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6844794A-6511-4D7A-AF1B-CEF6C54328E7}"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10">'Hygiene Data'!$CX$1:$DG$2</definedName>
    <definedName name="myrangeH11">'Hygiene Data'!$DH$1:$DQ$2</definedName>
    <definedName name="myrangeH12">'Hygiene Data'!$DR$1:$EA$2</definedName>
    <definedName name="myrangeH13">'Hygiene Data'!$EB$1:$EK$2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10">'Sanitation Data'!$CX$1:$DG$2</definedName>
    <definedName name="myrangeS11">'Sanitation Data'!$DH$1:$DQ$2</definedName>
    <definedName name="myrangeS12">'Sanitation Data'!$DR$1:$EA$2</definedName>
    <definedName name="myrangeS13">'Sanitation Data'!$EB$1:$EK$2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10">'Water Data'!$CX$1:$DG$2</definedName>
    <definedName name="myrangeW11">'Water Data'!$DH$1:$DQ$2</definedName>
    <definedName name="myrangeW12">'Water Data'!$DR$1:$EA$2</definedName>
    <definedName name="myrangeW13">'Water Data'!$EB$1:$EK$2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<sst xmlns="http://schemas.openxmlformats.org/spreadsheetml/2006/main" xmlns:r="http://schemas.openxmlformats.org/officeDocument/2006/relationships" xmlns:xdr="http://schemas.openxmlformats.org/drawingml/2006/spreadsheetDrawing" count="2424" uniqueCount="305">
  <si>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</si>
  <si>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</si>
  <si>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</si>
  <si>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</si>
  <si>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</si>
  <si>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</si>
  <si>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</si>
  <si>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</si>
  <si>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</si>
  <si>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</si>
  <si>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</si>
  <si>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</si>
  <si>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</si>
  <si>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</si>
  <si>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</si>
  <si>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</si>
  <si>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</si>
  <si>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</si>
  <si>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</si>
  <si>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</si>
  <si>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</si>
  <si>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</si>
  <si>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</si>
  <si>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</si>
  <si>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</si>
  <si>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</si>
  <si>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</si>
  <si>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</si>
  <si>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</si>
  <si>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</si>
  <si>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</si>
  <si>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</si>
  <si>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</si>
  <si>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</si>
  <si>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</si>
  <si>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</si>
  <si>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</si>
  <si>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</si>
  <si>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</si>
  <si>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</si>
  <si>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</si>
  <si>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</si>
  <si>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</si>
  <si>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</si>
  <si>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</si>
  <si>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</si>
  <si>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</si>
  <si>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</si>
  <si>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</si>
  <si>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</si>
  <si>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</si>
  <si>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</si>
  <si>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</si>
  <si>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</si>
  <si>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</si>
  <si>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</si>
  <si>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</si>
  <si>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</si>
  <si>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</si>
  <si>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</si>
  <si>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</si>
  <si>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</si>
  <si>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</si>
  <si>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</si>
  <si>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</si>
  <si>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</si>
  <si>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</si>
  <si>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</si>
  <si>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</si>
  <si>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</si>
  <si>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</si>
  <si>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</si>
  <si>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</si>
  <si>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</si>
  <si>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</si>
  <si>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</si>
  <si>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</si>
  <si>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</si>
  <si>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</si>
  <si>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</si>
  <si>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</si>
  <si>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</si>
  <si>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</si>
  <si>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</si>
  <si>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</si>
  <si>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</si>
  <si>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</si>
  <si>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</si>
  <si>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</si>
  <si>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</si>
  <si>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</si>
  <si>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</si>
  <si>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</si>
  <si>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</si>
  <si>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</si>
  <si>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</si>
  <si>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</si>
  <si>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</si>
  <si>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</si>
  <si>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</si>
  <si>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</si>
  <si>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</si>
  <si>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</si>
  <si>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</si>
  <si>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</si>
  <si>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</si>
  <si>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</si>
  <si>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</si>
  <si>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</si>
  <si>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</si>
  <si>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</si>
  <si>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</si>
  <si>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</si>
  <si>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</si>
  <si>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</si>
  <si>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</si>
  <si>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</si>
  <si>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</si>
  <si>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</si>
  <si>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</si>
  <si>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</si>
  <si>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</si>
  <si>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</si>
  <si>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</si>
  <si>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</si>
  <si>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</si>
  <si>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</si>
  <si>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</si>
  <si>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</si>
  <si>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</si>
  <si>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</si>
  <si>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</si>
  <si>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</si>
  <si>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</si>
  <si>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</si>
  <si>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</si>
  <si>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</si>
  <si>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</si>
  <si>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</si>
  <si>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</si>
  <si>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</si>
  <si>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</si>
  <si>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</si>
  <si>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</si>
  <si>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</si>
  <si>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</si>
  <si>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</si>
  <si>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</si>
  <si>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</si>
  <si>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</si>
  <si>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</si>
  <si>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</si>
  <si>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</si>
  <si>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</si>
  <si>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</si>
  <si>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</si>
  <si>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</si>
  <si>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</si>
  <si>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</si>
  <si>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Eritrea</t>
  </si>
  <si>
    <t>Basic Education Statistics 2009/10</t>
  </si>
  <si>
    <t>Tap</t>
  </si>
  <si>
    <t>Potable water</t>
  </si>
  <si>
    <t>Well</t>
  </si>
  <si>
    <t>Reservoir</t>
  </si>
  <si>
    <t>No water data</t>
  </si>
  <si>
    <t>Yes</t>
  </si>
  <si>
    <t xml:space="preserve">Basic estimate used </t>
  </si>
  <si>
    <t xml:space="preserve">The EMIS includes public and private schools, pre-, elementary, middle and secondary, but sanitation data were only reported for pre-primary schools (age 5-6) in the report. The number of toilets are reported in total, not by school, so the data reported can not be used to determine the number of schools with toilets. </t>
  </si>
  <si>
    <t>The proportion without toilets includes missing values (0.5% for primary, 0% for secondary). National estimates are based on coverage data for primary schools and secondary schools and the proportion of each based on the 2009/10 EMIS report. The number of secondary schools includes middle and secondary level.</t>
  </si>
  <si>
    <t>The proportion without toilets includes missing values (0.7% for primary, 1.8% for secondary). National estimates are based on coverage data for primary schools and secondary schools and the proportion of each based on the 2009/10 EMIS report. The number of secondary schools includes middle and secondary level.</t>
  </si>
  <si>
    <t>The proportion without toilets includes missing values (14.5% for primary); 34.8% report having no toilets. There are no data for secondary schools</t>
  </si>
  <si>
    <t>No handwashing questions</t>
  </si>
  <si>
    <t>No handwashing data</t>
  </si>
  <si>
    <t>Basic Education Statistics 2015-16</t>
  </si>
  <si>
    <t>Tap water</t>
  </si>
  <si>
    <t>Well water</t>
  </si>
  <si>
    <t xml:space="preserve">The EMIS includes public and private schools, pre-, elementary, middle and secondary, but sanitation data were only reported for pre-primary schools (age 5-6) in the report. The number of toilets are reported in total, not by school, so the data reported can not be used to determine the number of schools with toilets. There are 985 toilets in pre-schools nationally. </t>
  </si>
  <si>
    <t>No</t>
  </si>
  <si>
    <t xml:space="preserve">National estimates are based on coverage data for primary schools and secondary schools and the proportion of each based on the 2009/10 EMIS report. The number of secondary schools includes middle and secondary level. Missing data are considered as no potable water. These estimates are used in the absence of additional information, but based on the diparity between these estimates and EMIS data for pre-primary schools, the validity of these data should be further explored. </t>
  </si>
  <si>
    <t xml:space="preserve">National estimates are based on coverage data for primary schools and secondary schools and the proportion of each based on the 2009/10 EMIS report. The number of secondary schools includes middle and secondary level. These estimates are used in the absence of additional information, but based on the diparity between these estimates and EMIS data for pre-primary schools, the validity of these data should be further explored.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</si>
  <si>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</si>
  <si>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</si>
  <si>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</si>
  <si>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</si>
  <si>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</si>
  <si>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</si>
  <si>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</si>
  <si>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</si>
  <si>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</si>
  <si>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</si>
  <si>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</si>
  <si>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</si>
  <si>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</si>
  <si>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EMIS</t>
  </si>
  <si>
    <t>Other</t>
  </si>
  <si>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</si>
  <si>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</si>
  <si>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</si>
  <si>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</si>
  <si>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</si>
  <si>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</si>
  <si>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</si>
  <si>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</si>
  <si>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</si>
  <si>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</si>
  <si>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</si>
  <si>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</si>
  <si>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</si>
  <si>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</si>
  <si>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</si>
  <si>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</si>
  <si>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</si>
  <si>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</si>
  <si>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</si>
  <si>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</si>
  <si>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</si>
  <si>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</si>
  <si>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</si>
  <si>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</si>
  <si>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</si>
  <si>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</si>
  <si>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</si>
  <si>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</si>
  <si>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Basic Education Statistics 2007/08 (MoE)</t>
  </si>
  <si>
    <t>Basic Education Statistics 2006/07 (MoE)</t>
  </si>
  <si>
    <t>Total number of toilets reported; unable to use to calculate the proportion of schools with toilets</t>
  </si>
  <si>
    <t>No hygiene data.</t>
  </si>
  <si>
    <t>Includes public, private, religious and community schools. Data on WASH are reported for pre-primary schools only. Water questions are in a yes/no format by source, which may result in double-counting for schools that have more than one water source, but values suggest reporting of main water source. Missing data for 42%; the estimates are therefore not used.</t>
  </si>
  <si>
    <t>Includes public, private, religious and community schools. Data on WASH are reported for pre-primary schools only. Missing data for 3-7%. Water questions are in a yes/no format by source, which may result in double-counting for schools that have more than one water source, but values suggest reporting of main water source.</t>
  </si>
  <si>
    <t>Basic Education Statistics 2012/13 (MoE)</t>
  </si>
  <si>
    <t>Includes public, private, religious and community schools. Data on WASH are reported for pre-primary schools only. Water questions are in a yes/no format by source, which may result in double-counting for schools that have more than one water source, but values suggest reporting of main water source.</t>
  </si>
  <si>
    <t>No hygiene data</t>
  </si>
  <si>
    <t>Basic Education Statistics 2013/14 (MoE)</t>
  </si>
  <si>
    <t xml:space="preserve">National estimates are based on coverage data for primary schools and secondary schools and the proportion of each based on the 2012/13 EMIS report. The number of secondary schools includes middle and secondary level. Missing data are considered as no potable water. These estimates are used in the absence of additional information, but based on the diparity between these estimates and EMIS data for pre-primary schools, the validity of these data should be further explored. </t>
  </si>
  <si>
    <t xml:space="preserve">National estimates are based on coverage data for primary schools and secondary schools and the proportion of each based on the 2013/14 EMIS report. The number of secondary schools includes middle and secondary level. Missing data are considered as no potable water. These estimates are used in the absence of additional information, but based on the diparity between these estimates and EMIS data for pre-primary schools, the validity of these data should be further explored. </t>
  </si>
  <si>
    <t>The proportion without toilets includes missing values (7.4% for primary, 7.1% for secondary). National estimates are based on coverage data for primary schools and secondary schools and the proportion of each based on the 2013/14 EMIS report. The number of secondary schools includes middle and secondary level.</t>
  </si>
  <si>
    <t>The proportion without toilets includes missing values (1% for primary, 0.3% for secondary). National estimates are based on coverage data for primary schools and secondary schools and the proportion of each based on the 2012/13 EMIS report. The number of secondary schools includes middle and secondary level.</t>
  </si>
  <si>
    <t>Basic Education Statistics 2016/17 (MoE)</t>
  </si>
  <si>
    <t>No data on water.</t>
  </si>
  <si>
    <t>Single-sex basic sanitation</t>
  </si>
  <si>
    <t>National estimate based on coverage for primary schools and secondary schools and the proportion of each based on the 2016/17 EMIS report.</t>
  </si>
  <si>
    <t>Basic handwashing facilities</t>
  </si>
  <si>
    <t>Values in grey text are imputed based on linear regression</t>
  </si>
  <si>
    <t>The EMIS includes public and private schools, pre-, elementary, middle and secondary, but water data were only reported for pre-primary schools (age 5-6) in the report. Water questions are in a yes/no format by source, which may result in double-counting for schools that have more than one water source.</t>
  </si>
  <si>
    <t xml:space="preserve">Data are not analyzed and reported for primary and secondary schools. A lack of responses from schools is suggested as a reason. 50% of "wells" are assumed to be protected (improved) in the absence of additional information. Reservoir water is assumed to indicate surface water (unimproved). Water questions are in a yes/no format by source, which may result in double-counting for schools that have more than one water source. </t>
  </si>
  <si>
    <t>ERI_2007_EMIS</t>
  </si>
  <si>
    <t>ERI_2008_EMIS</t>
  </si>
  <si>
    <t>ERI_2010_EMIS</t>
  </si>
  <si>
    <t>ERI_2010_UIS</t>
  </si>
  <si>
    <t>ERI_2011_UIS</t>
  </si>
  <si>
    <t>ERI_2012_UIS</t>
  </si>
  <si>
    <t>ERI_2013_EMIS</t>
  </si>
  <si>
    <t>ERI_2014_UIS</t>
  </si>
  <si>
    <t>ERI_2014_EMIS</t>
  </si>
  <si>
    <t>ERI_2015_UIS</t>
  </si>
  <si>
    <t>ERI_2016_EMIS</t>
  </si>
  <si>
    <t>ERI_2017_EMIS</t>
  </si>
  <si>
    <t>ERI_2017_UIS</t>
  </si>
  <si>
    <t>ERI_2018_UIS</t>
  </si>
  <si>
    <t>2007</t>
  </si>
  <si>
    <t>2008</t>
  </si>
  <si>
    <t>2010</t>
  </si>
  <si>
    <t>2011</t>
  </si>
  <si>
    <t>2012</t>
  </si>
  <si>
    <t>2013</t>
  </si>
  <si>
    <t>2014</t>
  </si>
  <si>
    <t>2015</t>
  </si>
  <si>
    <t>2016</t>
  </si>
  <si>
    <t>2017</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</si>
  <si>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</si>
  <si>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</si>
  <si>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</si>
  <si>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</si>
  <si>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</si>
  <si>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</si>
  <si>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</si>
  <si>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</si>
  <si>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</si>
  <si>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</si>
  <si>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</si>
  <si>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</si>
  <si>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</si>
  <si>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</si>
  <si>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</si>
  <si>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</si>
  <si>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</si>
  <si>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</si>
  <si>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</si>
  <si>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</si>
  <si>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</si>
  <si>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</si>
  <si>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</si>
  <si>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UNESCO UIS (http://data.uis.unesco.org)</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</si>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</sst>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7">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43244727927"/>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4">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43244727927"/>
      </left>
      <right/>
      <top/>
      <bottom/>
      <diagonal/>
    </border>
    <border>
      <left style="dotted">
        <color theme="0" tint="-0.049043244727927"/>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3"/>
    <xf numFmtId="0" fontId="15" fillId="0" borderId="73"/>
    <xf numFmtId="0" fontId="15" fillId="0" borderId="73"/>
    <xf numFmtId="0" fontId="19" fillId="0" borderId="73"/>
    <xf numFmtId="0" fontId="50" fillId="0" borderId="73" applyNumberFormat="false" applyFill="false" applyBorder="false" applyAlignment="false" applyProtection="false"/>
    <xf numFmtId="0" fontId="22" fillId="0" borderId="73" applyNumberFormat="false" applyFill="false" applyBorder="false" applyAlignment="false" applyProtection="false"/>
    <xf numFmtId="0" fontId="58" fillId="20" borderId="73">
      <alignment horizontal="center" vertical="center"/>
    </xf>
    <xf numFmtId="0" fontId="85" fillId="0" borderId="0" applyNumberFormat="false" applyFill="false" applyBorder="false" applyAlignment="false" applyProtection="false"/>
    <xf numFmtId="0" fontId="19" fillId="0" borderId="238"/>
    <xf numFmtId="0" fontId="15" fillId="0" borderId="238"/>
    <xf numFmtId="0" fontId="19" fillId="0" borderId="238"/>
  </cellStyleXfs>
  <cellXfs count="1053">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0" fontId="3" fillId="0" borderId="10" xfId="0" applyFont="true" applyBorder="true" applyAlignment="true">
      <alignment horizontal="left" vertical="center" wrapText="true"/>
    </xf>
    <xf numFmtId="0" fontId="3" fillId="0" borderId="25" xfId="0" applyFont="true" applyBorder="true" applyAlignment="true">
      <alignment horizontal="center" vertical="center" wrapText="true"/>
    </xf>
    <xf numFmtId="0" fontId="4" fillId="2" borderId="7" xfId="0" applyFont="true" applyFill="true" applyBorder="true" applyAlignment="true">
      <alignment horizontal="left" vertical="center"/>
    </xf>
    <xf numFmtId="164" fontId="3" fillId="0" borderId="8" xfId="0" applyNumberFormat="true" applyFont="true" applyFill="true" applyBorder="true" applyAlignment="true">
      <alignment horizontal="center" vertical="center"/>
    </xf>
    <xf numFmtId="0" fontId="3" fillId="0" borderId="22"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164" fontId="3" fillId="2" borderId="2" xfId="0" applyNumberFormat="true" applyFont="true" applyFill="true" applyBorder="true" applyAlignment="true">
      <alignment horizontal="left" vertical="center"/>
    </xf>
    <xf numFmtId="164" fontId="3" fillId="2" borderId="24" xfId="0" applyNumberFormat="true" applyFont="true" applyFill="true" applyBorder="true" applyAlignment="true">
      <alignment horizontal="left" vertical="center"/>
    </xf>
    <xf numFmtId="164" fontId="3" fillId="0" borderId="2" xfId="0" applyNumberFormat="true" applyFont="true" applyFill="true" applyBorder="true" applyAlignment="true">
      <alignment horizontal="left" vertical="center"/>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25" xfId="0" applyFont="true" applyBorder="true" applyAlignment="true">
      <alignment horizontal="left" vertical="center" wrapText="true"/>
    </xf>
    <xf numFmtId="1" fontId="3" fillId="0" borderId="64" xfId="0" applyNumberFormat="true" applyFont="true" applyFill="true" applyBorder="true" applyAlignment="true">
      <alignment horizontal="center" vertical="center"/>
    </xf>
    <xf numFmtId="1" fontId="3" fillId="0" borderId="65" xfId="0" applyNumberFormat="true" applyFont="true" applyFill="true" applyBorder="true" applyAlignment="true">
      <alignment horizontal="center" vertical="center"/>
    </xf>
    <xf numFmtId="1" fontId="3" fillId="0" borderId="63" xfId="0" applyNumberFormat="true" applyFont="true" applyFill="true" applyBorder="true" applyAlignment="true">
      <alignment horizontal="center" vertical="center"/>
    </xf>
    <xf numFmtId="0" fontId="1" fillId="0" borderId="63" xfId="0" applyFont="true" applyBorder="true" applyAlignment="true">
      <alignment horizontal="center"/>
    </xf>
    <xf numFmtId="1" fontId="3" fillId="0" borderId="24" xfId="0" applyNumberFormat="true" applyFont="true" applyFill="true" applyBorder="true" applyAlignment="true">
      <alignment horizontal="center" vertic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1" fontId="65" fillId="29" borderId="66" xfId="0" applyNumberFormat="true" applyFont="true" applyFill="true" applyBorder="true" applyAlignment="true" applyProtection="true">
      <alignment horizontal="center" vertical="center"/>
    </xf>
    <xf numFmtId="1" fontId="66" fillId="30" borderId="67" xfId="0" applyNumberFormat="true" applyFont="true" applyFill="true" applyBorder="true" applyAlignment="true" applyProtection="true">
      <alignment horizontal="center" vertical="center"/>
    </xf>
    <xf numFmtId="164" fontId="72" fillId="36" borderId="68" xfId="0" applyNumberFormat="true" applyFont="true" applyFill="true" applyBorder="true" applyAlignment="true" applyProtection="true">
      <alignment horizontal="center"/>
    </xf>
    <xf numFmtId="0" fontId="73" fillId="37" borderId="69" xfId="0" applyNumberFormat="true" applyFont="true" applyFill="true" applyBorder="true" applyAlignment="true" applyProtection="true">
      <alignment horizontal="center"/>
    </xf>
    <xf numFmtId="0" fontId="74" fillId="38" borderId="70" xfId="0" applyNumberFormat="true" applyFont="true" applyFill="true" applyBorder="true" applyAlignment="true" applyProtection="true">
      <alignment horizontal="center"/>
    </xf>
    <xf numFmtId="0" fontId="75" fillId="39" borderId="71" xfId="0" applyNumberFormat="true" applyFont="true" applyFill="true" applyBorder="true" applyAlignment="true" applyProtection="true">
      <alignment horizontal="center" vertical="center"/>
    </xf>
    <xf numFmtId="0" fontId="76" fillId="40" borderId="72" xfId="0" applyNumberFormat="true" applyFont="true" applyFill="true" applyBorder="true" applyAlignment="true" applyProtection="true">
      <alignment horizontal="center"/>
    </xf>
    <xf numFmtId="0" fontId="19" fillId="0" borderId="73" xfId="12"/>
    <xf numFmtId="0" fontId="3" fillId="41" borderId="39" xfId="14" applyFont="true" applyFill="true" applyBorder="true" applyAlignment="true">
      <alignment horizontal="center"/>
    </xf>
    <xf numFmtId="0" fontId="3" fillId="4" borderId="73" xfId="14" applyFont="true" applyFill="true" applyBorder="true" applyAlignment="true">
      <alignment horizontal="center"/>
    </xf>
    <xf numFmtId="0" fontId="3" fillId="28" borderId="73" xfId="14" applyFont="true" applyFill="true" applyBorder="true" applyAlignment="true">
      <alignment horizontal="center"/>
    </xf>
    <xf numFmtId="0" fontId="3" fillId="41" borderId="73" xfId="14" applyFont="true" applyFill="true" applyBorder="true" applyAlignment="true">
      <alignment horizontal="center"/>
    </xf>
    <xf numFmtId="0" fontId="10" fillId="27" borderId="74"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3"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5"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4" xfId="14" applyNumberFormat="true" applyFont="true" applyFill="true" applyBorder="true" applyAlignment="true">
      <alignment horizontal="center" wrapText="true"/>
    </xf>
    <xf numFmtId="0" fontId="19" fillId="0" borderId="73" xfId="12" applyFill="true"/>
    <xf numFmtId="0" fontId="19" fillId="0" borderId="73" xfId="12" applyAlignment="true">
      <alignment horizontal="left"/>
    </xf>
    <xf numFmtId="0" fontId="19" fillId="0" borderId="73" xfId="12" applyAlignment="true">
      <alignment horizontal="center"/>
    </xf>
    <xf numFmtId="0" fontId="19" fillId="0" borderId="73" xfId="12" applyAlignment="true">
      <alignment horizontal="right"/>
    </xf>
    <xf numFmtId="0" fontId="7" fillId="0" borderId="1" xfId="12" applyFont="true" applyFill="true" applyBorder="true"/>
    <xf numFmtId="0" fontId="7" fillId="0" borderId="73" xfId="12" applyFont="true" applyFill="true" applyBorder="true"/>
    <xf numFmtId="0" fontId="19" fillId="0" borderId="3" xfId="12" applyFill="true" applyBorder="true"/>
    <xf numFmtId="0" fontId="7" fillId="0" borderId="73" xfId="12" applyFont="true" applyFill="true"/>
    <xf numFmtId="0" fontId="33" fillId="0" borderId="73" xfId="12" applyFont="true" applyFill="true"/>
    <xf numFmtId="0" fontId="33" fillId="0" borderId="1" xfId="12" applyFont="true" applyFill="true" applyBorder="true"/>
    <xf numFmtId="0" fontId="33" fillId="0" borderId="3" xfId="12" applyFont="true" applyFill="true" applyBorder="true"/>
    <xf numFmtId="0" fontId="33" fillId="0" borderId="73" xfId="12" applyFont="true"/>
    <xf numFmtId="0" fontId="10" fillId="42" borderId="74"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4" xfId="14" applyFont="true" applyFill="true" applyBorder="true" applyAlignment="true">
      <alignment vertical="center" textRotation="90" wrapText="true"/>
    </xf>
    <xf numFmtId="0" fontId="3" fillId="44" borderId="73" xfId="14" applyFont="true" applyFill="true" applyBorder="true" applyAlignment="true">
      <alignment horizontal="center"/>
    </xf>
    <xf numFmtId="0" fontId="10" fillId="42" borderId="75"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5"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4"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4"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10" fillId="42" borderId="10" xfId="0" applyFont="true" applyFill="true" applyBorder="true" applyAlignment="true">
      <alignment horizontal="lef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10" fillId="25" borderId="32" xfId="0" applyFont="true" applyFill="true" applyBorder="true" applyAlignment="true">
      <alignment horizontal="left" vertical="center" wrapText="true"/>
    </xf>
    <xf numFmtId="0" fontId="8" fillId="25" borderId="2" xfId="0" applyFont="true" applyFill="true" applyBorder="true" applyAlignment="true">
      <alignment horizontal="left" vertical="center"/>
    </xf>
    <xf numFmtId="0" fontId="8" fillId="25" borderId="24" xfId="0" applyFont="true" applyFill="true" applyBorder="true" applyAlignment="true">
      <alignment horizontal="lef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10" xfId="0" applyFont="true" applyFill="true" applyBorder="true" applyAlignment="true">
      <alignment horizontal="lef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10" fillId="43" borderId="32" xfId="0" applyFont="true" applyFill="true" applyBorder="true" applyAlignment="true">
      <alignment horizontal="left" vertical="center" wrapText="true"/>
    </xf>
    <xf numFmtId="0" fontId="8" fillId="43" borderId="2" xfId="0" applyFont="true" applyFill="true" applyBorder="true" applyAlignment="true">
      <alignment horizontal="center" vertical="center"/>
    </xf>
    <xf numFmtId="0" fontId="8" fillId="43" borderId="8" xfId="0" applyFont="true" applyFill="true" applyBorder="true" applyAlignment="true">
      <alignment horizontal="center" vertical="center"/>
    </xf>
    <xf numFmtId="0" fontId="8" fillId="43" borderId="26" xfId="0" applyFont="true" applyFill="true" applyBorder="true" applyAlignment="true">
      <alignment horizontal="center"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 fillId="27" borderId="5" xfId="0" applyFont="true" applyFill="true" applyBorder="true" applyAlignment="true">
      <alignment vertical="center"/>
    </xf>
    <xf numFmtId="0" fontId="5" fillId="2" borderId="73" xfId="14" applyFont="true" applyFill="true"/>
    <xf numFmtId="0" fontId="11" fillId="2" borderId="73" xfId="14" applyFont="true" applyFill="true"/>
    <xf numFmtId="0" fontId="19" fillId="2" borderId="73" xfId="15" applyFill="true"/>
    <xf numFmtId="0" fontId="19" fillId="0" borderId="73" xfId="15"/>
    <xf numFmtId="0" fontId="20" fillId="2" borderId="73" xfId="14" applyFont="true" applyFill="true" applyAlignment="true">
      <alignment horizontal="center"/>
    </xf>
    <xf numFmtId="0" fontId="19" fillId="2" borderId="73" xfId="15" applyFont="true" applyFill="true"/>
    <xf numFmtId="0" fontId="38" fillId="2" borderId="73" xfId="14" applyFont="true" applyFill="true" applyAlignment="true">
      <alignment horizontal="center" vertical="center" wrapText="true"/>
    </xf>
    <xf numFmtId="0" fontId="7" fillId="2" borderId="73" xfId="14" applyFont="true" applyFill="true" applyAlignment="true">
      <alignment horizontal="left" indent="1"/>
    </xf>
    <xf numFmtId="0" fontId="47" fillId="2" borderId="73" xfId="14" applyFont="true" applyFill="true" applyAlignment="true">
      <alignment horizontal="center" vertical="center" wrapText="true"/>
    </xf>
    <xf numFmtId="0" fontId="21" fillId="2" borderId="73" xfId="14" applyFont="true" applyFill="true" applyAlignment="true">
      <alignment horizontal="center"/>
    </xf>
    <xf numFmtId="0" fontId="48" fillId="2" borderId="73" xfId="14" applyFont="true" applyFill="true" applyAlignment="true">
      <alignment horizontal="center"/>
    </xf>
    <xf numFmtId="0" fontId="64" fillId="40" borderId="73" xfId="13" applyNumberFormat="true" applyFont="true" applyFill="true" applyBorder="true" applyAlignment="true" applyProtection="true">
      <alignment horizontal="center"/>
    </xf>
    <xf numFmtId="0" fontId="19" fillId="2" borderId="73" xfId="15" applyFill="true" applyBorder="true"/>
    <xf numFmtId="0" fontId="11" fillId="2" borderId="73" xfId="14" applyFont="true" applyFill="true" applyBorder="true"/>
    <xf numFmtId="0" fontId="6" fillId="2" borderId="73" xfId="14" applyFont="true" applyFill="true" applyBorder="true" applyAlignment="true">
      <alignment horizontal="center"/>
    </xf>
    <xf numFmtId="0" fontId="28" fillId="2" borderId="73" xfId="14" applyFont="true" applyFill="true" applyBorder="true" applyAlignment="true">
      <alignment horizontal="center"/>
    </xf>
    <xf numFmtId="0" fontId="49" fillId="2" borderId="73" xfId="14" applyFont="true" applyFill="true" applyBorder="true"/>
    <xf numFmtId="0" fontId="51" fillId="2" borderId="73" xfId="16" applyFont="true" applyFill="true" applyBorder="true" applyAlignment="true">
      <alignment horizontal="center"/>
    </xf>
    <xf numFmtId="0" fontId="51" fillId="2" borderId="73" xfId="17" applyFont="true" applyFill="true" applyBorder="true" applyAlignment="true">
      <alignment horizontal="center"/>
    </xf>
    <xf numFmtId="0" fontId="23" fillId="2" borderId="73" xfId="16" applyFont="true" applyFill="true" applyBorder="true" applyAlignment="true">
      <alignment horizontal="center"/>
    </xf>
    <xf numFmtId="0" fontId="27" fillId="2" borderId="73" xfId="14" applyFont="true" applyFill="true" applyBorder="true" applyAlignment="true">
      <alignment horizontal="center"/>
    </xf>
    <xf numFmtId="0" fontId="52" fillId="2" borderId="73" xfId="14" applyFont="true" applyFill="true" applyBorder="true"/>
    <xf numFmtId="0" fontId="53" fillId="2" borderId="73" xfId="16" applyFont="true" applyFill="true" applyBorder="true" applyAlignment="true">
      <alignment horizontal="center"/>
    </xf>
    <xf numFmtId="0" fontId="54" fillId="2" borderId="73" xfId="14" applyFont="true" applyFill="true" applyBorder="true"/>
    <xf numFmtId="0" fontId="55" fillId="2" borderId="73" xfId="14" applyFont="true" applyFill="true" applyBorder="true"/>
    <xf numFmtId="0" fontId="56" fillId="2" borderId="73" xfId="14" applyFont="true" applyFill="true" applyBorder="true"/>
    <xf numFmtId="0" fontId="57" fillId="2" borderId="73" xfId="16" applyFont="true" applyFill="true" applyBorder="true" applyAlignment="true">
      <alignment horizontal="center"/>
    </xf>
    <xf numFmtId="0" fontId="58" fillId="2" borderId="73" xfId="18" applyFill="true">
      <alignment horizontal="center" vertical="center"/>
    </xf>
    <xf numFmtId="0" fontId="59" fillId="45" borderId="73" xfId="18" applyFont="true" applyFill="true">
      <alignment horizontal="center" vertical="center"/>
    </xf>
    <xf numFmtId="0" fontId="2" fillId="2" borderId="73" xfId="14" applyFont="true" applyFill="true"/>
    <xf numFmtId="0" fontId="24" fillId="2" borderId="73" xfId="14" applyFont="true" applyFill="true" applyAlignment="true">
      <alignment horizontal="left" indent="1"/>
    </xf>
    <xf numFmtId="0" fontId="23" fillId="2" borderId="73" xfId="16" applyFont="true" applyFill="true" applyAlignment="true">
      <alignment horizontal="left" indent="1"/>
    </xf>
    <xf numFmtId="0" fontId="25" fillId="2" borderId="73" xfId="14" applyFont="true" applyFill="true" applyAlignment="true">
      <alignment horizontal="left" indent="1"/>
    </xf>
    <xf numFmtId="0" fontId="23" fillId="2" borderId="73" xfId="16" applyFont="true" applyFill="true" applyAlignment="true">
      <alignment horizontal="left" indent="2"/>
    </xf>
    <xf numFmtId="0" fontId="33" fillId="0" borderId="73" xfId="15" applyFont="true"/>
    <xf numFmtId="0" fontId="81" fillId="2" borderId="73"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79" fillId="43" borderId="16" xfId="0" applyFont="true" applyFill="true" applyBorder="true" applyAlignment="true">
      <alignment vertical="center"/>
    </xf>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79" fillId="27" borderId="16"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27" borderId="20" xfId="0" applyFont="true" applyFill="true" applyBorder="true" applyAlignment="true">
      <alignment vertical="center"/>
    </xf>
    <xf numFmtId="0" fontId="79" fillId="42" borderId="15" xfId="0" applyFont="true" applyFill="true" applyBorder="true" applyAlignment="true">
      <alignment vertical="center"/>
    </xf>
    <xf numFmtId="0" fontId="79" fillId="42" borderId="16"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4" xfId="0" applyFont="true" applyFill="true" applyBorder="true" applyAlignment="true">
      <alignment vertical="center"/>
    </xf>
    <xf numFmtId="0" fontId="79" fillId="43" borderId="14"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3" xfId="12" applyFont="true" applyFill="true" applyAlignment="true">
      <alignment horizontal="left"/>
    </xf>
    <xf numFmtId="0" fontId="3" fillId="2" borderId="73" xfId="14" applyFont="true" applyFill="true" applyAlignment="true">
      <alignment horizontal="left"/>
    </xf>
    <xf numFmtId="0" fontId="3" fillId="2" borderId="73" xfId="14" applyFont="true" applyFill="true" applyAlignment="true">
      <alignment horizontal="center"/>
    </xf>
    <xf numFmtId="1" fontId="3" fillId="2" borderId="73" xfId="14" applyNumberFormat="true" applyFont="true" applyFill="true"/>
    <xf numFmtId="164" fontId="3" fillId="4" borderId="73" xfId="14" applyNumberFormat="true" applyFont="true" applyFill="true" applyAlignment="true">
      <alignment horizontal="center"/>
    </xf>
    <xf numFmtId="164" fontId="3" fillId="28" borderId="73" xfId="14" applyNumberFormat="true" applyFont="true" applyFill="true" applyAlignment="true">
      <alignment horizontal="center"/>
    </xf>
    <xf numFmtId="164" fontId="3" fillId="41" borderId="73" xfId="14" applyNumberFormat="true" applyFont="true" applyFill="true" applyAlignment="true">
      <alignment horizontal="center"/>
    </xf>
    <xf numFmtId="0" fontId="3" fillId="2" borderId="73"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5"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5" xfId="14" applyNumberFormat="true" applyFont="true" applyFill="true" applyBorder="true" applyAlignment="true">
      <alignment horizontal="center" wrapText="true"/>
    </xf>
    <xf numFmtId="164" fontId="8" fillId="27" borderId="75" xfId="14" applyNumberFormat="true" applyFont="true" applyFill="true" applyBorder="true" applyAlignment="true">
      <alignment horizontal="center" wrapText="true"/>
    </xf>
    <xf numFmtId="0" fontId="67" fillId="31" borderId="72" xfId="0" applyNumberFormat="true" applyFont="true" applyFill="true" applyBorder="true" applyAlignment="true" applyProtection="true">
      <alignment horizontal="center" vertical="center"/>
    </xf>
    <xf numFmtId="164" fontId="68" fillId="32" borderId="72" xfId="0" applyNumberFormat="true" applyFont="true" applyFill="true" applyBorder="true" applyAlignment="true" applyProtection="true">
      <alignment horizontal="center"/>
    </xf>
    <xf numFmtId="0" fontId="69" fillId="33" borderId="72" xfId="0" applyNumberFormat="true" applyFont="true" applyFill="true" applyBorder="true" applyAlignment="true" applyProtection="true">
      <alignment horizontal="center"/>
    </xf>
    <xf numFmtId="0" fontId="70" fillId="34" borderId="72" xfId="0" applyNumberFormat="true" applyFont="true" applyFill="true" applyBorder="true" applyAlignment="true" applyProtection="true">
      <alignment horizontal="center"/>
    </xf>
    <xf numFmtId="0" fontId="71" fillId="35" borderId="72" xfId="0" applyNumberFormat="true" applyFont="true" applyFill="true" applyBorder="true" applyAlignment="true" applyProtection="true">
      <alignment horizontal="center"/>
    </xf>
    <xf numFmtId="0" fontId="10" fillId="43" borderId="21" xfId="0" applyFont="true" applyFill="true" applyBorder="true" applyAlignment="true">
      <alignment horizontal="left" vertical="center"/>
    </xf>
    <xf numFmtId="0" fontId="8" fillId="4" borderId="73"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10" fillId="27" borderId="6" xfId="0" applyFont="true" applyFill="true" applyBorder="true" applyAlignment="true">
      <alignment horizontal="left" vertical="center"/>
    </xf>
    <xf numFmtId="0" fontId="82" fillId="2" borderId="73" xfId="16" applyFont="true" applyFill="true" applyBorder="true" applyAlignment="true">
      <alignment horizontal="center"/>
    </xf>
    <xf numFmtId="0" fontId="83" fillId="2" borderId="73" xfId="16" applyFont="true" applyFill="true" applyBorder="true" applyAlignment="true">
      <alignment horizontal="center"/>
    </xf>
    <xf numFmtId="0" fontId="84" fillId="2" borderId="73"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2" xfId="0" applyFont="true" applyFill="true" applyBorder="true" applyAlignment="true">
      <alignment horizontal="center" vertical="center" wrapText="true"/>
    </xf>
    <xf numFmtId="0" fontId="3" fillId="47" borderId="92"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93"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3" xfId="12" applyBorder="true"/>
    <xf numFmtId="0" fontId="3" fillId="2" borderId="93" xfId="14" applyFont="true" applyFill="true" applyBorder="true" applyAlignment="true">
      <alignment horizontal="left"/>
    </xf>
    <xf numFmtId="0" fontId="3" fillId="2" borderId="93" xfId="14" applyFont="true" applyFill="true" applyBorder="true" applyAlignment="true">
      <alignment horizontal="center"/>
    </xf>
    <xf numFmtId="0" fontId="3" fillId="2" borderId="93" xfId="14" applyFont="true" applyFill="true" applyBorder="true" applyAlignment="true">
      <alignment horizontal="right"/>
    </xf>
    <xf numFmtId="1" fontId="3" fillId="2" borderId="93" xfId="14" applyNumberFormat="true" applyFont="true" applyFill="true" applyBorder="true"/>
    <xf numFmtId="164" fontId="3" fillId="4" borderId="93" xfId="14" applyNumberFormat="true" applyFont="true" applyFill="true" applyBorder="true" applyAlignment="true">
      <alignment horizontal="center"/>
    </xf>
    <xf numFmtId="164" fontId="3" fillId="28" borderId="93" xfId="14" applyNumberFormat="true" applyFont="true" applyFill="true" applyBorder="true" applyAlignment="true">
      <alignment horizontal="center"/>
    </xf>
    <xf numFmtId="164" fontId="3" fillId="41" borderId="93" xfId="14" applyNumberFormat="true" applyFont="true" applyFill="true" applyBorder="true" applyAlignment="true">
      <alignment horizontal="center"/>
    </xf>
    <xf numFmtId="164" fontId="8" fillId="42" borderId="93" xfId="14" applyNumberFormat="true" applyFont="true" applyFill="true" applyBorder="true" applyAlignment="true">
      <alignment horizontal="center" wrapText="true"/>
    </xf>
    <xf numFmtId="164" fontId="3" fillId="44" borderId="93" xfId="14" applyNumberFormat="true" applyFont="true" applyFill="true" applyBorder="true" applyAlignment="true">
      <alignment horizontal="center"/>
    </xf>
    <xf numFmtId="164" fontId="8" fillId="43" borderId="93" xfId="14" applyNumberFormat="true" applyFont="true" applyFill="true" applyBorder="true" applyAlignment="true">
      <alignment horizontal="center" wrapText="true"/>
    </xf>
    <xf numFmtId="164" fontId="8" fillId="27" borderId="93" xfId="14" applyNumberFormat="true" applyFont="true" applyFill="true" applyBorder="true" applyAlignment="true">
      <alignment horizontal="center" wrapText="true"/>
    </xf>
    <xf numFmtId="0" fontId="19" fillId="0" borderId="93" xfId="12" applyBorder="true" applyAlignment="true">
      <alignment horizontal="left"/>
    </xf>
    <xf numFmtId="0" fontId="19" fillId="0" borderId="93" xfId="12" applyBorder="true" applyAlignment="true">
      <alignment horizontal="center"/>
    </xf>
    <xf numFmtId="0" fontId="19" fillId="0" borderId="93" xfId="12" applyBorder="true" applyAlignment="true">
      <alignment horizontal="right"/>
    </xf>
    <xf numFmtId="0" fontId="7" fillId="0" borderId="93" xfId="12" applyFont="true" applyFill="true" applyBorder="true"/>
    <xf numFmtId="0" fontId="19" fillId="0" borderId="93" xfId="12" applyFill="true" applyBorder="true"/>
    <xf numFmtId="0" fontId="33" fillId="0" borderId="93" xfId="12" applyFont="true" applyFill="true" applyBorder="true"/>
    <xf numFmtId="0" fontId="33" fillId="0" borderId="93" xfId="12" applyFont="true" applyBorder="true"/>
    <xf numFmtId="1" fontId="97" fillId="49" borderId="94" xfId="0" applyNumberFormat="true" applyFont="true" applyFill="true" applyBorder="true" applyAlignment="true" applyProtection="true">
      <alignment horizontal="center" vertical="center"/>
    </xf>
    <xf numFmtId="1" fontId="98" fillId="50" borderId="95" xfId="0" applyNumberFormat="true" applyFont="true" applyFill="true" applyBorder="true" applyAlignment="true" applyProtection="true">
      <alignment horizontal="center" vertical="center"/>
    </xf>
    <xf numFmtId="1" fontId="99" fillId="51" borderId="96" xfId="0" applyNumberFormat="true" applyFont="true" applyFill="true" applyBorder="true" applyAlignment="true" applyProtection="true">
      <alignment horizontal="center" vertical="center"/>
    </xf>
    <xf numFmtId="1" fontId="100" fillId="52" borderId="97" xfId="0" applyNumberFormat="true" applyFont="true" applyFill="true" applyBorder="true" applyAlignment="true" applyProtection="true">
      <alignment horizontal="center" vertical="center"/>
    </xf>
    <xf numFmtId="1" fontId="101" fillId="53" borderId="98" xfId="0" applyNumberFormat="true" applyFont="true" applyFill="true" applyBorder="true" applyAlignment="true" applyProtection="true">
      <alignment horizontal="center" vertical="center"/>
    </xf>
    <xf numFmtId="1" fontId="102" fillId="54" borderId="99" xfId="0" applyNumberFormat="true" applyFont="true" applyFill="true" applyBorder="true" applyAlignment="true" applyProtection="true">
      <alignment horizontal="center" vertical="center"/>
    </xf>
    <xf numFmtId="1" fontId="103" fillId="55" borderId="100" xfId="0" applyNumberFormat="true" applyFont="true" applyFill="true" applyBorder="true" applyAlignment="true" applyProtection="true">
      <alignment horizontal="center" vertical="center"/>
    </xf>
    <xf numFmtId="1" fontId="104" fillId="56" borderId="101" xfId="0" applyNumberFormat="true" applyFont="true" applyFill="true" applyBorder="true" applyAlignment="true" applyProtection="true">
      <alignment horizontal="center" vertical="center"/>
    </xf>
    <xf numFmtId="1" fontId="105" fillId="57" borderId="102" xfId="0" applyNumberFormat="true" applyFont="true" applyFill="true" applyBorder="true" applyAlignment="true" applyProtection="true">
      <alignment horizontal="center" vertical="center"/>
    </xf>
    <xf numFmtId="1" fontId="106" fillId="58" borderId="103" xfId="0" applyNumberFormat="true" applyFont="true" applyFill="true" applyBorder="true" applyAlignment="true" applyProtection="true">
      <alignment horizontal="center" vertical="center"/>
    </xf>
    <xf numFmtId="1" fontId="107" fillId="59" borderId="104" xfId="0" applyNumberFormat="true" applyFont="true" applyFill="true" applyBorder="true" applyAlignment="true" applyProtection="true">
      <alignment horizontal="center" vertical="center"/>
    </xf>
    <xf numFmtId="1" fontId="108" fillId="60" borderId="105" xfId="0" applyNumberFormat="true" applyFont="true" applyFill="true" applyBorder="true" applyAlignment="true" applyProtection="true">
      <alignment horizontal="center" vertical="center"/>
    </xf>
    <xf numFmtId="1" fontId="109" fillId="61" borderId="106" xfId="0" applyNumberFormat="true" applyFont="true" applyFill="true" applyBorder="true" applyAlignment="true" applyProtection="true">
      <alignment horizontal="center" vertical="center"/>
    </xf>
    <xf numFmtId="1" fontId="110" fillId="62" borderId="107" xfId="0" applyNumberFormat="true" applyFont="true" applyFill="true" applyBorder="true" applyAlignment="true" applyProtection="true">
      <alignment horizontal="center" vertical="center"/>
    </xf>
    <xf numFmtId="1" fontId="111" fillId="63" borderId="108" xfId="0" applyNumberFormat="true" applyFont="true" applyFill="true" applyBorder="true" applyAlignment="true" applyProtection="true">
      <alignment horizontal="center" vertical="center"/>
    </xf>
    <xf numFmtId="1" fontId="112" fillId="64" borderId="109" xfId="0" applyNumberFormat="true" applyFont="true" applyFill="true" applyBorder="true" applyAlignment="true" applyProtection="true">
      <alignment horizontal="center" vertical="center"/>
    </xf>
    <xf numFmtId="1" fontId="113" fillId="65" borderId="110" xfId="0" applyNumberFormat="true" applyFont="true" applyFill="true" applyBorder="true" applyAlignment="true" applyProtection="true">
      <alignment horizontal="center" vertical="center"/>
    </xf>
    <xf numFmtId="1" fontId="114" fillId="66" borderId="111" xfId="0" applyNumberFormat="true" applyFont="true" applyFill="true" applyBorder="true" applyAlignment="true" applyProtection="true">
      <alignment horizontal="center" vertical="center"/>
    </xf>
    <xf numFmtId="1" fontId="115" fillId="67" borderId="112" xfId="0" applyNumberFormat="true" applyFont="true" applyFill="true" applyBorder="true" applyAlignment="true" applyProtection="true">
      <alignment horizontal="center" vertical="center"/>
    </xf>
    <xf numFmtId="1" fontId="116" fillId="68" borderId="113" xfId="0" applyNumberFormat="true" applyFont="true" applyFill="true" applyBorder="true" applyAlignment="true" applyProtection="true">
      <alignment horizontal="center" vertical="center"/>
    </xf>
    <xf numFmtId="1" fontId="117" fillId="69" borderId="114" xfId="0" applyNumberFormat="true" applyFont="true" applyFill="true" applyBorder="true" applyAlignment="true" applyProtection="true">
      <alignment horizontal="center" vertical="center"/>
    </xf>
    <xf numFmtId="1" fontId="118" fillId="70" borderId="115" xfId="0" applyNumberFormat="true" applyFont="true" applyFill="true" applyBorder="true" applyAlignment="true" applyProtection="true">
      <alignment horizontal="center" vertical="center"/>
    </xf>
    <xf numFmtId="1" fontId="119" fillId="71" borderId="116" xfId="0" applyNumberFormat="true" applyFont="true" applyFill="true" applyBorder="true" applyAlignment="true" applyProtection="true">
      <alignment horizontal="center" vertical="center"/>
    </xf>
    <xf numFmtId="0" fontId="120" fillId="72" borderId="117" xfId="0" applyNumberFormat="true" applyFont="true" applyFill="true" applyBorder="true" applyAlignment="true" applyProtection="true">
      <alignment horizontal="center" vertical="center"/>
    </xf>
    <xf numFmtId="164" fontId="121" fillId="73" borderId="118" xfId="0" applyNumberFormat="true" applyFont="true" applyFill="true" applyBorder="true" applyAlignment="true" applyProtection="true">
      <alignment horizontal="center"/>
    </xf>
    <xf numFmtId="0" fontId="122" fillId="74" borderId="119" xfId="0" applyNumberFormat="true" applyFont="true" applyFill="true" applyBorder="true" applyAlignment="true" applyProtection="true">
      <alignment horizontal="center"/>
    </xf>
    <xf numFmtId="0" fontId="123" fillId="75" borderId="120" xfId="0" applyNumberFormat="true" applyFont="true" applyFill="true" applyBorder="true" applyAlignment="true" applyProtection="true">
      <alignment horizontal="center"/>
    </xf>
    <xf numFmtId="0" fontId="124" fillId="76" borderId="121" xfId="0" applyNumberFormat="true" applyFont="true" applyFill="true" applyBorder="true" applyAlignment="true" applyProtection="true">
      <alignment horizontal="center"/>
    </xf>
    <xf numFmtId="1" fontId="125" fillId="77" borderId="122" xfId="0" applyNumberFormat="true" applyFont="true" applyFill="true" applyBorder="true" applyAlignment="true" applyProtection="true">
      <alignment horizontal="center" vertical="center"/>
    </xf>
    <xf numFmtId="164" fontId="126" fillId="78" borderId="123" xfId="0" applyNumberFormat="true" applyFont="true" applyFill="true" applyBorder="true" applyAlignment="true" applyProtection="true">
      <alignment horizontal="center"/>
    </xf>
    <xf numFmtId="0" fontId="127" fillId="79" borderId="124" xfId="0" applyNumberFormat="true" applyFont="true" applyFill="true" applyBorder="true" applyAlignment="true" applyProtection="true">
      <alignment horizontal="center" vertical="center"/>
    </xf>
    <xf numFmtId="164" fontId="128" fillId="80" borderId="125" xfId="0" applyNumberFormat="true" applyFont="true" applyFill="true" applyBorder="true" applyAlignment="true" applyProtection="true">
      <alignment horizontal="center"/>
    </xf>
    <xf numFmtId="0" fontId="129" fillId="81" borderId="126" xfId="0" applyNumberFormat="true" applyFont="true" applyFill="true" applyBorder="true" applyAlignment="true" applyProtection="true">
      <alignment horizontal="center"/>
    </xf>
    <xf numFmtId="0" fontId="130" fillId="82" borderId="127" xfId="0" applyNumberFormat="true" applyFont="true" applyFill="true" applyBorder="true" applyAlignment="true" applyProtection="true">
      <alignment horizontal="center"/>
    </xf>
    <xf numFmtId="0" fontId="131" fillId="83" borderId="128" xfId="0" applyNumberFormat="true" applyFont="true" applyFill="true" applyBorder="true" applyAlignment="true" applyProtection="true">
      <alignment horizontal="center"/>
    </xf>
    <xf numFmtId="0" fontId="132" fillId="84" borderId="129" xfId="0" applyNumberFormat="true" applyFont="true" applyFill="true" applyBorder="true" applyAlignment="true" applyProtection="true">
      <alignment horizontal="center" vertical="center"/>
    </xf>
    <xf numFmtId="164" fontId="133" fillId="85" borderId="130" xfId="0" applyNumberFormat="true" applyFont="true" applyFill="true" applyBorder="true" applyAlignment="true" applyProtection="true">
      <alignment horizontal="center"/>
    </xf>
    <xf numFmtId="0" fontId="134" fillId="86" borderId="131" xfId="0" applyNumberFormat="true" applyFont="true" applyFill="true" applyBorder="true" applyAlignment="true" applyProtection="true">
      <alignment horizontal="center"/>
    </xf>
    <xf numFmtId="0" fontId="135" fillId="87" borderId="132" xfId="0" applyNumberFormat="true" applyFont="true" applyFill="true" applyBorder="true" applyAlignment="true" applyProtection="true">
      <alignment horizontal="center"/>
    </xf>
    <xf numFmtId="0" fontId="136" fillId="88" borderId="133" xfId="0" applyNumberFormat="true" applyFont="true" applyFill="true" applyBorder="true" applyAlignment="true" applyProtection="true">
      <alignment horizontal="center"/>
    </xf>
    <xf numFmtId="0" fontId="137" fillId="89" borderId="134" xfId="0" applyNumberFormat="true" applyFont="true" applyFill="true" applyBorder="true" applyAlignment="true" applyProtection="true">
      <alignment horizontal="center" vertical="center"/>
    </xf>
    <xf numFmtId="164" fontId="138" fillId="90" borderId="135" xfId="0" applyNumberFormat="true" applyFont="true" applyFill="true" applyBorder="true" applyAlignment="true" applyProtection="true">
      <alignment horizontal="center"/>
    </xf>
    <xf numFmtId="0" fontId="139" fillId="91" borderId="136" xfId="0" applyNumberFormat="true" applyFont="true" applyFill="true" applyBorder="true" applyAlignment="true" applyProtection="true">
      <alignment horizontal="center"/>
    </xf>
    <xf numFmtId="0" fontId="140" fillId="92" borderId="137" xfId="0" applyNumberFormat="true" applyFont="true" applyFill="true" applyBorder="true" applyAlignment="true" applyProtection="true">
      <alignment horizontal="center"/>
    </xf>
    <xf numFmtId="0" fontId="141" fillId="93" borderId="138" xfId="0" applyNumberFormat="true" applyFont="true" applyFill="true" applyBorder="true" applyAlignment="true" applyProtection="true">
      <alignment horizontal="center"/>
    </xf>
    <xf numFmtId="0" fontId="142" fillId="94" borderId="139" xfId="0" applyNumberFormat="true" applyFont="true" applyFill="true" applyBorder="true" applyAlignment="true" applyProtection="true">
      <alignment horizontal="center" vertical="center"/>
    </xf>
    <xf numFmtId="164" fontId="143" fillId="95" borderId="140" xfId="0" applyNumberFormat="true" applyFont="true" applyFill="true" applyBorder="true" applyAlignment="true" applyProtection="true">
      <alignment horizontal="center"/>
    </xf>
    <xf numFmtId="0" fontId="144" fillId="96" borderId="141" xfId="0" applyNumberFormat="true" applyFont="true" applyFill="true" applyBorder="true" applyAlignment="true" applyProtection="true">
      <alignment horizontal="center"/>
    </xf>
    <xf numFmtId="0" fontId="145" fillId="97" borderId="142" xfId="0" applyNumberFormat="true" applyFont="true" applyFill="true" applyBorder="true" applyAlignment="true" applyProtection="true">
      <alignment horizontal="center"/>
    </xf>
    <xf numFmtId="0" fontId="146" fillId="98" borderId="143" xfId="0" applyNumberFormat="true" applyFont="true" applyFill="true" applyBorder="true" applyAlignment="true" applyProtection="true">
      <alignment horizontal="center"/>
    </xf>
    <xf numFmtId="0" fontId="147" fillId="99" borderId="144" xfId="0" applyNumberFormat="true" applyFont="true" applyFill="true" applyBorder="true" applyAlignment="true" applyProtection="true">
      <alignment horizontal="center" vertical="center"/>
    </xf>
    <xf numFmtId="164" fontId="148" fillId="100" borderId="145" xfId="0" applyNumberFormat="true" applyFont="true" applyFill="true" applyBorder="true" applyAlignment="true" applyProtection="true">
      <alignment horizontal="center"/>
    </xf>
    <xf numFmtId="0" fontId="149" fillId="101" borderId="146" xfId="0" applyNumberFormat="true" applyFont="true" applyFill="true" applyBorder="true" applyAlignment="true" applyProtection="true">
      <alignment horizontal="center"/>
    </xf>
    <xf numFmtId="0" fontId="150" fillId="102" borderId="147" xfId="0" applyNumberFormat="true" applyFont="true" applyFill="true" applyBorder="true" applyAlignment="true" applyProtection="true">
      <alignment horizontal="center"/>
    </xf>
    <xf numFmtId="0" fontId="151" fillId="103" borderId="148" xfId="0" applyNumberFormat="true" applyFont="true" applyFill="true" applyBorder="true" applyAlignment="true" applyProtection="true">
      <alignment horizontal="center"/>
    </xf>
    <xf numFmtId="0" fontId="152" fillId="104" borderId="149" xfId="0" applyNumberFormat="true" applyFont="true" applyFill="true" applyBorder="true" applyAlignment="true" applyProtection="true">
      <alignment horizontal="center" vertical="center"/>
    </xf>
    <xf numFmtId="164" fontId="153" fillId="105" borderId="150" xfId="0" applyNumberFormat="true" applyFont="true" applyFill="true" applyBorder="true" applyAlignment="true" applyProtection="true">
      <alignment horizontal="center"/>
    </xf>
    <xf numFmtId="0" fontId="154" fillId="106" borderId="151" xfId="0" applyNumberFormat="true" applyFont="true" applyFill="true" applyBorder="true" applyAlignment="true" applyProtection="true">
      <alignment horizontal="center"/>
    </xf>
    <xf numFmtId="0" fontId="155" fillId="107" borderId="152" xfId="0" applyNumberFormat="true" applyFont="true" applyFill="true" applyBorder="true" applyAlignment="true" applyProtection="true">
      <alignment horizontal="center"/>
    </xf>
    <xf numFmtId="0" fontId="156" fillId="108" borderId="153" xfId="0" applyNumberFormat="true" applyFont="true" applyFill="true" applyBorder="true" applyAlignment="true" applyProtection="true">
      <alignment horizontal="center"/>
    </xf>
    <xf numFmtId="0" fontId="157" fillId="109" borderId="154" xfId="0" applyNumberFormat="true" applyFont="true" applyFill="true" applyBorder="true" applyAlignment="true" applyProtection="true">
      <alignment horizontal="center" vertical="center"/>
    </xf>
    <xf numFmtId="164" fontId="158" fillId="110" borderId="155" xfId="0" applyNumberFormat="true" applyFont="true" applyFill="true" applyBorder="true" applyAlignment="true" applyProtection="true">
      <alignment horizontal="center"/>
    </xf>
    <xf numFmtId="0" fontId="159" fillId="111" borderId="156" xfId="0" applyNumberFormat="true" applyFont="true" applyFill="true" applyBorder="true" applyAlignment="true" applyProtection="true">
      <alignment horizontal="center"/>
    </xf>
    <xf numFmtId="0" fontId="160" fillId="112" borderId="157" xfId="0" applyNumberFormat="true" applyFont="true" applyFill="true" applyBorder="true" applyAlignment="true" applyProtection="true">
      <alignment horizontal="center"/>
    </xf>
    <xf numFmtId="0" fontId="161" fillId="113" borderId="158" xfId="0" applyNumberFormat="true" applyFont="true" applyFill="true" applyBorder="true" applyAlignment="true" applyProtection="true">
      <alignment horizontal="center"/>
    </xf>
    <xf numFmtId="0" fontId="162" fillId="114" borderId="159" xfId="0" applyNumberFormat="true" applyFont="true" applyFill="true" applyBorder="true" applyAlignment="true" applyProtection="true">
      <alignment horizontal="center" vertical="center"/>
    </xf>
    <xf numFmtId="164" fontId="163" fillId="115" borderId="160" xfId="0" applyNumberFormat="true" applyFont="true" applyFill="true" applyBorder="true" applyAlignment="true" applyProtection="true">
      <alignment horizontal="center"/>
    </xf>
    <xf numFmtId="0" fontId="164" fillId="116" borderId="161" xfId="0" applyNumberFormat="true" applyFont="true" applyFill="true" applyBorder="true" applyAlignment="true" applyProtection="true">
      <alignment horizontal="center"/>
    </xf>
    <xf numFmtId="0" fontId="165" fillId="117" borderId="162" xfId="0" applyNumberFormat="true" applyFont="true" applyFill="true" applyBorder="true" applyAlignment="true" applyProtection="true">
      <alignment horizontal="center"/>
    </xf>
    <xf numFmtId="0" fontId="166" fillId="118" borderId="163" xfId="0" applyNumberFormat="true" applyFont="true" applyFill="true" applyBorder="true" applyAlignment="true" applyProtection="true">
      <alignment horizontal="center"/>
    </xf>
    <xf numFmtId="0" fontId="167" fillId="119" borderId="164" xfId="0" applyNumberFormat="true" applyFont="true" applyFill="true" applyBorder="true" applyAlignment="true" applyProtection="true">
      <alignment horizontal="center" vertical="center"/>
    </xf>
    <xf numFmtId="164" fontId="168" fillId="120" borderId="165" xfId="0" applyNumberFormat="true" applyFont="true" applyFill="true" applyBorder="true" applyAlignment="true" applyProtection="true">
      <alignment horizontal="center"/>
    </xf>
    <xf numFmtId="0" fontId="169" fillId="121" borderId="166" xfId="0" applyNumberFormat="true" applyFont="true" applyFill="true" applyBorder="true" applyAlignment="true" applyProtection="true">
      <alignment horizontal="center"/>
    </xf>
    <xf numFmtId="0" fontId="170" fillId="122" borderId="167" xfId="0" applyNumberFormat="true" applyFont="true" applyFill="true" applyBorder="true" applyAlignment="true" applyProtection="true">
      <alignment horizontal="center"/>
    </xf>
    <xf numFmtId="0" fontId="171" fillId="123" borderId="168" xfId="0" applyNumberFormat="true" applyFont="true" applyFill="true" applyBorder="true" applyAlignment="true" applyProtection="true">
      <alignment horizontal="center"/>
    </xf>
    <xf numFmtId="0" fontId="172" fillId="124" borderId="169" xfId="0" applyNumberFormat="true" applyFont="true" applyFill="true" applyBorder="true" applyAlignment="true" applyProtection="true">
      <alignment horizontal="center" vertical="center"/>
    </xf>
    <xf numFmtId="164" fontId="173" fillId="125" borderId="170" xfId="0" applyNumberFormat="true" applyFont="true" applyFill="true" applyBorder="true" applyAlignment="true" applyProtection="true">
      <alignment horizontal="center"/>
    </xf>
    <xf numFmtId="0" fontId="174" fillId="126" borderId="171" xfId="0" applyNumberFormat="true" applyFont="true" applyFill="true" applyBorder="true" applyAlignment="true" applyProtection="true">
      <alignment horizontal="center"/>
    </xf>
    <xf numFmtId="0" fontId="175" fillId="127" borderId="172" xfId="0" applyNumberFormat="true" applyFont="true" applyFill="true" applyBorder="true" applyAlignment="true" applyProtection="true">
      <alignment horizontal="center"/>
    </xf>
    <xf numFmtId="0" fontId="176" fillId="128" borderId="173" xfId="0" applyNumberFormat="true" applyFont="true" applyFill="true" applyBorder="true" applyAlignment="true" applyProtection="true">
      <alignment horizontal="center"/>
    </xf>
    <xf numFmtId="0" fontId="177" fillId="129" borderId="174" xfId="0" applyNumberFormat="true" applyFont="true" applyFill="true" applyBorder="true" applyAlignment="true" applyProtection="true">
      <alignment horizontal="center" vertical="center"/>
    </xf>
    <xf numFmtId="164" fontId="178" fillId="130" borderId="175" xfId="0" applyNumberFormat="true" applyFont="true" applyFill="true" applyBorder="true" applyAlignment="true" applyProtection="true">
      <alignment horizontal="center"/>
    </xf>
    <xf numFmtId="0" fontId="179" fillId="131" borderId="176" xfId="0" applyNumberFormat="true" applyFont="true" applyFill="true" applyBorder="true" applyAlignment="true" applyProtection="true">
      <alignment horizontal="center"/>
    </xf>
    <xf numFmtId="0" fontId="180" fillId="132" borderId="177" xfId="0" applyNumberFormat="true" applyFont="true" applyFill="true" applyBorder="true" applyAlignment="true" applyProtection="true">
      <alignment horizontal="center"/>
    </xf>
    <xf numFmtId="0" fontId="181" fillId="133" borderId="178" xfId="0" applyNumberFormat="true" applyFont="true" applyFill="true" applyBorder="true" applyAlignment="true" applyProtection="true">
      <alignment horizontal="center"/>
    </xf>
    <xf numFmtId="0" fontId="182" fillId="134" borderId="179" xfId="0" applyNumberFormat="true" applyFont="true" applyFill="true" applyBorder="true" applyAlignment="true" applyProtection="true">
      <alignment horizontal="center" vertical="center"/>
    </xf>
    <xf numFmtId="164" fontId="183" fillId="135" borderId="180" xfId="0" applyNumberFormat="true" applyFont="true" applyFill="true" applyBorder="true" applyAlignment="true" applyProtection="true">
      <alignment horizontal="center"/>
    </xf>
    <xf numFmtId="0" fontId="184" fillId="136" borderId="181" xfId="0" applyNumberFormat="true" applyFont="true" applyFill="true" applyBorder="true" applyAlignment="true" applyProtection="true">
      <alignment horizontal="center"/>
    </xf>
    <xf numFmtId="0" fontId="185" fillId="137" borderId="182" xfId="0" applyNumberFormat="true" applyFont="true" applyFill="true" applyBorder="true" applyAlignment="true" applyProtection="true">
      <alignment horizontal="center"/>
    </xf>
    <xf numFmtId="0" fontId="186" fillId="138" borderId="183" xfId="0" applyNumberFormat="true" applyFont="true" applyFill="true" applyBorder="true" applyAlignment="true" applyProtection="true">
      <alignment horizontal="center"/>
    </xf>
    <xf numFmtId="0" fontId="187" fillId="139" borderId="184" xfId="0" applyNumberFormat="true" applyFont="true" applyFill="true" applyBorder="true" applyAlignment="true" applyProtection="true">
      <alignment horizontal="center" vertical="center"/>
    </xf>
    <xf numFmtId="164" fontId="188" fillId="140" borderId="185" xfId="0" applyNumberFormat="true" applyFont="true" applyFill="true" applyBorder="true" applyAlignment="true" applyProtection="true">
      <alignment horizontal="center"/>
    </xf>
    <xf numFmtId="0" fontId="189" fillId="141" borderId="186" xfId="0" applyNumberFormat="true" applyFont="true" applyFill="true" applyBorder="true" applyAlignment="true" applyProtection="true">
      <alignment horizontal="center"/>
    </xf>
    <xf numFmtId="0" fontId="190" fillId="142" borderId="187" xfId="0" applyNumberFormat="true" applyFont="true" applyFill="true" applyBorder="true" applyAlignment="true" applyProtection="true">
      <alignment horizontal="center"/>
    </xf>
    <xf numFmtId="0" fontId="191" fillId="143" borderId="188" xfId="0" applyNumberFormat="true" applyFont="true" applyFill="true" applyBorder="true" applyAlignment="true" applyProtection="true">
      <alignment horizontal="center"/>
    </xf>
    <xf numFmtId="0" fontId="192" fillId="144" borderId="189" xfId="0" applyNumberFormat="true" applyFont="true" applyFill="true" applyBorder="true" applyAlignment="true" applyProtection="true">
      <alignment horizontal="center" vertical="center"/>
    </xf>
    <xf numFmtId="164" fontId="193" fillId="145" borderId="190" xfId="0" applyNumberFormat="true" applyFont="true" applyFill="true" applyBorder="true" applyAlignment="true" applyProtection="true">
      <alignment horizontal="center"/>
    </xf>
    <xf numFmtId="0" fontId="194" fillId="146" borderId="191" xfId="0" applyNumberFormat="true" applyFont="true" applyFill="true" applyBorder="true" applyAlignment="true" applyProtection="true">
      <alignment horizontal="center"/>
    </xf>
    <xf numFmtId="0" fontId="195" fillId="147" borderId="192" xfId="0" applyNumberFormat="true" applyFont="true" applyFill="true" applyBorder="true" applyAlignment="true" applyProtection="true">
      <alignment horizontal="center"/>
    </xf>
    <xf numFmtId="0" fontId="196" fillId="148" borderId="193" xfId="0" applyNumberFormat="true" applyFont="true" applyFill="true" applyBorder="true" applyAlignment="true" applyProtection="true">
      <alignment horizontal="center"/>
    </xf>
    <xf numFmtId="0" fontId="197" fillId="149" borderId="194" xfId="0" applyNumberFormat="true" applyFont="true" applyFill="true" applyBorder="true" applyAlignment="true" applyProtection="true">
      <alignment horizontal="center" vertical="center"/>
    </xf>
    <xf numFmtId="164" fontId="198" fillId="150" borderId="195" xfId="0" applyNumberFormat="true" applyFont="true" applyFill="true" applyBorder="true" applyAlignment="true" applyProtection="true">
      <alignment horizontal="center"/>
    </xf>
    <xf numFmtId="0" fontId="199" fillId="151" borderId="196" xfId="0" applyNumberFormat="true" applyFont="true" applyFill="true" applyBorder="true" applyAlignment="true" applyProtection="true">
      <alignment horizontal="center"/>
    </xf>
    <xf numFmtId="0" fontId="200" fillId="152" borderId="197" xfId="0" applyNumberFormat="true" applyFont="true" applyFill="true" applyBorder="true" applyAlignment="true" applyProtection="true">
      <alignment horizontal="center"/>
    </xf>
    <xf numFmtId="0" fontId="201" fillId="153" borderId="198" xfId="0" applyNumberFormat="true" applyFont="true" applyFill="true" applyBorder="true" applyAlignment="true" applyProtection="true">
      <alignment horizontal="center"/>
    </xf>
    <xf numFmtId="0" fontId="202" fillId="154" borderId="199" xfId="0" applyNumberFormat="true" applyFont="true" applyFill="true" applyBorder="true" applyAlignment="true" applyProtection="true">
      <alignment horizontal="center" vertical="center"/>
    </xf>
    <xf numFmtId="164" fontId="203" fillId="155" borderId="200" xfId="0" applyNumberFormat="true" applyFont="true" applyFill="true" applyBorder="true" applyAlignment="true" applyProtection="true">
      <alignment horizontal="center"/>
    </xf>
    <xf numFmtId="0" fontId="204" fillId="156" borderId="201" xfId="0" applyNumberFormat="true" applyFont="true" applyFill="true" applyBorder="true" applyAlignment="true" applyProtection="true">
      <alignment horizontal="center"/>
    </xf>
    <xf numFmtId="0" fontId="205" fillId="157" borderId="202" xfId="0" applyNumberFormat="true" applyFont="true" applyFill="true" applyBorder="true" applyAlignment="true" applyProtection="true">
      <alignment horizontal="center"/>
    </xf>
    <xf numFmtId="0" fontId="206" fillId="158" borderId="203" xfId="0" applyNumberFormat="true" applyFont="true" applyFill="true" applyBorder="true" applyAlignment="true" applyProtection="true">
      <alignment horizontal="center"/>
    </xf>
    <xf numFmtId="0" fontId="207" fillId="159" borderId="204" xfId="0" applyNumberFormat="true" applyFont="true" applyFill="true" applyBorder="true" applyAlignment="true" applyProtection="true">
      <alignment horizontal="center" vertical="center"/>
    </xf>
    <xf numFmtId="164" fontId="208" fillId="160" borderId="205" xfId="0" applyNumberFormat="true" applyFont="true" applyFill="true" applyBorder="true" applyAlignment="true" applyProtection="true">
      <alignment horizontal="center"/>
    </xf>
    <xf numFmtId="0" fontId="209" fillId="161" borderId="206" xfId="0" applyNumberFormat="true" applyFont="true" applyFill="true" applyBorder="true" applyAlignment="true" applyProtection="true">
      <alignment horizontal="center"/>
    </xf>
    <xf numFmtId="0" fontId="210" fillId="162" borderId="207" xfId="0" applyNumberFormat="true" applyFont="true" applyFill="true" applyBorder="true" applyAlignment="true" applyProtection="true">
      <alignment horizontal="center"/>
    </xf>
    <xf numFmtId="0" fontId="211" fillId="163" borderId="208" xfId="0" applyNumberFormat="true" applyFont="true" applyFill="true" applyBorder="true" applyAlignment="true" applyProtection="true">
      <alignment horizontal="center"/>
    </xf>
    <xf numFmtId="0" fontId="212" fillId="164" borderId="209" xfId="0" applyNumberFormat="true" applyFont="true" applyFill="true" applyBorder="true" applyAlignment="true" applyProtection="true">
      <alignment horizontal="center" vertical="center"/>
    </xf>
    <xf numFmtId="164" fontId="213" fillId="165" borderId="210" xfId="0" applyNumberFormat="true" applyFont="true" applyFill="true" applyBorder="true" applyAlignment="true" applyProtection="true">
      <alignment horizontal="center"/>
    </xf>
    <xf numFmtId="0" fontId="214" fillId="166" borderId="211" xfId="0" applyNumberFormat="true" applyFont="true" applyFill="true" applyBorder="true" applyAlignment="true" applyProtection="true">
      <alignment horizontal="center"/>
    </xf>
    <xf numFmtId="0" fontId="215" fillId="167" borderId="212" xfId="0" applyNumberFormat="true" applyFont="true" applyFill="true" applyBorder="true" applyAlignment="true" applyProtection="true">
      <alignment horizontal="center"/>
    </xf>
    <xf numFmtId="0" fontId="216" fillId="168" borderId="213" xfId="0" applyNumberFormat="true" applyFont="true" applyFill="true" applyBorder="true" applyAlignment="true" applyProtection="true">
      <alignment horizontal="center"/>
    </xf>
    <xf numFmtId="0" fontId="217" fillId="169" borderId="214" xfId="0" applyNumberFormat="true" applyFont="true" applyFill="true" applyBorder="true" applyAlignment="true" applyProtection="true">
      <alignment horizontal="center" vertical="center"/>
    </xf>
    <xf numFmtId="164" fontId="218" fillId="170" borderId="215" xfId="0" applyNumberFormat="true" applyFont="true" applyFill="true" applyBorder="true" applyAlignment="true" applyProtection="true">
      <alignment horizontal="center"/>
    </xf>
    <xf numFmtId="0" fontId="219" fillId="171" borderId="216" xfId="0" applyNumberFormat="true" applyFont="true" applyFill="true" applyBorder="true" applyAlignment="true" applyProtection="true">
      <alignment horizontal="center"/>
    </xf>
    <xf numFmtId="0" fontId="220" fillId="172" borderId="217" xfId="0" applyNumberFormat="true" applyFont="true" applyFill="true" applyBorder="true" applyAlignment="true" applyProtection="true">
      <alignment horizontal="center"/>
    </xf>
    <xf numFmtId="0" fontId="221" fillId="173" borderId="218" xfId="0" applyNumberFormat="true" applyFont="true" applyFill="true" applyBorder="true" applyAlignment="true" applyProtection="true">
      <alignment horizontal="center"/>
    </xf>
    <xf numFmtId="0" fontId="222" fillId="174" borderId="219" xfId="0" applyNumberFormat="true" applyFont="true" applyFill="true" applyBorder="true" applyAlignment="true" applyProtection="true">
      <alignment horizontal="center" vertical="center"/>
    </xf>
    <xf numFmtId="164" fontId="223" fillId="175" borderId="220" xfId="0" applyNumberFormat="true" applyFont="true" applyFill="true" applyBorder="true" applyAlignment="true" applyProtection="true">
      <alignment horizontal="center"/>
    </xf>
    <xf numFmtId="0" fontId="224" fillId="176" borderId="221" xfId="0" applyNumberFormat="true" applyFont="true" applyFill="true" applyBorder="true" applyAlignment="true" applyProtection="true">
      <alignment horizontal="center"/>
    </xf>
    <xf numFmtId="0" fontId="225" fillId="177" borderId="222" xfId="0" applyNumberFormat="true" applyFont="true" applyFill="true" applyBorder="true" applyAlignment="true" applyProtection="true">
      <alignment horizontal="center"/>
    </xf>
    <xf numFmtId="0" fontId="226" fillId="178" borderId="223" xfId="0" applyNumberFormat="true" applyFont="true" applyFill="true" applyBorder="true" applyAlignment="true" applyProtection="true">
      <alignment horizontal="center"/>
    </xf>
    <xf numFmtId="0" fontId="227" fillId="179" borderId="224" xfId="0" applyNumberFormat="true" applyFont="true" applyFill="true" applyBorder="true" applyAlignment="true" applyProtection="true">
      <alignment horizontal="center" vertical="center"/>
    </xf>
    <xf numFmtId="164" fontId="228" fillId="180" borderId="225" xfId="0" applyNumberFormat="true" applyFont="true" applyFill="true" applyBorder="true" applyAlignment="true" applyProtection="true">
      <alignment horizontal="center"/>
    </xf>
    <xf numFmtId="0" fontId="229" fillId="181" borderId="226" xfId="0" applyNumberFormat="true" applyFont="true" applyFill="true" applyBorder="true" applyAlignment="true" applyProtection="true">
      <alignment horizontal="center"/>
    </xf>
    <xf numFmtId="0" fontId="230" fillId="182" borderId="227" xfId="0" applyNumberFormat="true" applyFont="true" applyFill="true" applyBorder="true" applyAlignment="true" applyProtection="true">
      <alignment horizontal="center"/>
    </xf>
    <xf numFmtId="0" fontId="231" fillId="183" borderId="228" xfId="0" applyNumberFormat="true" applyFont="true" applyFill="true" applyBorder="true" applyAlignment="true" applyProtection="true">
      <alignment horizontal="center"/>
    </xf>
    <xf numFmtId="0" fontId="232" fillId="184" borderId="229" xfId="0" applyNumberFormat="true" applyFont="true" applyFill="true" applyBorder="true" applyAlignment="true" applyProtection="true">
      <alignment horizontal="center" vertical="center"/>
    </xf>
    <xf numFmtId="164" fontId="233" fillId="185" borderId="230" xfId="0" applyNumberFormat="true" applyFont="true" applyFill="true" applyBorder="true" applyAlignment="true" applyProtection="true">
      <alignment horizontal="center"/>
    </xf>
    <xf numFmtId="0" fontId="234" fillId="186" borderId="231" xfId="0" applyNumberFormat="true" applyFont="true" applyFill="true" applyBorder="true" applyAlignment="true" applyProtection="true">
      <alignment horizontal="center"/>
    </xf>
    <xf numFmtId="0" fontId="235" fillId="187" borderId="232" xfId="0" applyNumberFormat="true" applyFont="true" applyFill="true" applyBorder="true" applyAlignment="true" applyProtection="true">
      <alignment horizontal="center"/>
    </xf>
    <xf numFmtId="0" fontId="236" fillId="188" borderId="233" xfId="0" applyNumberFormat="true" applyFont="true" applyFill="true" applyBorder="true" applyAlignment="true" applyProtection="true">
      <alignment horizontal="center"/>
    </xf>
    <xf numFmtId="0" fontId="237" fillId="189" borderId="234" xfId="0" applyNumberFormat="true" applyFont="true" applyFill="true" applyBorder="true" applyAlignment="true" applyProtection="true">
      <alignment horizontal="center" vertical="center"/>
    </xf>
    <xf numFmtId="0" fontId="238" fillId="190" borderId="235" xfId="0" applyNumberFormat="true" applyFont="true" applyFill="true" applyBorder="true" applyAlignment="true" applyProtection="true">
      <alignment horizontal="center"/>
    </xf>
    <xf numFmtId="0" fontId="239" fillId="191" borderId="236" xfId="0" applyNumberFormat="true" applyFont="true" applyFill="true" applyBorder="true" applyAlignment="true" applyProtection="true">
      <alignment horizontal="center"/>
    </xf>
    <xf numFmtId="0" fontId="240" fillId="192" borderId="237" xfId="0" applyNumberFormat="true" applyFont="true" applyFill="true" applyBorder="true" applyAlignment="true" applyProtection="true">
      <alignment horizontal="center"/>
    </xf>
    <xf numFmtId="0" fontId="241" fillId="0" borderId="238" xfId="0" applyNumberFormat="true" applyFont="true" applyBorder="true" applyAlignment="true" applyProtection="true"/>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73" xfId="14" applyFont="true" applyFill="true" applyBorder="true" applyAlignment="true">
      <alignment horizontal="center" wrapText="true"/>
    </xf>
    <xf numFmtId="0" fontId="4" fillId="2" borderId="73"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3"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3"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3"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90" fillId="48" borderId="18" xfId="0" applyFont="true" applyFill="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3" xfId="0" applyFont="true" applyBorder="true" applyAlignment="true">
      <alignment horizontal="left" vertical="top" wrapText="true"/>
    </xf>
    <xf numFmtId="0" fontId="3" fillId="0" borderId="73" xfId="0" applyFont="true" applyBorder="true" applyAlignment="true">
      <alignment horizontal="left" vertical="top" wrapText="true"/>
    </xf>
    <xf numFmtId="0" fontId="61" fillId="24" borderId="238" xfId="20" applyFont="true" applyFill="true" applyAlignment="true">
      <alignment horizontal="center" vertical="center"/>
    </xf>
    <xf numFmtId="0" fontId="11" fillId="2" borderId="238" xfId="20" applyFont="true" applyFill="true"/>
    <xf numFmtId="0" fontId="61" fillId="2" borderId="238" xfId="20" applyFont="true" applyFill="true" applyAlignment="true">
      <alignment horizontal="center" vertical="center"/>
    </xf>
    <xf numFmtId="0" fontId="77" fillId="2" borderId="238" xfId="20" applyFont="true" applyFill="true"/>
    <xf numFmtId="0" fontId="26" fillId="2" borderId="238" xfId="20" applyFont="true" applyFill="true"/>
    <xf numFmtId="0" fontId="78" fillId="2" borderId="238" xfId="20" applyFont="true" applyFill="true"/>
    <xf numFmtId="0" fontId="63" fillId="2" borderId="238" xfId="20" applyFont="true" applyFill="true"/>
    <xf numFmtId="0" fontId="11" fillId="2" borderId="238" xfId="20" applyFont="true" applyFill="true" applyAlignment="true">
      <alignment vertical="center" wrapText="true"/>
    </xf>
    <xf numFmtId="0" fontId="5" fillId="2" borderId="238" xfId="20" applyFont="true" applyFill="true" applyAlignment="true">
      <alignment vertical="center" wrapText="true"/>
    </xf>
    <xf numFmtId="0" fontId="11" fillId="0" borderId="238" xfId="20" applyFont="true"/>
    <xf numFmtId="0" fontId="7" fillId="2" borderId="238" xfId="20" applyFont="true" applyFill="true"/>
    <xf numFmtId="0" fontId="3" fillId="2" borderId="238" xfId="20" applyFont="true" applyFill="true"/>
    <xf numFmtId="0" fontId="14" fillId="0" borderId="76"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7"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80" xfId="20" applyFont="true" applyFill="true" applyBorder="true" applyAlignment="true">
      <alignment horizontal="center"/>
    </xf>
    <xf numFmtId="0" fontId="16" fillId="2" borderId="238" xfId="20" applyFont="true" applyFill="true" applyAlignment="true">
      <alignment horizontal="center"/>
    </xf>
    <xf numFmtId="0" fontId="16" fillId="2" borderId="86"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90"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81" xfId="20" applyNumberFormat="true" applyFont="true" applyFill="true" applyBorder="true" applyAlignment="true">
      <alignment horizontal="center"/>
    </xf>
    <xf numFmtId="0" fontId="16" fillId="2" borderId="82" xfId="20" applyFont="true" applyFill="true" applyBorder="true" applyAlignment="true">
      <alignment horizontal="center"/>
    </xf>
    <xf numFmtId="1" fontId="16" fillId="2" borderId="87" xfId="20" applyNumberFormat="true" applyFont="true" applyFill="true" applyBorder="true" applyAlignment="true">
      <alignment horizontal="center"/>
    </xf>
    <xf numFmtId="0" fontId="16" fillId="2" borderId="88" xfId="20" applyFont="true" applyFill="true" applyBorder="true" applyAlignment="true">
      <alignment horizontal="center"/>
    </xf>
    <xf numFmtId="1" fontId="16" fillId="2" borderId="91"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8" xfId="20" applyFont="true" applyFill="true" applyBorder="true"/>
    <xf numFmtId="165" fontId="3" fillId="2" borderId="238" xfId="21" applyNumberFormat="true" applyFont="true" applyFill="true" applyAlignment="true">
      <alignment horizontal="center"/>
    </xf>
    <xf numFmtId="0" fontId="16" fillId="2" borderId="83" xfId="20" applyFont="true" applyFill="true" applyBorder="true"/>
    <xf numFmtId="0" fontId="16" fillId="2" borderId="89" xfId="20" applyFont="true" applyFill="true" applyBorder="true"/>
    <xf numFmtId="165" fontId="3" fillId="2" borderId="18" xfId="21" applyNumberFormat="true" applyFont="true" applyFill="true" applyBorder="true" applyAlignment="true">
      <alignment horizontal="center"/>
    </xf>
    <xf numFmtId="0" fontId="16" fillId="2" borderId="77" xfId="20" applyFont="true" applyFill="true" applyBorder="true"/>
    <xf numFmtId="0" fontId="16" fillId="2" borderId="84" xfId="20" applyFont="true" applyFill="true" applyBorder="true"/>
    <xf numFmtId="0" fontId="16" fillId="2" borderId="59" xfId="20" applyFont="true" applyFill="true" applyBorder="true"/>
    <xf numFmtId="0" fontId="16" fillId="2" borderId="84" xfId="20" applyFont="true" applyFill="true" applyBorder="true" applyAlignment="true">
      <alignment horizontal="left"/>
    </xf>
    <xf numFmtId="0" fontId="16" fillId="2" borderId="59" xfId="20" applyFont="true" applyFill="true" applyBorder="true" applyAlignment="true">
      <alignment horizontal="left"/>
    </xf>
    <xf numFmtId="0" fontId="16" fillId="2" borderId="79" xfId="20" applyFont="true" applyFill="true" applyBorder="true"/>
    <xf numFmtId="165" fontId="3" fillId="2" borderId="30" xfId="20" applyNumberFormat="true" applyFont="true" applyFill="true" applyBorder="true" applyAlignment="true">
      <alignment horizontal="center"/>
    </xf>
    <xf numFmtId="0" fontId="16" fillId="2" borderId="85"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8" xfId="20" applyFont="true" applyFill="true"/>
    <xf numFmtId="0" fontId="16" fillId="2" borderId="238" xfId="20" applyFont="true" applyFill="true" applyAlignment="true">
      <alignment horizontal="left" vertical="center"/>
    </xf>
    <xf numFmtId="0" fontId="242" fillId="42" borderId="238" xfId="22" applyFont="true" applyFill="true" applyAlignment="true">
      <alignment horizontal="left" vertical="center" wrapText="true"/>
    </xf>
    <xf numFmtId="0" fontId="242" fillId="43" borderId="239" xfId="22" applyFont="true" applyFill="true" applyBorder="true" applyAlignment="true">
      <alignment horizontal="left" vertical="center" wrapText="true"/>
    </xf>
    <xf numFmtId="0" fontId="242" fillId="43" borderId="238" xfId="22" applyFont="true" applyFill="true" applyAlignment="true">
      <alignment horizontal="left" vertical="center" wrapText="true"/>
    </xf>
    <xf numFmtId="0" fontId="242" fillId="27" borderId="238" xfId="22" applyFont="true" applyFill="true" applyAlignment="true">
      <alignment horizontal="left" vertical="center" wrapText="true"/>
    </xf>
    <xf numFmtId="0" fontId="16" fillId="193" borderId="238" xfId="22" applyFont="true" applyFill="true" applyAlignment="true">
      <alignment horizontal="left" vertical="center" wrapText="true"/>
    </xf>
    <xf numFmtId="0" fontId="16" fillId="44" borderId="238" xfId="22" applyFont="true" applyFill="true" applyAlignment="true">
      <alignment horizontal="left" vertical="center" wrapText="true"/>
    </xf>
    <xf numFmtId="0" fontId="16" fillId="194" borderId="238" xfId="22" applyFont="true" applyFill="true" applyAlignment="true">
      <alignment horizontal="left" vertical="center" wrapText="true"/>
    </xf>
    <xf numFmtId="1" fontId="243" fillId="195" borderId="240"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41" xfId="0" applyNumberFormat="true" applyFont="true" applyFill="true" applyBorder="true" applyAlignment="true" applyProtection="true">
      <alignment horizontal="center" vertical="center" textRotation="0" wrapText="false" indent="0" shrinkToFit="false"/>
      <protection locked="true" hidden="false"/>
    </xf>
    <xf numFmtId="164" fontId="245" fillId="197" borderId="242" xfId="0" applyNumberFormat="true" applyFont="true" applyFill="true" applyBorder="true" applyAlignment="true" applyProtection="true">
      <alignment horizontal="center" vertical="bottom" textRotation="0" wrapText="false" indent="0" shrinkToFit="false"/>
      <protection locked="true" hidden="false"/>
    </xf>
    <xf numFmtId="0" fontId="246" fillId="198" borderId="243" xfId="0" applyNumberFormat="true" applyFont="true" applyFill="true" applyBorder="true" applyAlignment="true" applyProtection="true">
      <alignment horizontal="center" vertical="bottom" textRotation="0" wrapText="false" indent="0" shrinkToFit="false"/>
      <protection locked="true" hidden="false"/>
    </xf>
    <xf numFmtId="0" fontId="247" fillId="199" borderId="244" xfId="0" applyNumberFormat="true" applyFont="true" applyFill="true" applyBorder="true" applyAlignment="true" applyProtection="true">
      <alignment horizontal="center" vertical="bottom" textRotation="0" wrapText="false" indent="0" shrinkToFit="false"/>
      <protection locked="true" hidden="false"/>
    </xf>
    <xf numFmtId="0" fontId="248" fillId="200" borderId="245" xfId="0" applyNumberFormat="true" applyFont="true" applyFill="true" applyBorder="true" applyAlignment="true" applyProtection="true">
      <alignment horizontal="center" vertical="bottom" textRotation="0" wrapText="false" indent="0" shrinkToFit="false"/>
      <protection locked="true" hidden="false"/>
    </xf>
    <xf numFmtId="1" fontId="249" fillId="201" borderId="246"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7" xfId="0" applyNumberFormat="true" applyFont="true" applyFill="true" applyBorder="true" applyAlignment="true" applyProtection="true">
      <alignment horizontal="center" vertical="center" textRotation="0" wrapText="false" indent="0" shrinkToFit="false"/>
      <protection locked="true" hidden="false"/>
    </xf>
    <xf numFmtId="164" fontId="251" fillId="203" borderId="248" xfId="0" applyNumberFormat="true" applyFont="true" applyFill="true" applyBorder="true" applyAlignment="true" applyProtection="true">
      <alignment horizontal="center" vertical="bottom" textRotation="0" wrapText="false" indent="0" shrinkToFit="false"/>
      <protection locked="true" hidden="false"/>
    </xf>
    <xf numFmtId="0" fontId="252" fillId="204" borderId="249" xfId="0" applyNumberFormat="true" applyFont="true" applyFill="true" applyBorder="true" applyAlignment="true" applyProtection="true">
      <alignment horizontal="center" vertical="bottom" textRotation="0" wrapText="false" indent="0" shrinkToFit="false"/>
      <protection locked="true" hidden="false"/>
    </xf>
    <xf numFmtId="0" fontId="253" fillId="205" borderId="250" xfId="0" applyNumberFormat="true" applyFont="true" applyFill="true" applyBorder="true" applyAlignment="true" applyProtection="true">
      <alignment horizontal="center" vertical="bottom" textRotation="0" wrapText="false" indent="0" shrinkToFit="false"/>
      <protection locked="true" hidden="false"/>
    </xf>
    <xf numFmtId="0" fontId="254" fillId="206" borderId="251" xfId="0" applyNumberFormat="true" applyFont="true" applyFill="true" applyBorder="true" applyAlignment="true" applyProtection="true">
      <alignment horizontal="center" vertical="bottom" textRotation="0" wrapText="false" indent="0" shrinkToFit="false"/>
      <protection locked="true" hidden="false"/>
    </xf>
    <xf numFmtId="1" fontId="255" fillId="207" borderId="252"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3" xfId="0" applyNumberFormat="true" applyFont="true" applyFill="true" applyBorder="true" applyAlignment="true" applyProtection="true">
      <alignment horizontal="center" vertical="center" textRotation="0" wrapText="false" indent="0" shrinkToFit="false"/>
      <protection locked="true" hidden="false"/>
    </xf>
    <xf numFmtId="164" fontId="257" fillId="209" borderId="254" xfId="0" applyNumberFormat="true" applyFont="true" applyFill="true" applyBorder="true" applyAlignment="true" applyProtection="true">
      <alignment horizontal="center" vertical="bottom" textRotation="0" wrapText="false" indent="0" shrinkToFit="false"/>
      <protection locked="true" hidden="false"/>
    </xf>
    <xf numFmtId="0" fontId="258" fillId="210" borderId="255" xfId="0" applyNumberFormat="true" applyFont="true" applyFill="true" applyBorder="true" applyAlignment="true" applyProtection="true">
      <alignment horizontal="center" vertical="bottom" textRotation="0" wrapText="false" indent="0" shrinkToFit="false"/>
      <protection locked="true" hidden="false"/>
    </xf>
    <xf numFmtId="0" fontId="259" fillId="211" borderId="256" xfId="0" applyNumberFormat="true" applyFont="true" applyFill="true" applyBorder="true" applyAlignment="true" applyProtection="true">
      <alignment horizontal="center" vertical="bottom" textRotation="0" wrapText="false" indent="0" shrinkToFit="false"/>
      <protection locked="true" hidden="false"/>
    </xf>
    <xf numFmtId="0" fontId="260" fillId="212" borderId="257" xfId="0" applyNumberFormat="true" applyFont="true" applyFill="true" applyBorder="true" applyAlignment="true" applyProtection="true">
      <alignment horizontal="center" vertical="bottom" textRotation="0" wrapText="false" indent="0" shrinkToFit="false"/>
      <protection locked="true" hidden="false"/>
    </xf>
    <xf numFmtId="1" fontId="261" fillId="213" borderId="258"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9" xfId="0" applyNumberFormat="true" applyFont="true" applyFill="true" applyBorder="true" applyAlignment="true" applyProtection="true">
      <alignment horizontal="center" vertical="center" textRotation="0" wrapText="false" indent="0" shrinkToFit="false"/>
      <protection locked="true" hidden="false"/>
    </xf>
    <xf numFmtId="164" fontId="263" fillId="215" borderId="260" xfId="0" applyNumberFormat="true" applyFont="true" applyFill="true" applyBorder="true" applyAlignment="true" applyProtection="true">
      <alignment horizontal="center" vertical="bottom" textRotation="0" wrapText="false" indent="0" shrinkToFit="false"/>
      <protection locked="true" hidden="false"/>
    </xf>
    <xf numFmtId="0" fontId="264" fillId="216" borderId="261" xfId="0" applyNumberFormat="true" applyFont="true" applyFill="true" applyBorder="true" applyAlignment="true" applyProtection="true">
      <alignment horizontal="center" vertical="bottom" textRotation="0" wrapText="false" indent="0" shrinkToFit="false"/>
      <protection locked="true" hidden="false"/>
    </xf>
    <xf numFmtId="0" fontId="265" fillId="217" borderId="262" xfId="0" applyNumberFormat="true" applyFont="true" applyFill="true" applyBorder="true" applyAlignment="true" applyProtection="true">
      <alignment horizontal="center" vertical="bottom" textRotation="0" wrapText="false" indent="0" shrinkToFit="false"/>
      <protection locked="true" hidden="false"/>
    </xf>
    <xf numFmtId="0" fontId="266" fillId="218" borderId="263" xfId="0" applyNumberFormat="true" applyFont="true" applyFill="true" applyBorder="true" applyAlignment="true" applyProtection="true">
      <alignment horizontal="center" vertical="bottom" textRotation="0" wrapText="false" indent="0" shrinkToFit="false"/>
      <protection locked="true" hidden="false"/>
    </xf>
    <xf numFmtId="1" fontId="267" fillId="219" borderId="264"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5" xfId="0" applyNumberFormat="true" applyFont="true" applyFill="true" applyBorder="true" applyAlignment="true" applyProtection="true">
      <alignment horizontal="center" vertical="center" textRotation="0" wrapText="false" indent="0" shrinkToFit="false"/>
      <protection locked="true" hidden="false"/>
    </xf>
    <xf numFmtId="164" fontId="269" fillId="221" borderId="266" xfId="0" applyNumberFormat="true" applyFont="true" applyFill="true" applyBorder="true" applyAlignment="true" applyProtection="true">
      <alignment horizontal="center" vertical="bottom" textRotation="0" wrapText="false" indent="0" shrinkToFit="false"/>
      <protection locked="true" hidden="false"/>
    </xf>
    <xf numFmtId="0" fontId="270" fillId="222" borderId="267" xfId="0" applyNumberFormat="true" applyFont="true" applyFill="true" applyBorder="true" applyAlignment="true" applyProtection="true">
      <alignment horizontal="center" vertical="bottom" textRotation="0" wrapText="false" indent="0" shrinkToFit="false"/>
      <protection locked="true" hidden="false"/>
    </xf>
    <xf numFmtId="0" fontId="271" fillId="223" borderId="268" xfId="0" applyNumberFormat="true" applyFont="true" applyFill="true" applyBorder="true" applyAlignment="true" applyProtection="true">
      <alignment horizontal="center" vertical="bottom" textRotation="0" wrapText="false" indent="0" shrinkToFit="false"/>
      <protection locked="true" hidden="false"/>
    </xf>
    <xf numFmtId="0" fontId="272" fillId="224" borderId="269" xfId="0" applyNumberFormat="true" applyFont="true" applyFill="true" applyBorder="true" applyAlignment="true" applyProtection="true">
      <alignment horizontal="center" vertical="bottom" textRotation="0" wrapText="false" indent="0" shrinkToFit="false"/>
      <protection locked="true" hidden="false"/>
    </xf>
    <xf numFmtId="1" fontId="273" fillId="225" borderId="270"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71" xfId="0" applyNumberFormat="true" applyFont="true" applyFill="true" applyBorder="true" applyAlignment="true" applyProtection="true">
      <alignment horizontal="center" vertical="center" textRotation="0" wrapText="false" indent="0" shrinkToFit="false"/>
      <protection locked="true" hidden="false"/>
    </xf>
    <xf numFmtId="164" fontId="275" fillId="227" borderId="272" xfId="0" applyNumberFormat="true" applyFont="true" applyFill="true" applyBorder="true" applyAlignment="true" applyProtection="true">
      <alignment horizontal="center" vertical="bottom" textRotation="0" wrapText="false" indent="0" shrinkToFit="false"/>
      <protection locked="true" hidden="false"/>
    </xf>
    <xf numFmtId="0" fontId="276" fillId="228" borderId="273" xfId="0" applyNumberFormat="true" applyFont="true" applyFill="true" applyBorder="true" applyAlignment="true" applyProtection="true">
      <alignment horizontal="center" vertical="bottom" textRotation="0" wrapText="false" indent="0" shrinkToFit="false"/>
      <protection locked="true" hidden="false"/>
    </xf>
    <xf numFmtId="0" fontId="277" fillId="229" borderId="274" xfId="0" applyNumberFormat="true" applyFont="true" applyFill="true" applyBorder="true" applyAlignment="true" applyProtection="true">
      <alignment horizontal="center" vertical="bottom" textRotation="0" wrapText="false" indent="0" shrinkToFit="false"/>
      <protection locked="true" hidden="false"/>
    </xf>
    <xf numFmtId="0" fontId="278" fillId="230" borderId="275" xfId="0" applyNumberFormat="true" applyFont="true" applyFill="true" applyBorder="true" applyAlignment="true" applyProtection="true">
      <alignment horizontal="center" vertical="bottom" textRotation="0" wrapText="false" indent="0" shrinkToFit="false"/>
      <protection locked="true" hidden="false"/>
    </xf>
    <xf numFmtId="1" fontId="279" fillId="231" borderId="276"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7" xfId="0" applyNumberFormat="true" applyFont="true" applyFill="true" applyBorder="true" applyAlignment="true" applyProtection="true">
      <alignment horizontal="center" vertical="center" textRotation="0" wrapText="false" indent="0" shrinkToFit="false"/>
      <protection locked="true" hidden="false"/>
    </xf>
    <xf numFmtId="164" fontId="281" fillId="233" borderId="278" xfId="0" applyNumberFormat="true" applyFont="true" applyFill="true" applyBorder="true" applyAlignment="true" applyProtection="true">
      <alignment horizontal="center" vertical="bottom" textRotation="0" wrapText="false" indent="0" shrinkToFit="false"/>
      <protection locked="true" hidden="false"/>
    </xf>
    <xf numFmtId="0" fontId="282" fillId="234" borderId="279" xfId="0" applyNumberFormat="true" applyFont="true" applyFill="true" applyBorder="true" applyAlignment="true" applyProtection="true">
      <alignment horizontal="center" vertical="bottom" textRotation="0" wrapText="false" indent="0" shrinkToFit="false"/>
      <protection locked="true" hidden="false"/>
    </xf>
    <xf numFmtId="0" fontId="283" fillId="235" borderId="280" xfId="0" applyNumberFormat="true" applyFont="true" applyFill="true" applyBorder="true" applyAlignment="true" applyProtection="true">
      <alignment horizontal="center" vertical="bottom" textRotation="0" wrapText="false" indent="0" shrinkToFit="false"/>
      <protection locked="true" hidden="false"/>
    </xf>
    <xf numFmtId="0" fontId="284" fillId="236" borderId="281" xfId="0" applyNumberFormat="true" applyFont="true" applyFill="true" applyBorder="true" applyAlignment="true" applyProtection="true">
      <alignment horizontal="center" vertical="bottom" textRotation="0" wrapText="false" indent="0" shrinkToFit="false"/>
      <protection locked="true" hidden="false"/>
    </xf>
    <xf numFmtId="1" fontId="285" fillId="237" borderId="282"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3" xfId="0" applyNumberFormat="true" applyFont="true" applyFill="true" applyBorder="true" applyAlignment="true" applyProtection="true">
      <alignment horizontal="center" vertical="center" textRotation="0" wrapText="false" indent="0" shrinkToFit="false"/>
      <protection locked="true" hidden="false"/>
    </xf>
    <xf numFmtId="164" fontId="287" fillId="239" borderId="284" xfId="0" applyNumberFormat="true" applyFont="true" applyFill="true" applyBorder="true" applyAlignment="true" applyProtection="true">
      <alignment horizontal="center" vertical="bottom" textRotation="0" wrapText="false" indent="0" shrinkToFit="false"/>
      <protection locked="true" hidden="false"/>
    </xf>
    <xf numFmtId="0" fontId="288" fillId="240" borderId="285" xfId="0" applyNumberFormat="true" applyFont="true" applyFill="true" applyBorder="true" applyAlignment="true" applyProtection="true">
      <alignment horizontal="center" vertical="bottom" textRotation="0" wrapText="false" indent="0" shrinkToFit="false"/>
      <protection locked="true" hidden="false"/>
    </xf>
    <xf numFmtId="0" fontId="289" fillId="241" borderId="286" xfId="0" applyNumberFormat="true" applyFont="true" applyFill="true" applyBorder="true" applyAlignment="true" applyProtection="true">
      <alignment horizontal="center" vertical="bottom" textRotation="0" wrapText="false" indent="0" shrinkToFit="false"/>
      <protection locked="true" hidden="false"/>
    </xf>
    <xf numFmtId="0" fontId="290" fillId="242" borderId="287" xfId="0" applyNumberFormat="true" applyFont="true" applyFill="true" applyBorder="true" applyAlignment="true" applyProtection="true">
      <alignment horizontal="center" vertical="bottom" textRotation="0" wrapText="false" indent="0" shrinkToFit="false"/>
      <protection locked="true" hidden="false"/>
    </xf>
    <xf numFmtId="1" fontId="291" fillId="243" borderId="288"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9" xfId="0" applyNumberFormat="true" applyFont="true" applyFill="true" applyBorder="true" applyAlignment="true" applyProtection="true">
      <alignment horizontal="center" vertical="center" textRotation="0" wrapText="false" indent="0" shrinkToFit="false"/>
      <protection locked="true" hidden="false"/>
    </xf>
    <xf numFmtId="164" fontId="293" fillId="245" borderId="290" xfId="0" applyNumberFormat="true" applyFont="true" applyFill="true" applyBorder="true" applyAlignment="true" applyProtection="true">
      <alignment horizontal="center" vertical="bottom" textRotation="0" wrapText="false" indent="0" shrinkToFit="false"/>
      <protection locked="true" hidden="false"/>
    </xf>
    <xf numFmtId="0" fontId="294" fillId="246" borderId="291" xfId="0" applyNumberFormat="true" applyFont="true" applyFill="true" applyBorder="true" applyAlignment="true" applyProtection="true">
      <alignment horizontal="center" vertical="bottom" textRotation="0" wrapText="false" indent="0" shrinkToFit="false"/>
      <protection locked="true" hidden="false"/>
    </xf>
    <xf numFmtId="0" fontId="295" fillId="247" borderId="292" xfId="0" applyNumberFormat="true" applyFont="true" applyFill="true" applyBorder="true" applyAlignment="true" applyProtection="true">
      <alignment horizontal="center" vertical="bottom" textRotation="0" wrapText="false" indent="0" shrinkToFit="false"/>
      <protection locked="true" hidden="false"/>
    </xf>
    <xf numFmtId="0" fontId="296" fillId="248" borderId="293" xfId="0" applyNumberFormat="true" applyFont="true" applyFill="true" applyBorder="true" applyAlignment="true" applyProtection="true">
      <alignment horizontal="center" vertical="bottom" textRotation="0" wrapText="false" indent="0" shrinkToFit="false"/>
      <protection locked="true" hidden="false"/>
    </xf>
    <xf numFmtId="1" fontId="297" fillId="249" borderId="294"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5" xfId="0" applyNumberFormat="true" applyFont="true" applyFill="true" applyBorder="true" applyAlignment="true" applyProtection="true">
      <alignment horizontal="center" vertical="center" textRotation="0" wrapText="false" indent="0" shrinkToFit="false"/>
      <protection locked="true" hidden="false"/>
    </xf>
    <xf numFmtId="164" fontId="299" fillId="251" borderId="296" xfId="0" applyNumberFormat="true" applyFont="true" applyFill="true" applyBorder="true" applyAlignment="true" applyProtection="true">
      <alignment horizontal="center" vertical="bottom" textRotation="0" wrapText="false" indent="0" shrinkToFit="false"/>
      <protection locked="true" hidden="false"/>
    </xf>
    <xf numFmtId="0" fontId="300" fillId="252" borderId="297" xfId="0" applyNumberFormat="true" applyFont="true" applyFill="true" applyBorder="true" applyAlignment="true" applyProtection="true">
      <alignment horizontal="center" vertical="bottom" textRotation="0" wrapText="false" indent="0" shrinkToFit="false"/>
      <protection locked="true" hidden="false"/>
    </xf>
    <xf numFmtId="0" fontId="301" fillId="253" borderId="298" xfId="0" applyNumberFormat="true" applyFont="true" applyFill="true" applyBorder="true" applyAlignment="true" applyProtection="true">
      <alignment horizontal="center" vertical="bottom" textRotation="0" wrapText="false" indent="0" shrinkToFit="false"/>
      <protection locked="true" hidden="false"/>
    </xf>
    <xf numFmtId="0" fontId="302" fillId="254" borderId="299" xfId="0" applyNumberFormat="true" applyFont="true" applyFill="true" applyBorder="true" applyAlignment="true" applyProtection="true">
      <alignment horizontal="center" vertical="bottom" textRotation="0" wrapText="false" indent="0" shrinkToFit="false"/>
      <protection locked="true" hidden="false"/>
    </xf>
    <xf numFmtId="1" fontId="303" fillId="255" borderId="300"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301" xfId="0" applyNumberFormat="true" applyFont="true" applyFill="true" applyBorder="true" applyAlignment="true" applyProtection="true">
      <alignment horizontal="center" vertical="center" textRotation="0" wrapText="false" indent="0" shrinkToFit="false"/>
      <protection locked="true" hidden="false"/>
    </xf>
    <xf numFmtId="164" fontId="305" fillId="257" borderId="302" xfId="0" applyNumberFormat="true" applyFont="true" applyFill="true" applyBorder="true" applyAlignment="true" applyProtection="true">
      <alignment horizontal="center" vertical="bottom" textRotation="0" wrapText="false" indent="0" shrinkToFit="false"/>
      <protection locked="true" hidden="false"/>
    </xf>
    <xf numFmtId="0" fontId="306" fillId="258" borderId="303" xfId="0" applyNumberFormat="true" applyFont="true" applyFill="true" applyBorder="true" applyAlignment="true" applyProtection="true">
      <alignment horizontal="center" vertical="bottom" textRotation="0" wrapText="false" indent="0" shrinkToFit="false"/>
      <protection locked="true" hidden="false"/>
    </xf>
    <xf numFmtId="0" fontId="307" fillId="259" borderId="304" xfId="0" applyNumberFormat="true" applyFont="true" applyFill="true" applyBorder="true" applyAlignment="true" applyProtection="true">
      <alignment horizontal="center" vertical="bottom" textRotation="0" wrapText="false" indent="0" shrinkToFit="false"/>
      <protection locked="true" hidden="false"/>
    </xf>
    <xf numFmtId="0" fontId="308" fillId="260" borderId="305" xfId="0" applyNumberFormat="true" applyFont="true" applyFill="true" applyBorder="true" applyAlignment="true" applyProtection="true">
      <alignment horizontal="center" vertical="bottom" textRotation="0" wrapText="false" indent="0" shrinkToFit="false"/>
      <protection locked="true" hidden="false"/>
    </xf>
    <xf numFmtId="1" fontId="309" fillId="261" borderId="306"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7" xfId="0" applyNumberFormat="true" applyFont="true" applyFill="true" applyBorder="true" applyAlignment="true" applyProtection="true">
      <alignment horizontal="center" vertical="center" textRotation="0" wrapText="false" indent="0" shrinkToFit="false"/>
      <protection locked="true" hidden="false"/>
    </xf>
    <xf numFmtId="164" fontId="311" fillId="263" borderId="308" xfId="0" applyNumberFormat="true" applyFont="true" applyFill="true" applyBorder="true" applyAlignment="true" applyProtection="true">
      <alignment horizontal="center" vertical="bottom" textRotation="0" wrapText="false" indent="0" shrinkToFit="false"/>
      <protection locked="true" hidden="false"/>
    </xf>
    <xf numFmtId="0" fontId="312" fillId="264" borderId="309" xfId="0" applyNumberFormat="true" applyFont="true" applyFill="true" applyBorder="true" applyAlignment="true" applyProtection="true">
      <alignment horizontal="center" vertical="bottom" textRotation="0" wrapText="false" indent="0" shrinkToFit="false"/>
      <protection locked="true" hidden="false"/>
    </xf>
    <xf numFmtId="0" fontId="313" fillId="265" borderId="310" xfId="0" applyNumberFormat="true" applyFont="true" applyFill="true" applyBorder="true" applyAlignment="true" applyProtection="true">
      <alignment horizontal="center" vertical="bottom" textRotation="0" wrapText="false" indent="0" shrinkToFit="false"/>
      <protection locked="true" hidden="false"/>
    </xf>
    <xf numFmtId="0" fontId="314" fillId="266" borderId="311" xfId="0" applyNumberFormat="true" applyFont="true" applyFill="true" applyBorder="true" applyAlignment="true" applyProtection="true">
      <alignment horizontal="center" vertical="bottom" textRotation="0" wrapText="false" indent="0" shrinkToFit="false"/>
      <protection locked="true" hidden="false"/>
    </xf>
    <xf numFmtId="1" fontId="315" fillId="267" borderId="312"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3" xfId="0" applyNumberFormat="true" applyFont="true" applyFill="true" applyBorder="true" applyAlignment="true" applyProtection="true">
      <alignment horizontal="center" vertical="center" textRotation="0" wrapText="false" indent="0" shrinkToFit="false"/>
      <protection locked="true" hidden="false"/>
    </xf>
    <xf numFmtId="164" fontId="317" fillId="269" borderId="314" xfId="0" applyNumberFormat="true" applyFont="true" applyFill="true" applyBorder="true" applyAlignment="true" applyProtection="true">
      <alignment horizontal="center" vertical="bottom" textRotation="0" wrapText="false" indent="0" shrinkToFit="false"/>
      <protection locked="true" hidden="false"/>
    </xf>
    <xf numFmtId="0" fontId="318" fillId="270" borderId="315" xfId="0" applyNumberFormat="true" applyFont="true" applyFill="true" applyBorder="true" applyAlignment="true" applyProtection="true">
      <alignment horizontal="center" vertical="bottom" textRotation="0" wrapText="false" indent="0" shrinkToFit="false"/>
      <protection locked="true" hidden="false"/>
    </xf>
    <xf numFmtId="0" fontId="319" fillId="271" borderId="316" xfId="0" applyNumberFormat="true" applyFont="true" applyFill="true" applyBorder="true" applyAlignment="true" applyProtection="true">
      <alignment horizontal="center" vertical="bottom" textRotation="0" wrapText="false" indent="0" shrinkToFit="false"/>
      <protection locked="true" hidden="false"/>
    </xf>
    <xf numFmtId="0" fontId="320" fillId="272" borderId="317" xfId="0" applyNumberFormat="true" applyFont="true" applyFill="true" applyBorder="true" applyAlignment="true" applyProtection="true">
      <alignment horizontal="center" vertical="bottom" textRotation="0" wrapText="false" indent="0" shrinkToFit="false"/>
      <protection locked="true" hidden="false"/>
    </xf>
    <xf numFmtId="1" fontId="321" fillId="273" borderId="318"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9" xfId="0" applyNumberFormat="true" applyFont="true" applyFill="true" applyBorder="true" applyAlignment="true" applyProtection="true">
      <alignment horizontal="center" vertical="center" textRotation="0" wrapText="false" indent="0" shrinkToFit="false"/>
      <protection locked="true" hidden="false"/>
    </xf>
    <xf numFmtId="164" fontId="323" fillId="275" borderId="320" xfId="0" applyNumberFormat="true" applyFont="true" applyFill="true" applyBorder="true" applyAlignment="true" applyProtection="true">
      <alignment horizontal="center" vertical="bottom" textRotation="0" wrapText="false" indent="0" shrinkToFit="false"/>
      <protection locked="true" hidden="false"/>
    </xf>
    <xf numFmtId="0" fontId="324" fillId="276" borderId="321" xfId="0" applyNumberFormat="true" applyFont="true" applyFill="true" applyBorder="true" applyAlignment="true" applyProtection="true">
      <alignment horizontal="center" vertical="bottom" textRotation="0" wrapText="false" indent="0" shrinkToFit="false"/>
      <protection locked="true" hidden="false"/>
    </xf>
    <xf numFmtId="0" fontId="325" fillId="277" borderId="322" xfId="0" applyNumberFormat="true" applyFont="true" applyFill="true" applyBorder="true" applyAlignment="true" applyProtection="true">
      <alignment horizontal="center" vertical="bottom" textRotation="0" wrapText="false" indent="0" shrinkToFit="false"/>
      <protection locked="true" hidden="false"/>
    </xf>
    <xf numFmtId="0" fontId="326" fillId="278" borderId="323" xfId="0" applyNumberFormat="true" applyFont="true" applyFill="true" applyBorder="true" applyAlignment="true" applyProtection="true">
      <alignment horizontal="center" vertical="bottom" textRotation="0" wrapText="false" indent="0" shrinkToFit="false"/>
      <protection locked="true" hidden="false"/>
    </xf>
    <xf numFmtId="1" fontId="327" fillId="279" borderId="324"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5" xfId="0" applyNumberFormat="true" applyFont="true" applyFill="true" applyBorder="true" applyAlignment="true" applyProtection="true">
      <alignment horizontal="center" vertical="center" textRotation="0" wrapText="false" indent="0" shrinkToFit="false"/>
      <protection locked="true" hidden="false"/>
    </xf>
    <xf numFmtId="164" fontId="329" fillId="281" borderId="326" xfId="0" applyNumberFormat="true" applyFont="true" applyFill="true" applyBorder="true" applyAlignment="true" applyProtection="true">
      <alignment horizontal="center" vertical="bottom" textRotation="0" wrapText="false" indent="0" shrinkToFit="false"/>
      <protection locked="true" hidden="false"/>
    </xf>
    <xf numFmtId="0" fontId="330" fillId="282" borderId="327" xfId="0" applyNumberFormat="true" applyFont="true" applyFill="true" applyBorder="true" applyAlignment="true" applyProtection="true">
      <alignment horizontal="center" vertical="bottom" textRotation="0" wrapText="false" indent="0" shrinkToFit="false"/>
      <protection locked="true" hidden="false"/>
    </xf>
    <xf numFmtId="0" fontId="331" fillId="283" borderId="328" xfId="0" applyNumberFormat="true" applyFont="true" applyFill="true" applyBorder="true" applyAlignment="true" applyProtection="true">
      <alignment horizontal="center" vertical="bottom" textRotation="0" wrapText="false" indent="0" shrinkToFit="false"/>
      <protection locked="true" hidden="false"/>
    </xf>
    <xf numFmtId="0" fontId="332" fillId="284" borderId="329" xfId="0" applyNumberFormat="true" applyFont="true" applyFill="true" applyBorder="true" applyAlignment="true" applyProtection="true">
      <alignment horizontal="center" vertical="bottom" textRotation="0" wrapText="false" indent="0" shrinkToFit="false"/>
      <protection locked="true" hidden="false"/>
    </xf>
    <xf numFmtId="1" fontId="333" fillId="285" borderId="330"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31" xfId="0" applyNumberFormat="true" applyFont="true" applyFill="true" applyBorder="true" applyAlignment="true" applyProtection="true">
      <alignment horizontal="center" vertical="center" textRotation="0" wrapText="false" indent="0" shrinkToFit="false"/>
      <protection locked="true" hidden="false"/>
    </xf>
    <xf numFmtId="164" fontId="335" fillId="287" borderId="332" xfId="0" applyNumberFormat="true" applyFont="true" applyFill="true" applyBorder="true" applyAlignment="true" applyProtection="true">
      <alignment horizontal="center" vertical="bottom" textRotation="0" wrapText="false" indent="0" shrinkToFit="false"/>
      <protection locked="true" hidden="false"/>
    </xf>
    <xf numFmtId="0" fontId="336" fillId="288" borderId="333" xfId="0" applyNumberFormat="true" applyFont="true" applyFill="true" applyBorder="true" applyAlignment="true" applyProtection="true">
      <alignment horizontal="center" vertical="bottom" textRotation="0" wrapText="false" indent="0" shrinkToFit="false"/>
      <protection locked="true" hidden="false"/>
    </xf>
    <xf numFmtId="0" fontId="337" fillId="289" borderId="334" xfId="0" applyNumberFormat="true" applyFont="true" applyFill="true" applyBorder="true" applyAlignment="true" applyProtection="true">
      <alignment horizontal="center" vertical="bottom" textRotation="0" wrapText="false" indent="0" shrinkToFit="false"/>
      <protection locked="true" hidden="false"/>
    </xf>
    <xf numFmtId="0" fontId="338" fillId="290" borderId="335" xfId="0" applyNumberFormat="true" applyFont="true" applyFill="true" applyBorder="true" applyAlignment="true" applyProtection="true">
      <alignment horizontal="center" vertical="bottom" textRotation="0" wrapText="false" indent="0" shrinkToFit="false"/>
      <protection locked="true" hidden="false"/>
    </xf>
    <xf numFmtId="1" fontId="339" fillId="291" borderId="336"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7" xfId="0" applyNumberFormat="true" applyFont="true" applyFill="true" applyBorder="true" applyAlignment="true" applyProtection="true">
      <alignment horizontal="center" vertical="center" textRotation="0" wrapText="false" indent="0" shrinkToFit="false"/>
      <protection locked="true" hidden="false"/>
    </xf>
    <xf numFmtId="164" fontId="341" fillId="293" borderId="338" xfId="0" applyNumberFormat="true" applyFont="true" applyFill="true" applyBorder="true" applyAlignment="true" applyProtection="true">
      <alignment horizontal="center" vertical="bottom" textRotation="0" wrapText="false" indent="0" shrinkToFit="false"/>
      <protection locked="true" hidden="false"/>
    </xf>
    <xf numFmtId="0" fontId="342" fillId="294" borderId="339" xfId="0" applyNumberFormat="true" applyFont="true" applyFill="true" applyBorder="true" applyAlignment="true" applyProtection="true">
      <alignment horizontal="center" vertical="bottom" textRotation="0" wrapText="false" indent="0" shrinkToFit="false"/>
      <protection locked="true" hidden="false"/>
    </xf>
    <xf numFmtId="0" fontId="343" fillId="295" borderId="340" xfId="0" applyNumberFormat="true" applyFont="true" applyFill="true" applyBorder="true" applyAlignment="true" applyProtection="true">
      <alignment horizontal="center" vertical="bottom" textRotation="0" wrapText="false" indent="0" shrinkToFit="false"/>
      <protection locked="true" hidden="false"/>
    </xf>
    <xf numFmtId="0" fontId="344" fillId="296" borderId="341" xfId="0" applyNumberFormat="true" applyFont="true" applyFill="true" applyBorder="true" applyAlignment="true" applyProtection="true">
      <alignment horizontal="center" vertical="bottom" textRotation="0" wrapText="false" indent="0" shrinkToFit="false"/>
      <protection locked="true" hidden="false"/>
    </xf>
    <xf numFmtId="1" fontId="345" fillId="297" borderId="342"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3" xfId="0" applyNumberFormat="true" applyFont="true" applyFill="true" applyBorder="true" applyAlignment="true" applyProtection="true">
      <alignment horizontal="center" vertical="center" textRotation="0" wrapText="false" indent="0" shrinkToFit="false"/>
      <protection locked="true" hidden="false"/>
    </xf>
    <xf numFmtId="164" fontId="347" fillId="299" borderId="344" xfId="0" applyNumberFormat="true" applyFont="true" applyFill="true" applyBorder="true" applyAlignment="true" applyProtection="true">
      <alignment horizontal="center" vertical="bottom" textRotation="0" wrapText="false" indent="0" shrinkToFit="false"/>
      <protection locked="true" hidden="false"/>
    </xf>
    <xf numFmtId="0" fontId="348" fillId="300" borderId="345" xfId="0" applyNumberFormat="true" applyFont="true" applyFill="true" applyBorder="true" applyAlignment="true" applyProtection="true">
      <alignment horizontal="center" vertical="bottom" textRotation="0" wrapText="false" indent="0" shrinkToFit="false"/>
      <protection locked="true" hidden="false"/>
    </xf>
    <xf numFmtId="0" fontId="349" fillId="301" borderId="346" xfId="0" applyNumberFormat="true" applyFont="true" applyFill="true" applyBorder="true" applyAlignment="true" applyProtection="true">
      <alignment horizontal="center" vertical="bottom" textRotation="0" wrapText="false" indent="0" shrinkToFit="false"/>
      <protection locked="true" hidden="false"/>
    </xf>
    <xf numFmtId="0" fontId="350" fillId="302" borderId="347" xfId="0" applyNumberFormat="true" applyFont="true" applyFill="true" applyBorder="true" applyAlignment="true" applyProtection="true">
      <alignment horizontal="center" vertical="bottom" textRotation="0" wrapText="false" indent="0" shrinkToFit="false"/>
      <protection locked="true" hidden="false"/>
    </xf>
    <xf numFmtId="1" fontId="351" fillId="303" borderId="348"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9" xfId="0" applyNumberFormat="true" applyFont="true" applyFill="true" applyBorder="true" applyAlignment="true" applyProtection="true">
      <alignment horizontal="center" vertical="center" textRotation="0" wrapText="false" indent="0" shrinkToFit="false"/>
      <protection locked="true" hidden="false"/>
    </xf>
    <xf numFmtId="164" fontId="353" fillId="305" borderId="350" xfId="0" applyNumberFormat="true" applyFont="true" applyFill="true" applyBorder="true" applyAlignment="true" applyProtection="true">
      <alignment horizontal="center" vertical="bottom" textRotation="0" wrapText="false" indent="0" shrinkToFit="false"/>
      <protection locked="true" hidden="false"/>
    </xf>
    <xf numFmtId="0" fontId="354" fillId="306" borderId="351" xfId="0" applyNumberFormat="true" applyFont="true" applyFill="true" applyBorder="true" applyAlignment="true" applyProtection="true">
      <alignment horizontal="center" vertical="bottom" textRotation="0" wrapText="false" indent="0" shrinkToFit="false"/>
      <protection locked="true" hidden="false"/>
    </xf>
    <xf numFmtId="0" fontId="355" fillId="307" borderId="352" xfId="0" applyNumberFormat="true" applyFont="true" applyFill="true" applyBorder="true" applyAlignment="true" applyProtection="true">
      <alignment horizontal="center" vertical="bottom" textRotation="0" wrapText="false" indent="0" shrinkToFit="false"/>
      <protection locked="true" hidden="false"/>
    </xf>
    <xf numFmtId="0" fontId="356" fillId="308" borderId="353" xfId="0" applyNumberFormat="true" applyFont="true" applyFill="true" applyBorder="true" applyAlignment="true" applyProtection="true">
      <alignment horizontal="center" vertical="bottom" textRotation="0" wrapText="false" indent="0" shrinkToFit="false"/>
      <protection locked="true" hidden="false"/>
    </xf>
    <xf numFmtId="1" fontId="357" fillId="309" borderId="354"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5" xfId="0" applyNumberFormat="true" applyFont="true" applyFill="true" applyBorder="true" applyAlignment="true" applyProtection="true">
      <alignment horizontal="center" vertical="center" textRotation="0" wrapText="false" indent="0" shrinkToFit="false"/>
      <protection locked="true" hidden="false"/>
    </xf>
    <xf numFmtId="164" fontId="359" fillId="311" borderId="356" xfId="0" applyNumberFormat="true" applyFont="true" applyFill="true" applyBorder="true" applyAlignment="true" applyProtection="true">
      <alignment horizontal="center" vertical="bottom" textRotation="0" wrapText="false" indent="0" shrinkToFit="false"/>
      <protection locked="true" hidden="false"/>
    </xf>
    <xf numFmtId="0" fontId="360" fillId="312" borderId="357" xfId="0" applyNumberFormat="true" applyFont="true" applyFill="true" applyBorder="true" applyAlignment="true" applyProtection="true">
      <alignment horizontal="center" vertical="bottom" textRotation="0" wrapText="false" indent="0" shrinkToFit="false"/>
      <protection locked="true" hidden="false"/>
    </xf>
    <xf numFmtId="0" fontId="361" fillId="313" borderId="358" xfId="0" applyNumberFormat="true" applyFont="true" applyFill="true" applyBorder="true" applyAlignment="true" applyProtection="true">
      <alignment horizontal="center" vertical="bottom" textRotation="0" wrapText="false" indent="0" shrinkToFit="false"/>
      <protection locked="true" hidden="false"/>
    </xf>
    <xf numFmtId="0" fontId="362" fillId="314" borderId="359" xfId="0" applyNumberFormat="true" applyFont="true" applyFill="true" applyBorder="true" applyAlignment="true" applyProtection="true">
      <alignment horizontal="center" vertical="bottom" textRotation="0" wrapText="false" indent="0" shrinkToFit="false"/>
      <protection locked="true" hidden="false"/>
    </xf>
    <xf numFmtId="1" fontId="363" fillId="315" borderId="360"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61" xfId="0" applyNumberFormat="true" applyFont="true" applyFill="true" applyBorder="true" applyAlignment="true" applyProtection="true">
      <alignment horizontal="center" vertical="center" textRotation="0" wrapText="false" indent="0" shrinkToFit="false"/>
      <protection locked="true" hidden="false"/>
    </xf>
    <xf numFmtId="164" fontId="365" fillId="317" borderId="362" xfId="0" applyNumberFormat="true" applyFont="true" applyFill="true" applyBorder="true" applyAlignment="true" applyProtection="true">
      <alignment horizontal="center" vertical="bottom" textRotation="0" wrapText="false" indent="0" shrinkToFit="false"/>
      <protection locked="true" hidden="false"/>
    </xf>
    <xf numFmtId="0" fontId="366" fillId="318" borderId="363" xfId="0" applyNumberFormat="true" applyFont="true" applyFill="true" applyBorder="true" applyAlignment="true" applyProtection="true">
      <alignment horizontal="center" vertical="bottom" textRotation="0" wrapText="false" indent="0" shrinkToFit="false"/>
      <protection locked="true" hidden="false"/>
    </xf>
    <xf numFmtId="0" fontId="367" fillId="319" borderId="364" xfId="0" applyNumberFormat="true" applyFont="true" applyFill="true" applyBorder="true" applyAlignment="true" applyProtection="true">
      <alignment horizontal="center" vertical="bottom" textRotation="0" wrapText="false" indent="0" shrinkToFit="false"/>
      <protection locked="true" hidden="false"/>
    </xf>
    <xf numFmtId="0" fontId="368" fillId="320" borderId="365" xfId="0" applyNumberFormat="true" applyFont="true" applyFill="true" applyBorder="true" applyAlignment="true" applyProtection="true">
      <alignment horizontal="center" vertical="bottom" textRotation="0" wrapText="false" indent="0" shrinkToFit="false"/>
      <protection locked="true" hidden="false"/>
    </xf>
    <xf numFmtId="1" fontId="369" fillId="321" borderId="366"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7" xfId="0" applyNumberFormat="true" applyFont="true" applyFill="true" applyBorder="true" applyAlignment="true" applyProtection="true">
      <alignment horizontal="center" vertical="center" textRotation="0" wrapText="false" indent="0" shrinkToFit="false"/>
      <protection locked="true" hidden="false"/>
    </xf>
    <xf numFmtId="164" fontId="371" fillId="323" borderId="368" xfId="0" applyNumberFormat="true" applyFont="true" applyFill="true" applyBorder="true" applyAlignment="true" applyProtection="true">
      <alignment horizontal="center" vertical="bottom" textRotation="0" wrapText="false" indent="0" shrinkToFit="false"/>
      <protection locked="true" hidden="false"/>
    </xf>
    <xf numFmtId="0" fontId="372" fillId="324" borderId="369" xfId="0" applyNumberFormat="true" applyFont="true" applyFill="true" applyBorder="true" applyAlignment="true" applyProtection="true">
      <alignment horizontal="center" vertical="bottom" textRotation="0" wrapText="false" indent="0" shrinkToFit="false"/>
      <protection locked="true" hidden="false"/>
    </xf>
    <xf numFmtId="0" fontId="373" fillId="325" borderId="370" xfId="0" applyNumberFormat="true" applyFont="true" applyFill="true" applyBorder="true" applyAlignment="true" applyProtection="true">
      <alignment horizontal="center" vertical="bottom" textRotation="0" wrapText="false" indent="0" shrinkToFit="false"/>
      <protection locked="true" hidden="false"/>
    </xf>
    <xf numFmtId="0" fontId="374" fillId="326" borderId="371" xfId="0" applyNumberFormat="true" applyFont="true" applyFill="true" applyBorder="true" applyAlignment="true" applyProtection="true">
      <alignment horizontal="center" vertical="bottom" textRotation="0" wrapText="false" indent="0" shrinkToFit="false"/>
      <protection locked="true" hidden="false"/>
    </xf>
    <xf numFmtId="1" fontId="375" fillId="327" borderId="372"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3" xfId="0" applyNumberFormat="true" applyFont="true" applyFill="true" applyBorder="true" applyAlignment="true" applyProtection="true">
      <alignment horizontal="center" vertical="center" textRotation="0" wrapText="false" indent="0" shrinkToFit="false"/>
      <protection locked="true" hidden="false"/>
    </xf>
    <xf numFmtId="164" fontId="377" fillId="329" borderId="374" xfId="0" applyNumberFormat="true" applyFont="true" applyFill="true" applyBorder="true" applyAlignment="true" applyProtection="true">
      <alignment horizontal="center" vertical="bottom" textRotation="0" wrapText="false" indent="0" shrinkToFit="false"/>
      <protection locked="true" hidden="false"/>
    </xf>
    <xf numFmtId="0" fontId="378" fillId="330" borderId="375" xfId="0" applyNumberFormat="true" applyFont="true" applyFill="true" applyBorder="true" applyAlignment="true" applyProtection="true">
      <alignment horizontal="center" vertical="bottom" textRotation="0" wrapText="false" indent="0" shrinkToFit="false"/>
      <protection locked="true" hidden="false"/>
    </xf>
    <xf numFmtId="0" fontId="379" fillId="331" borderId="376" xfId="0" applyNumberFormat="true" applyFont="true" applyFill="true" applyBorder="true" applyAlignment="true" applyProtection="true">
      <alignment horizontal="center" vertical="bottom" textRotation="0" wrapText="false" indent="0" shrinkToFit="false"/>
      <protection locked="true" hidden="false"/>
    </xf>
    <xf numFmtId="0" fontId="380" fillId="332" borderId="377" xfId="0" applyNumberFormat="true" applyFont="true" applyFill="true" applyBorder="true" applyAlignment="true" applyProtection="true">
      <alignment horizontal="center" vertical="bottom" textRotation="0" wrapText="false" indent="0" shrinkToFit="false"/>
      <protection locked="true" hidden="false"/>
    </xf>
    <xf numFmtId="1" fontId="381" fillId="333" borderId="378"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9" xfId="0" applyNumberFormat="true" applyFont="true" applyFill="true" applyBorder="true" applyAlignment="true" applyProtection="true">
      <alignment horizontal="center" vertical="center" textRotation="0" wrapText="false" indent="0" shrinkToFit="false"/>
      <protection locked="true" hidden="false"/>
    </xf>
    <xf numFmtId="164" fontId="383" fillId="335" borderId="380" xfId="0" applyNumberFormat="true" applyFont="true" applyFill="true" applyBorder="true" applyAlignment="true" applyProtection="true">
      <alignment horizontal="center" vertical="bottom" textRotation="0" wrapText="false" indent="0" shrinkToFit="false"/>
      <protection locked="true" hidden="false"/>
    </xf>
    <xf numFmtId="0" fontId="384" fillId="336" borderId="381" xfId="0" applyNumberFormat="true" applyFont="true" applyFill="true" applyBorder="true" applyAlignment="true" applyProtection="true">
      <alignment horizontal="center" vertical="bottom" textRotation="0" wrapText="false" indent="0" shrinkToFit="false"/>
      <protection locked="true" hidden="false"/>
    </xf>
    <xf numFmtId="0" fontId="385" fillId="337" borderId="382" xfId="0" applyNumberFormat="true" applyFont="true" applyFill="true" applyBorder="true" applyAlignment="true" applyProtection="true">
      <alignment horizontal="center" vertical="bottom" textRotation="0" wrapText="false" indent="0" shrinkToFit="false"/>
      <protection locked="true" hidden="false"/>
    </xf>
    <xf numFmtId="0" fontId="386" fillId="338" borderId="383" xfId="0" applyNumberFormat="true" applyFont="true" applyFill="true" applyBorder="true" applyAlignment="true" applyProtection="true">
      <alignment horizontal="center" vertical="bottom" textRotation="0" wrapText="false" indent="0" shrinkToFit="false"/>
      <protection locked="true" hidden="false"/>
    </xf>
    <xf numFmtId="1" fontId="388" fillId="339" borderId="384"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5" xfId="0" applyNumberFormat="true" applyFont="true" applyFill="true" applyBorder="true" applyAlignment="true" applyProtection="true">
      <alignment horizontal="center" vertical="center" textRotation="0" wrapText="false" indent="0" shrinkToFit="false"/>
      <protection locked="true" hidden="false"/>
    </xf>
    <xf numFmtId="164" fontId="392" fillId="341" borderId="386" xfId="0" applyNumberFormat="true" applyFont="true" applyFill="true" applyBorder="true" applyAlignment="true" applyProtection="true">
      <alignment horizontal="center" vertical="bottom" textRotation="0" wrapText="false" indent="0" shrinkToFit="false"/>
      <protection locked="true" hidden="false"/>
    </xf>
    <xf numFmtId="0" fontId="394" fillId="342" borderId="387" xfId="0" applyNumberFormat="true" applyFont="true" applyFill="true" applyBorder="true" applyAlignment="true" applyProtection="true">
      <alignment horizontal="center" vertical="bottom" textRotation="0" wrapText="false" indent="0" shrinkToFit="false"/>
      <protection locked="true" hidden="false"/>
    </xf>
    <xf numFmtId="0" fontId="396" fillId="343" borderId="388" xfId="0" applyNumberFormat="true" applyFont="true" applyFill="true" applyBorder="true" applyAlignment="true" applyProtection="true">
      <alignment horizontal="center" vertical="bottom" textRotation="0" wrapText="false" indent="0" shrinkToFit="false"/>
      <protection locked="true" hidden="false"/>
    </xf>
    <xf numFmtId="0" fontId="398" fillId="344" borderId="389" xfId="0" applyNumberFormat="true" applyFont="true" applyFill="true" applyBorder="true" applyAlignment="true" applyProtection="true">
      <alignment horizontal="center" vertical="bottom" textRotation="0" wrapText="false" indent="0" shrinkToFit="false"/>
      <protection locked="true" hidden="false"/>
    </xf>
    <xf numFmtId="1" fontId="400" fillId="345" borderId="390"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91" xfId="0" applyNumberFormat="true" applyFont="true" applyFill="true" applyBorder="true" applyAlignment="true" applyProtection="true">
      <alignment horizontal="center" vertical="center" textRotation="0" wrapText="false" indent="0" shrinkToFit="false"/>
      <protection locked="true" hidden="false"/>
    </xf>
    <xf numFmtId="164" fontId="404" fillId="347" borderId="392" xfId="0" applyNumberFormat="true" applyFont="true" applyFill="true" applyBorder="true" applyAlignment="true" applyProtection="true">
      <alignment horizontal="center" vertical="bottom" textRotation="0" wrapText="false" indent="0" shrinkToFit="false"/>
      <protection locked="true" hidden="false"/>
    </xf>
    <xf numFmtId="0" fontId="406" fillId="348" borderId="393" xfId="0" applyNumberFormat="true" applyFont="true" applyFill="true" applyBorder="true" applyAlignment="true" applyProtection="true">
      <alignment horizontal="center" vertical="bottom" textRotation="0" wrapText="false" indent="0" shrinkToFit="false"/>
      <protection locked="true" hidden="false"/>
    </xf>
    <xf numFmtId="0" fontId="408" fillId="349" borderId="394" xfId="0" applyNumberFormat="true" applyFont="true" applyFill="true" applyBorder="true" applyAlignment="true" applyProtection="true">
      <alignment horizontal="center" vertical="bottom" textRotation="0" wrapText="false" indent="0" shrinkToFit="false"/>
      <protection locked="true" hidden="false"/>
    </xf>
    <xf numFmtId="0" fontId="410" fillId="350" borderId="395" xfId="0" applyNumberFormat="true" applyFont="true" applyFill="true" applyBorder="true" applyAlignment="true" applyProtection="true">
      <alignment horizontal="center" vertical="bottom" textRotation="0" wrapText="false" indent="0" shrinkToFit="false"/>
      <protection locked="true" hidden="false"/>
    </xf>
    <xf numFmtId="1" fontId="412" fillId="351" borderId="396"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7" xfId="0" applyNumberFormat="true" applyFont="true" applyFill="true" applyBorder="true" applyAlignment="true" applyProtection="true">
      <alignment horizontal="center" vertical="center" textRotation="0" wrapText="false" indent="0" shrinkToFit="false"/>
      <protection locked="true" hidden="false"/>
    </xf>
    <xf numFmtId="164" fontId="416" fillId="353" borderId="398" xfId="0" applyNumberFormat="true" applyFont="true" applyFill="true" applyBorder="true" applyAlignment="true" applyProtection="true">
      <alignment horizontal="center" vertical="bottom" textRotation="0" wrapText="false" indent="0" shrinkToFit="false"/>
      <protection locked="true" hidden="false"/>
    </xf>
    <xf numFmtId="0" fontId="418" fillId="354" borderId="399" xfId="0" applyNumberFormat="true" applyFont="true" applyFill="true" applyBorder="true" applyAlignment="true" applyProtection="true">
      <alignment horizontal="center" vertical="bottom" textRotation="0" wrapText="false" indent="0" shrinkToFit="false"/>
      <protection locked="true" hidden="false"/>
    </xf>
    <xf numFmtId="0" fontId="420" fillId="355" borderId="400" xfId="0" applyNumberFormat="true" applyFont="true" applyFill="true" applyBorder="true" applyAlignment="true" applyProtection="true">
      <alignment horizontal="center" vertical="bottom" textRotation="0" wrapText="false" indent="0" shrinkToFit="false"/>
      <protection locked="true" hidden="false"/>
    </xf>
    <xf numFmtId="0" fontId="422" fillId="356" borderId="401" xfId="0" applyNumberFormat="true" applyFont="true" applyFill="true" applyBorder="true" applyAlignment="true" applyProtection="true">
      <alignment horizontal="center" vertical="bottom" textRotation="0" wrapText="false" indent="0" shrinkToFit="false"/>
      <protection locked="true" hidden="false"/>
    </xf>
    <xf numFmtId="1" fontId="424" fillId="357" borderId="402"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3" xfId="0" applyNumberFormat="true" applyFont="true" applyFill="true" applyBorder="true" applyAlignment="true" applyProtection="true">
      <alignment horizontal="center" vertical="center" textRotation="0" wrapText="false" indent="0" shrinkToFit="false"/>
      <protection locked="true" hidden="false"/>
    </xf>
    <xf numFmtId="164" fontId="428" fillId="359" borderId="404" xfId="0" applyNumberFormat="true" applyFont="true" applyFill="true" applyBorder="true" applyAlignment="true" applyProtection="true">
      <alignment horizontal="center" vertical="bottom" textRotation="0" wrapText="false" indent="0" shrinkToFit="false"/>
      <protection locked="true" hidden="false"/>
    </xf>
    <xf numFmtId="0" fontId="430" fillId="360" borderId="405" xfId="0" applyNumberFormat="true" applyFont="true" applyFill="true" applyBorder="true" applyAlignment="true" applyProtection="true">
      <alignment horizontal="center" vertical="bottom" textRotation="0" wrapText="false" indent="0" shrinkToFit="false"/>
      <protection locked="true" hidden="false"/>
    </xf>
    <xf numFmtId="0" fontId="432" fillId="361" borderId="406" xfId="0" applyNumberFormat="true" applyFont="true" applyFill="true" applyBorder="true" applyAlignment="true" applyProtection="true">
      <alignment horizontal="center" vertical="bottom" textRotation="0" wrapText="false" indent="0" shrinkToFit="false"/>
      <protection locked="true" hidden="false"/>
    </xf>
    <xf numFmtId="0" fontId="434" fillId="362" borderId="407" xfId="0" applyNumberFormat="true" applyFont="true" applyFill="true" applyBorder="true" applyAlignment="true" applyProtection="true">
      <alignment horizontal="center" vertical="bottom" textRotation="0" wrapText="false" indent="0" shrinkToFit="false"/>
      <protection locked="true" hidden="false"/>
    </xf>
    <xf numFmtId="1" fontId="436" fillId="363" borderId="408"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9" xfId="0" applyNumberFormat="true" applyFont="true" applyFill="true" applyBorder="true" applyAlignment="true" applyProtection="true">
      <alignment horizontal="center" vertical="center" textRotation="0" wrapText="false" indent="0" shrinkToFit="false"/>
      <protection locked="true" hidden="false"/>
    </xf>
    <xf numFmtId="164" fontId="440" fillId="365" borderId="410" xfId="0" applyNumberFormat="true" applyFont="true" applyFill="true" applyBorder="true" applyAlignment="true" applyProtection="true">
      <alignment horizontal="center" vertical="bottom" textRotation="0" wrapText="false" indent="0" shrinkToFit="false"/>
      <protection locked="true" hidden="false"/>
    </xf>
    <xf numFmtId="0" fontId="442" fillId="366" borderId="411" xfId="0" applyNumberFormat="true" applyFont="true" applyFill="true" applyBorder="true" applyAlignment="true" applyProtection="true">
      <alignment horizontal="center" vertical="bottom" textRotation="0" wrapText="false" indent="0" shrinkToFit="false"/>
      <protection locked="true" hidden="false"/>
    </xf>
    <xf numFmtId="0" fontId="444" fillId="367" borderId="412" xfId="0" applyNumberFormat="true" applyFont="true" applyFill="true" applyBorder="true" applyAlignment="true" applyProtection="true">
      <alignment horizontal="center" vertical="bottom" textRotation="0" wrapText="false" indent="0" shrinkToFit="false"/>
      <protection locked="true" hidden="false"/>
    </xf>
    <xf numFmtId="0" fontId="446" fillId="368" borderId="413" xfId="0" applyNumberFormat="true" applyFont="true" applyFill="true" applyBorder="true" applyAlignment="true" applyProtection="true">
      <alignment horizontal="center" vertical="bottom" textRotation="0" wrapText="false" indent="0" shrinkToFit="false"/>
      <protection locked="true" hidden="false"/>
    </xf>
    <xf numFmtId="1" fontId="448" fillId="369" borderId="414"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5" xfId="0" applyNumberFormat="true" applyFont="true" applyFill="true" applyBorder="true" applyAlignment="true" applyProtection="true">
      <alignment horizontal="center" vertical="center" textRotation="0" wrapText="false" indent="0" shrinkToFit="false"/>
      <protection locked="true" hidden="false"/>
    </xf>
    <xf numFmtId="164" fontId="452" fillId="371" borderId="416" xfId="0" applyNumberFormat="true" applyFont="true" applyFill="true" applyBorder="true" applyAlignment="true" applyProtection="true">
      <alignment horizontal="center" vertical="bottom" textRotation="0" wrapText="false" indent="0" shrinkToFit="false"/>
      <protection locked="true" hidden="false"/>
    </xf>
    <xf numFmtId="0" fontId="454" fillId="372" borderId="417" xfId="0" applyNumberFormat="true" applyFont="true" applyFill="true" applyBorder="true" applyAlignment="true" applyProtection="true">
      <alignment horizontal="center" vertical="bottom" textRotation="0" wrapText="false" indent="0" shrinkToFit="false"/>
      <protection locked="true" hidden="false"/>
    </xf>
    <xf numFmtId="0" fontId="456" fillId="373" borderId="418" xfId="0" applyNumberFormat="true" applyFont="true" applyFill="true" applyBorder="true" applyAlignment="true" applyProtection="true">
      <alignment horizontal="center" vertical="bottom" textRotation="0" wrapText="false" indent="0" shrinkToFit="false"/>
      <protection locked="true" hidden="false"/>
    </xf>
    <xf numFmtId="0" fontId="458" fillId="374" borderId="419" xfId="0" applyNumberFormat="true" applyFont="true" applyFill="true" applyBorder="true" applyAlignment="true" applyProtection="true">
      <alignment horizontal="center" vertical="bottom" textRotation="0" wrapText="false" indent="0" shrinkToFit="false"/>
      <protection locked="true" hidden="false"/>
    </xf>
    <xf numFmtId="1" fontId="460" fillId="375" borderId="420"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21" xfId="0" applyNumberFormat="true" applyFont="true" applyFill="true" applyBorder="true" applyAlignment="true" applyProtection="true">
      <alignment horizontal="center" vertical="center" textRotation="0" wrapText="false" indent="0" shrinkToFit="false"/>
      <protection locked="true" hidden="false"/>
    </xf>
    <xf numFmtId="164" fontId="464" fillId="377" borderId="422" xfId="0" applyNumberFormat="true" applyFont="true" applyFill="true" applyBorder="true" applyAlignment="true" applyProtection="true">
      <alignment horizontal="center" vertical="bottom" textRotation="0" wrapText="false" indent="0" shrinkToFit="false"/>
      <protection locked="true" hidden="false"/>
    </xf>
    <xf numFmtId="0" fontId="466" fillId="378" borderId="423" xfId="0" applyNumberFormat="true" applyFont="true" applyFill="true" applyBorder="true" applyAlignment="true" applyProtection="true">
      <alignment horizontal="center" vertical="bottom" textRotation="0" wrapText="false" indent="0" shrinkToFit="false"/>
      <protection locked="true" hidden="false"/>
    </xf>
    <xf numFmtId="0" fontId="468" fillId="379" borderId="424" xfId="0" applyNumberFormat="true" applyFont="true" applyFill="true" applyBorder="true" applyAlignment="true" applyProtection="true">
      <alignment horizontal="center" vertical="bottom" textRotation="0" wrapText="false" indent="0" shrinkToFit="false"/>
      <protection locked="true" hidden="false"/>
    </xf>
    <xf numFmtId="0" fontId="470" fillId="380" borderId="425" xfId="0" applyNumberFormat="true" applyFont="true" applyFill="true" applyBorder="true" applyAlignment="true" applyProtection="true">
      <alignment horizontal="center" vertical="bottom" textRotation="0" wrapText="false" indent="0" shrinkToFit="false"/>
      <protection locked="true" hidden="false"/>
    </xf>
    <xf numFmtId="1" fontId="472" fillId="381" borderId="426"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7" xfId="0" applyNumberFormat="true" applyFont="true" applyFill="true" applyBorder="true" applyAlignment="true" applyProtection="true">
      <alignment horizontal="center" vertical="center" textRotation="0" wrapText="false" indent="0" shrinkToFit="false"/>
      <protection locked="true" hidden="false"/>
    </xf>
    <xf numFmtId="164" fontId="476" fillId="383" borderId="428" xfId="0" applyNumberFormat="true" applyFont="true" applyFill="true" applyBorder="true" applyAlignment="true" applyProtection="true">
      <alignment horizontal="center" vertical="bottom" textRotation="0" wrapText="false" indent="0" shrinkToFit="false"/>
      <protection locked="true" hidden="false"/>
    </xf>
    <xf numFmtId="0" fontId="478" fillId="384" borderId="429" xfId="0" applyNumberFormat="true" applyFont="true" applyFill="true" applyBorder="true" applyAlignment="true" applyProtection="true">
      <alignment horizontal="center" vertical="bottom" textRotation="0" wrapText="false" indent="0" shrinkToFit="false"/>
      <protection locked="true" hidden="false"/>
    </xf>
    <xf numFmtId="0" fontId="480" fillId="385" borderId="430" xfId="0" applyNumberFormat="true" applyFont="true" applyFill="true" applyBorder="true" applyAlignment="true" applyProtection="true">
      <alignment horizontal="center" vertical="bottom" textRotation="0" wrapText="false" indent="0" shrinkToFit="false"/>
      <protection locked="true" hidden="false"/>
    </xf>
    <xf numFmtId="0" fontId="482" fillId="386" borderId="431" xfId="0" applyNumberFormat="true" applyFont="true" applyFill="true" applyBorder="true" applyAlignment="true" applyProtection="true">
      <alignment horizontal="center" vertical="bottom" textRotation="0" wrapText="false" indent="0" shrinkToFit="false"/>
      <protection locked="true" hidden="false"/>
    </xf>
    <xf numFmtId="1" fontId="484" fillId="387" borderId="432"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3" xfId="0" applyNumberFormat="true" applyFont="true" applyFill="true" applyBorder="true" applyAlignment="true" applyProtection="true">
      <alignment horizontal="center" vertical="center" textRotation="0" wrapText="false" indent="0" shrinkToFit="false"/>
      <protection locked="true" hidden="false"/>
    </xf>
    <xf numFmtId="164" fontId="488" fillId="389" borderId="434" xfId="0" applyNumberFormat="true" applyFont="true" applyFill="true" applyBorder="true" applyAlignment="true" applyProtection="true">
      <alignment horizontal="center" vertical="bottom" textRotation="0" wrapText="false" indent="0" shrinkToFit="false"/>
      <protection locked="true" hidden="false"/>
    </xf>
    <xf numFmtId="0" fontId="490" fillId="390" borderId="435" xfId="0" applyNumberFormat="true" applyFont="true" applyFill="true" applyBorder="true" applyAlignment="true" applyProtection="true">
      <alignment horizontal="center" vertical="bottom" textRotation="0" wrapText="false" indent="0" shrinkToFit="false"/>
      <protection locked="true" hidden="false"/>
    </xf>
    <xf numFmtId="0" fontId="492" fillId="391" borderId="436" xfId="0" applyNumberFormat="true" applyFont="true" applyFill="true" applyBorder="true" applyAlignment="true" applyProtection="true">
      <alignment horizontal="center" vertical="bottom" textRotation="0" wrapText="false" indent="0" shrinkToFit="false"/>
      <protection locked="true" hidden="false"/>
    </xf>
    <xf numFmtId="0" fontId="494" fillId="392" borderId="437" xfId="0" applyNumberFormat="true" applyFont="true" applyFill="true" applyBorder="true" applyAlignment="true" applyProtection="true">
      <alignment horizontal="center" vertical="bottom" textRotation="0" wrapText="false" indent="0" shrinkToFit="false"/>
      <protection locked="true" hidden="false"/>
    </xf>
    <xf numFmtId="1" fontId="496" fillId="393" borderId="438"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9" xfId="0" applyNumberFormat="true" applyFont="true" applyFill="true" applyBorder="true" applyAlignment="true" applyProtection="true">
      <alignment horizontal="center" vertical="center" textRotation="0" wrapText="false" indent="0" shrinkToFit="false"/>
      <protection locked="true" hidden="false"/>
    </xf>
    <xf numFmtId="164" fontId="500" fillId="395" borderId="440" xfId="0" applyNumberFormat="true" applyFont="true" applyFill="true" applyBorder="true" applyAlignment="true" applyProtection="true">
      <alignment horizontal="center" vertical="bottom" textRotation="0" wrapText="false" indent="0" shrinkToFit="false"/>
      <protection locked="true" hidden="false"/>
    </xf>
    <xf numFmtId="0" fontId="502" fillId="396" borderId="441" xfId="0" applyNumberFormat="true" applyFont="true" applyFill="true" applyBorder="true" applyAlignment="true" applyProtection="true">
      <alignment horizontal="center" vertical="bottom" textRotation="0" wrapText="false" indent="0" shrinkToFit="false"/>
      <protection locked="true" hidden="false"/>
    </xf>
    <xf numFmtId="0" fontId="504" fillId="397" borderId="442" xfId="0" applyNumberFormat="true" applyFont="true" applyFill="true" applyBorder="true" applyAlignment="true" applyProtection="true">
      <alignment horizontal="center" vertical="bottom" textRotation="0" wrapText="false" indent="0" shrinkToFit="false"/>
      <protection locked="true" hidden="false"/>
    </xf>
    <xf numFmtId="0" fontId="506" fillId="398" borderId="443" xfId="0" applyNumberFormat="true" applyFont="true" applyFill="true" applyBorder="true" applyAlignment="true" applyProtection="true">
      <alignment horizontal="center" vertical="bottom" textRotation="0" wrapText="false" indent="0" shrinkToFit="false"/>
      <protection locked="true" hidden="false"/>
    </xf>
    <xf numFmtId="1" fontId="508" fillId="399" borderId="444"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5" xfId="0" applyNumberFormat="true" applyFont="true" applyFill="true" applyBorder="true" applyAlignment="true" applyProtection="true">
      <alignment horizontal="center" vertical="center" textRotation="0" wrapText="false" indent="0" shrinkToFit="false"/>
      <protection locked="true" hidden="false"/>
    </xf>
    <xf numFmtId="164" fontId="512" fillId="401" borderId="446" xfId="0" applyNumberFormat="true" applyFont="true" applyFill="true" applyBorder="true" applyAlignment="true" applyProtection="true">
      <alignment horizontal="center" vertical="bottom" textRotation="0" wrapText="false" indent="0" shrinkToFit="false"/>
      <protection locked="true" hidden="false"/>
    </xf>
    <xf numFmtId="0" fontId="514" fillId="402" borderId="447" xfId="0" applyNumberFormat="true" applyFont="true" applyFill="true" applyBorder="true" applyAlignment="true" applyProtection="true">
      <alignment horizontal="center" vertical="bottom" textRotation="0" wrapText="false" indent="0" shrinkToFit="false"/>
      <protection locked="true" hidden="false"/>
    </xf>
    <xf numFmtId="0" fontId="516" fillId="403" borderId="448" xfId="0" applyNumberFormat="true" applyFont="true" applyFill="true" applyBorder="true" applyAlignment="true" applyProtection="true">
      <alignment horizontal="center" vertical="bottom" textRotation="0" wrapText="false" indent="0" shrinkToFit="false"/>
      <protection locked="true" hidden="false"/>
    </xf>
    <xf numFmtId="0" fontId="518" fillId="404" borderId="449" xfId="0" applyNumberFormat="true" applyFont="true" applyFill="true" applyBorder="true" applyAlignment="true" applyProtection="true">
      <alignment horizontal="center" vertical="bottom" textRotation="0" wrapText="false" indent="0" shrinkToFit="false"/>
      <protection locked="true" hidden="false"/>
    </xf>
    <xf numFmtId="1" fontId="520" fillId="405" borderId="450"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51" xfId="0" applyNumberFormat="true" applyFont="true" applyFill="true" applyBorder="true" applyAlignment="true" applyProtection="true">
      <alignment horizontal="center" vertical="center" textRotation="0" wrapText="false" indent="0" shrinkToFit="false"/>
      <protection locked="true" hidden="false"/>
    </xf>
    <xf numFmtId="164" fontId="524" fillId="407" borderId="452" xfId="0" applyNumberFormat="true" applyFont="true" applyFill="true" applyBorder="true" applyAlignment="true" applyProtection="true">
      <alignment horizontal="center" vertical="bottom" textRotation="0" wrapText="false" indent="0" shrinkToFit="false"/>
      <protection locked="true" hidden="false"/>
    </xf>
    <xf numFmtId="0" fontId="526" fillId="408" borderId="453" xfId="0" applyNumberFormat="true" applyFont="true" applyFill="true" applyBorder="true" applyAlignment="true" applyProtection="true">
      <alignment horizontal="center" vertical="bottom" textRotation="0" wrapText="false" indent="0" shrinkToFit="false"/>
      <protection locked="true" hidden="false"/>
    </xf>
    <xf numFmtId="0" fontId="528" fillId="409" borderId="454" xfId="0" applyNumberFormat="true" applyFont="true" applyFill="true" applyBorder="true" applyAlignment="true" applyProtection="true">
      <alignment horizontal="center" vertical="bottom" textRotation="0" wrapText="false" indent="0" shrinkToFit="false"/>
      <protection locked="true" hidden="false"/>
    </xf>
    <xf numFmtId="0" fontId="530" fillId="410" borderId="455" xfId="0" applyNumberFormat="true" applyFont="true" applyFill="true" applyBorder="true" applyAlignment="true" applyProtection="true">
      <alignment horizontal="center" vertical="bottom" textRotation="0" wrapText="false" indent="0" shrinkToFit="false"/>
      <protection locked="true" hidden="false"/>
    </xf>
    <xf numFmtId="1" fontId="532" fillId="411" borderId="456"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7" xfId="0" applyNumberFormat="true" applyFont="true" applyFill="true" applyBorder="true" applyAlignment="true" applyProtection="true">
      <alignment horizontal="center" vertical="center" textRotation="0" wrapText="false" indent="0" shrinkToFit="false"/>
      <protection locked="true" hidden="false"/>
    </xf>
    <xf numFmtId="164" fontId="536" fillId="413" borderId="458" xfId="0" applyNumberFormat="true" applyFont="true" applyFill="true" applyBorder="true" applyAlignment="true" applyProtection="true">
      <alignment horizontal="center" vertical="bottom" textRotation="0" wrapText="false" indent="0" shrinkToFit="false"/>
      <protection locked="true" hidden="false"/>
    </xf>
    <xf numFmtId="0" fontId="538" fillId="414" borderId="459" xfId="0" applyNumberFormat="true" applyFont="true" applyFill="true" applyBorder="true" applyAlignment="true" applyProtection="true">
      <alignment horizontal="center" vertical="bottom" textRotation="0" wrapText="false" indent="0" shrinkToFit="false"/>
      <protection locked="true" hidden="false"/>
    </xf>
    <xf numFmtId="0" fontId="540" fillId="415" borderId="460" xfId="0" applyNumberFormat="true" applyFont="true" applyFill="true" applyBorder="true" applyAlignment="true" applyProtection="true">
      <alignment horizontal="center" vertical="bottom" textRotation="0" wrapText="false" indent="0" shrinkToFit="false"/>
      <protection locked="true" hidden="false"/>
    </xf>
    <xf numFmtId="0" fontId="542" fillId="416" borderId="461" xfId="0" applyNumberFormat="true" applyFont="true" applyFill="true" applyBorder="true" applyAlignment="true" applyProtection="true">
      <alignment horizontal="center" vertical="bottom" textRotation="0" wrapText="false" indent="0" shrinkToFit="false"/>
      <protection locked="true" hidden="false"/>
    </xf>
    <xf numFmtId="1" fontId="544" fillId="417" borderId="462"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3" xfId="0" applyNumberFormat="true" applyFont="true" applyFill="true" applyBorder="true" applyAlignment="true" applyProtection="true">
      <alignment horizontal="center" vertical="center" textRotation="0" wrapText="false" indent="0" shrinkToFit="false"/>
      <protection locked="true" hidden="false"/>
    </xf>
    <xf numFmtId="164" fontId="548" fillId="419" borderId="464" xfId="0" applyNumberFormat="true" applyFont="true" applyFill="true" applyBorder="true" applyAlignment="true" applyProtection="true">
      <alignment horizontal="center" vertical="bottom" textRotation="0" wrapText="false" indent="0" shrinkToFit="false"/>
      <protection locked="true" hidden="false"/>
    </xf>
    <xf numFmtId="0" fontId="550" fillId="420" borderId="465" xfId="0" applyNumberFormat="true" applyFont="true" applyFill="true" applyBorder="true" applyAlignment="true" applyProtection="true">
      <alignment horizontal="center" vertical="bottom" textRotation="0" wrapText="false" indent="0" shrinkToFit="false"/>
      <protection locked="true" hidden="false"/>
    </xf>
    <xf numFmtId="0" fontId="552" fillId="421" borderId="466" xfId="0" applyNumberFormat="true" applyFont="true" applyFill="true" applyBorder="true" applyAlignment="true" applyProtection="true">
      <alignment horizontal="center" vertical="bottom" textRotation="0" wrapText="false" indent="0" shrinkToFit="false"/>
      <protection locked="true" hidden="false"/>
    </xf>
    <xf numFmtId="0" fontId="554" fillId="422" borderId="467" xfId="0" applyNumberFormat="true" applyFont="true" applyFill="true" applyBorder="true" applyAlignment="true" applyProtection="true">
      <alignment horizontal="center" vertical="bottom" textRotation="0" wrapText="false" indent="0" shrinkToFit="false"/>
      <protection locked="true" hidden="false"/>
    </xf>
    <xf numFmtId="1" fontId="556" fillId="423" borderId="468"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9" xfId="0" applyNumberFormat="true" applyFont="true" applyFill="true" applyBorder="true" applyAlignment="true" applyProtection="true">
      <alignment horizontal="center" vertical="center" textRotation="0" wrapText="false" indent="0" shrinkToFit="false"/>
      <protection locked="true" hidden="false"/>
    </xf>
    <xf numFmtId="164" fontId="560" fillId="425" borderId="470" xfId="0" applyNumberFormat="true" applyFont="true" applyFill="true" applyBorder="true" applyAlignment="true" applyProtection="true">
      <alignment horizontal="center" vertical="bottom" textRotation="0" wrapText="false" indent="0" shrinkToFit="false"/>
      <protection locked="true" hidden="false"/>
    </xf>
    <xf numFmtId="0" fontId="562" fillId="426" borderId="471" xfId="0" applyNumberFormat="true" applyFont="true" applyFill="true" applyBorder="true" applyAlignment="true" applyProtection="true">
      <alignment horizontal="center" vertical="bottom" textRotation="0" wrapText="false" indent="0" shrinkToFit="false"/>
      <protection locked="true" hidden="false"/>
    </xf>
    <xf numFmtId="0" fontId="564" fillId="427" borderId="472" xfId="0" applyNumberFormat="true" applyFont="true" applyFill="true" applyBorder="true" applyAlignment="true" applyProtection="true">
      <alignment horizontal="center" vertical="bottom" textRotation="0" wrapText="false" indent="0" shrinkToFit="false"/>
      <protection locked="true" hidden="false"/>
    </xf>
    <xf numFmtId="0" fontId="566" fillId="428" borderId="473" xfId="0" applyNumberFormat="true" applyFont="true" applyFill="true" applyBorder="true" applyAlignment="true" applyProtection="true">
      <alignment horizontal="center" vertical="bottom" textRotation="0" wrapText="false" indent="0" shrinkToFit="false"/>
      <protection locked="true" hidden="false"/>
    </xf>
    <xf numFmtId="1" fontId="568" fillId="429" borderId="474"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5" xfId="0" applyNumberFormat="true" applyFont="true" applyFill="true" applyBorder="true" applyAlignment="true" applyProtection="true">
      <alignment horizontal="center" vertical="center" textRotation="0" wrapText="false" indent="0" shrinkToFit="false"/>
      <protection locked="true" hidden="false"/>
    </xf>
    <xf numFmtId="164" fontId="572" fillId="431" borderId="476" xfId="0" applyNumberFormat="true" applyFont="true" applyFill="true" applyBorder="true" applyAlignment="true" applyProtection="true">
      <alignment horizontal="center" vertical="bottom" textRotation="0" wrapText="false" indent="0" shrinkToFit="false"/>
      <protection locked="true" hidden="false"/>
    </xf>
    <xf numFmtId="0" fontId="574" fillId="432" borderId="477" xfId="0" applyNumberFormat="true" applyFont="true" applyFill="true" applyBorder="true" applyAlignment="true" applyProtection="true">
      <alignment horizontal="center" vertical="bottom" textRotation="0" wrapText="false" indent="0" shrinkToFit="false"/>
      <protection locked="true" hidden="false"/>
    </xf>
    <xf numFmtId="0" fontId="576" fillId="433" borderId="478" xfId="0" applyNumberFormat="true" applyFont="true" applyFill="true" applyBorder="true" applyAlignment="true" applyProtection="true">
      <alignment horizontal="center" vertical="bottom" textRotation="0" wrapText="false" indent="0" shrinkToFit="false"/>
      <protection locked="true" hidden="false"/>
    </xf>
    <xf numFmtId="0" fontId="578" fillId="434" borderId="479" xfId="0" applyNumberFormat="true" applyFont="true" applyFill="true" applyBorder="true" applyAlignment="true" applyProtection="true">
      <alignment horizontal="center" vertical="bottom" textRotation="0" wrapText="false" indent="0" shrinkToFit="false"/>
      <protection locked="true" hidden="false"/>
    </xf>
    <xf numFmtId="1" fontId="580" fillId="435" borderId="480"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81" xfId="0" applyNumberFormat="true" applyFont="true" applyFill="true" applyBorder="true" applyAlignment="true" applyProtection="true">
      <alignment horizontal="center" vertical="center" textRotation="0" wrapText="false" indent="0" shrinkToFit="false"/>
      <protection locked="true" hidden="false"/>
    </xf>
    <xf numFmtId="164" fontId="584" fillId="437" borderId="482" xfId="0" applyNumberFormat="true" applyFont="true" applyFill="true" applyBorder="true" applyAlignment="true" applyProtection="true">
      <alignment horizontal="center" vertical="bottom" textRotation="0" wrapText="false" indent="0" shrinkToFit="false"/>
      <protection locked="true" hidden="false"/>
    </xf>
    <xf numFmtId="0" fontId="586" fillId="438" borderId="483" xfId="0" applyNumberFormat="true" applyFont="true" applyFill="true" applyBorder="true" applyAlignment="true" applyProtection="true">
      <alignment horizontal="center" vertical="bottom" textRotation="0" wrapText="false" indent="0" shrinkToFit="false"/>
      <protection locked="true" hidden="false"/>
    </xf>
    <xf numFmtId="0" fontId="588" fillId="439" borderId="484" xfId="0" applyNumberFormat="true" applyFont="true" applyFill="true" applyBorder="true" applyAlignment="true" applyProtection="true">
      <alignment horizontal="center" vertical="bottom" textRotation="0" wrapText="false" indent="0" shrinkToFit="false"/>
      <protection locked="true" hidden="false"/>
    </xf>
    <xf numFmtId="0" fontId="590" fillId="440" borderId="485" xfId="0" applyNumberFormat="true" applyFont="true" applyFill="true" applyBorder="true" applyAlignment="true" applyProtection="true">
      <alignment horizontal="center" vertical="bottom" textRotation="0" wrapText="false" indent="0" shrinkToFit="false"/>
      <protection locked="true" hidden="false"/>
    </xf>
    <xf numFmtId="1" fontId="592" fillId="441" borderId="486"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7" xfId="0" applyNumberFormat="true" applyFont="true" applyFill="true" applyBorder="true" applyAlignment="true" applyProtection="true">
      <alignment horizontal="center" vertical="center" textRotation="0" wrapText="false" indent="0" shrinkToFit="false"/>
      <protection locked="true" hidden="false"/>
    </xf>
    <xf numFmtId="164" fontId="596" fillId="443" borderId="488" xfId="0" applyNumberFormat="true" applyFont="true" applyFill="true" applyBorder="true" applyAlignment="true" applyProtection="true">
      <alignment horizontal="center" vertical="bottom" textRotation="0" wrapText="false" indent="0" shrinkToFit="false"/>
      <protection locked="true" hidden="false"/>
    </xf>
    <xf numFmtId="0" fontId="598" fillId="444" borderId="489" xfId="0" applyNumberFormat="true" applyFont="true" applyFill="true" applyBorder="true" applyAlignment="true" applyProtection="true">
      <alignment horizontal="center" vertical="bottom" textRotation="0" wrapText="false" indent="0" shrinkToFit="false"/>
      <protection locked="true" hidden="false"/>
    </xf>
    <xf numFmtId="0" fontId="600" fillId="445" borderId="490" xfId="0" applyNumberFormat="true" applyFont="true" applyFill="true" applyBorder="true" applyAlignment="true" applyProtection="true">
      <alignment horizontal="center" vertical="bottom" textRotation="0" wrapText="false" indent="0" shrinkToFit="false"/>
      <protection locked="true" hidden="false"/>
    </xf>
    <xf numFmtId="0" fontId="602" fillId="446" borderId="491" xfId="0" applyNumberFormat="true" applyFont="true" applyFill="true" applyBorder="true" applyAlignment="true" applyProtection="true">
      <alignment horizontal="center" vertical="bottom" textRotation="0" wrapText="false" indent="0" shrinkToFit="false"/>
      <protection locked="true" hidden="false"/>
    </xf>
    <xf numFmtId="1" fontId="604" fillId="447" borderId="492"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3" xfId="0" applyNumberFormat="true" applyFont="true" applyFill="true" applyBorder="true" applyAlignment="true" applyProtection="true">
      <alignment horizontal="center" vertical="center" textRotation="0" wrapText="false" indent="0" shrinkToFit="false"/>
      <protection locked="true" hidden="false"/>
    </xf>
    <xf numFmtId="164" fontId="608" fillId="449" borderId="494" xfId="0" applyNumberFormat="true" applyFont="true" applyFill="true" applyBorder="true" applyAlignment="true" applyProtection="true">
      <alignment horizontal="center" vertical="bottom" textRotation="0" wrapText="false" indent="0" shrinkToFit="false"/>
      <protection locked="true" hidden="false"/>
    </xf>
    <xf numFmtId="0" fontId="610" fillId="450" borderId="495" xfId="0" applyNumberFormat="true" applyFont="true" applyFill="true" applyBorder="true" applyAlignment="true" applyProtection="true">
      <alignment horizontal="center" vertical="bottom" textRotation="0" wrapText="false" indent="0" shrinkToFit="false"/>
      <protection locked="true" hidden="false"/>
    </xf>
    <xf numFmtId="0" fontId="612" fillId="451" borderId="496" xfId="0" applyNumberFormat="true" applyFont="true" applyFill="true" applyBorder="true" applyAlignment="true" applyProtection="true">
      <alignment horizontal="center" vertical="bottom" textRotation="0" wrapText="false" indent="0" shrinkToFit="false"/>
      <protection locked="true" hidden="false"/>
    </xf>
    <xf numFmtId="0" fontId="614" fillId="452" borderId="497" xfId="0" applyNumberFormat="true" applyFont="true" applyFill="true" applyBorder="true" applyAlignment="true" applyProtection="true">
      <alignment horizontal="center" vertical="bottom" textRotation="0" wrapText="false" indent="0" shrinkToFit="false"/>
      <protection locked="true" hidden="false"/>
    </xf>
    <xf numFmtId="1" fontId="616" fillId="453" borderId="498"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9" xfId="0" applyNumberFormat="true" applyFont="true" applyFill="true" applyBorder="true" applyAlignment="true" applyProtection="true">
      <alignment horizontal="center" vertical="center" textRotation="0" wrapText="false" indent="0" shrinkToFit="false"/>
      <protection locked="true" hidden="false"/>
    </xf>
    <xf numFmtId="164" fontId="620" fillId="455" borderId="500" xfId="0" applyNumberFormat="true" applyFont="true" applyFill="true" applyBorder="true" applyAlignment="true" applyProtection="true">
      <alignment horizontal="center" vertical="bottom" textRotation="0" wrapText="false" indent="0" shrinkToFit="false"/>
      <protection locked="true" hidden="false"/>
    </xf>
    <xf numFmtId="0" fontId="622" fillId="456" borderId="501" xfId="0" applyNumberFormat="true" applyFont="true" applyFill="true" applyBorder="true" applyAlignment="true" applyProtection="true">
      <alignment horizontal="center" vertical="bottom" textRotation="0" wrapText="false" indent="0" shrinkToFit="false"/>
      <protection locked="true" hidden="false"/>
    </xf>
    <xf numFmtId="0" fontId="624" fillId="457" borderId="502" xfId="0" applyNumberFormat="true" applyFont="true" applyFill="true" applyBorder="true" applyAlignment="true" applyProtection="true">
      <alignment horizontal="center" vertical="bottom" textRotation="0" wrapText="false" indent="0" shrinkToFit="false"/>
      <protection locked="true" hidden="false"/>
    </xf>
    <xf numFmtId="0" fontId="626" fillId="458" borderId="503" xfId="0" applyNumberFormat="true" applyFont="true" applyFill="true" applyBorder="true" applyAlignment="true" applyProtection="true">
      <alignment horizontal="center" vertical="bottom" textRotation="0" wrapText="false" indent="0" shrinkToFit="false"/>
      <protection locked="true" hidden="false"/>
    </xf>
    <xf numFmtId="1" fontId="628" fillId="459" borderId="504"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5" xfId="0" applyNumberFormat="true" applyFont="true" applyFill="true" applyBorder="true" applyAlignment="true" applyProtection="true">
      <alignment horizontal="center" vertical="center" textRotation="0" wrapText="false" indent="0" shrinkToFit="false"/>
      <protection locked="true" hidden="false"/>
    </xf>
    <xf numFmtId="164" fontId="632" fillId="461" borderId="506" xfId="0" applyNumberFormat="true" applyFont="true" applyFill="true" applyBorder="true" applyAlignment="true" applyProtection="true">
      <alignment horizontal="center" vertical="bottom" textRotation="0" wrapText="false" indent="0" shrinkToFit="false"/>
      <protection locked="true" hidden="false"/>
    </xf>
    <xf numFmtId="0" fontId="634" fillId="462" borderId="507" xfId="0" applyNumberFormat="true" applyFont="true" applyFill="true" applyBorder="true" applyAlignment="true" applyProtection="true">
      <alignment horizontal="center" vertical="bottom" textRotation="0" wrapText="false" indent="0" shrinkToFit="false"/>
      <protection locked="true" hidden="false"/>
    </xf>
    <xf numFmtId="0" fontId="636" fillId="463" borderId="508" xfId="0" applyNumberFormat="true" applyFont="true" applyFill="true" applyBorder="true" applyAlignment="true" applyProtection="true">
      <alignment horizontal="center" vertical="bottom" textRotation="0" wrapText="false" indent="0" shrinkToFit="false"/>
      <protection locked="true" hidden="false"/>
    </xf>
    <xf numFmtId="0" fontId="638" fillId="464" borderId="509" xfId="0" applyNumberFormat="true" applyFont="true" applyFill="true" applyBorder="true" applyAlignment="true" applyProtection="true">
      <alignment horizontal="center" vertical="bottom" textRotation="0" wrapText="false" indent="0" shrinkToFit="false"/>
      <protection locked="true" hidden="false"/>
    </xf>
    <xf numFmtId="1" fontId="640" fillId="465" borderId="510"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11" xfId="0" applyNumberFormat="true" applyFont="true" applyFill="true" applyBorder="true" applyAlignment="true" applyProtection="true">
      <alignment horizontal="center" vertical="center" textRotation="0" wrapText="false" indent="0" shrinkToFit="false"/>
      <protection locked="true" hidden="false"/>
    </xf>
    <xf numFmtId="164" fontId="644" fillId="467" borderId="512" xfId="0" applyNumberFormat="true" applyFont="true" applyFill="true" applyBorder="true" applyAlignment="true" applyProtection="true">
      <alignment horizontal="center" vertical="bottom" textRotation="0" wrapText="false" indent="0" shrinkToFit="false"/>
      <protection locked="true" hidden="false"/>
    </xf>
    <xf numFmtId="0" fontId="646" fillId="468" borderId="513" xfId="0" applyNumberFormat="true" applyFont="true" applyFill="true" applyBorder="true" applyAlignment="true" applyProtection="true">
      <alignment horizontal="center" vertical="bottom" textRotation="0" wrapText="false" indent="0" shrinkToFit="false"/>
      <protection locked="true" hidden="false"/>
    </xf>
    <xf numFmtId="0" fontId="648" fillId="469" borderId="514" xfId="0" applyNumberFormat="true" applyFont="true" applyFill="true" applyBorder="true" applyAlignment="true" applyProtection="true">
      <alignment horizontal="center" vertical="bottom" textRotation="0" wrapText="false" indent="0" shrinkToFit="false"/>
      <protection locked="true" hidden="false"/>
    </xf>
    <xf numFmtId="0" fontId="650" fillId="470" borderId="515" xfId="0" applyNumberFormat="true" applyFont="true" applyFill="true" applyBorder="true" applyAlignment="true" applyProtection="true">
      <alignment horizontal="center" vertical="bottom" textRotation="0" wrapText="false" indent="0" shrinkToFit="false"/>
      <protection locked="true" hidden="false"/>
    </xf>
    <xf numFmtId="1" fontId="652" fillId="471" borderId="516"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7" xfId="0" applyNumberFormat="true" applyFont="true" applyFill="true" applyBorder="true" applyAlignment="true" applyProtection="true">
      <alignment horizontal="center" vertical="center" textRotation="0" wrapText="false" indent="0" shrinkToFit="false"/>
      <protection locked="true" hidden="false"/>
    </xf>
    <xf numFmtId="164" fontId="656" fillId="473" borderId="518" xfId="0" applyNumberFormat="true" applyFont="true" applyFill="true" applyBorder="true" applyAlignment="true" applyProtection="true">
      <alignment horizontal="center" vertical="bottom" textRotation="0" wrapText="false" indent="0" shrinkToFit="false"/>
      <protection locked="true" hidden="false"/>
    </xf>
    <xf numFmtId="0" fontId="658" fillId="474" borderId="519" xfId="0" applyNumberFormat="true" applyFont="true" applyFill="true" applyBorder="true" applyAlignment="true" applyProtection="true">
      <alignment horizontal="center" vertical="bottom" textRotation="0" wrapText="false" indent="0" shrinkToFit="false"/>
      <protection locked="true" hidden="false"/>
    </xf>
    <xf numFmtId="0" fontId="660" fillId="475" borderId="520" xfId="0" applyNumberFormat="true" applyFont="true" applyFill="true" applyBorder="true" applyAlignment="true" applyProtection="true">
      <alignment horizontal="center" vertical="bottom" textRotation="0" wrapText="false" indent="0" shrinkToFit="false"/>
      <protection locked="true" hidden="false"/>
    </xf>
    <xf numFmtId="0" fontId="662" fillId="476" borderId="521" xfId="0" applyNumberFormat="true" applyFont="true" applyFill="true" applyBorder="true" applyAlignment="true" applyProtection="true">
      <alignment horizontal="center" vertical="bottom" textRotation="0" wrapText="false" indent="0" shrinkToFit="false"/>
      <protection locked="true" hidden="false"/>
    </xf>
    <xf numFmtId="1" fontId="664" fillId="477" borderId="522"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3" xfId="0" applyNumberFormat="true" applyFont="true" applyFill="true" applyBorder="true" applyAlignment="true" applyProtection="true">
      <alignment horizontal="center" vertical="center" textRotation="0" wrapText="false" indent="0" shrinkToFit="false"/>
      <protection locked="true" hidden="false"/>
    </xf>
    <xf numFmtId="164" fontId="668" fillId="479" borderId="524" xfId="0" applyNumberFormat="true" applyFont="true" applyFill="true" applyBorder="true" applyAlignment="true" applyProtection="true">
      <alignment horizontal="center" vertical="bottom" textRotation="0" wrapText="false" indent="0" shrinkToFit="false"/>
      <protection locked="true" hidden="false"/>
    </xf>
    <xf numFmtId="0" fontId="670" fillId="480" borderId="525" xfId="0" applyNumberFormat="true" applyFont="true" applyFill="true" applyBorder="true" applyAlignment="true" applyProtection="true">
      <alignment horizontal="center" vertical="bottom" textRotation="0" wrapText="false" indent="0" shrinkToFit="false"/>
      <protection locked="true" hidden="false"/>
    </xf>
    <xf numFmtId="0" fontId="672" fillId="481" borderId="526" xfId="0" applyNumberFormat="true" applyFont="true" applyFill="true" applyBorder="true" applyAlignment="true" applyProtection="true">
      <alignment horizontal="center" vertical="bottom" textRotation="0" wrapText="false" indent="0" shrinkToFit="false"/>
      <protection locked="true" hidden="false"/>
    </xf>
    <xf numFmtId="0" fontId="674" fillId="482" borderId="527" xfId="0" applyNumberFormat="true" applyFont="true" applyFill="true" applyBorder="true" applyAlignment="true" applyProtection="true">
      <alignment horizontal="center" vertical="bottom" textRotation="0" wrapText="false" indent="0" shrinkToFit="false"/>
      <protection locked="true" hidden="false"/>
    </xf>
    <xf numFmtId="0" fontId="675" fillId="483" borderId="528" xfId="0" applyNumberFormat="true" applyFont="true" applyFill="true" applyBorder="true" applyAlignment="true" applyProtection="true">
      <alignment horizontal="center" vertical="center" textRotation="0" wrapText="false" indent="0" shrinkToFit="false"/>
      <protection locked="true" hidden="false"/>
    </xf>
    <xf numFmtId="164" fontId="676" fillId="484" borderId="529" xfId="0" applyNumberFormat="true" applyFont="true" applyFill="true" applyBorder="true" applyAlignment="true" applyProtection="true">
      <alignment horizontal="center" vertical="bottom" textRotation="0" wrapText="false" indent="0" shrinkToFit="false"/>
      <protection locked="true" hidden="false"/>
    </xf>
    <xf numFmtId="0" fontId="677" fillId="485" borderId="530" xfId="0" applyNumberFormat="true" applyFont="true" applyFill="true" applyBorder="true" applyAlignment="true" applyProtection="true">
      <alignment horizontal="center" vertical="bottom" textRotation="0" wrapText="false" indent="0" shrinkToFit="false"/>
      <protection locked="true" hidden="false"/>
    </xf>
    <xf numFmtId="0" fontId="678" fillId="486" borderId="531" xfId="0" applyNumberFormat="true" applyFont="true" applyFill="true" applyBorder="true" applyAlignment="true" applyProtection="true">
      <alignment horizontal="center" vertical="bottom" textRotation="0" wrapText="false" indent="0" shrinkToFit="false"/>
      <protection locked="true" hidden="false"/>
    </xf>
    <xf numFmtId="0" fontId="679" fillId="487" borderId="532" xfId="0" applyNumberFormat="true" applyFont="true" applyFill="true" applyBorder="true" applyAlignment="true" applyProtection="true">
      <alignment horizontal="center" vertical="bottom" textRotation="0" wrapText="false" indent="0" shrinkToFit="false"/>
      <protection locked="true" hidden="false"/>
    </xf>
    <xf numFmtId="0" fontId="680" fillId="488" borderId="533" xfId="0" applyNumberFormat="true" applyFont="true" applyFill="true" applyBorder="true" applyAlignment="true" applyProtection="true">
      <alignment horizontal="center" vertical="center" textRotation="0" wrapText="false" indent="0" shrinkToFit="false"/>
      <protection locked="true" hidden="false"/>
    </xf>
    <xf numFmtId="164" fontId="681" fillId="489" borderId="534" xfId="0" applyNumberFormat="true" applyFont="true" applyFill="true" applyBorder="true" applyAlignment="true" applyProtection="true">
      <alignment horizontal="center" vertical="bottom" textRotation="0" wrapText="false" indent="0" shrinkToFit="false"/>
      <protection locked="true" hidden="false"/>
    </xf>
    <xf numFmtId="0" fontId="682" fillId="490" borderId="535" xfId="0" applyNumberFormat="true" applyFont="true" applyFill="true" applyBorder="true" applyAlignment="true" applyProtection="true">
      <alignment horizontal="center" vertical="bottom" textRotation="0" wrapText="false" indent="0" shrinkToFit="false"/>
      <protection locked="true" hidden="false"/>
    </xf>
    <xf numFmtId="0" fontId="683" fillId="491" borderId="536" xfId="0" applyNumberFormat="true" applyFont="true" applyFill="true" applyBorder="true" applyAlignment="true" applyProtection="true">
      <alignment horizontal="center" vertical="bottom" textRotation="0" wrapText="false" indent="0" shrinkToFit="false"/>
      <protection locked="true" hidden="false"/>
    </xf>
    <xf numFmtId="0" fontId="684" fillId="492" borderId="537" xfId="0" applyNumberFormat="true" applyFont="true" applyFill="true" applyBorder="true" applyAlignment="true" applyProtection="true">
      <alignment horizontal="center" vertical="bottom" textRotation="0" wrapText="false" indent="0" shrinkToFit="false"/>
      <protection locked="true" hidden="false"/>
    </xf>
    <xf numFmtId="0" fontId="685" fillId="493" borderId="538" xfId="0" applyNumberFormat="true" applyFont="true" applyFill="true" applyBorder="true" applyAlignment="true" applyProtection="true">
      <alignment horizontal="center" vertical="center" textRotation="0" wrapText="false" indent="0" shrinkToFit="false"/>
      <protection locked="true" hidden="false"/>
    </xf>
    <xf numFmtId="164" fontId="686" fillId="494" borderId="539" xfId="0" applyNumberFormat="true" applyFont="true" applyFill="true" applyBorder="true" applyAlignment="true" applyProtection="true">
      <alignment horizontal="center" vertical="bottom" textRotation="0" wrapText="false" indent="0" shrinkToFit="false"/>
      <protection locked="true" hidden="false"/>
    </xf>
    <xf numFmtId="0" fontId="687" fillId="495" borderId="540" xfId="0" applyNumberFormat="true" applyFont="true" applyFill="true" applyBorder="true" applyAlignment="true" applyProtection="true">
      <alignment horizontal="center" vertical="bottom" textRotation="0" wrapText="false" indent="0" shrinkToFit="false"/>
      <protection locked="true" hidden="false"/>
    </xf>
    <xf numFmtId="0" fontId="688" fillId="496" borderId="541" xfId="0" applyNumberFormat="true" applyFont="true" applyFill="true" applyBorder="true" applyAlignment="true" applyProtection="true">
      <alignment horizontal="center" vertical="bottom" textRotation="0" wrapText="false" indent="0" shrinkToFit="false"/>
      <protection locked="true" hidden="false"/>
    </xf>
    <xf numFmtId="0" fontId="689" fillId="497" borderId="542" xfId="0" applyNumberFormat="true" applyFont="true" applyFill="true" applyBorder="true" applyAlignment="true" applyProtection="true">
      <alignment horizontal="center" vertical="bottom" textRotation="0" wrapText="false" indent="0" shrinkToFit="false"/>
      <protection locked="true" hidden="false"/>
    </xf>
    <xf numFmtId="0" fontId="690" fillId="498" borderId="543" xfId="0" applyNumberFormat="true" applyFont="true" applyFill="true" applyBorder="true" applyAlignment="true" applyProtection="true">
      <alignment horizontal="center" vertical="center" textRotation="0" wrapText="false" indent="0" shrinkToFit="false"/>
      <protection locked="true" hidden="false"/>
    </xf>
    <xf numFmtId="164" fontId="691" fillId="499" borderId="544" xfId="0" applyNumberFormat="true" applyFont="true" applyFill="true" applyBorder="true" applyAlignment="true" applyProtection="true">
      <alignment horizontal="center" vertical="bottom" textRotation="0" wrapText="false" indent="0" shrinkToFit="false"/>
      <protection locked="true" hidden="false"/>
    </xf>
    <xf numFmtId="0" fontId="692" fillId="500" borderId="545" xfId="0" applyNumberFormat="true" applyFont="true" applyFill="true" applyBorder="true" applyAlignment="true" applyProtection="true">
      <alignment horizontal="center" vertical="bottom" textRotation="0" wrapText="false" indent="0" shrinkToFit="false"/>
      <protection locked="true" hidden="false"/>
    </xf>
    <xf numFmtId="0" fontId="693" fillId="501" borderId="546" xfId="0" applyNumberFormat="true" applyFont="true" applyFill="true" applyBorder="true" applyAlignment="true" applyProtection="true">
      <alignment horizontal="center" vertical="bottom" textRotation="0" wrapText="false" indent="0" shrinkToFit="false"/>
      <protection locked="true" hidden="false"/>
    </xf>
    <xf numFmtId="0" fontId="694" fillId="502" borderId="547" xfId="0" applyNumberFormat="true" applyFont="true" applyFill="true" applyBorder="true" applyAlignment="true" applyProtection="true">
      <alignment horizontal="center" vertical="bottom" textRotation="0" wrapText="false" indent="0" shrinkToFit="false"/>
      <protection locked="true" hidden="false"/>
    </xf>
    <xf numFmtId="0" fontId="695" fillId="503" borderId="548" xfId="0" applyNumberFormat="true" applyFont="true" applyFill="true" applyBorder="true" applyAlignment="true" applyProtection="true">
      <alignment horizontal="center" vertical="center" textRotation="0" wrapText="false" indent="0" shrinkToFit="false"/>
      <protection locked="true" hidden="false"/>
    </xf>
    <xf numFmtId="164" fontId="696" fillId="504" borderId="549" xfId="0" applyNumberFormat="true" applyFont="true" applyFill="true" applyBorder="true" applyAlignment="true" applyProtection="true">
      <alignment horizontal="center" vertical="bottom" textRotation="0" wrapText="false" indent="0" shrinkToFit="false"/>
      <protection locked="true" hidden="false"/>
    </xf>
    <xf numFmtId="0" fontId="697" fillId="505" borderId="550" xfId="0" applyNumberFormat="true" applyFont="true" applyFill="true" applyBorder="true" applyAlignment="true" applyProtection="true">
      <alignment horizontal="center" vertical="bottom" textRotation="0" wrapText="false" indent="0" shrinkToFit="false"/>
      <protection locked="true" hidden="false"/>
    </xf>
    <xf numFmtId="0" fontId="698" fillId="506" borderId="551" xfId="0" applyNumberFormat="true" applyFont="true" applyFill="true" applyBorder="true" applyAlignment="true" applyProtection="true">
      <alignment horizontal="center" vertical="bottom" textRotation="0" wrapText="false" indent="0" shrinkToFit="false"/>
      <protection locked="true" hidden="false"/>
    </xf>
    <xf numFmtId="0" fontId="699" fillId="507" borderId="552" xfId="0" applyNumberFormat="true" applyFont="true" applyFill="true" applyBorder="true" applyAlignment="true" applyProtection="true">
      <alignment horizontal="center" vertical="bottom" textRotation="0" wrapText="false" indent="0" shrinkToFit="false"/>
      <protection locked="true" hidden="false"/>
    </xf>
    <xf numFmtId="0" fontId="700" fillId="508" borderId="553" xfId="0" applyNumberFormat="true" applyFont="true" applyFill="true" applyBorder="true" applyAlignment="true" applyProtection="true">
      <alignment horizontal="center" vertical="center" textRotation="0" wrapText="false" indent="0" shrinkToFit="false"/>
      <protection locked="true" hidden="false"/>
    </xf>
    <xf numFmtId="164" fontId="701" fillId="509" borderId="554" xfId="0" applyNumberFormat="true" applyFont="true" applyFill="true" applyBorder="true" applyAlignment="true" applyProtection="true">
      <alignment horizontal="center" vertical="bottom" textRotation="0" wrapText="false" indent="0" shrinkToFit="false"/>
      <protection locked="true" hidden="false"/>
    </xf>
    <xf numFmtId="0" fontId="702" fillId="510" borderId="555" xfId="0" applyNumberFormat="true" applyFont="true" applyFill="true" applyBorder="true" applyAlignment="true" applyProtection="true">
      <alignment horizontal="center" vertical="bottom" textRotation="0" wrapText="false" indent="0" shrinkToFit="false"/>
      <protection locked="true" hidden="false"/>
    </xf>
    <xf numFmtId="0" fontId="703" fillId="511" borderId="556" xfId="0" applyNumberFormat="true" applyFont="true" applyFill="true" applyBorder="true" applyAlignment="true" applyProtection="true">
      <alignment horizontal="center" vertical="bottom" textRotation="0" wrapText="false" indent="0" shrinkToFit="false"/>
      <protection locked="true" hidden="false"/>
    </xf>
    <xf numFmtId="0" fontId="704" fillId="512" borderId="557" xfId="0" applyNumberFormat="true" applyFont="true" applyFill="true" applyBorder="true" applyAlignment="true" applyProtection="true">
      <alignment horizontal="center" vertical="bottom" textRotation="0" wrapText="false" indent="0" shrinkToFit="false"/>
      <protection locked="true" hidden="false"/>
    </xf>
    <xf numFmtId="0" fontId="705" fillId="513" borderId="558" xfId="0" applyNumberFormat="true" applyFont="true" applyFill="true" applyBorder="true" applyAlignment="true" applyProtection="true">
      <alignment horizontal="center" vertical="center" textRotation="0" wrapText="false" indent="0" shrinkToFit="false"/>
      <protection locked="true" hidden="false"/>
    </xf>
    <xf numFmtId="164" fontId="706" fillId="514" borderId="559" xfId="0" applyNumberFormat="true" applyFont="true" applyFill="true" applyBorder="true" applyAlignment="true" applyProtection="true">
      <alignment horizontal="center" vertical="bottom" textRotation="0" wrapText="false" indent="0" shrinkToFit="false"/>
      <protection locked="true" hidden="false"/>
    </xf>
    <xf numFmtId="0" fontId="707" fillId="515" borderId="560" xfId="0" applyNumberFormat="true" applyFont="true" applyFill="true" applyBorder="true" applyAlignment="true" applyProtection="true">
      <alignment horizontal="center" vertical="bottom" textRotation="0" wrapText="false" indent="0" shrinkToFit="false"/>
      <protection locked="true" hidden="false"/>
    </xf>
    <xf numFmtId="0" fontId="708" fillId="516" borderId="561" xfId="0" applyNumberFormat="true" applyFont="true" applyFill="true" applyBorder="true" applyAlignment="true" applyProtection="true">
      <alignment horizontal="center" vertical="bottom" textRotation="0" wrapText="false" indent="0" shrinkToFit="false"/>
      <protection locked="true" hidden="false"/>
    </xf>
    <xf numFmtId="0" fontId="709" fillId="517" borderId="562" xfId="0" applyNumberFormat="true" applyFont="true" applyFill="true" applyBorder="true" applyAlignment="true" applyProtection="true">
      <alignment horizontal="center" vertical="bottom" textRotation="0" wrapText="false" indent="0" shrinkToFit="false"/>
      <protection locked="true" hidden="false"/>
    </xf>
    <xf numFmtId="0" fontId="710" fillId="518" borderId="563" xfId="0" applyNumberFormat="true" applyFont="true" applyFill="true" applyBorder="true" applyAlignment="true" applyProtection="true">
      <alignment horizontal="center" vertical="center" textRotation="0" wrapText="false" indent="0" shrinkToFit="false"/>
      <protection locked="true" hidden="false"/>
    </xf>
    <xf numFmtId="164" fontId="711" fillId="519" borderId="564" xfId="0" applyNumberFormat="true" applyFont="true" applyFill="true" applyBorder="true" applyAlignment="true" applyProtection="true">
      <alignment horizontal="center" vertical="bottom" textRotation="0" wrapText="false" indent="0" shrinkToFit="false"/>
      <protection locked="true" hidden="false"/>
    </xf>
    <xf numFmtId="0" fontId="712" fillId="520" borderId="565" xfId="0" applyNumberFormat="true" applyFont="true" applyFill="true" applyBorder="true" applyAlignment="true" applyProtection="true">
      <alignment horizontal="center" vertical="bottom" textRotation="0" wrapText="false" indent="0" shrinkToFit="false"/>
      <protection locked="true" hidden="false"/>
    </xf>
    <xf numFmtId="0" fontId="713" fillId="521" borderId="566" xfId="0" applyNumberFormat="true" applyFont="true" applyFill="true" applyBorder="true" applyAlignment="true" applyProtection="true">
      <alignment horizontal="center" vertical="bottom" textRotation="0" wrapText="false" indent="0" shrinkToFit="false"/>
      <protection locked="true" hidden="false"/>
    </xf>
    <xf numFmtId="0" fontId="714" fillId="522" borderId="567" xfId="0" applyNumberFormat="true" applyFont="true" applyFill="true" applyBorder="true" applyAlignment="true" applyProtection="true">
      <alignment horizontal="center" vertical="bottom" textRotation="0" wrapText="false" indent="0" shrinkToFit="false"/>
      <protection locked="true" hidden="false"/>
    </xf>
    <xf numFmtId="0" fontId="715" fillId="523" borderId="568" xfId="0" applyNumberFormat="true" applyFont="true" applyFill="true" applyBorder="true" applyAlignment="true" applyProtection="true">
      <alignment horizontal="center" vertical="center" textRotation="0" wrapText="false" indent="0" shrinkToFit="false"/>
      <protection locked="true" hidden="false"/>
    </xf>
    <xf numFmtId="164" fontId="716" fillId="524" borderId="569" xfId="0" applyNumberFormat="true" applyFont="true" applyFill="true" applyBorder="true" applyAlignment="true" applyProtection="true">
      <alignment horizontal="center" vertical="bottom" textRotation="0" wrapText="false" indent="0" shrinkToFit="false"/>
      <protection locked="true" hidden="false"/>
    </xf>
    <xf numFmtId="0" fontId="717" fillId="525" borderId="570" xfId="0" applyNumberFormat="true" applyFont="true" applyFill="true" applyBorder="true" applyAlignment="true" applyProtection="true">
      <alignment horizontal="center" vertical="bottom" textRotation="0" wrapText="false" indent="0" shrinkToFit="false"/>
      <protection locked="true" hidden="false"/>
    </xf>
    <xf numFmtId="0" fontId="718" fillId="526" borderId="571" xfId="0" applyNumberFormat="true" applyFont="true" applyFill="true" applyBorder="true" applyAlignment="true" applyProtection="true">
      <alignment horizontal="center" vertical="bottom" textRotation="0" wrapText="false" indent="0" shrinkToFit="false"/>
      <protection locked="true" hidden="false"/>
    </xf>
    <xf numFmtId="0" fontId="719" fillId="527" borderId="572" xfId="0" applyNumberFormat="true" applyFont="true" applyFill="true" applyBorder="true" applyAlignment="true" applyProtection="true">
      <alignment horizontal="center" vertical="bottom" textRotation="0" wrapText="false" indent="0" shrinkToFit="false"/>
      <protection locked="true" hidden="false"/>
    </xf>
    <xf numFmtId="0" fontId="720" fillId="528" borderId="573" xfId="0" applyNumberFormat="true" applyFont="true" applyFill="true" applyBorder="true" applyAlignment="true" applyProtection="true">
      <alignment horizontal="center" vertical="center" textRotation="0" wrapText="false" indent="0" shrinkToFit="false"/>
      <protection locked="true" hidden="false"/>
    </xf>
    <xf numFmtId="164" fontId="721" fillId="529" borderId="574" xfId="0" applyNumberFormat="true" applyFont="true" applyFill="true" applyBorder="true" applyAlignment="true" applyProtection="true">
      <alignment horizontal="center" vertical="bottom" textRotation="0" wrapText="false" indent="0" shrinkToFit="false"/>
      <protection locked="true" hidden="false"/>
    </xf>
    <xf numFmtId="0" fontId="722" fillId="530" borderId="575" xfId="0" applyNumberFormat="true" applyFont="true" applyFill="true" applyBorder="true" applyAlignment="true" applyProtection="true">
      <alignment horizontal="center" vertical="bottom" textRotation="0" wrapText="false" indent="0" shrinkToFit="false"/>
      <protection locked="true" hidden="false"/>
    </xf>
    <xf numFmtId="0" fontId="723" fillId="531" borderId="576" xfId="0" applyNumberFormat="true" applyFont="true" applyFill="true" applyBorder="true" applyAlignment="true" applyProtection="true">
      <alignment horizontal="center" vertical="bottom" textRotation="0" wrapText="false" indent="0" shrinkToFit="false"/>
      <protection locked="true" hidden="false"/>
    </xf>
    <xf numFmtId="0" fontId="724" fillId="532" borderId="577" xfId="0" applyNumberFormat="true" applyFont="true" applyFill="true" applyBorder="true" applyAlignment="true" applyProtection="true">
      <alignment horizontal="center" vertical="bottom" textRotation="0" wrapText="false" indent="0" shrinkToFit="false"/>
      <protection locked="true" hidden="false"/>
    </xf>
    <xf numFmtId="0" fontId="725" fillId="533" borderId="578" xfId="0" applyNumberFormat="true" applyFont="true" applyFill="true" applyBorder="true" applyAlignment="true" applyProtection="true">
      <alignment horizontal="center" vertical="center" textRotation="0" wrapText="false" indent="0" shrinkToFit="false"/>
      <protection locked="true" hidden="false"/>
    </xf>
    <xf numFmtId="164" fontId="726" fillId="534" borderId="579" xfId="0" applyNumberFormat="true" applyFont="true" applyFill="true" applyBorder="true" applyAlignment="true" applyProtection="true">
      <alignment horizontal="center" vertical="bottom" textRotation="0" wrapText="false" indent="0" shrinkToFit="false"/>
      <protection locked="true" hidden="false"/>
    </xf>
    <xf numFmtId="0" fontId="727" fillId="535" borderId="580" xfId="0" applyNumberFormat="true" applyFont="true" applyFill="true" applyBorder="true" applyAlignment="true" applyProtection="true">
      <alignment horizontal="center" vertical="bottom" textRotation="0" wrapText="false" indent="0" shrinkToFit="false"/>
      <protection locked="true" hidden="false"/>
    </xf>
    <xf numFmtId="0" fontId="728" fillId="536" borderId="581" xfId="0" applyNumberFormat="true" applyFont="true" applyFill="true" applyBorder="true" applyAlignment="true" applyProtection="true">
      <alignment horizontal="center" vertical="bottom" textRotation="0" wrapText="false" indent="0" shrinkToFit="false"/>
      <protection locked="true" hidden="false"/>
    </xf>
    <xf numFmtId="0" fontId="729" fillId="537" borderId="582" xfId="0" applyNumberFormat="true" applyFont="true" applyFill="true" applyBorder="true" applyAlignment="true" applyProtection="true">
      <alignment horizontal="center" vertical="bottom" textRotation="0" wrapText="false" indent="0" shrinkToFit="false"/>
      <protection locked="true" hidden="false"/>
    </xf>
    <xf numFmtId="0" fontId="730" fillId="538" borderId="583" xfId="0" applyNumberFormat="true" applyFont="true" applyFill="true" applyBorder="true" applyAlignment="true" applyProtection="true">
      <alignment horizontal="center" vertical="center" textRotation="0" wrapText="false" indent="0" shrinkToFit="false"/>
      <protection locked="true" hidden="false"/>
    </xf>
    <xf numFmtId="164" fontId="731" fillId="539" borderId="584" xfId="0" applyNumberFormat="true" applyFont="true" applyFill="true" applyBorder="true" applyAlignment="true" applyProtection="true">
      <alignment horizontal="center" vertical="bottom" textRotation="0" wrapText="false" indent="0" shrinkToFit="false"/>
      <protection locked="true" hidden="false"/>
    </xf>
    <xf numFmtId="0" fontId="732" fillId="540" borderId="585" xfId="0" applyNumberFormat="true" applyFont="true" applyFill="true" applyBorder="true" applyAlignment="true" applyProtection="true">
      <alignment horizontal="center" vertical="bottom" textRotation="0" wrapText="false" indent="0" shrinkToFit="false"/>
      <protection locked="true" hidden="false"/>
    </xf>
    <xf numFmtId="0" fontId="733" fillId="541" borderId="586" xfId="0" applyNumberFormat="true" applyFont="true" applyFill="true" applyBorder="true" applyAlignment="true" applyProtection="true">
      <alignment horizontal="center" vertical="bottom" textRotation="0" wrapText="false" indent="0" shrinkToFit="false"/>
      <protection locked="true" hidden="false"/>
    </xf>
    <xf numFmtId="0" fontId="734" fillId="542" borderId="587" xfId="0" applyNumberFormat="true" applyFont="true" applyFill="true" applyBorder="true" applyAlignment="true" applyProtection="true">
      <alignment horizontal="center" vertical="bottom" textRotation="0" wrapText="false" indent="0" shrinkToFit="false"/>
      <protection locked="true" hidden="false"/>
    </xf>
    <xf numFmtId="0" fontId="735" fillId="543" borderId="588" xfId="0" applyNumberFormat="true" applyFont="true" applyFill="true" applyBorder="true" applyAlignment="true" applyProtection="true">
      <alignment horizontal="center" vertical="center" textRotation="0" wrapText="false" indent="0" shrinkToFit="false"/>
      <protection locked="true" hidden="false"/>
    </xf>
    <xf numFmtId="164" fontId="736" fillId="544" borderId="589" xfId="0" applyNumberFormat="true" applyFont="true" applyFill="true" applyBorder="true" applyAlignment="true" applyProtection="true">
      <alignment horizontal="center" vertical="bottom" textRotation="0" wrapText="false" indent="0" shrinkToFit="false"/>
      <protection locked="true" hidden="false"/>
    </xf>
    <xf numFmtId="0" fontId="737" fillId="545" borderId="590" xfId="0" applyNumberFormat="true" applyFont="true" applyFill="true" applyBorder="true" applyAlignment="true" applyProtection="true">
      <alignment horizontal="center" vertical="bottom" textRotation="0" wrapText="false" indent="0" shrinkToFit="false"/>
      <protection locked="true" hidden="false"/>
    </xf>
    <xf numFmtId="0" fontId="738" fillId="546" borderId="591" xfId="0" applyNumberFormat="true" applyFont="true" applyFill="true" applyBorder="true" applyAlignment="true" applyProtection="true">
      <alignment horizontal="center" vertical="bottom" textRotation="0" wrapText="false" indent="0" shrinkToFit="false"/>
      <protection locked="true" hidden="false"/>
    </xf>
    <xf numFmtId="0" fontId="739" fillId="547" borderId="592" xfId="0" applyNumberFormat="true" applyFont="true" applyFill="true" applyBorder="true" applyAlignment="true" applyProtection="true">
      <alignment horizontal="center" vertical="bottom" textRotation="0" wrapText="false" indent="0" shrinkToFit="false"/>
      <protection locked="true" hidden="false"/>
    </xf>
    <xf numFmtId="0" fontId="740" fillId="548" borderId="593" xfId="0" applyNumberFormat="true" applyFont="true" applyFill="true" applyBorder="true" applyAlignment="true" applyProtection="true">
      <alignment horizontal="center" vertical="center" textRotation="0" wrapText="false" indent="0" shrinkToFit="false"/>
      <protection locked="true" hidden="false"/>
    </xf>
    <xf numFmtId="164" fontId="741" fillId="549" borderId="594" xfId="0" applyNumberFormat="true" applyFont="true" applyFill="true" applyBorder="true" applyAlignment="true" applyProtection="true">
      <alignment horizontal="center" vertical="bottom" textRotation="0" wrapText="false" indent="0" shrinkToFit="false"/>
      <protection locked="true" hidden="false"/>
    </xf>
    <xf numFmtId="0" fontId="742" fillId="550" borderId="595" xfId="0" applyNumberFormat="true" applyFont="true" applyFill="true" applyBorder="true" applyAlignment="true" applyProtection="true">
      <alignment horizontal="center" vertical="bottom" textRotation="0" wrapText="false" indent="0" shrinkToFit="false"/>
      <protection locked="true" hidden="false"/>
    </xf>
    <xf numFmtId="0" fontId="743" fillId="551" borderId="596" xfId="0" applyNumberFormat="true" applyFont="true" applyFill="true" applyBorder="true" applyAlignment="true" applyProtection="true">
      <alignment horizontal="center" vertical="bottom" textRotation="0" wrapText="false" indent="0" shrinkToFit="false"/>
      <protection locked="true" hidden="false"/>
    </xf>
    <xf numFmtId="0" fontId="744" fillId="552" borderId="597" xfId="0" applyNumberFormat="true" applyFont="true" applyFill="true" applyBorder="true" applyAlignment="true" applyProtection="true">
      <alignment horizontal="center" vertical="bottom" textRotation="0" wrapText="false" indent="0" shrinkToFit="false"/>
      <protection locked="true" hidden="false"/>
    </xf>
    <xf numFmtId="0" fontId="745" fillId="553" borderId="598" xfId="0" applyNumberFormat="true" applyFont="true" applyFill="true" applyBorder="true" applyAlignment="true" applyProtection="true">
      <alignment horizontal="center" vertical="center" textRotation="0" wrapText="false" indent="0" shrinkToFit="false"/>
      <protection locked="true" hidden="false"/>
    </xf>
    <xf numFmtId="164" fontId="746" fillId="554" borderId="599" xfId="0" applyNumberFormat="true" applyFont="true" applyFill="true" applyBorder="true" applyAlignment="true" applyProtection="true">
      <alignment horizontal="center" vertical="bottom" textRotation="0" wrapText="false" indent="0" shrinkToFit="false"/>
      <protection locked="true" hidden="false"/>
    </xf>
    <xf numFmtId="0" fontId="747" fillId="555" borderId="600" xfId="0" applyNumberFormat="true" applyFont="true" applyFill="true" applyBorder="true" applyAlignment="true" applyProtection="true">
      <alignment horizontal="center" vertical="bottom" textRotation="0" wrapText="false" indent="0" shrinkToFit="false"/>
      <protection locked="true" hidden="false"/>
    </xf>
    <xf numFmtId="0" fontId="748" fillId="556" borderId="601" xfId="0" applyNumberFormat="true" applyFont="true" applyFill="true" applyBorder="true" applyAlignment="true" applyProtection="true">
      <alignment horizontal="center" vertical="bottom" textRotation="0" wrapText="false" indent="0" shrinkToFit="false"/>
      <protection locked="true" hidden="false"/>
    </xf>
    <xf numFmtId="0" fontId="749" fillId="557" borderId="602" xfId="0" applyNumberFormat="true" applyFont="true" applyFill="true" applyBorder="true" applyAlignment="true" applyProtection="true">
      <alignment horizontal="center" vertical="bottom" textRotation="0" wrapText="false" indent="0" shrinkToFit="false"/>
      <protection locked="true" hidden="false"/>
    </xf>
    <xf numFmtId="0" fontId="750" fillId="558" borderId="603" xfId="0" applyNumberFormat="true" applyFont="true" applyFill="true" applyBorder="true" applyAlignment="true" applyProtection="true">
      <alignment horizontal="center" vertical="center" textRotation="0" wrapText="false" indent="0" shrinkToFit="false"/>
      <protection locked="true" hidden="false"/>
    </xf>
    <xf numFmtId="164" fontId="751" fillId="559" borderId="604" xfId="0" applyNumberFormat="true" applyFont="true" applyFill="true" applyBorder="true" applyAlignment="true" applyProtection="true">
      <alignment horizontal="center" vertical="bottom" textRotation="0" wrapText="false" indent="0" shrinkToFit="false"/>
      <protection locked="true" hidden="false"/>
    </xf>
    <xf numFmtId="0" fontId="752" fillId="560" borderId="605" xfId="0" applyNumberFormat="true" applyFont="true" applyFill="true" applyBorder="true" applyAlignment="true" applyProtection="true">
      <alignment horizontal="center" vertical="bottom" textRotation="0" wrapText="false" indent="0" shrinkToFit="false"/>
      <protection locked="true" hidden="false"/>
    </xf>
    <xf numFmtId="0" fontId="753" fillId="561" borderId="606" xfId="0" applyNumberFormat="true" applyFont="true" applyFill="true" applyBorder="true" applyAlignment="true" applyProtection="true">
      <alignment horizontal="center" vertical="bottom" textRotation="0" wrapText="false" indent="0" shrinkToFit="false"/>
      <protection locked="true" hidden="false"/>
    </xf>
    <xf numFmtId="0" fontId="754" fillId="562" borderId="607" xfId="0" applyNumberFormat="true" applyFont="true" applyFill="true" applyBorder="true" applyAlignment="true" applyProtection="true">
      <alignment horizontal="center" vertical="bottom" textRotation="0" wrapText="false" indent="0" shrinkToFit="false"/>
      <protection locked="true" hidden="false"/>
    </xf>
    <xf numFmtId="0" fontId="755" fillId="563" borderId="608" xfId="0" applyNumberFormat="true" applyFont="true" applyFill="true" applyBorder="true" applyAlignment="true" applyProtection="true">
      <alignment horizontal="center" vertical="center" textRotation="0" wrapText="false" indent="0" shrinkToFit="false"/>
      <protection locked="true" hidden="false"/>
    </xf>
    <xf numFmtId="164" fontId="756" fillId="564" borderId="609" xfId="0" applyNumberFormat="true" applyFont="true" applyFill="true" applyBorder="true" applyAlignment="true" applyProtection="true">
      <alignment horizontal="center" vertical="bottom" textRotation="0" wrapText="false" indent="0" shrinkToFit="false"/>
      <protection locked="true" hidden="false"/>
    </xf>
    <xf numFmtId="0" fontId="757" fillId="565" borderId="610" xfId="0" applyNumberFormat="true" applyFont="true" applyFill="true" applyBorder="true" applyAlignment="true" applyProtection="true">
      <alignment horizontal="center" vertical="bottom" textRotation="0" wrapText="false" indent="0" shrinkToFit="false"/>
      <protection locked="true" hidden="false"/>
    </xf>
    <xf numFmtId="0" fontId="758" fillId="566" borderId="611" xfId="0" applyNumberFormat="true" applyFont="true" applyFill="true" applyBorder="true" applyAlignment="true" applyProtection="true">
      <alignment horizontal="center" vertical="bottom" textRotation="0" wrapText="false" indent="0" shrinkToFit="false"/>
      <protection locked="true" hidden="false"/>
    </xf>
    <xf numFmtId="0" fontId="759" fillId="567" borderId="612" xfId="0" applyNumberFormat="true" applyFont="true" applyFill="true" applyBorder="true" applyAlignment="true" applyProtection="true">
      <alignment horizontal="center" vertical="bottom" textRotation="0" wrapText="false" indent="0" shrinkToFit="false"/>
      <protection locked="true" hidden="false"/>
    </xf>
    <xf numFmtId="0" fontId="760" fillId="568" borderId="613" xfId="0" applyNumberFormat="true" applyFont="true" applyFill="true" applyBorder="true" applyAlignment="true" applyProtection="true">
      <alignment horizontal="center" vertical="center" textRotation="0" wrapText="false" indent="0" shrinkToFit="false"/>
      <protection locked="true" hidden="false"/>
    </xf>
    <xf numFmtId="164" fontId="761" fillId="569" borderId="614" xfId="0" applyNumberFormat="true" applyFont="true" applyFill="true" applyBorder="true" applyAlignment="true" applyProtection="true">
      <alignment horizontal="center" vertical="bottom" textRotation="0" wrapText="false" indent="0" shrinkToFit="false"/>
      <protection locked="true" hidden="false"/>
    </xf>
    <xf numFmtId="0" fontId="762" fillId="570" borderId="615" xfId="0" applyNumberFormat="true" applyFont="true" applyFill="true" applyBorder="true" applyAlignment="true" applyProtection="true">
      <alignment horizontal="center" vertical="bottom" textRotation="0" wrapText="false" indent="0" shrinkToFit="false"/>
      <protection locked="true" hidden="false"/>
    </xf>
    <xf numFmtId="0" fontId="763" fillId="571" borderId="616" xfId="0" applyNumberFormat="true" applyFont="true" applyFill="true" applyBorder="true" applyAlignment="true" applyProtection="true">
      <alignment horizontal="center" vertical="bottom" textRotation="0" wrapText="false" indent="0" shrinkToFit="false"/>
      <protection locked="true" hidden="false"/>
    </xf>
    <xf numFmtId="0" fontId="764" fillId="572" borderId="617" xfId="0" applyNumberFormat="true" applyFont="true" applyFill="true" applyBorder="true" applyAlignment="true" applyProtection="true">
      <alignment horizontal="center" vertical="bottom" textRotation="0" wrapText="false" indent="0" shrinkToFit="false"/>
      <protection locked="true" hidden="false"/>
    </xf>
    <xf numFmtId="0" fontId="765" fillId="573" borderId="618" xfId="0" applyNumberFormat="true" applyFont="true" applyFill="true" applyBorder="true" applyAlignment="true" applyProtection="true">
      <alignment horizontal="center" vertical="center" textRotation="0" wrapText="false" indent="0" shrinkToFit="false"/>
      <protection locked="true" hidden="false"/>
    </xf>
    <xf numFmtId="164" fontId="766" fillId="574" borderId="619" xfId="0" applyNumberFormat="true" applyFont="true" applyFill="true" applyBorder="true" applyAlignment="true" applyProtection="true">
      <alignment horizontal="center" vertical="bottom" textRotation="0" wrapText="false" indent="0" shrinkToFit="false"/>
      <protection locked="true" hidden="false"/>
    </xf>
    <xf numFmtId="0" fontId="767" fillId="575" borderId="620" xfId="0" applyNumberFormat="true" applyFont="true" applyFill="true" applyBorder="true" applyAlignment="true" applyProtection="true">
      <alignment horizontal="center" vertical="bottom" textRotation="0" wrapText="false" indent="0" shrinkToFit="false"/>
      <protection locked="true" hidden="false"/>
    </xf>
    <xf numFmtId="0" fontId="768" fillId="576" borderId="621" xfId="0" applyNumberFormat="true" applyFont="true" applyFill="true" applyBorder="true" applyAlignment="true" applyProtection="true">
      <alignment horizontal="center" vertical="bottom" textRotation="0" wrapText="false" indent="0" shrinkToFit="false"/>
      <protection locked="true" hidden="false"/>
    </xf>
    <xf numFmtId="0" fontId="769" fillId="577" borderId="622" xfId="0" applyNumberFormat="true" applyFont="true" applyFill="true" applyBorder="true" applyAlignment="true" applyProtection="true">
      <alignment horizontal="center" vertical="bottom" textRotation="0" wrapText="false" indent="0" shrinkToFit="false"/>
      <protection locked="true" hidden="false"/>
    </xf>
    <xf numFmtId="0" fontId="770" fillId="578" borderId="623" xfId="0" applyNumberFormat="true" applyFont="true" applyFill="true" applyBorder="true" applyAlignment="true" applyProtection="true">
      <alignment horizontal="center" vertical="center" textRotation="0" wrapText="false" indent="0" shrinkToFit="false"/>
      <protection locked="true" hidden="false"/>
    </xf>
    <xf numFmtId="164" fontId="771" fillId="579" borderId="624" xfId="0" applyNumberFormat="true" applyFont="true" applyFill="true" applyBorder="true" applyAlignment="true" applyProtection="true">
      <alignment horizontal="center" vertical="bottom" textRotation="0" wrapText="false" indent="0" shrinkToFit="false"/>
      <protection locked="true" hidden="false"/>
    </xf>
    <xf numFmtId="0" fontId="772" fillId="580" borderId="625" xfId="0" applyNumberFormat="true" applyFont="true" applyFill="true" applyBorder="true" applyAlignment="true" applyProtection="true">
      <alignment horizontal="center" vertical="bottom" textRotation="0" wrapText="false" indent="0" shrinkToFit="false"/>
      <protection locked="true" hidden="false"/>
    </xf>
    <xf numFmtId="0" fontId="773" fillId="581" borderId="626" xfId="0" applyNumberFormat="true" applyFont="true" applyFill="true" applyBorder="true" applyAlignment="true" applyProtection="true">
      <alignment horizontal="center" vertical="bottom" textRotation="0" wrapText="false" indent="0" shrinkToFit="false"/>
      <protection locked="true" hidden="false"/>
    </xf>
    <xf numFmtId="0" fontId="774" fillId="582" borderId="627" xfId="0" applyNumberFormat="true" applyFont="true" applyFill="true" applyBorder="true" applyAlignment="true" applyProtection="true">
      <alignment horizontal="center" vertical="bottom" textRotation="0" wrapText="false" indent="0" shrinkToFit="false"/>
      <protection locked="true" hidden="false"/>
    </xf>
    <xf numFmtId="0" fontId="775" fillId="583" borderId="628" xfId="0" applyNumberFormat="true" applyFont="true" applyFill="true" applyBorder="true" applyAlignment="true" applyProtection="true">
      <alignment horizontal="center" vertical="center" textRotation="0" wrapText="false" indent="0" shrinkToFit="false"/>
      <protection locked="true" hidden="false"/>
    </xf>
    <xf numFmtId="164" fontId="776" fillId="584" borderId="629" xfId="0" applyNumberFormat="true" applyFont="true" applyFill="true" applyBorder="true" applyAlignment="true" applyProtection="true">
      <alignment horizontal="center" vertical="bottom" textRotation="0" wrapText="false" indent="0" shrinkToFit="false"/>
      <protection locked="true" hidden="false"/>
    </xf>
    <xf numFmtId="0" fontId="777" fillId="585" borderId="630" xfId="0" applyNumberFormat="true" applyFont="true" applyFill="true" applyBorder="true" applyAlignment="true" applyProtection="true">
      <alignment horizontal="center" vertical="bottom" textRotation="0" wrapText="false" indent="0" shrinkToFit="false"/>
      <protection locked="true" hidden="false"/>
    </xf>
    <xf numFmtId="0" fontId="778" fillId="586" borderId="631" xfId="0" applyNumberFormat="true" applyFont="true" applyFill="true" applyBorder="true" applyAlignment="true" applyProtection="true">
      <alignment horizontal="center" vertical="bottom" textRotation="0" wrapText="false" indent="0" shrinkToFit="false"/>
      <protection locked="true" hidden="false"/>
    </xf>
    <xf numFmtId="0" fontId="779" fillId="587" borderId="632" xfId="0" applyNumberFormat="true" applyFont="true" applyFill="true" applyBorder="true" applyAlignment="true" applyProtection="true">
      <alignment horizontal="center" vertical="bottom" textRotation="0" wrapText="false" indent="0" shrinkToFit="false"/>
      <protection locked="true" hidden="false"/>
    </xf>
    <xf numFmtId="0" fontId="780" fillId="588" borderId="633" xfId="0" applyNumberFormat="true" applyFont="true" applyFill="true" applyBorder="true" applyAlignment="true" applyProtection="true">
      <alignment horizontal="center" vertical="center" textRotation="0" wrapText="false" indent="0" shrinkToFit="false"/>
      <protection locked="true" hidden="false"/>
    </xf>
    <xf numFmtId="164" fontId="781" fillId="589" borderId="634" xfId="0" applyNumberFormat="true" applyFont="true" applyFill="true" applyBorder="true" applyAlignment="true" applyProtection="true">
      <alignment horizontal="center" vertical="bottom" textRotation="0" wrapText="false" indent="0" shrinkToFit="false"/>
      <protection locked="true" hidden="false"/>
    </xf>
    <xf numFmtId="0" fontId="782" fillId="590" borderId="635" xfId="0" applyNumberFormat="true" applyFont="true" applyFill="true" applyBorder="true" applyAlignment="true" applyProtection="true">
      <alignment horizontal="center" vertical="bottom" textRotation="0" wrapText="false" indent="0" shrinkToFit="false"/>
      <protection locked="true" hidden="false"/>
    </xf>
    <xf numFmtId="0" fontId="783" fillId="591" borderId="636" xfId="0" applyNumberFormat="true" applyFont="true" applyFill="true" applyBorder="true" applyAlignment="true" applyProtection="true">
      <alignment horizontal="center" vertical="bottom" textRotation="0" wrapText="false" indent="0" shrinkToFit="false"/>
      <protection locked="true" hidden="false"/>
    </xf>
    <xf numFmtId="0" fontId="784" fillId="592" borderId="637" xfId="0" applyNumberFormat="true" applyFont="true" applyFill="true" applyBorder="true" applyAlignment="true" applyProtection="true">
      <alignment horizontal="center" vertical="bottom" textRotation="0" wrapText="false" indent="0" shrinkToFit="false"/>
      <protection locked="true" hidden="false"/>
    </xf>
    <xf numFmtId="0" fontId="786" fillId="593" borderId="638" xfId="0" applyNumberFormat="true" applyFont="true" applyFill="true" applyBorder="true" applyAlignment="true" applyProtection="true">
      <alignment horizontal="center" vertical="center" textRotation="0" wrapText="false" indent="0" shrinkToFit="false"/>
      <protection locked="true" hidden="false"/>
    </xf>
    <xf numFmtId="0" fontId="788" fillId="594" borderId="639" xfId="0" applyNumberFormat="true" applyFont="true" applyFill="true" applyBorder="true" applyAlignment="true" applyProtection="true">
      <alignment horizontal="center" vertical="bottom" textRotation="0" wrapText="false" indent="0" shrinkToFit="false"/>
      <protection locked="true" hidden="false"/>
    </xf>
    <xf numFmtId="0" fontId="790" fillId="595" borderId="640" xfId="0" applyNumberFormat="true" applyFont="true" applyFill="true" applyBorder="true" applyAlignment="true" applyProtection="true">
      <alignment horizontal="center" vertical="bottom" textRotation="0" wrapText="false" indent="0" shrinkToFit="false"/>
      <protection locked="true" hidden="false"/>
    </xf>
    <xf numFmtId="0" fontId="792" fillId="596" borderId="641" xfId="0" applyNumberFormat="true" applyFont="true" applyFill="true" applyBorder="true" applyAlignment="true" applyProtection="true">
      <alignment horizontal="center" vertical="bottom" textRotation="0" wrapText="false" indent="0" shrinkToFit="false"/>
      <protection locked="true" hidden="false"/>
    </xf>
    <xf numFmtId="0" fontId="794" fillId="0" borderId="642" xfId="0" applyNumberFormat="true" applyFont="true" applyBorder="true" applyAlignment="true" applyProtection="true">
      <alignment horizontal="general" vertical="bottom" textRotation="0" wrapText="false" indent="0" shrinkToFit="false"/>
      <protection locked="true" hidden="false"/>
    </xf>
    <xf numFmtId="0" fontId="796" fillId="0" borderId="643"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43244727927"/>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4.8380222599999998</c:v>
                </c:pt>
                <c:pt idx="1">
                  <c:v>1E-10</c:v>
                </c:pt>
                <c:pt idx="2">
                  <c:v>1E-10</c:v>
                </c:pt>
                <c:pt idx="3">
                  <c:v>1E-10</c:v>
                </c:pt>
                <c:pt idx="4">
                  <c:v>3.3510300000000002</c:v>
                </c:pt>
                <c:pt idx="5">
                  <c:v>7.8492591960000002</c:v>
                </c:pt>
              </c:numCache>
            </c:numRef>
          </c:val>
          <c:extLst>
            <c:ext xmlns:c16="http://schemas.microsoft.com/office/drawing/2014/chart" uri="{C3380CC4-5D6E-409C-BE32-E72D297353CC}">
              <c16:uniqueId val="{00000000-BA4D-4793-9158-54A67A31290E}"/>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A4D-4793-9158-54A67A31290E}"/>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A4D-4793-9158-54A67A31290E}"/>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A4D-4793-9158-54A67A31290E}"/>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A4D-4793-9158-54A67A31290E}"/>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A4D-4793-9158-54A67A31290E}"/>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A4D-4793-9158-54A67A31290E}"/>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BA4D-4793-9158-54A67A31290E}"/>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95.161977739999998</c:v>
                </c:pt>
                <c:pt idx="1">
                  <c:v>100</c:v>
                </c:pt>
                <c:pt idx="2">
                  <c:v>100</c:v>
                </c:pt>
                <c:pt idx="3">
                  <c:v>100</c:v>
                </c:pt>
                <c:pt idx="4">
                  <c:v>96.648970000000006</c:v>
                </c:pt>
                <c:pt idx="5">
                  <c:v>92.150740799999994</c:v>
                </c:pt>
              </c:numCache>
            </c:numRef>
          </c:val>
          <c:extLst>
            <c:ext xmlns:c16="http://schemas.microsoft.com/office/drawing/2014/chart" uri="{C3380CC4-5D6E-409C-BE32-E72D297353CC}">
              <c16:uniqueId val="{00000008-BA4D-4793-9158-54A67A31290E}"/>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9-BA4D-4793-9158-54A67A31290E}"/>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30F-4F15-84AB-BC99905FF0F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30F-4F15-84AB-BC99905FF0F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30F-4F15-84AB-BC99905FF0FB}"/>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30F-4F15-84AB-BC99905FF0FB}"/>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30F-4F15-84AB-BC99905FF0FB}"/>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30F-4F15-84AB-BC99905FF0FB}"/>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30F-4F15-84AB-BC99905FF0FB}"/>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30F-4F15-84AB-BC99905FF0FB}"/>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B7C-46DB-A6A4-C8AB63C8039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B7C-46DB-A6A4-C8AB63C80393}"/>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B7C-46DB-A6A4-C8AB63C80393}"/>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B7C-46DB-A6A4-C8AB63C80393}"/>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B7C-46DB-A6A4-C8AB63C80393}"/>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B7C-46DB-A6A4-C8AB63C80393}"/>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772-4FAD-8B8E-3B83C22078E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2008</c:v>
                </c:pt>
                <c:pt idx="2">
                  <c:v>2010</c:v>
                </c:pt>
                <c:pt idx="3">
                  <c:v>2010</c:v>
                </c:pt>
                <c:pt idx="4">
                  <c:v>2011</c:v>
                </c:pt>
                <c:pt idx="5">
                  <c:v>2012</c:v>
                </c:pt>
                <c:pt idx="6">
                  <c:v>2013</c:v>
                </c:pt>
                <c:pt idx="7">
                  <c:v>2014</c:v>
                </c:pt>
                <c:pt idx="8">
                  <c:v>2014</c:v>
                </c:pt>
                <c:pt idx="9">
                  <c:v>2015</c:v>
                </c:pt>
                <c:pt idx="10">
                  <c:v>2016</c:v>
                </c:pt>
                <c:pt idx="11">
                  <c:v>2017</c:v>
                </c:pt>
                <c:pt idx="12">
                  <c:v>2017</c:v>
                </c:pt>
                <c:pt idx="13">
                  <c:v>2018</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57</c:v>
                </c:pt>
                <c:pt idx="4">
                  <c:v>69</c:v>
                </c:pt>
                <c:pt idx="5">
                  <c:v>66.2</c:v>
                </c:pt>
                <c:pt idx="6">
                  <c:v>#N/A</c:v>
                </c:pt>
                <c:pt idx="7">
                  <c:v>#N/A</c:v>
                </c:pt>
                <c:pt idx="8">
                  <c:v>#N/A</c:v>
                </c:pt>
                <c:pt idx="9">
                  <c:v>73.7</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55.6</c:v>
                </c:pt>
                <c:pt idx="5">
                  <c:v>55.6</c:v>
                </c:pt>
                <c:pt idx="6">
                  <c:v>55.6</c:v>
                </c:pt>
                <c:pt idx="7">
                  <c:v>55.6</c:v>
                </c:pt>
                <c:pt idx="8">
                  <c:v>55.6</c:v>
                </c:pt>
                <c:pt idx="9">
                  <c:v>58.3</c:v>
                </c:pt>
                <c:pt idx="10">
                  <c:v>61</c:v>
                </c:pt>
                <c:pt idx="11">
                  <c:v>63.8</c:v>
                </c:pt>
                <c:pt idx="12">
                  <c:v>66.5</c:v>
                </c:pt>
                <c:pt idx="13">
                  <c:v>69.2</c:v>
                </c:pt>
                <c:pt idx="14">
                  <c:v>71.900000000000006</c:v>
                </c:pt>
                <c:pt idx="15">
                  <c:v>74.599999999999994</c:v>
                </c:pt>
                <c:pt idx="16">
                  <c:v>77.400000000000006</c:v>
                </c:pt>
                <c:pt idx="17">
                  <c:v>80.099999999999994</c:v>
                </c:pt>
                <c:pt idx="18">
                  <c:v>80.099999999999994</c:v>
                </c:pt>
                <c:pt idx="19">
                  <c:v>80.099999999999994</c:v>
                </c:pt>
                <c:pt idx="20">
                  <c:v>80.099999999999994</c:v>
                </c:pt>
                <c:pt idx="21">
                  <c:v>80.099999999999994</c:v>
                </c:pt>
                <c:pt idx="22">
                  <c:v>#N/A</c:v>
                </c:pt>
                <c:pt idx="23">
                  <c:v>#N/A</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30F-4F15-84AB-BC99905FF0F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30F-4F15-84AB-BC99905FF0F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30F-4F15-84AB-BC99905FF0FB}"/>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30F-4F15-84AB-BC99905FF0FB}"/>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30F-4F15-84AB-BC99905FF0FB}"/>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30F-4F15-84AB-BC99905FF0FB}"/>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30F-4F15-84AB-BC99905FF0FB}"/>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B7C-46DB-A6A4-C8AB63C80393}"/>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B7C-46DB-A6A4-C8AB63C80393}"/>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B7C-46DB-A6A4-C8AB63C80393}"/>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B7C-46DB-A6A4-C8AB63C80393}"/>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B7C-46DB-A6A4-C8AB63C80393}"/>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B7C-46DB-A6A4-C8AB63C80393}"/>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772-4FAD-8B8E-3B83C22078E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2008</c:v>
                </c:pt>
                <c:pt idx="2">
                  <c:v>2010</c:v>
                </c:pt>
                <c:pt idx="3">
                  <c:v>2010</c:v>
                </c:pt>
                <c:pt idx="4">
                  <c:v>2011</c:v>
                </c:pt>
                <c:pt idx="5">
                  <c:v>2012</c:v>
                </c:pt>
                <c:pt idx="6">
                  <c:v>2013</c:v>
                </c:pt>
                <c:pt idx="7">
                  <c:v>2014</c:v>
                </c:pt>
                <c:pt idx="8">
                  <c:v>2014</c:v>
                </c:pt>
                <c:pt idx="9">
                  <c:v>2015</c:v>
                </c:pt>
                <c:pt idx="10">
                  <c:v>2016</c:v>
                </c:pt>
                <c:pt idx="11">
                  <c:v>2017</c:v>
                </c:pt>
                <c:pt idx="12">
                  <c:v>2017</c:v>
                </c:pt>
                <c:pt idx="13">
                  <c:v>2018</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10-A30F-4F15-84AB-BC99905FF0F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30F-4F15-84AB-BC99905FF0F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30F-4F15-84AB-BC99905FF0F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A30F-4F15-84AB-BC99905FF0FB}"/>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A30F-4F15-84AB-BC99905FF0FB}"/>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A30F-4F15-84AB-BC99905FF0FB}"/>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A30F-4F15-84AB-BC99905FF0FB}"/>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A30F-4F15-84AB-BC99905FF0FB}"/>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A30F-4F15-84AB-BC99905FF0FB}"/>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B7C-46DB-A6A4-C8AB63C80393}"/>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B7C-46DB-A6A4-C8AB63C80393}"/>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B7C-46DB-A6A4-C8AB63C80393}"/>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B7C-46DB-A6A4-C8AB63C80393}"/>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B7C-46DB-A6A4-C8AB63C80393}"/>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B7C-46DB-A6A4-C8AB63C80393}"/>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772-4FAD-8B8E-3B83C22078E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2008</c:v>
                </c:pt>
                <c:pt idx="2">
                  <c:v>2010</c:v>
                </c:pt>
                <c:pt idx="3">
                  <c:v>2010</c:v>
                </c:pt>
                <c:pt idx="4">
                  <c:v>2011</c:v>
                </c:pt>
                <c:pt idx="5">
                  <c:v>2012</c:v>
                </c:pt>
                <c:pt idx="6">
                  <c:v>2013</c:v>
                </c:pt>
                <c:pt idx="7">
                  <c:v>2014</c:v>
                </c:pt>
                <c:pt idx="8">
                  <c:v>2014</c:v>
                </c:pt>
                <c:pt idx="9">
                  <c:v>2015</c:v>
                </c:pt>
                <c:pt idx="10">
                  <c:v>2016</c:v>
                </c:pt>
                <c:pt idx="11">
                  <c:v>2017</c:v>
                </c:pt>
                <c:pt idx="12">
                  <c:v>2017</c:v>
                </c:pt>
                <c:pt idx="13">
                  <c:v>2018</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9-A30F-4F15-84AB-BC99905FF0FB}"/>
            </c:ext>
          </c:extLst>
        </c:ser>
        <c:dLbls>
          <c:showLegendKey val="0"/>
          <c:showVal val="0"/>
          <c:showCatName val="0"/>
          <c:showSerName val="0"/>
          <c:showPercent val="0"/>
          <c:showBubbleSize val="0"/>
        </c:dLbls>
        <c:axId val="75159040"/>
        <c:axId val="75160576"/>
      </c:scatterChart>
      <c:valAx>
        <c:axId val="751590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0576"/>
        <c:crosses val="autoZero"/>
        <c:crossBetween val="midCat"/>
        <c:majorUnit val="5"/>
      </c:valAx>
      <c:valAx>
        <c:axId val="751605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904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D7B-423A-9D1F-9BB160D8981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D7B-423A-9D1F-9BB160D8981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D7B-423A-9D1F-9BB160D8981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D7B-423A-9D1F-9BB160D8981E}"/>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D7B-423A-9D1F-9BB160D8981E}"/>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D7B-423A-9D1F-9BB160D8981E}"/>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D7B-423A-9D1F-9BB160D8981E}"/>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D7B-423A-9D1F-9BB160D8981E}"/>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DAF-48C9-92E8-BC0BBFA641B3}"/>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DAF-48C9-92E8-BC0BBFA641B3}"/>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DAF-48C9-92E8-BC0BBFA641B3}"/>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DAF-48C9-92E8-BC0BBFA641B3}"/>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DAF-48C9-92E8-BC0BBFA641B3}"/>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DAF-48C9-92E8-BC0BBFA641B3}"/>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B7B-401D-AC4A-3EA270A87F3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2008</c:v>
                </c:pt>
                <c:pt idx="2">
                  <c:v>2010</c:v>
                </c:pt>
                <c:pt idx="3">
                  <c:v>2010</c:v>
                </c:pt>
                <c:pt idx="4">
                  <c:v>2011</c:v>
                </c:pt>
                <c:pt idx="5">
                  <c:v>2012</c:v>
                </c:pt>
                <c:pt idx="6">
                  <c:v>2013</c:v>
                </c:pt>
                <c:pt idx="7">
                  <c:v>2014</c:v>
                </c:pt>
                <c:pt idx="8">
                  <c:v>2014</c:v>
                </c:pt>
                <c:pt idx="9">
                  <c:v>2015</c:v>
                </c:pt>
                <c:pt idx="10">
                  <c:v>2016</c:v>
                </c:pt>
                <c:pt idx="11">
                  <c:v>2017</c:v>
                </c:pt>
                <c:pt idx="12">
                  <c:v>2017</c:v>
                </c:pt>
                <c:pt idx="13">
                  <c:v>2018</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35.466377440347074</c:v>
                </c:pt>
                <c:pt idx="1">
                  <c:v>#N/A</c:v>
                </c:pt>
                <c:pt idx="2">
                  <c:v>35.851063829787229</c:v>
                </c:pt>
                <c:pt idx="3">
                  <c:v>#N/A</c:v>
                </c:pt>
                <c:pt idx="4">
                  <c:v>#N/A</c:v>
                </c:pt>
                <c:pt idx="5">
                  <c:v>#N/A</c:v>
                </c:pt>
                <c:pt idx="6">
                  <c:v>37.875536480686698</c:v>
                </c:pt>
                <c:pt idx="7">
                  <c:v>#N/A</c:v>
                </c:pt>
                <c:pt idx="8">
                  <c:v>37.310195227765725</c:v>
                </c:pt>
                <c:pt idx="9">
                  <c:v>#N/A</c:v>
                </c:pt>
                <c:pt idx="10">
                  <c:v>37.424547283702211</c:v>
                </c:pt>
                <c:pt idx="11">
                  <c:v>42.495126705653021</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33.700000000000003</c:v>
                </c:pt>
                <c:pt idx="2">
                  <c:v>33.700000000000003</c:v>
                </c:pt>
                <c:pt idx="3">
                  <c:v>33.700000000000003</c:v>
                </c:pt>
                <c:pt idx="4">
                  <c:v>33.700000000000003</c:v>
                </c:pt>
                <c:pt idx="5">
                  <c:v>33.700000000000003</c:v>
                </c:pt>
                <c:pt idx="6">
                  <c:v>34.200000000000003</c:v>
                </c:pt>
                <c:pt idx="7">
                  <c:v>34.700000000000003</c:v>
                </c:pt>
                <c:pt idx="8">
                  <c:v>35.200000000000003</c:v>
                </c:pt>
                <c:pt idx="9">
                  <c:v>35.700000000000003</c:v>
                </c:pt>
                <c:pt idx="10">
                  <c:v>36.299999999999997</c:v>
                </c:pt>
                <c:pt idx="11">
                  <c:v>36.799999999999997</c:v>
                </c:pt>
                <c:pt idx="12">
                  <c:v>37.299999999999997</c:v>
                </c:pt>
                <c:pt idx="13">
                  <c:v>37.799999999999997</c:v>
                </c:pt>
                <c:pt idx="14">
                  <c:v>38.299999999999997</c:v>
                </c:pt>
                <c:pt idx="15">
                  <c:v>38.9</c:v>
                </c:pt>
                <c:pt idx="16">
                  <c:v>39.4</c:v>
                </c:pt>
                <c:pt idx="17">
                  <c:v>39.9</c:v>
                </c:pt>
                <c:pt idx="18">
                  <c:v>40.4</c:v>
                </c:pt>
                <c:pt idx="19">
                  <c:v>41</c:v>
                </c:pt>
                <c:pt idx="20">
                  <c:v>41</c:v>
                </c:pt>
                <c:pt idx="21">
                  <c:v>41</c:v>
                </c:pt>
                <c:pt idx="22">
                  <c:v>41</c:v>
                </c:pt>
                <c:pt idx="23">
                  <c:v>41</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D7B-423A-9D1F-9BB160D8981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D7B-423A-9D1F-9BB160D8981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D7B-423A-9D1F-9BB160D8981E}"/>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D7B-423A-9D1F-9BB160D8981E}"/>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D7B-423A-9D1F-9BB160D8981E}"/>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D7B-423A-9D1F-9BB160D8981E}"/>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DAF-48C9-92E8-BC0BBFA641B3}"/>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DAF-48C9-92E8-BC0BBFA641B3}"/>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DAF-48C9-92E8-BC0BBFA641B3}"/>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DAF-48C9-92E8-BC0BBFA641B3}"/>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DAF-48C9-92E8-BC0BBFA641B3}"/>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8DAF-48C9-92E8-BC0BBFA641B3}"/>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B7B-401D-AC4A-3EA270A87F3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2008</c:v>
                </c:pt>
                <c:pt idx="2">
                  <c:v>2010</c:v>
                </c:pt>
                <c:pt idx="3">
                  <c:v>2010</c:v>
                </c:pt>
                <c:pt idx="4">
                  <c:v>2011</c:v>
                </c:pt>
                <c:pt idx="5">
                  <c:v>2012</c:v>
                </c:pt>
                <c:pt idx="6">
                  <c:v>2013</c:v>
                </c:pt>
                <c:pt idx="7">
                  <c:v>2014</c:v>
                </c:pt>
                <c:pt idx="8">
                  <c:v>2014</c:v>
                </c:pt>
                <c:pt idx="9">
                  <c:v>2015</c:v>
                </c:pt>
                <c:pt idx="10">
                  <c:v>2016</c:v>
                </c:pt>
                <c:pt idx="11">
                  <c:v>2017</c:v>
                </c:pt>
                <c:pt idx="12">
                  <c:v>2017</c:v>
                </c:pt>
                <c:pt idx="13">
                  <c:v>2018</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63.1</c:v>
                </c:pt>
                <c:pt idx="2">
                  <c:v>63.1</c:v>
                </c:pt>
                <c:pt idx="3">
                  <c:v>63.1</c:v>
                </c:pt>
                <c:pt idx="4">
                  <c:v>63.1</c:v>
                </c:pt>
                <c:pt idx="5">
                  <c:v>63.1</c:v>
                </c:pt>
                <c:pt idx="6">
                  <c:v>64.5</c:v>
                </c:pt>
                <c:pt idx="7">
                  <c:v>66</c:v>
                </c:pt>
                <c:pt idx="8">
                  <c:v>67.5</c:v>
                </c:pt>
                <c:pt idx="9">
                  <c:v>69</c:v>
                </c:pt>
                <c:pt idx="10">
                  <c:v>70.5</c:v>
                </c:pt>
                <c:pt idx="11">
                  <c:v>71.900000000000006</c:v>
                </c:pt>
                <c:pt idx="12">
                  <c:v>73.400000000000006</c:v>
                </c:pt>
                <c:pt idx="13">
                  <c:v>74.900000000000006</c:v>
                </c:pt>
                <c:pt idx="14">
                  <c:v>76.400000000000006</c:v>
                </c:pt>
                <c:pt idx="15">
                  <c:v>77.900000000000006</c:v>
                </c:pt>
                <c:pt idx="16">
                  <c:v>79.3</c:v>
                </c:pt>
                <c:pt idx="17">
                  <c:v>80.8</c:v>
                </c:pt>
                <c:pt idx="18">
                  <c:v>82.3</c:v>
                </c:pt>
                <c:pt idx="19">
                  <c:v>83.8</c:v>
                </c:pt>
                <c:pt idx="20">
                  <c:v>83.8</c:v>
                </c:pt>
                <c:pt idx="21">
                  <c:v>83.8</c:v>
                </c:pt>
                <c:pt idx="22">
                  <c:v>83.8</c:v>
                </c:pt>
                <c:pt idx="23">
                  <c:v>83.8</c:v>
                </c:pt>
              </c:numCache>
            </c:numRef>
          </c:yVal>
          <c:smooth val="0"/>
          <c:extLst>
            <c:ext xmlns:c16="http://schemas.microsoft.com/office/drawing/2014/chart" uri="{C3380CC4-5D6E-409C-BE32-E72D297353CC}">
              <c16:uniqueId val="{00000010-CD7B-423A-9D1F-9BB160D8981E}"/>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D7B-423A-9D1F-9BB160D8981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CD7B-423A-9D1F-9BB160D8981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CD7B-423A-9D1F-9BB160D8981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CD7B-423A-9D1F-9BB160D8981E}"/>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CD7B-423A-9D1F-9BB160D8981E}"/>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CD7B-423A-9D1F-9BB160D8981E}"/>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CD7B-423A-9D1F-9BB160D8981E}"/>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CD7B-423A-9D1F-9BB160D8981E}"/>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DAF-48C9-92E8-BC0BBFA641B3}"/>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DAF-48C9-92E8-BC0BBFA641B3}"/>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DAF-48C9-92E8-BC0BBFA641B3}"/>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DAF-48C9-92E8-BC0BBFA641B3}"/>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DAF-48C9-92E8-BC0BBFA641B3}"/>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DAF-48C9-92E8-BC0BBFA641B3}"/>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B7B-401D-AC4A-3EA270A87F3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2008</c:v>
                </c:pt>
                <c:pt idx="2">
                  <c:v>2010</c:v>
                </c:pt>
                <c:pt idx="3">
                  <c:v>2010</c:v>
                </c:pt>
                <c:pt idx="4">
                  <c:v>2011</c:v>
                </c:pt>
                <c:pt idx="5">
                  <c:v>2012</c:v>
                </c:pt>
                <c:pt idx="6">
                  <c:v>2013</c:v>
                </c:pt>
                <c:pt idx="7">
                  <c:v>2014</c:v>
                </c:pt>
                <c:pt idx="8">
                  <c:v>2014</c:v>
                </c:pt>
                <c:pt idx="9">
                  <c:v>2015</c:v>
                </c:pt>
                <c:pt idx="10">
                  <c:v>2016</c:v>
                </c:pt>
                <c:pt idx="11">
                  <c:v>2017</c:v>
                </c:pt>
                <c:pt idx="12">
                  <c:v>2017</c:v>
                </c:pt>
                <c:pt idx="13">
                  <c:v>2018</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70.28</c:v>
                </c:pt>
                <c:pt idx="1">
                  <c:v>#N/A</c:v>
                </c:pt>
                <c:pt idx="2">
                  <c:v>68.085106382978722</c:v>
                </c:pt>
                <c:pt idx="3">
                  <c:v>#N/A</c:v>
                </c:pt>
                <c:pt idx="4">
                  <c:v>#N/A</c:v>
                </c:pt>
                <c:pt idx="5">
                  <c:v>#N/A</c:v>
                </c:pt>
                <c:pt idx="6">
                  <c:v>72.319999999999993</c:v>
                </c:pt>
                <c:pt idx="7">
                  <c:v>#N/A</c:v>
                </c:pt>
                <c:pt idx="8">
                  <c:v>71.150000000000006</c:v>
                </c:pt>
                <c:pt idx="9">
                  <c:v>#N/A</c:v>
                </c:pt>
                <c:pt idx="10">
                  <c:v>#N/A</c:v>
                </c:pt>
                <c:pt idx="11">
                  <c:v>86.74</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9-CD7B-423A-9D1F-9BB160D8981E}"/>
            </c:ext>
          </c:extLst>
        </c:ser>
        <c:dLbls>
          <c:showLegendKey val="0"/>
          <c:showVal val="0"/>
          <c:showCatName val="0"/>
          <c:showSerName val="0"/>
          <c:showPercent val="0"/>
          <c:showBubbleSize val="0"/>
        </c:dLbls>
        <c:axId val="84677760"/>
        <c:axId val="84679296"/>
      </c:scatterChart>
      <c:valAx>
        <c:axId val="846777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79296"/>
        <c:crosses val="autoZero"/>
        <c:crossBetween val="midCat"/>
        <c:majorUnit val="5"/>
      </c:valAx>
      <c:valAx>
        <c:axId val="84679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7776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76E-48FE-8743-BD9864DE8B4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76E-48FE-8743-BD9864DE8B4D}"/>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76E-48FE-8743-BD9864DE8B4D}"/>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76E-48FE-8743-BD9864DE8B4D}"/>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76E-48FE-8743-BD9864DE8B4D}"/>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76E-48FE-8743-BD9864DE8B4D}"/>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76E-48FE-8743-BD9864DE8B4D}"/>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76E-48FE-8743-BD9864DE8B4D}"/>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9CD-4347-AA30-FD71799D843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9CD-4347-AA30-FD71799D8436}"/>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9CD-4347-AA30-FD71799D8436}"/>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9CD-4347-AA30-FD71799D8436}"/>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9CD-4347-AA30-FD71799D8436}"/>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9CD-4347-AA30-FD71799D8436}"/>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701-41A9-B9C6-57E993C2DF9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2008</c:v>
                </c:pt>
                <c:pt idx="2">
                  <c:v>2010</c:v>
                </c:pt>
                <c:pt idx="3">
                  <c:v>2010</c:v>
                </c:pt>
                <c:pt idx="4">
                  <c:v>2011</c:v>
                </c:pt>
                <c:pt idx="5">
                  <c:v>2012</c:v>
                </c:pt>
                <c:pt idx="6">
                  <c:v>2013</c:v>
                </c:pt>
                <c:pt idx="7">
                  <c:v>2014</c:v>
                </c:pt>
                <c:pt idx="8">
                  <c:v>2014</c:v>
                </c:pt>
                <c:pt idx="9">
                  <c:v>2015</c:v>
                </c:pt>
                <c:pt idx="10">
                  <c:v>2016</c:v>
                </c:pt>
                <c:pt idx="11">
                  <c:v>2017</c:v>
                </c:pt>
                <c:pt idx="12">
                  <c:v>2017</c:v>
                </c:pt>
                <c:pt idx="13">
                  <c:v>2018</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#N/A</c:v>
                </c:pt>
                <c:pt idx="3">
                  <c:v>55.5</c:v>
                </c:pt>
                <c:pt idx="4">
                  <c:v>56.5</c:v>
                </c:pt>
                <c:pt idx="5">
                  <c:v>53.2</c:v>
                </c:pt>
                <c:pt idx="6">
                  <c:v>#N/A</c:v>
                </c:pt>
                <c:pt idx="7">
                  <c:v>#N/A</c:v>
                </c:pt>
                <c:pt idx="8">
                  <c:v>#N/A</c:v>
                </c:pt>
                <c:pt idx="9">
                  <c:v>62.9</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51</c:v>
                </c:pt>
                <c:pt idx="5">
                  <c:v>51</c:v>
                </c:pt>
                <c:pt idx="6">
                  <c:v>51</c:v>
                </c:pt>
                <c:pt idx="7">
                  <c:v>51</c:v>
                </c:pt>
                <c:pt idx="8">
                  <c:v>51</c:v>
                </c:pt>
                <c:pt idx="9">
                  <c:v>52.5</c:v>
                </c:pt>
                <c:pt idx="10">
                  <c:v>54</c:v>
                </c:pt>
                <c:pt idx="11">
                  <c:v>55.5</c:v>
                </c:pt>
                <c:pt idx="12">
                  <c:v>57</c:v>
                </c:pt>
                <c:pt idx="13">
                  <c:v>58.5</c:v>
                </c:pt>
                <c:pt idx="14">
                  <c:v>60.1</c:v>
                </c:pt>
                <c:pt idx="15">
                  <c:v>61.6</c:v>
                </c:pt>
                <c:pt idx="16">
                  <c:v>63.1</c:v>
                </c:pt>
                <c:pt idx="17">
                  <c:v>64.599999999999994</c:v>
                </c:pt>
                <c:pt idx="18">
                  <c:v>64.599999999999994</c:v>
                </c:pt>
                <c:pt idx="19">
                  <c:v>64.599999999999994</c:v>
                </c:pt>
                <c:pt idx="20">
                  <c:v>64.599999999999994</c:v>
                </c:pt>
                <c:pt idx="21">
                  <c:v>64.599999999999994</c:v>
                </c:pt>
                <c:pt idx="22">
                  <c:v>#N/A</c:v>
                </c:pt>
                <c:pt idx="23">
                  <c:v>#N/A</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76E-48FE-8743-BD9864DE8B4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76E-48FE-8743-BD9864DE8B4D}"/>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76E-48FE-8743-BD9864DE8B4D}"/>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76E-48FE-8743-BD9864DE8B4D}"/>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76E-48FE-8743-BD9864DE8B4D}"/>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76E-48FE-8743-BD9864DE8B4D}"/>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9CD-4347-AA30-FD71799D8436}"/>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9CD-4347-AA30-FD71799D8436}"/>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9CD-4347-AA30-FD71799D8436}"/>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9CD-4347-AA30-FD71799D8436}"/>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89CD-4347-AA30-FD71799D8436}"/>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89CD-4347-AA30-FD71799D8436}"/>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701-41A9-B9C6-57E993C2DF9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2008</c:v>
                </c:pt>
                <c:pt idx="2">
                  <c:v>2010</c:v>
                </c:pt>
                <c:pt idx="3">
                  <c:v>2010</c:v>
                </c:pt>
                <c:pt idx="4">
                  <c:v>2011</c:v>
                </c:pt>
                <c:pt idx="5">
                  <c:v>2012</c:v>
                </c:pt>
                <c:pt idx="6">
                  <c:v>2013</c:v>
                </c:pt>
                <c:pt idx="7">
                  <c:v>2014</c:v>
                </c:pt>
                <c:pt idx="8">
                  <c:v>2014</c:v>
                </c:pt>
                <c:pt idx="9">
                  <c:v>2015</c:v>
                </c:pt>
                <c:pt idx="10">
                  <c:v>2016</c:v>
                </c:pt>
                <c:pt idx="11">
                  <c:v>2017</c:v>
                </c:pt>
                <c:pt idx="12">
                  <c:v>2017</c:v>
                </c:pt>
                <c:pt idx="13">
                  <c:v>2018</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11-076E-48FE-8743-BD9864DE8B4D}"/>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76E-48FE-8743-BD9864DE8B4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076E-48FE-8743-BD9864DE8B4D}"/>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076E-48FE-8743-BD9864DE8B4D}"/>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076E-48FE-8743-BD9864DE8B4D}"/>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076E-48FE-8743-BD9864DE8B4D}"/>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076E-48FE-8743-BD9864DE8B4D}"/>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076E-48FE-8743-BD9864DE8B4D}"/>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076E-48FE-8743-BD9864DE8B4D}"/>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9CD-4347-AA30-FD71799D8436}"/>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9CD-4347-AA30-FD71799D8436}"/>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9CD-4347-AA30-FD71799D8436}"/>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9CD-4347-AA30-FD71799D8436}"/>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9CD-4347-AA30-FD71799D8436}"/>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9CD-4347-AA30-FD71799D8436}"/>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701-41A9-B9C6-57E993C2DF9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2008</c:v>
                </c:pt>
                <c:pt idx="2">
                  <c:v>2010</c:v>
                </c:pt>
                <c:pt idx="3">
                  <c:v>2010</c:v>
                </c:pt>
                <c:pt idx="4">
                  <c:v>2011</c:v>
                </c:pt>
                <c:pt idx="5">
                  <c:v>2012</c:v>
                </c:pt>
                <c:pt idx="6">
                  <c:v>2013</c:v>
                </c:pt>
                <c:pt idx="7">
                  <c:v>2014</c:v>
                </c:pt>
                <c:pt idx="8">
                  <c:v>2014</c:v>
                </c:pt>
                <c:pt idx="9">
                  <c:v>2015</c:v>
                </c:pt>
                <c:pt idx="10">
                  <c:v>2016</c:v>
                </c:pt>
                <c:pt idx="11">
                  <c:v>2017</c:v>
                </c:pt>
                <c:pt idx="12">
                  <c:v>2017</c:v>
                </c:pt>
                <c:pt idx="13">
                  <c:v>2018</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A-076E-48FE-8743-BD9864DE8B4D}"/>
            </c:ext>
          </c:extLst>
        </c:ser>
        <c:dLbls>
          <c:showLegendKey val="0"/>
          <c:showVal val="0"/>
          <c:showCatName val="0"/>
          <c:showSerName val="0"/>
          <c:showPercent val="0"/>
          <c:showBubbleSize val="0"/>
        </c:dLbls>
        <c:axId val="84837888"/>
        <c:axId val="84839424"/>
      </c:scatterChart>
      <c:valAx>
        <c:axId val="848378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39424"/>
        <c:crosses val="autoZero"/>
        <c:crossBetween val="midCat"/>
        <c:majorUnit val="5"/>
      </c:valAx>
      <c:valAx>
        <c:axId val="848394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3788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E25-4013-AE9D-59E18D1F923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E25-4013-AE9D-59E18D1F9234}"/>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E25-4013-AE9D-59E18D1F9234}"/>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E25-4013-AE9D-59E18D1F9234}"/>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E25-4013-AE9D-59E18D1F9234}"/>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E25-4013-AE9D-59E18D1F9234}"/>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E25-4013-AE9D-59E18D1F9234}"/>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E25-4013-AE9D-59E18D1F9234}"/>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A7E-4587-A4E7-0571152DE9D9}"/>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A7E-4587-A4E7-0571152DE9D9}"/>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A7E-4587-A4E7-0571152DE9D9}"/>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A7E-4587-A4E7-0571152DE9D9}"/>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A7E-4587-A4E7-0571152DE9D9}"/>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A7E-4587-A4E7-0571152DE9D9}"/>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2AE-48AB-AE8E-6C17C907BBC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2008</c:v>
                </c:pt>
                <c:pt idx="2">
                  <c:v>2010</c:v>
                </c:pt>
                <c:pt idx="3">
                  <c:v>2010</c:v>
                </c:pt>
                <c:pt idx="4">
                  <c:v>2011</c:v>
                </c:pt>
                <c:pt idx="5">
                  <c:v>2012</c:v>
                </c:pt>
                <c:pt idx="6">
                  <c:v>2013</c:v>
                </c:pt>
                <c:pt idx="7">
                  <c:v>2014</c:v>
                </c:pt>
                <c:pt idx="8">
                  <c:v>2014</c:v>
                </c:pt>
                <c:pt idx="9">
                  <c:v>2015</c:v>
                </c:pt>
                <c:pt idx="10">
                  <c:v>2016</c:v>
                </c:pt>
                <c:pt idx="11">
                  <c:v>2017</c:v>
                </c:pt>
                <c:pt idx="12">
                  <c:v>2017</c:v>
                </c:pt>
                <c:pt idx="13">
                  <c:v>2018</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46.4</c:v>
                </c:pt>
                <c:pt idx="12">
                  <c:v>46.4</c:v>
                </c:pt>
                <c:pt idx="13">
                  <c:v>46.4</c:v>
                </c:pt>
                <c:pt idx="14">
                  <c:v>46.4</c:v>
                </c:pt>
                <c:pt idx="15">
                  <c:v>46.4</c:v>
                </c:pt>
                <c:pt idx="16">
                  <c:v>46.4</c:v>
                </c:pt>
                <c:pt idx="17">
                  <c:v>46.4</c:v>
                </c:pt>
                <c:pt idx="18">
                  <c:v>46.4</c:v>
                </c:pt>
                <c:pt idx="19">
                  <c:v>46.4</c:v>
                </c:pt>
                <c:pt idx="20">
                  <c:v>46.4</c:v>
                </c:pt>
                <c:pt idx="21">
                  <c:v>46.4</c:v>
                </c:pt>
                <c:pt idx="22">
                  <c:v>46.4</c:v>
                </c:pt>
                <c:pt idx="23">
                  <c:v>46.4</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E25-4013-AE9D-59E18D1F923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E25-4013-AE9D-59E18D1F9234}"/>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E25-4013-AE9D-59E18D1F9234}"/>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E25-4013-AE9D-59E18D1F9234}"/>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E25-4013-AE9D-59E18D1F9234}"/>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E25-4013-AE9D-59E18D1F9234}"/>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E25-4013-AE9D-59E18D1F9234}"/>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A7E-4587-A4E7-0571152DE9D9}"/>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A7E-4587-A4E7-0571152DE9D9}"/>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A7E-4587-A4E7-0571152DE9D9}"/>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A7E-4587-A4E7-0571152DE9D9}"/>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A7E-4587-A4E7-0571152DE9D9}"/>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FA7E-4587-A4E7-0571152DE9D9}"/>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2AE-48AB-AE8E-6C17C907BBC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2008</c:v>
                </c:pt>
                <c:pt idx="2">
                  <c:v>2010</c:v>
                </c:pt>
                <c:pt idx="3">
                  <c:v>2010</c:v>
                </c:pt>
                <c:pt idx="4">
                  <c:v>2011</c:v>
                </c:pt>
                <c:pt idx="5">
                  <c:v>2012</c:v>
                </c:pt>
                <c:pt idx="6">
                  <c:v>2013</c:v>
                </c:pt>
                <c:pt idx="7">
                  <c:v>2014</c:v>
                </c:pt>
                <c:pt idx="8">
                  <c:v>2014</c:v>
                </c:pt>
                <c:pt idx="9">
                  <c:v>2015</c:v>
                </c:pt>
                <c:pt idx="10">
                  <c:v>2016</c:v>
                </c:pt>
                <c:pt idx="11">
                  <c:v>2017</c:v>
                </c:pt>
                <c:pt idx="12">
                  <c:v>2017</c:v>
                </c:pt>
                <c:pt idx="13">
                  <c:v>2018</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47.613852913802667</c:v>
                </c:pt>
                <c:pt idx="13">
                  <c:v>45.1</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90.9</c:v>
                </c:pt>
                <c:pt idx="5">
                  <c:v>90.9</c:v>
                </c:pt>
                <c:pt idx="6">
                  <c:v>90.9</c:v>
                </c:pt>
                <c:pt idx="7">
                  <c:v>90.9</c:v>
                </c:pt>
                <c:pt idx="8">
                  <c:v>90.9</c:v>
                </c:pt>
                <c:pt idx="9">
                  <c:v>88.7</c:v>
                </c:pt>
                <c:pt idx="10">
                  <c:v>86.5</c:v>
                </c:pt>
                <c:pt idx="11">
                  <c:v>84.3</c:v>
                </c:pt>
                <c:pt idx="12">
                  <c:v>82.1</c:v>
                </c:pt>
                <c:pt idx="13">
                  <c:v>79.900000000000006</c:v>
                </c:pt>
                <c:pt idx="14">
                  <c:v>77.7</c:v>
                </c:pt>
                <c:pt idx="15">
                  <c:v>75.5</c:v>
                </c:pt>
                <c:pt idx="16">
                  <c:v>73.3</c:v>
                </c:pt>
                <c:pt idx="17">
                  <c:v>71.099999999999994</c:v>
                </c:pt>
                <c:pt idx="18">
                  <c:v>71.099999999999994</c:v>
                </c:pt>
                <c:pt idx="19">
                  <c:v>71.099999999999994</c:v>
                </c:pt>
                <c:pt idx="20">
                  <c:v>71.099999999999994</c:v>
                </c:pt>
                <c:pt idx="21">
                  <c:v>71.099999999999994</c:v>
                </c:pt>
                <c:pt idx="22">
                  <c:v>#N/A</c:v>
                </c:pt>
                <c:pt idx="23">
                  <c:v>#N/A</c:v>
                </c:pt>
              </c:numCache>
            </c:numRef>
          </c:yVal>
          <c:smooth val="0"/>
          <c:extLst>
            <c:ext xmlns:c16="http://schemas.microsoft.com/office/drawing/2014/chart" uri="{C3380CC4-5D6E-409C-BE32-E72D297353CC}">
              <c16:uniqueId val="{00000010-7E25-4013-AE9D-59E18D1F9234}"/>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E25-4013-AE9D-59E18D1F923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E25-4013-AE9D-59E18D1F9234}"/>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E25-4013-AE9D-59E18D1F9234}"/>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E25-4013-AE9D-59E18D1F9234}"/>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E25-4013-AE9D-59E18D1F9234}"/>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E25-4013-AE9D-59E18D1F9234}"/>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E25-4013-AE9D-59E18D1F9234}"/>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E25-4013-AE9D-59E18D1F9234}"/>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A7E-4587-A4E7-0571152DE9D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A7E-4587-A4E7-0571152DE9D9}"/>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A7E-4587-A4E7-0571152DE9D9}"/>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A7E-4587-A4E7-0571152DE9D9}"/>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A7E-4587-A4E7-0571152DE9D9}"/>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A7E-4587-A4E7-0571152DE9D9}"/>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2AE-48AB-AE8E-6C17C907BBC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2008</c:v>
                </c:pt>
                <c:pt idx="2">
                  <c:v>2010</c:v>
                </c:pt>
                <c:pt idx="3">
                  <c:v>2010</c:v>
                </c:pt>
                <c:pt idx="4">
                  <c:v>2011</c:v>
                </c:pt>
                <c:pt idx="5">
                  <c:v>2012</c:v>
                </c:pt>
                <c:pt idx="6">
                  <c:v>2013</c:v>
                </c:pt>
                <c:pt idx="7">
                  <c:v>2014</c:v>
                </c:pt>
                <c:pt idx="8">
                  <c:v>2014</c:v>
                </c:pt>
                <c:pt idx="9">
                  <c:v>2015</c:v>
                </c:pt>
                <c:pt idx="10">
                  <c:v>2016</c:v>
                </c:pt>
                <c:pt idx="11">
                  <c:v>2017</c:v>
                </c:pt>
                <c:pt idx="12">
                  <c:v>2017</c:v>
                </c:pt>
                <c:pt idx="13">
                  <c:v>2018</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79.8</c:v>
                </c:pt>
                <c:pt idx="4">
                  <c:v>90.5</c:v>
                </c:pt>
                <c:pt idx="5">
                  <c:v>84.8</c:v>
                </c:pt>
                <c:pt idx="6">
                  <c:v>#N/A</c:v>
                </c:pt>
                <c:pt idx="7">
                  <c:v>#N/A</c:v>
                </c:pt>
                <c:pt idx="8">
                  <c:v>#N/A</c:v>
                </c:pt>
                <c:pt idx="9">
                  <c:v>73.099999999999994</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9-7E25-4013-AE9D-59E18D1F9234}"/>
            </c:ext>
          </c:extLst>
        </c:ser>
        <c:dLbls>
          <c:showLegendKey val="0"/>
          <c:showVal val="0"/>
          <c:showCatName val="0"/>
          <c:showSerName val="0"/>
          <c:showPercent val="0"/>
          <c:showBubbleSize val="0"/>
        </c:dLbls>
        <c:axId val="85525632"/>
        <c:axId val="85527168"/>
      </c:scatterChart>
      <c:valAx>
        <c:axId val="855256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27168"/>
        <c:crosses val="autoZero"/>
        <c:crossBetween val="midCat"/>
        <c:majorUnit val="5"/>
      </c:valAx>
      <c:valAx>
        <c:axId val="8552716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2563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AE7-4264-8088-91E666E40E0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AE7-4264-8088-91E666E40E02}"/>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AE7-4264-8088-91E666E40E02}"/>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AE7-4264-8088-91E666E40E02}"/>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AE7-4264-8088-91E666E40E02}"/>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AE7-4264-8088-91E666E40E02}"/>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AE7-4264-8088-91E666E40E02}"/>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AE7-4264-8088-91E666E40E02}"/>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13-4BC2-B7C2-FDD6DCE64D10}"/>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13-4BC2-B7C2-FDD6DCE64D10}"/>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13-4BC2-B7C2-FDD6DCE64D10}"/>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13-4BC2-B7C2-FDD6DCE64D10}"/>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13-4BC2-B7C2-FDD6DCE64D10}"/>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13-4BC2-B7C2-FDD6DCE64D10}"/>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971-44A3-8624-E6E40C0C6A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2008</c:v>
                </c:pt>
                <c:pt idx="2">
                  <c:v>2010</c:v>
                </c:pt>
                <c:pt idx="3">
                  <c:v>2010</c:v>
                </c:pt>
                <c:pt idx="4">
                  <c:v>2011</c:v>
                </c:pt>
                <c:pt idx="5">
                  <c:v>2012</c:v>
                </c:pt>
                <c:pt idx="6">
                  <c:v>2013</c:v>
                </c:pt>
                <c:pt idx="7">
                  <c:v>2014</c:v>
                </c:pt>
                <c:pt idx="8">
                  <c:v>2014</c:v>
                </c:pt>
                <c:pt idx="9">
                  <c:v>2015</c:v>
                </c:pt>
                <c:pt idx="10">
                  <c:v>2016</c:v>
                </c:pt>
                <c:pt idx="11">
                  <c:v>2017</c:v>
                </c:pt>
                <c:pt idx="12">
                  <c:v>2017</c:v>
                </c:pt>
                <c:pt idx="13">
                  <c:v>2018</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AE7-4264-8088-91E666E40E0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AE7-4264-8088-91E666E40E02}"/>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AE7-4264-8088-91E666E40E02}"/>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AE7-4264-8088-91E666E40E02}"/>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AE7-4264-8088-91E666E40E02}"/>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AE7-4264-8088-91E666E40E02}"/>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13-4BC2-B7C2-FDD6DCE64D10}"/>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13-4BC2-B7C2-FDD6DCE64D10}"/>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13-4BC2-B7C2-FDD6DCE64D10}"/>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13-4BC2-B7C2-FDD6DCE64D10}"/>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13-4BC2-B7C2-FDD6DCE64D10}"/>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13-4BC2-B7C2-FDD6DCE64D10}"/>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971-44A3-8624-E6E40C0C6A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2008</c:v>
                </c:pt>
                <c:pt idx="2">
                  <c:v>2010</c:v>
                </c:pt>
                <c:pt idx="3">
                  <c:v>2010</c:v>
                </c:pt>
                <c:pt idx="4">
                  <c:v>2011</c:v>
                </c:pt>
                <c:pt idx="5">
                  <c:v>2012</c:v>
                </c:pt>
                <c:pt idx="6">
                  <c:v>2013</c:v>
                </c:pt>
                <c:pt idx="7">
                  <c:v>2014</c:v>
                </c:pt>
                <c:pt idx="8">
                  <c:v>2014</c:v>
                </c:pt>
                <c:pt idx="9">
                  <c:v>2015</c:v>
                </c:pt>
                <c:pt idx="10">
                  <c:v>2016</c:v>
                </c:pt>
                <c:pt idx="11">
                  <c:v>2017</c:v>
                </c:pt>
                <c:pt idx="12">
                  <c:v>2017</c:v>
                </c:pt>
                <c:pt idx="13">
                  <c:v>2018</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10-5AE7-4264-8088-91E666E40E02}"/>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AE7-4264-8088-91E666E40E0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AE7-4264-8088-91E666E40E02}"/>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5AE7-4264-8088-91E666E40E02}"/>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5AE7-4264-8088-91E666E40E02}"/>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5AE7-4264-8088-91E666E40E02}"/>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5AE7-4264-8088-91E666E40E02}"/>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5AE7-4264-8088-91E666E40E02}"/>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5AE7-4264-8088-91E666E40E02}"/>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13-4BC2-B7C2-FDD6DCE64D10}"/>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13-4BC2-B7C2-FDD6DCE64D10}"/>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13-4BC2-B7C2-FDD6DCE64D10}"/>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13-4BC2-B7C2-FDD6DCE64D10}"/>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13-4BC2-B7C2-FDD6DCE64D10}"/>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13-4BC2-B7C2-FDD6DCE64D10}"/>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971-44A3-8624-E6E40C0C6A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2008</c:v>
                </c:pt>
                <c:pt idx="2">
                  <c:v>2010</c:v>
                </c:pt>
                <c:pt idx="3">
                  <c:v>2010</c:v>
                </c:pt>
                <c:pt idx="4">
                  <c:v>2011</c:v>
                </c:pt>
                <c:pt idx="5">
                  <c:v>2012</c:v>
                </c:pt>
                <c:pt idx="6">
                  <c:v>2013</c:v>
                </c:pt>
                <c:pt idx="7">
                  <c:v>2014</c:v>
                </c:pt>
                <c:pt idx="8">
                  <c:v>2014</c:v>
                </c:pt>
                <c:pt idx="9">
                  <c:v>2015</c:v>
                </c:pt>
                <c:pt idx="10">
                  <c:v>2016</c:v>
                </c:pt>
                <c:pt idx="11">
                  <c:v>2017</c:v>
                </c:pt>
                <c:pt idx="12">
                  <c:v>2017</c:v>
                </c:pt>
                <c:pt idx="13">
                  <c:v>2018</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9-5AE7-4264-8088-91E666E40E02}"/>
            </c:ext>
          </c:extLst>
        </c:ser>
        <c:dLbls>
          <c:showLegendKey val="0"/>
          <c:showVal val="0"/>
          <c:showCatName val="0"/>
          <c:showSerName val="0"/>
          <c:showPercent val="0"/>
          <c:showBubbleSize val="0"/>
        </c:dLbls>
        <c:axId val="85611648"/>
        <c:axId val="85613184"/>
      </c:scatterChart>
      <c:valAx>
        <c:axId val="856116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13184"/>
        <c:crosses val="autoZero"/>
        <c:crossBetween val="midCat"/>
        <c:majorUnit val="5"/>
      </c:valAx>
      <c:valAx>
        <c:axId val="8561318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1164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638-4A24-883B-3BD0E9EB072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638-4A24-883B-3BD0E9EB0723}"/>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638-4A24-883B-3BD0E9EB0723}"/>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638-4A24-883B-3BD0E9EB0723}"/>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638-4A24-883B-3BD0E9EB0723}"/>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638-4A24-883B-3BD0E9EB0723}"/>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638-4A24-883B-3BD0E9EB0723}"/>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DE4-45C1-8DDC-4AE1950D93CA}"/>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DE4-45C1-8DDC-4AE1950D93CA}"/>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DE4-45C1-8DDC-4AE1950D93CA}"/>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DE4-45C1-8DDC-4AE1950D93CA}"/>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DE4-45C1-8DDC-4AE1950D93CA}"/>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DE4-45C1-8DDC-4AE1950D93CA}"/>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227-4052-B243-A7F121541DB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2008</c:v>
                </c:pt>
                <c:pt idx="2">
                  <c:v>2010</c:v>
                </c:pt>
                <c:pt idx="3">
                  <c:v>2010</c:v>
                </c:pt>
                <c:pt idx="4">
                  <c:v>2011</c:v>
                </c:pt>
                <c:pt idx="5">
                  <c:v>2012</c:v>
                </c:pt>
                <c:pt idx="6">
                  <c:v>2013</c:v>
                </c:pt>
                <c:pt idx="7">
                  <c:v>2014</c:v>
                </c:pt>
                <c:pt idx="8">
                  <c:v>2014</c:v>
                </c:pt>
                <c:pt idx="9">
                  <c:v>2015</c:v>
                </c:pt>
                <c:pt idx="10">
                  <c:v>2016</c:v>
                </c:pt>
                <c:pt idx="11">
                  <c:v>2017</c:v>
                </c:pt>
                <c:pt idx="12">
                  <c:v>2017</c:v>
                </c:pt>
                <c:pt idx="13">
                  <c:v>2018</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26.5</c:v>
                </c:pt>
                <c:pt idx="12">
                  <c:v>26.5</c:v>
                </c:pt>
                <c:pt idx="13">
                  <c:v>26.5</c:v>
                </c:pt>
                <c:pt idx="14">
                  <c:v>26.5</c:v>
                </c:pt>
                <c:pt idx="15">
                  <c:v>26.5</c:v>
                </c:pt>
                <c:pt idx="16">
                  <c:v>26.5</c:v>
                </c:pt>
                <c:pt idx="17">
                  <c:v>26.5</c:v>
                </c:pt>
                <c:pt idx="18">
                  <c:v>26.5</c:v>
                </c:pt>
                <c:pt idx="19">
                  <c:v>26.5</c:v>
                </c:pt>
                <c:pt idx="20">
                  <c:v>26.5</c:v>
                </c:pt>
                <c:pt idx="21">
                  <c:v>26.5</c:v>
                </c:pt>
                <c:pt idx="22">
                  <c:v>26.5</c:v>
                </c:pt>
                <c:pt idx="23">
                  <c:v>26.5</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638-4A24-883B-3BD0E9EB072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638-4A24-883B-3BD0E9EB0723}"/>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638-4A24-883B-3BD0E9EB0723}"/>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638-4A24-883B-3BD0E9EB0723}"/>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638-4A24-883B-3BD0E9EB0723}"/>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638-4A24-883B-3BD0E9EB0723}"/>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DE4-45C1-8DDC-4AE1950D93CA}"/>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DE4-45C1-8DDC-4AE1950D93CA}"/>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DE4-45C1-8DDC-4AE1950D93CA}"/>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9DE4-45C1-8DDC-4AE1950D93CA}"/>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9DE4-45C1-8DDC-4AE1950D93CA}"/>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9DE4-45C1-8DDC-4AE1950D93CA}"/>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227-4052-B243-A7F121541DB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2008</c:v>
                </c:pt>
                <c:pt idx="2">
                  <c:v>2010</c:v>
                </c:pt>
                <c:pt idx="3">
                  <c:v>2010</c:v>
                </c:pt>
                <c:pt idx="4">
                  <c:v>2011</c:v>
                </c:pt>
                <c:pt idx="5">
                  <c:v>2012</c:v>
                </c:pt>
                <c:pt idx="6">
                  <c:v>2013</c:v>
                </c:pt>
                <c:pt idx="7">
                  <c:v>2014</c:v>
                </c:pt>
                <c:pt idx="8">
                  <c:v>2014</c:v>
                </c:pt>
                <c:pt idx="9">
                  <c:v>2015</c:v>
                </c:pt>
                <c:pt idx="10">
                  <c:v>2016</c:v>
                </c:pt>
                <c:pt idx="11">
                  <c:v>2017</c:v>
                </c:pt>
                <c:pt idx="12">
                  <c:v>2017</c:v>
                </c:pt>
                <c:pt idx="13">
                  <c:v>2018</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26.701029999999999</c:v>
                </c:pt>
                <c:pt idx="13">
                  <c:v>26.2</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75.599999999999994</c:v>
                </c:pt>
                <c:pt idx="5">
                  <c:v>75.599999999999994</c:v>
                </c:pt>
                <c:pt idx="6">
                  <c:v>75.599999999999994</c:v>
                </c:pt>
                <c:pt idx="7">
                  <c:v>75.599999999999994</c:v>
                </c:pt>
                <c:pt idx="8">
                  <c:v>75.599999999999994</c:v>
                </c:pt>
                <c:pt idx="9">
                  <c:v>72</c:v>
                </c:pt>
                <c:pt idx="10">
                  <c:v>68.400000000000006</c:v>
                </c:pt>
                <c:pt idx="11">
                  <c:v>64.8</c:v>
                </c:pt>
                <c:pt idx="12">
                  <c:v>61.2</c:v>
                </c:pt>
                <c:pt idx="13">
                  <c:v>57.6</c:v>
                </c:pt>
                <c:pt idx="14">
                  <c:v>54</c:v>
                </c:pt>
                <c:pt idx="15">
                  <c:v>50.4</c:v>
                </c:pt>
                <c:pt idx="16">
                  <c:v>46.8</c:v>
                </c:pt>
                <c:pt idx="17">
                  <c:v>43.2</c:v>
                </c:pt>
                <c:pt idx="18">
                  <c:v>43.2</c:v>
                </c:pt>
                <c:pt idx="19">
                  <c:v>43.2</c:v>
                </c:pt>
                <c:pt idx="20">
                  <c:v>43.2</c:v>
                </c:pt>
                <c:pt idx="21">
                  <c:v>43.2</c:v>
                </c:pt>
                <c:pt idx="22">
                  <c:v>#N/A</c:v>
                </c:pt>
                <c:pt idx="23">
                  <c:v>#N/A</c:v>
                </c:pt>
              </c:numCache>
            </c:numRef>
          </c:yVal>
          <c:smooth val="0"/>
          <c:extLst>
            <c:ext xmlns:c16="http://schemas.microsoft.com/office/drawing/2014/chart" uri="{C3380CC4-5D6E-409C-BE32-E72D297353CC}">
              <c16:uniqueId val="{00000010-9638-4A24-883B-3BD0E9EB0723}"/>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638-4A24-883B-3BD0E9EB072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9638-4A24-883B-3BD0E9EB0723}"/>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9638-4A24-883B-3BD0E9EB0723}"/>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9638-4A24-883B-3BD0E9EB0723}"/>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9638-4A24-883B-3BD0E9EB0723}"/>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9638-4A24-883B-3BD0E9EB0723}"/>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9638-4A24-883B-3BD0E9EB072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9638-4A24-883B-3BD0E9EB0723}"/>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DE4-45C1-8DDC-4AE1950D93C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DE4-45C1-8DDC-4AE1950D93CA}"/>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DE4-45C1-8DDC-4AE1950D93CA}"/>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DE4-45C1-8DDC-4AE1950D93CA}"/>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DE4-45C1-8DDC-4AE1950D93CA}"/>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DE4-45C1-8DDC-4AE1950D93CA}"/>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227-4052-B243-A7F121541DB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2008</c:v>
                </c:pt>
                <c:pt idx="2">
                  <c:v>2010</c:v>
                </c:pt>
                <c:pt idx="3">
                  <c:v>2010</c:v>
                </c:pt>
                <c:pt idx="4">
                  <c:v>2011</c:v>
                </c:pt>
                <c:pt idx="5">
                  <c:v>2012</c:v>
                </c:pt>
                <c:pt idx="6">
                  <c:v>2013</c:v>
                </c:pt>
                <c:pt idx="7">
                  <c:v>2014</c:v>
                </c:pt>
                <c:pt idx="8">
                  <c:v>2014</c:v>
                </c:pt>
                <c:pt idx="9">
                  <c:v>2015</c:v>
                </c:pt>
                <c:pt idx="10">
                  <c:v>2016</c:v>
                </c:pt>
                <c:pt idx="11">
                  <c:v>2017</c:v>
                </c:pt>
                <c:pt idx="12">
                  <c:v>2017</c:v>
                </c:pt>
                <c:pt idx="13">
                  <c:v>2018</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64.099999999999994</c:v>
                </c:pt>
                <c:pt idx="4">
                  <c:v>68.900000000000006</c:v>
                </c:pt>
                <c:pt idx="5">
                  <c:v>64</c:v>
                </c:pt>
                <c:pt idx="6">
                  <c:v>#N/A</c:v>
                </c:pt>
                <c:pt idx="7">
                  <c:v>50.8</c:v>
                </c:pt>
                <c:pt idx="8">
                  <c:v>#N/A</c:v>
                </c:pt>
                <c:pt idx="9">
                  <c:v>51</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9-9638-4A24-883B-3BD0E9EB0723}"/>
            </c:ext>
          </c:extLst>
        </c:ser>
        <c:dLbls>
          <c:showLegendKey val="0"/>
          <c:showVal val="0"/>
          <c:showCatName val="0"/>
          <c:showSerName val="0"/>
          <c:showPercent val="0"/>
          <c:showBubbleSize val="0"/>
        </c:dLbls>
        <c:axId val="85861888"/>
        <c:axId val="85863424"/>
      </c:scatterChart>
      <c:valAx>
        <c:axId val="858618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3424"/>
        <c:crosses val="autoZero"/>
        <c:crossBetween val="midCat"/>
        <c:majorUnit val="5"/>
      </c:valAx>
      <c:valAx>
        <c:axId val="8586342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188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FE2-43E0-8C98-F086248C96C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FE2-43E0-8C98-F086248C96C1}"/>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FE2-43E0-8C98-F086248C96C1}"/>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FE2-43E0-8C98-F086248C96C1}"/>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FE2-43E0-8C98-F086248C96C1}"/>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FE2-43E0-8C98-F086248C96C1}"/>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FE2-43E0-8C98-F086248C96C1}"/>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FE2-43E0-8C98-F086248C96C1}"/>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09D-49F8-A710-A47202748C37}"/>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09D-49F8-A710-A47202748C37}"/>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09D-49F8-A710-A47202748C37}"/>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9D-49F8-A710-A47202748C37}"/>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09D-49F8-A710-A47202748C37}"/>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09D-49F8-A710-A47202748C37}"/>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E64-4E61-A420-F9963BC1558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2008</c:v>
                </c:pt>
                <c:pt idx="2">
                  <c:v>2010</c:v>
                </c:pt>
                <c:pt idx="3">
                  <c:v>2010</c:v>
                </c:pt>
                <c:pt idx="4">
                  <c:v>2011</c:v>
                </c:pt>
                <c:pt idx="5">
                  <c:v>2012</c:v>
                </c:pt>
                <c:pt idx="6">
                  <c:v>2013</c:v>
                </c:pt>
                <c:pt idx="7">
                  <c:v>2014</c:v>
                </c:pt>
                <c:pt idx="8">
                  <c:v>2014</c:v>
                </c:pt>
                <c:pt idx="9">
                  <c:v>2015</c:v>
                </c:pt>
                <c:pt idx="10">
                  <c:v>2016</c:v>
                </c:pt>
                <c:pt idx="11">
                  <c:v>2017</c:v>
                </c:pt>
                <c:pt idx="12">
                  <c:v>2017</c:v>
                </c:pt>
                <c:pt idx="13">
                  <c:v>2018</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FE2-43E0-8C98-F086248C96C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FE2-43E0-8C98-F086248C96C1}"/>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FE2-43E0-8C98-F086248C96C1}"/>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FE2-43E0-8C98-F086248C96C1}"/>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FE2-43E0-8C98-F086248C96C1}"/>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FE2-43E0-8C98-F086248C96C1}"/>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FE2-43E0-8C98-F086248C96C1}"/>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FE2-43E0-8C98-F086248C96C1}"/>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09D-49F8-A710-A47202748C37}"/>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09D-49F8-A710-A47202748C37}"/>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09D-49F8-A710-A47202748C37}"/>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09D-49F8-A710-A47202748C37}"/>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09D-49F8-A710-A47202748C37}"/>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09D-49F8-A710-A47202748C37}"/>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E64-4E61-A420-F9963BC1558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2008</c:v>
                </c:pt>
                <c:pt idx="2">
                  <c:v>2010</c:v>
                </c:pt>
                <c:pt idx="3">
                  <c:v>2010</c:v>
                </c:pt>
                <c:pt idx="4">
                  <c:v>2011</c:v>
                </c:pt>
                <c:pt idx="5">
                  <c:v>2012</c:v>
                </c:pt>
                <c:pt idx="6">
                  <c:v>2013</c:v>
                </c:pt>
                <c:pt idx="7">
                  <c:v>2014</c:v>
                </c:pt>
                <c:pt idx="8">
                  <c:v>2014</c:v>
                </c:pt>
                <c:pt idx="9">
                  <c:v>2015</c:v>
                </c:pt>
                <c:pt idx="10">
                  <c:v>2016</c:v>
                </c:pt>
                <c:pt idx="11">
                  <c:v>2017</c:v>
                </c:pt>
                <c:pt idx="12">
                  <c:v>2017</c:v>
                </c:pt>
                <c:pt idx="13">
                  <c:v>2018</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4.8</c:v>
                </c:pt>
                <c:pt idx="12">
                  <c:v>4.8</c:v>
                </c:pt>
                <c:pt idx="13">
                  <c:v>4.8</c:v>
                </c:pt>
                <c:pt idx="14">
                  <c:v>4.8</c:v>
                </c:pt>
                <c:pt idx="15">
                  <c:v>4.8</c:v>
                </c:pt>
                <c:pt idx="16">
                  <c:v>4.8</c:v>
                </c:pt>
                <c:pt idx="17">
                  <c:v>4.8</c:v>
                </c:pt>
                <c:pt idx="18">
                  <c:v>4.8</c:v>
                </c:pt>
                <c:pt idx="19">
                  <c:v>4.8</c:v>
                </c:pt>
                <c:pt idx="20">
                  <c:v>4.8</c:v>
                </c:pt>
                <c:pt idx="21">
                  <c:v>4.8</c:v>
                </c:pt>
                <c:pt idx="22">
                  <c:v>4.8</c:v>
                </c:pt>
                <c:pt idx="23">
                  <c:v>4.8</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FE2-43E0-8C98-F086248C96C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FE2-43E0-8C98-F086248C96C1}"/>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FE2-43E0-8C98-F086248C96C1}"/>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FE2-43E0-8C98-F086248C96C1}"/>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FE2-43E0-8C98-F086248C96C1}"/>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FE2-43E0-8C98-F086248C96C1}"/>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FE2-43E0-8C98-F086248C96C1}"/>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FE2-43E0-8C98-F086248C96C1}"/>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09D-49F8-A710-A47202748C37}"/>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09D-49F8-A710-A47202748C37}"/>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09D-49F8-A710-A47202748C37}"/>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09D-49F8-A710-A47202748C37}"/>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09D-49F8-A710-A47202748C37}"/>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09D-49F8-A710-A47202748C37}"/>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E64-4E61-A420-F9963BC1558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2008</c:v>
                </c:pt>
                <c:pt idx="2">
                  <c:v>2010</c:v>
                </c:pt>
                <c:pt idx="3">
                  <c:v>2010</c:v>
                </c:pt>
                <c:pt idx="4">
                  <c:v>2011</c:v>
                </c:pt>
                <c:pt idx="5">
                  <c:v>2012</c:v>
                </c:pt>
                <c:pt idx="6">
                  <c:v>2013</c:v>
                </c:pt>
                <c:pt idx="7">
                  <c:v>2014</c:v>
                </c:pt>
                <c:pt idx="8">
                  <c:v>2014</c:v>
                </c:pt>
                <c:pt idx="9">
                  <c:v>2015</c:v>
                </c:pt>
                <c:pt idx="10">
                  <c:v>2016</c:v>
                </c:pt>
                <c:pt idx="11">
                  <c:v>2017</c:v>
                </c:pt>
                <c:pt idx="12">
                  <c:v>2017</c:v>
                </c:pt>
                <c:pt idx="13">
                  <c:v>2018</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4.9545814418993643</c:v>
                </c:pt>
                <c:pt idx="13">
                  <c:v>4.7214630779848168</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6537344"/>
        <c:axId val="86538880"/>
      </c:scatterChart>
      <c:valAx>
        <c:axId val="865373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8880"/>
        <c:crosses val="autoZero"/>
        <c:crossBetween val="midCat"/>
        <c:majorUnit val="5"/>
      </c:valAx>
      <c:valAx>
        <c:axId val="865388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7344"/>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5C3-4734-8686-67408450412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5C3-4734-8686-674084504128}"/>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5C3-4734-8686-674084504128}"/>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5C3-4734-8686-674084504128}"/>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5C3-4734-8686-674084504128}"/>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5C3-4734-8686-674084504128}"/>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C9F-4AD7-9375-1200BA3626E1}"/>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C9F-4AD7-9375-1200BA3626E1}"/>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C9F-4AD7-9375-1200BA3626E1}"/>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C9F-4AD7-9375-1200BA3626E1}"/>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C9F-4AD7-9375-1200BA3626E1}"/>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3C9F-4AD7-9375-1200BA3626E1}"/>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7EE-4B4B-AFAE-6452631625B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2008</c:v>
                </c:pt>
                <c:pt idx="2">
                  <c:v>2010</c:v>
                </c:pt>
                <c:pt idx="3">
                  <c:v>2010</c:v>
                </c:pt>
                <c:pt idx="4">
                  <c:v>2011</c:v>
                </c:pt>
                <c:pt idx="5">
                  <c:v>2012</c:v>
                </c:pt>
                <c:pt idx="6">
                  <c:v>2013</c:v>
                </c:pt>
                <c:pt idx="7">
                  <c:v>2014</c:v>
                </c:pt>
                <c:pt idx="8">
                  <c:v>2014</c:v>
                </c:pt>
                <c:pt idx="9">
                  <c:v>2015</c:v>
                </c:pt>
                <c:pt idx="10">
                  <c:v>2016</c:v>
                </c:pt>
                <c:pt idx="11">
                  <c:v>2017</c:v>
                </c:pt>
                <c:pt idx="12">
                  <c:v>2017</c:v>
                </c:pt>
                <c:pt idx="13">
                  <c:v>2018</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5C3-4734-8686-67408450412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5C3-4734-8686-67408450412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5C3-4734-8686-674084504128}"/>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5C3-4734-8686-674084504128}"/>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5C3-4734-8686-674084504128}"/>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5C3-4734-8686-674084504128}"/>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5C3-4734-8686-674084504128}"/>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5C3-4734-8686-674084504128}"/>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C9F-4AD7-9375-1200BA3626E1}"/>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C9F-4AD7-9375-1200BA3626E1}"/>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C9F-4AD7-9375-1200BA3626E1}"/>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C9F-4AD7-9375-1200BA3626E1}"/>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C9F-4AD7-9375-1200BA3626E1}"/>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C9F-4AD7-9375-1200BA3626E1}"/>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7EE-4B4B-AFAE-6452631625B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2008</c:v>
                </c:pt>
                <c:pt idx="2">
                  <c:v>2010</c:v>
                </c:pt>
                <c:pt idx="3">
                  <c:v>2010</c:v>
                </c:pt>
                <c:pt idx="4">
                  <c:v>2011</c:v>
                </c:pt>
                <c:pt idx="5">
                  <c:v>2012</c:v>
                </c:pt>
                <c:pt idx="6">
                  <c:v>2013</c:v>
                </c:pt>
                <c:pt idx="7">
                  <c:v>2014</c:v>
                </c:pt>
                <c:pt idx="8">
                  <c:v>2014</c:v>
                </c:pt>
                <c:pt idx="9">
                  <c:v>2015</c:v>
                </c:pt>
                <c:pt idx="10">
                  <c:v>2016</c:v>
                </c:pt>
                <c:pt idx="11">
                  <c:v>2017</c:v>
                </c:pt>
                <c:pt idx="12">
                  <c:v>2017</c:v>
                </c:pt>
                <c:pt idx="13">
                  <c:v>2018</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5C3-4734-8686-67408450412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55C3-4734-8686-674084504128}"/>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55C3-4734-8686-674084504128}"/>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55C3-4734-8686-674084504128}"/>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55C3-4734-8686-674084504128}"/>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55C3-4734-8686-674084504128}"/>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C9F-4AD7-9375-1200BA3626E1}"/>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C9F-4AD7-9375-1200BA3626E1}"/>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C9F-4AD7-9375-1200BA3626E1}"/>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C9F-4AD7-9375-1200BA3626E1}"/>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C9F-4AD7-9375-1200BA3626E1}"/>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C9F-4AD7-9375-1200BA3626E1}"/>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7EE-4B4B-AFAE-6452631625B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2008</c:v>
                </c:pt>
                <c:pt idx="2">
                  <c:v>2010</c:v>
                </c:pt>
                <c:pt idx="3">
                  <c:v>2010</c:v>
                </c:pt>
                <c:pt idx="4">
                  <c:v>2011</c:v>
                </c:pt>
                <c:pt idx="5">
                  <c:v>2012</c:v>
                </c:pt>
                <c:pt idx="6">
                  <c:v>2013</c:v>
                </c:pt>
                <c:pt idx="7">
                  <c:v>2014</c:v>
                </c:pt>
                <c:pt idx="8">
                  <c:v>2014</c:v>
                </c:pt>
                <c:pt idx="9">
                  <c:v>2015</c:v>
                </c:pt>
                <c:pt idx="10">
                  <c:v>2016</c:v>
                </c:pt>
                <c:pt idx="11">
                  <c:v>2017</c:v>
                </c:pt>
                <c:pt idx="12">
                  <c:v>2017</c:v>
                </c:pt>
                <c:pt idx="13">
                  <c:v>2018</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9349120"/>
        <c:axId val="89355008"/>
      </c:scatterChart>
      <c:valAx>
        <c:axId val="893491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55008"/>
        <c:crosses val="autoZero"/>
        <c:crossBetween val="midCat"/>
        <c:majorUnit val="5"/>
      </c:valAx>
      <c:valAx>
        <c:axId val="893550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4912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451-4B2D-915F-37E8958907C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451-4B2D-915F-37E8958907C7}"/>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451-4B2D-915F-37E8958907C7}"/>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451-4B2D-915F-37E8958907C7}"/>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451-4B2D-915F-37E8958907C7}"/>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451-4B2D-915F-37E8958907C7}"/>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593-4D98-A152-04500DADB6D6}"/>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593-4D98-A152-04500DADB6D6}"/>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593-4D98-A152-04500DADB6D6}"/>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593-4D98-A152-04500DADB6D6}"/>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593-4D98-A152-04500DADB6D6}"/>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593-4D98-A152-04500DADB6D6}"/>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5FB-416C-B082-70ABA5CD544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2008</c:v>
                </c:pt>
                <c:pt idx="2">
                  <c:v>2010</c:v>
                </c:pt>
                <c:pt idx="3">
                  <c:v>2010</c:v>
                </c:pt>
                <c:pt idx="4">
                  <c:v>2011</c:v>
                </c:pt>
                <c:pt idx="5">
                  <c:v>2012</c:v>
                </c:pt>
                <c:pt idx="6">
                  <c:v>2013</c:v>
                </c:pt>
                <c:pt idx="7">
                  <c:v>2014</c:v>
                </c:pt>
                <c:pt idx="8">
                  <c:v>2014</c:v>
                </c:pt>
                <c:pt idx="9">
                  <c:v>2015</c:v>
                </c:pt>
                <c:pt idx="10">
                  <c:v>2016</c:v>
                </c:pt>
                <c:pt idx="11">
                  <c:v>2017</c:v>
                </c:pt>
                <c:pt idx="12">
                  <c:v>2017</c:v>
                </c:pt>
                <c:pt idx="13">
                  <c:v>2018</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451-4B2D-915F-37E8958907C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451-4B2D-915F-37E8958907C7}"/>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451-4B2D-915F-37E8958907C7}"/>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451-4B2D-915F-37E8958907C7}"/>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451-4B2D-915F-37E8958907C7}"/>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451-4B2D-915F-37E8958907C7}"/>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451-4B2D-915F-37E8958907C7}"/>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451-4B2D-915F-37E8958907C7}"/>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593-4D98-A152-04500DADB6D6}"/>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593-4D98-A152-04500DADB6D6}"/>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593-4D98-A152-04500DADB6D6}"/>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593-4D98-A152-04500DADB6D6}"/>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593-4D98-A152-04500DADB6D6}"/>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593-4D98-A152-04500DADB6D6}"/>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5FB-416C-B082-70ABA5CD544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2008</c:v>
                </c:pt>
                <c:pt idx="2">
                  <c:v>2010</c:v>
                </c:pt>
                <c:pt idx="3">
                  <c:v>2010</c:v>
                </c:pt>
                <c:pt idx="4">
                  <c:v>2011</c:v>
                </c:pt>
                <c:pt idx="5">
                  <c:v>2012</c:v>
                </c:pt>
                <c:pt idx="6">
                  <c:v>2013</c:v>
                </c:pt>
                <c:pt idx="7">
                  <c:v>2014</c:v>
                </c:pt>
                <c:pt idx="8">
                  <c:v>2014</c:v>
                </c:pt>
                <c:pt idx="9">
                  <c:v>2015</c:v>
                </c:pt>
                <c:pt idx="10">
                  <c:v>2016</c:v>
                </c:pt>
                <c:pt idx="11">
                  <c:v>2017</c:v>
                </c:pt>
                <c:pt idx="12">
                  <c:v>2017</c:v>
                </c:pt>
                <c:pt idx="13">
                  <c:v>2018</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451-4B2D-915F-37E8958907C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451-4B2D-915F-37E8958907C7}"/>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451-4B2D-915F-37E8958907C7}"/>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451-4B2D-915F-37E8958907C7}"/>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451-4B2D-915F-37E8958907C7}"/>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451-4B2D-915F-37E8958907C7}"/>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593-4D98-A152-04500DADB6D6}"/>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593-4D98-A152-04500DADB6D6}"/>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593-4D98-A152-04500DADB6D6}"/>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593-4D98-A152-04500DADB6D6}"/>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593-4D98-A152-04500DADB6D6}"/>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593-4D98-A152-04500DADB6D6}"/>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5FB-416C-B082-70ABA5CD544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2008</c:v>
                </c:pt>
                <c:pt idx="2">
                  <c:v>2010</c:v>
                </c:pt>
                <c:pt idx="3">
                  <c:v>2010</c:v>
                </c:pt>
                <c:pt idx="4">
                  <c:v>2011</c:v>
                </c:pt>
                <c:pt idx="5">
                  <c:v>2012</c:v>
                </c:pt>
                <c:pt idx="6">
                  <c:v>2013</c:v>
                </c:pt>
                <c:pt idx="7">
                  <c:v>2014</c:v>
                </c:pt>
                <c:pt idx="8">
                  <c:v>2014</c:v>
                </c:pt>
                <c:pt idx="9">
                  <c:v>2015</c:v>
                </c:pt>
                <c:pt idx="10">
                  <c:v>2016</c:v>
                </c:pt>
                <c:pt idx="11">
                  <c:v>2017</c:v>
                </c:pt>
                <c:pt idx="12">
                  <c:v>2017</c:v>
                </c:pt>
                <c:pt idx="13">
                  <c:v>2018</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9973504"/>
        <c:axId val="89975040"/>
      </c:scatterChart>
      <c:valAx>
        <c:axId val="899735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75040"/>
        <c:crosses val="autoZero"/>
        <c:crossBetween val="midCat"/>
        <c:majorUnit val="5"/>
      </c:valAx>
      <c:valAx>
        <c:axId val="899750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7350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7.8</c:v>
                </c:pt>
                <c:pt idx="12">
                  <c:v>7.8</c:v>
                </c:pt>
                <c:pt idx="13">
                  <c:v>7.8</c:v>
                </c:pt>
                <c:pt idx="14">
                  <c:v>7.8</c:v>
                </c:pt>
                <c:pt idx="15">
                  <c:v>7.8</c:v>
                </c:pt>
                <c:pt idx="16">
                  <c:v>7.8</c:v>
                </c:pt>
                <c:pt idx="17">
                  <c:v>7.8</c:v>
                </c:pt>
                <c:pt idx="18">
                  <c:v>7.8</c:v>
                </c:pt>
                <c:pt idx="19">
                  <c:v>7.8</c:v>
                </c:pt>
                <c:pt idx="20">
                  <c:v>7.8</c:v>
                </c:pt>
                <c:pt idx="21">
                  <c:v>7.8</c:v>
                </c:pt>
                <c:pt idx="22">
                  <c:v>7.8</c:v>
                </c:pt>
                <c:pt idx="23">
                  <c:v>7.8</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800-4257-A68D-DAB264D2017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00-4257-A68D-DAB264D2017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00-4257-A68D-DAB264D2017A}"/>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800-4257-A68D-DAB264D2017A}"/>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800-4257-A68D-DAB264D2017A}"/>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800-4257-A68D-DAB264D2017A}"/>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800-4257-A68D-DAB264D2017A}"/>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55B-48A2-9C7A-30616F7D0442}"/>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55B-48A2-9C7A-30616F7D0442}"/>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55B-48A2-9C7A-30616F7D0442}"/>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55B-48A2-9C7A-30616F7D0442}"/>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55B-48A2-9C7A-30616F7D0442}"/>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55B-48A2-9C7A-30616F7D0442}"/>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A54-4C7F-9BC1-338FE8BE407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2008</c:v>
                </c:pt>
                <c:pt idx="2">
                  <c:v>2010</c:v>
                </c:pt>
                <c:pt idx="3">
                  <c:v>2010</c:v>
                </c:pt>
                <c:pt idx="4">
                  <c:v>2011</c:v>
                </c:pt>
                <c:pt idx="5">
                  <c:v>2012</c:v>
                </c:pt>
                <c:pt idx="6">
                  <c:v>2013</c:v>
                </c:pt>
                <c:pt idx="7">
                  <c:v>2014</c:v>
                </c:pt>
                <c:pt idx="8">
                  <c:v>2014</c:v>
                </c:pt>
                <c:pt idx="9">
                  <c:v>2015</c:v>
                </c:pt>
                <c:pt idx="10">
                  <c:v>2016</c:v>
                </c:pt>
                <c:pt idx="11">
                  <c:v>2017</c:v>
                </c:pt>
                <c:pt idx="12">
                  <c:v>2017</c:v>
                </c:pt>
                <c:pt idx="13">
                  <c:v>2018</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800-4257-A68D-DAB264D2017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800-4257-A68D-DAB264D2017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800-4257-A68D-DAB264D2017A}"/>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800-4257-A68D-DAB264D2017A}"/>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800-4257-A68D-DAB264D2017A}"/>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800-4257-A68D-DAB264D2017A}"/>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800-4257-A68D-DAB264D2017A}"/>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800-4257-A68D-DAB264D2017A}"/>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55B-48A2-9C7A-30616F7D0442}"/>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55B-48A2-9C7A-30616F7D0442}"/>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55B-48A2-9C7A-30616F7D0442}"/>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55B-48A2-9C7A-30616F7D0442}"/>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55B-48A2-9C7A-30616F7D0442}"/>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55B-48A2-9C7A-30616F7D0442}"/>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A54-4C7F-9BC1-338FE8BE407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2008</c:v>
                </c:pt>
                <c:pt idx="2">
                  <c:v>2010</c:v>
                </c:pt>
                <c:pt idx="3">
                  <c:v>2010</c:v>
                </c:pt>
                <c:pt idx="4">
                  <c:v>2011</c:v>
                </c:pt>
                <c:pt idx="5">
                  <c:v>2012</c:v>
                </c:pt>
                <c:pt idx="6">
                  <c:v>2013</c:v>
                </c:pt>
                <c:pt idx="7">
                  <c:v>2014</c:v>
                </c:pt>
                <c:pt idx="8">
                  <c:v>2014</c:v>
                </c:pt>
                <c:pt idx="9">
                  <c:v>2015</c:v>
                </c:pt>
                <c:pt idx="10">
                  <c:v>2016</c:v>
                </c:pt>
                <c:pt idx="11">
                  <c:v>2017</c:v>
                </c:pt>
                <c:pt idx="12">
                  <c:v>2017</c:v>
                </c:pt>
                <c:pt idx="13">
                  <c:v>2018</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8.0985183910483904</c:v>
                </c:pt>
                <c:pt idx="13">
                  <c:v>7.6</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800-4257-A68D-DAB264D2017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800-4257-A68D-DAB264D2017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800-4257-A68D-DAB264D2017A}"/>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800-4257-A68D-DAB264D2017A}"/>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800-4257-A68D-DAB264D2017A}"/>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800-4257-A68D-DAB264D2017A}"/>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800-4257-A68D-DAB264D2017A}"/>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55B-48A2-9C7A-30616F7D0442}"/>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55B-48A2-9C7A-30616F7D0442}"/>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55B-48A2-9C7A-30616F7D0442}"/>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55B-48A2-9C7A-30616F7D0442}"/>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55B-48A2-9C7A-30616F7D0442}"/>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55B-48A2-9C7A-30616F7D0442}"/>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A54-4C7F-9BC1-338FE8BE407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2008</c:v>
                </c:pt>
                <c:pt idx="2">
                  <c:v>2010</c:v>
                </c:pt>
                <c:pt idx="3">
                  <c:v>2010</c:v>
                </c:pt>
                <c:pt idx="4">
                  <c:v>2011</c:v>
                </c:pt>
                <c:pt idx="5">
                  <c:v>2012</c:v>
                </c:pt>
                <c:pt idx="6">
                  <c:v>2013</c:v>
                </c:pt>
                <c:pt idx="7">
                  <c:v>2014</c:v>
                </c:pt>
                <c:pt idx="8">
                  <c:v>2014</c:v>
                </c:pt>
                <c:pt idx="9">
                  <c:v>2015</c:v>
                </c:pt>
                <c:pt idx="10">
                  <c:v>2016</c:v>
                </c:pt>
                <c:pt idx="11">
                  <c:v>2017</c:v>
                </c:pt>
                <c:pt idx="12">
                  <c:v>2017</c:v>
                </c:pt>
                <c:pt idx="13">
                  <c:v>2018</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91416064"/>
        <c:axId val="91417600"/>
      </c:scatterChart>
      <c:valAx>
        <c:axId val="914160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417600"/>
        <c:crosses val="autoZero"/>
        <c:crossBetween val="midCat"/>
        <c:majorUnit val="5"/>
      </c:valAx>
      <c:valAx>
        <c:axId val="914176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41606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932F-47DC-A33D-DC41DF566A8B}"/>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2-932F-47DC-A33D-DC41DF566A8B}"/>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932F-47DC-A33D-DC41DF566A8B}"/>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100</c:v>
                </c:pt>
                <c:pt idx="1">
                  <c:v>100</c:v>
                </c:pt>
                <c:pt idx="2">
                  <c:v>100</c:v>
                </c:pt>
                <c:pt idx="3">
                  <c:v>40.953967210000002</c:v>
                </c:pt>
                <c:pt idx="4">
                  <c:v>100</c:v>
                </c:pt>
                <c:pt idx="5">
                  <c:v>100</c:v>
                </c:pt>
              </c:numCache>
            </c:numRef>
          </c:val>
          <c:extLst>
            <c:ext xmlns:c16="http://schemas.microsoft.com/office/drawing/2014/chart" uri="{C3380CC4-5D6E-409C-BE32-E72D297353CC}">
              <c16:uniqueId val="{00000004-932F-47DC-A33D-DC41DF566A8B}"/>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1E-10</c:v>
                </c:pt>
                <c:pt idx="1">
                  <c:v>1E-10</c:v>
                </c:pt>
                <c:pt idx="2">
                  <c:v>1E-10</c:v>
                </c:pt>
                <c:pt idx="3">
                  <c:v>59.046032789999998</c:v>
                </c:pt>
                <c:pt idx="4">
                  <c:v>1E-10</c:v>
                </c:pt>
                <c:pt idx="5">
                  <c:v>1E-10</c:v>
                </c:pt>
              </c:numCache>
            </c:numRef>
          </c:val>
          <c:extLst>
            <c:ext xmlns:c16="http://schemas.microsoft.com/office/drawing/2014/chart" uri="{C3380CC4-5D6E-409C-BE32-E72D297353CC}">
              <c16:uniqueId val="{00000005-932F-47DC-A33D-DC41DF566A8B}"/>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865-4501-8483-6FEF6476B30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865-4501-8483-6FEF6476B304}"/>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865-4501-8483-6FEF6476B304}"/>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865-4501-8483-6FEF6476B304}"/>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865-4501-8483-6FEF6476B304}"/>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865-4501-8483-6FEF6476B304}"/>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098-4CA5-BE69-DC0FAA7D75E6}"/>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098-4CA5-BE69-DC0FAA7D75E6}"/>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B098-4CA5-BE69-DC0FAA7D75E6}"/>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B098-4CA5-BE69-DC0FAA7D75E6}"/>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B098-4CA5-BE69-DC0FAA7D75E6}"/>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B098-4CA5-BE69-DC0FAA7D75E6}"/>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DA0-4E95-9162-C0BB1676F7B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2008</c:v>
                </c:pt>
                <c:pt idx="2">
                  <c:v>2010</c:v>
                </c:pt>
                <c:pt idx="3">
                  <c:v>2010</c:v>
                </c:pt>
                <c:pt idx="4">
                  <c:v>2011</c:v>
                </c:pt>
                <c:pt idx="5">
                  <c:v>2012</c:v>
                </c:pt>
                <c:pt idx="6">
                  <c:v>2013</c:v>
                </c:pt>
                <c:pt idx="7">
                  <c:v>2014</c:v>
                </c:pt>
                <c:pt idx="8">
                  <c:v>2014</c:v>
                </c:pt>
                <c:pt idx="9">
                  <c:v>2015</c:v>
                </c:pt>
                <c:pt idx="10">
                  <c:v>2016</c:v>
                </c:pt>
                <c:pt idx="11">
                  <c:v>2017</c:v>
                </c:pt>
                <c:pt idx="12">
                  <c:v>2017</c:v>
                </c:pt>
                <c:pt idx="13">
                  <c:v>2018</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865-4501-8483-6FEF6476B30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865-4501-8483-6FEF6476B304}"/>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865-4501-8483-6FEF6476B304}"/>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865-4501-8483-6FEF6476B304}"/>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865-4501-8483-6FEF6476B304}"/>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865-4501-8483-6FEF6476B304}"/>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865-4501-8483-6FEF6476B304}"/>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865-4501-8483-6FEF6476B304}"/>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098-4CA5-BE69-DC0FAA7D75E6}"/>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098-4CA5-BE69-DC0FAA7D75E6}"/>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098-4CA5-BE69-DC0FAA7D75E6}"/>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098-4CA5-BE69-DC0FAA7D75E6}"/>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098-4CA5-BE69-DC0FAA7D75E6}"/>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098-4CA5-BE69-DC0FAA7D75E6}"/>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DA0-4E95-9162-C0BB1676F7B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2008</c:v>
                </c:pt>
                <c:pt idx="2">
                  <c:v>2010</c:v>
                </c:pt>
                <c:pt idx="3">
                  <c:v>2010</c:v>
                </c:pt>
                <c:pt idx="4">
                  <c:v>2011</c:v>
                </c:pt>
                <c:pt idx="5">
                  <c:v>2012</c:v>
                </c:pt>
                <c:pt idx="6">
                  <c:v>2013</c:v>
                </c:pt>
                <c:pt idx="7">
                  <c:v>2014</c:v>
                </c:pt>
                <c:pt idx="8">
                  <c:v>2014</c:v>
                </c:pt>
                <c:pt idx="9">
                  <c:v>2015</c:v>
                </c:pt>
                <c:pt idx="10">
                  <c:v>2016</c:v>
                </c:pt>
                <c:pt idx="11">
                  <c:v>2017</c:v>
                </c:pt>
                <c:pt idx="12">
                  <c:v>2017</c:v>
                </c:pt>
                <c:pt idx="13">
                  <c:v>2018</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865-4501-8483-6FEF6476B30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0865-4501-8483-6FEF6476B304}"/>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0865-4501-8483-6FEF6476B304}"/>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0865-4501-8483-6FEF6476B304}"/>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0865-4501-8483-6FEF6476B304}"/>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0865-4501-8483-6FEF6476B304}"/>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098-4CA5-BE69-DC0FAA7D75E6}"/>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098-4CA5-BE69-DC0FAA7D75E6}"/>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098-4CA5-BE69-DC0FAA7D75E6}"/>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098-4CA5-BE69-DC0FAA7D75E6}"/>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098-4CA5-BE69-DC0FAA7D75E6}"/>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098-4CA5-BE69-DC0FAA7D75E6}"/>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DA0-4E95-9162-C0BB1676F7B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2008</c:v>
                </c:pt>
                <c:pt idx="2">
                  <c:v>2010</c:v>
                </c:pt>
                <c:pt idx="3">
                  <c:v>2010</c:v>
                </c:pt>
                <c:pt idx="4">
                  <c:v>2011</c:v>
                </c:pt>
                <c:pt idx="5">
                  <c:v>2012</c:v>
                </c:pt>
                <c:pt idx="6">
                  <c:v>2013</c:v>
                </c:pt>
                <c:pt idx="7">
                  <c:v>2014</c:v>
                </c:pt>
                <c:pt idx="8">
                  <c:v>2014</c:v>
                </c:pt>
                <c:pt idx="9">
                  <c:v>2015</c:v>
                </c:pt>
                <c:pt idx="10">
                  <c:v>2016</c:v>
                </c:pt>
                <c:pt idx="11">
                  <c:v>2017</c:v>
                </c:pt>
                <c:pt idx="12">
                  <c:v>2017</c:v>
                </c:pt>
                <c:pt idx="13">
                  <c:v>2018</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91946368"/>
        <c:axId val="92886144"/>
      </c:scatterChart>
      <c:valAx>
        <c:axId val="919463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886144"/>
        <c:crosses val="autoZero"/>
        <c:crossBetween val="midCat"/>
        <c:majorUnit val="5"/>
      </c:valAx>
      <c:valAx>
        <c:axId val="928861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94636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3.4</c:v>
                </c:pt>
                <c:pt idx="12">
                  <c:v>3.4</c:v>
                </c:pt>
                <c:pt idx="13">
                  <c:v>3.4</c:v>
                </c:pt>
                <c:pt idx="14">
                  <c:v>3.4</c:v>
                </c:pt>
                <c:pt idx="15">
                  <c:v>3.4</c:v>
                </c:pt>
                <c:pt idx="16">
                  <c:v>3.4</c:v>
                </c:pt>
                <c:pt idx="17">
                  <c:v>3.4</c:v>
                </c:pt>
                <c:pt idx="18">
                  <c:v>3.4</c:v>
                </c:pt>
                <c:pt idx="19">
                  <c:v>3.4</c:v>
                </c:pt>
                <c:pt idx="20">
                  <c:v>3.4</c:v>
                </c:pt>
                <c:pt idx="21">
                  <c:v>3.4</c:v>
                </c:pt>
                <c:pt idx="22">
                  <c:v>3.4</c:v>
                </c:pt>
                <c:pt idx="23">
                  <c:v>3.4</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38D-4E78-8ABF-F8DD228D251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38D-4E78-8ABF-F8DD228D2515}"/>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38D-4E78-8ABF-F8DD228D2515}"/>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38D-4E78-8ABF-F8DD228D2515}"/>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38D-4E78-8ABF-F8DD228D2515}"/>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38D-4E78-8ABF-F8DD228D2515}"/>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1ED-4D41-AADD-7D19DB5F06D9}"/>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1ED-4D41-AADD-7D19DB5F06D9}"/>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1ED-4D41-AADD-7D19DB5F06D9}"/>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1ED-4D41-AADD-7D19DB5F06D9}"/>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1ED-4D41-AADD-7D19DB5F06D9}"/>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1ED-4D41-AADD-7D19DB5F06D9}"/>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26C-4FAA-AEBF-5E769C7147F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2008</c:v>
                </c:pt>
                <c:pt idx="2">
                  <c:v>2010</c:v>
                </c:pt>
                <c:pt idx="3">
                  <c:v>2010</c:v>
                </c:pt>
                <c:pt idx="4">
                  <c:v>2011</c:v>
                </c:pt>
                <c:pt idx="5">
                  <c:v>2012</c:v>
                </c:pt>
                <c:pt idx="6">
                  <c:v>2013</c:v>
                </c:pt>
                <c:pt idx="7">
                  <c:v>2014</c:v>
                </c:pt>
                <c:pt idx="8">
                  <c:v>2014</c:v>
                </c:pt>
                <c:pt idx="9">
                  <c:v>2015</c:v>
                </c:pt>
                <c:pt idx="10">
                  <c:v>2016</c:v>
                </c:pt>
                <c:pt idx="11">
                  <c:v>2017</c:v>
                </c:pt>
                <c:pt idx="12">
                  <c:v>2017</c:v>
                </c:pt>
                <c:pt idx="13">
                  <c:v>2018</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38D-4E78-8ABF-F8DD228D251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38D-4E78-8ABF-F8DD228D251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38D-4E78-8ABF-F8DD228D2515}"/>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38D-4E78-8ABF-F8DD228D2515}"/>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38D-4E78-8ABF-F8DD228D2515}"/>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38D-4E78-8ABF-F8DD228D2515}"/>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38D-4E78-8ABF-F8DD228D2515}"/>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38D-4E78-8ABF-F8DD228D2515}"/>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1ED-4D41-AADD-7D19DB5F06D9}"/>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1ED-4D41-AADD-7D19DB5F06D9}"/>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1ED-4D41-AADD-7D19DB5F06D9}"/>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1ED-4D41-AADD-7D19DB5F06D9}"/>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1ED-4D41-AADD-7D19DB5F06D9}"/>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1ED-4D41-AADD-7D19DB5F06D9}"/>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26C-4FAA-AEBF-5E769C7147F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2008</c:v>
                </c:pt>
                <c:pt idx="2">
                  <c:v>2010</c:v>
                </c:pt>
                <c:pt idx="3">
                  <c:v>2010</c:v>
                </c:pt>
                <c:pt idx="4">
                  <c:v>2011</c:v>
                </c:pt>
                <c:pt idx="5">
                  <c:v>2012</c:v>
                </c:pt>
                <c:pt idx="6">
                  <c:v>2013</c:v>
                </c:pt>
                <c:pt idx="7">
                  <c:v>2014</c:v>
                </c:pt>
                <c:pt idx="8">
                  <c:v>2014</c:v>
                </c:pt>
                <c:pt idx="9">
                  <c:v>2015</c:v>
                </c:pt>
                <c:pt idx="10">
                  <c:v>2016</c:v>
                </c:pt>
                <c:pt idx="11">
                  <c:v>2017</c:v>
                </c:pt>
                <c:pt idx="12">
                  <c:v>2017</c:v>
                </c:pt>
                <c:pt idx="13">
                  <c:v>2018</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3.4020600000000001</c:v>
                </c:pt>
                <c:pt idx="13">
                  <c:v>3.3</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38D-4E78-8ABF-F8DD228D251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38D-4E78-8ABF-F8DD228D251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38D-4E78-8ABF-F8DD228D2515}"/>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338D-4E78-8ABF-F8DD228D2515}"/>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338D-4E78-8ABF-F8DD228D2515}"/>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338D-4E78-8ABF-F8DD228D2515}"/>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338D-4E78-8ABF-F8DD228D2515}"/>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1ED-4D41-AADD-7D19DB5F06D9}"/>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1ED-4D41-AADD-7D19DB5F06D9}"/>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1ED-4D41-AADD-7D19DB5F06D9}"/>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1ED-4D41-AADD-7D19DB5F06D9}"/>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1ED-4D41-AADD-7D19DB5F06D9}"/>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1ED-4D41-AADD-7D19DB5F06D9}"/>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26C-4FAA-AEBF-5E769C7147F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2008</c:v>
                </c:pt>
                <c:pt idx="2">
                  <c:v>2010</c:v>
                </c:pt>
                <c:pt idx="3">
                  <c:v>2010</c:v>
                </c:pt>
                <c:pt idx="4">
                  <c:v>2011</c:v>
                </c:pt>
                <c:pt idx="5">
                  <c:v>2012</c:v>
                </c:pt>
                <c:pt idx="6">
                  <c:v>2013</c:v>
                </c:pt>
                <c:pt idx="7">
                  <c:v>2014</c:v>
                </c:pt>
                <c:pt idx="8">
                  <c:v>2014</c:v>
                </c:pt>
                <c:pt idx="9">
                  <c:v>2015</c:v>
                </c:pt>
                <c:pt idx="10">
                  <c:v>2016</c:v>
                </c:pt>
                <c:pt idx="11">
                  <c:v>2017</c:v>
                </c:pt>
                <c:pt idx="12">
                  <c:v>2017</c:v>
                </c:pt>
                <c:pt idx="13">
                  <c:v>2018</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3631616"/>
        <c:axId val="93633152"/>
      </c:scatterChart>
      <c:valAx>
        <c:axId val="936316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633152"/>
        <c:crosses val="autoZero"/>
        <c:crossBetween val="midCat"/>
        <c:majorUnit val="5"/>
      </c:valAx>
      <c:valAx>
        <c:axId val="936331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63161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33.031033350000001</c:v>
                </c:pt>
                <c:pt idx="1">
                  <c:v>1E-10</c:v>
                </c:pt>
                <c:pt idx="2">
                  <c:v>1E-10</c:v>
                </c:pt>
                <c:pt idx="3">
                  <c:v>1E-10</c:v>
                </c:pt>
                <c:pt idx="4">
                  <c:v>26.450514999999999</c:v>
                </c:pt>
                <c:pt idx="5">
                  <c:v>46.356926459999997</c:v>
                </c:pt>
              </c:numCache>
            </c:numRef>
          </c:val>
          <c:extLst>
            <c:ext xmlns:c16="http://schemas.microsoft.com/office/drawing/2014/chart" uri="{C3380CC4-5D6E-409C-BE32-E72D297353CC}">
              <c16:uniqueId val="{00000000-DD6D-4982-B944-263D09B0BFE7}"/>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1-DD6D-4982-B944-263D09B0BFE7}"/>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66.968966649999999</c:v>
                </c:pt>
                <c:pt idx="1">
                  <c:v>100</c:v>
                </c:pt>
                <c:pt idx="2">
                  <c:v>100</c:v>
                </c:pt>
                <c:pt idx="3">
                  <c:v>100</c:v>
                </c:pt>
                <c:pt idx="4">
                  <c:v>73.549485000000004</c:v>
                </c:pt>
                <c:pt idx="5">
                  <c:v>53.643073540000003</c:v>
                </c:pt>
              </c:numCache>
            </c:numRef>
          </c:val>
          <c:extLst>
            <c:ext xmlns:c16="http://schemas.microsoft.com/office/drawing/2014/chart" uri="{C3380CC4-5D6E-409C-BE32-E72D297353CC}">
              <c16:uniqueId val="{00000002-DD6D-4982-B944-263D09B0BFE7}"/>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DD6D-4982-B944-263D09B0BFE7}"/>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A2A2-4565-B7A1-9375159DE372}"/>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2A2-4565-B7A1-9375159DE37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2A2-4565-B7A1-9375159DE372}"/>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2A2-4565-B7A1-9375159DE372}"/>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2A2-4565-B7A1-9375159DE372}"/>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2A2-4565-B7A1-9375159DE372}"/>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2A2-4565-B7A1-9375159DE372}"/>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2A2-4565-B7A1-9375159DE372}"/>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2A2-4565-B7A1-9375159DE372}"/>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D78-4EE4-BC3A-1E276F2739B7}"/>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D78-4EE4-BC3A-1E276F2739B7}"/>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D78-4EE4-BC3A-1E276F2739B7}"/>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D78-4EE4-BC3A-1E276F2739B7}"/>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D78-4EE4-BC3A-1E276F2739B7}"/>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D78-4EE4-BC3A-1E276F2739B7}"/>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58B-487F-9003-40BFE3D23D0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2008</c:v>
                </c:pt>
                <c:pt idx="2">
                  <c:v>2010</c:v>
                </c:pt>
                <c:pt idx="3">
                  <c:v>2010</c:v>
                </c:pt>
                <c:pt idx="4">
                  <c:v>2011</c:v>
                </c:pt>
                <c:pt idx="5">
                  <c:v>2012</c:v>
                </c:pt>
                <c:pt idx="6">
                  <c:v>2013</c:v>
                </c:pt>
                <c:pt idx="7">
                  <c:v>2014</c:v>
                </c:pt>
                <c:pt idx="8">
                  <c:v>2014</c:v>
                </c:pt>
                <c:pt idx="9">
                  <c:v>2015</c:v>
                </c:pt>
                <c:pt idx="10">
                  <c:v>2016</c:v>
                </c:pt>
                <c:pt idx="11">
                  <c:v>2017</c:v>
                </c:pt>
                <c:pt idx="12">
                  <c:v>2017</c:v>
                </c:pt>
                <c:pt idx="13">
                  <c:v>2018</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A2A2-4565-B7A1-9375159DE372}"/>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52.4</c:v>
                </c:pt>
                <c:pt idx="5">
                  <c:v>52.4</c:v>
                </c:pt>
                <c:pt idx="6">
                  <c:v>52.4</c:v>
                </c:pt>
                <c:pt idx="7">
                  <c:v>52.4</c:v>
                </c:pt>
                <c:pt idx="8">
                  <c:v>52.4</c:v>
                </c:pt>
                <c:pt idx="9">
                  <c:v>54.4</c:v>
                </c:pt>
                <c:pt idx="10">
                  <c:v>56.3</c:v>
                </c:pt>
                <c:pt idx="11">
                  <c:v>58.2</c:v>
                </c:pt>
                <c:pt idx="12">
                  <c:v>60.1</c:v>
                </c:pt>
                <c:pt idx="13">
                  <c:v>62</c:v>
                </c:pt>
                <c:pt idx="14">
                  <c:v>63.9</c:v>
                </c:pt>
                <c:pt idx="15">
                  <c:v>65.8</c:v>
                </c:pt>
                <c:pt idx="16">
                  <c:v>67.7</c:v>
                </c:pt>
                <c:pt idx="17">
                  <c:v>69.599999999999994</c:v>
                </c:pt>
                <c:pt idx="18">
                  <c:v>69.599999999999994</c:v>
                </c:pt>
                <c:pt idx="19">
                  <c:v>69.599999999999994</c:v>
                </c:pt>
                <c:pt idx="20">
                  <c:v>69.599999999999994</c:v>
                </c:pt>
                <c:pt idx="21">
                  <c:v>69.599999999999994</c:v>
                </c:pt>
                <c:pt idx="22">
                  <c:v>#N/A</c:v>
                </c:pt>
                <c:pt idx="23">
                  <c:v>#N/A</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2A2-4565-B7A1-9375159DE372}"/>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D78-4EE4-BC3A-1E276F2739B7}"/>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D78-4EE4-BC3A-1E276F2739B7}"/>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D78-4EE4-BC3A-1E276F2739B7}"/>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D78-4EE4-BC3A-1E276F2739B7}"/>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D78-4EE4-BC3A-1E276F2739B7}"/>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D78-4EE4-BC3A-1E276F2739B7}"/>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58B-487F-9003-40BFE3D23D06}"/>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2007</c:v>
                </c:pt>
                <c:pt idx="1">
                  <c:v>2008</c:v>
                </c:pt>
                <c:pt idx="2">
                  <c:v>2010</c:v>
                </c:pt>
                <c:pt idx="3">
                  <c:v>2010</c:v>
                </c:pt>
                <c:pt idx="4">
                  <c:v>2011</c:v>
                </c:pt>
                <c:pt idx="5">
                  <c:v>2012</c:v>
                </c:pt>
                <c:pt idx="6">
                  <c:v>2013</c:v>
                </c:pt>
                <c:pt idx="7">
                  <c:v>2014</c:v>
                </c:pt>
                <c:pt idx="8">
                  <c:v>2014</c:v>
                </c:pt>
                <c:pt idx="9">
                  <c:v>2015</c:v>
                </c:pt>
                <c:pt idx="10">
                  <c:v>2016</c:v>
                </c:pt>
                <c:pt idx="11">
                  <c:v>2017</c:v>
                </c:pt>
                <c:pt idx="12">
                  <c:v>2017</c:v>
                </c:pt>
                <c:pt idx="13">
                  <c:v>2018</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#N/A</c:v>
                </c:pt>
                <c:pt idx="2">
                  <c:v>#N/A</c:v>
                </c:pt>
                <c:pt idx="3">
                  <c:v>55.982188295165393</c:v>
                </c:pt>
                <c:pt idx="4">
                  <c:v>60.518235793044951</c:v>
                </c:pt>
                <c:pt idx="5">
                  <c:v>57.443323442136503</c:v>
                </c:pt>
                <c:pt idx="6">
                  <c:v>#N/A</c:v>
                </c:pt>
                <c:pt idx="7">
                  <c:v>#N/A</c:v>
                </c:pt>
                <c:pt idx="8">
                  <c:v>#N/A</c:v>
                </c:pt>
                <c:pt idx="9">
                  <c:v>66.411368573497469</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2A2-4565-B7A1-9375159DE37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2A2-4565-B7A1-9375159DE372}"/>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2A2-4565-B7A1-9375159DE372}"/>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2A2-4565-B7A1-9375159DE372}"/>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2A2-4565-B7A1-9375159DE372}"/>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2A2-4565-B7A1-9375159DE372}"/>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2A2-4565-B7A1-9375159DE372}"/>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2A2-4565-B7A1-9375159DE372}"/>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D78-4EE4-BC3A-1E276F2739B7}"/>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D78-4EE4-BC3A-1E276F2739B7}"/>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D78-4EE4-BC3A-1E276F2739B7}"/>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D78-4EE4-BC3A-1E276F2739B7}"/>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D78-4EE4-BC3A-1E276F2739B7}"/>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D78-4EE4-BC3A-1E276F2739B7}"/>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58B-487F-9003-40BFE3D23D0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2008</c:v>
                </c:pt>
                <c:pt idx="2">
                  <c:v>2010</c:v>
                </c:pt>
                <c:pt idx="3">
                  <c:v>2010</c:v>
                </c:pt>
                <c:pt idx="4">
                  <c:v>2011</c:v>
                </c:pt>
                <c:pt idx="5">
                  <c:v>2012</c:v>
                </c:pt>
                <c:pt idx="6">
                  <c:v>2013</c:v>
                </c:pt>
                <c:pt idx="7">
                  <c:v>2014</c:v>
                </c:pt>
                <c:pt idx="8">
                  <c:v>2014</c:v>
                </c:pt>
                <c:pt idx="9">
                  <c:v>2015</c:v>
                </c:pt>
                <c:pt idx="10">
                  <c:v>2016</c:v>
                </c:pt>
                <c:pt idx="11">
                  <c:v>2017</c:v>
                </c:pt>
                <c:pt idx="12">
                  <c:v>2017</c:v>
                </c:pt>
                <c:pt idx="13">
                  <c:v>2018</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1939200"/>
        <c:axId val="91941120"/>
      </c:scatterChart>
      <c:valAx>
        <c:axId val="919392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941120"/>
        <c:crosses val="autoZero"/>
        <c:crossBetween val="midCat"/>
        <c:majorUnit val="5"/>
      </c:valAx>
      <c:valAx>
        <c:axId val="919411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1939200"/>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F4E-4ADF-A024-79CFA6C9665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F4E-4ADF-A024-79CFA6C96659}"/>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F4E-4ADF-A024-79CFA6C96659}"/>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F4E-4ADF-A024-79CFA6C96659}"/>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F4E-4ADF-A024-79CFA6C96659}"/>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F4E-4ADF-A024-79CFA6C96659}"/>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F4E-4ADF-A024-79CFA6C96659}"/>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F4E-4ADF-A024-79CFA6C96659}"/>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E3C-42A4-8A44-6F8B3FD874CA}"/>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E3C-42A4-8A44-6F8B3FD874CA}"/>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E3C-42A4-8A44-6F8B3FD874CA}"/>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E3C-42A4-8A44-6F8B3FD874CA}"/>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E3C-42A4-8A44-6F8B3FD874CA}"/>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E3C-42A4-8A44-6F8B3FD874CA}"/>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9DE-41DA-AA3A-6C5E44CFB98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2008</c:v>
                </c:pt>
                <c:pt idx="2">
                  <c:v>2010</c:v>
                </c:pt>
                <c:pt idx="3">
                  <c:v>2010</c:v>
                </c:pt>
                <c:pt idx="4">
                  <c:v>2011</c:v>
                </c:pt>
                <c:pt idx="5">
                  <c:v>2012</c:v>
                </c:pt>
                <c:pt idx="6">
                  <c:v>2013</c:v>
                </c:pt>
                <c:pt idx="7">
                  <c:v>2014</c:v>
                </c:pt>
                <c:pt idx="8">
                  <c:v>2014</c:v>
                </c:pt>
                <c:pt idx="9">
                  <c:v>2015</c:v>
                </c:pt>
                <c:pt idx="10">
                  <c:v>2016</c:v>
                </c:pt>
                <c:pt idx="11">
                  <c:v>2017</c:v>
                </c:pt>
                <c:pt idx="12">
                  <c:v>2017</c:v>
                </c:pt>
                <c:pt idx="13">
                  <c:v>2018</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F4E-4ADF-A024-79CFA6C9665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F4E-4ADF-A024-79CFA6C96659}"/>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F4E-4ADF-A024-79CFA6C96659}"/>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F4E-4ADF-A024-79CFA6C96659}"/>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F4E-4ADF-A024-79CFA6C96659}"/>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F4E-4ADF-A024-79CFA6C96659}"/>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F4E-4ADF-A024-79CFA6C96659}"/>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F4E-4ADF-A024-79CFA6C96659}"/>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E3C-42A4-8A44-6F8B3FD874CA}"/>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E3C-42A4-8A44-6F8B3FD874CA}"/>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E3C-42A4-8A44-6F8B3FD874CA}"/>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E3C-42A4-8A44-6F8B3FD874CA}"/>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E3C-42A4-8A44-6F8B3FD874CA}"/>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E3C-42A4-8A44-6F8B3FD874CA}"/>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9DE-41DA-AA3A-6C5E44CFB98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2008</c:v>
                </c:pt>
                <c:pt idx="2">
                  <c:v>2010</c:v>
                </c:pt>
                <c:pt idx="3">
                  <c:v>2010</c:v>
                </c:pt>
                <c:pt idx="4">
                  <c:v>2011</c:v>
                </c:pt>
                <c:pt idx="5">
                  <c:v>2012</c:v>
                </c:pt>
                <c:pt idx="6">
                  <c:v>2013</c:v>
                </c:pt>
                <c:pt idx="7">
                  <c:v>2014</c:v>
                </c:pt>
                <c:pt idx="8">
                  <c:v>2014</c:v>
                </c:pt>
                <c:pt idx="9">
                  <c:v>2015</c:v>
                </c:pt>
                <c:pt idx="10">
                  <c:v>2016</c:v>
                </c:pt>
                <c:pt idx="11">
                  <c:v>2017</c:v>
                </c:pt>
                <c:pt idx="12">
                  <c:v>2017</c:v>
                </c:pt>
                <c:pt idx="13">
                  <c:v>2018</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10-4F4E-4ADF-A024-79CFA6C96659}"/>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F4E-4ADF-A024-79CFA6C9665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4F4E-4ADF-A024-79CFA6C96659}"/>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4F4E-4ADF-A024-79CFA6C96659}"/>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4F4E-4ADF-A024-79CFA6C96659}"/>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4F4E-4ADF-A024-79CFA6C96659}"/>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4F4E-4ADF-A024-79CFA6C96659}"/>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4F4E-4ADF-A024-79CFA6C96659}"/>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4F4E-4ADF-A024-79CFA6C96659}"/>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E3C-42A4-8A44-6F8B3FD874CA}"/>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E3C-42A4-8A44-6F8B3FD874CA}"/>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E3C-42A4-8A44-6F8B3FD874CA}"/>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E3C-42A4-8A44-6F8B3FD874CA}"/>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E3C-42A4-8A44-6F8B3FD874CA}"/>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E3C-42A4-8A44-6F8B3FD874CA}"/>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9DE-41DA-AA3A-6C5E44CFB98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2008</c:v>
                </c:pt>
                <c:pt idx="2">
                  <c:v>2010</c:v>
                </c:pt>
                <c:pt idx="3">
                  <c:v>2010</c:v>
                </c:pt>
                <c:pt idx="4">
                  <c:v>2011</c:v>
                </c:pt>
                <c:pt idx="5">
                  <c:v>2012</c:v>
                </c:pt>
                <c:pt idx="6">
                  <c:v>2013</c:v>
                </c:pt>
                <c:pt idx="7">
                  <c:v>2014</c:v>
                </c:pt>
                <c:pt idx="8">
                  <c:v>2014</c:v>
                </c:pt>
                <c:pt idx="9">
                  <c:v>2015</c:v>
                </c:pt>
                <c:pt idx="10">
                  <c:v>2016</c:v>
                </c:pt>
                <c:pt idx="11">
                  <c:v>2017</c:v>
                </c:pt>
                <c:pt idx="12">
                  <c:v>2017</c:v>
                </c:pt>
                <c:pt idx="13">
                  <c:v>2018</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9-4F4E-4ADF-A024-79CFA6C96659}"/>
            </c:ext>
          </c:extLst>
        </c:ser>
        <c:dLbls>
          <c:showLegendKey val="0"/>
          <c:showVal val="0"/>
          <c:showCatName val="0"/>
          <c:showSerName val="0"/>
          <c:showPercent val="0"/>
          <c:showBubbleSize val="0"/>
        </c:dLbls>
        <c:axId val="121990144"/>
        <c:axId val="122287232"/>
      </c:scatterChart>
      <c:valAx>
        <c:axId val="1219901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287232"/>
        <c:crosses val="autoZero"/>
        <c:crossBetween val="midCat"/>
        <c:majorUnit val="5"/>
      </c:valAx>
      <c:valAx>
        <c:axId val="1222872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9014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8F8-4F3D-8ADE-EC0694E5CB2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F8-4F3D-8ADE-EC0694E5CB2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F8-4F3D-8ADE-EC0694E5CB25}"/>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8F8-4F3D-8ADE-EC0694E5CB25}"/>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F8-4F3D-8ADE-EC0694E5CB25}"/>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F8-4F3D-8ADE-EC0694E5CB25}"/>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8F8-4F3D-8ADE-EC0694E5CB25}"/>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8F8-4F3D-8ADE-EC0694E5CB25}"/>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BE6-418A-9F9D-1786A11916D9}"/>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BE6-418A-9F9D-1786A11916D9}"/>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BE6-418A-9F9D-1786A11916D9}"/>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BE6-418A-9F9D-1786A11916D9}"/>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BE6-418A-9F9D-1786A11916D9}"/>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BE6-418A-9F9D-1786A11916D9}"/>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287-441F-AD8B-09D7C3D57A3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2008</c:v>
                </c:pt>
                <c:pt idx="2">
                  <c:v>2010</c:v>
                </c:pt>
                <c:pt idx="3">
                  <c:v>2010</c:v>
                </c:pt>
                <c:pt idx="4">
                  <c:v>2011</c:v>
                </c:pt>
                <c:pt idx="5">
                  <c:v>2012</c:v>
                </c:pt>
                <c:pt idx="6">
                  <c:v>2013</c:v>
                </c:pt>
                <c:pt idx="7">
                  <c:v>2014</c:v>
                </c:pt>
                <c:pt idx="8">
                  <c:v>2014</c:v>
                </c:pt>
                <c:pt idx="9">
                  <c:v>2015</c:v>
                </c:pt>
                <c:pt idx="10">
                  <c:v>2016</c:v>
                </c:pt>
                <c:pt idx="11">
                  <c:v>2017</c:v>
                </c:pt>
                <c:pt idx="12">
                  <c:v>2017</c:v>
                </c:pt>
                <c:pt idx="13">
                  <c:v>2018</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8F8-4F3D-8ADE-EC0694E5CB2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8F8-4F3D-8ADE-EC0694E5CB2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8F8-4F3D-8ADE-EC0694E5CB25}"/>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8F8-4F3D-8ADE-EC0694E5CB25}"/>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8F8-4F3D-8ADE-EC0694E5CB25}"/>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8F8-4F3D-8ADE-EC0694E5CB25}"/>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8F8-4F3D-8ADE-EC0694E5CB25}"/>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8F8-4F3D-8ADE-EC0694E5CB25}"/>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BE6-418A-9F9D-1786A11916D9}"/>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BE6-418A-9F9D-1786A11916D9}"/>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BE6-418A-9F9D-1786A11916D9}"/>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BE6-418A-9F9D-1786A11916D9}"/>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BE6-418A-9F9D-1786A11916D9}"/>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BE6-418A-9F9D-1786A11916D9}"/>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287-441F-AD8B-09D7C3D57A3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2008</c:v>
                </c:pt>
                <c:pt idx="2">
                  <c:v>2010</c:v>
                </c:pt>
                <c:pt idx="3">
                  <c:v>2010</c:v>
                </c:pt>
                <c:pt idx="4">
                  <c:v>2011</c:v>
                </c:pt>
                <c:pt idx="5">
                  <c:v>2012</c:v>
                </c:pt>
                <c:pt idx="6">
                  <c:v>2013</c:v>
                </c:pt>
                <c:pt idx="7">
                  <c:v>2014</c:v>
                </c:pt>
                <c:pt idx="8">
                  <c:v>2014</c:v>
                </c:pt>
                <c:pt idx="9">
                  <c:v>2015</c:v>
                </c:pt>
                <c:pt idx="10">
                  <c:v>2016</c:v>
                </c:pt>
                <c:pt idx="11">
                  <c:v>2017</c:v>
                </c:pt>
                <c:pt idx="12">
                  <c:v>2017</c:v>
                </c:pt>
                <c:pt idx="13">
                  <c:v>2018</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10-68F8-4F3D-8ADE-EC0694E5CB25}"/>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8F8-4F3D-8ADE-EC0694E5CB2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8F8-4F3D-8ADE-EC0694E5CB2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68F8-4F3D-8ADE-EC0694E5CB25}"/>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68F8-4F3D-8ADE-EC0694E5CB25}"/>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68F8-4F3D-8ADE-EC0694E5CB25}"/>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68F8-4F3D-8ADE-EC0694E5CB25}"/>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68F8-4F3D-8ADE-EC0694E5CB25}"/>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68F8-4F3D-8ADE-EC0694E5CB25}"/>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BE6-418A-9F9D-1786A11916D9}"/>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BE6-418A-9F9D-1786A11916D9}"/>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BE6-418A-9F9D-1786A11916D9}"/>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BE6-418A-9F9D-1786A11916D9}"/>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BE6-418A-9F9D-1786A11916D9}"/>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BE6-418A-9F9D-1786A11916D9}"/>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287-441F-AD8B-09D7C3D57A3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2008</c:v>
                </c:pt>
                <c:pt idx="2">
                  <c:v>2010</c:v>
                </c:pt>
                <c:pt idx="3">
                  <c:v>2010</c:v>
                </c:pt>
                <c:pt idx="4">
                  <c:v>2011</c:v>
                </c:pt>
                <c:pt idx="5">
                  <c:v>2012</c:v>
                </c:pt>
                <c:pt idx="6">
                  <c:v>2013</c:v>
                </c:pt>
                <c:pt idx="7">
                  <c:v>2014</c:v>
                </c:pt>
                <c:pt idx="8">
                  <c:v>2014</c:v>
                </c:pt>
                <c:pt idx="9">
                  <c:v>2015</c:v>
                </c:pt>
                <c:pt idx="10">
                  <c:v>2016</c:v>
                </c:pt>
                <c:pt idx="11">
                  <c:v>2017</c:v>
                </c:pt>
                <c:pt idx="12">
                  <c:v>2017</c:v>
                </c:pt>
                <c:pt idx="13">
                  <c:v>2018</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9-68F8-4F3D-8ADE-EC0694E5CB25}"/>
            </c:ext>
          </c:extLst>
        </c:ser>
        <c:dLbls>
          <c:showLegendKey val="0"/>
          <c:showVal val="0"/>
          <c:showCatName val="0"/>
          <c:showSerName val="0"/>
          <c:showPercent val="0"/>
          <c:showBubbleSize val="0"/>
        </c:dLbls>
        <c:axId val="136133632"/>
        <c:axId val="137926144"/>
      </c:scatterChart>
      <c:valAx>
        <c:axId val="1361336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926144"/>
        <c:crosses val="autoZero"/>
        <c:crossBetween val="midCat"/>
        <c:majorUnit val="5"/>
      </c:valAx>
      <c:valAx>
        <c:axId val="1379261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613363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79.8</c:v>
                </c:pt>
                <c:pt idx="5">
                  <c:v>79.8</c:v>
                </c:pt>
                <c:pt idx="6">
                  <c:v>79.8</c:v>
                </c:pt>
                <c:pt idx="7">
                  <c:v>79.8</c:v>
                </c:pt>
                <c:pt idx="8">
                  <c:v>79.8</c:v>
                </c:pt>
                <c:pt idx="9">
                  <c:v>77</c:v>
                </c:pt>
                <c:pt idx="10">
                  <c:v>74.099999999999994</c:v>
                </c:pt>
                <c:pt idx="11">
                  <c:v>71.3</c:v>
                </c:pt>
                <c:pt idx="12">
                  <c:v>68.5</c:v>
                </c:pt>
                <c:pt idx="13">
                  <c:v>65.7</c:v>
                </c:pt>
                <c:pt idx="14">
                  <c:v>62.8</c:v>
                </c:pt>
                <c:pt idx="15">
                  <c:v>60</c:v>
                </c:pt>
                <c:pt idx="16">
                  <c:v>57.2</c:v>
                </c:pt>
                <c:pt idx="17">
                  <c:v>54.4</c:v>
                </c:pt>
                <c:pt idx="18">
                  <c:v>54.4</c:v>
                </c:pt>
                <c:pt idx="19">
                  <c:v>54.4</c:v>
                </c:pt>
                <c:pt idx="20">
                  <c:v>54.4</c:v>
                </c:pt>
                <c:pt idx="21">
                  <c:v>54.4</c:v>
                </c:pt>
                <c:pt idx="22">
                  <c:v>#N/A</c:v>
                </c:pt>
                <c:pt idx="23">
                  <c:v>#N/A</c:v>
                </c:pt>
              </c:numCache>
            </c:numRef>
          </c:yVal>
          <c:smooth val="0"/>
          <c:extLst>
            <c:ext xmlns:c16="http://schemas.microsoft.com/office/drawing/2014/chart" uri="{C3380CC4-5D6E-409C-BE32-E72D297353CC}">
              <c16:uniqueId val="{00000000-B4AF-4857-93E4-1BD736CAED6A}"/>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4AF-4857-93E4-1BD736CAED6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4AF-4857-93E4-1BD736CAED6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4AF-4857-93E4-1BD736CAED6A}"/>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4AF-4857-93E4-1BD736CAED6A}"/>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4AF-4857-93E4-1BD736CAED6A}"/>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4AF-4857-93E4-1BD736CAED6A}"/>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4AF-4857-93E4-1BD736CAED6A}"/>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4AF-4857-93E4-1BD736CAED6A}"/>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064-49CC-924E-467A3E6DBF4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064-49CC-924E-467A3E6DBF44}"/>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064-49CC-924E-467A3E6DBF44}"/>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064-49CC-924E-467A3E6DBF44}"/>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064-49CC-924E-467A3E6DBF44}"/>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064-49CC-924E-467A3E6DBF44}"/>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314-45CC-AE26-8B947B2299E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2008</c:v>
                </c:pt>
                <c:pt idx="2">
                  <c:v>2010</c:v>
                </c:pt>
                <c:pt idx="3">
                  <c:v>2010</c:v>
                </c:pt>
                <c:pt idx="4">
                  <c:v>2011</c:v>
                </c:pt>
                <c:pt idx="5">
                  <c:v>2012</c:v>
                </c:pt>
                <c:pt idx="6">
                  <c:v>2013</c:v>
                </c:pt>
                <c:pt idx="7">
                  <c:v>2014</c:v>
                </c:pt>
                <c:pt idx="8">
                  <c:v>2014</c:v>
                </c:pt>
                <c:pt idx="9">
                  <c:v>2015</c:v>
                </c:pt>
                <c:pt idx="10">
                  <c:v>2016</c:v>
                </c:pt>
                <c:pt idx="11">
                  <c:v>2017</c:v>
                </c:pt>
                <c:pt idx="12">
                  <c:v>2017</c:v>
                </c:pt>
                <c:pt idx="13">
                  <c:v>2018</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#N/A</c:v>
                </c:pt>
                <c:pt idx="3">
                  <c:v>69.146904156064465</c:v>
                </c:pt>
                <c:pt idx="4">
                  <c:v>75.843511450381683</c:v>
                </c:pt>
                <c:pt idx="5">
                  <c:v>70.789317507418403</c:v>
                </c:pt>
                <c:pt idx="6">
                  <c:v>#N/A</c:v>
                </c:pt>
                <c:pt idx="7">
                  <c:v>#N/A</c:v>
                </c:pt>
                <c:pt idx="8">
                  <c:v>#N/A</c:v>
                </c:pt>
                <c:pt idx="9">
                  <c:v>58.185300506879067</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B4AF-4857-93E4-1BD736CAED6A}"/>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2007</c:v>
                </c:pt>
                <c:pt idx="1">
                  <c:v>2008</c:v>
                </c:pt>
                <c:pt idx="2">
                  <c:v>2010</c:v>
                </c:pt>
                <c:pt idx="3">
                  <c:v>2010</c:v>
                </c:pt>
                <c:pt idx="4">
                  <c:v>2011</c:v>
                </c:pt>
                <c:pt idx="5">
                  <c:v>2012</c:v>
                </c:pt>
                <c:pt idx="6">
                  <c:v>2013</c:v>
                </c:pt>
                <c:pt idx="7">
                  <c:v>2014</c:v>
                </c:pt>
                <c:pt idx="8">
                  <c:v>2014</c:v>
                </c:pt>
                <c:pt idx="9">
                  <c:v>2015</c:v>
                </c:pt>
                <c:pt idx="10">
                  <c:v>2016</c:v>
                </c:pt>
                <c:pt idx="11">
                  <c:v>2017</c:v>
                </c:pt>
                <c:pt idx="12">
                  <c:v>2017</c:v>
                </c:pt>
                <c:pt idx="13">
                  <c:v>2018</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33</c:v>
                </c:pt>
                <c:pt idx="12">
                  <c:v>33</c:v>
                </c:pt>
                <c:pt idx="13">
                  <c:v>33</c:v>
                </c:pt>
                <c:pt idx="14">
                  <c:v>33</c:v>
                </c:pt>
                <c:pt idx="15">
                  <c:v>33</c:v>
                </c:pt>
                <c:pt idx="16">
                  <c:v>33</c:v>
                </c:pt>
                <c:pt idx="17">
                  <c:v>33</c:v>
                </c:pt>
                <c:pt idx="18">
                  <c:v>33</c:v>
                </c:pt>
                <c:pt idx="19">
                  <c:v>33</c:v>
                </c:pt>
                <c:pt idx="20">
                  <c:v>33</c:v>
                </c:pt>
                <c:pt idx="21">
                  <c:v>33</c:v>
                </c:pt>
                <c:pt idx="22">
                  <c:v>33</c:v>
                </c:pt>
                <c:pt idx="23">
                  <c:v>33</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4AF-4857-93E4-1BD736CAED6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4AF-4857-93E4-1BD736CAED6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4AF-4857-93E4-1BD736CAED6A}"/>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4AF-4857-93E4-1BD736CAED6A}"/>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4AF-4857-93E4-1BD736CAED6A}"/>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4AF-4857-93E4-1BD736CAED6A}"/>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4AF-4857-93E4-1BD736CAED6A}"/>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4AF-4857-93E4-1BD736CAED6A}"/>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064-49CC-924E-467A3E6DBF44}"/>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064-49CC-924E-467A3E6DBF44}"/>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064-49CC-924E-467A3E6DBF44}"/>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064-49CC-924E-467A3E6DBF44}"/>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064-49CC-924E-467A3E6DBF44}"/>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064-49CC-924E-467A3E6DBF44}"/>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314-45CC-AE26-8B947B2299E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2008</c:v>
                </c:pt>
                <c:pt idx="2">
                  <c:v>2010</c:v>
                </c:pt>
                <c:pt idx="3">
                  <c:v>2010</c:v>
                </c:pt>
                <c:pt idx="4">
                  <c:v>2011</c:v>
                </c:pt>
                <c:pt idx="5">
                  <c:v>2012</c:v>
                </c:pt>
                <c:pt idx="6">
                  <c:v>2013</c:v>
                </c:pt>
                <c:pt idx="7">
                  <c:v>2014</c:v>
                </c:pt>
                <c:pt idx="8">
                  <c:v>2014</c:v>
                </c:pt>
                <c:pt idx="9">
                  <c:v>2015</c:v>
                </c:pt>
                <c:pt idx="10">
                  <c:v>2016</c:v>
                </c:pt>
                <c:pt idx="11">
                  <c:v>2017</c:v>
                </c:pt>
                <c:pt idx="12">
                  <c:v>2017</c:v>
                </c:pt>
                <c:pt idx="13">
                  <c:v>2018</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33.61424061125706</c:v>
                </c:pt>
                <c:pt idx="13">
                  <c:v>32.447826086956525</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82475392"/>
        <c:axId val="190616320"/>
      </c:scatterChart>
      <c:valAx>
        <c:axId val="1824753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0616320"/>
        <c:crosses val="autoZero"/>
        <c:crossBetween val="midCat"/>
        <c:majorUnit val="5"/>
      </c:valAx>
      <c:valAx>
        <c:axId val="1906163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75392"/>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7B7-49E9-9C9B-EB4FF6F9F5B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7B7-49E9-9C9B-EB4FF6F9F5B2}"/>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7B7-49E9-9C9B-EB4FF6F9F5B2}"/>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7B7-49E9-9C9B-EB4FF6F9F5B2}"/>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7B7-49E9-9C9B-EB4FF6F9F5B2}"/>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7B7-49E9-9C9B-EB4FF6F9F5B2}"/>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7B7-49E9-9C9B-EB4FF6F9F5B2}"/>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7B7-49E9-9C9B-EB4FF6F9F5B2}"/>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386-4788-A9BB-49A13D221601}"/>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386-4788-A9BB-49A13D221601}"/>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386-4788-A9BB-49A13D221601}"/>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386-4788-A9BB-49A13D221601}"/>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386-4788-A9BB-49A13D221601}"/>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386-4788-A9BB-49A13D221601}"/>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6E4-4C8A-8A66-0F0E3A89F8F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2008</c:v>
                </c:pt>
                <c:pt idx="2">
                  <c:v>2010</c:v>
                </c:pt>
                <c:pt idx="3">
                  <c:v>2010</c:v>
                </c:pt>
                <c:pt idx="4">
                  <c:v>2011</c:v>
                </c:pt>
                <c:pt idx="5">
                  <c:v>2012</c:v>
                </c:pt>
                <c:pt idx="6">
                  <c:v>2013</c:v>
                </c:pt>
                <c:pt idx="7">
                  <c:v>2014</c:v>
                </c:pt>
                <c:pt idx="8">
                  <c:v>2014</c:v>
                </c:pt>
                <c:pt idx="9">
                  <c:v>2015</c:v>
                </c:pt>
                <c:pt idx="10">
                  <c:v>2016</c:v>
                </c:pt>
                <c:pt idx="11">
                  <c:v>2017</c:v>
                </c:pt>
                <c:pt idx="12">
                  <c:v>2017</c:v>
                </c:pt>
                <c:pt idx="13">
                  <c:v>2018</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7B7-49E9-9C9B-EB4FF6F9F5B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7B7-49E9-9C9B-EB4FF6F9F5B2}"/>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7B7-49E9-9C9B-EB4FF6F9F5B2}"/>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7B7-49E9-9C9B-EB4FF6F9F5B2}"/>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7B7-49E9-9C9B-EB4FF6F9F5B2}"/>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386-4788-A9BB-49A13D221601}"/>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386-4788-A9BB-49A13D221601}"/>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386-4788-A9BB-49A13D221601}"/>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4386-4788-A9BB-49A13D221601}"/>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4386-4788-A9BB-49A13D221601}"/>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4386-4788-A9BB-49A13D221601}"/>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6E4-4C8A-8A66-0F0E3A89F8F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2008</c:v>
                </c:pt>
                <c:pt idx="2">
                  <c:v>2010</c:v>
                </c:pt>
                <c:pt idx="3">
                  <c:v>2010</c:v>
                </c:pt>
                <c:pt idx="4">
                  <c:v>2011</c:v>
                </c:pt>
                <c:pt idx="5">
                  <c:v>2012</c:v>
                </c:pt>
                <c:pt idx="6">
                  <c:v>2013</c:v>
                </c:pt>
                <c:pt idx="7">
                  <c:v>2014</c:v>
                </c:pt>
                <c:pt idx="8">
                  <c:v>2014</c:v>
                </c:pt>
                <c:pt idx="9">
                  <c:v>2015</c:v>
                </c:pt>
                <c:pt idx="10">
                  <c:v>2016</c:v>
                </c:pt>
                <c:pt idx="11">
                  <c:v>2017</c:v>
                </c:pt>
                <c:pt idx="12">
                  <c:v>2017</c:v>
                </c:pt>
                <c:pt idx="13">
                  <c:v>2018</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10-67B7-49E9-9C9B-EB4FF6F9F5B2}"/>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7B7-49E9-9C9B-EB4FF6F9F5B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7B7-49E9-9C9B-EB4FF6F9F5B2}"/>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67B7-49E9-9C9B-EB4FF6F9F5B2}"/>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67B7-49E9-9C9B-EB4FF6F9F5B2}"/>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67B7-49E9-9C9B-EB4FF6F9F5B2}"/>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67B7-49E9-9C9B-EB4FF6F9F5B2}"/>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67B7-49E9-9C9B-EB4FF6F9F5B2}"/>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67B7-49E9-9C9B-EB4FF6F9F5B2}"/>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386-4788-A9BB-49A13D221601}"/>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386-4788-A9BB-49A13D221601}"/>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386-4788-A9BB-49A13D221601}"/>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386-4788-A9BB-49A13D221601}"/>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386-4788-A9BB-49A13D221601}"/>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386-4788-A9BB-49A13D221601}"/>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6E4-4C8A-8A66-0F0E3A89F8F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2008</c:v>
                </c:pt>
                <c:pt idx="2">
                  <c:v>2010</c:v>
                </c:pt>
                <c:pt idx="3">
                  <c:v>2010</c:v>
                </c:pt>
                <c:pt idx="4">
                  <c:v>2011</c:v>
                </c:pt>
                <c:pt idx="5">
                  <c:v>2012</c:v>
                </c:pt>
                <c:pt idx="6">
                  <c:v>2013</c:v>
                </c:pt>
                <c:pt idx="7">
                  <c:v>2014</c:v>
                </c:pt>
                <c:pt idx="8">
                  <c:v>2014</c:v>
                </c:pt>
                <c:pt idx="9">
                  <c:v>2015</c:v>
                </c:pt>
                <c:pt idx="10">
                  <c:v>2016</c:v>
                </c:pt>
                <c:pt idx="11">
                  <c:v>2017</c:v>
                </c:pt>
                <c:pt idx="12">
                  <c:v>2017</c:v>
                </c:pt>
                <c:pt idx="13">
                  <c:v>2018</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9-67B7-49E9-9C9B-EB4FF6F9F5B2}"/>
            </c:ext>
          </c:extLst>
        </c:ser>
        <c:dLbls>
          <c:showLegendKey val="0"/>
          <c:showVal val="0"/>
          <c:showCatName val="0"/>
          <c:showSerName val="0"/>
          <c:showPercent val="0"/>
          <c:showBubbleSize val="0"/>
        </c:dLbls>
        <c:axId val="252226944"/>
        <c:axId val="300070016"/>
      </c:scatterChart>
      <c:valAx>
        <c:axId val="2522269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0070016"/>
        <c:crosses val="autoZero"/>
        <c:crossBetween val="midCat"/>
        <c:majorUnit val="5"/>
      </c:valAx>
      <c:valAx>
        <c:axId val="3000700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5222694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5D8-435C-B2E6-800C414F601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5D8-435C-B2E6-800C414F601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5D8-435C-B2E6-800C414F601C}"/>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5D8-435C-B2E6-800C414F601C}"/>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5D8-435C-B2E6-800C414F601C}"/>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5D8-435C-B2E6-800C414F601C}"/>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5D8-435C-B2E6-800C414F601C}"/>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5D8-435C-B2E6-800C414F601C}"/>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C03-492F-BF96-5EC597463D3C}"/>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C03-492F-BF96-5EC597463D3C}"/>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C03-492F-BF96-5EC597463D3C}"/>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C03-492F-BF96-5EC597463D3C}"/>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C03-492F-BF96-5EC597463D3C}"/>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C03-492F-BF96-5EC597463D3C}"/>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A01-4AE5-AD1B-EE273F775A5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2008</c:v>
                </c:pt>
                <c:pt idx="2">
                  <c:v>2010</c:v>
                </c:pt>
                <c:pt idx="3">
                  <c:v>2010</c:v>
                </c:pt>
                <c:pt idx="4">
                  <c:v>2011</c:v>
                </c:pt>
                <c:pt idx="5">
                  <c:v>2012</c:v>
                </c:pt>
                <c:pt idx="6">
                  <c:v>2013</c:v>
                </c:pt>
                <c:pt idx="7">
                  <c:v>2014</c:v>
                </c:pt>
                <c:pt idx="8">
                  <c:v>2014</c:v>
                </c:pt>
                <c:pt idx="9">
                  <c:v>2015</c:v>
                </c:pt>
                <c:pt idx="10">
                  <c:v>2016</c:v>
                </c:pt>
                <c:pt idx="11">
                  <c:v>2017</c:v>
                </c:pt>
                <c:pt idx="12">
                  <c:v>2017</c:v>
                </c:pt>
                <c:pt idx="13">
                  <c:v>2018</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5D8-435C-B2E6-800C414F601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5D8-435C-B2E6-800C414F601C}"/>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5D8-435C-B2E6-800C414F601C}"/>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5D8-435C-B2E6-800C414F601C}"/>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5D8-435C-B2E6-800C414F601C}"/>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C03-492F-BF96-5EC597463D3C}"/>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C03-492F-BF96-5EC597463D3C}"/>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C03-492F-BF96-5EC597463D3C}"/>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DC03-492F-BF96-5EC597463D3C}"/>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DC03-492F-BF96-5EC597463D3C}"/>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DC03-492F-BF96-5EC597463D3C}"/>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A01-4AE5-AD1B-EE273F775A5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2008</c:v>
                </c:pt>
                <c:pt idx="2">
                  <c:v>2010</c:v>
                </c:pt>
                <c:pt idx="3">
                  <c:v>2010</c:v>
                </c:pt>
                <c:pt idx="4">
                  <c:v>2011</c:v>
                </c:pt>
                <c:pt idx="5">
                  <c:v>2012</c:v>
                </c:pt>
                <c:pt idx="6">
                  <c:v>2013</c:v>
                </c:pt>
                <c:pt idx="7">
                  <c:v>2014</c:v>
                </c:pt>
                <c:pt idx="8">
                  <c:v>2014</c:v>
                </c:pt>
                <c:pt idx="9">
                  <c:v>2015</c:v>
                </c:pt>
                <c:pt idx="10">
                  <c:v>2016</c:v>
                </c:pt>
                <c:pt idx="11">
                  <c:v>2017</c:v>
                </c:pt>
                <c:pt idx="12">
                  <c:v>2017</c:v>
                </c:pt>
                <c:pt idx="13">
                  <c:v>2018</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10-E5D8-435C-B2E6-800C414F601C}"/>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5D8-435C-B2E6-800C414F601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5D8-435C-B2E6-800C414F601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5D8-435C-B2E6-800C414F601C}"/>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5D8-435C-B2E6-800C414F601C}"/>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5D8-435C-B2E6-800C414F601C}"/>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5D8-435C-B2E6-800C414F601C}"/>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5D8-435C-B2E6-800C414F601C}"/>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5D8-435C-B2E6-800C414F601C}"/>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C03-492F-BF96-5EC597463D3C}"/>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C03-492F-BF96-5EC597463D3C}"/>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C03-492F-BF96-5EC597463D3C}"/>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C03-492F-BF96-5EC597463D3C}"/>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C03-492F-BF96-5EC597463D3C}"/>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C03-492F-BF96-5EC597463D3C}"/>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A01-4AE5-AD1B-EE273F775A5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2008</c:v>
                </c:pt>
                <c:pt idx="2">
                  <c:v>2010</c:v>
                </c:pt>
                <c:pt idx="3">
                  <c:v>2010</c:v>
                </c:pt>
                <c:pt idx="4">
                  <c:v>2011</c:v>
                </c:pt>
                <c:pt idx="5">
                  <c:v>2012</c:v>
                </c:pt>
                <c:pt idx="6">
                  <c:v>2013</c:v>
                </c:pt>
                <c:pt idx="7">
                  <c:v>2014</c:v>
                </c:pt>
                <c:pt idx="8">
                  <c:v>2014</c:v>
                </c:pt>
                <c:pt idx="9">
                  <c:v>2015</c:v>
                </c:pt>
                <c:pt idx="10">
                  <c:v>2016</c:v>
                </c:pt>
                <c:pt idx="11">
                  <c:v>2017</c:v>
                </c:pt>
                <c:pt idx="12">
                  <c:v>2017</c:v>
                </c:pt>
                <c:pt idx="13">
                  <c:v>2018</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9-E5D8-435C-B2E6-800C414F601C}"/>
            </c:ext>
          </c:extLst>
        </c:ser>
        <c:dLbls>
          <c:showLegendKey val="0"/>
          <c:showVal val="0"/>
          <c:showCatName val="0"/>
          <c:showSerName val="0"/>
          <c:showPercent val="0"/>
          <c:showBubbleSize val="0"/>
        </c:dLbls>
        <c:axId val="389060480"/>
        <c:axId val="75108352"/>
      </c:scatterChart>
      <c:valAx>
        <c:axId val="3890604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08352"/>
        <c:crosses val="autoZero"/>
        <c:crossBetween val="midCat"/>
        <c:majorUnit val="5"/>
      </c:valAx>
      <c:valAx>
        <c:axId val="751083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906048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93AB6A35-3F67-4E85-BD24-2DA84D2C1CBF}"/>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5553762D-89BD-4C7A-BE62-71DFCB4FE626}"/>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A8D23B92-4F4C-434F-B8F2-6F63EB852707}"/>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EB615C73-A02B-4519-AD7B-610B739B0478}"/>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578378E9-CCA6-4F09-ACE1-1DAE620954C4}"/>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415E4C82-4E02-4268-9F3B-76D32882BC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5FE89147-5213-429E-89DD-4DA10DBA7F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C5CB7600-CEE8-489A-A5C3-B1700013D9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5A26E3C1-F427-4D2E-8F39-B7C63A3868D9}"/>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8C7FEAC5-4572-4F2B-B026-925DCA2BB73E}"/>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740DD66D-4575-453A-9903-C5D9A614AF5D}"/>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2DA5D689-79C3-4505-A221-FCB9A98F6A66}"/>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1C9F588C-49C5-4D38-9C53-5A95880DD9C7}"/>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BB3919EF-BCD2-4D36-B278-FD655F26C11C}"/>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D393687E-485F-48E7-B9FA-BBE3553CFE26}"/>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3C7D3-13AF-41EE-A9D6-7C51F98A6B24}">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94" customWidth="true"/>
    <col min="2" max="2" width="2.375" style="294" customWidth="true"/>
    <col min="3" max="3" width="58" style="294" customWidth="true"/>
    <col min="4" max="4" width="7.75" style="294" customWidth="true"/>
    <col min="5" max="16384" width="7.75" style="294"/>
  </cols>
  <sheetData>
    <row xmlns:x14ac="http://schemas.microsoft.com/office/spreadsheetml/2009/9/ac" r="1" ht="29.25" customHeight="true" x14ac:dyDescent="0.25">
      <c r="A1" s="291"/>
      <c r="B1" s="292"/>
      <c r="C1" s="292"/>
      <c r="D1" s="292"/>
      <c r="E1" s="293"/>
      <c r="F1" s="293"/>
      <c r="G1" s="293"/>
      <c r="H1" s="293"/>
      <c r="I1" s="293"/>
      <c r="J1" s="293"/>
      <c r="K1" s="293"/>
      <c r="L1" s="293"/>
      <c r="M1" s="293"/>
      <c r="N1" s="293"/>
      <c r="O1" s="293"/>
      <c r="P1" s="293"/>
      <c r="Q1" s="293"/>
      <c r="R1" s="293"/>
    </row>
    <row xmlns:x14ac="http://schemas.microsoft.com/office/spreadsheetml/2009/9/ac" r="2" ht="23.25" x14ac:dyDescent="0.35">
      <c r="A2" s="292"/>
      <c r="B2" s="292"/>
      <c r="C2" s="295"/>
      <c r="D2" s="292"/>
      <c r="E2" s="293"/>
      <c r="F2" s="293"/>
      <c r="G2" s="292"/>
      <c r="H2" s="293"/>
      <c r="I2" s="293"/>
      <c r="J2" s="293"/>
      <c r="K2" s="293"/>
      <c r="L2" s="293"/>
      <c r="M2" s="293"/>
      <c r="N2" s="293"/>
      <c r="O2" s="293"/>
      <c r="P2" s="293"/>
      <c r="Q2" s="293"/>
      <c r="R2" s="293"/>
    </row>
    <row xmlns:x14ac="http://schemas.microsoft.com/office/spreadsheetml/2009/9/ac" r="3" ht="15" x14ac:dyDescent="0.2">
      <c r="A3" s="292"/>
      <c r="B3" s="292"/>
      <c r="C3" s="292"/>
      <c r="D3" s="292"/>
      <c r="F3" s="292"/>
      <c r="G3" s="292"/>
      <c r="H3" s="296"/>
      <c r="I3" s="296"/>
      <c r="J3" s="296"/>
      <c r="K3" s="296"/>
      <c r="L3" s="293"/>
      <c r="M3" s="293"/>
      <c r="N3" s="293"/>
      <c r="O3" s="293"/>
      <c r="P3" s="293"/>
      <c r="Q3" s="293"/>
      <c r="R3" s="293"/>
    </row>
    <row xmlns:x14ac="http://schemas.microsoft.com/office/spreadsheetml/2009/9/ac" r="4" ht="40.5" x14ac:dyDescent="0.2">
      <c r="A4" s="292"/>
      <c r="B4" s="292"/>
      <c r="C4" s="297" t="s">
        <v>144</v>
      </c>
      <c r="D4" s="292"/>
      <c r="E4" s="298"/>
      <c r="F4" s="293"/>
      <c r="G4" s="292"/>
      <c r="H4" s="293"/>
      <c r="I4" s="293"/>
      <c r="J4" s="293"/>
      <c r="K4" s="293"/>
      <c r="L4" s="293"/>
      <c r="M4" s="293"/>
      <c r="N4" s="293"/>
      <c r="O4" s="293"/>
      <c r="P4" s="293"/>
      <c r="Q4" s="293"/>
      <c r="R4" s="293"/>
    </row>
    <row xmlns:x14ac="http://schemas.microsoft.com/office/spreadsheetml/2009/9/ac" r="5" ht="20.25" x14ac:dyDescent="0.2">
      <c r="A5" s="292"/>
      <c r="B5" s="292"/>
      <c r="C5" s="299"/>
      <c r="D5" s="292"/>
      <c r="E5" s="298"/>
      <c r="F5" s="293"/>
      <c r="G5" s="292"/>
      <c r="H5" s="293"/>
      <c r="I5" s="293"/>
      <c r="J5" s="293"/>
      <c r="K5" s="293"/>
      <c r="L5" s="293"/>
      <c r="M5" s="293"/>
      <c r="N5" s="293"/>
      <c r="O5" s="293"/>
      <c r="P5" s="293"/>
      <c r="Q5" s="293"/>
      <c r="R5" s="293"/>
    </row>
    <row xmlns:x14ac="http://schemas.microsoft.com/office/spreadsheetml/2009/9/ac" r="6" ht="15" x14ac:dyDescent="0.2">
      <c r="A6" s="292"/>
      <c r="B6" s="292"/>
      <c r="C6" s="300" t="s">
        <v>151</v>
      </c>
      <c r="D6" s="293"/>
      <c r="E6" s="293"/>
      <c r="F6" s="293"/>
      <c r="G6" s="293"/>
      <c r="H6" s="293"/>
      <c r="I6" s="293"/>
      <c r="J6" s="293"/>
      <c r="K6" s="293"/>
      <c r="L6" s="293"/>
      <c r="M6" s="293"/>
      <c r="N6" s="293"/>
      <c r="O6" s="293"/>
      <c r="P6" s="293"/>
      <c r="Q6" s="293"/>
      <c r="R6" s="293"/>
    </row>
    <row xmlns:x14ac="http://schemas.microsoft.com/office/spreadsheetml/2009/9/ac" r="7" ht="26.25" x14ac:dyDescent="0.4">
      <c r="A7" s="292"/>
      <c r="B7" s="292"/>
      <c r="C7" s="301" t="str">
        <f>+'Water Data'!D1</f>
        <v>Eritrea</v>
      </c>
      <c r="D7" s="293"/>
      <c r="E7" s="293"/>
      <c r="F7" s="293"/>
      <c r="G7" s="293"/>
      <c r="H7" s="293"/>
      <c r="I7" s="293"/>
      <c r="J7" s="293"/>
      <c r="K7" s="293"/>
      <c r="L7" s="293"/>
      <c r="M7" s="293"/>
      <c r="N7" s="293"/>
      <c r="O7" s="293"/>
      <c r="P7" s="293"/>
      <c r="Q7" s="293"/>
      <c r="R7" s="293"/>
    </row>
    <row xmlns:x14ac="http://schemas.microsoft.com/office/spreadsheetml/2009/9/ac" r="8" ht="15" x14ac:dyDescent="0.2">
      <c r="A8" s="292"/>
      <c r="B8" s="292"/>
      <c r="C8" s="292"/>
      <c r="D8" s="293"/>
      <c r="E8" s="293"/>
      <c r="F8" s="293"/>
      <c r="G8" s="293"/>
      <c r="H8" s="293"/>
      <c r="I8" s="293"/>
      <c r="J8" s="293"/>
      <c r="K8" s="293"/>
      <c r="L8" s="293"/>
      <c r="M8" s="293"/>
      <c r="N8" s="293"/>
      <c r="O8" s="293"/>
      <c r="P8" s="293"/>
      <c r="Q8" s="293"/>
      <c r="R8" s="293"/>
    </row>
    <row xmlns:x14ac="http://schemas.microsoft.com/office/spreadsheetml/2009/9/ac" r="9" ht="15" x14ac:dyDescent="0.2">
      <c r="A9" s="292"/>
      <c r="B9" s="292"/>
      <c r="C9" s="302" t="s">
        <v>294</v>
      </c>
      <c r="D9" s="293"/>
      <c r="E9" s="293"/>
      <c r="F9" s="293"/>
      <c r="G9" s="293"/>
      <c r="H9" s="293"/>
      <c r="I9" s="293"/>
      <c r="J9" s="293"/>
      <c r="K9" s="293"/>
      <c r="L9" s="293"/>
      <c r="M9" s="293"/>
      <c r="N9" s="293"/>
      <c r="O9" s="293"/>
      <c r="P9" s="293"/>
      <c r="Q9" s="293"/>
      <c r="R9" s="293"/>
    </row>
    <row xmlns:x14ac="http://schemas.microsoft.com/office/spreadsheetml/2009/9/ac" r="10" ht="15" x14ac:dyDescent="0.2">
      <c r="A10" s="292"/>
      <c r="B10" s="292"/>
      <c r="C10" s="300"/>
      <c r="D10" s="293"/>
      <c r="E10" s="293"/>
      <c r="F10" s="293"/>
      <c r="G10" s="293"/>
      <c r="H10" s="293"/>
      <c r="I10" s="293"/>
      <c r="J10" s="293"/>
      <c r="K10" s="293"/>
      <c r="L10" s="293"/>
      <c r="M10" s="293"/>
      <c r="N10" s="293"/>
      <c r="O10" s="293"/>
      <c r="P10" s="293"/>
      <c r="Q10" s="293"/>
      <c r="R10" s="293"/>
    </row>
    <row xmlns:x14ac="http://schemas.microsoft.com/office/spreadsheetml/2009/9/ac" r="11" ht="15.95" customHeight="true" x14ac:dyDescent="0.2">
      <c r="A11" s="292"/>
      <c r="C11" s="326" t="s">
        <v>32</v>
      </c>
      <c r="D11" s="303"/>
      <c r="E11" s="304"/>
      <c r="F11" s="303"/>
      <c r="G11" s="303"/>
      <c r="H11" s="293"/>
      <c r="I11" s="293"/>
      <c r="J11" s="293"/>
      <c r="K11" s="293"/>
      <c r="L11" s="293"/>
      <c r="M11" s="293"/>
      <c r="N11" s="293"/>
      <c r="O11" s="293"/>
      <c r="P11" s="293"/>
      <c r="Q11" s="293"/>
      <c r="R11" s="293"/>
    </row>
    <row xmlns:x14ac="http://schemas.microsoft.com/office/spreadsheetml/2009/9/ac" r="12" ht="9" customHeight="true" x14ac:dyDescent="0.2">
      <c r="A12" s="292"/>
      <c r="B12" s="293"/>
      <c r="C12" s="305"/>
      <c r="D12" s="303"/>
      <c r="E12" s="304"/>
      <c r="F12" s="303"/>
      <c r="G12" s="303"/>
      <c r="H12" s="293"/>
      <c r="I12" s="293"/>
      <c r="J12" s="293"/>
      <c r="K12" s="293"/>
      <c r="L12" s="293"/>
      <c r="M12" s="293"/>
      <c r="N12" s="293"/>
      <c r="O12" s="293"/>
      <c r="P12" s="293"/>
      <c r="Q12" s="293"/>
      <c r="R12" s="293"/>
    </row>
    <row xmlns:x14ac="http://schemas.microsoft.com/office/spreadsheetml/2009/9/ac" r="13" ht="24.95" customHeight="true" x14ac:dyDescent="0.25">
      <c r="A13" s="292"/>
      <c r="B13" s="293"/>
      <c r="C13" s="306" t="s">
        <v>145</v>
      </c>
      <c r="D13" s="303"/>
      <c r="E13" s="304"/>
      <c r="F13" s="303"/>
      <c r="G13" s="303"/>
      <c r="H13" s="293"/>
      <c r="I13" s="293"/>
      <c r="J13" s="293"/>
      <c r="K13" s="293"/>
      <c r="L13" s="293"/>
      <c r="M13" s="293"/>
      <c r="N13" s="293"/>
      <c r="O13" s="293"/>
      <c r="P13" s="293"/>
      <c r="Q13" s="293"/>
      <c r="R13" s="293"/>
    </row>
    <row xmlns:x14ac="http://schemas.microsoft.com/office/spreadsheetml/2009/9/ac" r="14" ht="21.95" customHeight="true" x14ac:dyDescent="0.2">
      <c r="A14" s="292"/>
      <c r="B14" s="307"/>
      <c r="C14" s="308" t="s">
        <v>152</v>
      </c>
      <c r="D14" s="303"/>
      <c r="E14" s="304"/>
      <c r="F14" s="303"/>
      <c r="G14" s="303"/>
      <c r="H14" s="293"/>
      <c r="I14" s="293"/>
      <c r="J14" s="293"/>
      <c r="K14" s="293"/>
      <c r="L14" s="293"/>
      <c r="M14" s="293"/>
      <c r="N14" s="293"/>
      <c r="O14" s="293"/>
      <c r="P14" s="293"/>
      <c r="Q14" s="293"/>
      <c r="R14" s="293"/>
    </row>
    <row xmlns:x14ac="http://schemas.microsoft.com/office/spreadsheetml/2009/9/ac" r="15" ht="15" x14ac:dyDescent="0.2">
      <c r="A15" s="292"/>
      <c r="B15" s="307"/>
      <c r="C15" s="309" t="s">
        <v>153</v>
      </c>
      <c r="D15" s="303"/>
      <c r="E15" s="304"/>
      <c r="F15" s="303"/>
      <c r="G15" s="303"/>
      <c r="H15" s="293"/>
      <c r="I15" s="293"/>
      <c r="J15" s="293"/>
      <c r="K15" s="293"/>
      <c r="L15" s="293"/>
      <c r="M15" s="293"/>
      <c r="N15" s="293"/>
      <c r="O15" s="293"/>
      <c r="P15" s="293"/>
      <c r="Q15" s="293"/>
      <c r="R15" s="293"/>
    </row>
    <row xmlns:x14ac="http://schemas.microsoft.com/office/spreadsheetml/2009/9/ac" r="16" ht="15" x14ac:dyDescent="0.2">
      <c r="A16" s="292"/>
      <c r="B16" s="307"/>
      <c r="C16" s="308" t="s">
        <v>289</v>
      </c>
      <c r="D16" s="303"/>
      <c r="E16" s="304"/>
      <c r="F16" s="303"/>
      <c r="G16" s="303"/>
      <c r="H16" s="293"/>
      <c r="I16" s="293"/>
      <c r="J16" s="293"/>
      <c r="K16" s="293"/>
      <c r="L16" s="293"/>
      <c r="M16" s="293"/>
      <c r="N16" s="293"/>
      <c r="O16" s="293"/>
      <c r="P16" s="293"/>
      <c r="Q16" s="293"/>
      <c r="R16" s="293"/>
    </row>
    <row xmlns:x14ac="http://schemas.microsoft.com/office/spreadsheetml/2009/9/ac" r="17" ht="26.1" customHeight="true" x14ac:dyDescent="0.2">
      <c r="A17" s="292"/>
      <c r="B17" s="304"/>
      <c r="C17" s="310"/>
      <c r="D17" s="303"/>
      <c r="E17" s="307"/>
      <c r="F17" s="303"/>
      <c r="G17" s="303"/>
      <c r="H17" s="293"/>
      <c r="I17" s="293"/>
      <c r="J17" s="293"/>
      <c r="K17" s="293"/>
      <c r="L17" s="293"/>
      <c r="M17" s="293"/>
      <c r="N17" s="293"/>
      <c r="O17" s="293"/>
      <c r="P17" s="293"/>
      <c r="Q17" s="293"/>
      <c r="R17" s="293"/>
    </row>
    <row xmlns:x14ac="http://schemas.microsoft.com/office/spreadsheetml/2009/9/ac" r="18" ht="15.75" x14ac:dyDescent="0.25">
      <c r="A18" s="292"/>
      <c r="B18" s="304"/>
      <c r="C18" s="311" t="s">
        <v>33</v>
      </c>
      <c r="D18" s="303"/>
      <c r="E18" s="312"/>
      <c r="F18" s="303"/>
      <c r="G18" s="303"/>
      <c r="H18" s="293"/>
      <c r="I18" s="293"/>
      <c r="J18" s="293"/>
      <c r="K18" s="293"/>
      <c r="L18" s="293"/>
      <c r="M18" s="293"/>
      <c r="N18" s="293"/>
      <c r="O18" s="293"/>
      <c r="P18" s="293"/>
      <c r="Q18" s="293"/>
      <c r="R18" s="293"/>
    </row>
    <row xmlns:x14ac="http://schemas.microsoft.com/office/spreadsheetml/2009/9/ac" r="19" ht="15" x14ac:dyDescent="0.2">
      <c r="A19" s="292"/>
      <c r="B19" s="304"/>
      <c r="C19" s="313" t="s">
        <v>146</v>
      </c>
      <c r="D19" s="303"/>
      <c r="E19" s="314"/>
      <c r="F19" s="303"/>
      <c r="G19" s="303"/>
      <c r="H19" s="293"/>
      <c r="I19" s="293"/>
      <c r="J19" s="293"/>
      <c r="K19" s="293"/>
      <c r="L19" s="293"/>
      <c r="M19" s="293"/>
      <c r="N19" s="293"/>
      <c r="O19" s="293"/>
      <c r="P19" s="293"/>
      <c r="Q19" s="293"/>
      <c r="R19" s="293"/>
    </row>
    <row xmlns:x14ac="http://schemas.microsoft.com/office/spreadsheetml/2009/9/ac" r="20" ht="15" x14ac:dyDescent="0.2">
      <c r="A20" s="292"/>
      <c r="B20" s="304"/>
      <c r="C20" s="383" t="s">
        <v>147</v>
      </c>
      <c r="D20" s="303"/>
      <c r="E20" s="315"/>
      <c r="F20" s="303"/>
      <c r="G20" s="303"/>
      <c r="H20" s="293"/>
      <c r="I20" s="293"/>
      <c r="J20" s="293"/>
      <c r="K20" s="293"/>
      <c r="L20" s="293"/>
      <c r="M20" s="293"/>
      <c r="N20" s="293"/>
      <c r="O20" s="293"/>
      <c r="P20" s="293"/>
      <c r="Q20" s="293"/>
      <c r="R20" s="293"/>
    </row>
    <row xmlns:x14ac="http://schemas.microsoft.com/office/spreadsheetml/2009/9/ac" r="21" ht="15" x14ac:dyDescent="0.2">
      <c r="A21" s="292"/>
      <c r="B21" s="304"/>
      <c r="C21" s="384" t="s">
        <v>148</v>
      </c>
      <c r="D21" s="303"/>
      <c r="E21" s="316"/>
      <c r="F21" s="303"/>
      <c r="G21" s="303"/>
      <c r="H21" s="293"/>
      <c r="I21" s="293"/>
      <c r="J21" s="293"/>
      <c r="K21" s="293"/>
      <c r="L21" s="293"/>
      <c r="M21" s="293"/>
      <c r="N21" s="293"/>
      <c r="O21" s="293"/>
      <c r="P21" s="293"/>
      <c r="Q21" s="293"/>
      <c r="R21" s="293"/>
    </row>
    <row xmlns:x14ac="http://schemas.microsoft.com/office/spreadsheetml/2009/9/ac" r="22" ht="15" x14ac:dyDescent="0.2">
      <c r="A22" s="292"/>
      <c r="B22" s="304"/>
      <c r="C22" s="385" t="s">
        <v>149</v>
      </c>
      <c r="D22" s="303"/>
      <c r="E22" s="303"/>
      <c r="F22" s="303"/>
      <c r="G22" s="303"/>
      <c r="H22" s="293"/>
      <c r="I22" s="293"/>
      <c r="J22" s="293"/>
      <c r="K22" s="293"/>
      <c r="L22" s="293"/>
      <c r="M22" s="293"/>
      <c r="N22" s="293"/>
      <c r="O22" s="293"/>
      <c r="P22" s="293"/>
      <c r="Q22" s="293"/>
      <c r="R22" s="293"/>
    </row>
    <row xmlns:x14ac="http://schemas.microsoft.com/office/spreadsheetml/2009/9/ac" r="23" ht="15" x14ac:dyDescent="0.2">
      <c r="A23" s="292"/>
      <c r="B23" s="304"/>
      <c r="C23" s="313" t="s">
        <v>150</v>
      </c>
      <c r="D23" s="303"/>
      <c r="E23" s="303"/>
      <c r="F23" s="303"/>
      <c r="G23" s="303"/>
      <c r="H23" s="293"/>
      <c r="I23" s="293"/>
      <c r="J23" s="293"/>
      <c r="K23" s="293"/>
      <c r="L23" s="293"/>
      <c r="M23" s="293"/>
      <c r="N23" s="293"/>
      <c r="O23" s="293"/>
      <c r="P23" s="293"/>
      <c r="Q23" s="293"/>
      <c r="R23" s="293"/>
    </row>
    <row xmlns:x14ac="http://schemas.microsoft.com/office/spreadsheetml/2009/9/ac" r="24" ht="15" x14ac:dyDescent="0.2">
      <c r="A24" s="292"/>
      <c r="B24" s="304"/>
      <c r="C24" s="317"/>
      <c r="D24" s="303"/>
      <c r="E24" s="303"/>
      <c r="F24" s="303"/>
      <c r="G24" s="303"/>
      <c r="H24" s="293"/>
      <c r="I24" s="293"/>
      <c r="J24" s="293"/>
      <c r="K24" s="293"/>
      <c r="L24" s="293"/>
      <c r="M24" s="293"/>
      <c r="N24" s="293"/>
      <c r="O24" s="293"/>
      <c r="P24" s="293"/>
      <c r="Q24" s="293"/>
      <c r="R24" s="293"/>
    </row>
    <row xmlns:x14ac="http://schemas.microsoft.com/office/spreadsheetml/2009/9/ac" r="25" ht="15.95" customHeight="true" x14ac:dyDescent="0.2">
      <c r="A25" s="318"/>
      <c r="B25" s="318"/>
      <c r="C25" s="319"/>
      <c r="D25" s="292"/>
      <c r="E25" s="293"/>
      <c r="F25" s="293"/>
      <c r="G25" s="293"/>
      <c r="H25" s="293"/>
      <c r="I25" s="293"/>
      <c r="J25" s="293"/>
      <c r="K25" s="293"/>
      <c r="L25" s="293"/>
      <c r="M25" s="293"/>
      <c r="N25" s="293"/>
      <c r="O25" s="293"/>
      <c r="P25" s="293"/>
      <c r="Q25" s="293"/>
      <c r="R25" s="293"/>
    </row>
    <row xmlns:x14ac="http://schemas.microsoft.com/office/spreadsheetml/2009/9/ac" r="26" ht="23.25" x14ac:dyDescent="0.2">
      <c r="A26" s="318"/>
      <c r="B26" s="318"/>
      <c r="C26" s="318"/>
      <c r="D26" s="292"/>
      <c r="E26" s="293"/>
      <c r="F26" s="293"/>
      <c r="G26" s="293"/>
      <c r="H26" s="293"/>
      <c r="I26" s="293"/>
      <c r="J26" s="293"/>
      <c r="K26" s="293"/>
      <c r="L26" s="293"/>
      <c r="M26" s="293"/>
      <c r="N26" s="293"/>
      <c r="O26" s="293"/>
      <c r="P26" s="293"/>
      <c r="Q26" s="293"/>
      <c r="R26" s="293"/>
    </row>
    <row xmlns:x14ac="http://schemas.microsoft.com/office/spreadsheetml/2009/9/ac" r="27" ht="15" x14ac:dyDescent="0.2">
      <c r="A27" s="320"/>
      <c r="B27" s="321"/>
      <c r="C27" s="322"/>
      <c r="D27" s="292"/>
      <c r="E27" s="293"/>
      <c r="F27" s="293"/>
      <c r="G27" s="293"/>
      <c r="H27" s="293"/>
      <c r="I27" s="293"/>
      <c r="J27" s="293"/>
      <c r="K27" s="293"/>
      <c r="L27" s="293"/>
      <c r="M27" s="293"/>
      <c r="N27" s="293"/>
      <c r="O27" s="293"/>
      <c r="P27" s="293"/>
      <c r="Q27" s="293"/>
      <c r="R27" s="293"/>
    </row>
    <row xmlns:x14ac="http://schemas.microsoft.com/office/spreadsheetml/2009/9/ac" r="28" ht="15" x14ac:dyDescent="0.2">
      <c r="A28" s="320"/>
      <c r="B28" s="321"/>
      <c r="C28" s="323"/>
      <c r="D28" s="292"/>
      <c r="E28" s="293"/>
      <c r="F28" s="293"/>
      <c r="G28" s="293"/>
      <c r="H28" s="293"/>
      <c r="I28" s="293"/>
      <c r="J28" s="293"/>
      <c r="K28" s="293"/>
      <c r="L28" s="293"/>
      <c r="M28" s="293"/>
      <c r="N28" s="293"/>
      <c r="O28" s="293"/>
      <c r="P28" s="293"/>
      <c r="Q28" s="293"/>
      <c r="R28" s="293"/>
    </row>
    <row xmlns:x14ac="http://schemas.microsoft.com/office/spreadsheetml/2009/9/ac" r="29" ht="15" x14ac:dyDescent="0.2">
      <c r="A29" s="320"/>
      <c r="B29" s="321"/>
      <c r="C29" s="324"/>
      <c r="D29" s="292"/>
      <c r="E29" s="293"/>
      <c r="F29" s="293"/>
      <c r="G29" s="293"/>
      <c r="H29" s="293"/>
      <c r="I29" s="293"/>
      <c r="J29" s="293"/>
      <c r="K29" s="293"/>
      <c r="L29" s="293"/>
      <c r="M29" s="293"/>
      <c r="N29" s="293"/>
      <c r="O29" s="293"/>
      <c r="P29" s="293"/>
      <c r="Q29" s="293"/>
      <c r="R29" s="293"/>
    </row>
    <row xmlns:x14ac="http://schemas.microsoft.com/office/spreadsheetml/2009/9/ac" r="30" ht="15" x14ac:dyDescent="0.2">
      <c r="A30" s="320"/>
      <c r="B30" s="321"/>
      <c r="C30" s="324"/>
      <c r="D30" s="292"/>
      <c r="E30" s="293"/>
      <c r="F30" s="293"/>
      <c r="G30" s="293"/>
      <c r="H30" s="293"/>
      <c r="I30" s="293"/>
      <c r="J30" s="293"/>
      <c r="K30" s="293"/>
      <c r="L30" s="293"/>
      <c r="M30" s="293"/>
      <c r="N30" s="293"/>
      <c r="O30" s="293"/>
      <c r="P30" s="293"/>
      <c r="Q30" s="293"/>
      <c r="R30" s="293"/>
    </row>
    <row xmlns:x14ac="http://schemas.microsoft.com/office/spreadsheetml/2009/9/ac" r="31" ht="15" x14ac:dyDescent="0.2">
      <c r="A31" s="320"/>
      <c r="B31" s="321"/>
      <c r="C31" s="324"/>
      <c r="D31" s="292"/>
      <c r="E31" s="293"/>
      <c r="F31" s="293"/>
      <c r="G31" s="293"/>
      <c r="H31" s="293"/>
      <c r="I31" s="293"/>
      <c r="J31" s="293"/>
      <c r="K31" s="293"/>
      <c r="L31" s="293"/>
      <c r="M31" s="293"/>
      <c r="N31" s="293"/>
      <c r="O31" s="293"/>
      <c r="P31" s="293"/>
      <c r="Q31" s="293"/>
      <c r="R31" s="293"/>
    </row>
    <row xmlns:x14ac="http://schemas.microsoft.com/office/spreadsheetml/2009/9/ac" r="32" ht="15" x14ac:dyDescent="0.2">
      <c r="A32" s="320"/>
      <c r="B32" s="321"/>
      <c r="C32" s="324"/>
      <c r="D32" s="292"/>
      <c r="E32" s="293"/>
      <c r="F32" s="293"/>
      <c r="G32" s="293"/>
      <c r="H32" s="293"/>
      <c r="I32" s="293"/>
      <c r="J32" s="293"/>
      <c r="K32" s="293"/>
      <c r="L32" s="293"/>
      <c r="M32" s="293"/>
      <c r="N32" s="293"/>
      <c r="O32" s="293"/>
      <c r="P32" s="293"/>
      <c r="Q32" s="293"/>
      <c r="R32" s="293"/>
    </row>
    <row xmlns:x14ac="http://schemas.microsoft.com/office/spreadsheetml/2009/9/ac" r="33" ht="15" x14ac:dyDescent="0.2">
      <c r="A33" s="320"/>
      <c r="B33" s="321"/>
      <c r="C33" s="324"/>
      <c r="D33" s="292"/>
      <c r="E33" s="293"/>
      <c r="F33" s="293"/>
      <c r="G33" s="293"/>
      <c r="H33" s="293"/>
      <c r="I33" s="293"/>
      <c r="J33" s="293"/>
      <c r="K33" s="293"/>
      <c r="L33" s="293"/>
      <c r="M33" s="293"/>
      <c r="N33" s="293"/>
      <c r="O33" s="293"/>
      <c r="P33" s="293"/>
      <c r="Q33" s="293"/>
      <c r="R33" s="293"/>
    </row>
    <row xmlns:x14ac="http://schemas.microsoft.com/office/spreadsheetml/2009/9/ac" r="34" ht="15" x14ac:dyDescent="0.2">
      <c r="A34" s="320"/>
      <c r="B34" s="321"/>
      <c r="D34" s="292"/>
      <c r="E34" s="293"/>
      <c r="F34" s="293"/>
      <c r="G34" s="293"/>
      <c r="H34" s="293"/>
      <c r="I34" s="293"/>
      <c r="J34" s="293"/>
      <c r="K34" s="293"/>
      <c r="L34" s="293"/>
      <c r="M34" s="293"/>
      <c r="N34" s="293"/>
      <c r="O34" s="293"/>
      <c r="P34" s="293"/>
      <c r="Q34" s="293"/>
      <c r="R34" s="293"/>
    </row>
    <row xmlns:x14ac="http://schemas.microsoft.com/office/spreadsheetml/2009/9/ac" r="35" ht="15" x14ac:dyDescent="0.2">
      <c r="A35" s="292"/>
      <c r="B35" s="292"/>
      <c r="C35" s="292"/>
      <c r="D35" s="292"/>
      <c r="E35" s="293"/>
      <c r="F35" s="293"/>
      <c r="G35" s="293"/>
      <c r="H35" s="293"/>
      <c r="I35" s="293"/>
      <c r="J35" s="293"/>
      <c r="K35" s="293"/>
      <c r="L35" s="293"/>
      <c r="M35" s="293"/>
      <c r="N35" s="293"/>
      <c r="O35" s="293"/>
      <c r="P35" s="293"/>
      <c r="Q35" s="293"/>
      <c r="R35" s="293"/>
    </row>
    <row xmlns:x14ac="http://schemas.microsoft.com/office/spreadsheetml/2009/9/ac" r="36" ht="15" x14ac:dyDescent="0.2">
      <c r="A36" s="292"/>
      <c r="B36" s="292"/>
      <c r="C36" s="292"/>
      <c r="D36" s="292"/>
      <c r="E36" s="293"/>
      <c r="F36" s="293"/>
      <c r="G36" s="293"/>
      <c r="H36" s="293"/>
      <c r="I36" s="293"/>
      <c r="J36" s="293"/>
      <c r="K36" s="293"/>
      <c r="L36" s="293"/>
      <c r="M36" s="293"/>
      <c r="N36" s="293"/>
      <c r="O36" s="293"/>
      <c r="P36" s="293"/>
      <c r="Q36" s="293"/>
      <c r="R36" s="293"/>
    </row>
    <row xmlns:x14ac="http://schemas.microsoft.com/office/spreadsheetml/2009/9/ac" r="37" ht="15" x14ac:dyDescent="0.2">
      <c r="A37" s="292"/>
      <c r="B37" s="292"/>
      <c r="C37" s="292"/>
      <c r="D37" s="292"/>
    </row>
    <row xmlns:x14ac="http://schemas.microsoft.com/office/spreadsheetml/2009/9/ac" r="38" ht="15" x14ac:dyDescent="0.2">
      <c r="A38" s="292"/>
      <c r="B38" s="292"/>
      <c r="C38" s="292"/>
      <c r="D38" s="292"/>
    </row>
    <row xmlns:x14ac="http://schemas.microsoft.com/office/spreadsheetml/2009/9/ac" r="39" ht="15" x14ac:dyDescent="0.2">
      <c r="A39" s="292"/>
      <c r="B39" s="292"/>
      <c r="C39" s="292"/>
      <c r="D39" s="292"/>
    </row>
    <row xmlns:x14ac="http://schemas.microsoft.com/office/spreadsheetml/2009/9/ac" r="40" ht="15" x14ac:dyDescent="0.2">
      <c r="A40" s="292"/>
      <c r="B40" s="292"/>
      <c r="C40" s="292"/>
      <c r="D40" s="292"/>
    </row>
    <row xmlns:x14ac="http://schemas.microsoft.com/office/spreadsheetml/2009/9/ac" r="46" x14ac:dyDescent="0.2">
      <c r="L46" s="325"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7" customWidth="true"/>
    <col min="3" max="3" width="29.75" customWidth="true"/>
    <col min="4" max="9" width="7.875" customWidth="true"/>
    <col min="10" max="11" width="1.125" customWidth="true"/>
    <col min="12" max="12" width="24.625" style="127" customWidth="true"/>
    <col min="13" max="13" width="29.75" customWidth="true"/>
    <col min="14" max="19" width="7.875" customWidth="true"/>
    <col min="20" max="21" width="1.125" customWidth="true"/>
    <col min="22" max="22" width="24.625" style="127" customWidth="true"/>
    <col min="23" max="23" width="29.75" customWidth="true"/>
    <col min="24" max="29" width="7.875" customWidth="true"/>
    <col min="30" max="31" width="1.125" customWidth="true"/>
    <col min="32" max="32" width="24.625" style="127" customWidth="true"/>
    <col min="33" max="33" width="29.75" customWidth="true"/>
    <col min="34" max="39" width="7.875" customWidth="true"/>
    <col min="40" max="41" width="1.125" customWidth="true"/>
    <col min="42" max="42" width="24.625" style="127" customWidth="true"/>
    <col min="43" max="43" width="29.75" customWidth="true"/>
    <col min="44" max="49" width="7.875" customWidth="true"/>
    <col min="50" max="51" width="1.125" customWidth="true"/>
    <col min="52" max="52" width="24.625" style="127" customWidth="true"/>
    <col min="53" max="53" width="29.75" style="127" customWidth="true"/>
    <col min="54" max="59" width="7.875" style="127" customWidth="true"/>
    <col min="60" max="61" width="1.125" customWidth="true"/>
    <col min="62" max="62" width="24.625" style="127" customWidth="true"/>
    <col min="63" max="63" width="29.75" customWidth="true"/>
    <col min="64" max="69" width="7.875" customWidth="true"/>
    <col min="70" max="71" width="1.125" customWidth="true"/>
    <col min="72" max="72" width="24.625" style="127" customWidth="true"/>
    <col min="73" max="73" width="29.75" customWidth="true"/>
    <col min="74" max="79" width="7.875" customWidth="true"/>
    <col min="80" max="81" width="1.125" customWidth="true"/>
    <col min="82" max="82" width="24.625" style="127" customWidth="true"/>
    <col min="83" max="83" width="29.75" customWidth="true"/>
    <col min="84" max="89" width="7.875" customWidth="true"/>
    <col min="90" max="91" width="1.125" customWidth="true"/>
    <col min="92" max="92" width="24.625" style="127" customWidth="true"/>
    <col min="93" max="93" width="29.75" customWidth="true"/>
    <col min="94" max="99" width="7.875" customWidth="true"/>
    <col min="100" max="101" width="1.125" customWidth="true"/>
    <col min="102" max="102" width="24.625" style="127" customWidth="true"/>
    <col min="103" max="103" width="29.75" customWidth="true"/>
    <col min="104" max="109" width="7.875" customWidth="true"/>
    <col min="110" max="111" width="1.125" customWidth="true"/>
    <col min="112" max="112" width="24.625" style="127" customWidth="true"/>
    <col min="113" max="113" width="29.75" customWidth="true"/>
    <col min="114" max="119" width="7.875" customWidth="true"/>
    <col min="120" max="121" width="1.125" customWidth="true"/>
    <col min="122" max="122" width="24.625" style="127" customWidth="true"/>
    <col min="123" max="123" width="29.75" customWidth="true"/>
    <col min="124" max="129" width="7.875" customWidth="true"/>
    <col min="130" max="131" width="1.125" customWidth="true"/>
    <col min="132" max="132" width="24.625" style="127" customWidth="true"/>
    <col min="133" max="133" width="29.75" customWidth="true"/>
    <col min="134" max="139" width="7.875" customWidth="true"/>
    <col min="140" max="141" width="1.125" customWidth="true"/>
    <col min="142" max="142" width="24.625" style="127" customWidth="true"/>
    <col min="143" max="143" width="29.75" customWidth="true"/>
    <col min="144" max="149" width="7.875" customWidth="true"/>
    <col min="150" max="151" width="1.125" customWidth="true"/>
    <col min="152" max="152" width="24.625" style="127" customWidth="true"/>
    <col min="153" max="153" width="29.75" customWidth="true"/>
    <col min="154" max="159" width="7.875" customWidth="true"/>
    <col min="160" max="161" width="1.125" customWidth="true"/>
    <col min="162" max="162" width="24.625" style="127" customWidth="true"/>
    <col min="163" max="163" width="29.75" customWidth="true"/>
    <col min="164" max="169" width="7.875" customWidth="true"/>
    <col min="170" max="171" width="1.125" customWidth="true"/>
    <col min="172" max="172" width="24.625" style="127" customWidth="true"/>
    <col min="173" max="173" width="29.75" customWidth="true"/>
    <col min="174" max="179" width="7.875" customWidth="true"/>
    <col min="180" max="181" width="1.125" customWidth="true"/>
    <col min="182" max="182" width="24.625" style="127" customWidth="true"/>
    <col min="183" max="183" width="29.75" customWidth="true"/>
    <col min="184" max="189" width="7.875" customWidth="true"/>
    <col min="190" max="191" width="1.125" customWidth="true"/>
    <col min="192" max="192" width="24.625" style="127" customWidth="true"/>
    <col min="193" max="193" width="29.75" customWidth="true"/>
    <col min="194" max="199" width="7.875" customWidth="true"/>
    <col min="200" max="201" width="1.125" customWidth="true"/>
    <col min="202" max="202" width="24.625" style="127" customWidth="true"/>
    <col min="203" max="203" width="29.75" customWidth="true"/>
    <col min="204" max="209" width="7.875" customWidth="true"/>
    <col min="210" max="211" width="1.125" customWidth="true"/>
    <col min="212" max="212" width="24.625" style="127" customWidth="true"/>
    <col min="213" max="213" width="29.75" customWidth="true"/>
    <col min="214" max="219" width="7.875" customWidth="true"/>
    <col min="220" max="221" width="1.125" customWidth="true"/>
    <col min="222" max="222" width="24.625" style="127" customWidth="true"/>
    <col min="223" max="223" width="29.75" customWidth="true"/>
    <col min="224" max="229" width="7.875" customWidth="true"/>
    <col min="230" max="231" width="1.125" customWidth="true"/>
    <col min="232" max="232" width="24.625" style="127" customWidth="true"/>
    <col min="233" max="233" width="29.75" customWidth="true"/>
    <col min="234" max="239" width="7.875" customWidth="true"/>
    <col min="240" max="241" width="1.125" customWidth="true"/>
  </cols>
  <sheetData>
    <row xmlns:x14ac="http://schemas.microsoft.com/office/spreadsheetml/2009/9/ac" r="1" s="331" customFormat="true" ht="30" customHeight="true" x14ac:dyDescent="0.25">
      <c r="B1" s="349" t="s">
        <v>31</v>
      </c>
      <c r="C1" s="569" t="s">
        <v>260</v>
      </c>
      <c r="D1" s="337" t="s">
        <v>159</v>
      </c>
      <c r="E1" s="337"/>
      <c r="F1" s="337"/>
      <c r="G1" s="337"/>
      <c r="H1" s="337"/>
      <c r="I1" s="338"/>
      <c r="J1" s="328"/>
      <c r="K1" s="328"/>
      <c r="L1" s="349" t="s">
        <v>31</v>
      </c>
      <c r="M1" s="569" t="s">
        <v>261</v>
      </c>
      <c r="N1" s="337" t="s">
        <v>159</v>
      </c>
      <c r="O1" s="337"/>
      <c r="P1" s="337"/>
      <c r="Q1" s="337"/>
      <c r="R1" s="337"/>
      <c r="S1" s="338"/>
      <c r="T1" s="328"/>
      <c r="U1" s="328"/>
      <c r="V1" s="349" t="s">
        <v>31</v>
      </c>
      <c r="W1" s="569" t="s">
        <v>262</v>
      </c>
      <c r="X1" s="337" t="s">
        <v>159</v>
      </c>
      <c r="Y1" s="337"/>
      <c r="Z1" s="337"/>
      <c r="AA1" s="337"/>
      <c r="AB1" s="337"/>
      <c r="AC1" s="338"/>
      <c r="AD1" s="328"/>
      <c r="AE1" s="328"/>
      <c r="AF1" s="349" t="s">
        <v>31</v>
      </c>
      <c r="AG1" s="569" t="s">
        <v>262</v>
      </c>
      <c r="AH1" s="337" t="s">
        <v>159</v>
      </c>
      <c r="AI1" s="337"/>
      <c r="AJ1" s="337"/>
      <c r="AK1" s="337"/>
      <c r="AL1" s="337"/>
      <c r="AM1" s="338"/>
      <c r="AN1" s="328"/>
      <c r="AO1" s="328"/>
      <c r="AP1" s="349" t="s">
        <v>31</v>
      </c>
      <c r="AQ1" s="569" t="s">
        <v>263</v>
      </c>
      <c r="AR1" s="337" t="s">
        <v>159</v>
      </c>
      <c r="AS1" s="337"/>
      <c r="AT1" s="337"/>
      <c r="AU1" s="337"/>
      <c r="AV1" s="337"/>
      <c r="AW1" s="338"/>
      <c r="AX1" s="328"/>
      <c r="AY1" s="328"/>
      <c r="AZ1" s="349" t="s">
        <v>31</v>
      </c>
      <c r="BA1" s="569" t="s">
        <v>264</v>
      </c>
      <c r="BB1" s="337" t="s">
        <v>159</v>
      </c>
      <c r="BC1" s="337"/>
      <c r="BD1" s="337"/>
      <c r="BE1" s="337"/>
      <c r="BF1" s="337"/>
      <c r="BG1" s="338"/>
      <c r="BH1" s="328"/>
      <c r="BI1" s="328"/>
      <c r="BJ1" s="349" t="s">
        <v>31</v>
      </c>
      <c r="BK1" s="569" t="s">
        <v>265</v>
      </c>
      <c r="BL1" s="337" t="s">
        <v>159</v>
      </c>
      <c r="BM1" s="337"/>
      <c r="BN1" s="337"/>
      <c r="BO1" s="337"/>
      <c r="BP1" s="337"/>
      <c r="BQ1" s="338"/>
      <c r="BR1" s="328"/>
      <c r="BS1" s="328"/>
      <c r="BT1" s="349" t="s">
        <v>31</v>
      </c>
      <c r="BU1" s="569" t="s">
        <v>266</v>
      </c>
      <c r="BV1" s="337" t="s">
        <v>159</v>
      </c>
      <c r="BW1" s="337"/>
      <c r="BX1" s="337"/>
      <c r="BY1" s="337"/>
      <c r="BZ1" s="337"/>
      <c r="CA1" s="338"/>
      <c r="CB1" s="328"/>
      <c r="CC1" s="328"/>
      <c r="CD1" s="349" t="s">
        <v>31</v>
      </c>
      <c r="CE1" s="569" t="s">
        <v>266</v>
      </c>
      <c r="CF1" s="337" t="s">
        <v>159</v>
      </c>
      <c r="CG1" s="337"/>
      <c r="CH1" s="337"/>
      <c r="CI1" s="337"/>
      <c r="CJ1" s="337"/>
      <c r="CK1" s="338"/>
      <c r="CL1" s="328"/>
      <c r="CM1" s="328"/>
      <c r="CN1" s="349" t="s">
        <v>31</v>
      </c>
      <c r="CO1" s="569" t="s">
        <v>267</v>
      </c>
      <c r="CP1" s="337" t="s">
        <v>159</v>
      </c>
      <c r="CQ1" s="337"/>
      <c r="CR1" s="337"/>
      <c r="CS1" s="337"/>
      <c r="CT1" s="337"/>
      <c r="CU1" s="338"/>
      <c r="CV1" s="328"/>
      <c r="CW1" s="328"/>
      <c r="CX1" s="349" t="s">
        <v>31</v>
      </c>
      <c r="CY1" s="569" t="s">
        <v>268</v>
      </c>
      <c r="CZ1" s="337" t="s">
        <v>159</v>
      </c>
      <c r="DA1" s="337"/>
      <c r="DB1" s="337"/>
      <c r="DC1" s="337"/>
      <c r="DD1" s="337"/>
      <c r="DE1" s="338"/>
      <c r="DF1" s="328"/>
      <c r="DG1" s="328"/>
      <c r="DH1" s="349" t="s">
        <v>31</v>
      </c>
      <c r="DI1" s="569" t="s">
        <v>269</v>
      </c>
      <c r="DJ1" s="337" t="s">
        <v>159</v>
      </c>
      <c r="DK1" s="337"/>
      <c r="DL1" s="337"/>
      <c r="DM1" s="337"/>
      <c r="DN1" s="337"/>
      <c r="DO1" s="338"/>
      <c r="DP1" s="328"/>
      <c r="DQ1" s="328"/>
      <c r="DR1" s="349" t="s">
        <v>31</v>
      </c>
      <c r="DS1" s="569" t="s">
        <v>269</v>
      </c>
      <c r="DT1" s="337" t="s">
        <v>159</v>
      </c>
      <c r="DU1" s="337"/>
      <c r="DV1" s="337"/>
      <c r="DW1" s="337"/>
      <c r="DX1" s="337"/>
      <c r="DY1" s="338"/>
      <c r="DZ1" s="328"/>
      <c r="EA1" s="328"/>
      <c r="EB1" s="349" t="s">
        <v>31</v>
      </c>
      <c r="EC1" s="569" t="s">
        <v>270</v>
      </c>
      <c r="ED1" s="337" t="s">
        <v>159</v>
      </c>
      <c r="EE1" s="337"/>
      <c r="EF1" s="337"/>
      <c r="EG1" s="337"/>
      <c r="EH1" s="337"/>
      <c r="EI1" s="338"/>
      <c r="EJ1" s="328"/>
      <c r="EK1" s="328"/>
    </row>
    <row xmlns:x14ac="http://schemas.microsoft.com/office/spreadsheetml/2009/9/ac" r="2" s="331" customFormat="true" ht="30" customHeight="true" x14ac:dyDescent="0.25">
      <c r="A2" s="580" t="s">
        <v>288</v>
      </c>
      <c r="B2" s="339" t="s">
        <v>246</v>
      </c>
      <c r="C2" s="290" t="s">
        <v>194</v>
      </c>
      <c r="D2" s="290" t="s">
        <v>225</v>
      </c>
      <c r="E2" s="340"/>
      <c r="F2" s="340"/>
      <c r="G2" s="340"/>
      <c r="H2" s="340"/>
      <c r="I2" s="341"/>
      <c r="J2" s="332" t="s">
        <v>271</v>
      </c>
      <c r="K2" s="332"/>
      <c r="L2" s="339" t="s">
        <v>247</v>
      </c>
      <c r="M2" s="290" t="s">
        <v>194</v>
      </c>
      <c r="N2" s="290" t="s">
        <v>224</v>
      </c>
      <c r="O2" s="340"/>
      <c r="P2" s="340"/>
      <c r="Q2" s="340"/>
      <c r="R2" s="340"/>
      <c r="S2" s="341"/>
      <c r="T2" s="332" t="s">
        <v>271</v>
      </c>
      <c r="U2" s="332"/>
      <c r="V2" s="339" t="s">
        <v>248</v>
      </c>
      <c r="W2" s="290" t="s">
        <v>194</v>
      </c>
      <c r="X2" s="290" t="s">
        <v>160</v>
      </c>
      <c r="Y2" s="340"/>
      <c r="Z2" s="340"/>
      <c r="AA2" s="340"/>
      <c r="AB2" s="340"/>
      <c r="AC2" s="341"/>
      <c r="AD2" s="332" t="s">
        <v>271</v>
      </c>
      <c r="AE2" s="332"/>
      <c r="AF2" s="339" t="s">
        <v>249</v>
      </c>
      <c r="AG2" s="290" t="s">
        <v>195</v>
      </c>
      <c r="AH2" s="290" t="s">
        <v>293</v>
      </c>
      <c r="AI2" s="340"/>
      <c r="AJ2" s="340"/>
      <c r="AK2" s="340"/>
      <c r="AL2" s="340"/>
      <c r="AM2" s="341"/>
      <c r="AN2" s="332" t="s">
        <v>271</v>
      </c>
      <c r="AO2" s="332"/>
      <c r="AP2" s="339" t="s">
        <v>250</v>
      </c>
      <c r="AQ2" s="290" t="s">
        <v>195</v>
      </c>
      <c r="AR2" s="290" t="s">
        <v>293</v>
      </c>
      <c r="AS2" s="340"/>
      <c r="AT2" s="340"/>
      <c r="AU2" s="340"/>
      <c r="AV2" s="340"/>
      <c r="AW2" s="341"/>
      <c r="AX2" s="332" t="s">
        <v>271</v>
      </c>
      <c r="AY2" s="332"/>
      <c r="AZ2" s="339" t="s">
        <v>251</v>
      </c>
      <c r="BA2" s="290" t="s">
        <v>195</v>
      </c>
      <c r="BB2" s="290" t="s">
        <v>293</v>
      </c>
      <c r="BC2" s="340"/>
      <c r="BD2" s="340"/>
      <c r="BE2" s="340"/>
      <c r="BF2" s="340"/>
      <c r="BG2" s="341"/>
      <c r="BH2" s="332" t="s">
        <v>271</v>
      </c>
      <c r="BI2" s="332"/>
      <c r="BJ2" s="339" t="s">
        <v>252</v>
      </c>
      <c r="BK2" s="290" t="s">
        <v>194</v>
      </c>
      <c r="BL2" s="290" t="s">
        <v>230</v>
      </c>
      <c r="BM2" s="340"/>
      <c r="BN2" s="340"/>
      <c r="BO2" s="340"/>
      <c r="BP2" s="340"/>
      <c r="BQ2" s="341"/>
      <c r="BR2" s="332" t="s">
        <v>271</v>
      </c>
      <c r="BS2" s="332"/>
      <c r="BT2" s="339" t="s">
        <v>253</v>
      </c>
      <c r="BU2" s="290" t="s">
        <v>195</v>
      </c>
      <c r="BV2" s="290" t="s">
        <v>293</v>
      </c>
      <c r="BW2" s="340"/>
      <c r="BX2" s="340"/>
      <c r="BY2" s="340"/>
      <c r="BZ2" s="340"/>
      <c r="CA2" s="341"/>
      <c r="CB2" s="332" t="s">
        <v>271</v>
      </c>
      <c r="CC2" s="332"/>
      <c r="CD2" s="339" t="s">
        <v>254</v>
      </c>
      <c r="CE2" s="290" t="s">
        <v>194</v>
      </c>
      <c r="CF2" s="290" t="s">
        <v>233</v>
      </c>
      <c r="CG2" s="340"/>
      <c r="CH2" s="340"/>
      <c r="CI2" s="340"/>
      <c r="CJ2" s="340"/>
      <c r="CK2" s="341"/>
      <c r="CL2" s="332" t="s">
        <v>271</v>
      </c>
      <c r="CM2" s="332"/>
      <c r="CN2" s="339" t="s">
        <v>255</v>
      </c>
      <c r="CO2" s="290" t="s">
        <v>195</v>
      </c>
      <c r="CP2" s="290" t="s">
        <v>293</v>
      </c>
      <c r="CQ2" s="340"/>
      <c r="CR2" s="340"/>
      <c r="CS2" s="340"/>
      <c r="CT2" s="340"/>
      <c r="CU2" s="341"/>
      <c r="CV2" s="332" t="s">
        <v>271</v>
      </c>
      <c r="CW2" s="332"/>
      <c r="CX2" s="339" t="s">
        <v>256</v>
      </c>
      <c r="CY2" s="290" t="s">
        <v>194</v>
      </c>
      <c r="CZ2" s="290" t="s">
        <v>174</v>
      </c>
      <c r="DA2" s="340"/>
      <c r="DB2" s="340"/>
      <c r="DC2" s="340"/>
      <c r="DD2" s="340"/>
      <c r="DE2" s="341"/>
      <c r="DF2" s="332" t="s">
        <v>271</v>
      </c>
      <c r="DG2" s="332"/>
      <c r="DH2" s="339" t="s">
        <v>257</v>
      </c>
      <c r="DI2" s="290" t="s">
        <v>194</v>
      </c>
      <c r="DJ2" s="290" t="s">
        <v>238</v>
      </c>
      <c r="DK2" s="340"/>
      <c r="DL2" s="340"/>
      <c r="DM2" s="340"/>
      <c r="DN2" s="340"/>
      <c r="DO2" s="341"/>
      <c r="DP2" s="332" t="s">
        <v>271</v>
      </c>
      <c r="DQ2" s="332"/>
      <c r="DR2" s="339" t="s">
        <v>258</v>
      </c>
      <c r="DS2" s="290" t="s">
        <v>195</v>
      </c>
      <c r="DT2" s="290" t="s">
        <v>293</v>
      </c>
      <c r="DU2" s="340"/>
      <c r="DV2" s="340"/>
      <c r="DW2" s="340"/>
      <c r="DX2" s="340"/>
      <c r="DY2" s="341"/>
      <c r="DZ2" s="332" t="s">
        <v>271</v>
      </c>
      <c r="EA2" s="332"/>
      <c r="EB2" s="339" t="s">
        <v>259</v>
      </c>
      <c r="EC2" s="290" t="s">
        <v>195</v>
      </c>
      <c r="ED2" s="290" t="s">
        <v>293</v>
      </c>
      <c r="EE2" s="340"/>
      <c r="EF2" s="340"/>
      <c r="EG2" s="340"/>
      <c r="EH2" s="340"/>
      <c r="EI2" s="341"/>
      <c r="EJ2" s="332" t="s">
        <v>271</v>
      </c>
      <c r="EK2" s="332"/>
    </row>
    <row xmlns:x14ac="http://schemas.microsoft.com/office/spreadsheetml/2009/9/ac" r="3" s="262" customFormat="true" ht="18" customHeight="true" x14ac:dyDescent="0.25">
      <c r="A3" s="580"/>
      <c r="B3" s="378" t="s">
        <v>186</v>
      </c>
      <c r="C3" s="379" t="s">
        <v>56</v>
      </c>
      <c r="D3" s="380" t="s">
        <v>7</v>
      </c>
      <c r="E3" s="380" t="s">
        <v>1</v>
      </c>
      <c r="F3" s="380" t="s">
        <v>2</v>
      </c>
      <c r="G3" s="380" t="s">
        <v>16</v>
      </c>
      <c r="H3" s="380" t="s">
        <v>17</v>
      </c>
      <c r="I3" s="381" t="s">
        <v>18</v>
      </c>
      <c r="J3" s="259"/>
      <c r="K3" s="259"/>
      <c r="L3" s="378" t="s">
        <v>186</v>
      </c>
      <c r="M3" s="379" t="s">
        <v>56</v>
      </c>
      <c r="N3" s="380" t="s">
        <v>7</v>
      </c>
      <c r="O3" s="380" t="s">
        <v>1</v>
      </c>
      <c r="P3" s="380" t="s">
        <v>2</v>
      </c>
      <c r="Q3" s="380" t="s">
        <v>16</v>
      </c>
      <c r="R3" s="380" t="s">
        <v>17</v>
      </c>
      <c r="S3" s="381" t="s">
        <v>18</v>
      </c>
      <c r="T3" s="259"/>
      <c r="U3" s="259"/>
      <c r="V3" s="378" t="s">
        <v>186</v>
      </c>
      <c r="W3" s="379" t="s">
        <v>56</v>
      </c>
      <c r="X3" s="380" t="s">
        <v>7</v>
      </c>
      <c r="Y3" s="380" t="s">
        <v>1</v>
      </c>
      <c r="Z3" s="380" t="s">
        <v>2</v>
      </c>
      <c r="AA3" s="380" t="s">
        <v>16</v>
      </c>
      <c r="AB3" s="380" t="s">
        <v>17</v>
      </c>
      <c r="AC3" s="381" t="s">
        <v>18</v>
      </c>
      <c r="AD3" s="259"/>
      <c r="AE3" s="259"/>
      <c r="AF3" s="378" t="s">
        <v>186</v>
      </c>
      <c r="AG3" s="379" t="s">
        <v>56</v>
      </c>
      <c r="AH3" s="380" t="s">
        <v>7</v>
      </c>
      <c r="AI3" s="380" t="s">
        <v>1</v>
      </c>
      <c r="AJ3" s="380" t="s">
        <v>2</v>
      </c>
      <c r="AK3" s="380" t="s">
        <v>16</v>
      </c>
      <c r="AL3" s="380" t="s">
        <v>17</v>
      </c>
      <c r="AM3" s="381" t="s">
        <v>18</v>
      </c>
      <c r="AN3" s="259"/>
      <c r="AO3" s="259"/>
      <c r="AP3" s="378" t="s">
        <v>186</v>
      </c>
      <c r="AQ3" s="379" t="s">
        <v>56</v>
      </c>
      <c r="AR3" s="380" t="s">
        <v>7</v>
      </c>
      <c r="AS3" s="380" t="s">
        <v>1</v>
      </c>
      <c r="AT3" s="380" t="s">
        <v>2</v>
      </c>
      <c r="AU3" s="380" t="s">
        <v>16</v>
      </c>
      <c r="AV3" s="380" t="s">
        <v>17</v>
      </c>
      <c r="AW3" s="381" t="s">
        <v>18</v>
      </c>
      <c r="AX3" s="259"/>
      <c r="AY3" s="259"/>
      <c r="AZ3" s="378" t="s">
        <v>186</v>
      </c>
      <c r="BA3" s="379" t="s">
        <v>56</v>
      </c>
      <c r="BB3" s="380" t="s">
        <v>7</v>
      </c>
      <c r="BC3" s="380" t="s">
        <v>1</v>
      </c>
      <c r="BD3" s="380" t="s">
        <v>2</v>
      </c>
      <c r="BE3" s="380" t="s">
        <v>16</v>
      </c>
      <c r="BF3" s="380" t="s">
        <v>17</v>
      </c>
      <c r="BG3" s="381" t="s">
        <v>18</v>
      </c>
      <c r="BH3" s="259"/>
      <c r="BI3" s="259"/>
      <c r="BJ3" s="378" t="s">
        <v>186</v>
      </c>
      <c r="BK3" s="379" t="s">
        <v>56</v>
      </c>
      <c r="BL3" s="380" t="s">
        <v>7</v>
      </c>
      <c r="BM3" s="380" t="s">
        <v>1</v>
      </c>
      <c r="BN3" s="380" t="s">
        <v>2</v>
      </c>
      <c r="BO3" s="380" t="s">
        <v>16</v>
      </c>
      <c r="BP3" s="380" t="s">
        <v>17</v>
      </c>
      <c r="BQ3" s="381" t="s">
        <v>18</v>
      </c>
      <c r="BR3" s="259"/>
      <c r="BS3" s="259"/>
      <c r="BT3" s="378" t="s">
        <v>186</v>
      </c>
      <c r="BU3" s="379" t="s">
        <v>56</v>
      </c>
      <c r="BV3" s="380" t="s">
        <v>7</v>
      </c>
      <c r="BW3" s="380" t="s">
        <v>1</v>
      </c>
      <c r="BX3" s="380" t="s">
        <v>2</v>
      </c>
      <c r="BY3" s="380" t="s">
        <v>16</v>
      </c>
      <c r="BZ3" s="380" t="s">
        <v>17</v>
      </c>
      <c r="CA3" s="381" t="s">
        <v>18</v>
      </c>
      <c r="CB3" s="259"/>
      <c r="CC3" s="259"/>
      <c r="CD3" s="378" t="s">
        <v>186</v>
      </c>
      <c r="CE3" s="382" t="s">
        <v>56</v>
      </c>
      <c r="CF3" s="380" t="s">
        <v>7</v>
      </c>
      <c r="CG3" s="380" t="s">
        <v>1</v>
      </c>
      <c r="CH3" s="380" t="s">
        <v>2</v>
      </c>
      <c r="CI3" s="380" t="s">
        <v>16</v>
      </c>
      <c r="CJ3" s="380" t="s">
        <v>17</v>
      </c>
      <c r="CK3" s="381" t="s">
        <v>18</v>
      </c>
      <c r="CL3" s="259"/>
      <c r="CM3" s="259"/>
      <c r="CN3" s="378" t="s">
        <v>186</v>
      </c>
      <c r="CO3" s="382" t="s">
        <v>56</v>
      </c>
      <c r="CP3" s="380" t="s">
        <v>7</v>
      </c>
      <c r="CQ3" s="380" t="s">
        <v>1</v>
      </c>
      <c r="CR3" s="380" t="s">
        <v>2</v>
      </c>
      <c r="CS3" s="380" t="s">
        <v>16</v>
      </c>
      <c r="CT3" s="380" t="s">
        <v>17</v>
      </c>
      <c r="CU3" s="381" t="s">
        <v>18</v>
      </c>
      <c r="CV3" s="259"/>
      <c r="CW3" s="259"/>
      <c r="CX3" s="378" t="s">
        <v>186</v>
      </c>
      <c r="CY3" s="379" t="s">
        <v>56</v>
      </c>
      <c r="CZ3" s="380" t="s">
        <v>7</v>
      </c>
      <c r="DA3" s="380" t="s">
        <v>1</v>
      </c>
      <c r="DB3" s="380" t="s">
        <v>2</v>
      </c>
      <c r="DC3" s="380" t="s">
        <v>16</v>
      </c>
      <c r="DD3" s="380" t="s">
        <v>17</v>
      </c>
      <c r="DE3" s="381" t="s">
        <v>18</v>
      </c>
      <c r="DF3" s="259"/>
      <c r="DG3" s="259"/>
      <c r="DH3" s="378" t="s">
        <v>186</v>
      </c>
      <c r="DI3" s="379" t="s">
        <v>56</v>
      </c>
      <c r="DJ3" s="380" t="s">
        <v>7</v>
      </c>
      <c r="DK3" s="380" t="s">
        <v>1</v>
      </c>
      <c r="DL3" s="380" t="s">
        <v>2</v>
      </c>
      <c r="DM3" s="380" t="s">
        <v>16</v>
      </c>
      <c r="DN3" s="380" t="s">
        <v>17</v>
      </c>
      <c r="DO3" s="381" t="s">
        <v>18</v>
      </c>
      <c r="DP3" s="259"/>
      <c r="DQ3" s="259"/>
      <c r="DR3" s="378" t="s">
        <v>186</v>
      </c>
      <c r="DS3" s="379" t="s">
        <v>56</v>
      </c>
      <c r="DT3" s="380" t="s">
        <v>7</v>
      </c>
      <c r="DU3" s="380" t="s">
        <v>1</v>
      </c>
      <c r="DV3" s="380" t="s">
        <v>2</v>
      </c>
      <c r="DW3" s="380" t="s">
        <v>16</v>
      </c>
      <c r="DX3" s="380" t="s">
        <v>17</v>
      </c>
      <c r="DY3" s="381" t="s">
        <v>18</v>
      </c>
      <c r="DZ3" s="259"/>
      <c r="EA3" s="259"/>
      <c r="EB3" s="378" t="s">
        <v>186</v>
      </c>
      <c r="EC3" s="379" t="s">
        <v>56</v>
      </c>
      <c r="ED3" s="380" t="s">
        <v>7</v>
      </c>
      <c r="EE3" s="380" t="s">
        <v>1</v>
      </c>
      <c r="EF3" s="380" t="s">
        <v>2</v>
      </c>
      <c r="EG3" s="380" t="s">
        <v>16</v>
      </c>
      <c r="EH3" s="380" t="s">
        <v>17</v>
      </c>
      <c r="EI3" s="381" t="s">
        <v>18</v>
      </c>
      <c r="EJ3" s="259"/>
      <c r="EK3" s="259"/>
      <c r="EL3" s="261"/>
      <c r="EV3" s="261"/>
      <c r="FF3" s="261"/>
      <c r="FP3" s="261"/>
      <c r="FZ3" s="261"/>
      <c r="GJ3" s="261"/>
      <c r="GT3" s="261"/>
      <c r="HD3" s="261"/>
      <c r="HN3" s="261"/>
      <c r="HX3" s="261"/>
    </row>
    <row xmlns:x14ac="http://schemas.microsoft.com/office/spreadsheetml/2009/9/ac" r="4" s="4" customFormat="true" x14ac:dyDescent="0.25">
      <c r="A4" s="401" t="str">
        <f>IF(ISBLANK('Data Summary'!A6),"",'Data Summary'!A6)</f>
        <v>ERI_2007_EMIS</v>
      </c>
      <c r="B4" s="135"/>
      <c r="C4" s="92" t="s">
        <v>3</v>
      </c>
      <c r="D4" s="7"/>
      <c r="E4" s="7"/>
      <c r="F4" s="7"/>
      <c r="G4" s="7"/>
      <c r="H4" s="7"/>
      <c r="I4" s="26"/>
      <c r="J4" s="24"/>
      <c r="K4" s="24"/>
      <c r="L4" s="135"/>
      <c r="M4" s="92" t="s">
        <v>3</v>
      </c>
      <c r="N4" s="7"/>
      <c r="O4" s="7"/>
      <c r="P4" s="7"/>
      <c r="Q4" s="7"/>
      <c r="R4" s="7"/>
      <c r="S4" s="26"/>
      <c r="T4" s="24"/>
      <c r="U4" s="24"/>
      <c r="V4" s="135"/>
      <c r="W4" s="92" t="s">
        <v>3</v>
      </c>
      <c r="X4" s="7"/>
      <c r="Y4" s="7"/>
      <c r="Z4" s="7"/>
      <c r="AA4" s="7"/>
      <c r="AB4" s="7"/>
      <c r="AC4" s="26"/>
      <c r="AD4" s="24"/>
      <c r="AE4" s="24"/>
      <c r="AF4" s="135"/>
      <c r="AG4" s="92" t="s">
        <v>3</v>
      </c>
      <c r="AH4" s="7"/>
      <c r="AI4" s="7"/>
      <c r="AJ4" s="7"/>
      <c r="AK4" s="7"/>
      <c r="AL4" s="7"/>
      <c r="AM4" s="26"/>
      <c r="AN4" s="24"/>
      <c r="AO4" s="24"/>
      <c r="AP4" s="135"/>
      <c r="AQ4" s="92" t="s">
        <v>3</v>
      </c>
      <c r="AR4" s="7"/>
      <c r="AS4" s="7"/>
      <c r="AT4" s="7"/>
      <c r="AU4" s="7"/>
      <c r="AV4" s="7"/>
      <c r="AW4" s="26"/>
      <c r="AX4" s="24"/>
      <c r="AY4" s="24"/>
      <c r="AZ4" s="135"/>
      <c r="BA4" s="92" t="s">
        <v>3</v>
      </c>
      <c r="BB4" s="7"/>
      <c r="BC4" s="7"/>
      <c r="BD4" s="7"/>
      <c r="BE4" s="7"/>
      <c r="BF4" s="7"/>
      <c r="BG4" s="26"/>
      <c r="BH4" s="24"/>
      <c r="BI4" s="24"/>
      <c r="BJ4" s="135"/>
      <c r="BK4" s="92" t="s">
        <v>3</v>
      </c>
      <c r="BL4" s="7"/>
      <c r="BM4" s="7"/>
      <c r="BN4" s="7"/>
      <c r="BO4" s="7"/>
      <c r="BP4" s="7"/>
      <c r="BQ4" s="26"/>
      <c r="BR4" s="24"/>
      <c r="BS4" s="24"/>
      <c r="BT4" s="135"/>
      <c r="BU4" s="92" t="s">
        <v>3</v>
      </c>
      <c r="BV4" s="7"/>
      <c r="BW4" s="7"/>
      <c r="BX4" s="7"/>
      <c r="BY4" s="7"/>
      <c r="BZ4" s="7"/>
      <c r="CA4" s="26"/>
      <c r="CB4" s="24"/>
      <c r="CC4" s="24"/>
      <c r="CD4" s="135"/>
      <c r="CE4" s="93" t="s">
        <v>3</v>
      </c>
      <c r="CF4" s="7"/>
      <c r="CG4" s="7"/>
      <c r="CH4" s="7"/>
      <c r="CI4" s="7"/>
      <c r="CJ4" s="7"/>
      <c r="CK4" s="26"/>
      <c r="CL4" s="24"/>
      <c r="CM4" s="24"/>
      <c r="CN4" s="135"/>
      <c r="CO4" s="93" t="s">
        <v>3</v>
      </c>
      <c r="CP4" s="7"/>
      <c r="CQ4" s="7"/>
      <c r="CR4" s="7"/>
      <c r="CS4" s="7"/>
      <c r="CT4" s="7"/>
      <c r="CU4" s="26"/>
      <c r="CV4" s="24"/>
      <c r="CW4" s="24"/>
      <c r="CX4" s="135"/>
      <c r="CY4" s="92" t="s">
        <v>3</v>
      </c>
      <c r="CZ4" s="7"/>
      <c r="DA4" s="7"/>
      <c r="DB4" s="7"/>
      <c r="DC4" s="7"/>
      <c r="DD4" s="7"/>
      <c r="DE4" s="26"/>
      <c r="DF4" s="24"/>
      <c r="DG4" s="24"/>
      <c r="DH4" s="135"/>
      <c r="DI4" s="92" t="s">
        <v>3</v>
      </c>
      <c r="DJ4" s="7"/>
      <c r="DK4" s="7"/>
      <c r="DL4" s="7"/>
      <c r="DM4" s="7"/>
      <c r="DN4" s="7"/>
      <c r="DO4" s="26"/>
      <c r="DP4" s="24"/>
      <c r="DQ4" s="24"/>
      <c r="DR4" s="120"/>
      <c r="DS4" s="92" t="s">
        <v>3</v>
      </c>
      <c r="DT4" s="7"/>
      <c r="DU4" s="7"/>
      <c r="DV4" s="7"/>
      <c r="DW4" s="7"/>
      <c r="DX4" s="7"/>
      <c r="DY4" s="26"/>
      <c r="DZ4" s="24"/>
      <c r="EA4" s="24"/>
      <c r="EB4" s="120"/>
      <c r="EC4" s="92" t="s">
        <v>3</v>
      </c>
      <c r="ED4" s="7"/>
      <c r="EE4" s="7"/>
      <c r="EF4" s="7"/>
      <c r="EG4" s="7"/>
      <c r="EH4" s="7"/>
      <c r="EI4" s="26"/>
      <c r="EJ4" s="24"/>
      <c r="EK4" s="24"/>
      <c r="EL4" s="131"/>
      <c r="EV4" s="131"/>
      <c r="FF4" s="131"/>
      <c r="FP4" s="131"/>
      <c r="FZ4" s="131"/>
      <c r="GJ4" s="131"/>
      <c r="GT4" s="131"/>
      <c r="HD4" s="131"/>
      <c r="HN4" s="131"/>
      <c r="HX4" s="131"/>
    </row>
    <row xmlns:x14ac="http://schemas.microsoft.com/office/spreadsheetml/2009/9/ac" r="5" s="4" customFormat="true" x14ac:dyDescent="0.25">
      <c r="A5" s="401" t="str">
        <f ca="true">IF(ISBLANK('Data Summary'!A7),"",'Data Summary'!A7)</f>
        <v>ERI_2008_EMIS</v>
      </c>
      <c r="B5" s="120"/>
      <c r="C5" s="92" t="s">
        <v>25</v>
      </c>
      <c r="D5" s="7"/>
      <c r="E5" s="7"/>
      <c r="F5" s="7"/>
      <c r="G5" s="7"/>
      <c r="H5" s="7"/>
      <c r="I5" s="26"/>
      <c r="J5" s="24"/>
      <c r="K5" s="24"/>
      <c r="L5" s="135"/>
      <c r="M5" s="92" t="s">
        <v>25</v>
      </c>
      <c r="N5" s="7"/>
      <c r="O5" s="7"/>
      <c r="P5" s="7"/>
      <c r="Q5" s="7"/>
      <c r="R5" s="7"/>
      <c r="S5" s="26"/>
      <c r="T5" s="24"/>
      <c r="U5" s="24"/>
      <c r="V5" s="120"/>
      <c r="W5" s="92" t="s">
        <v>25</v>
      </c>
      <c r="X5" s="7"/>
      <c r="Y5" s="7"/>
      <c r="Z5" s="7"/>
      <c r="AA5" s="7"/>
      <c r="AB5" s="7"/>
      <c r="AC5" s="26"/>
      <c r="AD5" s="24"/>
      <c r="AE5" s="24"/>
      <c r="AF5" s="135"/>
      <c r="AG5" s="92" t="s">
        <v>25</v>
      </c>
      <c r="AH5" s="7"/>
      <c r="AI5" s="7"/>
      <c r="AJ5" s="7"/>
      <c r="AK5" s="7"/>
      <c r="AL5" s="7"/>
      <c r="AM5" s="26"/>
      <c r="AN5" s="24"/>
      <c r="AO5" s="24"/>
      <c r="AP5" s="135"/>
      <c r="AQ5" s="92" t="s">
        <v>25</v>
      </c>
      <c r="AR5" s="7"/>
      <c r="AS5" s="7"/>
      <c r="AT5" s="7"/>
      <c r="AU5" s="7"/>
      <c r="AV5" s="7"/>
      <c r="AW5" s="26"/>
      <c r="AX5" s="24"/>
      <c r="AY5" s="24"/>
      <c r="AZ5" s="135"/>
      <c r="BA5" s="92" t="s">
        <v>25</v>
      </c>
      <c r="BB5" s="7"/>
      <c r="BC5" s="7"/>
      <c r="BD5" s="7"/>
      <c r="BE5" s="7"/>
      <c r="BF5" s="7"/>
      <c r="BG5" s="26"/>
      <c r="BH5" s="24"/>
      <c r="BI5" s="24"/>
      <c r="BJ5" s="135"/>
      <c r="BK5" s="92" t="s">
        <v>25</v>
      </c>
      <c r="BL5" s="7"/>
      <c r="BM5" s="7"/>
      <c r="BN5" s="7"/>
      <c r="BO5" s="7"/>
      <c r="BP5" s="7"/>
      <c r="BQ5" s="26"/>
      <c r="BR5" s="24"/>
      <c r="BS5" s="24"/>
      <c r="BT5" s="135"/>
      <c r="BU5" s="92" t="s">
        <v>25</v>
      </c>
      <c r="BV5" s="7"/>
      <c r="BW5" s="7"/>
      <c r="BX5" s="7"/>
      <c r="BY5" s="7"/>
      <c r="BZ5" s="7"/>
      <c r="CA5" s="26"/>
      <c r="CB5" s="24"/>
      <c r="CC5" s="24"/>
      <c r="CD5" s="120"/>
      <c r="CE5" s="93" t="s">
        <v>25</v>
      </c>
      <c r="CF5" s="7"/>
      <c r="CG5" s="7"/>
      <c r="CH5" s="7"/>
      <c r="CI5" s="7"/>
      <c r="CJ5" s="7"/>
      <c r="CK5" s="26"/>
      <c r="CL5" s="24"/>
      <c r="CM5" s="24"/>
      <c r="CN5" s="120"/>
      <c r="CO5" s="93" t="s">
        <v>25</v>
      </c>
      <c r="CP5" s="7"/>
      <c r="CQ5" s="7"/>
      <c r="CR5" s="7"/>
      <c r="CS5" s="7"/>
      <c r="CT5" s="7"/>
      <c r="CU5" s="26"/>
      <c r="CV5" s="24"/>
      <c r="CW5" s="24"/>
      <c r="CX5" s="120"/>
      <c r="CY5" s="92" t="s">
        <v>25</v>
      </c>
      <c r="CZ5" s="7"/>
      <c r="DA5" s="7"/>
      <c r="DB5" s="7"/>
      <c r="DC5" s="7"/>
      <c r="DD5" s="7"/>
      <c r="DE5" s="26"/>
      <c r="DF5" s="24"/>
      <c r="DG5" s="24"/>
      <c r="DH5" s="120"/>
      <c r="DI5" s="92" t="s">
        <v>25</v>
      </c>
      <c r="DJ5" s="7"/>
      <c r="DK5" s="7"/>
      <c r="DL5" s="7"/>
      <c r="DM5" s="7"/>
      <c r="DN5" s="7"/>
      <c r="DO5" s="26"/>
      <c r="DP5" s="24"/>
      <c r="DQ5" s="24"/>
      <c r="DR5" s="120"/>
      <c r="DS5" s="92" t="s">
        <v>25</v>
      </c>
      <c r="DT5" s="7"/>
      <c r="DU5" s="7"/>
      <c r="DV5" s="7"/>
      <c r="DW5" s="7"/>
      <c r="DX5" s="7"/>
      <c r="DY5" s="26"/>
      <c r="DZ5" s="24"/>
      <c r="EA5" s="24"/>
      <c r="EB5" s="120"/>
      <c r="EC5" s="92" t="s">
        <v>25</v>
      </c>
      <c r="ED5" s="7"/>
      <c r="EE5" s="7"/>
      <c r="EF5" s="7"/>
      <c r="EG5" s="7"/>
      <c r="EH5" s="7"/>
      <c r="EI5" s="26"/>
      <c r="EJ5" s="24"/>
      <c r="EK5" s="24"/>
      <c r="EL5" s="131"/>
      <c r="EV5" s="131"/>
      <c r="FF5" s="131"/>
      <c r="FP5" s="131"/>
      <c r="FZ5" s="131"/>
      <c r="GJ5" s="131"/>
      <c r="GT5" s="131"/>
      <c r="HD5" s="131"/>
      <c r="HN5" s="131"/>
      <c r="HX5" s="131"/>
    </row>
    <row xmlns:x14ac="http://schemas.microsoft.com/office/spreadsheetml/2009/9/ac" r="6" s="4" customFormat="true" ht="15.6" customHeight="true" x14ac:dyDescent="0.25">
      <c r="A6" s="401" t="str">
        <f ca="true">IF(ISBLANK('Data Summary'!A8),"",'Data Summary'!A8)</f>
        <v>ERI_2010_EMIS</v>
      </c>
      <c r="B6" s="135"/>
      <c r="C6" s="93" t="s">
        <v>26</v>
      </c>
      <c r="D6" s="19"/>
      <c r="E6" s="7"/>
      <c r="F6" s="7"/>
      <c r="G6" s="7"/>
      <c r="H6" s="7"/>
      <c r="I6" s="26"/>
      <c r="J6" s="24"/>
      <c r="K6" s="24"/>
      <c r="L6" s="135"/>
      <c r="M6" s="93" t="s">
        <v>26</v>
      </c>
      <c r="N6" s="19"/>
      <c r="O6" s="7"/>
      <c r="P6" s="7"/>
      <c r="Q6" s="7"/>
      <c r="R6" s="7"/>
      <c r="S6" s="26"/>
      <c r="T6" s="24"/>
      <c r="U6" s="24"/>
      <c r="V6" s="135"/>
      <c r="W6" s="93" t="s">
        <v>26</v>
      </c>
      <c r="X6" s="19"/>
      <c r="Y6" s="7"/>
      <c r="Z6" s="7"/>
      <c r="AA6" s="7"/>
      <c r="AB6" s="7"/>
      <c r="AC6" s="26"/>
      <c r="AD6" s="24"/>
      <c r="AE6" s="24"/>
      <c r="AF6" s="135"/>
      <c r="AG6" s="93" t="s">
        <v>26</v>
      </c>
      <c r="AH6" s="19"/>
      <c r="AI6" s="7"/>
      <c r="AJ6" s="7"/>
      <c r="AK6" s="7"/>
      <c r="AL6" s="7"/>
      <c r="AM6" s="26"/>
      <c r="AN6" s="24"/>
      <c r="AO6" s="24"/>
      <c r="AP6" s="135"/>
      <c r="AQ6" s="93" t="s">
        <v>26</v>
      </c>
      <c r="AR6" s="19"/>
      <c r="AS6" s="7"/>
      <c r="AT6" s="7"/>
      <c r="AU6" s="7"/>
      <c r="AV6" s="7"/>
      <c r="AW6" s="26"/>
      <c r="AX6" s="24"/>
      <c r="AY6" s="24"/>
      <c r="AZ6" s="135"/>
      <c r="BA6" s="93" t="s">
        <v>26</v>
      </c>
      <c r="BB6" s="19"/>
      <c r="BC6" s="7"/>
      <c r="BD6" s="7"/>
      <c r="BE6" s="7"/>
      <c r="BF6" s="7"/>
      <c r="BG6" s="26"/>
      <c r="BH6" s="24"/>
      <c r="BI6" s="24"/>
      <c r="BJ6" s="135"/>
      <c r="BK6" s="93" t="s">
        <v>26</v>
      </c>
      <c r="BL6" s="19"/>
      <c r="BM6" s="7"/>
      <c r="BN6" s="7"/>
      <c r="BO6" s="7"/>
      <c r="BP6" s="7"/>
      <c r="BQ6" s="26"/>
      <c r="BR6" s="24"/>
      <c r="BS6" s="24"/>
      <c r="BT6" s="135"/>
      <c r="BU6" s="93" t="s">
        <v>26</v>
      </c>
      <c r="BV6" s="19"/>
      <c r="BW6" s="7"/>
      <c r="BX6" s="7"/>
      <c r="BY6" s="7"/>
      <c r="BZ6" s="7"/>
      <c r="CA6" s="26"/>
      <c r="CB6" s="24"/>
      <c r="CC6" s="24"/>
      <c r="CD6" s="135"/>
      <c r="CE6" s="93" t="s">
        <v>26</v>
      </c>
      <c r="CF6" s="19"/>
      <c r="CG6" s="7"/>
      <c r="CH6" s="7"/>
      <c r="CI6" s="7"/>
      <c r="CJ6" s="7"/>
      <c r="CK6" s="26"/>
      <c r="CL6" s="24"/>
      <c r="CM6" s="24"/>
      <c r="CN6" s="135"/>
      <c r="CO6" s="93" t="s">
        <v>26</v>
      </c>
      <c r="CP6" s="19"/>
      <c r="CQ6" s="7"/>
      <c r="CR6" s="7"/>
      <c r="CS6" s="7"/>
      <c r="CT6" s="7"/>
      <c r="CU6" s="26"/>
      <c r="CV6" s="24"/>
      <c r="CW6" s="24"/>
      <c r="CX6" s="135"/>
      <c r="CY6" s="93" t="s">
        <v>26</v>
      </c>
      <c r="CZ6" s="19"/>
      <c r="DA6" s="7"/>
      <c r="DB6" s="7"/>
      <c r="DC6" s="7"/>
      <c r="DD6" s="7"/>
      <c r="DE6" s="26"/>
      <c r="DF6" s="24"/>
      <c r="DG6" s="24"/>
      <c r="DH6" s="135"/>
      <c r="DI6" s="93" t="s">
        <v>26</v>
      </c>
      <c r="DJ6" s="19"/>
      <c r="DK6" s="7"/>
      <c r="DL6" s="7"/>
      <c r="DM6" s="7"/>
      <c r="DN6" s="7"/>
      <c r="DO6" s="26"/>
      <c r="DP6" s="24"/>
      <c r="DQ6" s="24"/>
      <c r="DR6" s="120"/>
      <c r="DS6" s="93" t="s">
        <v>26</v>
      </c>
      <c r="DT6" s="19"/>
      <c r="DU6" s="7"/>
      <c r="DV6" s="7"/>
      <c r="DW6" s="7"/>
      <c r="DX6" s="7"/>
      <c r="DY6" s="26"/>
      <c r="DZ6" s="24"/>
      <c r="EA6" s="24"/>
      <c r="EB6" s="120"/>
      <c r="EC6" s="93" t="s">
        <v>26</v>
      </c>
      <c r="ED6" s="19"/>
      <c r="EE6" s="7"/>
      <c r="EF6" s="7"/>
      <c r="EG6" s="7"/>
      <c r="EH6" s="7"/>
      <c r="EI6" s="26"/>
      <c r="EJ6" s="24"/>
      <c r="EK6" s="24"/>
      <c r="EL6" s="131"/>
      <c r="EV6" s="131"/>
      <c r="FF6" s="131"/>
      <c r="FP6" s="131"/>
      <c r="FZ6" s="131"/>
      <c r="GJ6" s="131"/>
      <c r="GT6" s="131"/>
      <c r="HD6" s="131"/>
      <c r="HN6" s="131"/>
      <c r="HX6" s="131"/>
    </row>
    <row xmlns:x14ac="http://schemas.microsoft.com/office/spreadsheetml/2009/9/ac" r="7" s="4" customFormat="true" x14ac:dyDescent="0.25">
      <c r="A7" s="401" t="str">
        <f ca="true">IF(ISBLANK('Data Summary'!A9),"",'Data Summary'!A9)</f>
        <v>ERI_2010_UIS</v>
      </c>
      <c r="B7" s="120"/>
      <c r="C7" s="93" t="s">
        <v>141</v>
      </c>
      <c r="D7" s="79"/>
      <c r="E7" s="7"/>
      <c r="F7" s="7"/>
      <c r="G7" s="7"/>
      <c r="H7" s="7"/>
      <c r="I7" s="26"/>
      <c r="J7" s="24"/>
      <c r="K7" s="24"/>
      <c r="L7" s="120"/>
      <c r="M7" s="93" t="s">
        <v>141</v>
      </c>
      <c r="N7" s="79"/>
      <c r="O7" s="7"/>
      <c r="P7" s="7"/>
      <c r="Q7" s="7"/>
      <c r="R7" s="7"/>
      <c r="S7" s="26"/>
      <c r="T7" s="24"/>
      <c r="U7" s="24"/>
      <c r="V7" s="120"/>
      <c r="W7" s="93" t="s">
        <v>141</v>
      </c>
      <c r="X7" s="79"/>
      <c r="Y7" s="7"/>
      <c r="Z7" s="7"/>
      <c r="AA7" s="7"/>
      <c r="AB7" s="7"/>
      <c r="AC7" s="26"/>
      <c r="AD7" s="24"/>
      <c r="AE7" s="24"/>
      <c r="AF7" s="120"/>
      <c r="AG7" s="93" t="s">
        <v>141</v>
      </c>
      <c r="AH7" s="79"/>
      <c r="AI7" s="7"/>
      <c r="AJ7" s="7"/>
      <c r="AK7" s="7"/>
      <c r="AL7" s="7"/>
      <c r="AM7" s="26"/>
      <c r="AN7" s="24"/>
      <c r="AO7" s="24"/>
      <c r="AP7" s="120"/>
      <c r="AQ7" s="93" t="s">
        <v>141</v>
      </c>
      <c r="AR7" s="79"/>
      <c r="AS7" s="7"/>
      <c r="AT7" s="7"/>
      <c r="AU7" s="7"/>
      <c r="AV7" s="7"/>
      <c r="AW7" s="26"/>
      <c r="AX7" s="24"/>
      <c r="AY7" s="24"/>
      <c r="AZ7" s="120"/>
      <c r="BA7" s="93" t="s">
        <v>141</v>
      </c>
      <c r="BB7" s="79"/>
      <c r="BC7" s="7"/>
      <c r="BD7" s="7"/>
      <c r="BE7" s="7"/>
      <c r="BF7" s="7"/>
      <c r="BG7" s="26"/>
      <c r="BH7" s="24"/>
      <c r="BI7" s="24"/>
      <c r="BJ7" s="120"/>
      <c r="BK7" s="93" t="s">
        <v>141</v>
      </c>
      <c r="BL7" s="79"/>
      <c r="BM7" s="7"/>
      <c r="BN7" s="7"/>
      <c r="BO7" s="7"/>
      <c r="BP7" s="7"/>
      <c r="BQ7" s="26"/>
      <c r="BR7" s="24"/>
      <c r="BS7" s="24"/>
      <c r="BT7" s="120"/>
      <c r="BU7" s="93" t="s">
        <v>141</v>
      </c>
      <c r="BV7" s="79"/>
      <c r="BW7" s="7"/>
      <c r="BX7" s="7"/>
      <c r="BY7" s="7"/>
      <c r="BZ7" s="7"/>
      <c r="CA7" s="26"/>
      <c r="CB7" s="24"/>
      <c r="CC7" s="24"/>
      <c r="CD7" s="120"/>
      <c r="CE7" s="93" t="s">
        <v>141</v>
      </c>
      <c r="CF7" s="79"/>
      <c r="CG7" s="7"/>
      <c r="CH7" s="7"/>
      <c r="CI7" s="7"/>
      <c r="CJ7" s="7"/>
      <c r="CK7" s="26"/>
      <c r="CL7" s="24"/>
      <c r="CM7" s="24"/>
      <c r="CN7" s="120"/>
      <c r="CO7" s="93" t="s">
        <v>141</v>
      </c>
      <c r="CP7" s="79"/>
      <c r="CQ7" s="7"/>
      <c r="CR7" s="7"/>
      <c r="CS7" s="7"/>
      <c r="CT7" s="7"/>
      <c r="CU7" s="26"/>
      <c r="CV7" s="24"/>
      <c r="CW7" s="24"/>
      <c r="CX7" s="120"/>
      <c r="CY7" s="93" t="s">
        <v>141</v>
      </c>
      <c r="CZ7" s="79"/>
      <c r="DA7" s="7"/>
      <c r="DB7" s="7"/>
      <c r="DC7" s="7"/>
      <c r="DD7" s="7"/>
      <c r="DE7" s="26"/>
      <c r="DF7" s="24"/>
      <c r="DG7" s="24"/>
      <c r="DH7" s="120"/>
      <c r="DI7" s="93" t="s">
        <v>141</v>
      </c>
      <c r="DJ7" s="79"/>
      <c r="DK7" s="7"/>
      <c r="DL7" s="7"/>
      <c r="DM7" s="7"/>
      <c r="DN7" s="7"/>
      <c r="DO7" s="26"/>
      <c r="DP7" s="24"/>
      <c r="DQ7" s="24"/>
      <c r="DR7" s="120"/>
      <c r="DS7" s="93" t="s">
        <v>141</v>
      </c>
      <c r="DT7" s="79"/>
      <c r="DU7" s="7"/>
      <c r="DV7" s="7"/>
      <c r="DW7" s="7"/>
      <c r="DX7" s="7"/>
      <c r="DY7" s="26"/>
      <c r="DZ7" s="24"/>
      <c r="EA7" s="24"/>
      <c r="EB7" s="120"/>
      <c r="EC7" s="93" t="s">
        <v>141</v>
      </c>
      <c r="ED7" s="79"/>
      <c r="EE7" s="7"/>
      <c r="EF7" s="7"/>
      <c r="EG7" s="7"/>
      <c r="EH7" s="7"/>
      <c r="EI7" s="26"/>
      <c r="EJ7" s="24"/>
      <c r="EK7" s="24"/>
      <c r="EL7" s="131"/>
      <c r="EV7" s="131"/>
      <c r="FF7" s="131"/>
      <c r="FP7" s="131"/>
      <c r="FZ7" s="131"/>
      <c r="GJ7" s="131"/>
      <c r="GT7" s="131"/>
      <c r="HD7" s="131"/>
      <c r="HN7" s="131"/>
      <c r="HX7" s="131"/>
    </row>
    <row xmlns:x14ac="http://schemas.microsoft.com/office/spreadsheetml/2009/9/ac" r="8" s="4" customFormat="true" x14ac:dyDescent="0.25">
      <c r="A8" s="401" t="str">
        <f ca="true">IF(ISBLANK('Data Summary'!A10),"",'Data Summary'!A10)</f>
        <v>ERI_2011_UIS</v>
      </c>
      <c r="B8" s="135"/>
      <c r="C8" s="93" t="s">
        <v>142</v>
      </c>
      <c r="D8" s="19"/>
      <c r="E8" s="7"/>
      <c r="F8" s="7"/>
      <c r="G8" s="7"/>
      <c r="H8" s="7"/>
      <c r="I8" s="26"/>
      <c r="J8" s="24"/>
      <c r="K8" s="24"/>
      <c r="L8" s="135"/>
      <c r="M8" s="93" t="s">
        <v>142</v>
      </c>
      <c r="N8" s="19"/>
      <c r="O8" s="7"/>
      <c r="P8" s="7"/>
      <c r="Q8" s="7"/>
      <c r="R8" s="7"/>
      <c r="S8" s="26"/>
      <c r="T8" s="24"/>
      <c r="U8" s="24"/>
      <c r="V8" s="135"/>
      <c r="W8" s="93" t="s">
        <v>142</v>
      </c>
      <c r="X8" s="19"/>
      <c r="Y8" s="7"/>
      <c r="Z8" s="7"/>
      <c r="AA8" s="7"/>
      <c r="AB8" s="7"/>
      <c r="AC8" s="26"/>
      <c r="AD8" s="24"/>
      <c r="AE8" s="24"/>
      <c r="AF8" s="135"/>
      <c r="AG8" s="93" t="s">
        <v>142</v>
      </c>
      <c r="AH8" s="19"/>
      <c r="AI8" s="7"/>
      <c r="AJ8" s="7"/>
      <c r="AK8" s="7"/>
      <c r="AL8" s="7"/>
      <c r="AM8" s="26"/>
      <c r="AN8" s="24"/>
      <c r="AO8" s="24"/>
      <c r="AP8" s="135"/>
      <c r="AQ8" s="93" t="s">
        <v>142</v>
      </c>
      <c r="AR8" s="19"/>
      <c r="AS8" s="7"/>
      <c r="AT8" s="7"/>
      <c r="AU8" s="7"/>
      <c r="AV8" s="7"/>
      <c r="AW8" s="26"/>
      <c r="AX8" s="24"/>
      <c r="AY8" s="24"/>
      <c r="AZ8" s="135"/>
      <c r="BA8" s="93" t="s">
        <v>142</v>
      </c>
      <c r="BB8" s="19"/>
      <c r="BC8" s="7"/>
      <c r="BD8" s="7"/>
      <c r="BE8" s="7"/>
      <c r="BF8" s="7"/>
      <c r="BG8" s="26"/>
      <c r="BH8" s="24"/>
      <c r="BI8" s="24"/>
      <c r="BJ8" s="135"/>
      <c r="BK8" s="93" t="s">
        <v>142</v>
      </c>
      <c r="BL8" s="19"/>
      <c r="BM8" s="7"/>
      <c r="BN8" s="7"/>
      <c r="BO8" s="7"/>
      <c r="BP8" s="7"/>
      <c r="BQ8" s="26"/>
      <c r="BR8" s="24"/>
      <c r="BS8" s="24"/>
      <c r="BT8" s="135"/>
      <c r="BU8" s="93" t="s">
        <v>142</v>
      </c>
      <c r="BV8" s="19"/>
      <c r="BW8" s="7"/>
      <c r="BX8" s="7"/>
      <c r="BY8" s="7"/>
      <c r="BZ8" s="7"/>
      <c r="CA8" s="26"/>
      <c r="CB8" s="24"/>
      <c r="CC8" s="24"/>
      <c r="CD8" s="135"/>
      <c r="CE8" s="93" t="s">
        <v>142</v>
      </c>
      <c r="CF8" s="19"/>
      <c r="CG8" s="7"/>
      <c r="CH8" s="7"/>
      <c r="CI8" s="7"/>
      <c r="CJ8" s="7"/>
      <c r="CK8" s="26"/>
      <c r="CL8" s="24"/>
      <c r="CM8" s="24"/>
      <c r="CN8" s="135"/>
      <c r="CO8" s="93" t="s">
        <v>142</v>
      </c>
      <c r="CP8" s="19"/>
      <c r="CQ8" s="7"/>
      <c r="CR8" s="7"/>
      <c r="CS8" s="7"/>
      <c r="CT8" s="7"/>
      <c r="CU8" s="26"/>
      <c r="CV8" s="24"/>
      <c r="CW8" s="24"/>
      <c r="CX8" s="135"/>
      <c r="CY8" s="93" t="s">
        <v>142</v>
      </c>
      <c r="CZ8" s="19"/>
      <c r="DA8" s="7"/>
      <c r="DB8" s="7"/>
      <c r="DC8" s="7"/>
      <c r="DD8" s="7"/>
      <c r="DE8" s="26"/>
      <c r="DF8" s="24"/>
      <c r="DG8" s="24"/>
      <c r="DH8" s="135"/>
      <c r="DI8" s="93" t="s">
        <v>142</v>
      </c>
      <c r="DJ8" s="19"/>
      <c r="DK8" s="7"/>
      <c r="DL8" s="7"/>
      <c r="DM8" s="7"/>
      <c r="DN8" s="7"/>
      <c r="DO8" s="26"/>
      <c r="DP8" s="24"/>
      <c r="DQ8" s="24"/>
      <c r="DR8" s="120"/>
      <c r="DS8" s="93" t="s">
        <v>142</v>
      </c>
      <c r="DT8" s="19"/>
      <c r="DU8" s="7"/>
      <c r="DV8" s="7"/>
      <c r="DW8" s="7"/>
      <c r="DX8" s="7"/>
      <c r="DY8" s="26"/>
      <c r="DZ8" s="24"/>
      <c r="EA8" s="24"/>
      <c r="EB8" s="120"/>
      <c r="EC8" s="93" t="s">
        <v>142</v>
      </c>
      <c r="ED8" s="19"/>
      <c r="EE8" s="7"/>
      <c r="EF8" s="7"/>
      <c r="EG8" s="7"/>
      <c r="EH8" s="7"/>
      <c r="EI8" s="26"/>
      <c r="EJ8" s="24"/>
      <c r="EK8" s="24"/>
      <c r="EL8" s="131"/>
      <c r="EV8" s="131"/>
      <c r="FF8" s="131"/>
      <c r="FP8" s="131"/>
      <c r="FZ8" s="131"/>
      <c r="GJ8" s="131"/>
      <c r="GT8" s="131"/>
      <c r="HD8" s="131"/>
      <c r="HN8" s="131"/>
      <c r="HX8" s="131"/>
    </row>
    <row xmlns:x14ac="http://schemas.microsoft.com/office/spreadsheetml/2009/9/ac" r="9" s="4" customFormat="true" x14ac:dyDescent="0.25">
      <c r="A9" s="401" t="str">
        <f ca="true">IF(ISBLANK('Data Summary'!A11),"",'Data Summary'!A11)</f>
        <v>ERI_2012_UIS</v>
      </c>
      <c r="B9" s="120"/>
      <c r="C9" s="93" t="s">
        <v>189</v>
      </c>
      <c r="D9" s="19"/>
      <c r="E9" s="7"/>
      <c r="F9" s="7"/>
      <c r="G9" s="7"/>
      <c r="H9" s="7"/>
      <c r="I9" s="26"/>
      <c r="J9" s="24"/>
      <c r="K9" s="24"/>
      <c r="L9" s="135"/>
      <c r="M9" s="93" t="s">
        <v>189</v>
      </c>
      <c r="N9" s="19"/>
      <c r="O9" s="7"/>
      <c r="P9" s="7"/>
      <c r="Q9" s="7"/>
      <c r="R9" s="7"/>
      <c r="S9" s="26"/>
      <c r="T9" s="24"/>
      <c r="U9" s="24"/>
      <c r="V9" s="120"/>
      <c r="W9" s="93" t="s">
        <v>189</v>
      </c>
      <c r="X9" s="19"/>
      <c r="Y9" s="7"/>
      <c r="Z9" s="7"/>
      <c r="AA9" s="7"/>
      <c r="AB9" s="7"/>
      <c r="AC9" s="26"/>
      <c r="AD9" s="24"/>
      <c r="AE9" s="24"/>
      <c r="AF9" s="135"/>
      <c r="AG9" s="93" t="s">
        <v>189</v>
      </c>
      <c r="AH9" s="19"/>
      <c r="AI9" s="7"/>
      <c r="AJ9" s="7"/>
      <c r="AK9" s="7"/>
      <c r="AL9" s="7"/>
      <c r="AM9" s="26"/>
      <c r="AN9" s="24"/>
      <c r="AO9" s="24"/>
      <c r="AP9" s="135"/>
      <c r="AQ9" s="93" t="s">
        <v>189</v>
      </c>
      <c r="AR9" s="19"/>
      <c r="AS9" s="7"/>
      <c r="AT9" s="7"/>
      <c r="AU9" s="7"/>
      <c r="AV9" s="7"/>
      <c r="AW9" s="26"/>
      <c r="AX9" s="24"/>
      <c r="AY9" s="24"/>
      <c r="AZ9" s="135"/>
      <c r="BA9" s="93" t="s">
        <v>189</v>
      </c>
      <c r="BB9" s="19"/>
      <c r="BC9" s="7"/>
      <c r="BD9" s="7"/>
      <c r="BE9" s="7"/>
      <c r="BF9" s="7"/>
      <c r="BG9" s="26"/>
      <c r="BH9" s="24"/>
      <c r="BI9" s="24"/>
      <c r="BJ9" s="135"/>
      <c r="BK9" s="107" t="s">
        <v>189</v>
      </c>
      <c r="BL9" s="108"/>
      <c r="BM9" s="67"/>
      <c r="BN9" s="67"/>
      <c r="BO9" s="67"/>
      <c r="BP9" s="67"/>
      <c r="BQ9" s="68"/>
      <c r="BR9" s="24"/>
      <c r="BS9" s="24"/>
      <c r="BT9" s="135"/>
      <c r="BU9" s="107" t="s">
        <v>189</v>
      </c>
      <c r="BV9" s="108"/>
      <c r="BW9" s="67"/>
      <c r="BX9" s="67"/>
      <c r="BY9" s="67"/>
      <c r="BZ9" s="67"/>
      <c r="CA9" s="68"/>
      <c r="CB9" s="24"/>
      <c r="CC9" s="24"/>
      <c r="CD9" s="135"/>
      <c r="CE9" s="93" t="s">
        <v>189</v>
      </c>
      <c r="CF9" s="19"/>
      <c r="CG9" s="7"/>
      <c r="CH9" s="7"/>
      <c r="CI9" s="7"/>
      <c r="CJ9" s="7"/>
      <c r="CK9" s="26"/>
      <c r="CL9" s="24"/>
      <c r="CM9" s="24"/>
      <c r="CN9" s="135"/>
      <c r="CO9" s="93" t="s">
        <v>189</v>
      </c>
      <c r="CP9" s="19"/>
      <c r="CQ9" s="7"/>
      <c r="CR9" s="7"/>
      <c r="CS9" s="7"/>
      <c r="CT9" s="7"/>
      <c r="CU9" s="26"/>
      <c r="CV9" s="24"/>
      <c r="CW9" s="24"/>
      <c r="CX9" s="135"/>
      <c r="CY9" s="93" t="s">
        <v>189</v>
      </c>
      <c r="CZ9" s="19"/>
      <c r="DA9" s="7"/>
      <c r="DB9" s="7"/>
      <c r="DC9" s="7"/>
      <c r="DD9" s="7"/>
      <c r="DE9" s="26"/>
      <c r="DF9" s="24"/>
      <c r="DG9" s="24"/>
      <c r="DH9" s="135"/>
      <c r="DI9" s="93" t="s">
        <v>189</v>
      </c>
      <c r="DJ9" s="19"/>
      <c r="DK9" s="7"/>
      <c r="DL9" s="7"/>
      <c r="DM9" s="7"/>
      <c r="DN9" s="7"/>
      <c r="DO9" s="26"/>
      <c r="DP9" s="24"/>
      <c r="DQ9" s="24"/>
      <c r="DR9" s="120" t="s">
        <v>242</v>
      </c>
      <c r="DS9" s="93" t="s">
        <v>189</v>
      </c>
      <c r="DT9" s="19">
        <f>(DX9*DN14+DY9*DO14)/SUM(DN14:DO14)</f>
        <v>4.9545814418993643</v>
      </c>
      <c r="DU9" s="7"/>
      <c r="DV9" s="7"/>
      <c r="DW9" s="7"/>
      <c r="DX9" s="7">
        <v>3.4020600000000001</v>
      </c>
      <c r="DY9" s="26">
        <v>8.0985183910483904</v>
      </c>
      <c r="DZ9" s="24"/>
      <c r="EA9" s="24"/>
      <c r="EB9" s="120" t="s">
        <v>242</v>
      </c>
      <c r="EC9" s="93" t="s">
        <v>189</v>
      </c>
      <c r="ED9" s="19">
        <f>(EH9*DN14+EI9*DO14)/SUM(DN14:DO14)</f>
        <v>4.7214630779848168</v>
      </c>
      <c r="EE9" s="7"/>
      <c r="EF9" s="7"/>
      <c r="EG9" s="7"/>
      <c r="EH9" s="7">
        <v>3.3</v>
      </c>
      <c r="EI9" s="26">
        <v>7.6</v>
      </c>
      <c r="EJ9" s="24"/>
      <c r="EK9" s="24"/>
      <c r="EL9" s="131"/>
      <c r="EV9" s="131"/>
      <c r="FF9" s="131"/>
      <c r="FP9" s="131"/>
      <c r="FZ9" s="131"/>
      <c r="GJ9" s="131"/>
      <c r="GT9" s="131"/>
      <c r="HD9" s="131"/>
      <c r="HN9" s="131"/>
      <c r="HX9" s="131"/>
    </row>
    <row xmlns:x14ac="http://schemas.microsoft.com/office/spreadsheetml/2009/9/ac" r="10" s="2" customFormat="true" ht="86.45" customHeight="true" x14ac:dyDescent="0.25">
      <c r="A10" s="401" t="str">
        <f ca="true">IF(ISBLANK('Data Summary'!A12),"",'Data Summary'!A12)</f>
        <v>ERI_2013_EMIS</v>
      </c>
      <c r="B10" s="123" t="s">
        <v>12</v>
      </c>
      <c r="C10" s="584" t="s">
        <v>227</v>
      </c>
      <c r="D10" s="584"/>
      <c r="E10" s="584"/>
      <c r="F10" s="584"/>
      <c r="G10" s="584"/>
      <c r="H10" s="584"/>
      <c r="I10" s="585"/>
      <c r="J10" s="11"/>
      <c r="K10" s="11"/>
      <c r="L10" s="123" t="s">
        <v>12</v>
      </c>
      <c r="M10" s="584" t="s">
        <v>227</v>
      </c>
      <c r="N10" s="584"/>
      <c r="O10" s="584"/>
      <c r="P10" s="584"/>
      <c r="Q10" s="584"/>
      <c r="R10" s="584"/>
      <c r="S10" s="585"/>
      <c r="T10" s="11"/>
      <c r="U10" s="11"/>
      <c r="V10" s="123" t="s">
        <v>12</v>
      </c>
      <c r="W10" s="584" t="s">
        <v>172</v>
      </c>
      <c r="X10" s="584"/>
      <c r="Y10" s="584"/>
      <c r="Z10" s="584"/>
      <c r="AA10" s="584"/>
      <c r="AB10" s="584"/>
      <c r="AC10" s="585"/>
      <c r="AD10" s="11"/>
      <c r="AE10" s="11"/>
      <c r="AF10" s="123" t="s">
        <v>12</v>
      </c>
      <c r="AG10" s="584" t="s">
        <v>173</v>
      </c>
      <c r="AH10" s="584"/>
      <c r="AI10" s="584"/>
      <c r="AJ10" s="584"/>
      <c r="AK10" s="584"/>
      <c r="AL10" s="584"/>
      <c r="AM10" s="585"/>
      <c r="AN10" s="11"/>
      <c r="AO10" s="11"/>
      <c r="AP10" s="123" t="s">
        <v>12</v>
      </c>
      <c r="AQ10" s="583" t="s">
        <v>173</v>
      </c>
      <c r="AR10" s="584"/>
      <c r="AS10" s="584"/>
      <c r="AT10" s="584"/>
      <c r="AU10" s="584"/>
      <c r="AV10" s="584"/>
      <c r="AW10" s="585"/>
      <c r="AX10" s="11"/>
      <c r="AY10" s="11"/>
      <c r="AZ10" s="123" t="s">
        <v>12</v>
      </c>
      <c r="BA10" s="583" t="s">
        <v>173</v>
      </c>
      <c r="BB10" s="584"/>
      <c r="BC10" s="584"/>
      <c r="BD10" s="584"/>
      <c r="BE10" s="584"/>
      <c r="BF10" s="584"/>
      <c r="BG10" s="585"/>
      <c r="BH10" s="11"/>
      <c r="BI10" s="11"/>
      <c r="BJ10" s="123" t="s">
        <v>12</v>
      </c>
      <c r="BK10" s="583" t="s">
        <v>227</v>
      </c>
      <c r="BL10" s="584"/>
      <c r="BM10" s="584"/>
      <c r="BN10" s="584"/>
      <c r="BO10" s="584"/>
      <c r="BP10" s="584"/>
      <c r="BQ10" s="585"/>
      <c r="BR10" s="11"/>
      <c r="BS10" s="11"/>
      <c r="BT10" s="123" t="s">
        <v>12</v>
      </c>
      <c r="BU10" s="583" t="s">
        <v>232</v>
      </c>
      <c r="BV10" s="584"/>
      <c r="BW10" s="584"/>
      <c r="BX10" s="584"/>
      <c r="BY10" s="584"/>
      <c r="BZ10" s="584"/>
      <c r="CA10" s="585"/>
      <c r="CB10" s="11"/>
      <c r="CC10" s="11"/>
      <c r="CD10" s="123" t="s">
        <v>12</v>
      </c>
      <c r="CE10" s="583" t="s">
        <v>232</v>
      </c>
      <c r="CF10" s="584"/>
      <c r="CG10" s="584"/>
      <c r="CH10" s="584"/>
      <c r="CI10" s="584"/>
      <c r="CJ10" s="584"/>
      <c r="CK10" s="585"/>
      <c r="CL10" s="11"/>
      <c r="CM10" s="11"/>
      <c r="CN10" s="123" t="s">
        <v>12</v>
      </c>
      <c r="CO10" s="583" t="s">
        <v>173</v>
      </c>
      <c r="CP10" s="584"/>
      <c r="CQ10" s="584"/>
      <c r="CR10" s="584"/>
      <c r="CS10" s="584"/>
      <c r="CT10" s="584"/>
      <c r="CU10" s="585"/>
      <c r="CV10" s="11"/>
      <c r="CW10" s="11"/>
      <c r="CX10" s="123" t="s">
        <v>12</v>
      </c>
      <c r="CY10" s="583" t="s">
        <v>232</v>
      </c>
      <c r="CZ10" s="584"/>
      <c r="DA10" s="584"/>
      <c r="DB10" s="584"/>
      <c r="DC10" s="584"/>
      <c r="DD10" s="584"/>
      <c r="DE10" s="585"/>
      <c r="DF10" s="11"/>
      <c r="DG10" s="11"/>
      <c r="DH10" s="123" t="s">
        <v>12</v>
      </c>
      <c r="DI10" s="583" t="s">
        <v>232</v>
      </c>
      <c r="DJ10" s="584"/>
      <c r="DK10" s="584"/>
      <c r="DL10" s="584"/>
      <c r="DM10" s="584"/>
      <c r="DN10" s="584"/>
      <c r="DO10" s="585"/>
      <c r="DP10" s="11"/>
      <c r="DQ10" s="11"/>
      <c r="DR10" s="123" t="s">
        <v>12</v>
      </c>
      <c r="DS10" s="581" t="s">
        <v>241</v>
      </c>
      <c r="DT10" s="581"/>
      <c r="DU10" s="581"/>
      <c r="DV10" s="581"/>
      <c r="DW10" s="581"/>
      <c r="DX10" s="581"/>
      <c r="DY10" s="582"/>
      <c r="DZ10" s="11"/>
      <c r="EA10" s="11"/>
      <c r="EB10" s="123" t="s">
        <v>12</v>
      </c>
      <c r="EC10" s="581" t="s">
        <v>241</v>
      </c>
      <c r="ED10" s="581"/>
      <c r="EE10" s="581"/>
      <c r="EF10" s="581"/>
      <c r="EG10" s="581"/>
      <c r="EH10" s="581"/>
      <c r="EI10" s="582"/>
      <c r="EJ10" s="11"/>
      <c r="EK10" s="11"/>
      <c r="EL10" s="134"/>
      <c r="EV10" s="134"/>
      <c r="FF10" s="134"/>
      <c r="FP10" s="134"/>
      <c r="FZ10" s="134"/>
      <c r="GJ10" s="134"/>
      <c r="GT10" s="134"/>
      <c r="HD10" s="134"/>
      <c r="HN10" s="134"/>
      <c r="HX10" s="134"/>
    </row>
    <row xmlns:x14ac="http://schemas.microsoft.com/office/spreadsheetml/2009/9/ac" r="11" s="2" customFormat="true" ht="15.6" customHeight="true" x14ac:dyDescent="0.25">
      <c r="A11" s="401" t="str">
        <f ca="true">IF(ISBLANK('Data Summary'!A13),"",'Data Summary'!A13)</f>
        <v>ERI_2014_UIS</v>
      </c>
      <c r="B11" s="123"/>
      <c r="C11" s="103" t="s">
        <v>120</v>
      </c>
      <c r="D11" s="53"/>
      <c r="E11" s="53"/>
      <c r="F11" s="53"/>
      <c r="G11" s="53"/>
      <c r="H11" s="53"/>
      <c r="I11" s="102"/>
      <c r="J11" s="11"/>
      <c r="K11" s="11"/>
      <c r="L11" s="123"/>
      <c r="M11" s="103" t="s">
        <v>120</v>
      </c>
      <c r="N11" s="101"/>
      <c r="O11" s="101"/>
      <c r="P11" s="101"/>
      <c r="Q11" s="101"/>
      <c r="R11" s="101"/>
      <c r="S11" s="102"/>
      <c r="T11" s="11"/>
      <c r="U11" s="11"/>
      <c r="V11" s="123"/>
      <c r="W11" s="103" t="s">
        <v>120</v>
      </c>
      <c r="X11" s="53"/>
      <c r="Y11" s="53"/>
      <c r="Z11" s="53"/>
      <c r="AA11" s="53"/>
      <c r="AB11" s="53"/>
      <c r="AC11" s="190"/>
      <c r="AD11" s="11"/>
      <c r="AE11" s="11"/>
      <c r="AF11" s="123"/>
      <c r="AG11" s="103" t="s">
        <v>120</v>
      </c>
      <c r="AH11" s="189"/>
      <c r="AI11" s="189"/>
      <c r="AJ11" s="189"/>
      <c r="AK11" s="189"/>
      <c r="AL11" s="189"/>
      <c r="AM11" s="190"/>
      <c r="AN11" s="11"/>
      <c r="AO11" s="11"/>
      <c r="AP11" s="123"/>
      <c r="AQ11" s="103" t="s">
        <v>120</v>
      </c>
      <c r="AR11" s="189"/>
      <c r="AS11" s="189"/>
      <c r="AT11" s="189"/>
      <c r="AU11" s="189"/>
      <c r="AV11" s="189"/>
      <c r="AW11" s="190"/>
      <c r="AX11" s="11"/>
      <c r="AY11" s="11"/>
      <c r="AZ11" s="123"/>
      <c r="BA11" s="103" t="s">
        <v>120</v>
      </c>
      <c r="BB11" s="189"/>
      <c r="BC11" s="189"/>
      <c r="BD11" s="189"/>
      <c r="BE11" s="189"/>
      <c r="BF11" s="189"/>
      <c r="BG11" s="190"/>
      <c r="BH11" s="11"/>
      <c r="BI11" s="11"/>
      <c r="BJ11" s="123"/>
      <c r="BK11" s="103" t="s">
        <v>120</v>
      </c>
      <c r="BL11" s="105"/>
      <c r="BM11" s="105"/>
      <c r="BN11" s="105"/>
      <c r="BO11" s="105"/>
      <c r="BP11" s="105"/>
      <c r="BQ11" s="109"/>
      <c r="BR11" s="11"/>
      <c r="BS11" s="11"/>
      <c r="BT11" s="123"/>
      <c r="BU11" s="103" t="s">
        <v>120</v>
      </c>
      <c r="BV11" s="105"/>
      <c r="BW11" s="105"/>
      <c r="BX11" s="105"/>
      <c r="BY11" s="105"/>
      <c r="BZ11" s="105"/>
      <c r="CA11" s="109"/>
      <c r="CB11" s="11"/>
      <c r="CC11" s="11"/>
      <c r="CD11" s="123"/>
      <c r="CE11" s="103" t="s">
        <v>120</v>
      </c>
      <c r="CF11" s="53"/>
      <c r="CG11" s="53"/>
      <c r="CH11" s="53"/>
      <c r="CI11" s="53"/>
      <c r="CJ11" s="53"/>
      <c r="CK11" s="100"/>
      <c r="CL11" s="11"/>
      <c r="CM11" s="11"/>
      <c r="CN11" s="123"/>
      <c r="CO11" s="103" t="s">
        <v>120</v>
      </c>
      <c r="CP11" s="53"/>
      <c r="CQ11" s="53"/>
      <c r="CR11" s="53"/>
      <c r="CS11" s="53"/>
      <c r="CT11" s="53"/>
      <c r="CU11" s="100"/>
      <c r="CV11" s="11"/>
      <c r="CW11" s="11"/>
      <c r="CX11" s="123"/>
      <c r="CY11" s="103" t="s">
        <v>120</v>
      </c>
      <c r="CZ11" s="53"/>
      <c r="DA11" s="189"/>
      <c r="DB11" s="189"/>
      <c r="DC11" s="189"/>
      <c r="DD11" s="189"/>
      <c r="DE11" s="190"/>
      <c r="DF11" s="11"/>
      <c r="DG11" s="11"/>
      <c r="DH11" s="123"/>
      <c r="DI11" s="103" t="s">
        <v>120</v>
      </c>
      <c r="DJ11" s="53"/>
      <c r="DK11" s="189"/>
      <c r="DL11" s="189"/>
      <c r="DM11" s="189"/>
      <c r="DN11" s="189"/>
      <c r="DO11" s="190"/>
      <c r="DP11" s="11"/>
      <c r="DQ11" s="11"/>
      <c r="DR11" s="123"/>
      <c r="DS11" s="103" t="s">
        <v>120</v>
      </c>
      <c r="DT11" s="53"/>
      <c r="DU11" s="189"/>
      <c r="DV11" s="189"/>
      <c r="DW11" s="189"/>
      <c r="DX11" s="189"/>
      <c r="DY11" s="190"/>
      <c r="DZ11" s="11"/>
      <c r="EA11" s="11"/>
      <c r="EB11" s="123"/>
      <c r="EC11" s="103" t="s">
        <v>120</v>
      </c>
      <c r="ED11" s="53"/>
      <c r="EE11" s="197"/>
      <c r="EF11" s="197"/>
      <c r="EG11" s="197"/>
      <c r="EH11" s="197"/>
      <c r="EI11" s="198"/>
      <c r="EJ11" s="11"/>
      <c r="EK11" s="11"/>
      <c r="EL11" s="134"/>
      <c r="EV11" s="134"/>
      <c r="FF11" s="134"/>
      <c r="FP11" s="134"/>
      <c r="FZ11" s="134"/>
      <c r="GJ11" s="134"/>
      <c r="GT11" s="134"/>
      <c r="HD11" s="134"/>
      <c r="HN11" s="134"/>
      <c r="HX11" s="134"/>
    </row>
    <row xmlns:x14ac="http://schemas.microsoft.com/office/spreadsheetml/2009/9/ac" r="12" s="2" customFormat="true" ht="15" customHeight="true" x14ac:dyDescent="0.25">
      <c r="A12" s="401" t="str">
        <f ca="true">IF(ISBLANK('Data Summary'!A14),"",'Data Summary'!A14)</f>
        <v>ERI_2014_EMIS</v>
      </c>
      <c r="B12" s="123"/>
      <c r="C12" s="103" t="s">
        <v>126</v>
      </c>
      <c r="D12" s="53"/>
      <c r="E12" s="53"/>
      <c r="F12" s="53"/>
      <c r="G12" s="53"/>
      <c r="H12" s="53"/>
      <c r="I12" s="100"/>
      <c r="J12" s="11"/>
      <c r="K12" s="11"/>
      <c r="L12" s="123"/>
      <c r="M12" s="103" t="s">
        <v>126</v>
      </c>
      <c r="N12" s="53"/>
      <c r="O12" s="53"/>
      <c r="P12" s="53"/>
      <c r="Q12" s="53"/>
      <c r="R12" s="53"/>
      <c r="S12" s="100"/>
      <c r="T12" s="11"/>
      <c r="U12" s="11"/>
      <c r="V12" s="123"/>
      <c r="W12" s="103" t="s">
        <v>126</v>
      </c>
      <c r="X12" s="53"/>
      <c r="Y12" s="53"/>
      <c r="Z12" s="53"/>
      <c r="AA12" s="53"/>
      <c r="AB12" s="53"/>
      <c r="AC12" s="100"/>
      <c r="AD12" s="11"/>
      <c r="AE12" s="11"/>
      <c r="AF12" s="123"/>
      <c r="AG12" s="103" t="s">
        <v>126</v>
      </c>
      <c r="AH12" s="53"/>
      <c r="AI12" s="53"/>
      <c r="AJ12" s="53"/>
      <c r="AK12" s="53"/>
      <c r="AL12" s="53"/>
      <c r="AM12" s="100"/>
      <c r="AN12" s="11"/>
      <c r="AO12" s="11"/>
      <c r="AP12" s="123"/>
      <c r="AQ12" s="103" t="s">
        <v>126</v>
      </c>
      <c r="AR12" s="53"/>
      <c r="AS12" s="53"/>
      <c r="AT12" s="53"/>
      <c r="AU12" s="53"/>
      <c r="AV12" s="53"/>
      <c r="AW12" s="100"/>
      <c r="AX12" s="11"/>
      <c r="AY12" s="11"/>
      <c r="AZ12" s="123"/>
      <c r="BA12" s="103" t="s">
        <v>126</v>
      </c>
      <c r="BB12" s="53"/>
      <c r="BC12" s="53"/>
      <c r="BD12" s="53"/>
      <c r="BE12" s="53"/>
      <c r="BF12" s="53"/>
      <c r="BG12" s="100"/>
      <c r="BH12" s="11"/>
      <c r="BI12" s="11"/>
      <c r="BJ12" s="123"/>
      <c r="BK12" s="103" t="s">
        <v>126</v>
      </c>
      <c r="BL12" s="53"/>
      <c r="BM12" s="53"/>
      <c r="BN12" s="53"/>
      <c r="BO12" s="53"/>
      <c r="BP12" s="53"/>
      <c r="BQ12" s="100"/>
      <c r="BR12" s="11"/>
      <c r="BS12" s="11"/>
      <c r="BT12" s="123"/>
      <c r="BU12" s="103" t="s">
        <v>126</v>
      </c>
      <c r="BV12" s="53"/>
      <c r="BW12" s="53"/>
      <c r="BX12" s="53"/>
      <c r="BY12" s="53"/>
      <c r="BZ12" s="53"/>
      <c r="CA12" s="100"/>
      <c r="CB12" s="11"/>
      <c r="CC12" s="11"/>
      <c r="CD12" s="123"/>
      <c r="CE12" s="103" t="s">
        <v>126</v>
      </c>
      <c r="CF12" s="53"/>
      <c r="CG12" s="53"/>
      <c r="CH12" s="53"/>
      <c r="CI12" s="53"/>
      <c r="CJ12" s="53"/>
      <c r="CK12" s="100"/>
      <c r="CL12" s="11"/>
      <c r="CM12" s="11"/>
      <c r="CN12" s="123"/>
      <c r="CO12" s="103" t="s">
        <v>126</v>
      </c>
      <c r="CP12" s="53"/>
      <c r="CQ12" s="53"/>
      <c r="CR12" s="53"/>
      <c r="CS12" s="53"/>
      <c r="CT12" s="53"/>
      <c r="CU12" s="100"/>
      <c r="CV12" s="11"/>
      <c r="CW12" s="11"/>
      <c r="CX12" s="123"/>
      <c r="CY12" s="103" t="s">
        <v>126</v>
      </c>
      <c r="CZ12" s="53"/>
      <c r="DA12" s="53"/>
      <c r="DB12" s="53"/>
      <c r="DC12" s="53"/>
      <c r="DD12" s="53"/>
      <c r="DE12" s="100"/>
      <c r="DF12" s="11"/>
      <c r="DG12" s="11"/>
      <c r="DH12" s="123"/>
      <c r="DI12" s="103" t="s">
        <v>126</v>
      </c>
      <c r="DJ12" s="53"/>
      <c r="DK12" s="53"/>
      <c r="DL12" s="53"/>
      <c r="DM12" s="53"/>
      <c r="DN12" s="53"/>
      <c r="DO12" s="100"/>
      <c r="DP12" s="11"/>
      <c r="DQ12" s="11"/>
      <c r="DR12" s="123"/>
      <c r="DS12" s="103" t="s">
        <v>126</v>
      </c>
      <c r="DT12" s="53"/>
      <c r="DU12" s="53"/>
      <c r="DV12" s="53"/>
      <c r="DW12" s="53"/>
      <c r="DX12" s="53"/>
      <c r="DY12" s="100"/>
      <c r="DZ12" s="11"/>
      <c r="EA12" s="11"/>
      <c r="EB12" s="123"/>
      <c r="EC12" s="103" t="s">
        <v>126</v>
      </c>
      <c r="ED12" s="53"/>
      <c r="EE12" s="53"/>
      <c r="EF12" s="53"/>
      <c r="EG12" s="53"/>
      <c r="EH12" s="53"/>
      <c r="EI12" s="100"/>
      <c r="EJ12" s="11"/>
      <c r="EK12" s="11"/>
      <c r="EL12" s="134"/>
      <c r="EV12" s="134"/>
      <c r="FF12" s="134"/>
      <c r="FP12" s="134"/>
      <c r="FZ12" s="134"/>
      <c r="GJ12" s="134"/>
      <c r="GT12" s="134"/>
      <c r="HD12" s="134"/>
      <c r="HN12" s="134"/>
      <c r="HX12" s="134"/>
    </row>
    <row xmlns:x14ac="http://schemas.microsoft.com/office/spreadsheetml/2009/9/ac" r="13" s="2" customFormat="true" ht="15" customHeight="true" x14ac:dyDescent="0.25">
      <c r="A13" s="401" t="str">
        <f ca="true">IF(ISBLANK('Data Summary'!A15),"",'Data Summary'!A15)</f>
        <v>ERI_2015_UIS</v>
      </c>
      <c r="B13" s="123"/>
      <c r="C13" s="103" t="s">
        <v>103</v>
      </c>
      <c r="D13" s="53"/>
      <c r="E13" s="53"/>
      <c r="F13" s="53"/>
      <c r="G13" s="53"/>
      <c r="H13" s="53"/>
      <c r="I13" s="100"/>
      <c r="J13" s="11"/>
      <c r="K13" s="11"/>
      <c r="L13" s="123"/>
      <c r="M13" s="103" t="s">
        <v>103</v>
      </c>
      <c r="N13" s="53"/>
      <c r="O13" s="53"/>
      <c r="P13" s="53"/>
      <c r="Q13" s="53"/>
      <c r="R13" s="53"/>
      <c r="S13" s="100"/>
      <c r="T13" s="11"/>
      <c r="U13" s="11"/>
      <c r="V13" s="123"/>
      <c r="W13" s="103" t="s">
        <v>103</v>
      </c>
      <c r="X13" s="53"/>
      <c r="Y13" s="53"/>
      <c r="Z13" s="53"/>
      <c r="AA13" s="53"/>
      <c r="AB13" s="53"/>
      <c r="AC13" s="100"/>
      <c r="AD13" s="11"/>
      <c r="AE13" s="11"/>
      <c r="AF13" s="123"/>
      <c r="AG13" s="103" t="s">
        <v>103</v>
      </c>
      <c r="AH13" s="53"/>
      <c r="AI13" s="53"/>
      <c r="AJ13" s="53"/>
      <c r="AK13" s="53"/>
      <c r="AL13" s="53"/>
      <c r="AM13" s="100"/>
      <c r="AN13" s="11"/>
      <c r="AO13" s="11"/>
      <c r="AP13" s="123"/>
      <c r="AQ13" s="103" t="s">
        <v>103</v>
      </c>
      <c r="AR13" s="53"/>
      <c r="AS13" s="53"/>
      <c r="AT13" s="53"/>
      <c r="AU13" s="53"/>
      <c r="AV13" s="53"/>
      <c r="AW13" s="100"/>
      <c r="AX13" s="11"/>
      <c r="AY13" s="11"/>
      <c r="AZ13" s="123"/>
      <c r="BA13" s="103" t="s">
        <v>103</v>
      </c>
      <c r="BB13" s="53"/>
      <c r="BC13" s="53"/>
      <c r="BD13" s="53"/>
      <c r="BE13" s="53"/>
      <c r="BF13" s="53"/>
      <c r="BG13" s="100"/>
      <c r="BH13" s="11"/>
      <c r="BI13" s="11"/>
      <c r="BJ13" s="123"/>
      <c r="BK13" s="103" t="s">
        <v>103</v>
      </c>
      <c r="BL13" s="53"/>
      <c r="BM13" s="53"/>
      <c r="BN13" s="53"/>
      <c r="BO13" s="53"/>
      <c r="BP13" s="53"/>
      <c r="BQ13" s="100"/>
      <c r="BR13" s="11"/>
      <c r="BS13" s="11"/>
      <c r="BT13" s="123"/>
      <c r="BU13" s="103" t="s">
        <v>103</v>
      </c>
      <c r="BV13" s="53"/>
      <c r="BW13" s="53"/>
      <c r="BX13" s="53"/>
      <c r="BY13" s="53"/>
      <c r="BZ13" s="53"/>
      <c r="CA13" s="100"/>
      <c r="CB13" s="11"/>
      <c r="CC13" s="11"/>
      <c r="CD13" s="123"/>
      <c r="CE13" s="103" t="s">
        <v>103</v>
      </c>
      <c r="CF13" s="53"/>
      <c r="CG13" s="53"/>
      <c r="CH13" s="53"/>
      <c r="CI13" s="53"/>
      <c r="CJ13" s="53"/>
      <c r="CK13" s="100"/>
      <c r="CL13" s="11"/>
      <c r="CM13" s="11"/>
      <c r="CN13" s="123"/>
      <c r="CO13" s="103" t="s">
        <v>103</v>
      </c>
      <c r="CP13" s="53"/>
      <c r="CQ13" s="53"/>
      <c r="CR13" s="53"/>
      <c r="CS13" s="53"/>
      <c r="CT13" s="53"/>
      <c r="CU13" s="100"/>
      <c r="CV13" s="11"/>
      <c r="CW13" s="11"/>
      <c r="CX13" s="123"/>
      <c r="CY13" s="103" t="s">
        <v>103</v>
      </c>
      <c r="CZ13" s="53"/>
      <c r="DA13" s="53"/>
      <c r="DB13" s="53"/>
      <c r="DC13" s="53"/>
      <c r="DD13" s="53"/>
      <c r="DE13" s="100"/>
      <c r="DF13" s="11"/>
      <c r="DG13" s="11"/>
      <c r="DH13" s="123"/>
      <c r="DI13" s="103" t="s">
        <v>103</v>
      </c>
      <c r="DJ13" s="53"/>
      <c r="DK13" s="53"/>
      <c r="DL13" s="53"/>
      <c r="DM13" s="53"/>
      <c r="DN13" s="53"/>
      <c r="DO13" s="100"/>
      <c r="DP13" s="11"/>
      <c r="DQ13" s="11"/>
      <c r="DR13" s="123"/>
      <c r="DS13" s="103" t="s">
        <v>103</v>
      </c>
      <c r="DT13" s="53" t="s">
        <v>166</v>
      </c>
      <c r="DU13" s="53"/>
      <c r="DV13" s="53"/>
      <c r="DW13" s="53"/>
      <c r="DX13" s="53" t="s">
        <v>166</v>
      </c>
      <c r="DY13" s="100" t="s">
        <v>166</v>
      </c>
      <c r="DZ13" s="11"/>
      <c r="EA13" s="11"/>
      <c r="EB13" s="123"/>
      <c r="EC13" s="103" t="s">
        <v>103</v>
      </c>
      <c r="ED13" s="53" t="s">
        <v>166</v>
      </c>
      <c r="EE13" s="53"/>
      <c r="EF13" s="53"/>
      <c r="EG13" s="53"/>
      <c r="EH13" s="53" t="s">
        <v>166</v>
      </c>
      <c r="EI13" s="100" t="s">
        <v>166</v>
      </c>
      <c r="EJ13" s="11"/>
      <c r="EK13" s="11"/>
      <c r="EL13" s="134"/>
      <c r="EV13" s="134"/>
      <c r="FF13" s="134"/>
      <c r="FP13" s="134"/>
      <c r="FZ13" s="134"/>
      <c r="GJ13" s="134"/>
      <c r="GT13" s="134"/>
      <c r="HD13" s="134"/>
      <c r="HN13" s="134"/>
      <c r="HX13" s="134"/>
    </row>
    <row xmlns:x14ac="http://schemas.microsoft.com/office/spreadsheetml/2009/9/ac" r="14" ht="15.75" customHeight="true" x14ac:dyDescent="0.25">
      <c r="A14" s="401" t="str">
        <f ca="true">IF(ISBLANK('Data Summary'!A16),"",'Data Summary'!A16)</f>
        <v>ERI_2016_EMIS</v>
      </c>
      <c r="B14" s="124"/>
      <c r="C14" s="94" t="s">
        <v>23</v>
      </c>
      <c r="D14" s="10"/>
      <c r="E14" s="10"/>
      <c r="F14" s="10"/>
      <c r="G14" s="72"/>
      <c r="H14" s="73"/>
      <c r="I14" s="74"/>
      <c r="J14" s="11"/>
      <c r="K14" s="11"/>
      <c r="L14" s="124"/>
      <c r="M14" s="94" t="s">
        <v>23</v>
      </c>
      <c r="N14" s="10"/>
      <c r="O14" s="10"/>
      <c r="P14" s="10"/>
      <c r="Q14" s="72"/>
      <c r="R14" s="73"/>
      <c r="S14" s="74"/>
      <c r="T14" s="11"/>
      <c r="U14" s="11"/>
      <c r="V14" s="124"/>
      <c r="W14" s="94" t="s">
        <v>23</v>
      </c>
      <c r="X14" s="10"/>
      <c r="Y14" s="10"/>
      <c r="Z14" s="10"/>
      <c r="AA14" s="72"/>
      <c r="AB14" s="73"/>
      <c r="AC14" s="74"/>
      <c r="AD14" s="11"/>
      <c r="AE14" s="11"/>
      <c r="AF14" s="124"/>
      <c r="AG14" s="94" t="s">
        <v>23</v>
      </c>
      <c r="AH14" s="10"/>
      <c r="AI14" s="10"/>
      <c r="AJ14" s="10"/>
      <c r="AK14" s="72"/>
      <c r="AL14" s="73"/>
      <c r="AM14" s="74"/>
      <c r="AN14" s="11"/>
      <c r="AO14" s="11"/>
      <c r="AP14" s="124"/>
      <c r="AQ14" s="94" t="s">
        <v>23</v>
      </c>
      <c r="AR14" s="10"/>
      <c r="AS14" s="10"/>
      <c r="AT14" s="10"/>
      <c r="AU14" s="72"/>
      <c r="AV14" s="73"/>
      <c r="AW14" s="74"/>
      <c r="AX14" s="11"/>
      <c r="AY14" s="11"/>
      <c r="AZ14" s="124"/>
      <c r="BA14" s="94" t="s">
        <v>23</v>
      </c>
      <c r="BB14" s="10"/>
      <c r="BC14" s="10"/>
      <c r="BD14" s="10"/>
      <c r="BE14" s="72"/>
      <c r="BF14" s="73"/>
      <c r="BG14" s="74"/>
      <c r="BH14" s="11"/>
      <c r="BI14" s="11"/>
      <c r="BJ14" s="124"/>
      <c r="BK14" s="94" t="s">
        <v>23</v>
      </c>
      <c r="BL14" s="10"/>
      <c r="BM14" s="10"/>
      <c r="BN14" s="10"/>
      <c r="BO14" s="72"/>
      <c r="BP14" s="73"/>
      <c r="BQ14" s="74"/>
      <c r="BR14" s="11"/>
      <c r="BS14" s="11"/>
      <c r="BT14" s="124"/>
      <c r="BU14" s="94" t="s">
        <v>23</v>
      </c>
      <c r="BV14" s="10"/>
      <c r="BW14" s="10"/>
      <c r="BX14" s="10"/>
      <c r="BY14" s="72"/>
      <c r="BZ14" s="73"/>
      <c r="CA14" s="74"/>
      <c r="CB14" s="11"/>
      <c r="CC14" s="11"/>
      <c r="CD14" s="124"/>
      <c r="CE14" s="94" t="s">
        <v>23</v>
      </c>
      <c r="CF14" s="10"/>
      <c r="CG14" s="10"/>
      <c r="CH14" s="10"/>
      <c r="CI14" s="72"/>
      <c r="CJ14" s="73"/>
      <c r="CK14" s="74"/>
      <c r="CL14" s="11"/>
      <c r="CM14" s="11"/>
      <c r="CN14" s="124"/>
      <c r="CO14" s="94" t="s">
        <v>23</v>
      </c>
      <c r="CP14" s="10"/>
      <c r="CQ14" s="10"/>
      <c r="CR14" s="10"/>
      <c r="CS14" s="72"/>
      <c r="CT14" s="73"/>
      <c r="CU14" s="74"/>
      <c r="CV14" s="11"/>
      <c r="CW14" s="11"/>
      <c r="CX14" s="124"/>
      <c r="CY14" s="94" t="s">
        <v>23</v>
      </c>
      <c r="CZ14" s="10"/>
      <c r="DA14" s="10"/>
      <c r="DB14" s="10"/>
      <c r="DC14" s="72"/>
      <c r="DD14" s="73"/>
      <c r="DE14" s="74"/>
      <c r="DF14" s="11"/>
      <c r="DG14" s="11"/>
      <c r="DH14" s="124"/>
      <c r="DI14" s="94" t="s">
        <v>23</v>
      </c>
      <c r="DJ14" s="10"/>
      <c r="DK14" s="10"/>
      <c r="DL14" s="10"/>
      <c r="DM14" s="72">
        <v>524</v>
      </c>
      <c r="DN14" s="73">
        <v>970</v>
      </c>
      <c r="DO14" s="74">
        <v>479</v>
      </c>
      <c r="DP14" s="11"/>
      <c r="DQ14" s="11"/>
      <c r="DR14" s="124"/>
      <c r="DS14" s="94" t="s">
        <v>23</v>
      </c>
      <c r="DT14" s="10"/>
      <c r="DU14" s="10"/>
      <c r="DV14" s="10"/>
      <c r="DW14" s="72"/>
      <c r="DX14" s="73"/>
      <c r="DY14" s="74"/>
      <c r="DZ14" s="11"/>
      <c r="EA14" s="11"/>
      <c r="EB14" s="124"/>
      <c r="EC14" s="94" t="s">
        <v>23</v>
      </c>
      <c r="ED14" s="10"/>
      <c r="EE14" s="10"/>
      <c r="EF14" s="10"/>
      <c r="EG14" s="72"/>
      <c r="EH14" s="73"/>
      <c r="EI14" s="74"/>
      <c r="EJ14" s="11"/>
      <c r="EK14" s="11"/>
    </row>
    <row xmlns:x14ac="http://schemas.microsoft.com/office/spreadsheetml/2009/9/ac" r="15" ht="15.75" customHeight="true" thickBot="true" x14ac:dyDescent="0.3">
      <c r="A15" s="401" t="str">
        <f ca="true">IF(ISBLANK('Data Summary'!A17),"",'Data Summary'!A17)</f>
        <v>ERI_2017_EMIS</v>
      </c>
      <c r="B15" s="125"/>
      <c r="C15" s="95" t="s">
        <v>20</v>
      </c>
      <c r="D15" s="76"/>
      <c r="E15" s="76"/>
      <c r="F15" s="76"/>
      <c r="G15" s="76"/>
      <c r="H15" s="76"/>
      <c r="I15" s="83"/>
      <c r="J15" s="25"/>
      <c r="K15" s="25"/>
      <c r="L15" s="125"/>
      <c r="M15" s="95" t="s">
        <v>20</v>
      </c>
      <c r="N15" s="76"/>
      <c r="O15" s="81"/>
      <c r="P15" s="81"/>
      <c r="Q15" s="82"/>
      <c r="R15" s="81"/>
      <c r="S15" s="83"/>
      <c r="T15" s="25"/>
      <c r="U15" s="25"/>
      <c r="V15" s="125"/>
      <c r="W15" s="95" t="s">
        <v>20</v>
      </c>
      <c r="X15" s="76"/>
      <c r="Y15" s="76"/>
      <c r="Z15" s="76"/>
      <c r="AA15" s="76"/>
      <c r="AB15" s="76"/>
      <c r="AC15" s="83"/>
      <c r="AD15" s="25"/>
      <c r="AE15" s="25"/>
      <c r="AF15" s="125"/>
      <c r="AG15" s="95" t="s">
        <v>20</v>
      </c>
      <c r="AH15" s="76"/>
      <c r="AI15" s="81"/>
      <c r="AJ15" s="81"/>
      <c r="AK15" s="82"/>
      <c r="AL15" s="81"/>
      <c r="AM15" s="83"/>
      <c r="AN15" s="25"/>
      <c r="AO15" s="25"/>
      <c r="AP15" s="125"/>
      <c r="AQ15" s="95" t="s">
        <v>20</v>
      </c>
      <c r="AR15" s="76"/>
      <c r="AS15" s="81"/>
      <c r="AT15" s="81"/>
      <c r="AU15" s="82"/>
      <c r="AV15" s="81"/>
      <c r="AW15" s="83"/>
      <c r="AX15" s="25"/>
      <c r="AY15" s="25"/>
      <c r="AZ15" s="125"/>
      <c r="BA15" s="95" t="s">
        <v>20</v>
      </c>
      <c r="BB15" s="76"/>
      <c r="BC15" s="81"/>
      <c r="BD15" s="81"/>
      <c r="BE15" s="82"/>
      <c r="BF15" s="81"/>
      <c r="BG15" s="83"/>
      <c r="BH15" s="25"/>
      <c r="BI15" s="25"/>
      <c r="BJ15" s="125"/>
      <c r="BK15" s="95" t="s">
        <v>20</v>
      </c>
      <c r="BL15" s="76"/>
      <c r="BM15" s="81"/>
      <c r="BN15" s="81"/>
      <c r="BO15" s="82"/>
      <c r="BP15" s="81"/>
      <c r="BQ15" s="83"/>
      <c r="BR15" s="25"/>
      <c r="BS15" s="25"/>
      <c r="BT15" s="125"/>
      <c r="BU15" s="95" t="s">
        <v>20</v>
      </c>
      <c r="BV15" s="76"/>
      <c r="BW15" s="81"/>
      <c r="BX15" s="81"/>
      <c r="BY15" s="82"/>
      <c r="BZ15" s="81"/>
      <c r="CA15" s="83"/>
      <c r="CB15" s="25"/>
      <c r="CC15" s="25"/>
      <c r="CD15" s="125"/>
      <c r="CE15" s="95" t="s">
        <v>20</v>
      </c>
      <c r="CF15" s="76"/>
      <c r="CG15" s="81"/>
      <c r="CH15" s="81"/>
      <c r="CI15" s="82"/>
      <c r="CJ15" s="81"/>
      <c r="CK15" s="83"/>
      <c r="CL15" s="25"/>
      <c r="CM15" s="25"/>
      <c r="CN15" s="125"/>
      <c r="CO15" s="95" t="s">
        <v>20</v>
      </c>
      <c r="CP15" s="76"/>
      <c r="CQ15" s="81"/>
      <c r="CR15" s="81"/>
      <c r="CS15" s="82"/>
      <c r="CT15" s="81"/>
      <c r="CU15" s="83"/>
      <c r="CV15" s="25"/>
      <c r="CW15" s="25"/>
      <c r="CX15" s="125"/>
      <c r="CY15" s="95" t="s">
        <v>20</v>
      </c>
      <c r="CZ15" s="76"/>
      <c r="DA15" s="81"/>
      <c r="DB15" s="81"/>
      <c r="DC15" s="82"/>
      <c r="DD15" s="81"/>
      <c r="DE15" s="83"/>
      <c r="DF15" s="25"/>
      <c r="DG15" s="25"/>
      <c r="DH15" s="125"/>
      <c r="DI15" s="95" t="s">
        <v>20</v>
      </c>
      <c r="DJ15" s="76"/>
      <c r="DK15" s="81"/>
      <c r="DL15" s="81"/>
      <c r="DM15" s="82">
        <v>524</v>
      </c>
      <c r="DN15" s="81"/>
      <c r="DO15" s="83"/>
      <c r="DP15" s="25"/>
      <c r="DQ15" s="25"/>
      <c r="DR15" s="125"/>
      <c r="DS15" s="95" t="s">
        <v>20</v>
      </c>
      <c r="DT15" s="76"/>
      <c r="DU15" s="81"/>
      <c r="DV15" s="81"/>
      <c r="DW15" s="82"/>
      <c r="DX15" s="81"/>
      <c r="DY15" s="83"/>
      <c r="DZ15" s="25"/>
      <c r="EA15" s="25"/>
      <c r="EB15" s="125"/>
      <c r="EC15" s="95" t="s">
        <v>20</v>
      </c>
      <c r="ED15" s="76"/>
      <c r="EE15" s="81"/>
      <c r="EF15" s="81"/>
      <c r="EG15" s="82"/>
      <c r="EH15" s="81"/>
      <c r="EI15" s="83"/>
      <c r="EJ15" s="25"/>
      <c r="EK15" s="25"/>
    </row>
    <row xmlns:x14ac="http://schemas.microsoft.com/office/spreadsheetml/2009/9/ac" r="16" s="3" customFormat="true" x14ac:dyDescent="0.25">
      <c r="A16" s="401" t="str">
        <f ca="true">IF(ISBLANK('Data Summary'!A18),"",'Data Summary'!A18)</f>
        <v>ERI_2017_UIS</v>
      </c>
      <c r="B16" s="126"/>
      <c r="L16" s="126"/>
      <c r="V16" s="126"/>
      <c r="AF16" s="126"/>
      <c r="AP16" s="126"/>
      <c r="AZ16" s="126"/>
      <c r="BA16" s="126"/>
      <c r="BB16" s="126"/>
      <c r="BC16" s="126"/>
      <c r="BD16" s="126"/>
      <c r="BE16" s="126"/>
      <c r="BF16" s="126"/>
      <c r="BG16" s="126"/>
      <c r="BJ16" s="126"/>
      <c r="BT16" s="126"/>
      <c r="CD16" s="126"/>
      <c r="CN16" s="126"/>
      <c r="CX16" s="126"/>
      <c r="DH16" s="126"/>
      <c r="DR16" s="126"/>
      <c r="EB16" s="126"/>
      <c r="EL16" s="126"/>
      <c r="EV16" s="126"/>
      <c r="FF16" s="126"/>
      <c r="FP16" s="126"/>
      <c r="FZ16" s="126"/>
      <c r="GJ16" s="126"/>
      <c r="GT16" s="126"/>
      <c r="HD16" s="126"/>
      <c r="HN16" s="126"/>
      <c r="HX16" s="126"/>
    </row>
    <row xmlns:x14ac="http://schemas.microsoft.com/office/spreadsheetml/2009/9/ac" r="17" s="3" customFormat="true" x14ac:dyDescent="0.25">
      <c r="A17" s="401" t="str">
        <f ca="true">IF(ISBLANK('Data Summary'!A19),"",'Data Summary'!A19)</f>
        <v>ERI_2018_UIS</v>
      </c>
      <c r="B17" s="126"/>
      <c r="L17" s="126"/>
      <c r="V17" s="126"/>
      <c r="AF17" s="126"/>
      <c r="AP17" s="126"/>
      <c r="AZ17" s="126"/>
      <c r="BA17" s="126"/>
      <c r="BB17" s="126"/>
      <c r="BC17" s="126"/>
      <c r="BD17" s="126"/>
      <c r="BE17" s="126"/>
      <c r="BF17" s="126"/>
      <c r="BG17" s="126"/>
      <c r="BJ17" s="126"/>
      <c r="BT17" s="126"/>
      <c r="CD17" s="126"/>
      <c r="CN17" s="126"/>
      <c r="CX17" s="126"/>
      <c r="DH17" s="126"/>
      <c r="DR17" s="126"/>
      <c r="EB17" s="126"/>
      <c r="EL17" s="126"/>
      <c r="EV17" s="126"/>
      <c r="FF17" s="126"/>
      <c r="FP17" s="126"/>
      <c r="FZ17" s="126"/>
      <c r="GJ17" s="126"/>
      <c r="GT17" s="126"/>
      <c r="HD17" s="126"/>
      <c r="HN17" s="126"/>
      <c r="HX17" s="126"/>
    </row>
    <row xmlns:x14ac="http://schemas.microsoft.com/office/spreadsheetml/2009/9/ac" r="18" s="3" customFormat="true" x14ac:dyDescent="0.25">
      <c r="A18" s="402" t="str">
        <f ca="true">IF(ISBLANK('Data Summary'!A20),"",'Data Summary'!A20)</f>
        <v/>
      </c>
      <c r="B18" s="126"/>
      <c r="L18" s="126"/>
      <c r="V18" s="126"/>
      <c r="AF18" s="126"/>
      <c r="AP18" s="126"/>
      <c r="AZ18" s="126"/>
      <c r="BA18" s="126"/>
      <c r="BB18" s="126"/>
      <c r="BC18" s="126"/>
      <c r="BD18" s="126"/>
      <c r="BE18" s="126"/>
      <c r="BF18" s="126"/>
      <c r="BG18" s="126"/>
      <c r="BJ18" s="126"/>
      <c r="BT18" s="126"/>
      <c r="CD18" s="126"/>
      <c r="CN18" s="126"/>
      <c r="CX18" s="126"/>
      <c r="DH18" s="126"/>
      <c r="DR18" s="126"/>
      <c r="EB18" s="126"/>
      <c r="EL18" s="126"/>
      <c r="EV18" s="126"/>
      <c r="FF18" s="126"/>
      <c r="FP18" s="126"/>
      <c r="FZ18" s="126"/>
      <c r="GJ18" s="126"/>
      <c r="GT18" s="126"/>
      <c r="HD18" s="126"/>
      <c r="HN18" s="126"/>
      <c r="HX18" s="126"/>
    </row>
    <row xmlns:x14ac="http://schemas.microsoft.com/office/spreadsheetml/2009/9/ac" r="19" s="3" customFormat="true" x14ac:dyDescent="0.25">
      <c r="A19" s="402" t="str">
        <f ca="true">IF(ISBLANK('Data Summary'!A21),"",'Data Summary'!A21)</f>
        <v/>
      </c>
      <c r="B19" s="126"/>
      <c r="L19" s="126"/>
      <c r="V19" s="126"/>
      <c r="AF19" s="126"/>
      <c r="AP19" s="126"/>
      <c r="AZ19" s="126"/>
      <c r="BA19" s="126"/>
      <c r="BB19" s="126"/>
      <c r="BC19" s="126"/>
      <c r="BD19" s="126"/>
      <c r="BE19" s="126"/>
      <c r="BF19" s="126"/>
      <c r="BG19" s="126"/>
      <c r="BJ19" s="126"/>
      <c r="BT19" s="126"/>
      <c r="CD19" s="126"/>
      <c r="CN19" s="126"/>
      <c r="CX19" s="126"/>
      <c r="DH19" s="126"/>
      <c r="DR19" s="126"/>
      <c r="EB19" s="126"/>
      <c r="EL19" s="126"/>
      <c r="EV19" s="126"/>
      <c r="FF19" s="126"/>
      <c r="FP19" s="126"/>
      <c r="FZ19" s="126"/>
      <c r="GJ19" s="126"/>
      <c r="GT19" s="126"/>
      <c r="HD19" s="126"/>
      <c r="HN19" s="126"/>
      <c r="HX19" s="126"/>
    </row>
    <row xmlns:x14ac="http://schemas.microsoft.com/office/spreadsheetml/2009/9/ac" r="20" s="3" customFormat="true" x14ac:dyDescent="0.25">
      <c r="A20" s="402" t="str">
        <f ca="true">IF(ISBLANK('Data Summary'!A22),"",'Data Summary'!A22)</f>
        <v/>
      </c>
      <c r="B20" s="126"/>
      <c r="L20" s="126"/>
      <c r="V20" s="126"/>
      <c r="AF20" s="126"/>
      <c r="AP20" s="126"/>
      <c r="AZ20" s="126"/>
      <c r="BA20" s="126"/>
      <c r="BB20" s="126"/>
      <c r="BC20" s="126"/>
      <c r="BD20" s="126"/>
      <c r="BE20" s="126"/>
      <c r="BF20" s="126"/>
      <c r="BG20" s="126"/>
      <c r="BJ20" s="126"/>
      <c r="BT20" s="126"/>
      <c r="CD20" s="126"/>
      <c r="CN20" s="126"/>
      <c r="CX20" s="126"/>
      <c r="DH20" s="126"/>
      <c r="DR20" s="126"/>
      <c r="EB20" s="126"/>
      <c r="EL20" s="126"/>
      <c r="EV20" s="126"/>
      <c r="FF20" s="126"/>
      <c r="FP20" s="126"/>
      <c r="FZ20" s="126"/>
      <c r="GJ20" s="126"/>
      <c r="GT20" s="126"/>
      <c r="HD20" s="126"/>
      <c r="HN20" s="126"/>
      <c r="HX20" s="126"/>
    </row>
    <row xmlns:x14ac="http://schemas.microsoft.com/office/spreadsheetml/2009/9/ac" r="21" s="3" customFormat="true" x14ac:dyDescent="0.25">
      <c r="A21" s="402" t="str">
        <f ca="true">IF(ISBLANK('Data Summary'!A23),"",'Data Summary'!A23)</f>
        <v/>
      </c>
      <c r="B21" s="126"/>
      <c r="L21" s="126"/>
      <c r="V21" s="126"/>
      <c r="AF21" s="126"/>
      <c r="AP21" s="126"/>
      <c r="AZ21" s="126"/>
      <c r="BA21" s="126"/>
      <c r="BB21" s="126"/>
      <c r="BC21" s="126"/>
      <c r="BD21" s="126"/>
      <c r="BE21" s="126"/>
      <c r="BF21" s="126"/>
      <c r="BG21" s="126"/>
      <c r="BJ21" s="126"/>
      <c r="BT21" s="126"/>
      <c r="CD21" s="126"/>
      <c r="CN21" s="126"/>
      <c r="CX21" s="126"/>
      <c r="DH21" s="126"/>
      <c r="DR21" s="126"/>
      <c r="EB21" s="126"/>
      <c r="EL21" s="126"/>
      <c r="EV21" s="126"/>
      <c r="FF21" s="126"/>
      <c r="FP21" s="126"/>
      <c r="FZ21" s="126"/>
      <c r="GJ21" s="126"/>
      <c r="GT21" s="126"/>
      <c r="HD21" s="126"/>
      <c r="HN21" s="126"/>
      <c r="HX21" s="126"/>
    </row>
    <row xmlns:x14ac="http://schemas.microsoft.com/office/spreadsheetml/2009/9/ac" r="22" s="3" customFormat="true" x14ac:dyDescent="0.25">
      <c r="A22" s="402" t="str">
        <f ca="true">IF(ISBLANK('Data Summary'!A24),"",'Data Summary'!A24)</f>
        <v/>
      </c>
      <c r="B22" s="126"/>
      <c r="L22" s="126"/>
      <c r="V22" s="126"/>
      <c r="AF22" s="126"/>
      <c r="AP22" s="126"/>
      <c r="AZ22" s="126"/>
      <c r="BA22" s="126"/>
      <c r="BB22" s="126"/>
      <c r="BC22" s="126"/>
      <c r="BD22" s="126"/>
      <c r="BE22" s="126"/>
      <c r="BF22" s="126"/>
      <c r="BG22" s="126"/>
      <c r="BJ22" s="126"/>
      <c r="BT22" s="126"/>
      <c r="CD22" s="126"/>
      <c r="CN22" s="126"/>
      <c r="CX22" s="126"/>
      <c r="DH22" s="126"/>
      <c r="DR22" s="126"/>
      <c r="EB22" s="126"/>
      <c r="EL22" s="126"/>
      <c r="EV22" s="126"/>
      <c r="FF22" s="126"/>
      <c r="FP22" s="126"/>
      <c r="FZ22" s="126"/>
      <c r="GJ22" s="126"/>
      <c r="GT22" s="126"/>
      <c r="HD22" s="126"/>
      <c r="HN22" s="126"/>
      <c r="HX22" s="126"/>
    </row>
    <row xmlns:x14ac="http://schemas.microsoft.com/office/spreadsheetml/2009/9/ac" r="23" s="3" customFormat="true" x14ac:dyDescent="0.25">
      <c r="A23" s="402" t="str">
        <f ca="true">IF(ISBLANK('Data Summary'!A25),"",'Data Summary'!A25)</f>
        <v/>
      </c>
      <c r="B23" s="126"/>
      <c r="L23" s="126"/>
      <c r="V23" s="126"/>
      <c r="AF23" s="126"/>
      <c r="AP23" s="126"/>
      <c r="AZ23" s="126"/>
      <c r="BA23" s="126"/>
      <c r="BB23" s="126"/>
      <c r="BC23" s="126"/>
      <c r="BD23" s="126"/>
      <c r="BE23" s="126"/>
      <c r="BF23" s="126"/>
      <c r="BG23" s="126"/>
      <c r="BJ23" s="126"/>
      <c r="BT23" s="126"/>
      <c r="CD23" s="126"/>
      <c r="CN23" s="126"/>
      <c r="CX23" s="126"/>
      <c r="DH23" s="126"/>
      <c r="DR23" s="126"/>
      <c r="EB23" s="126"/>
      <c r="EL23" s="126"/>
      <c r="EV23" s="126"/>
      <c r="FF23" s="126"/>
      <c r="FP23" s="126"/>
      <c r="FZ23" s="126"/>
      <c r="GJ23" s="126"/>
      <c r="GT23" s="126"/>
      <c r="HD23" s="126"/>
      <c r="HN23" s="126"/>
      <c r="HX23" s="126"/>
    </row>
    <row xmlns:x14ac="http://schemas.microsoft.com/office/spreadsheetml/2009/9/ac" r="24" s="3" customFormat="true" x14ac:dyDescent="0.25">
      <c r="A24" s="402" t="str">
        <f ca="true">IF(ISBLANK('Data Summary'!A26),"",'Data Summary'!A26)</f>
        <v/>
      </c>
      <c r="B24" s="126"/>
      <c r="L24" s="126"/>
      <c r="V24" s="126"/>
      <c r="AF24" s="126"/>
      <c r="AP24" s="126"/>
      <c r="AZ24" s="126"/>
      <c r="BA24" s="126"/>
      <c r="BB24" s="126"/>
      <c r="BC24" s="126"/>
      <c r="BD24" s="126"/>
      <c r="BE24" s="126"/>
      <c r="BF24" s="126"/>
      <c r="BG24" s="126"/>
      <c r="BJ24" s="126"/>
      <c r="BT24" s="126"/>
      <c r="CD24" s="126"/>
      <c r="CN24" s="126"/>
      <c r="CX24" s="126"/>
      <c r="DH24" s="126"/>
      <c r="DR24" s="126"/>
      <c r="EB24" s="126"/>
      <c r="EL24" s="126"/>
      <c r="EV24" s="126"/>
      <c r="FF24" s="126"/>
      <c r="FP24" s="126"/>
      <c r="FZ24" s="126"/>
      <c r="GJ24" s="126"/>
      <c r="GT24" s="126"/>
      <c r="HD24" s="126"/>
      <c r="HN24" s="126"/>
      <c r="HX24" s="126"/>
    </row>
    <row xmlns:x14ac="http://schemas.microsoft.com/office/spreadsheetml/2009/9/ac" r="25" s="3" customFormat="true" x14ac:dyDescent="0.25">
      <c r="A25" s="402" t="str">
        <f ca="true">IF(ISBLANK('Data Summary'!A27),"",'Data Summary'!A27)</f>
        <v/>
      </c>
      <c r="B25" s="126"/>
      <c r="L25" s="126"/>
      <c r="V25" s="126"/>
      <c r="AF25" s="126"/>
      <c r="AP25" s="126"/>
      <c r="AZ25" s="126"/>
      <c r="BA25" s="126"/>
      <c r="BB25" s="126"/>
      <c r="BC25" s="126"/>
      <c r="BD25" s="126"/>
      <c r="BE25" s="126"/>
      <c r="BF25" s="126"/>
      <c r="BG25" s="126"/>
      <c r="BJ25" s="126"/>
      <c r="BT25" s="126"/>
      <c r="CD25" s="126"/>
      <c r="CN25" s="126"/>
      <c r="CX25" s="126"/>
      <c r="DH25" s="126"/>
      <c r="DR25" s="126"/>
      <c r="EB25" s="126"/>
      <c r="EL25" s="126"/>
      <c r="EV25" s="126"/>
      <c r="FF25" s="126"/>
      <c r="FP25" s="126"/>
      <c r="FZ25" s="126"/>
      <c r="GJ25" s="126"/>
      <c r="GT25" s="126"/>
      <c r="HD25" s="126"/>
      <c r="HN25" s="126"/>
      <c r="HX25" s="126"/>
    </row>
    <row xmlns:x14ac="http://schemas.microsoft.com/office/spreadsheetml/2009/9/ac" r="26" s="3" customFormat="true" x14ac:dyDescent="0.25">
      <c r="A26" s="402" t="str">
        <f ca="true">IF(ISBLANK('Data Summary'!A28),"",'Data Summary'!A28)</f>
        <v/>
      </c>
      <c r="B26" s="126"/>
      <c r="L26" s="126"/>
      <c r="V26" s="126"/>
      <c r="AF26" s="126"/>
      <c r="AP26" s="126"/>
      <c r="AZ26" s="126"/>
      <c r="BA26" s="126"/>
      <c r="BB26" s="126"/>
      <c r="BC26" s="126"/>
      <c r="BD26" s="126"/>
      <c r="BE26" s="126"/>
      <c r="BF26" s="126"/>
      <c r="BG26" s="126"/>
      <c r="BJ26" s="126"/>
      <c r="BT26" s="126"/>
      <c r="CD26" s="126"/>
      <c r="CN26" s="126"/>
      <c r="CX26" s="126"/>
      <c r="DH26" s="126"/>
      <c r="DR26" s="126"/>
      <c r="EB26" s="126"/>
      <c r="EL26" s="126"/>
      <c r="EV26" s="126"/>
      <c r="FF26" s="126"/>
      <c r="FP26" s="126"/>
      <c r="FZ26" s="126"/>
      <c r="GJ26" s="126"/>
      <c r="GT26" s="126"/>
      <c r="HD26" s="126"/>
      <c r="HN26" s="126"/>
      <c r="HX26" s="126"/>
    </row>
    <row xmlns:x14ac="http://schemas.microsoft.com/office/spreadsheetml/2009/9/ac" r="27" s="3" customFormat="true" x14ac:dyDescent="0.25">
      <c r="A27" s="402" t="str">
        <f ca="true">IF(ISBLANK('Data Summary'!A29),"",'Data Summary'!A29)</f>
        <v/>
      </c>
      <c r="B27" s="126"/>
      <c r="L27" s="126"/>
      <c r="V27" s="126"/>
      <c r="AF27" s="126"/>
      <c r="AP27" s="126"/>
      <c r="AZ27" s="126"/>
      <c r="BA27" s="126"/>
      <c r="BB27" s="126"/>
      <c r="BC27" s="126"/>
      <c r="BD27" s="126"/>
      <c r="BE27" s="126"/>
      <c r="BF27" s="126"/>
      <c r="BG27" s="126"/>
      <c r="BJ27" s="126"/>
      <c r="BT27" s="126"/>
      <c r="CD27" s="126"/>
      <c r="CN27" s="126"/>
      <c r="CX27" s="126"/>
      <c r="DH27" s="126"/>
      <c r="DR27" s="126"/>
      <c r="EB27" s="126"/>
      <c r="EL27" s="126"/>
      <c r="EV27" s="126"/>
      <c r="FF27" s="126"/>
      <c r="FP27" s="126"/>
      <c r="FZ27" s="126"/>
      <c r="GJ27" s="126"/>
      <c r="GT27" s="126"/>
      <c r="HD27" s="126"/>
      <c r="HN27" s="126"/>
      <c r="HX27" s="126"/>
    </row>
    <row xmlns:x14ac="http://schemas.microsoft.com/office/spreadsheetml/2009/9/ac" r="28" s="3" customFormat="true" x14ac:dyDescent="0.25">
      <c r="A28" s="402" t="str">
        <f ca="true">IF(ISBLANK('Data Summary'!A30),"",'Data Summary'!A30)</f>
        <v/>
      </c>
      <c r="B28" s="126"/>
      <c r="L28" s="126"/>
      <c r="V28" s="126"/>
      <c r="AF28" s="126"/>
      <c r="AP28" s="126"/>
      <c r="AZ28" s="126"/>
      <c r="BA28" s="126"/>
      <c r="BB28" s="126"/>
      <c r="BC28" s="126"/>
      <c r="BD28" s="126"/>
      <c r="BE28" s="126"/>
      <c r="BF28" s="126"/>
      <c r="BG28" s="126"/>
      <c r="BJ28" s="126"/>
      <c r="BT28" s="126"/>
      <c r="CD28" s="126"/>
      <c r="CN28" s="126"/>
      <c r="CX28" s="126"/>
      <c r="DH28" s="126"/>
      <c r="DR28" s="126"/>
      <c r="EB28" s="126"/>
      <c r="EL28" s="126"/>
      <c r="EV28" s="126"/>
      <c r="FF28" s="126"/>
      <c r="FP28" s="126"/>
      <c r="FZ28" s="126"/>
      <c r="GJ28" s="126"/>
      <c r="GT28" s="126"/>
      <c r="HD28" s="126"/>
      <c r="HN28" s="126"/>
      <c r="HX28" s="126"/>
    </row>
    <row xmlns:x14ac="http://schemas.microsoft.com/office/spreadsheetml/2009/9/ac" r="29" s="3" customFormat="true" x14ac:dyDescent="0.25">
      <c r="A29" s="402" t="str">
        <f ca="true">IF(ISBLANK('Data Summary'!A31),"",'Data Summary'!A31)</f>
        <v/>
      </c>
      <c r="B29" s="126"/>
      <c r="L29" s="126"/>
      <c r="V29" s="126"/>
      <c r="AF29" s="126"/>
      <c r="AP29" s="126"/>
      <c r="AZ29" s="126"/>
      <c r="BA29" s="126"/>
      <c r="BB29" s="126"/>
      <c r="BC29" s="126"/>
      <c r="BD29" s="126"/>
      <c r="BE29" s="126"/>
      <c r="BF29" s="126"/>
      <c r="BG29" s="126"/>
      <c r="BJ29" s="126"/>
      <c r="BT29" s="126"/>
      <c r="CD29" s="126"/>
      <c r="CN29" s="126"/>
      <c r="CX29" s="126"/>
      <c r="DH29" s="126"/>
      <c r="DR29" s="126"/>
      <c r="EB29" s="126"/>
      <c r="EL29" s="126"/>
      <c r="EV29" s="126"/>
      <c r="FF29" s="126"/>
      <c r="FP29" s="126"/>
      <c r="FZ29" s="126"/>
      <c r="GJ29" s="126"/>
      <c r="GT29" s="126"/>
      <c r="HD29" s="126"/>
      <c r="HN29" s="126"/>
      <c r="HX29" s="126"/>
    </row>
    <row xmlns:x14ac="http://schemas.microsoft.com/office/spreadsheetml/2009/9/ac" r="30" s="3" customFormat="true" x14ac:dyDescent="0.25">
      <c r="A30" s="402" t="str">
        <f ca="true">IF(ISBLANK('Data Summary'!A32),"",'Data Summary'!A32)</f>
        <v/>
      </c>
      <c r="B30" s="126"/>
      <c r="L30" s="126"/>
      <c r="V30" s="126"/>
      <c r="AF30" s="126"/>
      <c r="AP30" s="126"/>
      <c r="AZ30" s="126"/>
      <c r="BA30" s="126"/>
      <c r="BB30" s="126"/>
      <c r="BC30" s="126"/>
      <c r="BD30" s="126"/>
      <c r="BE30" s="126"/>
      <c r="BF30" s="126"/>
      <c r="BG30" s="126"/>
      <c r="BJ30" s="126"/>
      <c r="BT30" s="126"/>
      <c r="CD30" s="126"/>
      <c r="CN30" s="126"/>
      <c r="CX30" s="126"/>
      <c r="DH30" s="126"/>
      <c r="DR30" s="126"/>
      <c r="EB30" s="126"/>
      <c r="EL30" s="126"/>
      <c r="EV30" s="126"/>
      <c r="FF30" s="126"/>
      <c r="FP30" s="126"/>
      <c r="FZ30" s="126"/>
      <c r="GJ30" s="126"/>
      <c r="GT30" s="126"/>
      <c r="HD30" s="126"/>
      <c r="HN30" s="126"/>
      <c r="HX30" s="126"/>
    </row>
    <row xmlns:x14ac="http://schemas.microsoft.com/office/spreadsheetml/2009/9/ac" r="31" s="3" customFormat="true" x14ac:dyDescent="0.25">
      <c r="A31" s="402" t="str">
        <f ca="true">IF(ISBLANK('Data Summary'!A33),"",'Data Summary'!A33)</f>
        <v/>
      </c>
      <c r="B31" s="126"/>
      <c r="L31" s="126"/>
      <c r="V31" s="126"/>
      <c r="AF31" s="126"/>
      <c r="AP31" s="126"/>
      <c r="AZ31" s="126"/>
      <c r="BA31" s="126"/>
      <c r="BB31" s="126"/>
      <c r="BC31" s="126"/>
      <c r="BD31" s="126"/>
      <c r="BE31" s="126"/>
      <c r="BF31" s="126"/>
      <c r="BG31" s="126"/>
      <c r="BJ31" s="126"/>
      <c r="BT31" s="126"/>
      <c r="CD31" s="126"/>
      <c r="CN31" s="126"/>
      <c r="CX31" s="126"/>
      <c r="DH31" s="126"/>
      <c r="DR31" s="126"/>
      <c r="EB31" s="126"/>
      <c r="EL31" s="126"/>
      <c r="EV31" s="126"/>
      <c r="FF31" s="126"/>
      <c r="FP31" s="126"/>
      <c r="FZ31" s="126"/>
      <c r="GJ31" s="126"/>
      <c r="GT31" s="126"/>
      <c r="HD31" s="126"/>
      <c r="HN31" s="126"/>
      <c r="HX31" s="126"/>
    </row>
    <row xmlns:x14ac="http://schemas.microsoft.com/office/spreadsheetml/2009/9/ac" r="32" s="3" customFormat="true" x14ac:dyDescent="0.25">
      <c r="A32" s="402" t="str">
        <f ca="true">IF(ISBLANK('Data Summary'!A34),"",'Data Summary'!A34)</f>
        <v/>
      </c>
      <c r="B32" s="126"/>
      <c r="L32" s="126"/>
      <c r="V32" s="126"/>
      <c r="AF32" s="126"/>
      <c r="AP32" s="126"/>
      <c r="AZ32" s="126"/>
      <c r="BA32" s="126"/>
      <c r="BB32" s="126"/>
      <c r="BC32" s="126"/>
      <c r="BD32" s="126"/>
      <c r="BE32" s="126"/>
      <c r="BF32" s="126"/>
      <c r="BG32" s="126"/>
      <c r="BJ32" s="126"/>
      <c r="BT32" s="126"/>
      <c r="CD32" s="126"/>
      <c r="CN32" s="126"/>
      <c r="CX32" s="126"/>
      <c r="DH32" s="126"/>
      <c r="DR32" s="126"/>
      <c r="EB32" s="126"/>
      <c r="EL32" s="126"/>
      <c r="EV32" s="126"/>
      <c r="FF32" s="126"/>
      <c r="FP32" s="126"/>
      <c r="FZ32" s="126"/>
      <c r="GJ32" s="126"/>
      <c r="GT32" s="126"/>
      <c r="HD32" s="126"/>
      <c r="HN32" s="126"/>
      <c r="HX32" s="126"/>
    </row>
    <row xmlns:x14ac="http://schemas.microsoft.com/office/spreadsheetml/2009/9/ac" r="33" s="3" customFormat="true" x14ac:dyDescent="0.25">
      <c r="A33" s="402" t="str">
        <f ca="true">IF(ISBLANK('Data Summary'!A35),"",'Data Summary'!A35)</f>
        <v/>
      </c>
      <c r="B33" s="126"/>
      <c r="L33" s="126"/>
      <c r="V33" s="126"/>
      <c r="AF33" s="126"/>
      <c r="AP33" s="126"/>
      <c r="AZ33" s="126"/>
      <c r="BA33" s="126"/>
      <c r="BB33" s="126"/>
      <c r="BC33" s="126"/>
      <c r="BD33" s="126"/>
      <c r="BE33" s="126"/>
      <c r="BF33" s="126"/>
      <c r="BG33" s="126"/>
      <c r="BJ33" s="126"/>
      <c r="BT33" s="126"/>
      <c r="CD33" s="126"/>
      <c r="CN33" s="126"/>
      <c r="CX33" s="126"/>
      <c r="DH33" s="126"/>
      <c r="DR33" s="126"/>
      <c r="EB33" s="126"/>
      <c r="EL33" s="126"/>
      <c r="EV33" s="126"/>
      <c r="FF33" s="126"/>
      <c r="FP33" s="126"/>
      <c r="FZ33" s="126"/>
      <c r="GJ33" s="126"/>
      <c r="GT33" s="126"/>
      <c r="HD33" s="126"/>
      <c r="HN33" s="126"/>
      <c r="HX33" s="126"/>
    </row>
    <row xmlns:x14ac="http://schemas.microsoft.com/office/spreadsheetml/2009/9/ac" r="34" s="3" customFormat="true" x14ac:dyDescent="0.25">
      <c r="A34" s="402" t="str">
        <f ca="true">IF(ISBLANK('Data Summary'!A36),"",'Data Summary'!A36)</f>
        <v/>
      </c>
      <c r="B34" s="126"/>
      <c r="L34" s="126"/>
      <c r="V34" s="126"/>
      <c r="AF34" s="126"/>
      <c r="AP34" s="126"/>
      <c r="AZ34" s="126"/>
      <c r="BA34" s="126"/>
      <c r="BB34" s="126"/>
      <c r="BC34" s="126"/>
      <c r="BD34" s="126"/>
      <c r="BE34" s="126"/>
      <c r="BF34" s="126"/>
      <c r="BG34" s="126"/>
      <c r="BJ34" s="126"/>
      <c r="BT34" s="126"/>
      <c r="CD34" s="126"/>
      <c r="CN34" s="126"/>
      <c r="CX34" s="126"/>
      <c r="DH34" s="126"/>
      <c r="DR34" s="126"/>
      <c r="EB34" s="126"/>
      <c r="EL34" s="126"/>
      <c r="EV34" s="126"/>
      <c r="FF34" s="126"/>
      <c r="FP34" s="126"/>
      <c r="FZ34" s="126"/>
      <c r="GJ34" s="126"/>
      <c r="GT34" s="126"/>
      <c r="HD34" s="126"/>
      <c r="HN34" s="126"/>
      <c r="HX34" s="126"/>
    </row>
    <row xmlns:x14ac="http://schemas.microsoft.com/office/spreadsheetml/2009/9/ac" r="35" s="3" customFormat="true" x14ac:dyDescent="0.25">
      <c r="A35" s="402" t="str">
        <f ca="true">IF(ISBLANK('Data Summary'!A37),"",'Data Summary'!A37)</f>
        <v/>
      </c>
      <c r="B35" s="126"/>
      <c r="L35" s="126"/>
      <c r="V35" s="126"/>
      <c r="AF35" s="126"/>
      <c r="AP35" s="126"/>
      <c r="AZ35" s="126"/>
      <c r="BA35" s="126"/>
      <c r="BB35" s="126"/>
      <c r="BC35" s="126"/>
      <c r="BD35" s="126"/>
      <c r="BE35" s="126"/>
      <c r="BF35" s="126"/>
      <c r="BG35" s="126"/>
      <c r="BJ35" s="126"/>
      <c r="BT35" s="126"/>
      <c r="CD35" s="126"/>
      <c r="CN35" s="126"/>
      <c r="CX35" s="126"/>
      <c r="DH35" s="126"/>
      <c r="DR35" s="126"/>
      <c r="EB35" s="126"/>
      <c r="EL35" s="126"/>
      <c r="EV35" s="126"/>
      <c r="FF35" s="126"/>
      <c r="FP35" s="126"/>
      <c r="FZ35" s="126"/>
      <c r="GJ35" s="126"/>
      <c r="GT35" s="126"/>
      <c r="HD35" s="126"/>
      <c r="HN35" s="126"/>
      <c r="HX35" s="126"/>
    </row>
    <row xmlns:x14ac="http://schemas.microsoft.com/office/spreadsheetml/2009/9/ac" r="36" s="3" customFormat="true" x14ac:dyDescent="0.25">
      <c r="A36" s="402" t="str">
        <f ca="true">IF(ISBLANK('Data Summary'!A38),"",'Data Summary'!A38)</f>
        <v/>
      </c>
      <c r="B36" s="126"/>
      <c r="L36" s="126"/>
      <c r="V36" s="126"/>
      <c r="AF36" s="126"/>
      <c r="AP36" s="126"/>
      <c r="AZ36" s="126"/>
      <c r="BA36" s="126"/>
      <c r="BB36" s="126"/>
      <c r="BC36" s="126"/>
      <c r="BD36" s="126"/>
      <c r="BE36" s="126"/>
      <c r="BF36" s="126"/>
      <c r="BG36" s="126"/>
      <c r="BJ36" s="126"/>
      <c r="BT36" s="126"/>
      <c r="CD36" s="126"/>
      <c r="CN36" s="126"/>
      <c r="CX36" s="126"/>
      <c r="DH36" s="126"/>
      <c r="DR36" s="126"/>
      <c r="EB36" s="126"/>
      <c r="EL36" s="126"/>
      <c r="EV36" s="126"/>
      <c r="FF36" s="126"/>
      <c r="FP36" s="126"/>
      <c r="FZ36" s="126"/>
      <c r="GJ36" s="126"/>
      <c r="GT36" s="126"/>
      <c r="HD36" s="126"/>
      <c r="HN36" s="126"/>
      <c r="HX36" s="126"/>
    </row>
    <row xmlns:x14ac="http://schemas.microsoft.com/office/spreadsheetml/2009/9/ac" r="37" s="3" customFormat="true" x14ac:dyDescent="0.25">
      <c r="A37" s="402" t="str">
        <f ca="true">IF(ISBLANK('Data Summary'!A39),"",'Data Summary'!A39)</f>
        <v/>
      </c>
      <c r="B37" s="126"/>
      <c r="L37" s="126"/>
      <c r="V37" s="126"/>
      <c r="AF37" s="126"/>
      <c r="AP37" s="126"/>
      <c r="AZ37" s="126"/>
      <c r="BA37" s="126"/>
      <c r="BB37" s="126"/>
      <c r="BC37" s="126"/>
      <c r="BD37" s="126"/>
      <c r="BE37" s="126"/>
      <c r="BF37" s="126"/>
      <c r="BG37" s="126"/>
      <c r="BJ37" s="126"/>
      <c r="BT37" s="126"/>
      <c r="CD37" s="126"/>
      <c r="CN37" s="126"/>
      <c r="CX37" s="126"/>
      <c r="DH37" s="126"/>
      <c r="DR37" s="126"/>
      <c r="EB37" s="126"/>
      <c r="EL37" s="126"/>
      <c r="EV37" s="126"/>
      <c r="FF37" s="126"/>
      <c r="FP37" s="126"/>
      <c r="FZ37" s="126"/>
      <c r="GJ37" s="126"/>
      <c r="GT37" s="126"/>
      <c r="HD37" s="126"/>
      <c r="HN37" s="126"/>
      <c r="HX37" s="126"/>
    </row>
    <row xmlns:x14ac="http://schemas.microsoft.com/office/spreadsheetml/2009/9/ac" r="38" s="3" customFormat="true" x14ac:dyDescent="0.25">
      <c r="A38" s="402" t="str">
        <f ca="true">IF(ISBLANK('Data Summary'!A40),"",'Data Summary'!A40)</f>
        <v/>
      </c>
      <c r="B38" s="126"/>
      <c r="L38" s="126"/>
      <c r="V38" s="126"/>
      <c r="AF38" s="126"/>
      <c r="AP38" s="126"/>
      <c r="AZ38" s="126"/>
      <c r="BA38" s="126"/>
      <c r="BB38" s="126"/>
      <c r="BC38" s="126"/>
      <c r="BD38" s="126"/>
      <c r="BE38" s="126"/>
      <c r="BF38" s="126"/>
      <c r="BG38" s="126"/>
      <c r="BJ38" s="126"/>
      <c r="BT38" s="126"/>
      <c r="CD38" s="126"/>
      <c r="CN38" s="126"/>
      <c r="CX38" s="126"/>
      <c r="DH38" s="126"/>
      <c r="DR38" s="126"/>
      <c r="EB38" s="126"/>
      <c r="EL38" s="126"/>
      <c r="EV38" s="126"/>
      <c r="FF38" s="126"/>
      <c r="FP38" s="126"/>
      <c r="FZ38" s="126"/>
      <c r="GJ38" s="126"/>
      <c r="GT38" s="126"/>
      <c r="HD38" s="126"/>
      <c r="HN38" s="126"/>
      <c r="HX38" s="126"/>
    </row>
    <row xmlns:x14ac="http://schemas.microsoft.com/office/spreadsheetml/2009/9/ac" r="39" s="3" customFormat="true" x14ac:dyDescent="0.25">
      <c r="A39" s="402" t="str">
        <f ca="true">IF(ISBLANK('Data Summary'!A41),"",'Data Summary'!A41)</f>
        <v/>
      </c>
      <c r="B39" s="126"/>
      <c r="L39" s="126"/>
      <c r="V39" s="126"/>
      <c r="AF39" s="126"/>
      <c r="AP39" s="126"/>
      <c r="AZ39" s="126"/>
      <c r="BA39" s="126"/>
      <c r="BB39" s="126"/>
      <c r="BC39" s="126"/>
      <c r="BD39" s="126"/>
      <c r="BE39" s="126"/>
      <c r="BF39" s="126"/>
      <c r="BG39" s="126"/>
      <c r="BJ39" s="126"/>
      <c r="BT39" s="126"/>
      <c r="CD39" s="126"/>
      <c r="CN39" s="126"/>
      <c r="CX39" s="126"/>
      <c r="DH39" s="126"/>
      <c r="DR39" s="126"/>
      <c r="EB39" s="126"/>
      <c r="EL39" s="126"/>
      <c r="EV39" s="126"/>
      <c r="FF39" s="126"/>
      <c r="FP39" s="126"/>
      <c r="FZ39" s="126"/>
      <c r="GJ39" s="126"/>
      <c r="GT39" s="126"/>
      <c r="HD39" s="126"/>
      <c r="HN39" s="126"/>
      <c r="HX39" s="126"/>
    </row>
    <row xmlns:x14ac="http://schemas.microsoft.com/office/spreadsheetml/2009/9/ac" r="40" s="3" customFormat="true" x14ac:dyDescent="0.25">
      <c r="A40" s="402" t="str">
        <f ca="true">IF(ISBLANK('Data Summary'!A42),"",'Data Summary'!A42)</f>
        <v/>
      </c>
      <c r="B40" s="126"/>
      <c r="L40" s="126"/>
      <c r="V40" s="126"/>
      <c r="AF40" s="126"/>
      <c r="AP40" s="126"/>
      <c r="AZ40" s="126"/>
      <c r="BA40" s="126"/>
      <c r="BB40" s="126"/>
      <c r="BC40" s="126"/>
      <c r="BD40" s="126"/>
      <c r="BE40" s="126"/>
      <c r="BF40" s="126"/>
      <c r="BG40" s="126"/>
      <c r="BJ40" s="126"/>
      <c r="BT40" s="126"/>
      <c r="CD40" s="126"/>
      <c r="CN40" s="126"/>
      <c r="CX40" s="126"/>
      <c r="DH40" s="126"/>
      <c r="DR40" s="126"/>
      <c r="EB40" s="126"/>
      <c r="EL40" s="126"/>
      <c r="EV40" s="126"/>
      <c r="FF40" s="126"/>
      <c r="FP40" s="126"/>
      <c r="FZ40" s="126"/>
      <c r="GJ40" s="126"/>
      <c r="GT40" s="126"/>
      <c r="HD40" s="126"/>
      <c r="HN40" s="126"/>
      <c r="HX40" s="126"/>
    </row>
    <row xmlns:x14ac="http://schemas.microsoft.com/office/spreadsheetml/2009/9/ac" r="41" s="3" customFormat="true" x14ac:dyDescent="0.25">
      <c r="A41" s="402" t="str">
        <f ca="true">IF(ISBLANK('Data Summary'!A43),"",'Data Summary'!A43)</f>
        <v/>
      </c>
      <c r="B41" s="126"/>
      <c r="L41" s="126"/>
      <c r="V41" s="126"/>
      <c r="AF41" s="126"/>
      <c r="AP41" s="126"/>
      <c r="AZ41" s="126"/>
      <c r="BA41" s="126"/>
      <c r="BB41" s="126"/>
      <c r="BC41" s="126"/>
      <c r="BD41" s="126"/>
      <c r="BE41" s="126"/>
      <c r="BF41" s="126"/>
      <c r="BG41" s="126"/>
      <c r="BJ41" s="126"/>
      <c r="BT41" s="126"/>
      <c r="CD41" s="126"/>
      <c r="CN41" s="126"/>
      <c r="CX41" s="126"/>
      <c r="DH41" s="126"/>
      <c r="DR41" s="126"/>
      <c r="EB41" s="126"/>
      <c r="EL41" s="126"/>
      <c r="EV41" s="126"/>
      <c r="FF41" s="126"/>
      <c r="FP41" s="126"/>
      <c r="FZ41" s="126"/>
      <c r="GJ41" s="126"/>
      <c r="GT41" s="126"/>
      <c r="HD41" s="126"/>
      <c r="HN41" s="126"/>
      <c r="HX41" s="126"/>
    </row>
    <row xmlns:x14ac="http://schemas.microsoft.com/office/spreadsheetml/2009/9/ac" r="42" s="3" customFormat="true" x14ac:dyDescent="0.25">
      <c r="A42" s="402" t="str">
        <f ca="true">IF(ISBLANK('Data Summary'!A44),"",'Data Summary'!A44)</f>
        <v/>
      </c>
      <c r="B42" s="126"/>
      <c r="L42" s="126"/>
      <c r="V42" s="126"/>
      <c r="AF42" s="126"/>
      <c r="AP42" s="126"/>
      <c r="AZ42" s="126"/>
      <c r="BA42" s="126"/>
      <c r="BB42" s="126"/>
      <c r="BC42" s="126"/>
      <c r="BD42" s="126"/>
      <c r="BE42" s="126"/>
      <c r="BF42" s="126"/>
      <c r="BG42" s="126"/>
      <c r="BJ42" s="126"/>
      <c r="BT42" s="126"/>
      <c r="CD42" s="126"/>
      <c r="CN42" s="126"/>
      <c r="CX42" s="126"/>
      <c r="DH42" s="126"/>
      <c r="DR42" s="126"/>
      <c r="EB42" s="126"/>
      <c r="EL42" s="126"/>
      <c r="EV42" s="126"/>
      <c r="FF42" s="126"/>
      <c r="FP42" s="126"/>
      <c r="FZ42" s="126"/>
      <c r="GJ42" s="126"/>
      <c r="GT42" s="126"/>
      <c r="HD42" s="126"/>
      <c r="HN42" s="126"/>
      <c r="HX42" s="126"/>
    </row>
    <row xmlns:x14ac="http://schemas.microsoft.com/office/spreadsheetml/2009/9/ac" r="43" s="3" customFormat="true" x14ac:dyDescent="0.25">
      <c r="A43" s="402" t="str">
        <f ca="true">IF(ISBLANK('Data Summary'!A45),"",'Data Summary'!A45)</f>
        <v/>
      </c>
      <c r="B43" s="126"/>
      <c r="L43" s="126"/>
      <c r="V43" s="126"/>
      <c r="AF43" s="126"/>
      <c r="AP43" s="126"/>
      <c r="AZ43" s="126"/>
      <c r="BA43" s="126"/>
      <c r="BB43" s="126"/>
      <c r="BC43" s="126"/>
      <c r="BD43" s="126"/>
      <c r="BE43" s="126"/>
      <c r="BF43" s="126"/>
      <c r="BG43" s="126"/>
      <c r="BJ43" s="126"/>
      <c r="BT43" s="126"/>
      <c r="CD43" s="126"/>
      <c r="CN43" s="126"/>
      <c r="CX43" s="126"/>
      <c r="DH43" s="126"/>
      <c r="DR43" s="126"/>
      <c r="EB43" s="126"/>
      <c r="EL43" s="126"/>
      <c r="EV43" s="126"/>
      <c r="FF43" s="126"/>
      <c r="FP43" s="126"/>
      <c r="FZ43" s="126"/>
      <c r="GJ43" s="126"/>
      <c r="GT43" s="126"/>
      <c r="HD43" s="126"/>
      <c r="HN43" s="126"/>
      <c r="HX43" s="126"/>
    </row>
    <row xmlns:x14ac="http://schemas.microsoft.com/office/spreadsheetml/2009/9/ac" r="44" s="3" customFormat="true" x14ac:dyDescent="0.25">
      <c r="A44" s="402" t="str">
        <f ca="true">IF(ISBLANK('Data Summary'!A46),"",'Data Summary'!A46)</f>
        <v/>
      </c>
      <c r="B44" s="126"/>
      <c r="L44" s="126"/>
      <c r="V44" s="126"/>
      <c r="AF44" s="126"/>
      <c r="AP44" s="126"/>
      <c r="AZ44" s="126"/>
      <c r="BA44" s="126"/>
      <c r="BB44" s="126"/>
      <c r="BC44" s="126"/>
      <c r="BD44" s="126"/>
      <c r="BE44" s="126"/>
      <c r="BF44" s="126"/>
      <c r="BG44" s="126"/>
      <c r="BJ44" s="126"/>
      <c r="BT44" s="126"/>
      <c r="CD44" s="126"/>
      <c r="CN44" s="126"/>
      <c r="CX44" s="126"/>
      <c r="DH44" s="126"/>
      <c r="DR44" s="126"/>
      <c r="EB44" s="126"/>
      <c r="EL44" s="126"/>
      <c r="EV44" s="126"/>
      <c r="FF44" s="126"/>
      <c r="FP44" s="126"/>
      <c r="FZ44" s="126"/>
      <c r="GJ44" s="126"/>
      <c r="GT44" s="126"/>
      <c r="HD44" s="126"/>
      <c r="HN44" s="126"/>
      <c r="HX44" s="126"/>
    </row>
    <row xmlns:x14ac="http://schemas.microsoft.com/office/spreadsheetml/2009/9/ac" r="45" s="3" customFormat="true" x14ac:dyDescent="0.25">
      <c r="A45" s="402" t="str">
        <f ca="true">IF(ISBLANK('Data Summary'!A47),"",'Data Summary'!A47)</f>
        <v/>
      </c>
      <c r="B45" s="126"/>
      <c r="L45" s="126"/>
      <c r="V45" s="126"/>
      <c r="AF45" s="126"/>
      <c r="AP45" s="126"/>
      <c r="AZ45" s="126"/>
      <c r="BA45" s="126"/>
      <c r="BB45" s="126"/>
      <c r="BC45" s="126"/>
      <c r="BD45" s="126"/>
      <c r="BE45" s="126"/>
      <c r="BF45" s="126"/>
      <c r="BG45" s="126"/>
      <c r="BJ45" s="126"/>
      <c r="BT45" s="126"/>
      <c r="CD45" s="126"/>
      <c r="CN45" s="126"/>
      <c r="CX45" s="126"/>
      <c r="DH45" s="126"/>
      <c r="DR45" s="126"/>
      <c r="EB45" s="126"/>
      <c r="EL45" s="126"/>
      <c r="EV45" s="126"/>
      <c r="FF45" s="126"/>
      <c r="FP45" s="126"/>
      <c r="FZ45" s="126"/>
      <c r="GJ45" s="126"/>
      <c r="GT45" s="126"/>
      <c r="HD45" s="126"/>
      <c r="HN45" s="126"/>
      <c r="HX45" s="126"/>
    </row>
    <row xmlns:x14ac="http://schemas.microsoft.com/office/spreadsheetml/2009/9/ac" r="46" s="3" customFormat="true" x14ac:dyDescent="0.25">
      <c r="A46" s="402" t="str">
        <f ca="true">IF(ISBLANK('Data Summary'!A48),"",'Data Summary'!A48)</f>
        <v/>
      </c>
      <c r="B46" s="126"/>
      <c r="L46" s="126"/>
      <c r="V46" s="126"/>
      <c r="AF46" s="126"/>
      <c r="AP46" s="126"/>
      <c r="AZ46" s="126"/>
      <c r="BA46" s="126"/>
      <c r="BB46" s="126"/>
      <c r="BC46" s="126"/>
      <c r="BD46" s="126"/>
      <c r="BE46" s="126"/>
      <c r="BF46" s="126"/>
      <c r="BG46" s="126"/>
      <c r="BJ46" s="126"/>
      <c r="BT46" s="126"/>
      <c r="CD46" s="126"/>
      <c r="CN46" s="126"/>
      <c r="CX46" s="126"/>
      <c r="DH46" s="126"/>
      <c r="DR46" s="126"/>
      <c r="EB46" s="126"/>
      <c r="EL46" s="126"/>
      <c r="EV46" s="126"/>
      <c r="FF46" s="126"/>
      <c r="FP46" s="126"/>
      <c r="FZ46" s="126"/>
      <c r="GJ46" s="126"/>
      <c r="GT46" s="126"/>
      <c r="HD46" s="126"/>
      <c r="HN46" s="126"/>
      <c r="HX46" s="126"/>
    </row>
    <row xmlns:x14ac="http://schemas.microsoft.com/office/spreadsheetml/2009/9/ac" r="47" s="3" customFormat="true" x14ac:dyDescent="0.25">
      <c r="A47" s="402" t="str">
        <f ca="true">IF(ISBLANK('Data Summary'!A49),"",'Data Summary'!A49)</f>
        <v/>
      </c>
      <c r="B47" s="126"/>
      <c r="L47" s="126"/>
      <c r="V47" s="126"/>
      <c r="AF47" s="126"/>
      <c r="AP47" s="126"/>
      <c r="AZ47" s="126"/>
      <c r="BA47" s="126"/>
      <c r="BB47" s="126"/>
      <c r="BC47" s="126"/>
      <c r="BD47" s="126"/>
      <c r="BE47" s="126"/>
      <c r="BF47" s="126"/>
      <c r="BG47" s="126"/>
      <c r="BJ47" s="126"/>
      <c r="BT47" s="126"/>
      <c r="CD47" s="126"/>
      <c r="CN47" s="126"/>
      <c r="CX47" s="126"/>
      <c r="DH47" s="126"/>
      <c r="DR47" s="126"/>
      <c r="EB47" s="126"/>
      <c r="EL47" s="126"/>
      <c r="EV47" s="126"/>
      <c r="FF47" s="126"/>
      <c r="FP47" s="126"/>
      <c r="FZ47" s="126"/>
      <c r="GJ47" s="126"/>
      <c r="GT47" s="126"/>
      <c r="HD47" s="126"/>
      <c r="HN47" s="126"/>
      <c r="HX47" s="126"/>
    </row>
    <row xmlns:x14ac="http://schemas.microsoft.com/office/spreadsheetml/2009/9/ac" r="48" s="3" customFormat="true" x14ac:dyDescent="0.25">
      <c r="A48" s="402" t="str">
        <f ca="true">IF(ISBLANK('Data Summary'!A50),"",'Data Summary'!A50)</f>
        <v/>
      </c>
      <c r="B48" s="126"/>
      <c r="L48" s="126"/>
      <c r="V48" s="126"/>
      <c r="AF48" s="126"/>
      <c r="AP48" s="126"/>
      <c r="AZ48" s="126"/>
      <c r="BA48" s="126"/>
      <c r="BB48" s="126"/>
      <c r="BC48" s="126"/>
      <c r="BD48" s="126"/>
      <c r="BE48" s="126"/>
      <c r="BF48" s="126"/>
      <c r="BG48" s="126"/>
      <c r="BJ48" s="126"/>
      <c r="BT48" s="126"/>
      <c r="CD48" s="126"/>
      <c r="CN48" s="126"/>
      <c r="CX48" s="126"/>
      <c r="DH48" s="126"/>
      <c r="DR48" s="126"/>
      <c r="EB48" s="126"/>
      <c r="EL48" s="126"/>
      <c r="EV48" s="126"/>
      <c r="FF48" s="126"/>
      <c r="FP48" s="126"/>
      <c r="FZ48" s="126"/>
      <c r="GJ48" s="126"/>
      <c r="GT48" s="126"/>
      <c r="HD48" s="126"/>
      <c r="HN48" s="126"/>
      <c r="HX48" s="126"/>
    </row>
    <row xmlns:x14ac="http://schemas.microsoft.com/office/spreadsheetml/2009/9/ac" r="49" s="3" customFormat="true" x14ac:dyDescent="0.25">
      <c r="A49" s="402" t="str">
        <f ca="true">IF(ISBLANK('Data Summary'!A51),"",'Data Summary'!A51)</f>
        <v/>
      </c>
      <c r="B49" s="126"/>
      <c r="L49" s="126"/>
      <c r="V49" s="126"/>
      <c r="AF49" s="126"/>
      <c r="AP49" s="126"/>
      <c r="AZ49" s="126"/>
      <c r="BA49" s="126"/>
      <c r="BB49" s="126"/>
      <c r="BC49" s="126"/>
      <c r="BD49" s="126"/>
      <c r="BE49" s="126"/>
      <c r="BF49" s="126"/>
      <c r="BG49" s="126"/>
      <c r="BJ49" s="126"/>
      <c r="BT49" s="126"/>
      <c r="CD49" s="126"/>
      <c r="CN49" s="126"/>
      <c r="CX49" s="126"/>
      <c r="DH49" s="126"/>
      <c r="DR49" s="126"/>
      <c r="EB49" s="126"/>
      <c r="EL49" s="126"/>
      <c r="EV49" s="126"/>
      <c r="FF49" s="126"/>
      <c r="FP49" s="126"/>
      <c r="FZ49" s="126"/>
      <c r="GJ49" s="126"/>
      <c r="GT49" s="126"/>
      <c r="HD49" s="126"/>
      <c r="HN49" s="126"/>
      <c r="HX49" s="126"/>
    </row>
    <row xmlns:x14ac="http://schemas.microsoft.com/office/spreadsheetml/2009/9/ac" r="50" s="3" customFormat="true" x14ac:dyDescent="0.25">
      <c r="A50" s="402" t="str">
        <f ca="true">IF(ISBLANK('Data Summary'!A52),"",'Data Summary'!A52)</f>
        <v/>
      </c>
      <c r="B50" s="126"/>
      <c r="L50" s="126"/>
      <c r="V50" s="126"/>
      <c r="AF50" s="126"/>
      <c r="AP50" s="126"/>
      <c r="AZ50" s="126"/>
      <c r="BA50" s="126"/>
      <c r="BB50" s="126"/>
      <c r="BC50" s="126"/>
      <c r="BD50" s="126"/>
      <c r="BE50" s="126"/>
      <c r="BF50" s="126"/>
      <c r="BG50" s="126"/>
      <c r="BJ50" s="126"/>
      <c r="BT50" s="126"/>
      <c r="CD50" s="126"/>
      <c r="CN50" s="126"/>
      <c r="CX50" s="126"/>
      <c r="DH50" s="126"/>
      <c r="DR50" s="126"/>
      <c r="EB50" s="126"/>
      <c r="EL50" s="126"/>
      <c r="EV50" s="126"/>
      <c r="FF50" s="126"/>
      <c r="FP50" s="126"/>
      <c r="FZ50" s="126"/>
      <c r="GJ50" s="126"/>
      <c r="GT50" s="126"/>
      <c r="HD50" s="126"/>
      <c r="HN50" s="126"/>
      <c r="HX50" s="126"/>
    </row>
    <row xmlns:x14ac="http://schemas.microsoft.com/office/spreadsheetml/2009/9/ac" r="51" s="3" customFormat="true" x14ac:dyDescent="0.25">
      <c r="A51" s="402" t="str">
        <f ca="true">IF(ISBLANK('Data Summary'!A53),"",'Data Summary'!A53)</f>
        <v/>
      </c>
      <c r="B51" s="126"/>
      <c r="L51" s="126"/>
      <c r="V51" s="126"/>
      <c r="AF51" s="126"/>
      <c r="AP51" s="126"/>
      <c r="AZ51" s="126"/>
      <c r="BA51" s="126"/>
      <c r="BB51" s="126"/>
      <c r="BC51" s="126"/>
      <c r="BD51" s="126"/>
      <c r="BE51" s="126"/>
      <c r="BF51" s="126"/>
      <c r="BG51" s="126"/>
      <c r="BJ51" s="126"/>
      <c r="BT51" s="126"/>
      <c r="CD51" s="126"/>
      <c r="CN51" s="126"/>
      <c r="CX51" s="126"/>
      <c r="DH51" s="126"/>
      <c r="DR51" s="126"/>
      <c r="EB51" s="126"/>
      <c r="EL51" s="126"/>
      <c r="EV51" s="126"/>
      <c r="FF51" s="126"/>
      <c r="FP51" s="126"/>
      <c r="FZ51" s="126"/>
      <c r="GJ51" s="126"/>
      <c r="GT51" s="126"/>
      <c r="HD51" s="126"/>
      <c r="HN51" s="126"/>
      <c r="HX51" s="126"/>
    </row>
    <row xmlns:x14ac="http://schemas.microsoft.com/office/spreadsheetml/2009/9/ac" r="52" s="3" customFormat="true" x14ac:dyDescent="0.25">
      <c r="A52" s="402" t="str">
        <f ca="true">IF(ISBLANK('Data Summary'!A54),"",'Data Summary'!A54)</f>
        <v/>
      </c>
      <c r="B52" s="126"/>
      <c r="L52" s="126"/>
      <c r="V52" s="126"/>
      <c r="AF52" s="126"/>
      <c r="AP52" s="126"/>
      <c r="AZ52" s="126"/>
      <c r="BA52" s="126"/>
      <c r="BB52" s="126"/>
      <c r="BC52" s="126"/>
      <c r="BD52" s="126"/>
      <c r="BE52" s="126"/>
      <c r="BF52" s="126"/>
      <c r="BG52" s="126"/>
      <c r="BJ52" s="126"/>
      <c r="BT52" s="126"/>
      <c r="CD52" s="126"/>
      <c r="CN52" s="126"/>
      <c r="CX52" s="126"/>
      <c r="DH52" s="126"/>
      <c r="DR52" s="126"/>
      <c r="EB52" s="126"/>
      <c r="EL52" s="126"/>
      <c r="EV52" s="126"/>
      <c r="FF52" s="126"/>
      <c r="FP52" s="126"/>
      <c r="FZ52" s="126"/>
      <c r="GJ52" s="126"/>
      <c r="GT52" s="126"/>
      <c r="HD52" s="126"/>
      <c r="HN52" s="126"/>
      <c r="HX52" s="126"/>
    </row>
    <row xmlns:x14ac="http://schemas.microsoft.com/office/spreadsheetml/2009/9/ac" r="53" s="3" customFormat="true" x14ac:dyDescent="0.25">
      <c r="A53" s="402" t="str">
        <f ca="true">IF(ISBLANK('Data Summary'!A55),"",'Data Summary'!A55)</f>
        <v/>
      </c>
      <c r="B53" s="126"/>
      <c r="L53" s="126"/>
      <c r="V53" s="126"/>
      <c r="AF53" s="126"/>
      <c r="AP53" s="126"/>
      <c r="AZ53" s="126"/>
      <c r="BA53" s="126"/>
      <c r="BB53" s="126"/>
      <c r="BC53" s="126"/>
      <c r="BD53" s="126"/>
      <c r="BE53" s="126"/>
      <c r="BF53" s="126"/>
      <c r="BG53" s="126"/>
      <c r="BJ53" s="126"/>
      <c r="BT53" s="126"/>
      <c r="CD53" s="126"/>
      <c r="CN53" s="126"/>
      <c r="CX53" s="126"/>
      <c r="DH53" s="126"/>
      <c r="DR53" s="126"/>
      <c r="EB53" s="126"/>
      <c r="EL53" s="126"/>
      <c r="EV53" s="126"/>
      <c r="FF53" s="126"/>
      <c r="FP53" s="126"/>
      <c r="FZ53" s="126"/>
      <c r="GJ53" s="126"/>
      <c r="GT53" s="126"/>
      <c r="HD53" s="126"/>
      <c r="HN53" s="126"/>
      <c r="HX53" s="126"/>
    </row>
    <row xmlns:x14ac="http://schemas.microsoft.com/office/spreadsheetml/2009/9/ac" r="54" s="3" customFormat="true" x14ac:dyDescent="0.25">
      <c r="A54" s="402" t="str">
        <f ca="true">IF(ISBLANK('Data Summary'!A56),"",'Data Summary'!A56)</f>
        <v/>
      </c>
      <c r="B54" s="126"/>
      <c r="L54" s="126"/>
      <c r="V54" s="126"/>
      <c r="AF54" s="126"/>
      <c r="AP54" s="126"/>
      <c r="AZ54" s="126"/>
      <c r="BA54" s="126"/>
      <c r="BB54" s="126"/>
      <c r="BC54" s="126"/>
      <c r="BD54" s="126"/>
      <c r="BE54" s="126"/>
      <c r="BF54" s="126"/>
      <c r="BG54" s="126"/>
      <c r="BJ54" s="126"/>
      <c r="BT54" s="126"/>
      <c r="CD54" s="126"/>
      <c r="CN54" s="126"/>
      <c r="CX54" s="126"/>
      <c r="DH54" s="126"/>
      <c r="DR54" s="126"/>
      <c r="EB54" s="126"/>
      <c r="EL54" s="126"/>
      <c r="EV54" s="126"/>
      <c r="FF54" s="126"/>
      <c r="FP54" s="126"/>
      <c r="FZ54" s="126"/>
      <c r="GJ54" s="126"/>
      <c r="GT54" s="126"/>
      <c r="HD54" s="126"/>
      <c r="HN54" s="126"/>
      <c r="HX54" s="126"/>
    </row>
    <row xmlns:x14ac="http://schemas.microsoft.com/office/spreadsheetml/2009/9/ac" r="55" s="3" customFormat="true" x14ac:dyDescent="0.25">
      <c r="A55" s="402" t="str">
        <f ca="true">IF(ISBLANK('Data Summary'!A57),"",'Data Summary'!A57)</f>
        <v/>
      </c>
      <c r="B55" s="126"/>
      <c r="L55" s="126"/>
      <c r="V55" s="126"/>
      <c r="AF55" s="126"/>
      <c r="AP55" s="126"/>
      <c r="AZ55" s="126"/>
      <c r="BA55" s="126"/>
      <c r="BB55" s="126"/>
      <c r="BC55" s="126"/>
      <c r="BD55" s="126"/>
      <c r="BE55" s="126"/>
      <c r="BF55" s="126"/>
      <c r="BG55" s="126"/>
      <c r="BJ55" s="126"/>
      <c r="BT55" s="126"/>
      <c r="CD55" s="126"/>
      <c r="CN55" s="126"/>
      <c r="CX55" s="126"/>
      <c r="DH55" s="126"/>
      <c r="DR55" s="126"/>
      <c r="EB55" s="126"/>
      <c r="EL55" s="126"/>
      <c r="EV55" s="126"/>
      <c r="FF55" s="126"/>
      <c r="FP55" s="126"/>
      <c r="FZ55" s="126"/>
      <c r="GJ55" s="126"/>
      <c r="GT55" s="126"/>
      <c r="HD55" s="126"/>
      <c r="HN55" s="126"/>
      <c r="HX55" s="126"/>
    </row>
    <row xmlns:x14ac="http://schemas.microsoft.com/office/spreadsheetml/2009/9/ac" r="56" s="3" customFormat="true" x14ac:dyDescent="0.25">
      <c r="A56" s="402" t="str">
        <f ca="true">IF(ISBLANK('Data Summary'!A58),"",'Data Summary'!A58)</f>
        <v/>
      </c>
      <c r="B56" s="126"/>
      <c r="L56" s="126"/>
      <c r="V56" s="126"/>
      <c r="AF56" s="126"/>
      <c r="AP56" s="126"/>
      <c r="AZ56" s="126"/>
      <c r="BA56" s="126"/>
      <c r="BB56" s="126"/>
      <c r="BC56" s="126"/>
      <c r="BD56" s="126"/>
      <c r="BE56" s="126"/>
      <c r="BF56" s="126"/>
      <c r="BG56" s="126"/>
      <c r="BJ56" s="126"/>
      <c r="BT56" s="126"/>
      <c r="CD56" s="126"/>
      <c r="CN56" s="126"/>
      <c r="CX56" s="126"/>
      <c r="DH56" s="126"/>
      <c r="DR56" s="126"/>
      <c r="EB56" s="126"/>
      <c r="EL56" s="126"/>
      <c r="EV56" s="126"/>
      <c r="FF56" s="126"/>
      <c r="FP56" s="126"/>
      <c r="FZ56" s="126"/>
      <c r="GJ56" s="126"/>
      <c r="GT56" s="126"/>
      <c r="HD56" s="126"/>
      <c r="HN56" s="126"/>
      <c r="HX56" s="126"/>
    </row>
    <row xmlns:x14ac="http://schemas.microsoft.com/office/spreadsheetml/2009/9/ac" r="57" s="3" customFormat="true" x14ac:dyDescent="0.25">
      <c r="A57" s="402" t="str">
        <f ca="true">IF(ISBLANK('Data Summary'!A59),"",'Data Summary'!A59)</f>
        <v/>
      </c>
      <c r="B57" s="126"/>
      <c r="L57" s="126"/>
      <c r="V57" s="126"/>
      <c r="AF57" s="126"/>
      <c r="AP57" s="126"/>
      <c r="AZ57" s="126"/>
      <c r="BA57" s="126"/>
      <c r="BB57" s="126"/>
      <c r="BC57" s="126"/>
      <c r="BD57" s="126"/>
      <c r="BE57" s="126"/>
      <c r="BF57" s="126"/>
      <c r="BG57" s="126"/>
      <c r="BJ57" s="126"/>
      <c r="BT57" s="126"/>
      <c r="CD57" s="126"/>
      <c r="CN57" s="126"/>
      <c r="CX57" s="126"/>
      <c r="DH57" s="126"/>
      <c r="DR57" s="126"/>
      <c r="EB57" s="126"/>
      <c r="EL57" s="126"/>
      <c r="EV57" s="126"/>
      <c r="FF57" s="126"/>
      <c r="FP57" s="126"/>
      <c r="FZ57" s="126"/>
      <c r="GJ57" s="126"/>
      <c r="GT57" s="126"/>
      <c r="HD57" s="126"/>
      <c r="HN57" s="126"/>
      <c r="HX57" s="126"/>
    </row>
    <row xmlns:x14ac="http://schemas.microsoft.com/office/spreadsheetml/2009/9/ac" r="58" s="3" customFormat="true" x14ac:dyDescent="0.25">
      <c r="A58" s="402" t="str">
        <f ca="true">IF(ISBLANK('Data Summary'!A60),"",'Data Summary'!A60)</f>
        <v/>
      </c>
      <c r="B58" s="126"/>
      <c r="L58" s="126"/>
      <c r="V58" s="126"/>
      <c r="AF58" s="126"/>
      <c r="AP58" s="126"/>
      <c r="AZ58" s="126"/>
      <c r="BA58" s="126"/>
      <c r="BB58" s="126"/>
      <c r="BC58" s="126"/>
      <c r="BD58" s="126"/>
      <c r="BE58" s="126"/>
      <c r="BF58" s="126"/>
      <c r="BG58" s="126"/>
      <c r="BJ58" s="126"/>
      <c r="BT58" s="126"/>
      <c r="CD58" s="126"/>
      <c r="CN58" s="126"/>
      <c r="CX58" s="126"/>
      <c r="DH58" s="126"/>
      <c r="DR58" s="126"/>
      <c r="EB58" s="126"/>
      <c r="EL58" s="126"/>
      <c r="EV58" s="126"/>
      <c r="FF58" s="126"/>
      <c r="FP58" s="126"/>
      <c r="FZ58" s="126"/>
      <c r="GJ58" s="126"/>
      <c r="GT58" s="126"/>
      <c r="HD58" s="126"/>
      <c r="HN58" s="126"/>
      <c r="HX58" s="126"/>
    </row>
    <row xmlns:x14ac="http://schemas.microsoft.com/office/spreadsheetml/2009/9/ac" r="59" s="3" customFormat="true" x14ac:dyDescent="0.25">
      <c r="A59" s="402" t="str">
        <f ca="true">IF(ISBLANK('Data Summary'!A61),"",'Data Summary'!A61)</f>
        <v/>
      </c>
      <c r="B59" s="126"/>
      <c r="L59" s="126"/>
      <c r="V59" s="126"/>
      <c r="AF59" s="126"/>
      <c r="AP59" s="126"/>
      <c r="AZ59" s="126"/>
      <c r="BA59" s="126"/>
      <c r="BB59" s="126"/>
      <c r="BC59" s="126"/>
      <c r="BD59" s="126"/>
      <c r="BE59" s="126"/>
      <c r="BF59" s="126"/>
      <c r="BG59" s="126"/>
      <c r="BJ59" s="126"/>
      <c r="BT59" s="126"/>
      <c r="CD59" s="126"/>
      <c r="CN59" s="126"/>
      <c r="CX59" s="126"/>
      <c r="DH59" s="126"/>
      <c r="DR59" s="126"/>
      <c r="EB59" s="126"/>
      <c r="EL59" s="126"/>
      <c r="EV59" s="126"/>
      <c r="FF59" s="126"/>
      <c r="FP59" s="126"/>
      <c r="FZ59" s="126"/>
      <c r="GJ59" s="126"/>
      <c r="GT59" s="126"/>
      <c r="HD59" s="126"/>
      <c r="HN59" s="126"/>
      <c r="HX59" s="126"/>
    </row>
    <row xmlns:x14ac="http://schemas.microsoft.com/office/spreadsheetml/2009/9/ac" r="60" s="3" customFormat="true" x14ac:dyDescent="0.25">
      <c r="A60" s="402" t="str">
        <f ca="true">IF(ISBLANK('Data Summary'!A62),"",'Data Summary'!A62)</f>
        <v/>
      </c>
      <c r="B60" s="126"/>
      <c r="L60" s="126"/>
      <c r="V60" s="126"/>
      <c r="AF60" s="126"/>
      <c r="AP60" s="126"/>
      <c r="AZ60" s="126"/>
      <c r="BA60" s="126"/>
      <c r="BB60" s="126"/>
      <c r="BC60" s="126"/>
      <c r="BD60" s="126"/>
      <c r="BE60" s="126"/>
      <c r="BF60" s="126"/>
      <c r="BG60" s="126"/>
      <c r="BJ60" s="126"/>
      <c r="BT60" s="126"/>
      <c r="CD60" s="126"/>
      <c r="CN60" s="126"/>
      <c r="CX60" s="126"/>
      <c r="DH60" s="126"/>
      <c r="DR60" s="126"/>
      <c r="EB60" s="126"/>
      <c r="EL60" s="126"/>
      <c r="EV60" s="126"/>
      <c r="FF60" s="126"/>
      <c r="FP60" s="126"/>
      <c r="FZ60" s="126"/>
      <c r="GJ60" s="126"/>
      <c r="GT60" s="126"/>
      <c r="HD60" s="126"/>
      <c r="HN60" s="126"/>
      <c r="HX60" s="126"/>
    </row>
    <row xmlns:x14ac="http://schemas.microsoft.com/office/spreadsheetml/2009/9/ac" r="61" s="3" customFormat="true" x14ac:dyDescent="0.25">
      <c r="A61" s="402" t="str">
        <f ca="true">IF(ISBLANK('Data Summary'!A63),"",'Data Summary'!A63)</f>
        <v/>
      </c>
      <c r="B61" s="126"/>
      <c r="L61" s="126"/>
      <c r="V61" s="126"/>
      <c r="AF61" s="126"/>
      <c r="AP61" s="126"/>
      <c r="AZ61" s="126"/>
      <c r="BA61" s="126"/>
      <c r="BB61" s="126"/>
      <c r="BC61" s="126"/>
      <c r="BD61" s="126"/>
      <c r="BE61" s="126"/>
      <c r="BF61" s="126"/>
      <c r="BG61" s="126"/>
      <c r="BJ61" s="126"/>
      <c r="BT61" s="126"/>
      <c r="CD61" s="126"/>
      <c r="CN61" s="126"/>
      <c r="CX61" s="126"/>
      <c r="DH61" s="126"/>
      <c r="DR61" s="126"/>
      <c r="EB61" s="126"/>
      <c r="EL61" s="126"/>
      <c r="EV61" s="126"/>
      <c r="FF61" s="126"/>
      <c r="FP61" s="126"/>
      <c r="FZ61" s="126"/>
      <c r="GJ61" s="126"/>
      <c r="GT61" s="126"/>
      <c r="HD61" s="126"/>
      <c r="HN61" s="126"/>
      <c r="HX61" s="126"/>
    </row>
    <row xmlns:x14ac="http://schemas.microsoft.com/office/spreadsheetml/2009/9/ac" r="62" s="3" customFormat="true" x14ac:dyDescent="0.25">
      <c r="A62" s="402" t="str">
        <f ca="true">IF(ISBLANK('Data Summary'!A64),"",'Data Summary'!A64)</f>
        <v/>
      </c>
      <c r="B62" s="126"/>
      <c r="L62" s="126"/>
      <c r="V62" s="126"/>
      <c r="AF62" s="126"/>
      <c r="AP62" s="126"/>
      <c r="AZ62" s="126"/>
      <c r="BA62" s="126"/>
      <c r="BB62" s="126"/>
      <c r="BC62" s="126"/>
      <c r="BD62" s="126"/>
      <c r="BE62" s="126"/>
      <c r="BF62" s="126"/>
      <c r="BG62" s="126"/>
      <c r="BJ62" s="126"/>
      <c r="BT62" s="126"/>
      <c r="CD62" s="126"/>
      <c r="CN62" s="126"/>
      <c r="CX62" s="126"/>
      <c r="DH62" s="126"/>
      <c r="DR62" s="126"/>
      <c r="EB62" s="126"/>
      <c r="EL62" s="126"/>
      <c r="EV62" s="126"/>
      <c r="FF62" s="126"/>
      <c r="FP62" s="126"/>
      <c r="FZ62" s="126"/>
      <c r="GJ62" s="126"/>
      <c r="GT62" s="126"/>
      <c r="HD62" s="126"/>
      <c r="HN62" s="126"/>
      <c r="HX62" s="126"/>
    </row>
    <row xmlns:x14ac="http://schemas.microsoft.com/office/spreadsheetml/2009/9/ac" r="63" s="3" customFormat="true" x14ac:dyDescent="0.25">
      <c r="A63" s="402" t="str">
        <f ca="true">IF(ISBLANK('Data Summary'!A65),"",'Data Summary'!A65)</f>
        <v/>
      </c>
      <c r="B63" s="126"/>
      <c r="L63" s="126"/>
      <c r="V63" s="126"/>
      <c r="AF63" s="126"/>
      <c r="AP63" s="126"/>
      <c r="AZ63" s="126"/>
      <c r="BA63" s="126"/>
      <c r="BB63" s="126"/>
      <c r="BC63" s="126"/>
      <c r="BD63" s="126"/>
      <c r="BE63" s="126"/>
      <c r="BF63" s="126"/>
      <c r="BG63" s="126"/>
      <c r="BJ63" s="126"/>
      <c r="BT63" s="126"/>
      <c r="CD63" s="126"/>
      <c r="CN63" s="126"/>
      <c r="CX63" s="126"/>
      <c r="DH63" s="126"/>
      <c r="DR63" s="126"/>
      <c r="EB63" s="126"/>
      <c r="EL63" s="126"/>
      <c r="EV63" s="126"/>
      <c r="FF63" s="126"/>
      <c r="FP63" s="126"/>
      <c r="FZ63" s="126"/>
      <c r="GJ63" s="126"/>
      <c r="GT63" s="126"/>
      <c r="HD63" s="126"/>
      <c r="HN63" s="126"/>
      <c r="HX63" s="126"/>
    </row>
    <row xmlns:x14ac="http://schemas.microsoft.com/office/spreadsheetml/2009/9/ac" r="64" s="3" customFormat="true" x14ac:dyDescent="0.25">
      <c r="A64" s="402" t="str">
        <f ca="true">IF(ISBLANK('Data Summary'!A66),"",'Data Summary'!A66)</f>
        <v/>
      </c>
      <c r="B64" s="126"/>
      <c r="L64" s="126"/>
      <c r="V64" s="126"/>
      <c r="AF64" s="126"/>
      <c r="AP64" s="126"/>
      <c r="AZ64" s="126"/>
      <c r="BA64" s="126"/>
      <c r="BB64" s="126"/>
      <c r="BC64" s="126"/>
      <c r="BD64" s="126"/>
      <c r="BE64" s="126"/>
      <c r="BF64" s="126"/>
      <c r="BG64" s="126"/>
      <c r="BJ64" s="126"/>
      <c r="BT64" s="126"/>
      <c r="CD64" s="126"/>
      <c r="CN64" s="126"/>
      <c r="CX64" s="126"/>
      <c r="DH64" s="126"/>
      <c r="DR64" s="126"/>
      <c r="EB64" s="126"/>
      <c r="EL64" s="126"/>
      <c r="EV64" s="126"/>
      <c r="FF64" s="126"/>
      <c r="FP64" s="126"/>
      <c r="FZ64" s="126"/>
      <c r="GJ64" s="126"/>
      <c r="GT64" s="126"/>
      <c r="HD64" s="126"/>
      <c r="HN64" s="126"/>
      <c r="HX64" s="126"/>
    </row>
    <row xmlns:x14ac="http://schemas.microsoft.com/office/spreadsheetml/2009/9/ac" r="65" s="3" customFormat="true" x14ac:dyDescent="0.25">
      <c r="A65" s="402" t="str">
        <f ca="true">IF(ISBLANK('Data Summary'!A67),"",'Data Summary'!A67)</f>
        <v/>
      </c>
      <c r="B65" s="126"/>
      <c r="L65" s="126"/>
      <c r="V65" s="126"/>
      <c r="AF65" s="126"/>
      <c r="AP65" s="126"/>
      <c r="AZ65" s="126"/>
      <c r="BA65" s="126"/>
      <c r="BB65" s="126"/>
      <c r="BC65" s="126"/>
      <c r="BD65" s="126"/>
      <c r="BE65" s="126"/>
      <c r="BF65" s="126"/>
      <c r="BG65" s="126"/>
      <c r="BJ65" s="126"/>
      <c r="BT65" s="126"/>
      <c r="CD65" s="126"/>
      <c r="CN65" s="126"/>
      <c r="CX65" s="126"/>
      <c r="DH65" s="126"/>
      <c r="DR65" s="126"/>
      <c r="EB65" s="126"/>
      <c r="EL65" s="126"/>
      <c r="EV65" s="126"/>
      <c r="FF65" s="126"/>
      <c r="FP65" s="126"/>
      <c r="FZ65" s="126"/>
      <c r="GJ65" s="126"/>
      <c r="GT65" s="126"/>
      <c r="HD65" s="126"/>
      <c r="HN65" s="126"/>
      <c r="HX65" s="126"/>
    </row>
    <row xmlns:x14ac="http://schemas.microsoft.com/office/spreadsheetml/2009/9/ac" r="66" s="3" customFormat="true" x14ac:dyDescent="0.25">
      <c r="A66" s="402" t="str">
        <f ca="true">IF(ISBLANK('Data Summary'!A68),"",'Data Summary'!A68)</f>
        <v/>
      </c>
      <c r="B66" s="126"/>
      <c r="L66" s="126"/>
      <c r="V66" s="126"/>
      <c r="AF66" s="126"/>
      <c r="AP66" s="126"/>
      <c r="AZ66" s="126"/>
      <c r="BA66" s="126"/>
      <c r="BB66" s="126"/>
      <c r="BC66" s="126"/>
      <c r="BD66" s="126"/>
      <c r="BE66" s="126"/>
      <c r="BF66" s="126"/>
      <c r="BG66" s="126"/>
      <c r="BJ66" s="126"/>
      <c r="BT66" s="126"/>
      <c r="CD66" s="126"/>
      <c r="CN66" s="126"/>
      <c r="CX66" s="126"/>
      <c r="DH66" s="126"/>
      <c r="DR66" s="126"/>
      <c r="EB66" s="126"/>
      <c r="EL66" s="126"/>
      <c r="EV66" s="126"/>
      <c r="FF66" s="126"/>
      <c r="FP66" s="126"/>
      <c r="FZ66" s="126"/>
      <c r="GJ66" s="126"/>
      <c r="GT66" s="126"/>
      <c r="HD66" s="126"/>
      <c r="HN66" s="126"/>
      <c r="HX66" s="126"/>
    </row>
    <row xmlns:x14ac="http://schemas.microsoft.com/office/spreadsheetml/2009/9/ac" r="67" s="3" customFormat="true" x14ac:dyDescent="0.25">
      <c r="A67" s="402" t="str">
        <f ca="true">IF(ISBLANK('Data Summary'!A69),"",'Data Summary'!A69)</f>
        <v/>
      </c>
      <c r="B67" s="126"/>
      <c r="L67" s="126"/>
      <c r="V67" s="126"/>
      <c r="AF67" s="126"/>
      <c r="AP67" s="126"/>
      <c r="AZ67" s="126"/>
      <c r="BA67" s="126"/>
      <c r="BB67" s="126"/>
      <c r="BC67" s="126"/>
      <c r="BD67" s="126"/>
      <c r="BE67" s="126"/>
      <c r="BF67" s="126"/>
      <c r="BG67" s="126"/>
      <c r="BJ67" s="126"/>
      <c r="BT67" s="126"/>
      <c r="CD67" s="126"/>
      <c r="CN67" s="126"/>
      <c r="CX67" s="126"/>
      <c r="DH67" s="126"/>
      <c r="DR67" s="126"/>
      <c r="EB67" s="126"/>
      <c r="EL67" s="126"/>
      <c r="EV67" s="126"/>
      <c r="FF67" s="126"/>
      <c r="FP67" s="126"/>
      <c r="FZ67" s="126"/>
      <c r="GJ67" s="126"/>
      <c r="GT67" s="126"/>
      <c r="HD67" s="126"/>
      <c r="HN67" s="126"/>
      <c r="HX67" s="126"/>
    </row>
    <row xmlns:x14ac="http://schemas.microsoft.com/office/spreadsheetml/2009/9/ac" r="68" s="3" customFormat="true" x14ac:dyDescent="0.25">
      <c r="A68" s="402" t="str">
        <f ca="true">IF(ISBLANK('Data Summary'!A70),"",'Data Summary'!A70)</f>
        <v/>
      </c>
      <c r="B68" s="126"/>
      <c r="L68" s="126"/>
      <c r="V68" s="126"/>
      <c r="AF68" s="126"/>
      <c r="AP68" s="126"/>
      <c r="AZ68" s="126"/>
      <c r="BA68" s="126"/>
      <c r="BB68" s="126"/>
      <c r="BC68" s="126"/>
      <c r="BD68" s="126"/>
      <c r="BE68" s="126"/>
      <c r="BF68" s="126"/>
      <c r="BG68" s="126"/>
      <c r="BJ68" s="126"/>
      <c r="BT68" s="126"/>
      <c r="CD68" s="126"/>
      <c r="CN68" s="126"/>
      <c r="CX68" s="126"/>
      <c r="DH68" s="126"/>
      <c r="DR68" s="126"/>
      <c r="EB68" s="126"/>
      <c r="EL68" s="126"/>
      <c r="EV68" s="126"/>
      <c r="FF68" s="126"/>
      <c r="FP68" s="126"/>
      <c r="FZ68" s="126"/>
      <c r="GJ68" s="126"/>
      <c r="GT68" s="126"/>
      <c r="HD68" s="126"/>
      <c r="HN68" s="126"/>
      <c r="HX68" s="126"/>
    </row>
    <row xmlns:x14ac="http://schemas.microsoft.com/office/spreadsheetml/2009/9/ac" r="69" s="3" customFormat="true" x14ac:dyDescent="0.25">
      <c r="A69" s="402" t="str">
        <f ca="true">IF(ISBLANK('Data Summary'!A71),"",'Data Summary'!A71)</f>
        <v/>
      </c>
      <c r="B69" s="126"/>
      <c r="L69" s="126"/>
      <c r="V69" s="126"/>
      <c r="AF69" s="126"/>
      <c r="AP69" s="126"/>
      <c r="AZ69" s="126"/>
      <c r="BA69" s="126"/>
      <c r="BB69" s="126"/>
      <c r="BC69" s="126"/>
      <c r="BD69" s="126"/>
      <c r="BE69" s="126"/>
      <c r="BF69" s="126"/>
      <c r="BG69" s="126"/>
      <c r="BJ69" s="126"/>
      <c r="BT69" s="126"/>
      <c r="CD69" s="126"/>
      <c r="CN69" s="126"/>
      <c r="CX69" s="126"/>
      <c r="DH69" s="126"/>
      <c r="DR69" s="126"/>
      <c r="EB69" s="126"/>
      <c r="EL69" s="126"/>
      <c r="EV69" s="126"/>
      <c r="FF69" s="126"/>
      <c r="FP69" s="126"/>
      <c r="FZ69" s="126"/>
      <c r="GJ69" s="126"/>
      <c r="GT69" s="126"/>
      <c r="HD69" s="126"/>
      <c r="HN69" s="126"/>
      <c r="HX69" s="126"/>
    </row>
    <row xmlns:x14ac="http://schemas.microsoft.com/office/spreadsheetml/2009/9/ac" r="70" s="3" customFormat="true" x14ac:dyDescent="0.25">
      <c r="A70" s="402" t="str">
        <f ca="true">IF(ISBLANK('Data Summary'!A72),"",'Data Summary'!A72)</f>
        <v/>
      </c>
      <c r="B70" s="126"/>
      <c r="L70" s="126"/>
      <c r="V70" s="126"/>
      <c r="AF70" s="126"/>
      <c r="AP70" s="126"/>
      <c r="AZ70" s="126"/>
      <c r="BA70" s="126"/>
      <c r="BB70" s="126"/>
      <c r="BC70" s="126"/>
      <c r="BD70" s="126"/>
      <c r="BE70" s="126"/>
      <c r="BF70" s="126"/>
      <c r="BG70" s="126"/>
      <c r="BJ70" s="126"/>
      <c r="BT70" s="126"/>
      <c r="CD70" s="126"/>
      <c r="CN70" s="126"/>
      <c r="CX70" s="126"/>
      <c r="DH70" s="126"/>
      <c r="DR70" s="126"/>
      <c r="EB70" s="126"/>
      <c r="EL70" s="126"/>
      <c r="EV70" s="126"/>
      <c r="FF70" s="126"/>
      <c r="FP70" s="126"/>
      <c r="FZ70" s="126"/>
      <c r="GJ70" s="126"/>
      <c r="GT70" s="126"/>
      <c r="HD70" s="126"/>
      <c r="HN70" s="126"/>
      <c r="HX70" s="126"/>
    </row>
    <row xmlns:x14ac="http://schemas.microsoft.com/office/spreadsheetml/2009/9/ac" r="71" s="3" customFormat="true" x14ac:dyDescent="0.25">
      <c r="A71" s="402" t="str">
        <f ca="true">IF(ISBLANK('Data Summary'!A73),"",'Data Summary'!A73)</f>
        <v/>
      </c>
      <c r="B71" s="126"/>
      <c r="L71" s="126"/>
      <c r="V71" s="126"/>
      <c r="AF71" s="126"/>
      <c r="AP71" s="126"/>
      <c r="AZ71" s="126"/>
      <c r="BA71" s="126"/>
      <c r="BB71" s="126"/>
      <c r="BC71" s="126"/>
      <c r="BD71" s="126"/>
      <c r="BE71" s="126"/>
      <c r="BF71" s="126"/>
      <c r="BG71" s="126"/>
      <c r="BJ71" s="126"/>
      <c r="BT71" s="126"/>
      <c r="CD71" s="126"/>
      <c r="CN71" s="126"/>
      <c r="CX71" s="126"/>
      <c r="DH71" s="126"/>
      <c r="DR71" s="126"/>
      <c r="EB71" s="126"/>
      <c r="EL71" s="126"/>
      <c r="EV71" s="126"/>
      <c r="FF71" s="126"/>
      <c r="FP71" s="126"/>
      <c r="FZ71" s="126"/>
      <c r="GJ71" s="126"/>
      <c r="GT71" s="126"/>
      <c r="HD71" s="126"/>
      <c r="HN71" s="126"/>
      <c r="HX71" s="126"/>
    </row>
    <row xmlns:x14ac="http://schemas.microsoft.com/office/spreadsheetml/2009/9/ac" r="72" s="3" customFormat="true" x14ac:dyDescent="0.25">
      <c r="A72" s="402" t="str">
        <f ca="true">IF(ISBLANK('Data Summary'!A74),"",'Data Summary'!A74)</f>
        <v/>
      </c>
      <c r="B72" s="126"/>
      <c r="L72" s="126"/>
      <c r="V72" s="126"/>
      <c r="AF72" s="126"/>
      <c r="AP72" s="126"/>
      <c r="AZ72" s="126"/>
      <c r="BA72" s="126"/>
      <c r="BB72" s="126"/>
      <c r="BC72" s="126"/>
      <c r="BD72" s="126"/>
      <c r="BE72" s="126"/>
      <c r="BF72" s="126"/>
      <c r="BG72" s="126"/>
      <c r="BJ72" s="126"/>
      <c r="BT72" s="126"/>
      <c r="CD72" s="126"/>
      <c r="CN72" s="126"/>
      <c r="CX72" s="126"/>
      <c r="DH72" s="126"/>
      <c r="DR72" s="126"/>
      <c r="EB72" s="126"/>
      <c r="EL72" s="126"/>
      <c r="EV72" s="126"/>
      <c r="FF72" s="126"/>
      <c r="FP72" s="126"/>
      <c r="FZ72" s="126"/>
      <c r="GJ72" s="126"/>
      <c r="GT72" s="126"/>
      <c r="HD72" s="126"/>
      <c r="HN72" s="126"/>
      <c r="HX72" s="126"/>
    </row>
    <row xmlns:x14ac="http://schemas.microsoft.com/office/spreadsheetml/2009/9/ac" r="73" s="3" customFormat="true" x14ac:dyDescent="0.25">
      <c r="A73" s="402" t="str">
        <f ca="true">IF(ISBLANK('Data Summary'!A75),"",'Data Summary'!A75)</f>
        <v/>
      </c>
      <c r="B73" s="126"/>
      <c r="L73" s="126"/>
      <c r="V73" s="126"/>
      <c r="AF73" s="126"/>
      <c r="AP73" s="126"/>
      <c r="AZ73" s="126"/>
      <c r="BA73" s="126"/>
      <c r="BB73" s="126"/>
      <c r="BC73" s="126"/>
      <c r="BD73" s="126"/>
      <c r="BE73" s="126"/>
      <c r="BF73" s="126"/>
      <c r="BG73" s="126"/>
      <c r="BJ73" s="126"/>
      <c r="BT73" s="126"/>
      <c r="CD73" s="126"/>
      <c r="CN73" s="126"/>
      <c r="CX73" s="126"/>
      <c r="DH73" s="126"/>
      <c r="DR73" s="126"/>
      <c r="EB73" s="126"/>
      <c r="EL73" s="126"/>
      <c r="EV73" s="126"/>
      <c r="FF73" s="126"/>
      <c r="FP73" s="126"/>
      <c r="FZ73" s="126"/>
      <c r="GJ73" s="126"/>
      <c r="GT73" s="126"/>
      <c r="HD73" s="126"/>
      <c r="HN73" s="126"/>
      <c r="HX73" s="126"/>
    </row>
    <row xmlns:x14ac="http://schemas.microsoft.com/office/spreadsheetml/2009/9/ac" r="74" s="3" customFormat="true" x14ac:dyDescent="0.25">
      <c r="A74" s="402" t="str">
        <f ca="true">IF(ISBLANK('Data Summary'!A76),"",'Data Summary'!A76)</f>
        <v/>
      </c>
      <c r="B74" s="126"/>
      <c r="L74" s="126"/>
      <c r="V74" s="126"/>
      <c r="AF74" s="126"/>
      <c r="AP74" s="126"/>
      <c r="AZ74" s="126"/>
      <c r="BA74" s="126"/>
      <c r="BB74" s="126"/>
      <c r="BC74" s="126"/>
      <c r="BD74" s="126"/>
      <c r="BE74" s="126"/>
      <c r="BF74" s="126"/>
      <c r="BG74" s="126"/>
      <c r="BJ74" s="126"/>
      <c r="BT74" s="126"/>
      <c r="CD74" s="126"/>
      <c r="CN74" s="126"/>
      <c r="CX74" s="126"/>
      <c r="DH74" s="126"/>
      <c r="DR74" s="126"/>
      <c r="EB74" s="126"/>
      <c r="EL74" s="126"/>
      <c r="EV74" s="126"/>
      <c r="FF74" s="126"/>
      <c r="FP74" s="126"/>
      <c r="FZ74" s="126"/>
      <c r="GJ74" s="126"/>
      <c r="GT74" s="126"/>
      <c r="HD74" s="126"/>
      <c r="HN74" s="126"/>
      <c r="HX74" s="126"/>
    </row>
    <row xmlns:x14ac="http://schemas.microsoft.com/office/spreadsheetml/2009/9/ac" r="75" s="3" customFormat="true" x14ac:dyDescent="0.25">
      <c r="A75" s="402" t="str">
        <f ca="true">IF(ISBLANK('Data Summary'!A77),"",'Data Summary'!A77)</f>
        <v/>
      </c>
      <c r="B75" s="126"/>
      <c r="L75" s="126"/>
      <c r="V75" s="126"/>
      <c r="AF75" s="126"/>
      <c r="AP75" s="126"/>
      <c r="AZ75" s="126"/>
      <c r="BA75" s="126"/>
      <c r="BB75" s="126"/>
      <c r="BC75" s="126"/>
      <c r="BD75" s="126"/>
      <c r="BE75" s="126"/>
      <c r="BF75" s="126"/>
      <c r="BG75" s="126"/>
      <c r="BJ75" s="126"/>
      <c r="BT75" s="126"/>
      <c r="CD75" s="126"/>
      <c r="CN75" s="126"/>
      <c r="CX75" s="126"/>
      <c r="DH75" s="126"/>
      <c r="DR75" s="126"/>
      <c r="EB75" s="126"/>
      <c r="EL75" s="126"/>
      <c r="EV75" s="126"/>
      <c r="FF75" s="126"/>
      <c r="FP75" s="126"/>
      <c r="FZ75" s="126"/>
      <c r="GJ75" s="126"/>
      <c r="GT75" s="126"/>
      <c r="HD75" s="126"/>
      <c r="HN75" s="126"/>
      <c r="HX75" s="126"/>
    </row>
    <row xmlns:x14ac="http://schemas.microsoft.com/office/spreadsheetml/2009/9/ac" r="76" s="3" customFormat="true" x14ac:dyDescent="0.25">
      <c r="A76" s="402" t="str">
        <f ca="true">IF(ISBLANK('Data Summary'!A78),"",'Data Summary'!A78)</f>
        <v/>
      </c>
      <c r="B76" s="126"/>
      <c r="L76" s="126"/>
      <c r="V76" s="126"/>
      <c r="AF76" s="126"/>
      <c r="AP76" s="126"/>
      <c r="AZ76" s="126"/>
      <c r="BA76" s="126"/>
      <c r="BB76" s="126"/>
      <c r="BC76" s="126"/>
      <c r="BD76" s="126"/>
      <c r="BE76" s="126"/>
      <c r="BF76" s="126"/>
      <c r="BG76" s="126"/>
      <c r="BJ76" s="126"/>
      <c r="BT76" s="126"/>
      <c r="CD76" s="126"/>
      <c r="CN76" s="126"/>
      <c r="CX76" s="126"/>
      <c r="DH76" s="126"/>
      <c r="DR76" s="126"/>
      <c r="EB76" s="126"/>
      <c r="EL76" s="126"/>
      <c r="EV76" s="126"/>
      <c r="FF76" s="126"/>
      <c r="FP76" s="126"/>
      <c r="FZ76" s="126"/>
      <c r="GJ76" s="126"/>
      <c r="GT76" s="126"/>
      <c r="HD76" s="126"/>
      <c r="HN76" s="126"/>
      <c r="HX76" s="126"/>
    </row>
    <row xmlns:x14ac="http://schemas.microsoft.com/office/spreadsheetml/2009/9/ac" r="77" s="3" customFormat="true" x14ac:dyDescent="0.25">
      <c r="A77" s="402" t="str">
        <f ca="true">IF(ISBLANK('Data Summary'!A79),"",'Data Summary'!A79)</f>
        <v/>
      </c>
      <c r="B77" s="126"/>
      <c r="L77" s="126"/>
      <c r="V77" s="126"/>
      <c r="AF77" s="126"/>
      <c r="AP77" s="126"/>
      <c r="AZ77" s="126"/>
      <c r="BA77" s="126"/>
      <c r="BB77" s="126"/>
      <c r="BC77" s="126"/>
      <c r="BD77" s="126"/>
      <c r="BE77" s="126"/>
      <c r="BF77" s="126"/>
      <c r="BG77" s="126"/>
      <c r="BJ77" s="126"/>
      <c r="BT77" s="126"/>
      <c r="CD77" s="126"/>
      <c r="CN77" s="126"/>
      <c r="CX77" s="126"/>
      <c r="DH77" s="126"/>
      <c r="DR77" s="126"/>
      <c r="EB77" s="126"/>
      <c r="EL77" s="126"/>
      <c r="EV77" s="126"/>
      <c r="FF77" s="126"/>
      <c r="FP77" s="126"/>
      <c r="FZ77" s="126"/>
      <c r="GJ77" s="126"/>
      <c r="GT77" s="126"/>
      <c r="HD77" s="126"/>
      <c r="HN77" s="126"/>
      <c r="HX77" s="126"/>
    </row>
    <row xmlns:x14ac="http://schemas.microsoft.com/office/spreadsheetml/2009/9/ac" r="78" s="3" customFormat="true" x14ac:dyDescent="0.25">
      <c r="A78" s="402" t="str">
        <f ca="true">IF(ISBLANK('Data Summary'!A80),"",'Data Summary'!A80)</f>
        <v/>
      </c>
      <c r="B78" s="126"/>
      <c r="L78" s="126"/>
      <c r="V78" s="126"/>
      <c r="AF78" s="126"/>
      <c r="AP78" s="126"/>
      <c r="AZ78" s="126"/>
      <c r="BA78" s="126"/>
      <c r="BB78" s="126"/>
      <c r="BC78" s="126"/>
      <c r="BD78" s="126"/>
      <c r="BE78" s="126"/>
      <c r="BF78" s="126"/>
      <c r="BG78" s="126"/>
      <c r="BJ78" s="126"/>
      <c r="BT78" s="126"/>
      <c r="CD78" s="126"/>
      <c r="CN78" s="126"/>
      <c r="CX78" s="126"/>
      <c r="DH78" s="126"/>
      <c r="DR78" s="126"/>
      <c r="EB78" s="126"/>
      <c r="EL78" s="126"/>
      <c r="EV78" s="126"/>
      <c r="FF78" s="126"/>
      <c r="FP78" s="126"/>
      <c r="FZ78" s="126"/>
      <c r="GJ78" s="126"/>
      <c r="GT78" s="126"/>
      <c r="HD78" s="126"/>
      <c r="HN78" s="126"/>
      <c r="HX78" s="126"/>
    </row>
    <row xmlns:x14ac="http://schemas.microsoft.com/office/spreadsheetml/2009/9/ac" r="79" s="3" customFormat="true" x14ac:dyDescent="0.25">
      <c r="A79" s="402" t="str">
        <f ca="true">IF(ISBLANK('Data Summary'!A81),"",'Data Summary'!A81)</f>
        <v/>
      </c>
      <c r="B79" s="126"/>
      <c r="L79" s="126"/>
      <c r="V79" s="126"/>
      <c r="AF79" s="126"/>
      <c r="AP79" s="126"/>
      <c r="AZ79" s="126"/>
      <c r="BA79" s="126"/>
      <c r="BB79" s="126"/>
      <c r="BC79" s="126"/>
      <c r="BD79" s="126"/>
      <c r="BE79" s="126"/>
      <c r="BF79" s="126"/>
      <c r="BG79" s="126"/>
      <c r="BJ79" s="126"/>
      <c r="BT79" s="126"/>
      <c r="CD79" s="126"/>
      <c r="CN79" s="126"/>
      <c r="CX79" s="126"/>
      <c r="DH79" s="126"/>
      <c r="DR79" s="126"/>
      <c r="EB79" s="126"/>
      <c r="EL79" s="126"/>
      <c r="EV79" s="126"/>
      <c r="FF79" s="126"/>
      <c r="FP79" s="126"/>
      <c r="FZ79" s="126"/>
      <c r="GJ79" s="126"/>
      <c r="GT79" s="126"/>
      <c r="HD79" s="126"/>
      <c r="HN79" s="126"/>
      <c r="HX79" s="126"/>
    </row>
    <row xmlns:x14ac="http://schemas.microsoft.com/office/spreadsheetml/2009/9/ac" r="80" s="3" customFormat="true" x14ac:dyDescent="0.25">
      <c r="A80" s="402" t="str">
        <f ca="true">IF(ISBLANK('Data Summary'!A82),"",'Data Summary'!A82)</f>
        <v/>
      </c>
      <c r="B80" s="126"/>
      <c r="L80" s="126"/>
      <c r="V80" s="126"/>
      <c r="AF80" s="126"/>
      <c r="AP80" s="126"/>
      <c r="AZ80" s="126"/>
      <c r="BA80" s="126"/>
      <c r="BB80" s="126"/>
      <c r="BC80" s="126"/>
      <c r="BD80" s="126"/>
      <c r="BE80" s="126"/>
      <c r="BF80" s="126"/>
      <c r="BG80" s="126"/>
      <c r="BJ80" s="126"/>
      <c r="BT80" s="126"/>
      <c r="CD80" s="126"/>
      <c r="CN80" s="126"/>
      <c r="CX80" s="126"/>
      <c r="DH80" s="126"/>
      <c r="DR80" s="126"/>
      <c r="EB80" s="126"/>
      <c r="EL80" s="126"/>
      <c r="EV80" s="126"/>
      <c r="FF80" s="126"/>
      <c r="FP80" s="126"/>
      <c r="FZ80" s="126"/>
      <c r="GJ80" s="126"/>
      <c r="GT80" s="126"/>
      <c r="HD80" s="126"/>
      <c r="HN80" s="126"/>
      <c r="HX80" s="126"/>
    </row>
    <row xmlns:x14ac="http://schemas.microsoft.com/office/spreadsheetml/2009/9/ac" r="81" s="3" customFormat="true" x14ac:dyDescent="0.25">
      <c r="A81" s="402" t="str">
        <f ca="true">IF(ISBLANK('Data Summary'!A83),"",'Data Summary'!A83)</f>
        <v/>
      </c>
      <c r="B81" s="126"/>
      <c r="L81" s="126"/>
      <c r="V81" s="126"/>
      <c r="AF81" s="126"/>
      <c r="AP81" s="126"/>
      <c r="AZ81" s="126"/>
      <c r="BA81" s="126"/>
      <c r="BB81" s="126"/>
      <c r="BC81" s="126"/>
      <c r="BD81" s="126"/>
      <c r="BE81" s="126"/>
      <c r="BF81" s="126"/>
      <c r="BG81" s="126"/>
      <c r="BJ81" s="126"/>
      <c r="BT81" s="126"/>
      <c r="CD81" s="126"/>
      <c r="CN81" s="126"/>
      <c r="CX81" s="126"/>
      <c r="DH81" s="126"/>
      <c r="DR81" s="126"/>
      <c r="EB81" s="126"/>
      <c r="EL81" s="126"/>
      <c r="EV81" s="126"/>
      <c r="FF81" s="126"/>
      <c r="FP81" s="126"/>
      <c r="FZ81" s="126"/>
      <c r="GJ81" s="126"/>
      <c r="GT81" s="126"/>
      <c r="HD81" s="126"/>
      <c r="HN81" s="126"/>
      <c r="HX81" s="126"/>
    </row>
    <row xmlns:x14ac="http://schemas.microsoft.com/office/spreadsheetml/2009/9/ac" r="82" s="3" customFormat="true" x14ac:dyDescent="0.25">
      <c r="A82" s="402" t="str">
        <f ca="true">IF(ISBLANK('Data Summary'!A84),"",'Data Summary'!A84)</f>
        <v/>
      </c>
      <c r="B82" s="126"/>
      <c r="L82" s="126"/>
      <c r="V82" s="126"/>
      <c r="AF82" s="126"/>
      <c r="AP82" s="126"/>
      <c r="AZ82" s="126"/>
      <c r="BA82" s="126"/>
      <c r="BB82" s="126"/>
      <c r="BC82" s="126"/>
      <c r="BD82" s="126"/>
      <c r="BE82" s="126"/>
      <c r="BF82" s="126"/>
      <c r="BG82" s="126"/>
      <c r="BJ82" s="126"/>
      <c r="BT82" s="126"/>
      <c r="CD82" s="126"/>
      <c r="CN82" s="126"/>
      <c r="CX82" s="126"/>
      <c r="DH82" s="126"/>
      <c r="DR82" s="126"/>
      <c r="EB82" s="126"/>
      <c r="EL82" s="126"/>
      <c r="EV82" s="126"/>
      <c r="FF82" s="126"/>
      <c r="FP82" s="126"/>
      <c r="FZ82" s="126"/>
      <c r="GJ82" s="126"/>
      <c r="GT82" s="126"/>
      <c r="HD82" s="126"/>
      <c r="HN82" s="126"/>
      <c r="HX82" s="126"/>
    </row>
    <row xmlns:x14ac="http://schemas.microsoft.com/office/spreadsheetml/2009/9/ac" r="83" s="3" customFormat="true" x14ac:dyDescent="0.25">
      <c r="A83" s="402" t="str">
        <f ca="true">IF(ISBLANK('Data Summary'!A85),"",'Data Summary'!A85)</f>
        <v/>
      </c>
      <c r="B83" s="126"/>
      <c r="L83" s="126"/>
      <c r="V83" s="126"/>
      <c r="AF83" s="126"/>
      <c r="AP83" s="126"/>
      <c r="AZ83" s="126"/>
      <c r="BA83" s="126"/>
      <c r="BB83" s="126"/>
      <c r="BC83" s="126"/>
      <c r="BD83" s="126"/>
      <c r="BE83" s="126"/>
      <c r="BF83" s="126"/>
      <c r="BG83" s="126"/>
      <c r="BJ83" s="126"/>
      <c r="BT83" s="126"/>
      <c r="CD83" s="126"/>
      <c r="CN83" s="126"/>
      <c r="CX83" s="126"/>
      <c r="DH83" s="126"/>
      <c r="DR83" s="126"/>
      <c r="EB83" s="126"/>
      <c r="EL83" s="126"/>
      <c r="EV83" s="126"/>
      <c r="FF83" s="126"/>
      <c r="FP83" s="126"/>
      <c r="FZ83" s="126"/>
      <c r="GJ83" s="126"/>
      <c r="GT83" s="126"/>
      <c r="HD83" s="126"/>
      <c r="HN83" s="126"/>
      <c r="HX83" s="126"/>
    </row>
    <row xmlns:x14ac="http://schemas.microsoft.com/office/spreadsheetml/2009/9/ac" r="84" s="3" customFormat="true" x14ac:dyDescent="0.25">
      <c r="A84" s="402" t="str">
        <f ca="true">IF(ISBLANK('Data Summary'!A86),"",'Data Summary'!A86)</f>
        <v/>
      </c>
      <c r="B84" s="126"/>
      <c r="L84" s="126"/>
      <c r="V84" s="126"/>
      <c r="AF84" s="126"/>
      <c r="AP84" s="126"/>
      <c r="AZ84" s="126"/>
      <c r="BA84" s="126"/>
      <c r="BB84" s="126"/>
      <c r="BC84" s="126"/>
      <c r="BD84" s="126"/>
      <c r="BE84" s="126"/>
      <c r="BF84" s="126"/>
      <c r="BG84" s="126"/>
      <c r="BJ84" s="126"/>
      <c r="BT84" s="126"/>
      <c r="CD84" s="126"/>
      <c r="CN84" s="126"/>
      <c r="CX84" s="126"/>
      <c r="DH84" s="126"/>
      <c r="DR84" s="126"/>
      <c r="EB84" s="126"/>
      <c r="EL84" s="126"/>
      <c r="EV84" s="126"/>
      <c r="FF84" s="126"/>
      <c r="FP84" s="126"/>
      <c r="FZ84" s="126"/>
      <c r="GJ84" s="126"/>
      <c r="GT84" s="126"/>
      <c r="HD84" s="126"/>
      <c r="HN84" s="126"/>
      <c r="HX84" s="126"/>
    </row>
    <row xmlns:x14ac="http://schemas.microsoft.com/office/spreadsheetml/2009/9/ac" r="85" s="3" customFormat="true" x14ac:dyDescent="0.25">
      <c r="A85" s="402" t="str">
        <f ca="true">IF(ISBLANK('Data Summary'!A87),"",'Data Summary'!A87)</f>
        <v/>
      </c>
      <c r="B85" s="126"/>
      <c r="L85" s="126"/>
      <c r="V85" s="126"/>
      <c r="AF85" s="126"/>
      <c r="AP85" s="126"/>
      <c r="AZ85" s="126"/>
      <c r="BA85" s="126"/>
      <c r="BB85" s="126"/>
      <c r="BC85" s="126"/>
      <c r="BD85" s="126"/>
      <c r="BE85" s="126"/>
      <c r="BF85" s="126"/>
      <c r="BG85" s="126"/>
      <c r="BJ85" s="126"/>
      <c r="BT85" s="126"/>
      <c r="CD85" s="126"/>
      <c r="CN85" s="126"/>
      <c r="CX85" s="126"/>
      <c r="DH85" s="126"/>
      <c r="DR85" s="126"/>
      <c r="EB85" s="126"/>
      <c r="EL85" s="126"/>
      <c r="EV85" s="126"/>
      <c r="FF85" s="126"/>
      <c r="FP85" s="126"/>
      <c r="FZ85" s="126"/>
      <c r="GJ85" s="126"/>
      <c r="GT85" s="126"/>
      <c r="HD85" s="126"/>
      <c r="HN85" s="126"/>
      <c r="HX85" s="126"/>
    </row>
    <row xmlns:x14ac="http://schemas.microsoft.com/office/spreadsheetml/2009/9/ac" r="86" s="3" customFormat="true" x14ac:dyDescent="0.25">
      <c r="A86" s="402" t="str">
        <f ca="true">IF(ISBLANK('Data Summary'!A88),"",'Data Summary'!A88)</f>
        <v/>
      </c>
      <c r="B86" s="126"/>
      <c r="L86" s="126"/>
      <c r="V86" s="126"/>
      <c r="AF86" s="126"/>
      <c r="AP86" s="126"/>
      <c r="AZ86" s="126"/>
      <c r="BA86" s="126"/>
      <c r="BB86" s="126"/>
      <c r="BC86" s="126"/>
      <c r="BD86" s="126"/>
      <c r="BE86" s="126"/>
      <c r="BF86" s="126"/>
      <c r="BG86" s="126"/>
      <c r="BJ86" s="126"/>
      <c r="BT86" s="126"/>
      <c r="CD86" s="126"/>
      <c r="CN86" s="126"/>
      <c r="CX86" s="126"/>
      <c r="DH86" s="126"/>
      <c r="DR86" s="126"/>
      <c r="EB86" s="126"/>
      <c r="EL86" s="126"/>
      <c r="EV86" s="126"/>
      <c r="FF86" s="126"/>
      <c r="FP86" s="126"/>
      <c r="FZ86" s="126"/>
      <c r="GJ86" s="126"/>
      <c r="GT86" s="126"/>
      <c r="HD86" s="126"/>
      <c r="HN86" s="126"/>
      <c r="HX86" s="126"/>
    </row>
    <row xmlns:x14ac="http://schemas.microsoft.com/office/spreadsheetml/2009/9/ac" r="87" s="3" customFormat="true" x14ac:dyDescent="0.25">
      <c r="A87" s="402" t="str">
        <f ca="true">IF(ISBLANK('Data Summary'!A89),"",'Data Summary'!A89)</f>
        <v/>
      </c>
      <c r="B87" s="126"/>
      <c r="L87" s="126"/>
      <c r="V87" s="126"/>
      <c r="AF87" s="126"/>
      <c r="AP87" s="126"/>
      <c r="AZ87" s="126"/>
      <c r="BA87" s="126"/>
      <c r="BB87" s="126"/>
      <c r="BC87" s="126"/>
      <c r="BD87" s="126"/>
      <c r="BE87" s="126"/>
      <c r="BF87" s="126"/>
      <c r="BG87" s="126"/>
      <c r="BJ87" s="126"/>
      <c r="BT87" s="126"/>
      <c r="CD87" s="126"/>
      <c r="CN87" s="126"/>
      <c r="CX87" s="126"/>
      <c r="DH87" s="126"/>
      <c r="DR87" s="126"/>
      <c r="EB87" s="126"/>
      <c r="EL87" s="126"/>
      <c r="EV87" s="126"/>
      <c r="FF87" s="126"/>
      <c r="FP87" s="126"/>
      <c r="FZ87" s="126"/>
      <c r="GJ87" s="126"/>
      <c r="GT87" s="126"/>
      <c r="HD87" s="126"/>
      <c r="HN87" s="126"/>
      <c r="HX87" s="126"/>
    </row>
    <row xmlns:x14ac="http://schemas.microsoft.com/office/spreadsheetml/2009/9/ac" r="88" s="3" customFormat="true" x14ac:dyDescent="0.25">
      <c r="A88" s="402" t="str">
        <f ca="true">IF(ISBLANK('Data Summary'!A90),"",'Data Summary'!A90)</f>
        <v/>
      </c>
      <c r="B88" s="126"/>
      <c r="L88" s="126"/>
      <c r="V88" s="126"/>
      <c r="AF88" s="126"/>
      <c r="AP88" s="126"/>
      <c r="AZ88" s="126"/>
      <c r="BA88" s="126"/>
      <c r="BB88" s="126"/>
      <c r="BC88" s="126"/>
      <c r="BD88" s="126"/>
      <c r="BE88" s="126"/>
      <c r="BF88" s="126"/>
      <c r="BG88" s="126"/>
      <c r="BJ88" s="126"/>
      <c r="BT88" s="126"/>
      <c r="CD88" s="126"/>
      <c r="CN88" s="126"/>
      <c r="CX88" s="126"/>
      <c r="DH88" s="126"/>
      <c r="DR88" s="126"/>
      <c r="EB88" s="126"/>
      <c r="EL88" s="126"/>
      <c r="EV88" s="126"/>
      <c r="FF88" s="126"/>
      <c r="FP88" s="126"/>
      <c r="FZ88" s="126"/>
      <c r="GJ88" s="126"/>
      <c r="GT88" s="126"/>
      <c r="HD88" s="126"/>
      <c r="HN88" s="126"/>
      <c r="HX88" s="126"/>
    </row>
    <row xmlns:x14ac="http://schemas.microsoft.com/office/spreadsheetml/2009/9/ac" r="89" s="3" customFormat="true" x14ac:dyDescent="0.25">
      <c r="A89" s="402" t="str">
        <f ca="true">IF(ISBLANK('Data Summary'!A91),"",'Data Summary'!A91)</f>
        <v/>
      </c>
      <c r="B89" s="126"/>
      <c r="L89" s="126"/>
      <c r="V89" s="126"/>
      <c r="AF89" s="126"/>
      <c r="AP89" s="126"/>
      <c r="AZ89" s="126"/>
      <c r="BA89" s="126"/>
      <c r="BB89" s="126"/>
      <c r="BC89" s="126"/>
      <c r="BD89" s="126"/>
      <c r="BE89" s="126"/>
      <c r="BF89" s="126"/>
      <c r="BG89" s="126"/>
      <c r="BJ89" s="126"/>
      <c r="BT89" s="126"/>
      <c r="CD89" s="126"/>
      <c r="CN89" s="126"/>
      <c r="CX89" s="126"/>
      <c r="DH89" s="126"/>
      <c r="DR89" s="126"/>
      <c r="EB89" s="126"/>
      <c r="EL89" s="126"/>
      <c r="EV89" s="126"/>
      <c r="FF89" s="126"/>
      <c r="FP89" s="126"/>
      <c r="FZ89" s="126"/>
      <c r="GJ89" s="126"/>
      <c r="GT89" s="126"/>
      <c r="HD89" s="126"/>
      <c r="HN89" s="126"/>
      <c r="HX89" s="126"/>
    </row>
    <row xmlns:x14ac="http://schemas.microsoft.com/office/spreadsheetml/2009/9/ac" r="90" s="3" customFormat="true" x14ac:dyDescent="0.25">
      <c r="A90" s="402" t="str">
        <f ca="true">IF(ISBLANK('Data Summary'!A92),"",'Data Summary'!A92)</f>
        <v/>
      </c>
      <c r="B90" s="126"/>
      <c r="L90" s="126"/>
      <c r="V90" s="126"/>
      <c r="AF90" s="126"/>
      <c r="AP90" s="126"/>
      <c r="AZ90" s="126"/>
      <c r="BA90" s="126"/>
      <c r="BB90" s="126"/>
      <c r="BC90" s="126"/>
      <c r="BD90" s="126"/>
      <c r="BE90" s="126"/>
      <c r="BF90" s="126"/>
      <c r="BG90" s="126"/>
      <c r="BJ90" s="126"/>
      <c r="BT90" s="126"/>
      <c r="CD90" s="126"/>
      <c r="CN90" s="126"/>
      <c r="CX90" s="126"/>
      <c r="DH90" s="126"/>
      <c r="DR90" s="126"/>
      <c r="EB90" s="126"/>
      <c r="EL90" s="126"/>
      <c r="EV90" s="126"/>
      <c r="FF90" s="126"/>
      <c r="FP90" s="126"/>
      <c r="FZ90" s="126"/>
      <c r="GJ90" s="126"/>
      <c r="GT90" s="126"/>
      <c r="HD90" s="126"/>
      <c r="HN90" s="126"/>
      <c r="HX90" s="126"/>
    </row>
    <row xmlns:x14ac="http://schemas.microsoft.com/office/spreadsheetml/2009/9/ac" r="91" s="3" customFormat="true" x14ac:dyDescent="0.25">
      <c r="A91" s="402" t="str">
        <f ca="true">IF(ISBLANK('Data Summary'!A93),"",'Data Summary'!A93)</f>
        <v/>
      </c>
      <c r="B91" s="126"/>
      <c r="L91" s="126"/>
      <c r="V91" s="126"/>
      <c r="AF91" s="126"/>
      <c r="AP91" s="126"/>
      <c r="AZ91" s="126"/>
      <c r="BA91" s="126"/>
      <c r="BB91" s="126"/>
      <c r="BC91" s="126"/>
      <c r="BD91" s="126"/>
      <c r="BE91" s="126"/>
      <c r="BF91" s="126"/>
      <c r="BG91" s="126"/>
      <c r="BJ91" s="126"/>
      <c r="BT91" s="126"/>
      <c r="CD91" s="126"/>
      <c r="CN91" s="126"/>
      <c r="CX91" s="126"/>
      <c r="DH91" s="126"/>
      <c r="DR91" s="126"/>
      <c r="EB91" s="126"/>
      <c r="EL91" s="126"/>
      <c r="EV91" s="126"/>
      <c r="FF91" s="126"/>
      <c r="FP91" s="126"/>
      <c r="FZ91" s="126"/>
      <c r="GJ91" s="126"/>
      <c r="GT91" s="126"/>
      <c r="HD91" s="126"/>
      <c r="HN91" s="126"/>
      <c r="HX91" s="126"/>
    </row>
    <row xmlns:x14ac="http://schemas.microsoft.com/office/spreadsheetml/2009/9/ac" r="92" s="3" customFormat="true" x14ac:dyDescent="0.25">
      <c r="A92" s="402" t="str">
        <f ca="true">IF(ISBLANK('Data Summary'!A94),"",'Data Summary'!A94)</f>
        <v/>
      </c>
      <c r="B92" s="126"/>
      <c r="L92" s="126"/>
      <c r="V92" s="126"/>
      <c r="AF92" s="126"/>
      <c r="AP92" s="126"/>
      <c r="AZ92" s="126"/>
      <c r="BA92" s="126"/>
      <c r="BB92" s="126"/>
      <c r="BC92" s="126"/>
      <c r="BD92" s="126"/>
      <c r="BE92" s="126"/>
      <c r="BF92" s="126"/>
      <c r="BG92" s="126"/>
      <c r="BJ92" s="126"/>
      <c r="BT92" s="126"/>
      <c r="CD92" s="126"/>
      <c r="CN92" s="126"/>
      <c r="CX92" s="126"/>
      <c r="DH92" s="126"/>
      <c r="DR92" s="126"/>
      <c r="EB92" s="126"/>
      <c r="EL92" s="126"/>
      <c r="EV92" s="126"/>
      <c r="FF92" s="126"/>
      <c r="FP92" s="126"/>
      <c r="FZ92" s="126"/>
      <c r="GJ92" s="126"/>
      <c r="GT92" s="126"/>
      <c r="HD92" s="126"/>
      <c r="HN92" s="126"/>
      <c r="HX92" s="126"/>
    </row>
    <row xmlns:x14ac="http://schemas.microsoft.com/office/spreadsheetml/2009/9/ac" r="93" s="3" customFormat="true" x14ac:dyDescent="0.25">
      <c r="A93" s="402" t="str">
        <f ca="true">IF(ISBLANK('Data Summary'!A95),"",'Data Summary'!A95)</f>
        <v/>
      </c>
      <c r="B93" s="126"/>
      <c r="L93" s="126"/>
      <c r="V93" s="126"/>
      <c r="AF93" s="126"/>
      <c r="AP93" s="126"/>
      <c r="AZ93" s="126"/>
      <c r="BA93" s="126"/>
      <c r="BB93" s="126"/>
      <c r="BC93" s="126"/>
      <c r="BD93" s="126"/>
      <c r="BE93" s="126"/>
      <c r="BF93" s="126"/>
      <c r="BG93" s="126"/>
      <c r="BJ93" s="126"/>
      <c r="BT93" s="126"/>
      <c r="CD93" s="126"/>
      <c r="CN93" s="126"/>
      <c r="CX93" s="126"/>
      <c r="DH93" s="126"/>
      <c r="DR93" s="126"/>
      <c r="EB93" s="126"/>
      <c r="EL93" s="126"/>
      <c r="EV93" s="126"/>
      <c r="FF93" s="126"/>
      <c r="FP93" s="126"/>
      <c r="FZ93" s="126"/>
      <c r="GJ93" s="126"/>
      <c r="GT93" s="126"/>
      <c r="HD93" s="126"/>
      <c r="HN93" s="126"/>
      <c r="HX93" s="126"/>
    </row>
    <row xmlns:x14ac="http://schemas.microsoft.com/office/spreadsheetml/2009/9/ac" r="94" s="3" customFormat="true" x14ac:dyDescent="0.25">
      <c r="A94" s="402" t="str">
        <f ca="true">IF(ISBLANK('Data Summary'!A96),"",'Data Summary'!A96)</f>
        <v/>
      </c>
      <c r="B94" s="126"/>
      <c r="L94" s="126"/>
      <c r="V94" s="126"/>
      <c r="AF94" s="126"/>
      <c r="AP94" s="126"/>
      <c r="AZ94" s="126"/>
      <c r="BA94" s="126"/>
      <c r="BB94" s="126"/>
      <c r="BC94" s="126"/>
      <c r="BD94" s="126"/>
      <c r="BE94" s="126"/>
      <c r="BF94" s="126"/>
      <c r="BG94" s="126"/>
      <c r="BJ94" s="126"/>
      <c r="BT94" s="126"/>
      <c r="CD94" s="126"/>
      <c r="CN94" s="126"/>
      <c r="CX94" s="126"/>
      <c r="DH94" s="126"/>
      <c r="DR94" s="126"/>
      <c r="EB94" s="126"/>
      <c r="EL94" s="126"/>
      <c r="EV94" s="126"/>
      <c r="FF94" s="126"/>
      <c r="FP94" s="126"/>
      <c r="FZ94" s="126"/>
      <c r="GJ94" s="126"/>
      <c r="GT94" s="126"/>
      <c r="HD94" s="126"/>
      <c r="HN94" s="126"/>
      <c r="HX94" s="126"/>
    </row>
    <row xmlns:x14ac="http://schemas.microsoft.com/office/spreadsheetml/2009/9/ac" r="95" s="3" customFormat="true" x14ac:dyDescent="0.25">
      <c r="A95" s="402" t="str">
        <f ca="true">IF(ISBLANK('Data Summary'!A97),"",'Data Summary'!A97)</f>
        <v/>
      </c>
      <c r="B95" s="126"/>
      <c r="L95" s="126"/>
      <c r="V95" s="126"/>
      <c r="AF95" s="126"/>
      <c r="AP95" s="126"/>
      <c r="AZ95" s="126"/>
      <c r="BA95" s="126"/>
      <c r="BB95" s="126"/>
      <c r="BC95" s="126"/>
      <c r="BD95" s="126"/>
      <c r="BE95" s="126"/>
      <c r="BF95" s="126"/>
      <c r="BG95" s="126"/>
      <c r="BJ95" s="126"/>
      <c r="BT95" s="126"/>
      <c r="CD95" s="126"/>
      <c r="CN95" s="126"/>
      <c r="CX95" s="126"/>
      <c r="DH95" s="126"/>
      <c r="DR95" s="126"/>
      <c r="EB95" s="126"/>
      <c r="EL95" s="126"/>
      <c r="EV95" s="126"/>
      <c r="FF95" s="126"/>
      <c r="FP95" s="126"/>
      <c r="FZ95" s="126"/>
      <c r="GJ95" s="126"/>
      <c r="GT95" s="126"/>
      <c r="HD95" s="126"/>
      <c r="HN95" s="126"/>
      <c r="HX95" s="126"/>
    </row>
    <row xmlns:x14ac="http://schemas.microsoft.com/office/spreadsheetml/2009/9/ac" r="96" s="3" customFormat="true" x14ac:dyDescent="0.25">
      <c r="A96" s="402" t="str">
        <f ca="true">IF(ISBLANK('Data Summary'!A98),"",'Data Summary'!A98)</f>
        <v/>
      </c>
      <c r="B96" s="126"/>
      <c r="L96" s="126"/>
      <c r="V96" s="126"/>
      <c r="AF96" s="126"/>
      <c r="AP96" s="126"/>
      <c r="AZ96" s="126"/>
      <c r="BA96" s="126"/>
      <c r="BB96" s="126"/>
      <c r="BC96" s="126"/>
      <c r="BD96" s="126"/>
      <c r="BE96" s="126"/>
      <c r="BF96" s="126"/>
      <c r="BG96" s="126"/>
      <c r="BJ96" s="126"/>
      <c r="BT96" s="126"/>
      <c r="CD96" s="126"/>
      <c r="CN96" s="126"/>
      <c r="CX96" s="126"/>
      <c r="DH96" s="126"/>
      <c r="DR96" s="126"/>
      <c r="EB96" s="126"/>
      <c r="EL96" s="126"/>
      <c r="EV96" s="126"/>
      <c r="FF96" s="126"/>
      <c r="FP96" s="126"/>
      <c r="FZ96" s="126"/>
      <c r="GJ96" s="126"/>
      <c r="GT96" s="126"/>
      <c r="HD96" s="126"/>
      <c r="HN96" s="126"/>
      <c r="HX96" s="126"/>
    </row>
    <row xmlns:x14ac="http://schemas.microsoft.com/office/spreadsheetml/2009/9/ac" r="97" s="3" customFormat="true" x14ac:dyDescent="0.25">
      <c r="A97" s="402" t="str">
        <f ca="true">IF(ISBLANK('Data Summary'!A99),"",'Data Summary'!A99)</f>
        <v/>
      </c>
      <c r="B97" s="126"/>
      <c r="L97" s="126"/>
      <c r="V97" s="126"/>
      <c r="AF97" s="126"/>
      <c r="AP97" s="126"/>
      <c r="AZ97" s="126"/>
      <c r="BA97" s="126"/>
      <c r="BB97" s="126"/>
      <c r="BC97" s="126"/>
      <c r="BD97" s="126"/>
      <c r="BE97" s="126"/>
      <c r="BF97" s="126"/>
      <c r="BG97" s="126"/>
      <c r="BJ97" s="126"/>
      <c r="BT97" s="126"/>
      <c r="CD97" s="126"/>
      <c r="CN97" s="126"/>
      <c r="CX97" s="126"/>
      <c r="DH97" s="126"/>
      <c r="DR97" s="126"/>
      <c r="EB97" s="126"/>
      <c r="EL97" s="126"/>
      <c r="EV97" s="126"/>
      <c r="FF97" s="126"/>
      <c r="FP97" s="126"/>
      <c r="FZ97" s="126"/>
      <c r="GJ97" s="126"/>
      <c r="GT97" s="126"/>
      <c r="HD97" s="126"/>
      <c r="HN97" s="126"/>
      <c r="HX97" s="126"/>
    </row>
    <row xmlns:x14ac="http://schemas.microsoft.com/office/spreadsheetml/2009/9/ac" r="98" s="3" customFormat="true" x14ac:dyDescent="0.25">
      <c r="A98" s="402" t="str">
        <f ca="true">IF(ISBLANK('Data Summary'!A100),"",'Data Summary'!A100)</f>
        <v/>
      </c>
      <c r="B98" s="126"/>
      <c r="L98" s="126"/>
      <c r="V98" s="126"/>
      <c r="AF98" s="126"/>
      <c r="AP98" s="126"/>
      <c r="AZ98" s="126"/>
      <c r="BA98" s="126"/>
      <c r="BB98" s="126"/>
      <c r="BC98" s="126"/>
      <c r="BD98" s="126"/>
      <c r="BE98" s="126"/>
      <c r="BF98" s="126"/>
      <c r="BG98" s="126"/>
      <c r="BJ98" s="126"/>
      <c r="BT98" s="126"/>
      <c r="CD98" s="126"/>
      <c r="CN98" s="126"/>
      <c r="CX98" s="126"/>
      <c r="DH98" s="126"/>
      <c r="DR98" s="126"/>
      <c r="EB98" s="126"/>
      <c r="EL98" s="126"/>
      <c r="EV98" s="126"/>
      <c r="FF98" s="126"/>
      <c r="FP98" s="126"/>
      <c r="FZ98" s="126"/>
      <c r="GJ98" s="126"/>
      <c r="GT98" s="126"/>
      <c r="HD98" s="126"/>
      <c r="HN98" s="126"/>
      <c r="HX98" s="126"/>
    </row>
    <row xmlns:x14ac="http://schemas.microsoft.com/office/spreadsheetml/2009/9/ac" r="99" s="3" customFormat="true" x14ac:dyDescent="0.25">
      <c r="A99" s="402" t="str">
        <f ca="true">IF(ISBLANK('Data Summary'!A101),"",'Data Summary'!A101)</f>
        <v/>
      </c>
      <c r="B99" s="126"/>
      <c r="L99" s="126"/>
      <c r="V99" s="126"/>
      <c r="AF99" s="126"/>
      <c r="AP99" s="126"/>
      <c r="AZ99" s="126"/>
      <c r="BA99" s="126"/>
      <c r="BB99" s="126"/>
      <c r="BC99" s="126"/>
      <c r="BD99" s="126"/>
      <c r="BE99" s="126"/>
      <c r="BF99" s="126"/>
      <c r="BG99" s="126"/>
      <c r="BJ99" s="126"/>
      <c r="BT99" s="126"/>
      <c r="CD99" s="126"/>
      <c r="CN99" s="126"/>
      <c r="CX99" s="126"/>
      <c r="DH99" s="126"/>
      <c r="DR99" s="126"/>
      <c r="EB99" s="126"/>
      <c r="EL99" s="126"/>
      <c r="EV99" s="126"/>
      <c r="FF99" s="126"/>
      <c r="FP99" s="126"/>
      <c r="FZ99" s="126"/>
      <c r="GJ99" s="126"/>
      <c r="GT99" s="126"/>
      <c r="HD99" s="126"/>
      <c r="HN99" s="126"/>
      <c r="HX99" s="126"/>
    </row>
    <row xmlns:x14ac="http://schemas.microsoft.com/office/spreadsheetml/2009/9/ac" r="100" s="3" customFormat="true" x14ac:dyDescent="0.25">
      <c r="A100" s="402" t="str">
        <f ca="true">IF(ISBLANK('Data Summary'!A102),"",'Data Summary'!A102)</f>
        <v/>
      </c>
      <c r="B100" s="126"/>
      <c r="L100" s="126"/>
      <c r="V100" s="126"/>
      <c r="AF100" s="126"/>
      <c r="AP100" s="126"/>
      <c r="AZ100" s="126"/>
      <c r="BA100" s="126"/>
      <c r="BB100" s="126"/>
      <c r="BC100" s="126"/>
      <c r="BD100" s="126"/>
      <c r="BE100" s="126"/>
      <c r="BF100" s="126"/>
      <c r="BG100" s="126"/>
      <c r="BJ100" s="126"/>
      <c r="BT100" s="126"/>
      <c r="CD100" s="126"/>
      <c r="CN100" s="126"/>
      <c r="CX100" s="126"/>
      <c r="DH100" s="126"/>
      <c r="DR100" s="126"/>
      <c r="EB100" s="126"/>
      <c r="EL100" s="126"/>
      <c r="EV100" s="126"/>
      <c r="FF100" s="126"/>
      <c r="FP100" s="126"/>
      <c r="FZ100" s="126"/>
      <c r="GJ100" s="126"/>
      <c r="GT100" s="126"/>
      <c r="HD100" s="126"/>
      <c r="HN100" s="126"/>
      <c r="HX100" s="126"/>
    </row>
    <row xmlns:x14ac="http://schemas.microsoft.com/office/spreadsheetml/2009/9/ac" r="101" s="3" customFormat="true" x14ac:dyDescent="0.25">
      <c r="A101" s="402" t="str">
        <f ca="true">IF(ISBLANK('Data Summary'!A103),"",'Data Summary'!A103)</f>
        <v/>
      </c>
      <c r="B101" s="126"/>
      <c r="L101" s="126"/>
      <c r="V101" s="126"/>
      <c r="AF101" s="126"/>
      <c r="AP101" s="126"/>
      <c r="AZ101" s="126"/>
      <c r="BA101" s="126"/>
      <c r="BB101" s="126"/>
      <c r="BC101" s="126"/>
      <c r="BD101" s="126"/>
      <c r="BE101" s="126"/>
      <c r="BF101" s="126"/>
      <c r="BG101" s="126"/>
      <c r="BJ101" s="126"/>
      <c r="BT101" s="126"/>
      <c r="CD101" s="126"/>
      <c r="CN101" s="126"/>
      <c r="CX101" s="126"/>
      <c r="DH101" s="126"/>
      <c r="DR101" s="126"/>
      <c r="EB101" s="126"/>
      <c r="EL101" s="126"/>
      <c r="EV101" s="126"/>
      <c r="FF101" s="126"/>
      <c r="FP101" s="126"/>
      <c r="FZ101" s="126"/>
      <c r="GJ101" s="126"/>
      <c r="GT101" s="126"/>
      <c r="HD101" s="126"/>
      <c r="HN101" s="126"/>
      <c r="HX101" s="126"/>
    </row>
    <row xmlns:x14ac="http://schemas.microsoft.com/office/spreadsheetml/2009/9/ac" r="102" s="3" customFormat="true" x14ac:dyDescent="0.25">
      <c r="A102" s="402" t="str">
        <f ca="true">IF(ISBLANK('Data Summary'!A104),"",'Data Summary'!A104)</f>
        <v/>
      </c>
      <c r="B102" s="126"/>
      <c r="L102" s="126"/>
      <c r="V102" s="126"/>
      <c r="AF102" s="126"/>
      <c r="AP102" s="126"/>
      <c r="AZ102" s="126"/>
      <c r="BA102" s="126"/>
      <c r="BB102" s="126"/>
      <c r="BC102" s="126"/>
      <c r="BD102" s="126"/>
      <c r="BE102" s="126"/>
      <c r="BF102" s="126"/>
      <c r="BG102" s="126"/>
      <c r="BJ102" s="126"/>
      <c r="BT102" s="126"/>
      <c r="CD102" s="126"/>
      <c r="CN102" s="126"/>
      <c r="CX102" s="126"/>
      <c r="DH102" s="126"/>
      <c r="DR102" s="126"/>
      <c r="EB102" s="126"/>
      <c r="EL102" s="126"/>
      <c r="EV102" s="126"/>
      <c r="FF102" s="126"/>
      <c r="FP102" s="126"/>
      <c r="FZ102" s="126"/>
      <c r="GJ102" s="126"/>
      <c r="GT102" s="126"/>
      <c r="HD102" s="126"/>
      <c r="HN102" s="126"/>
      <c r="HX102" s="126"/>
    </row>
    <row xmlns:x14ac="http://schemas.microsoft.com/office/spreadsheetml/2009/9/ac" r="103" s="3" customFormat="true" x14ac:dyDescent="0.25">
      <c r="A103" s="402" t="str">
        <f ca="true">IF(ISBLANK('Data Summary'!A105),"",'Data Summary'!A105)</f>
        <v/>
      </c>
      <c r="B103" s="126"/>
      <c r="L103" s="126"/>
      <c r="V103" s="126"/>
      <c r="AF103" s="126"/>
      <c r="AP103" s="126"/>
      <c r="AZ103" s="126"/>
      <c r="BA103" s="126"/>
      <c r="BB103" s="126"/>
      <c r="BC103" s="126"/>
      <c r="BD103" s="126"/>
      <c r="BE103" s="126"/>
      <c r="BF103" s="126"/>
      <c r="BG103" s="126"/>
      <c r="BJ103" s="126"/>
      <c r="BT103" s="126"/>
      <c r="CD103" s="126"/>
      <c r="CN103" s="126"/>
      <c r="CX103" s="126"/>
      <c r="DH103" s="126"/>
      <c r="DR103" s="126"/>
      <c r="EB103" s="126"/>
      <c r="EL103" s="126"/>
      <c r="EV103" s="126"/>
      <c r="FF103" s="126"/>
      <c r="FP103" s="126"/>
      <c r="FZ103" s="126"/>
      <c r="GJ103" s="126"/>
      <c r="GT103" s="126"/>
      <c r="HD103" s="126"/>
      <c r="HN103" s="126"/>
      <c r="HX103" s="126"/>
    </row>
    <row xmlns:x14ac="http://schemas.microsoft.com/office/spreadsheetml/2009/9/ac" r="104" s="3" customFormat="true" x14ac:dyDescent="0.25">
      <c r="A104" s="402" t="str">
        <f ca="true">IF(ISBLANK('Data Summary'!A106),"",'Data Summary'!A106)</f>
        <v/>
      </c>
      <c r="B104" s="126"/>
      <c r="L104" s="126"/>
      <c r="V104" s="126"/>
      <c r="AF104" s="126"/>
      <c r="AP104" s="126"/>
      <c r="AZ104" s="126"/>
      <c r="BA104" s="126"/>
      <c r="BB104" s="126"/>
      <c r="BC104" s="126"/>
      <c r="BD104" s="126"/>
      <c r="BE104" s="126"/>
      <c r="BF104" s="126"/>
      <c r="BG104" s="126"/>
      <c r="BJ104" s="126"/>
      <c r="BT104" s="126"/>
      <c r="CD104" s="126"/>
      <c r="CN104" s="126"/>
      <c r="CX104" s="126"/>
      <c r="DH104" s="126"/>
      <c r="DR104" s="126"/>
      <c r="EB104" s="126"/>
      <c r="EL104" s="126"/>
      <c r="EV104" s="126"/>
      <c r="FF104" s="126"/>
      <c r="FP104" s="126"/>
      <c r="FZ104" s="126"/>
      <c r="GJ104" s="126"/>
      <c r="GT104" s="126"/>
      <c r="HD104" s="126"/>
      <c r="HN104" s="126"/>
      <c r="HX104" s="126"/>
    </row>
    <row xmlns:x14ac="http://schemas.microsoft.com/office/spreadsheetml/2009/9/ac" r="105" s="3" customFormat="true" x14ac:dyDescent="0.25">
      <c r="A105" s="402" t="str">
        <f ca="true">IF(ISBLANK('Data Summary'!A107),"",'Data Summary'!A107)</f>
        <v/>
      </c>
      <c r="B105" s="126"/>
      <c r="L105" s="126"/>
      <c r="V105" s="126"/>
      <c r="AF105" s="126"/>
      <c r="AP105" s="126"/>
      <c r="AZ105" s="126"/>
      <c r="BA105" s="126"/>
      <c r="BB105" s="126"/>
      <c r="BC105" s="126"/>
      <c r="BD105" s="126"/>
      <c r="BE105" s="126"/>
      <c r="BF105" s="126"/>
      <c r="BG105" s="126"/>
      <c r="BJ105" s="126"/>
      <c r="BT105" s="126"/>
      <c r="CD105" s="126"/>
      <c r="CN105" s="126"/>
      <c r="CX105" s="126"/>
      <c r="DH105" s="126"/>
      <c r="DR105" s="126"/>
      <c r="EB105" s="126"/>
      <c r="EL105" s="126"/>
      <c r="EV105" s="126"/>
      <c r="FF105" s="126"/>
      <c r="FP105" s="126"/>
      <c r="FZ105" s="126"/>
      <c r="GJ105" s="126"/>
      <c r="GT105" s="126"/>
      <c r="HD105" s="126"/>
      <c r="HN105" s="126"/>
      <c r="HX105" s="126"/>
    </row>
    <row xmlns:x14ac="http://schemas.microsoft.com/office/spreadsheetml/2009/9/ac" r="106" s="3" customFormat="true" x14ac:dyDescent="0.25">
      <c r="A106" s="402" t="str">
        <f ca="true">IF(ISBLANK('Data Summary'!A108),"",'Data Summary'!A108)</f>
        <v/>
      </c>
      <c r="B106" s="126"/>
      <c r="L106" s="126"/>
      <c r="V106" s="126"/>
      <c r="AF106" s="126"/>
      <c r="AP106" s="126"/>
      <c r="AZ106" s="126"/>
      <c r="BA106" s="126"/>
      <c r="BB106" s="126"/>
      <c r="BC106" s="126"/>
      <c r="BD106" s="126"/>
      <c r="BE106" s="126"/>
      <c r="BF106" s="126"/>
      <c r="BG106" s="126"/>
      <c r="BJ106" s="126"/>
      <c r="BT106" s="126"/>
      <c r="CD106" s="126"/>
      <c r="CN106" s="126"/>
      <c r="CX106" s="126"/>
      <c r="DH106" s="126"/>
      <c r="DR106" s="126"/>
      <c r="EB106" s="126"/>
      <c r="EL106" s="126"/>
      <c r="EV106" s="126"/>
      <c r="FF106" s="126"/>
      <c r="FP106" s="126"/>
      <c r="FZ106" s="126"/>
      <c r="GJ106" s="126"/>
      <c r="GT106" s="126"/>
      <c r="HD106" s="126"/>
      <c r="HN106" s="126"/>
      <c r="HX106" s="126"/>
    </row>
    <row xmlns:x14ac="http://schemas.microsoft.com/office/spreadsheetml/2009/9/ac" r="107" s="3" customFormat="true" x14ac:dyDescent="0.25">
      <c r="A107" s="402" t="str">
        <f ca="true">IF(ISBLANK('Data Summary'!A109),"",'Data Summary'!A109)</f>
        <v/>
      </c>
      <c r="B107" s="126"/>
      <c r="L107" s="126"/>
      <c r="V107" s="126"/>
      <c r="AF107" s="126"/>
      <c r="AP107" s="126"/>
      <c r="AZ107" s="126"/>
      <c r="BA107" s="126"/>
      <c r="BB107" s="126"/>
      <c r="BC107" s="126"/>
      <c r="BD107" s="126"/>
      <c r="BE107" s="126"/>
      <c r="BF107" s="126"/>
      <c r="BG107" s="126"/>
      <c r="BJ107" s="126"/>
      <c r="BT107" s="126"/>
      <c r="CD107" s="126"/>
      <c r="CN107" s="126"/>
      <c r="CX107" s="126"/>
      <c r="DH107" s="126"/>
      <c r="DR107" s="126"/>
      <c r="EB107" s="126"/>
      <c r="EL107" s="126"/>
      <c r="EV107" s="126"/>
      <c r="FF107" s="126"/>
      <c r="FP107" s="126"/>
      <c r="FZ107" s="126"/>
      <c r="GJ107" s="126"/>
      <c r="GT107" s="126"/>
      <c r="HD107" s="126"/>
      <c r="HN107" s="126"/>
      <c r="HX107" s="126"/>
    </row>
    <row xmlns:x14ac="http://schemas.microsoft.com/office/spreadsheetml/2009/9/ac" r="108" s="3" customFormat="true" x14ac:dyDescent="0.25">
      <c r="A108" s="402" t="str">
        <f ca="true">IF(ISBLANK('Data Summary'!A110),"",'Data Summary'!A110)</f>
        <v/>
      </c>
      <c r="B108" s="126"/>
      <c r="L108" s="126"/>
      <c r="V108" s="126"/>
      <c r="AF108" s="126"/>
      <c r="AP108" s="126"/>
      <c r="AZ108" s="126"/>
      <c r="BA108" s="126"/>
      <c r="BB108" s="126"/>
      <c r="BC108" s="126"/>
      <c r="BD108" s="126"/>
      <c r="BE108" s="126"/>
      <c r="BF108" s="126"/>
      <c r="BG108" s="126"/>
      <c r="BJ108" s="126"/>
      <c r="BT108" s="126"/>
      <c r="CD108" s="126"/>
      <c r="CN108" s="126"/>
      <c r="CX108" s="126"/>
      <c r="DH108" s="126"/>
      <c r="DR108" s="126"/>
      <c r="EB108" s="126"/>
      <c r="EL108" s="126"/>
      <c r="EV108" s="126"/>
      <c r="FF108" s="126"/>
      <c r="FP108" s="126"/>
      <c r="FZ108" s="126"/>
      <c r="GJ108" s="126"/>
      <c r="GT108" s="126"/>
      <c r="HD108" s="126"/>
      <c r="HN108" s="126"/>
      <c r="HX108" s="126"/>
    </row>
    <row xmlns:x14ac="http://schemas.microsoft.com/office/spreadsheetml/2009/9/ac" r="109" s="3" customFormat="true" x14ac:dyDescent="0.25">
      <c r="A109" s="402" t="str">
        <f ca="true">IF(ISBLANK('Data Summary'!A111),"",'Data Summary'!A111)</f>
        <v/>
      </c>
      <c r="B109" s="126"/>
      <c r="L109" s="126"/>
      <c r="V109" s="126"/>
      <c r="AF109" s="126"/>
      <c r="AP109" s="126"/>
      <c r="AZ109" s="126"/>
      <c r="BA109" s="126"/>
      <c r="BB109" s="126"/>
      <c r="BC109" s="126"/>
      <c r="BD109" s="126"/>
      <c r="BE109" s="126"/>
      <c r="BF109" s="126"/>
      <c r="BG109" s="126"/>
      <c r="BJ109" s="126"/>
      <c r="BT109" s="126"/>
      <c r="CD109" s="126"/>
      <c r="CN109" s="126"/>
      <c r="CX109" s="126"/>
      <c r="DH109" s="126"/>
      <c r="DR109" s="126"/>
      <c r="EB109" s="126"/>
      <c r="EL109" s="126"/>
      <c r="EV109" s="126"/>
      <c r="FF109" s="126"/>
      <c r="FP109" s="126"/>
      <c r="FZ109" s="126"/>
      <c r="GJ109" s="126"/>
      <c r="GT109" s="126"/>
      <c r="HD109" s="126"/>
      <c r="HN109" s="126"/>
      <c r="HX109" s="126"/>
    </row>
    <row xmlns:x14ac="http://schemas.microsoft.com/office/spreadsheetml/2009/9/ac" r="110" s="3" customFormat="true" x14ac:dyDescent="0.25">
      <c r="A110" s="402" t="str">
        <f ca="true">IF(ISBLANK('Data Summary'!A112),"",'Data Summary'!A112)</f>
        <v/>
      </c>
      <c r="B110" s="126"/>
      <c r="L110" s="126"/>
      <c r="V110" s="126"/>
      <c r="AF110" s="126"/>
      <c r="AP110" s="126"/>
      <c r="AZ110" s="126"/>
      <c r="BA110" s="126"/>
      <c r="BB110" s="126"/>
      <c r="BC110" s="126"/>
      <c r="BD110" s="126"/>
      <c r="BE110" s="126"/>
      <c r="BF110" s="126"/>
      <c r="BG110" s="126"/>
      <c r="BJ110" s="126"/>
      <c r="BT110" s="126"/>
      <c r="CD110" s="126"/>
      <c r="CN110" s="126"/>
      <c r="CX110" s="126"/>
      <c r="DH110" s="126"/>
      <c r="DR110" s="126"/>
      <c r="EB110" s="126"/>
      <c r="EL110" s="126"/>
      <c r="EV110" s="126"/>
      <c r="FF110" s="126"/>
      <c r="FP110" s="126"/>
      <c r="FZ110" s="126"/>
      <c r="GJ110" s="126"/>
      <c r="GT110" s="126"/>
      <c r="HD110" s="126"/>
      <c r="HN110" s="126"/>
      <c r="HX110" s="126"/>
    </row>
    <row xmlns:x14ac="http://schemas.microsoft.com/office/spreadsheetml/2009/9/ac" r="111" s="3" customFormat="true" x14ac:dyDescent="0.25">
      <c r="A111" s="402" t="str">
        <f ca="true">IF(ISBLANK('Data Summary'!A113),"",'Data Summary'!A113)</f>
        <v/>
      </c>
      <c r="B111" s="126"/>
      <c r="L111" s="126"/>
      <c r="V111" s="126"/>
      <c r="AF111" s="126"/>
      <c r="AP111" s="126"/>
      <c r="AZ111" s="126"/>
      <c r="BA111" s="126"/>
      <c r="BB111" s="126"/>
      <c r="BC111" s="126"/>
      <c r="BD111" s="126"/>
      <c r="BE111" s="126"/>
      <c r="BF111" s="126"/>
      <c r="BG111" s="126"/>
      <c r="BJ111" s="126"/>
      <c r="BT111" s="126"/>
      <c r="CD111" s="126"/>
      <c r="CN111" s="126"/>
      <c r="CX111" s="126"/>
      <c r="DH111" s="126"/>
      <c r="DR111" s="126"/>
      <c r="EB111" s="126"/>
      <c r="EL111" s="126"/>
      <c r="EV111" s="126"/>
      <c r="FF111" s="126"/>
      <c r="FP111" s="126"/>
      <c r="FZ111" s="126"/>
      <c r="GJ111" s="126"/>
      <c r="GT111" s="126"/>
      <c r="HD111" s="126"/>
      <c r="HN111" s="126"/>
      <c r="HX111" s="126"/>
    </row>
    <row xmlns:x14ac="http://schemas.microsoft.com/office/spreadsheetml/2009/9/ac" r="112" s="3" customFormat="true" x14ac:dyDescent="0.25">
      <c r="A112" s="402" t="str">
        <f ca="true">IF(ISBLANK('Data Summary'!A114),"",'Data Summary'!A114)</f>
        <v/>
      </c>
      <c r="B112" s="126"/>
      <c r="L112" s="126"/>
      <c r="V112" s="126"/>
      <c r="AF112" s="126"/>
      <c r="AP112" s="126"/>
      <c r="AZ112" s="126"/>
      <c r="BA112" s="126"/>
      <c r="BB112" s="126"/>
      <c r="BC112" s="126"/>
      <c r="BD112" s="126"/>
      <c r="BE112" s="126"/>
      <c r="BF112" s="126"/>
      <c r="BG112" s="126"/>
      <c r="BJ112" s="126"/>
      <c r="BT112" s="126"/>
      <c r="CD112" s="126"/>
      <c r="CN112" s="126"/>
      <c r="CX112" s="126"/>
      <c r="DH112" s="126"/>
      <c r="DR112" s="126"/>
      <c r="EB112" s="126"/>
      <c r="EL112" s="126"/>
      <c r="EV112" s="126"/>
      <c r="FF112" s="126"/>
      <c r="FP112" s="126"/>
      <c r="FZ112" s="126"/>
      <c r="GJ112" s="126"/>
      <c r="GT112" s="126"/>
      <c r="HD112" s="126"/>
      <c r="HN112" s="126"/>
      <c r="HX112" s="126"/>
    </row>
    <row xmlns:x14ac="http://schemas.microsoft.com/office/spreadsheetml/2009/9/ac" r="113" s="3" customFormat="true" x14ac:dyDescent="0.25">
      <c r="A113" s="402" t="str">
        <f ca="true">IF(ISBLANK('Data Summary'!A115),"",'Data Summary'!A115)</f>
        <v/>
      </c>
      <c r="B113" s="126"/>
      <c r="L113" s="126"/>
      <c r="V113" s="126"/>
      <c r="AF113" s="126"/>
      <c r="AP113" s="126"/>
      <c r="AZ113" s="126"/>
      <c r="BA113" s="126"/>
      <c r="BB113" s="126"/>
      <c r="BC113" s="126"/>
      <c r="BD113" s="126"/>
      <c r="BE113" s="126"/>
      <c r="BF113" s="126"/>
      <c r="BG113" s="126"/>
      <c r="BJ113" s="126"/>
      <c r="BT113" s="126"/>
      <c r="CD113" s="126"/>
      <c r="CN113" s="126"/>
      <c r="CX113" s="126"/>
      <c r="DH113" s="126"/>
      <c r="DR113" s="126"/>
      <c r="EB113" s="126"/>
      <c r="EL113" s="126"/>
      <c r="EV113" s="126"/>
      <c r="FF113" s="126"/>
      <c r="FP113" s="126"/>
      <c r="FZ113" s="126"/>
      <c r="GJ113" s="126"/>
      <c r="GT113" s="126"/>
      <c r="HD113" s="126"/>
      <c r="HN113" s="126"/>
      <c r="HX113" s="126"/>
    </row>
    <row xmlns:x14ac="http://schemas.microsoft.com/office/spreadsheetml/2009/9/ac" r="114" s="3" customFormat="true" x14ac:dyDescent="0.25">
      <c r="A114" s="402" t="str">
        <f ca="true">IF(ISBLANK('Data Summary'!A116),"",'Data Summary'!A116)</f>
        <v/>
      </c>
      <c r="B114" s="126"/>
      <c r="L114" s="126"/>
      <c r="V114" s="126"/>
      <c r="AF114" s="126"/>
      <c r="AP114" s="126"/>
      <c r="AZ114" s="126"/>
      <c r="BA114" s="126"/>
      <c r="BB114" s="126"/>
      <c r="BC114" s="126"/>
      <c r="BD114" s="126"/>
      <c r="BE114" s="126"/>
      <c r="BF114" s="126"/>
      <c r="BG114" s="126"/>
      <c r="BJ114" s="126"/>
      <c r="BT114" s="126"/>
      <c r="CD114" s="126"/>
      <c r="CN114" s="126"/>
      <c r="CX114" s="126"/>
      <c r="DH114" s="126"/>
      <c r="DR114" s="126"/>
      <c r="EB114" s="126"/>
      <c r="EL114" s="126"/>
      <c r="EV114" s="126"/>
      <c r="FF114" s="126"/>
      <c r="FP114" s="126"/>
      <c r="FZ114" s="126"/>
      <c r="GJ114" s="126"/>
      <c r="GT114" s="126"/>
      <c r="HD114" s="126"/>
      <c r="HN114" s="126"/>
      <c r="HX114" s="126"/>
    </row>
    <row xmlns:x14ac="http://schemas.microsoft.com/office/spreadsheetml/2009/9/ac" r="115" s="3" customFormat="true" x14ac:dyDescent="0.25">
      <c r="A115" s="402" t="str">
        <f ca="true">IF(ISBLANK('Data Summary'!A117),"",'Data Summary'!A117)</f>
        <v/>
      </c>
      <c r="B115" s="126"/>
      <c r="L115" s="126"/>
      <c r="V115" s="126"/>
      <c r="AF115" s="126"/>
      <c r="AP115" s="126"/>
      <c r="AZ115" s="126"/>
      <c r="BA115" s="126"/>
      <c r="BB115" s="126"/>
      <c r="BC115" s="126"/>
      <c r="BD115" s="126"/>
      <c r="BE115" s="126"/>
      <c r="BF115" s="126"/>
      <c r="BG115" s="126"/>
      <c r="BJ115" s="126"/>
      <c r="BT115" s="126"/>
      <c r="CD115" s="126"/>
      <c r="CN115" s="126"/>
      <c r="CX115" s="126"/>
      <c r="DH115" s="126"/>
      <c r="DR115" s="126"/>
      <c r="EB115" s="126"/>
      <c r="EL115" s="126"/>
      <c r="EV115" s="126"/>
      <c r="FF115" s="126"/>
      <c r="FP115" s="126"/>
      <c r="FZ115" s="126"/>
      <c r="GJ115" s="126"/>
      <c r="GT115" s="126"/>
      <c r="HD115" s="126"/>
      <c r="HN115" s="126"/>
      <c r="HX115" s="126"/>
    </row>
    <row xmlns:x14ac="http://schemas.microsoft.com/office/spreadsheetml/2009/9/ac" r="116" s="3" customFormat="true" x14ac:dyDescent="0.25">
      <c r="A116" s="402" t="str">
        <f ca="true">IF(ISBLANK('Data Summary'!A118),"",'Data Summary'!A118)</f>
        <v/>
      </c>
      <c r="B116" s="126"/>
      <c r="L116" s="126"/>
      <c r="V116" s="126"/>
      <c r="AF116" s="126"/>
      <c r="AP116" s="126"/>
      <c r="AZ116" s="126"/>
      <c r="BA116" s="126"/>
      <c r="BB116" s="126"/>
      <c r="BC116" s="126"/>
      <c r="BD116" s="126"/>
      <c r="BE116" s="126"/>
      <c r="BF116" s="126"/>
      <c r="BG116" s="126"/>
      <c r="BJ116" s="126"/>
      <c r="BT116" s="126"/>
      <c r="CD116" s="126"/>
      <c r="CN116" s="126"/>
      <c r="CX116" s="126"/>
      <c r="DH116" s="126"/>
      <c r="DR116" s="126"/>
      <c r="EB116" s="126"/>
      <c r="EL116" s="126"/>
      <c r="EV116" s="126"/>
      <c r="FF116" s="126"/>
      <c r="FP116" s="126"/>
      <c r="FZ116" s="126"/>
      <c r="GJ116" s="126"/>
      <c r="GT116" s="126"/>
      <c r="HD116" s="126"/>
      <c r="HN116" s="126"/>
      <c r="HX116" s="126"/>
    </row>
    <row xmlns:x14ac="http://schemas.microsoft.com/office/spreadsheetml/2009/9/ac" r="117" s="3" customFormat="true" x14ac:dyDescent="0.25">
      <c r="A117" s="402" t="str">
        <f ca="true">IF(ISBLANK('Data Summary'!A119),"",'Data Summary'!A119)</f>
        <v/>
      </c>
      <c r="B117" s="126"/>
      <c r="L117" s="126"/>
      <c r="V117" s="126"/>
      <c r="AF117" s="126"/>
      <c r="AP117" s="126"/>
      <c r="AZ117" s="126"/>
      <c r="BA117" s="126"/>
      <c r="BB117" s="126"/>
      <c r="BC117" s="126"/>
      <c r="BD117" s="126"/>
      <c r="BE117" s="126"/>
      <c r="BF117" s="126"/>
      <c r="BG117" s="126"/>
      <c r="BJ117" s="126"/>
      <c r="BT117" s="126"/>
      <c r="CD117" s="126"/>
      <c r="CN117" s="126"/>
      <c r="CX117" s="126"/>
      <c r="DH117" s="126"/>
      <c r="DR117" s="126"/>
      <c r="EB117" s="126"/>
      <c r="EL117" s="126"/>
      <c r="EV117" s="126"/>
      <c r="FF117" s="126"/>
      <c r="FP117" s="126"/>
      <c r="FZ117" s="126"/>
      <c r="GJ117" s="126"/>
      <c r="GT117" s="126"/>
      <c r="HD117" s="126"/>
      <c r="HN117" s="126"/>
      <c r="HX117" s="126"/>
    </row>
    <row xmlns:x14ac="http://schemas.microsoft.com/office/spreadsheetml/2009/9/ac" r="118" s="3" customFormat="true" x14ac:dyDescent="0.25">
      <c r="A118" s="402" t="str">
        <f ca="true">IF(ISBLANK('Data Summary'!A120),"",'Data Summary'!A120)</f>
        <v/>
      </c>
      <c r="B118" s="126"/>
      <c r="L118" s="126"/>
      <c r="V118" s="126"/>
      <c r="AF118" s="126"/>
      <c r="AP118" s="126"/>
      <c r="AZ118" s="126"/>
      <c r="BA118" s="126"/>
      <c r="BB118" s="126"/>
      <c r="BC118" s="126"/>
      <c r="BD118" s="126"/>
      <c r="BE118" s="126"/>
      <c r="BF118" s="126"/>
      <c r="BG118" s="126"/>
      <c r="BJ118" s="126"/>
      <c r="BT118" s="126"/>
      <c r="CD118" s="126"/>
      <c r="CN118" s="126"/>
      <c r="CX118" s="126"/>
      <c r="DH118" s="126"/>
      <c r="DR118" s="126"/>
      <c r="EB118" s="126"/>
      <c r="EL118" s="126"/>
      <c r="EV118" s="126"/>
      <c r="FF118" s="126"/>
      <c r="FP118" s="126"/>
      <c r="FZ118" s="126"/>
      <c r="GJ118" s="126"/>
      <c r="GT118" s="126"/>
      <c r="HD118" s="126"/>
      <c r="HN118" s="126"/>
      <c r="HX118" s="126"/>
    </row>
    <row xmlns:x14ac="http://schemas.microsoft.com/office/spreadsheetml/2009/9/ac" r="119" s="3" customFormat="true" x14ac:dyDescent="0.25">
      <c r="A119" s="402" t="str">
        <f ca="true">IF(ISBLANK('Data Summary'!A121),"",'Data Summary'!A121)</f>
        <v/>
      </c>
      <c r="B119" s="126"/>
      <c r="L119" s="126"/>
      <c r="V119" s="126"/>
      <c r="AF119" s="126"/>
      <c r="AP119" s="126"/>
      <c r="AZ119" s="126"/>
      <c r="BA119" s="126"/>
      <c r="BB119" s="126"/>
      <c r="BC119" s="126"/>
      <c r="BD119" s="126"/>
      <c r="BE119" s="126"/>
      <c r="BF119" s="126"/>
      <c r="BG119" s="126"/>
      <c r="BJ119" s="126"/>
      <c r="BT119" s="126"/>
      <c r="CD119" s="126"/>
      <c r="CN119" s="126"/>
      <c r="CX119" s="126"/>
      <c r="DH119" s="126"/>
      <c r="DR119" s="126"/>
      <c r="EB119" s="126"/>
      <c r="EL119" s="126"/>
      <c r="EV119" s="126"/>
      <c r="FF119" s="126"/>
      <c r="FP119" s="126"/>
      <c r="FZ119" s="126"/>
      <c r="GJ119" s="126"/>
      <c r="GT119" s="126"/>
      <c r="HD119" s="126"/>
      <c r="HN119" s="126"/>
      <c r="HX119" s="126"/>
    </row>
    <row xmlns:x14ac="http://schemas.microsoft.com/office/spreadsheetml/2009/9/ac" r="120" s="3" customFormat="true" x14ac:dyDescent="0.25">
      <c r="A120" s="402" t="str">
        <f ca="true">IF(ISBLANK('Data Summary'!A122),"",'Data Summary'!A122)</f>
        <v/>
      </c>
      <c r="B120" s="126"/>
      <c r="L120" s="126"/>
      <c r="V120" s="126"/>
      <c r="AF120" s="126"/>
      <c r="AP120" s="126"/>
      <c r="AZ120" s="126"/>
      <c r="BA120" s="126"/>
      <c r="BB120" s="126"/>
      <c r="BC120" s="126"/>
      <c r="BD120" s="126"/>
      <c r="BE120" s="126"/>
      <c r="BF120" s="126"/>
      <c r="BG120" s="126"/>
      <c r="BJ120" s="126"/>
      <c r="BT120" s="126"/>
      <c r="CD120" s="126"/>
      <c r="CN120" s="126"/>
      <c r="CX120" s="126"/>
      <c r="DH120" s="126"/>
      <c r="DR120" s="126"/>
      <c r="EB120" s="126"/>
      <c r="EL120" s="126"/>
      <c r="EV120" s="126"/>
      <c r="FF120" s="126"/>
      <c r="FP120" s="126"/>
      <c r="FZ120" s="126"/>
      <c r="GJ120" s="126"/>
      <c r="GT120" s="126"/>
      <c r="HD120" s="126"/>
      <c r="HN120" s="126"/>
      <c r="HX120" s="126"/>
    </row>
    <row xmlns:x14ac="http://schemas.microsoft.com/office/spreadsheetml/2009/9/ac" r="121" s="3" customFormat="true" x14ac:dyDescent="0.25">
      <c r="A121" s="402" t="str">
        <f ca="true">IF(ISBLANK('Data Summary'!A123),"",'Data Summary'!A123)</f>
        <v/>
      </c>
      <c r="B121" s="126"/>
      <c r="L121" s="126"/>
      <c r="V121" s="126"/>
      <c r="AF121" s="126"/>
      <c r="AP121" s="126"/>
      <c r="AZ121" s="126"/>
      <c r="BA121" s="126"/>
      <c r="BB121" s="126"/>
      <c r="BC121" s="126"/>
      <c r="BD121" s="126"/>
      <c r="BE121" s="126"/>
      <c r="BF121" s="126"/>
      <c r="BG121" s="126"/>
      <c r="BJ121" s="126"/>
      <c r="BT121" s="126"/>
      <c r="CD121" s="126"/>
      <c r="CN121" s="126"/>
      <c r="CX121" s="126"/>
      <c r="DH121" s="126"/>
      <c r="DR121" s="126"/>
      <c r="EB121" s="126"/>
      <c r="EL121" s="126"/>
      <c r="EV121" s="126"/>
      <c r="FF121" s="126"/>
      <c r="FP121" s="126"/>
      <c r="FZ121" s="126"/>
      <c r="GJ121" s="126"/>
      <c r="GT121" s="126"/>
      <c r="HD121" s="126"/>
      <c r="HN121" s="126"/>
      <c r="HX121" s="126"/>
    </row>
    <row xmlns:x14ac="http://schemas.microsoft.com/office/spreadsheetml/2009/9/ac" r="122" s="3" customFormat="true" x14ac:dyDescent="0.25">
      <c r="A122" s="402" t="str">
        <f ca="true">IF(ISBLANK('Data Summary'!A124),"",'Data Summary'!A124)</f>
        <v/>
      </c>
      <c r="B122" s="126"/>
      <c r="L122" s="126"/>
      <c r="V122" s="126"/>
      <c r="AF122" s="126"/>
      <c r="AP122" s="126"/>
      <c r="AZ122" s="126"/>
      <c r="BA122" s="126"/>
      <c r="BB122" s="126"/>
      <c r="BC122" s="126"/>
      <c r="BD122" s="126"/>
      <c r="BE122" s="126"/>
      <c r="BF122" s="126"/>
      <c r="BG122" s="126"/>
      <c r="BJ122" s="126"/>
      <c r="BT122" s="126"/>
      <c r="CD122" s="126"/>
      <c r="CN122" s="126"/>
      <c r="CX122" s="126"/>
      <c r="DH122" s="126"/>
      <c r="DR122" s="126"/>
      <c r="EB122" s="126"/>
      <c r="EL122" s="126"/>
      <c r="EV122" s="126"/>
      <c r="FF122" s="126"/>
      <c r="FP122" s="126"/>
      <c r="FZ122" s="126"/>
      <c r="GJ122" s="126"/>
      <c r="GT122" s="126"/>
      <c r="HD122" s="126"/>
      <c r="HN122" s="126"/>
      <c r="HX122" s="126"/>
    </row>
    <row xmlns:x14ac="http://schemas.microsoft.com/office/spreadsheetml/2009/9/ac" r="123" s="3" customFormat="true" x14ac:dyDescent="0.25">
      <c r="A123" s="402" t="str">
        <f ca="true">IF(ISBLANK('Data Summary'!A125),"",'Data Summary'!A125)</f>
        <v/>
      </c>
      <c r="B123" s="126"/>
      <c r="L123" s="126"/>
      <c r="V123" s="126"/>
      <c r="AF123" s="126"/>
      <c r="AP123" s="126"/>
      <c r="AZ123" s="126"/>
      <c r="BA123" s="126"/>
      <c r="BB123" s="126"/>
      <c r="BC123" s="126"/>
      <c r="BD123" s="126"/>
      <c r="BE123" s="126"/>
      <c r="BF123" s="126"/>
      <c r="BG123" s="126"/>
      <c r="BJ123" s="126"/>
      <c r="BT123" s="126"/>
      <c r="CD123" s="126"/>
      <c r="CN123" s="126"/>
      <c r="CX123" s="126"/>
      <c r="DH123" s="126"/>
      <c r="DR123" s="126"/>
      <c r="EB123" s="126"/>
      <c r="EL123" s="126"/>
      <c r="EV123" s="126"/>
      <c r="FF123" s="126"/>
      <c r="FP123" s="126"/>
      <c r="FZ123" s="126"/>
      <c r="GJ123" s="126"/>
      <c r="GT123" s="126"/>
      <c r="HD123" s="126"/>
      <c r="HN123" s="126"/>
      <c r="HX123" s="126"/>
    </row>
    <row xmlns:x14ac="http://schemas.microsoft.com/office/spreadsheetml/2009/9/ac" r="124" s="3" customFormat="true" x14ac:dyDescent="0.25">
      <c r="A124" s="402" t="str">
        <f ca="true">IF(ISBLANK('Data Summary'!A126),"",'Data Summary'!A126)</f>
        <v/>
      </c>
      <c r="B124" s="126"/>
      <c r="L124" s="126"/>
      <c r="V124" s="126"/>
      <c r="AF124" s="126"/>
      <c r="AP124" s="126"/>
      <c r="AZ124" s="126"/>
      <c r="BA124" s="126"/>
      <c r="BB124" s="126"/>
      <c r="BC124" s="126"/>
      <c r="BD124" s="126"/>
      <c r="BE124" s="126"/>
      <c r="BF124" s="126"/>
      <c r="BG124" s="126"/>
      <c r="BJ124" s="126"/>
      <c r="BT124" s="126"/>
      <c r="CD124" s="126"/>
      <c r="CN124" s="126"/>
      <c r="CX124" s="126"/>
      <c r="DH124" s="126"/>
      <c r="DR124" s="126"/>
      <c r="EB124" s="126"/>
      <c r="EL124" s="126"/>
      <c r="EV124" s="126"/>
      <c r="FF124" s="126"/>
      <c r="FP124" s="126"/>
      <c r="FZ124" s="126"/>
      <c r="GJ124" s="126"/>
      <c r="GT124" s="126"/>
      <c r="HD124" s="126"/>
      <c r="HN124" s="126"/>
      <c r="HX124" s="126"/>
    </row>
    <row xmlns:x14ac="http://schemas.microsoft.com/office/spreadsheetml/2009/9/ac" r="125" s="3" customFormat="true" x14ac:dyDescent="0.25">
      <c r="A125" s="402" t="str">
        <f ca="true">IF(ISBLANK('Data Summary'!A127),"",'Data Summary'!A127)</f>
        <v/>
      </c>
      <c r="B125" s="126"/>
      <c r="L125" s="126"/>
      <c r="V125" s="126"/>
      <c r="AF125" s="126"/>
      <c r="AP125" s="126"/>
      <c r="AZ125" s="126"/>
      <c r="BA125" s="126"/>
      <c r="BB125" s="126"/>
      <c r="BC125" s="126"/>
      <c r="BD125" s="126"/>
      <c r="BE125" s="126"/>
      <c r="BF125" s="126"/>
      <c r="BG125" s="126"/>
      <c r="BJ125" s="126"/>
      <c r="BT125" s="126"/>
      <c r="CD125" s="126"/>
      <c r="CN125" s="126"/>
      <c r="CX125" s="126"/>
      <c r="DH125" s="126"/>
      <c r="DR125" s="126"/>
      <c r="EB125" s="126"/>
      <c r="EL125" s="126"/>
      <c r="EV125" s="126"/>
      <c r="FF125" s="126"/>
      <c r="FP125" s="126"/>
      <c r="FZ125" s="126"/>
      <c r="GJ125" s="126"/>
      <c r="GT125" s="126"/>
      <c r="HD125" s="126"/>
      <c r="HN125" s="126"/>
      <c r="HX125" s="126"/>
    </row>
    <row xmlns:x14ac="http://schemas.microsoft.com/office/spreadsheetml/2009/9/ac" r="126" s="3" customFormat="true" x14ac:dyDescent="0.25">
      <c r="A126" s="402" t="str">
        <f ca="true">IF(ISBLANK('Data Summary'!A128),"",'Data Summary'!A128)</f>
        <v/>
      </c>
      <c r="B126" s="126"/>
      <c r="L126" s="126"/>
      <c r="V126" s="126"/>
      <c r="AF126" s="126"/>
      <c r="AP126" s="126"/>
      <c r="AZ126" s="126"/>
      <c r="BA126" s="126"/>
      <c r="BB126" s="126"/>
      <c r="BC126" s="126"/>
      <c r="BD126" s="126"/>
      <c r="BE126" s="126"/>
      <c r="BF126" s="126"/>
      <c r="BG126" s="126"/>
      <c r="BJ126" s="126"/>
      <c r="BT126" s="126"/>
      <c r="CD126" s="126"/>
      <c r="CN126" s="126"/>
      <c r="CX126" s="126"/>
      <c r="DH126" s="126"/>
      <c r="DR126" s="126"/>
      <c r="EB126" s="126"/>
      <c r="EL126" s="126"/>
      <c r="EV126" s="126"/>
      <c r="FF126" s="126"/>
      <c r="FP126" s="126"/>
      <c r="FZ126" s="126"/>
      <c r="GJ126" s="126"/>
      <c r="GT126" s="126"/>
      <c r="HD126" s="126"/>
      <c r="HN126" s="126"/>
      <c r="HX126" s="126"/>
    </row>
    <row xmlns:x14ac="http://schemas.microsoft.com/office/spreadsheetml/2009/9/ac" r="127" s="3" customFormat="true" x14ac:dyDescent="0.25">
      <c r="A127" s="402" t="str">
        <f ca="true">IF(ISBLANK('Data Summary'!A129),"",'Data Summary'!A129)</f>
        <v/>
      </c>
      <c r="B127" s="126"/>
      <c r="L127" s="126"/>
      <c r="V127" s="126"/>
      <c r="AF127" s="126"/>
      <c r="AP127" s="126"/>
      <c r="AZ127" s="126"/>
      <c r="BA127" s="126"/>
      <c r="BB127" s="126"/>
      <c r="BC127" s="126"/>
      <c r="BD127" s="126"/>
      <c r="BE127" s="126"/>
      <c r="BF127" s="126"/>
      <c r="BG127" s="126"/>
      <c r="BJ127" s="126"/>
      <c r="BT127" s="126"/>
      <c r="CD127" s="126"/>
      <c r="CN127" s="126"/>
      <c r="CX127" s="126"/>
      <c r="DH127" s="126"/>
      <c r="DR127" s="126"/>
      <c r="EB127" s="126"/>
      <c r="EL127" s="126"/>
      <c r="EV127" s="126"/>
      <c r="FF127" s="126"/>
      <c r="FP127" s="126"/>
      <c r="FZ127" s="126"/>
      <c r="GJ127" s="126"/>
      <c r="GT127" s="126"/>
      <c r="HD127" s="126"/>
      <c r="HN127" s="126"/>
      <c r="HX127" s="126"/>
    </row>
    <row xmlns:x14ac="http://schemas.microsoft.com/office/spreadsheetml/2009/9/ac" r="128" s="3" customFormat="true" x14ac:dyDescent="0.25">
      <c r="A128" s="402" t="str">
        <f ca="true">IF(ISBLANK('Data Summary'!A130),"",'Data Summary'!A130)</f>
        <v/>
      </c>
      <c r="B128" s="126"/>
      <c r="L128" s="126"/>
      <c r="V128" s="126"/>
      <c r="AF128" s="126"/>
      <c r="AP128" s="126"/>
      <c r="AZ128" s="126"/>
      <c r="BA128" s="126"/>
      <c r="BB128" s="126"/>
      <c r="BC128" s="126"/>
      <c r="BD128" s="126"/>
      <c r="BE128" s="126"/>
      <c r="BF128" s="126"/>
      <c r="BG128" s="126"/>
      <c r="BJ128" s="126"/>
      <c r="BT128" s="126"/>
      <c r="CD128" s="126"/>
      <c r="CN128" s="126"/>
      <c r="CX128" s="126"/>
      <c r="DH128" s="126"/>
      <c r="DR128" s="126"/>
      <c r="EB128" s="126"/>
      <c r="EL128" s="126"/>
      <c r="EV128" s="126"/>
      <c r="FF128" s="126"/>
      <c r="FP128" s="126"/>
      <c r="FZ128" s="126"/>
      <c r="GJ128" s="126"/>
      <c r="GT128" s="126"/>
      <c r="HD128" s="126"/>
      <c r="HN128" s="126"/>
      <c r="HX128" s="126"/>
    </row>
    <row xmlns:x14ac="http://schemas.microsoft.com/office/spreadsheetml/2009/9/ac" r="129" s="3" customFormat="true" x14ac:dyDescent="0.25">
      <c r="A129" s="402" t="str">
        <f ca="true">IF(ISBLANK('Data Summary'!A131),"",'Data Summary'!A131)</f>
        <v/>
      </c>
      <c r="B129" s="126"/>
      <c r="L129" s="126"/>
      <c r="V129" s="126"/>
      <c r="AF129" s="126"/>
      <c r="AP129" s="126"/>
      <c r="AZ129" s="126"/>
      <c r="BA129" s="126"/>
      <c r="BB129" s="126"/>
      <c r="BC129" s="126"/>
      <c r="BD129" s="126"/>
      <c r="BE129" s="126"/>
      <c r="BF129" s="126"/>
      <c r="BG129" s="126"/>
      <c r="BJ129" s="126"/>
      <c r="BT129" s="126"/>
      <c r="CD129" s="126"/>
      <c r="CN129" s="126"/>
      <c r="CX129" s="126"/>
      <c r="DH129" s="126"/>
      <c r="DR129" s="126"/>
      <c r="EB129" s="126"/>
      <c r="EL129" s="126"/>
      <c r="EV129" s="126"/>
      <c r="FF129" s="126"/>
      <c r="FP129" s="126"/>
      <c r="FZ129" s="126"/>
      <c r="GJ129" s="126"/>
      <c r="GT129" s="126"/>
      <c r="HD129" s="126"/>
      <c r="HN129" s="126"/>
      <c r="HX129" s="126"/>
    </row>
    <row xmlns:x14ac="http://schemas.microsoft.com/office/spreadsheetml/2009/9/ac" r="130" s="3" customFormat="true" x14ac:dyDescent="0.25">
      <c r="A130" s="402" t="str">
        <f ca="true">IF(ISBLANK('Data Summary'!A132),"",'Data Summary'!A132)</f>
        <v/>
      </c>
      <c r="B130" s="126"/>
      <c r="L130" s="126"/>
      <c r="V130" s="126"/>
      <c r="AF130" s="126"/>
      <c r="AP130" s="126"/>
      <c r="AZ130" s="126"/>
      <c r="BA130" s="126"/>
      <c r="BB130" s="126"/>
      <c r="BC130" s="126"/>
      <c r="BD130" s="126"/>
      <c r="BE130" s="126"/>
      <c r="BF130" s="126"/>
      <c r="BG130" s="126"/>
      <c r="BJ130" s="126"/>
      <c r="BT130" s="126"/>
      <c r="CD130" s="126"/>
      <c r="CN130" s="126"/>
      <c r="CX130" s="126"/>
      <c r="DH130" s="126"/>
      <c r="DR130" s="126"/>
      <c r="EB130" s="126"/>
      <c r="EL130" s="126"/>
      <c r="EV130" s="126"/>
      <c r="FF130" s="126"/>
      <c r="FP130" s="126"/>
      <c r="FZ130" s="126"/>
      <c r="GJ130" s="126"/>
      <c r="GT130" s="126"/>
      <c r="HD130" s="126"/>
      <c r="HN130" s="126"/>
      <c r="HX130" s="126"/>
    </row>
    <row xmlns:x14ac="http://schemas.microsoft.com/office/spreadsheetml/2009/9/ac" r="131" s="3" customFormat="true" x14ac:dyDescent="0.25">
      <c r="A131" s="402" t="str">
        <f ca="true">IF(ISBLANK('Data Summary'!A133),"",'Data Summary'!A133)</f>
        <v/>
      </c>
      <c r="B131" s="126"/>
      <c r="L131" s="126"/>
      <c r="V131" s="126"/>
      <c r="AF131" s="126"/>
      <c r="AP131" s="126"/>
      <c r="AZ131" s="126"/>
      <c r="BA131" s="126"/>
      <c r="BB131" s="126"/>
      <c r="BC131" s="126"/>
      <c r="BD131" s="126"/>
      <c r="BE131" s="126"/>
      <c r="BF131" s="126"/>
      <c r="BG131" s="126"/>
      <c r="BJ131" s="126"/>
      <c r="BT131" s="126"/>
      <c r="CD131" s="126"/>
      <c r="CN131" s="126"/>
      <c r="CX131" s="126"/>
      <c r="DH131" s="126"/>
      <c r="DR131" s="126"/>
      <c r="EB131" s="126"/>
      <c r="EL131" s="126"/>
      <c r="EV131" s="126"/>
      <c r="FF131" s="126"/>
      <c r="FP131" s="126"/>
      <c r="FZ131" s="126"/>
      <c r="GJ131" s="126"/>
      <c r="GT131" s="126"/>
      <c r="HD131" s="126"/>
      <c r="HN131" s="126"/>
      <c r="HX131" s="126"/>
    </row>
    <row xmlns:x14ac="http://schemas.microsoft.com/office/spreadsheetml/2009/9/ac" r="132" s="3" customFormat="true" x14ac:dyDescent="0.25">
      <c r="A132" s="402" t="str">
        <f ca="true">IF(ISBLANK('Data Summary'!A134),"",'Data Summary'!A134)</f>
        <v/>
      </c>
      <c r="B132" s="126"/>
      <c r="L132" s="126"/>
      <c r="V132" s="126"/>
      <c r="AF132" s="126"/>
      <c r="AP132" s="126"/>
      <c r="AZ132" s="126"/>
      <c r="BA132" s="126"/>
      <c r="BB132" s="126"/>
      <c r="BC132" s="126"/>
      <c r="BD132" s="126"/>
      <c r="BE132" s="126"/>
      <c r="BF132" s="126"/>
      <c r="BG132" s="126"/>
      <c r="BJ132" s="126"/>
      <c r="BT132" s="126"/>
      <c r="CD132" s="126"/>
      <c r="CN132" s="126"/>
      <c r="CX132" s="126"/>
      <c r="DH132" s="126"/>
      <c r="DR132" s="126"/>
      <c r="EB132" s="126"/>
      <c r="EL132" s="126"/>
      <c r="EV132" s="126"/>
      <c r="FF132" s="126"/>
      <c r="FP132" s="126"/>
      <c r="FZ132" s="126"/>
      <c r="GJ132" s="126"/>
      <c r="GT132" s="126"/>
      <c r="HD132" s="126"/>
      <c r="HN132" s="126"/>
      <c r="HX132" s="126"/>
    </row>
    <row xmlns:x14ac="http://schemas.microsoft.com/office/spreadsheetml/2009/9/ac" r="133" s="3" customFormat="true" x14ac:dyDescent="0.25">
      <c r="A133" s="402" t="str">
        <f ca="true">IF(ISBLANK('Data Summary'!A135),"",'Data Summary'!A135)</f>
        <v/>
      </c>
      <c r="B133" s="126"/>
      <c r="L133" s="126"/>
      <c r="V133" s="126"/>
      <c r="AF133" s="126"/>
      <c r="AP133" s="126"/>
      <c r="AZ133" s="126"/>
      <c r="BA133" s="126"/>
      <c r="BB133" s="126"/>
      <c r="BC133" s="126"/>
      <c r="BD133" s="126"/>
      <c r="BE133" s="126"/>
      <c r="BF133" s="126"/>
      <c r="BG133" s="126"/>
      <c r="BJ133" s="126"/>
      <c r="BT133" s="126"/>
      <c r="CD133" s="126"/>
      <c r="CN133" s="126"/>
      <c r="CX133" s="126"/>
      <c r="DH133" s="126"/>
      <c r="DR133" s="126"/>
      <c r="EB133" s="126"/>
      <c r="EL133" s="126"/>
      <c r="EV133" s="126"/>
      <c r="FF133" s="126"/>
      <c r="FP133" s="126"/>
      <c r="FZ133" s="126"/>
      <c r="GJ133" s="126"/>
      <c r="GT133" s="126"/>
      <c r="HD133" s="126"/>
      <c r="HN133" s="126"/>
      <c r="HX133" s="126"/>
    </row>
    <row xmlns:x14ac="http://schemas.microsoft.com/office/spreadsheetml/2009/9/ac" r="134" s="3" customFormat="true" x14ac:dyDescent="0.25">
      <c r="A134" s="402" t="str">
        <f ca="true">IF(ISBLANK('Data Summary'!A136),"",'Data Summary'!A136)</f>
        <v/>
      </c>
      <c r="B134" s="126"/>
      <c r="L134" s="126"/>
      <c r="V134" s="126"/>
      <c r="AF134" s="126"/>
      <c r="AP134" s="126"/>
      <c r="AZ134" s="126"/>
      <c r="BA134" s="126"/>
      <c r="BB134" s="126"/>
      <c r="BC134" s="126"/>
      <c r="BD134" s="126"/>
      <c r="BE134" s="126"/>
      <c r="BF134" s="126"/>
      <c r="BG134" s="126"/>
      <c r="BJ134" s="126"/>
      <c r="BT134" s="126"/>
      <c r="CD134" s="126"/>
      <c r="CN134" s="126"/>
      <c r="CX134" s="126"/>
      <c r="DH134" s="126"/>
      <c r="DR134" s="126"/>
      <c r="EB134" s="126"/>
      <c r="EL134" s="126"/>
      <c r="EV134" s="126"/>
      <c r="FF134" s="126"/>
      <c r="FP134" s="126"/>
      <c r="FZ134" s="126"/>
      <c r="GJ134" s="126"/>
      <c r="GT134" s="126"/>
      <c r="HD134" s="126"/>
      <c r="HN134" s="126"/>
      <c r="HX134" s="126"/>
    </row>
    <row xmlns:x14ac="http://schemas.microsoft.com/office/spreadsheetml/2009/9/ac" r="135" s="3" customFormat="true" x14ac:dyDescent="0.25">
      <c r="A135" s="402" t="str">
        <f ca="true">IF(ISBLANK('Data Summary'!A137),"",'Data Summary'!A137)</f>
        <v/>
      </c>
      <c r="B135" s="126"/>
      <c r="L135" s="126"/>
      <c r="V135" s="126"/>
      <c r="AF135" s="126"/>
      <c r="AP135" s="126"/>
      <c r="AZ135" s="126"/>
      <c r="BA135" s="126"/>
      <c r="BB135" s="126"/>
      <c r="BC135" s="126"/>
      <c r="BD135" s="126"/>
      <c r="BE135" s="126"/>
      <c r="BF135" s="126"/>
      <c r="BG135" s="126"/>
      <c r="BJ135" s="126"/>
      <c r="BT135" s="126"/>
      <c r="CD135" s="126"/>
      <c r="CN135" s="126"/>
      <c r="CX135" s="126"/>
      <c r="DH135" s="126"/>
      <c r="DR135" s="126"/>
      <c r="EB135" s="126"/>
      <c r="EL135" s="126"/>
      <c r="EV135" s="126"/>
      <c r="FF135" s="126"/>
      <c r="FP135" s="126"/>
      <c r="FZ135" s="126"/>
      <c r="GJ135" s="126"/>
      <c r="GT135" s="126"/>
      <c r="HD135" s="126"/>
      <c r="HN135" s="126"/>
      <c r="HX135" s="126"/>
    </row>
    <row xmlns:x14ac="http://schemas.microsoft.com/office/spreadsheetml/2009/9/ac" r="136" s="3" customFormat="true" x14ac:dyDescent="0.25">
      <c r="A136" s="402" t="str">
        <f ca="true">IF(ISBLANK('Data Summary'!A138),"",'Data Summary'!A138)</f>
        <v/>
      </c>
      <c r="B136" s="126"/>
      <c r="L136" s="126"/>
      <c r="V136" s="126"/>
      <c r="AF136" s="126"/>
      <c r="AP136" s="126"/>
      <c r="AZ136" s="126"/>
      <c r="BA136" s="126"/>
      <c r="BB136" s="126"/>
      <c r="BC136" s="126"/>
      <c r="BD136" s="126"/>
      <c r="BE136" s="126"/>
      <c r="BF136" s="126"/>
      <c r="BG136" s="126"/>
      <c r="BJ136" s="126"/>
      <c r="BT136" s="126"/>
      <c r="CD136" s="126"/>
      <c r="CN136" s="126"/>
      <c r="CX136" s="126"/>
      <c r="DH136" s="126"/>
      <c r="DR136" s="126"/>
      <c r="EB136" s="126"/>
      <c r="EL136" s="126"/>
      <c r="EV136" s="126"/>
      <c r="FF136" s="126"/>
      <c r="FP136" s="126"/>
      <c r="FZ136" s="126"/>
      <c r="GJ136" s="126"/>
      <c r="GT136" s="126"/>
      <c r="HD136" s="126"/>
      <c r="HN136" s="126"/>
      <c r="HX136" s="126"/>
    </row>
    <row xmlns:x14ac="http://schemas.microsoft.com/office/spreadsheetml/2009/9/ac" r="137" s="3" customFormat="true" x14ac:dyDescent="0.25">
      <c r="A137" s="402" t="str">
        <f ca="true">IF(ISBLANK('Data Summary'!A139),"",'Data Summary'!A139)</f>
        <v/>
      </c>
      <c r="B137" s="126"/>
      <c r="L137" s="126"/>
      <c r="V137" s="126"/>
      <c r="AF137" s="126"/>
      <c r="AP137" s="126"/>
      <c r="AZ137" s="126"/>
      <c r="BA137" s="126"/>
      <c r="BB137" s="126"/>
      <c r="BC137" s="126"/>
      <c r="BD137" s="126"/>
      <c r="BE137" s="126"/>
      <c r="BF137" s="126"/>
      <c r="BG137" s="126"/>
      <c r="BJ137" s="126"/>
      <c r="BT137" s="126"/>
      <c r="CD137" s="126"/>
      <c r="CN137" s="126"/>
      <c r="CX137" s="126"/>
      <c r="DH137" s="126"/>
      <c r="DR137" s="126"/>
      <c r="EB137" s="126"/>
      <c r="EL137" s="126"/>
      <c r="EV137" s="126"/>
      <c r="FF137" s="126"/>
      <c r="FP137" s="126"/>
      <c r="FZ137" s="126"/>
      <c r="GJ137" s="126"/>
      <c r="GT137" s="126"/>
      <c r="HD137" s="126"/>
      <c r="HN137" s="126"/>
      <c r="HX137" s="126"/>
    </row>
    <row xmlns:x14ac="http://schemas.microsoft.com/office/spreadsheetml/2009/9/ac" r="138" s="3" customFormat="true" x14ac:dyDescent="0.25">
      <c r="A138" s="402" t="str">
        <f ca="true">IF(ISBLANK('Data Summary'!A140),"",'Data Summary'!A140)</f>
        <v/>
      </c>
      <c r="B138" s="126"/>
      <c r="L138" s="126"/>
      <c r="V138" s="126"/>
      <c r="AF138" s="126"/>
      <c r="AP138" s="126"/>
      <c r="AZ138" s="126"/>
      <c r="BA138" s="126"/>
      <c r="BB138" s="126"/>
      <c r="BC138" s="126"/>
      <c r="BD138" s="126"/>
      <c r="BE138" s="126"/>
      <c r="BF138" s="126"/>
      <c r="BG138" s="126"/>
      <c r="BJ138" s="126"/>
      <c r="BT138" s="126"/>
      <c r="CD138" s="126"/>
      <c r="CN138" s="126"/>
      <c r="CX138" s="126"/>
      <c r="DH138" s="126"/>
      <c r="DR138" s="126"/>
      <c r="EB138" s="126"/>
      <c r="EL138" s="126"/>
      <c r="EV138" s="126"/>
      <c r="FF138" s="126"/>
      <c r="FP138" s="126"/>
      <c r="FZ138" s="126"/>
      <c r="GJ138" s="126"/>
      <c r="GT138" s="126"/>
      <c r="HD138" s="126"/>
      <c r="HN138" s="126"/>
      <c r="HX138" s="126"/>
    </row>
    <row xmlns:x14ac="http://schemas.microsoft.com/office/spreadsheetml/2009/9/ac" r="139" s="3" customFormat="true" x14ac:dyDescent="0.25">
      <c r="A139" s="402" t="str">
        <f ca="true">IF(ISBLANK('Data Summary'!A141),"",'Data Summary'!A141)</f>
        <v/>
      </c>
      <c r="B139" s="126"/>
      <c r="L139" s="126"/>
      <c r="V139" s="126"/>
      <c r="AF139" s="126"/>
      <c r="AP139" s="126"/>
      <c r="AZ139" s="126"/>
      <c r="BA139" s="126"/>
      <c r="BB139" s="126"/>
      <c r="BC139" s="126"/>
      <c r="BD139" s="126"/>
      <c r="BE139" s="126"/>
      <c r="BF139" s="126"/>
      <c r="BG139" s="126"/>
      <c r="BJ139" s="126"/>
      <c r="BT139" s="126"/>
      <c r="CD139" s="126"/>
      <c r="CN139" s="126"/>
      <c r="CX139" s="126"/>
      <c r="DH139" s="126"/>
      <c r="DR139" s="126"/>
      <c r="EB139" s="126"/>
      <c r="EL139" s="126"/>
      <c r="EV139" s="126"/>
      <c r="FF139" s="126"/>
      <c r="FP139" s="126"/>
      <c r="FZ139" s="126"/>
      <c r="GJ139" s="126"/>
      <c r="GT139" s="126"/>
      <c r="HD139" s="126"/>
      <c r="HN139" s="126"/>
      <c r="HX139" s="126"/>
    </row>
    <row xmlns:x14ac="http://schemas.microsoft.com/office/spreadsheetml/2009/9/ac" r="140" s="3" customFormat="true" x14ac:dyDescent="0.25">
      <c r="A140" s="402" t="str">
        <f ca="true">IF(ISBLANK('Data Summary'!A142),"",'Data Summary'!A142)</f>
        <v/>
      </c>
      <c r="B140" s="126"/>
      <c r="L140" s="126"/>
      <c r="V140" s="126"/>
      <c r="AF140" s="126"/>
      <c r="AP140" s="126"/>
      <c r="AZ140" s="126"/>
      <c r="BA140" s="126"/>
      <c r="BB140" s="126"/>
      <c r="BC140" s="126"/>
      <c r="BD140" s="126"/>
      <c r="BE140" s="126"/>
      <c r="BF140" s="126"/>
      <c r="BG140" s="126"/>
      <c r="BJ140" s="126"/>
      <c r="BT140" s="126"/>
      <c r="CD140" s="126"/>
      <c r="CN140" s="126"/>
      <c r="CX140" s="126"/>
      <c r="DH140" s="126"/>
      <c r="DR140" s="126"/>
      <c r="EB140" s="126"/>
      <c r="EL140" s="126"/>
      <c r="EV140" s="126"/>
      <c r="FF140" s="126"/>
      <c r="FP140" s="126"/>
      <c r="FZ140" s="126"/>
      <c r="GJ140" s="126"/>
      <c r="GT140" s="126"/>
      <c r="HD140" s="126"/>
      <c r="HN140" s="126"/>
      <c r="HX140" s="126"/>
    </row>
    <row xmlns:x14ac="http://schemas.microsoft.com/office/spreadsheetml/2009/9/ac" r="141" s="3" customFormat="true" x14ac:dyDescent="0.25">
      <c r="A141" s="402" t="str">
        <f ca="true">IF(ISBLANK('Data Summary'!A143),"",'Data Summary'!A143)</f>
        <v/>
      </c>
      <c r="B141" s="126"/>
      <c r="L141" s="126"/>
      <c r="V141" s="126"/>
      <c r="AF141" s="126"/>
      <c r="AP141" s="126"/>
      <c r="AZ141" s="126"/>
      <c r="BA141" s="126"/>
      <c r="BB141" s="126"/>
      <c r="BC141" s="126"/>
      <c r="BD141" s="126"/>
      <c r="BE141" s="126"/>
      <c r="BF141" s="126"/>
      <c r="BG141" s="126"/>
      <c r="BJ141" s="126"/>
      <c r="BT141" s="126"/>
      <c r="CD141" s="126"/>
      <c r="CN141" s="126"/>
      <c r="CX141" s="126"/>
      <c r="DH141" s="126"/>
      <c r="DR141" s="126"/>
      <c r="EB141" s="126"/>
      <c r="EL141" s="126"/>
      <c r="EV141" s="126"/>
      <c r="FF141" s="126"/>
      <c r="FP141" s="126"/>
      <c r="FZ141" s="126"/>
      <c r="GJ141" s="126"/>
      <c r="GT141" s="126"/>
      <c r="HD141" s="126"/>
      <c r="HN141" s="126"/>
      <c r="HX141" s="126"/>
    </row>
    <row xmlns:x14ac="http://schemas.microsoft.com/office/spreadsheetml/2009/9/ac" r="142" s="3" customFormat="true" x14ac:dyDescent="0.25">
      <c r="A142" s="402" t="str">
        <f ca="true">IF(ISBLANK('Data Summary'!A144),"",'Data Summary'!A144)</f>
        <v/>
      </c>
      <c r="B142" s="126"/>
      <c r="L142" s="126"/>
      <c r="V142" s="126"/>
      <c r="AF142" s="126"/>
      <c r="AP142" s="126"/>
      <c r="AZ142" s="126"/>
      <c r="BA142" s="126"/>
      <c r="BB142" s="126"/>
      <c r="BC142" s="126"/>
      <c r="BD142" s="126"/>
      <c r="BE142" s="126"/>
      <c r="BF142" s="126"/>
      <c r="BG142" s="126"/>
      <c r="BJ142" s="126"/>
      <c r="BT142" s="126"/>
      <c r="CD142" s="126"/>
      <c r="CN142" s="126"/>
      <c r="CX142" s="126"/>
      <c r="DH142" s="126"/>
      <c r="DR142" s="126"/>
      <c r="EB142" s="126"/>
      <c r="EL142" s="126"/>
      <c r="EV142" s="126"/>
      <c r="FF142" s="126"/>
      <c r="FP142" s="126"/>
      <c r="FZ142" s="126"/>
      <c r="GJ142" s="126"/>
      <c r="GT142" s="126"/>
      <c r="HD142" s="126"/>
      <c r="HN142" s="126"/>
      <c r="HX142" s="126"/>
    </row>
    <row xmlns:x14ac="http://schemas.microsoft.com/office/spreadsheetml/2009/9/ac" r="143" s="3" customFormat="true" x14ac:dyDescent="0.25">
      <c r="A143" s="402" t="str">
        <f ca="true">IF(ISBLANK('Data Summary'!A145),"",'Data Summary'!A145)</f>
        <v/>
      </c>
      <c r="B143" s="126"/>
      <c r="L143" s="126"/>
      <c r="V143" s="126"/>
      <c r="AF143" s="126"/>
      <c r="AP143" s="126"/>
      <c r="AZ143" s="126"/>
      <c r="BA143" s="126"/>
      <c r="BB143" s="126"/>
      <c r="BC143" s="126"/>
      <c r="BD143" s="126"/>
      <c r="BE143" s="126"/>
      <c r="BF143" s="126"/>
      <c r="BG143" s="126"/>
      <c r="BJ143" s="126"/>
      <c r="BT143" s="126"/>
      <c r="CD143" s="126"/>
      <c r="CN143" s="126"/>
      <c r="CX143" s="126"/>
      <c r="DH143" s="126"/>
      <c r="DR143" s="126"/>
      <c r="EB143" s="126"/>
      <c r="EL143" s="126"/>
      <c r="EV143" s="126"/>
      <c r="FF143" s="126"/>
      <c r="FP143" s="126"/>
      <c r="FZ143" s="126"/>
      <c r="GJ143" s="126"/>
      <c r="GT143" s="126"/>
      <c r="HD143" s="126"/>
      <c r="HN143" s="126"/>
      <c r="HX143" s="126"/>
    </row>
    <row xmlns:x14ac="http://schemas.microsoft.com/office/spreadsheetml/2009/9/ac" r="144" s="3" customFormat="true" x14ac:dyDescent="0.25">
      <c r="A144" s="402" t="str">
        <f ca="true">IF(ISBLANK('Data Summary'!A146),"",'Data Summary'!A146)</f>
        <v/>
      </c>
      <c r="B144" s="126"/>
      <c r="L144" s="126"/>
      <c r="V144" s="126"/>
      <c r="AF144" s="126"/>
      <c r="AP144" s="126"/>
      <c r="AZ144" s="126"/>
      <c r="BA144" s="126"/>
      <c r="BB144" s="126"/>
      <c r="BC144" s="126"/>
      <c r="BD144" s="126"/>
      <c r="BE144" s="126"/>
      <c r="BF144" s="126"/>
      <c r="BG144" s="126"/>
      <c r="BJ144" s="126"/>
      <c r="BT144" s="126"/>
      <c r="CD144" s="126"/>
      <c r="CN144" s="126"/>
      <c r="CX144" s="126"/>
      <c r="DH144" s="126"/>
      <c r="DR144" s="126"/>
      <c r="EB144" s="126"/>
      <c r="EL144" s="126"/>
      <c r="EV144" s="126"/>
      <c r="FF144" s="126"/>
      <c r="FP144" s="126"/>
      <c r="FZ144" s="126"/>
      <c r="GJ144" s="126"/>
      <c r="GT144" s="126"/>
      <c r="HD144" s="126"/>
      <c r="HN144" s="126"/>
      <c r="HX144" s="126"/>
    </row>
    <row xmlns:x14ac="http://schemas.microsoft.com/office/spreadsheetml/2009/9/ac" r="145" s="3" customFormat="true" x14ac:dyDescent="0.25">
      <c r="A145" s="402" t="str">
        <f ca="true">IF(ISBLANK('Data Summary'!A147),"",'Data Summary'!A147)</f>
        <v/>
      </c>
      <c r="B145" s="126"/>
      <c r="L145" s="126"/>
      <c r="V145" s="126"/>
      <c r="AF145" s="126"/>
      <c r="AP145" s="126"/>
      <c r="AZ145" s="126"/>
      <c r="BA145" s="126"/>
      <c r="BB145" s="126"/>
      <c r="BC145" s="126"/>
      <c r="BD145" s="126"/>
      <c r="BE145" s="126"/>
      <c r="BF145" s="126"/>
      <c r="BG145" s="126"/>
      <c r="BJ145" s="126"/>
      <c r="BT145" s="126"/>
      <c r="CD145" s="126"/>
      <c r="CN145" s="126"/>
      <c r="CX145" s="126"/>
      <c r="DH145" s="126"/>
      <c r="DR145" s="126"/>
      <c r="EB145" s="126"/>
      <c r="EL145" s="126"/>
      <c r="EV145" s="126"/>
      <c r="FF145" s="126"/>
      <c r="FP145" s="126"/>
      <c r="FZ145" s="126"/>
      <c r="GJ145" s="126"/>
      <c r="GT145" s="126"/>
      <c r="HD145" s="126"/>
      <c r="HN145" s="126"/>
      <c r="HX145" s="126"/>
    </row>
    <row xmlns:x14ac="http://schemas.microsoft.com/office/spreadsheetml/2009/9/ac" r="146" s="3" customFormat="true" x14ac:dyDescent="0.25">
      <c r="A146" s="402" t="str">
        <f ca="true">IF(ISBLANK('Data Summary'!A148),"",'Data Summary'!A148)</f>
        <v/>
      </c>
      <c r="B146" s="126"/>
      <c r="L146" s="126"/>
      <c r="V146" s="126"/>
      <c r="AF146" s="126"/>
      <c r="AP146" s="126"/>
      <c r="AZ146" s="126"/>
      <c r="BA146" s="126"/>
      <c r="BB146" s="126"/>
      <c r="BC146" s="126"/>
      <c r="BD146" s="126"/>
      <c r="BE146" s="126"/>
      <c r="BF146" s="126"/>
      <c r="BG146" s="126"/>
      <c r="BJ146" s="126"/>
      <c r="BT146" s="126"/>
      <c r="CD146" s="126"/>
      <c r="CN146" s="126"/>
      <c r="CX146" s="126"/>
      <c r="DH146" s="126"/>
      <c r="DR146" s="126"/>
      <c r="EB146" s="126"/>
      <c r="EL146" s="126"/>
      <c r="EV146" s="126"/>
      <c r="FF146" s="126"/>
      <c r="FP146" s="126"/>
      <c r="FZ146" s="126"/>
      <c r="GJ146" s="126"/>
      <c r="GT146" s="126"/>
      <c r="HD146" s="126"/>
      <c r="HN146" s="126"/>
      <c r="HX146" s="126"/>
    </row>
    <row xmlns:x14ac="http://schemas.microsoft.com/office/spreadsheetml/2009/9/ac" r="147" s="3" customFormat="true" x14ac:dyDescent="0.25">
      <c r="A147" s="402" t="str">
        <f ca="true">IF(ISBLANK('Data Summary'!A149),"",'Data Summary'!A149)</f>
        <v/>
      </c>
      <c r="B147" s="126"/>
      <c r="L147" s="126"/>
      <c r="V147" s="126"/>
      <c r="AF147" s="126"/>
      <c r="AP147" s="126"/>
      <c r="AZ147" s="126"/>
      <c r="BA147" s="126"/>
      <c r="BB147" s="126"/>
      <c r="BC147" s="126"/>
      <c r="BD147" s="126"/>
      <c r="BE147" s="126"/>
      <c r="BF147" s="126"/>
      <c r="BG147" s="126"/>
      <c r="BJ147" s="126"/>
      <c r="BT147" s="126"/>
      <c r="CD147" s="126"/>
      <c r="CN147" s="126"/>
      <c r="CX147" s="126"/>
      <c r="DH147" s="126"/>
      <c r="DR147" s="126"/>
      <c r="EB147" s="126"/>
      <c r="EL147" s="126"/>
      <c r="EV147" s="126"/>
      <c r="FF147" s="126"/>
      <c r="FP147" s="126"/>
      <c r="FZ147" s="126"/>
      <c r="GJ147" s="126"/>
      <c r="GT147" s="126"/>
      <c r="HD147" s="126"/>
      <c r="HN147" s="126"/>
      <c r="HX147" s="126"/>
    </row>
    <row xmlns:x14ac="http://schemas.microsoft.com/office/spreadsheetml/2009/9/ac" r="148" s="3" customFormat="true" x14ac:dyDescent="0.25">
      <c r="A148" s="402" t="str">
        <f ca="true">IF(ISBLANK('Data Summary'!A150),"",'Data Summary'!A150)</f>
        <v/>
      </c>
      <c r="B148" s="126"/>
      <c r="L148" s="126"/>
      <c r="V148" s="126"/>
      <c r="AF148" s="126"/>
      <c r="AP148" s="126"/>
      <c r="AZ148" s="126"/>
      <c r="BA148" s="126"/>
      <c r="BB148" s="126"/>
      <c r="BC148" s="126"/>
      <c r="BD148" s="126"/>
      <c r="BE148" s="126"/>
      <c r="BF148" s="126"/>
      <c r="BG148" s="126"/>
      <c r="BJ148" s="126"/>
      <c r="BT148" s="126"/>
      <c r="CD148" s="126"/>
      <c r="CN148" s="126"/>
      <c r="CX148" s="126"/>
      <c r="DH148" s="126"/>
      <c r="DR148" s="126"/>
      <c r="EB148" s="126"/>
      <c r="EL148" s="126"/>
      <c r="EV148" s="126"/>
      <c r="FF148" s="126"/>
      <c r="FP148" s="126"/>
      <c r="FZ148" s="126"/>
      <c r="GJ148" s="126"/>
      <c r="GT148" s="126"/>
      <c r="HD148" s="126"/>
      <c r="HN148" s="126"/>
      <c r="HX148" s="126"/>
    </row>
    <row xmlns:x14ac="http://schemas.microsoft.com/office/spreadsheetml/2009/9/ac" r="149" s="3" customFormat="true" x14ac:dyDescent="0.25">
      <c r="A149" s="402" t="str">
        <f ca="true">IF(ISBLANK('Data Summary'!A151),"",'Data Summary'!A151)</f>
        <v/>
      </c>
      <c r="B149" s="126"/>
      <c r="L149" s="126"/>
      <c r="V149" s="126"/>
      <c r="AF149" s="126"/>
      <c r="AP149" s="126"/>
      <c r="AZ149" s="126"/>
      <c r="BA149" s="126"/>
      <c r="BB149" s="126"/>
      <c r="BC149" s="126"/>
      <c r="BD149" s="126"/>
      <c r="BE149" s="126"/>
      <c r="BF149" s="126"/>
      <c r="BG149" s="126"/>
      <c r="BJ149" s="126"/>
      <c r="BT149" s="126"/>
      <c r="CD149" s="126"/>
      <c r="CN149" s="126"/>
      <c r="CX149" s="126"/>
      <c r="DH149" s="126"/>
      <c r="DR149" s="126"/>
      <c r="EB149" s="126"/>
      <c r="EL149" s="126"/>
      <c r="EV149" s="126"/>
      <c r="FF149" s="126"/>
      <c r="FP149" s="126"/>
      <c r="FZ149" s="126"/>
      <c r="GJ149" s="126"/>
      <c r="GT149" s="126"/>
      <c r="HD149" s="126"/>
      <c r="HN149" s="126"/>
      <c r="HX149" s="126"/>
    </row>
    <row xmlns:x14ac="http://schemas.microsoft.com/office/spreadsheetml/2009/9/ac" r="150" s="3" customFormat="true" x14ac:dyDescent="0.25">
      <c r="A150" s="402" t="str">
        <f ca="true">IF(ISBLANK('Data Summary'!A152),"",'Data Summary'!A152)</f>
        <v/>
      </c>
      <c r="B150" s="126"/>
      <c r="L150" s="126"/>
      <c r="V150" s="126"/>
      <c r="AF150" s="126"/>
      <c r="AP150" s="126"/>
      <c r="AZ150" s="126"/>
      <c r="BA150" s="126"/>
      <c r="BB150" s="126"/>
      <c r="BC150" s="126"/>
      <c r="BD150" s="126"/>
      <c r="BE150" s="126"/>
      <c r="BF150" s="126"/>
      <c r="BG150" s="126"/>
      <c r="BJ150" s="126"/>
      <c r="BT150" s="126"/>
      <c r="CD150" s="126"/>
      <c r="CN150" s="126"/>
      <c r="CX150" s="126"/>
      <c r="DH150" s="126"/>
      <c r="DR150" s="126"/>
      <c r="EB150" s="126"/>
      <c r="EL150" s="126"/>
      <c r="EV150" s="126"/>
      <c r="FF150" s="126"/>
      <c r="FP150" s="126"/>
      <c r="FZ150" s="126"/>
      <c r="GJ150" s="126"/>
      <c r="GT150" s="126"/>
      <c r="HD150" s="126"/>
      <c r="HN150" s="126"/>
      <c r="HX150" s="126"/>
    </row>
    <row xmlns:x14ac="http://schemas.microsoft.com/office/spreadsheetml/2009/9/ac" r="151" s="3" customFormat="true" x14ac:dyDescent="0.25">
      <c r="A151" s="402" t="str">
        <f ca="true">IF(ISBLANK('Data Summary'!A153),"",'Data Summary'!A153)</f>
        <v/>
      </c>
      <c r="B151" s="126"/>
      <c r="L151" s="126"/>
      <c r="V151" s="126"/>
      <c r="AF151" s="126"/>
      <c r="AP151" s="126"/>
      <c r="AZ151" s="126"/>
      <c r="BA151" s="126"/>
      <c r="BB151" s="126"/>
      <c r="BC151" s="126"/>
      <c r="BD151" s="126"/>
      <c r="BE151" s="126"/>
      <c r="BF151" s="126"/>
      <c r="BG151" s="126"/>
      <c r="BJ151" s="126"/>
      <c r="BT151" s="126"/>
      <c r="CD151" s="126"/>
      <c r="CN151" s="126"/>
      <c r="CX151" s="126"/>
      <c r="DH151" s="126"/>
      <c r="DR151" s="126"/>
      <c r="EB151" s="126"/>
      <c r="EL151" s="126"/>
      <c r="EV151" s="126"/>
      <c r="FF151" s="126"/>
      <c r="FP151" s="126"/>
      <c r="FZ151" s="126"/>
      <c r="GJ151" s="126"/>
      <c r="GT151" s="126"/>
      <c r="HD151" s="126"/>
      <c r="HN151" s="126"/>
      <c r="HX151" s="126"/>
    </row>
    <row xmlns:x14ac="http://schemas.microsoft.com/office/spreadsheetml/2009/9/ac" r="152" s="3" customFormat="true" x14ac:dyDescent="0.25">
      <c r="A152" s="396"/>
      <c r="B152" s="126"/>
      <c r="L152" s="126"/>
      <c r="V152" s="126"/>
      <c r="AF152" s="126"/>
      <c r="AP152" s="126"/>
      <c r="AZ152" s="126"/>
      <c r="BA152" s="126"/>
      <c r="BB152" s="126"/>
      <c r="BC152" s="126"/>
      <c r="BD152" s="126"/>
      <c r="BE152" s="126"/>
      <c r="BF152" s="126"/>
      <c r="BG152" s="126"/>
      <c r="BJ152" s="126"/>
      <c r="BT152" s="126"/>
      <c r="CD152" s="126"/>
      <c r="CN152" s="126"/>
      <c r="CX152" s="126"/>
      <c r="DH152" s="126"/>
      <c r="DR152" s="126"/>
      <c r="EB152" s="126"/>
      <c r="EL152" s="126"/>
      <c r="EV152" s="126"/>
      <c r="FF152" s="126"/>
      <c r="FP152" s="126"/>
      <c r="FZ152" s="126"/>
      <c r="GJ152" s="126"/>
      <c r="GT152" s="126"/>
      <c r="HD152" s="126"/>
      <c r="HN152" s="126"/>
      <c r="HX152" s="126"/>
    </row>
    <row xmlns:x14ac="http://schemas.microsoft.com/office/spreadsheetml/2009/9/ac" r="153" s="3" customFormat="true" x14ac:dyDescent="0.25">
      <c r="A153" s="396"/>
      <c r="B153" s="126"/>
      <c r="L153" s="126"/>
      <c r="V153" s="126"/>
      <c r="AF153" s="126"/>
      <c r="AP153" s="126"/>
      <c r="AZ153" s="126"/>
      <c r="BA153" s="126"/>
      <c r="BB153" s="126"/>
      <c r="BC153" s="126"/>
      <c r="BD153" s="126"/>
      <c r="BE153" s="126"/>
      <c r="BF153" s="126"/>
      <c r="BG153" s="126"/>
      <c r="BJ153" s="126"/>
      <c r="BT153" s="126"/>
      <c r="CD153" s="126"/>
      <c r="CN153" s="126"/>
      <c r="CX153" s="126"/>
      <c r="DH153" s="126"/>
      <c r="DR153" s="126"/>
      <c r="EB153" s="126"/>
      <c r="EL153" s="126"/>
      <c r="EV153" s="126"/>
      <c r="FF153" s="126"/>
      <c r="FP153" s="126"/>
      <c r="FZ153" s="126"/>
      <c r="GJ153" s="126"/>
      <c r="GT153" s="126"/>
      <c r="HD153" s="126"/>
      <c r="HN153" s="126"/>
      <c r="HX153" s="126"/>
    </row>
    <row xmlns:x14ac="http://schemas.microsoft.com/office/spreadsheetml/2009/9/ac" r="154" s="3" customFormat="true" x14ac:dyDescent="0.25">
      <c r="A154" s="396"/>
      <c r="B154" s="126"/>
      <c r="L154" s="126"/>
      <c r="V154" s="126"/>
      <c r="AF154" s="126"/>
      <c r="AP154" s="126"/>
      <c r="AZ154" s="126"/>
      <c r="BA154" s="126"/>
      <c r="BB154" s="126"/>
      <c r="BC154" s="126"/>
      <c r="BD154" s="126"/>
      <c r="BE154" s="126"/>
      <c r="BF154" s="126"/>
      <c r="BG154" s="126"/>
      <c r="BJ154" s="126"/>
      <c r="BT154" s="126"/>
      <c r="CD154" s="126"/>
      <c r="CN154" s="126"/>
      <c r="CX154" s="126"/>
      <c r="DH154" s="126"/>
      <c r="DR154" s="126"/>
      <c r="EB154" s="126"/>
      <c r="EL154" s="126"/>
      <c r="EV154" s="126"/>
      <c r="FF154" s="126"/>
      <c r="FP154" s="126"/>
      <c r="FZ154" s="126"/>
      <c r="GJ154" s="126"/>
      <c r="GT154" s="126"/>
      <c r="HD154" s="126"/>
      <c r="HN154" s="126"/>
      <c r="HX154" s="126"/>
    </row>
    <row xmlns:x14ac="http://schemas.microsoft.com/office/spreadsheetml/2009/9/ac" r="155" s="3" customFormat="true" x14ac:dyDescent="0.25">
      <c r="A155" s="396"/>
      <c r="B155" s="126"/>
      <c r="L155" s="126"/>
      <c r="V155" s="126"/>
      <c r="AF155" s="126"/>
      <c r="AP155" s="126"/>
      <c r="AZ155" s="126"/>
      <c r="BA155" s="126"/>
      <c r="BB155" s="126"/>
      <c r="BC155" s="126"/>
      <c r="BD155" s="126"/>
      <c r="BE155" s="126"/>
      <c r="BF155" s="126"/>
      <c r="BG155" s="126"/>
      <c r="BJ155" s="126"/>
      <c r="BT155" s="126"/>
      <c r="CD155" s="126"/>
      <c r="CN155" s="126"/>
      <c r="CX155" s="126"/>
      <c r="DH155" s="126"/>
      <c r="DR155" s="126"/>
      <c r="EB155" s="126"/>
      <c r="EL155" s="126"/>
      <c r="EV155" s="126"/>
      <c r="FF155" s="126"/>
      <c r="FP155" s="126"/>
      <c r="FZ155" s="126"/>
      <c r="GJ155" s="126"/>
      <c r="GT155" s="126"/>
      <c r="HD155" s="126"/>
      <c r="HN155" s="126"/>
      <c r="HX155" s="126"/>
    </row>
    <row xmlns:x14ac="http://schemas.microsoft.com/office/spreadsheetml/2009/9/ac" r="156" s="3" customFormat="true" x14ac:dyDescent="0.25">
      <c r="A156" s="396"/>
      <c r="B156" s="126"/>
      <c r="L156" s="126"/>
      <c r="V156" s="126"/>
      <c r="AF156" s="126"/>
      <c r="AP156" s="126"/>
      <c r="AZ156" s="126"/>
      <c r="BA156" s="126"/>
      <c r="BB156" s="126"/>
      <c r="BC156" s="126"/>
      <c r="BD156" s="126"/>
      <c r="BE156" s="126"/>
      <c r="BF156" s="126"/>
      <c r="BG156" s="126"/>
      <c r="BJ156" s="126"/>
      <c r="BT156" s="126"/>
      <c r="CD156" s="126"/>
      <c r="CN156" s="126"/>
      <c r="CX156" s="126"/>
      <c r="DH156" s="126"/>
      <c r="DR156" s="126"/>
      <c r="EB156" s="126"/>
      <c r="EL156" s="126"/>
      <c r="EV156" s="126"/>
      <c r="FF156" s="126"/>
      <c r="FP156" s="126"/>
      <c r="FZ156" s="126"/>
      <c r="GJ156" s="126"/>
      <c r="GT156" s="126"/>
      <c r="HD156" s="126"/>
      <c r="HN156" s="126"/>
      <c r="HX156" s="126"/>
    </row>
    <row xmlns:x14ac="http://schemas.microsoft.com/office/spreadsheetml/2009/9/ac" r="157" s="3" customFormat="true" x14ac:dyDescent="0.25">
      <c r="A157" s="396"/>
      <c r="B157" s="126"/>
      <c r="L157" s="126"/>
      <c r="V157" s="126"/>
      <c r="AF157" s="126"/>
      <c r="AP157" s="126"/>
      <c r="AZ157" s="126"/>
      <c r="BA157" s="126"/>
      <c r="BB157" s="126"/>
      <c r="BC157" s="126"/>
      <c r="BD157" s="126"/>
      <c r="BE157" s="126"/>
      <c r="BF157" s="126"/>
      <c r="BG157" s="126"/>
      <c r="BJ157" s="126"/>
      <c r="BT157" s="126"/>
      <c r="CD157" s="126"/>
      <c r="CN157" s="126"/>
      <c r="CX157" s="126"/>
      <c r="DH157" s="126"/>
      <c r="DR157" s="126"/>
      <c r="EB157" s="126"/>
      <c r="EL157" s="126"/>
      <c r="EV157" s="126"/>
      <c r="FF157" s="126"/>
      <c r="FP157" s="126"/>
      <c r="FZ157" s="126"/>
      <c r="GJ157" s="126"/>
      <c r="GT157" s="126"/>
      <c r="HD157" s="126"/>
      <c r="HN157" s="126"/>
      <c r="HX157" s="126"/>
    </row>
    <row xmlns:x14ac="http://schemas.microsoft.com/office/spreadsheetml/2009/9/ac" r="158" s="3" customFormat="true" x14ac:dyDescent="0.25">
      <c r="A158" s="396"/>
      <c r="B158" s="126"/>
      <c r="L158" s="126"/>
      <c r="V158" s="126"/>
      <c r="AF158" s="126"/>
      <c r="AP158" s="126"/>
      <c r="AZ158" s="126"/>
      <c r="BA158" s="126"/>
      <c r="BB158" s="126"/>
      <c r="BC158" s="126"/>
      <c r="BD158" s="126"/>
      <c r="BE158" s="126"/>
      <c r="BF158" s="126"/>
      <c r="BG158" s="126"/>
      <c r="BJ158" s="126"/>
      <c r="BT158" s="126"/>
      <c r="CD158" s="126"/>
      <c r="CN158" s="126"/>
      <c r="CX158" s="126"/>
      <c r="DH158" s="126"/>
      <c r="DR158" s="126"/>
      <c r="EB158" s="126"/>
      <c r="EL158" s="126"/>
      <c r="EV158" s="126"/>
      <c r="FF158" s="126"/>
      <c r="FP158" s="126"/>
      <c r="FZ158" s="126"/>
      <c r="GJ158" s="126"/>
      <c r="GT158" s="126"/>
      <c r="HD158" s="126"/>
      <c r="HN158" s="126"/>
      <c r="HX158" s="126"/>
    </row>
    <row xmlns:x14ac="http://schemas.microsoft.com/office/spreadsheetml/2009/9/ac" r="159" s="3" customFormat="true" x14ac:dyDescent="0.25">
      <c r="A159" s="396"/>
      <c r="B159" s="126"/>
      <c r="L159" s="126"/>
      <c r="V159" s="126"/>
      <c r="AF159" s="126"/>
      <c r="AP159" s="126"/>
      <c r="AZ159" s="126"/>
      <c r="BA159" s="126"/>
      <c r="BB159" s="126"/>
      <c r="BC159" s="126"/>
      <c r="BD159" s="126"/>
      <c r="BE159" s="126"/>
      <c r="BF159" s="126"/>
      <c r="BG159" s="126"/>
      <c r="BJ159" s="126"/>
      <c r="BT159" s="126"/>
      <c r="CD159" s="126"/>
      <c r="CN159" s="126"/>
      <c r="CX159" s="126"/>
      <c r="DH159" s="126"/>
      <c r="DR159" s="126"/>
      <c r="EB159" s="126"/>
      <c r="EL159" s="126"/>
      <c r="EV159" s="126"/>
      <c r="FF159" s="126"/>
      <c r="FP159" s="126"/>
      <c r="FZ159" s="126"/>
      <c r="GJ159" s="126"/>
      <c r="GT159" s="126"/>
      <c r="HD159" s="126"/>
      <c r="HN159" s="126"/>
      <c r="HX159" s="126"/>
    </row>
    <row xmlns:x14ac="http://schemas.microsoft.com/office/spreadsheetml/2009/9/ac" r="160" s="3" customFormat="true" x14ac:dyDescent="0.25">
      <c r="A160" s="396"/>
      <c r="B160" s="126"/>
      <c r="L160" s="126"/>
      <c r="V160" s="126"/>
      <c r="AF160" s="126"/>
      <c r="AP160" s="126"/>
      <c r="AZ160" s="126"/>
      <c r="BA160" s="126"/>
      <c r="BB160" s="126"/>
      <c r="BC160" s="126"/>
      <c r="BD160" s="126"/>
      <c r="BE160" s="126"/>
      <c r="BF160" s="126"/>
      <c r="BG160" s="126"/>
      <c r="BJ160" s="126"/>
      <c r="BT160" s="126"/>
      <c r="CD160" s="126"/>
      <c r="CN160" s="126"/>
      <c r="CX160" s="126"/>
      <c r="DH160" s="126"/>
      <c r="DR160" s="126"/>
      <c r="EB160" s="126"/>
      <c r="EL160" s="126"/>
      <c r="EV160" s="126"/>
      <c r="FF160" s="126"/>
      <c r="FP160" s="126"/>
      <c r="FZ160" s="126"/>
      <c r="GJ160" s="126"/>
      <c r="GT160" s="126"/>
      <c r="HD160" s="126"/>
      <c r="HN160" s="126"/>
      <c r="HX160" s="126"/>
    </row>
    <row xmlns:x14ac="http://schemas.microsoft.com/office/spreadsheetml/2009/9/ac" r="161" s="3" customFormat="true" x14ac:dyDescent="0.25">
      <c r="A161" s="396"/>
      <c r="B161" s="126"/>
      <c r="L161" s="126"/>
      <c r="V161" s="126"/>
      <c r="AF161" s="126"/>
      <c r="AP161" s="126"/>
      <c r="AZ161" s="126"/>
      <c r="BA161" s="126"/>
      <c r="BB161" s="126"/>
      <c r="BC161" s="126"/>
      <c r="BD161" s="126"/>
      <c r="BE161" s="126"/>
      <c r="BF161" s="126"/>
      <c r="BG161" s="126"/>
      <c r="BJ161" s="126"/>
      <c r="BT161" s="126"/>
      <c r="CD161" s="126"/>
      <c r="CN161" s="126"/>
      <c r="CX161" s="126"/>
      <c r="DH161" s="126"/>
      <c r="DR161" s="126"/>
      <c r="EB161" s="126"/>
      <c r="EL161" s="126"/>
      <c r="EV161" s="126"/>
      <c r="FF161" s="126"/>
      <c r="FP161" s="126"/>
      <c r="FZ161" s="126"/>
      <c r="GJ161" s="126"/>
      <c r="GT161" s="126"/>
      <c r="HD161" s="126"/>
      <c r="HN161" s="126"/>
      <c r="HX161" s="126"/>
    </row>
    <row xmlns:x14ac="http://schemas.microsoft.com/office/spreadsheetml/2009/9/ac" r="162" s="3" customFormat="true" x14ac:dyDescent="0.25">
      <c r="A162" s="396"/>
      <c r="B162" s="126"/>
      <c r="L162" s="126"/>
      <c r="V162" s="126"/>
      <c r="AF162" s="126"/>
      <c r="AP162" s="126"/>
      <c r="AZ162" s="126"/>
      <c r="BA162" s="126"/>
      <c r="BB162" s="126"/>
      <c r="BC162" s="126"/>
      <c r="BD162" s="126"/>
      <c r="BE162" s="126"/>
      <c r="BF162" s="126"/>
      <c r="BG162" s="126"/>
      <c r="BJ162" s="126"/>
      <c r="BT162" s="126"/>
      <c r="CD162" s="126"/>
      <c r="CN162" s="126"/>
      <c r="CX162" s="126"/>
      <c r="DH162" s="126"/>
      <c r="DR162" s="126"/>
      <c r="EB162" s="126"/>
      <c r="EL162" s="126"/>
      <c r="EV162" s="126"/>
      <c r="FF162" s="126"/>
      <c r="FP162" s="126"/>
      <c r="FZ162" s="126"/>
      <c r="GJ162" s="126"/>
      <c r="GT162" s="126"/>
      <c r="HD162" s="126"/>
      <c r="HN162" s="126"/>
      <c r="HX162" s="126"/>
    </row>
    <row xmlns:x14ac="http://schemas.microsoft.com/office/spreadsheetml/2009/9/ac" r="163" s="3" customFormat="true" x14ac:dyDescent="0.25">
      <c r="A163" s="396"/>
      <c r="B163" s="126"/>
      <c r="L163" s="126"/>
      <c r="V163" s="126"/>
      <c r="AF163" s="126"/>
      <c r="AP163" s="126"/>
      <c r="AZ163" s="126"/>
      <c r="BA163" s="126"/>
      <c r="BB163" s="126"/>
      <c r="BC163" s="126"/>
      <c r="BD163" s="126"/>
      <c r="BE163" s="126"/>
      <c r="BF163" s="126"/>
      <c r="BG163" s="126"/>
      <c r="BJ163" s="126"/>
      <c r="BT163" s="126"/>
      <c r="CD163" s="126"/>
      <c r="CN163" s="126"/>
      <c r="CX163" s="126"/>
      <c r="DH163" s="126"/>
      <c r="DR163" s="126"/>
      <c r="EB163" s="126"/>
      <c r="EL163" s="126"/>
      <c r="EV163" s="126"/>
      <c r="FF163" s="126"/>
      <c r="FP163" s="126"/>
      <c r="FZ163" s="126"/>
      <c r="GJ163" s="126"/>
      <c r="GT163" s="126"/>
      <c r="HD163" s="126"/>
      <c r="HN163" s="126"/>
      <c r="HX163" s="126"/>
    </row>
    <row xmlns:x14ac="http://schemas.microsoft.com/office/spreadsheetml/2009/9/ac" r="164" s="3" customFormat="true" x14ac:dyDescent="0.25">
      <c r="A164" s="396"/>
      <c r="B164" s="126"/>
      <c r="L164" s="126"/>
      <c r="V164" s="126"/>
      <c r="AF164" s="126"/>
      <c r="AP164" s="126"/>
      <c r="AZ164" s="126"/>
      <c r="BA164" s="126"/>
      <c r="BB164" s="126"/>
      <c r="BC164" s="126"/>
      <c r="BD164" s="126"/>
      <c r="BE164" s="126"/>
      <c r="BF164" s="126"/>
      <c r="BG164" s="126"/>
      <c r="BJ164" s="126"/>
      <c r="BT164" s="126"/>
      <c r="CD164" s="126"/>
      <c r="CN164" s="126"/>
      <c r="CX164" s="126"/>
      <c r="DH164" s="126"/>
      <c r="DR164" s="126"/>
      <c r="EB164" s="126"/>
      <c r="EL164" s="126"/>
      <c r="EV164" s="126"/>
      <c r="FF164" s="126"/>
      <c r="FP164" s="126"/>
      <c r="FZ164" s="126"/>
      <c r="GJ164" s="126"/>
      <c r="GT164" s="126"/>
      <c r="HD164" s="126"/>
      <c r="HN164" s="126"/>
      <c r="HX164" s="126"/>
    </row>
    <row xmlns:x14ac="http://schemas.microsoft.com/office/spreadsheetml/2009/9/ac" r="165" s="3" customFormat="true" x14ac:dyDescent="0.25">
      <c r="A165" s="396"/>
      <c r="B165" s="126"/>
      <c r="L165" s="126"/>
      <c r="V165" s="126"/>
      <c r="AF165" s="126"/>
      <c r="AP165" s="126"/>
      <c r="AZ165" s="126"/>
      <c r="BA165" s="126"/>
      <c r="BB165" s="126"/>
      <c r="BC165" s="126"/>
      <c r="BD165" s="126"/>
      <c r="BE165" s="126"/>
      <c r="BF165" s="126"/>
      <c r="BG165" s="126"/>
      <c r="BJ165" s="126"/>
      <c r="BT165" s="126"/>
      <c r="CD165" s="126"/>
      <c r="CN165" s="126"/>
      <c r="CX165" s="126"/>
      <c r="DH165" s="126"/>
      <c r="DR165" s="126"/>
      <c r="EB165" s="126"/>
      <c r="EL165" s="126"/>
      <c r="EV165" s="126"/>
      <c r="FF165" s="126"/>
      <c r="FP165" s="126"/>
      <c r="FZ165" s="126"/>
      <c r="GJ165" s="126"/>
      <c r="GT165" s="126"/>
      <c r="HD165" s="126"/>
      <c r="HN165" s="126"/>
      <c r="HX165" s="126"/>
    </row>
    <row xmlns:x14ac="http://schemas.microsoft.com/office/spreadsheetml/2009/9/ac" r="166" s="3" customFormat="true" x14ac:dyDescent="0.25">
      <c r="A166" s="396"/>
      <c r="B166" s="126"/>
      <c r="L166" s="126"/>
      <c r="V166" s="126"/>
      <c r="AF166" s="126"/>
      <c r="AP166" s="126"/>
      <c r="AZ166" s="126"/>
      <c r="BA166" s="126"/>
      <c r="BB166" s="126"/>
      <c r="BC166" s="126"/>
      <c r="BD166" s="126"/>
      <c r="BE166" s="126"/>
      <c r="BF166" s="126"/>
      <c r="BG166" s="126"/>
      <c r="BJ166" s="126"/>
      <c r="BT166" s="126"/>
      <c r="CD166" s="126"/>
      <c r="CN166" s="126"/>
      <c r="CX166" s="126"/>
      <c r="DH166" s="126"/>
      <c r="DR166" s="126"/>
      <c r="EB166" s="126"/>
      <c r="EL166" s="126"/>
      <c r="EV166" s="126"/>
      <c r="FF166" s="126"/>
      <c r="FP166" s="126"/>
      <c r="FZ166" s="126"/>
      <c r="GJ166" s="126"/>
      <c r="GT166" s="126"/>
      <c r="HD166" s="126"/>
      <c r="HN166" s="126"/>
      <c r="HX166" s="126"/>
    </row>
    <row xmlns:x14ac="http://schemas.microsoft.com/office/spreadsheetml/2009/9/ac" r="167" s="3" customFormat="true" x14ac:dyDescent="0.25">
      <c r="A167" s="396"/>
      <c r="B167" s="126"/>
      <c r="L167" s="126"/>
      <c r="V167" s="126"/>
      <c r="AF167" s="126"/>
      <c r="AP167" s="126"/>
      <c r="AZ167" s="126"/>
      <c r="BA167" s="126"/>
      <c r="BB167" s="126"/>
      <c r="BC167" s="126"/>
      <c r="BD167" s="126"/>
      <c r="BE167" s="126"/>
      <c r="BF167" s="126"/>
      <c r="BG167" s="126"/>
      <c r="BJ167" s="126"/>
      <c r="BT167" s="126"/>
      <c r="CD167" s="126"/>
      <c r="CN167" s="126"/>
      <c r="CX167" s="126"/>
      <c r="DH167" s="126"/>
      <c r="DR167" s="126"/>
      <c r="EB167" s="126"/>
      <c r="EL167" s="126"/>
      <c r="EV167" s="126"/>
      <c r="FF167" s="126"/>
      <c r="FP167" s="126"/>
      <c r="FZ167" s="126"/>
      <c r="GJ167" s="126"/>
      <c r="GT167" s="126"/>
      <c r="HD167" s="126"/>
      <c r="HN167" s="126"/>
      <c r="HX167" s="126"/>
    </row>
    <row xmlns:x14ac="http://schemas.microsoft.com/office/spreadsheetml/2009/9/ac" r="168" s="3" customFormat="true" x14ac:dyDescent="0.25">
      <c r="A168" s="396"/>
      <c r="B168" s="126"/>
      <c r="L168" s="126"/>
      <c r="V168" s="126"/>
      <c r="AF168" s="126"/>
      <c r="AP168" s="126"/>
      <c r="AZ168" s="126"/>
      <c r="BA168" s="126"/>
      <c r="BB168" s="126"/>
      <c r="BC168" s="126"/>
      <c r="BD168" s="126"/>
      <c r="BE168" s="126"/>
      <c r="BF168" s="126"/>
      <c r="BG168" s="126"/>
      <c r="BJ168" s="126"/>
      <c r="BT168" s="126"/>
      <c r="CD168" s="126"/>
      <c r="CN168" s="126"/>
      <c r="CX168" s="126"/>
      <c r="DH168" s="126"/>
      <c r="DR168" s="126"/>
      <c r="EB168" s="126"/>
      <c r="EL168" s="126"/>
      <c r="EV168" s="126"/>
      <c r="FF168" s="126"/>
      <c r="FP168" s="126"/>
      <c r="FZ168" s="126"/>
      <c r="GJ168" s="126"/>
      <c r="GT168" s="126"/>
      <c r="HD168" s="126"/>
      <c r="HN168" s="126"/>
      <c r="HX168" s="126"/>
    </row>
    <row xmlns:x14ac="http://schemas.microsoft.com/office/spreadsheetml/2009/9/ac" r="169" s="3" customFormat="true" x14ac:dyDescent="0.25">
      <c r="A169" s="396"/>
      <c r="B169" s="126"/>
      <c r="L169" s="126"/>
      <c r="V169" s="126"/>
      <c r="AF169" s="126"/>
      <c r="AP169" s="126"/>
      <c r="AZ169" s="126"/>
      <c r="BA169" s="126"/>
      <c r="BB169" s="126"/>
      <c r="BC169" s="126"/>
      <c r="BD169" s="126"/>
      <c r="BE169" s="126"/>
      <c r="BF169" s="126"/>
      <c r="BG169" s="126"/>
      <c r="BJ169" s="126"/>
      <c r="BT169" s="126"/>
      <c r="CD169" s="126"/>
      <c r="CN169" s="126"/>
      <c r="CX169" s="126"/>
      <c r="DH169" s="126"/>
      <c r="DR169" s="126"/>
      <c r="EB169" s="126"/>
      <c r="EL169" s="126"/>
      <c r="EV169" s="126"/>
      <c r="FF169" s="126"/>
      <c r="FP169" s="126"/>
      <c r="FZ169" s="126"/>
      <c r="GJ169" s="126"/>
      <c r="GT169" s="126"/>
      <c r="HD169" s="126"/>
      <c r="HN169" s="126"/>
      <c r="HX169" s="126"/>
    </row>
    <row xmlns:x14ac="http://schemas.microsoft.com/office/spreadsheetml/2009/9/ac" r="170" s="3" customFormat="true" x14ac:dyDescent="0.25">
      <c r="A170" s="396"/>
      <c r="B170" s="126"/>
      <c r="L170" s="126"/>
      <c r="V170" s="126"/>
      <c r="AF170" s="126"/>
      <c r="AP170" s="126"/>
      <c r="AZ170" s="126"/>
      <c r="BA170" s="126"/>
      <c r="BB170" s="126"/>
      <c r="BC170" s="126"/>
      <c r="BD170" s="126"/>
      <c r="BE170" s="126"/>
      <c r="BF170" s="126"/>
      <c r="BG170" s="126"/>
      <c r="BJ170" s="126"/>
      <c r="BT170" s="126"/>
      <c r="CD170" s="126"/>
      <c r="CN170" s="126"/>
      <c r="CX170" s="126"/>
      <c r="DH170" s="126"/>
      <c r="DR170" s="126"/>
      <c r="EB170" s="126"/>
      <c r="EL170" s="126"/>
      <c r="EV170" s="126"/>
      <c r="FF170" s="126"/>
      <c r="FP170" s="126"/>
      <c r="FZ170" s="126"/>
      <c r="GJ170" s="126"/>
      <c r="GT170" s="126"/>
      <c r="HD170" s="126"/>
      <c r="HN170" s="126"/>
      <c r="HX170" s="126"/>
    </row>
    <row xmlns:x14ac="http://schemas.microsoft.com/office/spreadsheetml/2009/9/ac" r="171" s="3" customFormat="true" x14ac:dyDescent="0.25">
      <c r="A171" s="396"/>
      <c r="B171" s="126"/>
      <c r="L171" s="126"/>
      <c r="V171" s="126"/>
      <c r="AF171" s="126"/>
      <c r="AP171" s="126"/>
      <c r="AZ171" s="126"/>
      <c r="BA171" s="126"/>
      <c r="BB171" s="126"/>
      <c r="BC171" s="126"/>
      <c r="BD171" s="126"/>
      <c r="BE171" s="126"/>
      <c r="BF171" s="126"/>
      <c r="BG171" s="126"/>
      <c r="BJ171" s="126"/>
      <c r="BT171" s="126"/>
      <c r="CD171" s="126"/>
      <c r="CN171" s="126"/>
      <c r="CX171" s="126"/>
      <c r="DH171" s="126"/>
      <c r="DR171" s="126"/>
      <c r="EB171" s="126"/>
      <c r="EL171" s="126"/>
      <c r="EV171" s="126"/>
      <c r="FF171" s="126"/>
      <c r="FP171" s="126"/>
      <c r="FZ171" s="126"/>
      <c r="GJ171" s="126"/>
      <c r="GT171" s="126"/>
      <c r="HD171" s="126"/>
      <c r="HN171" s="126"/>
      <c r="HX171" s="126"/>
    </row>
    <row xmlns:x14ac="http://schemas.microsoft.com/office/spreadsheetml/2009/9/ac" r="172" s="3" customFormat="true" x14ac:dyDescent="0.25">
      <c r="A172" s="396"/>
      <c r="B172" s="126"/>
      <c r="L172" s="126"/>
      <c r="V172" s="126"/>
      <c r="AF172" s="126"/>
      <c r="AP172" s="126"/>
      <c r="AZ172" s="126"/>
      <c r="BA172" s="126"/>
      <c r="BB172" s="126"/>
      <c r="BC172" s="126"/>
      <c r="BD172" s="126"/>
      <c r="BE172" s="126"/>
      <c r="BF172" s="126"/>
      <c r="BG172" s="126"/>
      <c r="BJ172" s="126"/>
      <c r="BT172" s="126"/>
      <c r="CD172" s="126"/>
      <c r="CN172" s="126"/>
      <c r="CX172" s="126"/>
      <c r="DH172" s="126"/>
      <c r="DR172" s="126"/>
      <c r="EB172" s="126"/>
      <c r="EL172" s="126"/>
      <c r="EV172" s="126"/>
      <c r="FF172" s="126"/>
      <c r="FP172" s="126"/>
      <c r="FZ172" s="126"/>
      <c r="GJ172" s="126"/>
      <c r="GT172" s="126"/>
      <c r="HD172" s="126"/>
      <c r="HN172" s="126"/>
      <c r="HX172" s="126"/>
    </row>
    <row xmlns:x14ac="http://schemas.microsoft.com/office/spreadsheetml/2009/9/ac" r="173" s="3" customFormat="true" x14ac:dyDescent="0.25">
      <c r="A173" s="396"/>
      <c r="B173" s="126"/>
      <c r="L173" s="126"/>
      <c r="V173" s="126"/>
      <c r="AF173" s="126"/>
      <c r="AP173" s="126"/>
      <c r="AZ173" s="126"/>
      <c r="BA173" s="126"/>
      <c r="BB173" s="126"/>
      <c r="BC173" s="126"/>
      <c r="BD173" s="126"/>
      <c r="BE173" s="126"/>
      <c r="BF173" s="126"/>
      <c r="BG173" s="126"/>
      <c r="BJ173" s="126"/>
      <c r="BT173" s="126"/>
      <c r="CD173" s="126"/>
      <c r="CN173" s="126"/>
      <c r="CX173" s="126"/>
      <c r="DH173" s="126"/>
      <c r="DR173" s="126"/>
      <c r="EB173" s="126"/>
      <c r="EL173" s="126"/>
      <c r="EV173" s="126"/>
      <c r="FF173" s="126"/>
      <c r="FP173" s="126"/>
      <c r="FZ173" s="126"/>
      <c r="GJ173" s="126"/>
      <c r="GT173" s="126"/>
      <c r="HD173" s="126"/>
      <c r="HN173" s="126"/>
      <c r="HX173" s="126"/>
    </row>
    <row xmlns:x14ac="http://schemas.microsoft.com/office/spreadsheetml/2009/9/ac" r="174" s="3" customFormat="true" x14ac:dyDescent="0.25">
      <c r="A174" s="396"/>
      <c r="B174" s="126"/>
      <c r="L174" s="126"/>
      <c r="V174" s="126"/>
      <c r="AF174" s="126"/>
      <c r="AP174" s="126"/>
      <c r="AZ174" s="126"/>
      <c r="BA174" s="126"/>
      <c r="BB174" s="126"/>
      <c r="BC174" s="126"/>
      <c r="BD174" s="126"/>
      <c r="BE174" s="126"/>
      <c r="BF174" s="126"/>
      <c r="BG174" s="126"/>
      <c r="BJ174" s="126"/>
      <c r="BT174" s="126"/>
      <c r="CD174" s="126"/>
      <c r="CN174" s="126"/>
      <c r="CX174" s="126"/>
      <c r="DH174" s="126"/>
      <c r="DR174" s="126"/>
      <c r="EB174" s="126"/>
      <c r="EL174" s="126"/>
      <c r="EV174" s="126"/>
      <c r="FF174" s="126"/>
      <c r="FP174" s="126"/>
      <c r="FZ174" s="126"/>
      <c r="GJ174" s="126"/>
      <c r="GT174" s="126"/>
      <c r="HD174" s="126"/>
      <c r="HN174" s="126"/>
      <c r="HX174" s="126"/>
    </row>
    <row xmlns:x14ac="http://schemas.microsoft.com/office/spreadsheetml/2009/9/ac" r="175" s="3" customFormat="true" x14ac:dyDescent="0.25">
      <c r="A175" s="396"/>
      <c r="B175" s="126"/>
      <c r="L175" s="126"/>
      <c r="V175" s="126"/>
      <c r="AF175" s="126"/>
      <c r="AP175" s="126"/>
      <c r="AZ175" s="126"/>
      <c r="BA175" s="126"/>
      <c r="BB175" s="126"/>
      <c r="BC175" s="126"/>
      <c r="BD175" s="126"/>
      <c r="BE175" s="126"/>
      <c r="BF175" s="126"/>
      <c r="BG175" s="126"/>
      <c r="BJ175" s="126"/>
      <c r="BT175" s="126"/>
      <c r="CD175" s="126"/>
      <c r="CN175" s="126"/>
      <c r="CX175" s="126"/>
      <c r="DH175" s="126"/>
      <c r="DR175" s="126"/>
      <c r="EB175" s="126"/>
      <c r="EL175" s="126"/>
      <c r="EV175" s="126"/>
      <c r="FF175" s="126"/>
      <c r="FP175" s="126"/>
      <c r="FZ175" s="126"/>
      <c r="GJ175" s="126"/>
      <c r="GT175" s="126"/>
      <c r="HD175" s="126"/>
      <c r="HN175" s="126"/>
      <c r="HX175" s="126"/>
    </row>
    <row xmlns:x14ac="http://schemas.microsoft.com/office/spreadsheetml/2009/9/ac" r="176" s="3" customFormat="true" x14ac:dyDescent="0.25">
      <c r="A176" s="396"/>
      <c r="B176" s="126"/>
      <c r="L176" s="126"/>
      <c r="V176" s="126"/>
      <c r="AF176" s="126"/>
      <c r="AP176" s="126"/>
      <c r="AZ176" s="126"/>
      <c r="BA176" s="126"/>
      <c r="BB176" s="126"/>
      <c r="BC176" s="126"/>
      <c r="BD176" s="126"/>
      <c r="BE176" s="126"/>
      <c r="BF176" s="126"/>
      <c r="BG176" s="126"/>
      <c r="BJ176" s="126"/>
      <c r="BT176" s="126"/>
      <c r="CD176" s="126"/>
      <c r="CN176" s="126"/>
      <c r="CX176" s="126"/>
      <c r="DH176" s="126"/>
      <c r="DR176" s="126"/>
      <c r="EB176" s="126"/>
      <c r="EL176" s="126"/>
      <c r="EV176" s="126"/>
      <c r="FF176" s="126"/>
      <c r="FP176" s="126"/>
      <c r="FZ176" s="126"/>
      <c r="GJ176" s="126"/>
      <c r="GT176" s="126"/>
      <c r="HD176" s="126"/>
      <c r="HN176" s="126"/>
      <c r="HX176" s="126"/>
    </row>
    <row xmlns:x14ac="http://schemas.microsoft.com/office/spreadsheetml/2009/9/ac" r="177" s="3" customFormat="true" x14ac:dyDescent="0.25">
      <c r="A177" s="396"/>
      <c r="B177" s="126"/>
      <c r="L177" s="126"/>
      <c r="V177" s="126"/>
      <c r="AF177" s="126"/>
      <c r="AP177" s="126"/>
      <c r="AZ177" s="126"/>
      <c r="BA177" s="126"/>
      <c r="BB177" s="126"/>
      <c r="BC177" s="126"/>
      <c r="BD177" s="126"/>
      <c r="BE177" s="126"/>
      <c r="BF177" s="126"/>
      <c r="BG177" s="126"/>
      <c r="BJ177" s="126"/>
      <c r="BT177" s="126"/>
      <c r="CD177" s="126"/>
      <c r="CN177" s="126"/>
      <c r="CX177" s="126"/>
      <c r="DH177" s="126"/>
      <c r="DR177" s="126"/>
      <c r="EB177" s="126"/>
      <c r="EL177" s="126"/>
      <c r="EV177" s="126"/>
      <c r="FF177" s="126"/>
      <c r="FP177" s="126"/>
      <c r="FZ177" s="126"/>
      <c r="GJ177" s="126"/>
      <c r="GT177" s="126"/>
      <c r="HD177" s="126"/>
      <c r="HN177" s="126"/>
      <c r="HX177" s="126"/>
    </row>
    <row xmlns:x14ac="http://schemas.microsoft.com/office/spreadsheetml/2009/9/ac" r="178" s="3" customFormat="true" x14ac:dyDescent="0.25">
      <c r="A178" s="396"/>
      <c r="B178" s="126"/>
      <c r="L178" s="126"/>
      <c r="V178" s="126"/>
      <c r="AF178" s="126"/>
      <c r="AP178" s="126"/>
      <c r="AZ178" s="126"/>
      <c r="BA178" s="126"/>
      <c r="BB178" s="126"/>
      <c r="BC178" s="126"/>
      <c r="BD178" s="126"/>
      <c r="BE178" s="126"/>
      <c r="BF178" s="126"/>
      <c r="BG178" s="126"/>
      <c r="BJ178" s="126"/>
      <c r="BT178" s="126"/>
      <c r="CD178" s="126"/>
      <c r="CN178" s="126"/>
      <c r="CX178" s="126"/>
      <c r="DH178" s="126"/>
      <c r="DR178" s="126"/>
      <c r="EB178" s="126"/>
      <c r="EL178" s="126"/>
      <c r="EV178" s="126"/>
      <c r="FF178" s="126"/>
      <c r="FP178" s="126"/>
      <c r="FZ178" s="126"/>
      <c r="GJ178" s="126"/>
      <c r="GT178" s="126"/>
      <c r="HD178" s="126"/>
      <c r="HN178" s="126"/>
      <c r="HX178" s="126"/>
    </row>
    <row xmlns:x14ac="http://schemas.microsoft.com/office/spreadsheetml/2009/9/ac" r="179" s="3" customFormat="true" x14ac:dyDescent="0.25">
      <c r="A179" s="396"/>
      <c r="B179" s="126"/>
      <c r="L179" s="126"/>
      <c r="V179" s="126"/>
      <c r="AF179" s="126"/>
      <c r="AP179" s="126"/>
      <c r="AZ179" s="126"/>
      <c r="BA179" s="126"/>
      <c r="BB179" s="126"/>
      <c r="BC179" s="126"/>
      <c r="BD179" s="126"/>
      <c r="BE179" s="126"/>
      <c r="BF179" s="126"/>
      <c r="BG179" s="126"/>
      <c r="BJ179" s="126"/>
      <c r="BT179" s="126"/>
      <c r="CD179" s="126"/>
      <c r="CN179" s="126"/>
      <c r="CX179" s="126"/>
      <c r="DH179" s="126"/>
      <c r="DR179" s="126"/>
      <c r="EB179" s="126"/>
      <c r="EL179" s="126"/>
      <c r="EV179" s="126"/>
      <c r="FF179" s="126"/>
      <c r="FP179" s="126"/>
      <c r="FZ179" s="126"/>
      <c r="GJ179" s="126"/>
      <c r="GT179" s="126"/>
      <c r="HD179" s="126"/>
      <c r="HN179" s="126"/>
      <c r="HX179" s="126"/>
    </row>
    <row xmlns:x14ac="http://schemas.microsoft.com/office/spreadsheetml/2009/9/ac" r="180" s="3" customFormat="true" x14ac:dyDescent="0.25">
      <c r="A180" s="396"/>
      <c r="B180" s="126"/>
      <c r="L180" s="126"/>
      <c r="V180" s="126"/>
      <c r="AF180" s="126"/>
      <c r="AP180" s="126"/>
      <c r="AZ180" s="126"/>
      <c r="BA180" s="126"/>
      <c r="BB180" s="126"/>
      <c r="BC180" s="126"/>
      <c r="BD180" s="126"/>
      <c r="BE180" s="126"/>
      <c r="BF180" s="126"/>
      <c r="BG180" s="126"/>
      <c r="BJ180" s="126"/>
      <c r="BT180" s="126"/>
      <c r="CD180" s="126"/>
      <c r="CN180" s="126"/>
      <c r="CX180" s="126"/>
      <c r="DH180" s="126"/>
      <c r="DR180" s="126"/>
      <c r="EB180" s="126"/>
      <c r="EL180" s="126"/>
      <c r="EV180" s="126"/>
      <c r="FF180" s="126"/>
      <c r="FP180" s="126"/>
      <c r="FZ180" s="126"/>
      <c r="GJ180" s="126"/>
      <c r="GT180" s="126"/>
      <c r="HD180" s="126"/>
      <c r="HN180" s="126"/>
      <c r="HX180" s="126"/>
    </row>
    <row xmlns:x14ac="http://schemas.microsoft.com/office/spreadsheetml/2009/9/ac" r="181" s="3" customFormat="true" x14ac:dyDescent="0.25">
      <c r="A181" s="396"/>
      <c r="B181" s="126"/>
      <c r="L181" s="126"/>
      <c r="V181" s="126"/>
      <c r="AF181" s="126"/>
      <c r="AP181" s="126"/>
      <c r="AZ181" s="126"/>
      <c r="BA181" s="126"/>
      <c r="BB181" s="126"/>
      <c r="BC181" s="126"/>
      <c r="BD181" s="126"/>
      <c r="BE181" s="126"/>
      <c r="BF181" s="126"/>
      <c r="BG181" s="126"/>
      <c r="BJ181" s="126"/>
      <c r="BT181" s="126"/>
      <c r="CD181" s="126"/>
      <c r="CN181" s="126"/>
      <c r="CX181" s="126"/>
      <c r="DH181" s="126"/>
      <c r="DR181" s="126"/>
      <c r="EB181" s="126"/>
      <c r="EL181" s="126"/>
      <c r="EV181" s="126"/>
      <c r="FF181" s="126"/>
      <c r="FP181" s="126"/>
      <c r="FZ181" s="126"/>
      <c r="GJ181" s="126"/>
      <c r="GT181" s="126"/>
      <c r="HD181" s="126"/>
      <c r="HN181" s="126"/>
      <c r="HX181" s="126"/>
    </row>
    <row xmlns:x14ac="http://schemas.microsoft.com/office/spreadsheetml/2009/9/ac" r="182" s="3" customFormat="true" x14ac:dyDescent="0.25">
      <c r="A182" s="396"/>
      <c r="B182" s="126"/>
      <c r="L182" s="126"/>
      <c r="V182" s="126"/>
      <c r="AF182" s="126"/>
      <c r="AP182" s="126"/>
      <c r="AZ182" s="126"/>
      <c r="BA182" s="126"/>
      <c r="BB182" s="126"/>
      <c r="BC182" s="126"/>
      <c r="BD182" s="126"/>
      <c r="BE182" s="126"/>
      <c r="BF182" s="126"/>
      <c r="BG182" s="126"/>
      <c r="BJ182" s="126"/>
      <c r="BT182" s="126"/>
      <c r="CD182" s="126"/>
      <c r="CN182" s="126"/>
      <c r="CX182" s="126"/>
      <c r="DH182" s="126"/>
      <c r="DR182" s="126"/>
      <c r="EB182" s="126"/>
      <c r="EL182" s="126"/>
      <c r="EV182" s="126"/>
      <c r="FF182" s="126"/>
      <c r="FP182" s="126"/>
      <c r="FZ182" s="126"/>
      <c r="GJ182" s="126"/>
      <c r="GT182" s="126"/>
      <c r="HD182" s="126"/>
      <c r="HN182" s="126"/>
      <c r="HX182" s="126"/>
    </row>
    <row xmlns:x14ac="http://schemas.microsoft.com/office/spreadsheetml/2009/9/ac" r="183" s="3" customFormat="true" x14ac:dyDescent="0.25">
      <c r="A183" s="396"/>
      <c r="B183" s="126"/>
      <c r="L183" s="126"/>
      <c r="V183" s="126"/>
      <c r="AF183" s="126"/>
      <c r="AP183" s="126"/>
      <c r="AZ183" s="126"/>
      <c r="BA183" s="126"/>
      <c r="BB183" s="126"/>
      <c r="BC183" s="126"/>
      <c r="BD183" s="126"/>
      <c r="BE183" s="126"/>
      <c r="BF183" s="126"/>
      <c r="BG183" s="126"/>
      <c r="BJ183" s="126"/>
      <c r="BT183" s="126"/>
      <c r="CD183" s="126"/>
      <c r="CN183" s="126"/>
      <c r="CX183" s="126"/>
      <c r="DH183" s="126"/>
      <c r="DR183" s="126"/>
      <c r="EB183" s="126"/>
      <c r="EL183" s="126"/>
      <c r="EV183" s="126"/>
      <c r="FF183" s="126"/>
      <c r="FP183" s="126"/>
      <c r="FZ183" s="126"/>
      <c r="GJ183" s="126"/>
      <c r="GT183" s="126"/>
      <c r="HD183" s="126"/>
      <c r="HN183" s="126"/>
      <c r="HX183" s="126"/>
    </row>
    <row xmlns:x14ac="http://schemas.microsoft.com/office/spreadsheetml/2009/9/ac" r="184" s="3" customFormat="true" x14ac:dyDescent="0.25">
      <c r="A184" s="396"/>
      <c r="B184" s="126"/>
      <c r="L184" s="126"/>
      <c r="V184" s="126"/>
      <c r="AF184" s="126"/>
      <c r="AP184" s="126"/>
      <c r="AZ184" s="126"/>
      <c r="BA184" s="126"/>
      <c r="BB184" s="126"/>
      <c r="BC184" s="126"/>
      <c r="BD184" s="126"/>
      <c r="BE184" s="126"/>
      <c r="BF184" s="126"/>
      <c r="BG184" s="126"/>
      <c r="BJ184" s="126"/>
      <c r="BT184" s="126"/>
      <c r="CD184" s="126"/>
      <c r="CN184" s="126"/>
      <c r="CX184" s="126"/>
      <c r="DH184" s="126"/>
      <c r="DR184" s="126"/>
      <c r="EB184" s="126"/>
      <c r="EL184" s="126"/>
      <c r="EV184" s="126"/>
      <c r="FF184" s="126"/>
      <c r="FP184" s="126"/>
      <c r="FZ184" s="126"/>
      <c r="GJ184" s="126"/>
      <c r="GT184" s="126"/>
      <c r="HD184" s="126"/>
      <c r="HN184" s="126"/>
      <c r="HX184" s="126"/>
    </row>
    <row xmlns:x14ac="http://schemas.microsoft.com/office/spreadsheetml/2009/9/ac" r="185" s="3" customFormat="true" x14ac:dyDescent="0.25">
      <c r="A185" s="396"/>
      <c r="B185" s="126"/>
      <c r="L185" s="126"/>
      <c r="V185" s="126"/>
      <c r="AF185" s="126"/>
      <c r="AP185" s="126"/>
      <c r="AZ185" s="126"/>
      <c r="BA185" s="126"/>
      <c r="BB185" s="126"/>
      <c r="BC185" s="126"/>
      <c r="BD185" s="126"/>
      <c r="BE185" s="126"/>
      <c r="BF185" s="126"/>
      <c r="BG185" s="126"/>
      <c r="BJ185" s="126"/>
      <c r="BT185" s="126"/>
      <c r="CD185" s="126"/>
      <c r="CN185" s="126"/>
      <c r="CX185" s="126"/>
      <c r="DH185" s="126"/>
      <c r="DR185" s="126"/>
      <c r="EB185" s="126"/>
      <c r="EL185" s="126"/>
      <c r="EV185" s="126"/>
      <c r="FF185" s="126"/>
      <c r="FP185" s="126"/>
      <c r="FZ185" s="126"/>
      <c r="GJ185" s="126"/>
      <c r="GT185" s="126"/>
      <c r="HD185" s="126"/>
      <c r="HN185" s="126"/>
      <c r="HX185" s="126"/>
    </row>
    <row xmlns:x14ac="http://schemas.microsoft.com/office/spreadsheetml/2009/9/ac" r="186" s="3" customFormat="true" x14ac:dyDescent="0.25">
      <c r="A186" s="396"/>
      <c r="B186" s="126"/>
      <c r="L186" s="126"/>
      <c r="V186" s="126"/>
      <c r="AF186" s="126"/>
      <c r="AP186" s="126"/>
      <c r="AZ186" s="126"/>
      <c r="BA186" s="126"/>
      <c r="BB186" s="126"/>
      <c r="BC186" s="126"/>
      <c r="BD186" s="126"/>
      <c r="BE186" s="126"/>
      <c r="BF186" s="126"/>
      <c r="BG186" s="126"/>
      <c r="BJ186" s="126"/>
      <c r="BT186" s="126"/>
      <c r="CD186" s="126"/>
      <c r="CN186" s="126"/>
      <c r="CX186" s="126"/>
      <c r="DH186" s="126"/>
      <c r="DR186" s="126"/>
      <c r="EB186" s="126"/>
      <c r="EL186" s="126"/>
      <c r="EV186" s="126"/>
      <c r="FF186" s="126"/>
      <c r="FP186" s="126"/>
      <c r="FZ186" s="126"/>
      <c r="GJ186" s="126"/>
      <c r="GT186" s="126"/>
      <c r="HD186" s="126"/>
      <c r="HN186" s="126"/>
      <c r="HX186" s="126"/>
    </row>
    <row xmlns:x14ac="http://schemas.microsoft.com/office/spreadsheetml/2009/9/ac" r="187" s="3" customFormat="true" x14ac:dyDescent="0.25">
      <c r="A187" s="396"/>
      <c r="B187" s="126"/>
      <c r="L187" s="126"/>
      <c r="V187" s="126"/>
      <c r="AF187" s="126"/>
      <c r="AP187" s="126"/>
      <c r="AZ187" s="126"/>
      <c r="BA187" s="126"/>
      <c r="BB187" s="126"/>
      <c r="BC187" s="126"/>
      <c r="BD187" s="126"/>
      <c r="BE187" s="126"/>
      <c r="BF187" s="126"/>
      <c r="BG187" s="126"/>
      <c r="BJ187" s="126"/>
      <c r="BT187" s="126"/>
      <c r="CD187" s="126"/>
      <c r="CN187" s="126"/>
      <c r="CX187" s="126"/>
      <c r="DH187" s="126"/>
      <c r="DR187" s="126"/>
      <c r="EB187" s="126"/>
      <c r="EL187" s="126"/>
      <c r="EV187" s="126"/>
      <c r="FF187" s="126"/>
      <c r="FP187" s="126"/>
      <c r="FZ187" s="126"/>
      <c r="GJ187" s="126"/>
      <c r="GT187" s="126"/>
      <c r="HD187" s="126"/>
      <c r="HN187" s="126"/>
      <c r="HX187" s="126"/>
    </row>
    <row xmlns:x14ac="http://schemas.microsoft.com/office/spreadsheetml/2009/9/ac" r="188" s="3" customFormat="true" x14ac:dyDescent="0.25">
      <c r="A188" s="396"/>
      <c r="B188" s="126"/>
      <c r="L188" s="126"/>
      <c r="V188" s="126"/>
      <c r="AF188" s="126"/>
      <c r="AP188" s="126"/>
      <c r="AZ188" s="126"/>
      <c r="BA188" s="126"/>
      <c r="BB188" s="126"/>
      <c r="BC188" s="126"/>
      <c r="BD188" s="126"/>
      <c r="BE188" s="126"/>
      <c r="BF188" s="126"/>
      <c r="BG188" s="126"/>
      <c r="BJ188" s="126"/>
      <c r="BT188" s="126"/>
      <c r="CD188" s="126"/>
      <c r="CN188" s="126"/>
      <c r="CX188" s="126"/>
      <c r="DH188" s="126"/>
      <c r="DR188" s="126"/>
      <c r="EB188" s="126"/>
      <c r="EL188" s="126"/>
      <c r="EV188" s="126"/>
      <c r="FF188" s="126"/>
      <c r="FP188" s="126"/>
      <c r="FZ188" s="126"/>
      <c r="GJ188" s="126"/>
      <c r="GT188" s="126"/>
      <c r="HD188" s="126"/>
      <c r="HN188" s="126"/>
      <c r="HX188" s="126"/>
    </row>
    <row xmlns:x14ac="http://schemas.microsoft.com/office/spreadsheetml/2009/9/ac" r="189" s="3" customFormat="true" x14ac:dyDescent="0.25">
      <c r="A189" s="396"/>
      <c r="B189" s="126"/>
      <c r="L189" s="126"/>
      <c r="V189" s="126"/>
      <c r="AF189" s="126"/>
      <c r="AP189" s="126"/>
      <c r="AZ189" s="126"/>
      <c r="BA189" s="126"/>
      <c r="BB189" s="126"/>
      <c r="BC189" s="126"/>
      <c r="BD189" s="126"/>
      <c r="BE189" s="126"/>
      <c r="BF189" s="126"/>
      <c r="BG189" s="126"/>
      <c r="BJ189" s="126"/>
      <c r="BT189" s="126"/>
      <c r="CD189" s="126"/>
      <c r="CN189" s="126"/>
      <c r="CX189" s="126"/>
      <c r="DH189" s="126"/>
      <c r="DR189" s="126"/>
      <c r="EB189" s="126"/>
      <c r="EL189" s="126"/>
      <c r="EV189" s="126"/>
      <c r="FF189" s="126"/>
      <c r="FP189" s="126"/>
      <c r="FZ189" s="126"/>
      <c r="GJ189" s="126"/>
      <c r="GT189" s="126"/>
      <c r="HD189" s="126"/>
      <c r="HN189" s="126"/>
      <c r="HX189" s="126"/>
    </row>
    <row xmlns:x14ac="http://schemas.microsoft.com/office/spreadsheetml/2009/9/ac" r="190" s="3" customFormat="true" x14ac:dyDescent="0.25">
      <c r="A190" s="396"/>
      <c r="B190" s="126"/>
      <c r="L190" s="126"/>
      <c r="V190" s="126"/>
      <c r="AF190" s="126"/>
      <c r="AP190" s="126"/>
      <c r="AZ190" s="126"/>
      <c r="BA190" s="126"/>
      <c r="BB190" s="126"/>
      <c r="BC190" s="126"/>
      <c r="BD190" s="126"/>
      <c r="BE190" s="126"/>
      <c r="BF190" s="126"/>
      <c r="BG190" s="126"/>
      <c r="BJ190" s="126"/>
      <c r="BT190" s="126"/>
      <c r="CD190" s="126"/>
      <c r="CN190" s="126"/>
      <c r="CX190" s="126"/>
      <c r="DH190" s="126"/>
      <c r="DR190" s="126"/>
      <c r="EB190" s="126"/>
      <c r="EL190" s="126"/>
      <c r="EV190" s="126"/>
      <c r="FF190" s="126"/>
      <c r="FP190" s="126"/>
      <c r="FZ190" s="126"/>
      <c r="GJ190" s="126"/>
      <c r="GT190" s="126"/>
      <c r="HD190" s="126"/>
      <c r="HN190" s="126"/>
      <c r="HX190" s="126"/>
    </row>
    <row xmlns:x14ac="http://schemas.microsoft.com/office/spreadsheetml/2009/9/ac" r="191" s="3" customFormat="true" x14ac:dyDescent="0.25">
      <c r="A191" s="396"/>
      <c r="B191" s="126"/>
      <c r="L191" s="126"/>
      <c r="V191" s="126"/>
      <c r="AF191" s="126"/>
      <c r="AP191" s="126"/>
      <c r="AZ191" s="126"/>
      <c r="BA191" s="126"/>
      <c r="BB191" s="126"/>
      <c r="BC191" s="126"/>
      <c r="BD191" s="126"/>
      <c r="BE191" s="126"/>
      <c r="BF191" s="126"/>
      <c r="BG191" s="126"/>
      <c r="BJ191" s="126"/>
      <c r="BT191" s="126"/>
      <c r="CD191" s="126"/>
      <c r="CN191" s="126"/>
      <c r="CX191" s="126"/>
      <c r="DH191" s="126"/>
      <c r="DR191" s="126"/>
      <c r="EB191" s="126"/>
      <c r="EL191" s="126"/>
      <c r="EV191" s="126"/>
      <c r="FF191" s="126"/>
      <c r="FP191" s="126"/>
      <c r="FZ191" s="126"/>
      <c r="GJ191" s="126"/>
      <c r="GT191" s="126"/>
      <c r="HD191" s="126"/>
      <c r="HN191" s="126"/>
      <c r="HX191" s="126"/>
    </row>
    <row xmlns:x14ac="http://schemas.microsoft.com/office/spreadsheetml/2009/9/ac" r="192" s="3" customFormat="true" x14ac:dyDescent="0.25">
      <c r="A192" s="396"/>
      <c r="B192" s="126"/>
      <c r="L192" s="126"/>
      <c r="V192" s="126"/>
      <c r="AF192" s="126"/>
      <c r="AP192" s="126"/>
      <c r="AZ192" s="126"/>
      <c r="BA192" s="126"/>
      <c r="BB192" s="126"/>
      <c r="BC192" s="126"/>
      <c r="BD192" s="126"/>
      <c r="BE192" s="126"/>
      <c r="BF192" s="126"/>
      <c r="BG192" s="126"/>
      <c r="BJ192" s="126"/>
      <c r="BT192" s="126"/>
      <c r="CD192" s="126"/>
      <c r="CN192" s="126"/>
      <c r="CX192" s="126"/>
      <c r="DH192" s="126"/>
      <c r="DR192" s="126"/>
      <c r="EB192" s="126"/>
      <c r="EL192" s="126"/>
      <c r="EV192" s="126"/>
      <c r="FF192" s="126"/>
      <c r="FP192" s="126"/>
      <c r="FZ192" s="126"/>
      <c r="GJ192" s="126"/>
      <c r="GT192" s="126"/>
      <c r="HD192" s="126"/>
      <c r="HN192" s="126"/>
      <c r="HX192" s="126"/>
    </row>
    <row xmlns:x14ac="http://schemas.microsoft.com/office/spreadsheetml/2009/9/ac" r="193" s="3" customFormat="true" x14ac:dyDescent="0.25">
      <c r="A193" s="396"/>
      <c r="B193" s="126"/>
      <c r="L193" s="126"/>
      <c r="V193" s="126"/>
      <c r="AF193" s="126"/>
      <c r="AP193" s="126"/>
      <c r="AZ193" s="126"/>
      <c r="BA193" s="126"/>
      <c r="BB193" s="126"/>
      <c r="BC193" s="126"/>
      <c r="BD193" s="126"/>
      <c r="BE193" s="126"/>
      <c r="BF193" s="126"/>
      <c r="BG193" s="126"/>
      <c r="BJ193" s="126"/>
      <c r="BT193" s="126"/>
      <c r="CD193" s="126"/>
      <c r="CN193" s="126"/>
      <c r="CX193" s="126"/>
      <c r="DH193" s="126"/>
      <c r="DR193" s="126"/>
      <c r="EB193" s="126"/>
      <c r="EL193" s="126"/>
      <c r="EV193" s="126"/>
      <c r="FF193" s="126"/>
      <c r="FP193" s="126"/>
      <c r="FZ193" s="126"/>
      <c r="GJ193" s="126"/>
      <c r="GT193" s="126"/>
      <c r="HD193" s="126"/>
      <c r="HN193" s="126"/>
      <c r="HX193" s="126"/>
    </row>
    <row xmlns:x14ac="http://schemas.microsoft.com/office/spreadsheetml/2009/9/ac" r="194" s="3" customFormat="true" x14ac:dyDescent="0.25">
      <c r="A194" s="396"/>
      <c r="B194" s="126"/>
      <c r="L194" s="126"/>
      <c r="V194" s="126"/>
      <c r="AF194" s="126"/>
      <c r="AP194" s="126"/>
      <c r="AZ194" s="126"/>
      <c r="BA194" s="126"/>
      <c r="BB194" s="126"/>
      <c r="BC194" s="126"/>
      <c r="BD194" s="126"/>
      <c r="BE194" s="126"/>
      <c r="BF194" s="126"/>
      <c r="BG194" s="126"/>
      <c r="BJ194" s="126"/>
      <c r="BT194" s="126"/>
      <c r="CD194" s="126"/>
      <c r="CN194" s="126"/>
      <c r="CX194" s="126"/>
      <c r="DH194" s="126"/>
      <c r="DR194" s="126"/>
      <c r="EB194" s="126"/>
      <c r="EL194" s="126"/>
      <c r="EV194" s="126"/>
      <c r="FF194" s="126"/>
      <c r="FP194" s="126"/>
      <c r="FZ194" s="126"/>
      <c r="GJ194" s="126"/>
      <c r="GT194" s="126"/>
      <c r="HD194" s="126"/>
      <c r="HN194" s="126"/>
      <c r="HX194" s="126"/>
    </row>
    <row xmlns:x14ac="http://schemas.microsoft.com/office/spreadsheetml/2009/9/ac" r="195" s="3" customFormat="true" x14ac:dyDescent="0.25">
      <c r="A195" s="396"/>
      <c r="B195" s="126"/>
      <c r="L195" s="126"/>
      <c r="V195" s="126"/>
      <c r="AF195" s="126"/>
      <c r="AP195" s="126"/>
      <c r="AZ195" s="126"/>
      <c r="BA195" s="126"/>
      <c r="BB195" s="126"/>
      <c r="BC195" s="126"/>
      <c r="BD195" s="126"/>
      <c r="BE195" s="126"/>
      <c r="BF195" s="126"/>
      <c r="BG195" s="126"/>
      <c r="BJ195" s="126"/>
      <c r="BT195" s="126"/>
      <c r="CD195" s="126"/>
      <c r="CN195" s="126"/>
      <c r="CX195" s="126"/>
      <c r="DH195" s="126"/>
      <c r="DR195" s="126"/>
      <c r="EB195" s="126"/>
      <c r="EL195" s="126"/>
      <c r="EV195" s="126"/>
      <c r="FF195" s="126"/>
      <c r="FP195" s="126"/>
      <c r="FZ195" s="126"/>
      <c r="GJ195" s="126"/>
      <c r="GT195" s="126"/>
      <c r="HD195" s="126"/>
      <c r="HN195" s="126"/>
      <c r="HX195" s="126"/>
    </row>
    <row xmlns:x14ac="http://schemas.microsoft.com/office/spreadsheetml/2009/9/ac" r="196" s="3" customFormat="true" x14ac:dyDescent="0.25">
      <c r="A196" s="396"/>
      <c r="B196" s="126"/>
      <c r="L196" s="126"/>
      <c r="V196" s="126"/>
      <c r="AF196" s="126"/>
      <c r="AP196" s="126"/>
      <c r="AZ196" s="126"/>
      <c r="BA196" s="126"/>
      <c r="BB196" s="126"/>
      <c r="BC196" s="126"/>
      <c r="BD196" s="126"/>
      <c r="BE196" s="126"/>
      <c r="BF196" s="126"/>
      <c r="BG196" s="126"/>
      <c r="BJ196" s="126"/>
      <c r="BT196" s="126"/>
      <c r="CD196" s="126"/>
      <c r="CN196" s="126"/>
      <c r="CX196" s="126"/>
      <c r="DH196" s="126"/>
      <c r="DR196" s="126"/>
      <c r="EB196" s="126"/>
      <c r="EL196" s="126"/>
      <c r="EV196" s="126"/>
      <c r="FF196" s="126"/>
      <c r="FP196" s="126"/>
      <c r="FZ196" s="126"/>
      <c r="GJ196" s="126"/>
      <c r="GT196" s="126"/>
      <c r="HD196" s="126"/>
      <c r="HN196" s="126"/>
      <c r="HX196" s="126"/>
    </row>
    <row xmlns:x14ac="http://schemas.microsoft.com/office/spreadsheetml/2009/9/ac" r="197" s="3" customFormat="true" x14ac:dyDescent="0.25">
      <c r="A197" s="396"/>
      <c r="B197" s="126"/>
      <c r="L197" s="126"/>
      <c r="V197" s="126"/>
      <c r="AF197" s="126"/>
      <c r="AP197" s="126"/>
      <c r="AZ197" s="126"/>
      <c r="BA197" s="126"/>
      <c r="BB197" s="126"/>
      <c r="BC197" s="126"/>
      <c r="BD197" s="126"/>
      <c r="BE197" s="126"/>
      <c r="BF197" s="126"/>
      <c r="BG197" s="126"/>
      <c r="BJ197" s="126"/>
      <c r="BT197" s="126"/>
      <c r="CD197" s="126"/>
      <c r="CN197" s="126"/>
      <c r="CX197" s="126"/>
      <c r="DH197" s="126"/>
      <c r="DR197" s="126"/>
      <c r="EB197" s="126"/>
      <c r="EL197" s="126"/>
      <c r="EV197" s="126"/>
      <c r="FF197" s="126"/>
      <c r="FP197" s="126"/>
      <c r="FZ197" s="126"/>
      <c r="GJ197" s="126"/>
      <c r="GT197" s="126"/>
      <c r="HD197" s="126"/>
      <c r="HN197" s="126"/>
      <c r="HX197" s="126"/>
    </row>
    <row xmlns:x14ac="http://schemas.microsoft.com/office/spreadsheetml/2009/9/ac" r="198" s="3" customFormat="true" x14ac:dyDescent="0.25">
      <c r="A198" s="396"/>
      <c r="B198" s="126"/>
      <c r="L198" s="126"/>
      <c r="V198" s="126"/>
      <c r="AF198" s="126"/>
      <c r="AP198" s="126"/>
      <c r="AZ198" s="126"/>
      <c r="BA198" s="126"/>
      <c r="BB198" s="126"/>
      <c r="BC198" s="126"/>
      <c r="BD198" s="126"/>
      <c r="BE198" s="126"/>
      <c r="BF198" s="126"/>
      <c r="BG198" s="126"/>
      <c r="BJ198" s="126"/>
      <c r="BT198" s="126"/>
      <c r="CD198" s="126"/>
      <c r="CN198" s="126"/>
      <c r="CX198" s="126"/>
      <c r="DH198" s="126"/>
      <c r="DR198" s="126"/>
      <c r="EB198" s="126"/>
      <c r="EL198" s="126"/>
      <c r="EV198" s="126"/>
      <c r="FF198" s="126"/>
      <c r="FP198" s="126"/>
      <c r="FZ198" s="126"/>
      <c r="GJ198" s="126"/>
      <c r="GT198" s="126"/>
      <c r="HD198" s="126"/>
      <c r="HN198" s="126"/>
      <c r="HX198" s="126"/>
    </row>
    <row xmlns:x14ac="http://schemas.microsoft.com/office/spreadsheetml/2009/9/ac" r="199" s="3" customFormat="true" x14ac:dyDescent="0.25">
      <c r="A199" s="396"/>
      <c r="B199" s="126"/>
      <c r="L199" s="126"/>
      <c r="V199" s="126"/>
      <c r="AF199" s="126"/>
      <c r="AP199" s="126"/>
      <c r="AZ199" s="126"/>
      <c r="BA199" s="126"/>
      <c r="BB199" s="126"/>
      <c r="BC199" s="126"/>
      <c r="BD199" s="126"/>
      <c r="BE199" s="126"/>
      <c r="BF199" s="126"/>
      <c r="BG199" s="126"/>
      <c r="BJ199" s="126"/>
      <c r="BT199" s="126"/>
      <c r="CD199" s="126"/>
      <c r="CN199" s="126"/>
      <c r="CX199" s="126"/>
      <c r="DH199" s="126"/>
      <c r="DR199" s="126"/>
      <c r="EB199" s="126"/>
      <c r="EL199" s="126"/>
      <c r="EV199" s="126"/>
      <c r="FF199" s="126"/>
      <c r="FP199" s="126"/>
      <c r="FZ199" s="126"/>
      <c r="GJ199" s="126"/>
      <c r="GT199" s="126"/>
      <c r="HD199" s="126"/>
      <c r="HN199" s="126"/>
      <c r="HX199" s="126"/>
    </row>
    <row xmlns:x14ac="http://schemas.microsoft.com/office/spreadsheetml/2009/9/ac" r="200" s="3" customFormat="true" x14ac:dyDescent="0.25">
      <c r="A200" s="396"/>
      <c r="B200" s="126"/>
      <c r="L200" s="126"/>
      <c r="V200" s="126"/>
      <c r="AF200" s="126"/>
      <c r="AP200" s="126"/>
      <c r="AZ200" s="126"/>
      <c r="BA200" s="126"/>
      <c r="BB200" s="126"/>
      <c r="BC200" s="126"/>
      <c r="BD200" s="126"/>
      <c r="BE200" s="126"/>
      <c r="BF200" s="126"/>
      <c r="BG200" s="126"/>
      <c r="BJ200" s="126"/>
      <c r="BT200" s="126"/>
      <c r="CD200" s="126"/>
      <c r="CN200" s="126"/>
      <c r="CX200" s="126"/>
      <c r="DH200" s="126"/>
      <c r="DR200" s="126"/>
      <c r="EB200" s="126"/>
      <c r="EL200" s="126"/>
      <c r="EV200" s="126"/>
      <c r="FF200" s="126"/>
      <c r="FP200" s="126"/>
      <c r="FZ200" s="126"/>
      <c r="GJ200" s="126"/>
      <c r="GT200" s="126"/>
      <c r="HD200" s="126"/>
      <c r="HN200" s="126"/>
      <c r="HX200" s="126"/>
    </row>
    <row xmlns:x14ac="http://schemas.microsoft.com/office/spreadsheetml/2009/9/ac" r="201" s="3" customFormat="true" x14ac:dyDescent="0.25">
      <c r="A201" s="396"/>
      <c r="B201" s="126"/>
      <c r="L201" s="126"/>
      <c r="V201" s="126"/>
      <c r="AF201" s="126"/>
      <c r="AP201" s="126"/>
      <c r="AZ201" s="126"/>
      <c r="BA201" s="126"/>
      <c r="BB201" s="126"/>
      <c r="BC201" s="126"/>
      <c r="BD201" s="126"/>
      <c r="BE201" s="126"/>
      <c r="BF201" s="126"/>
      <c r="BG201" s="126"/>
      <c r="BJ201" s="126"/>
      <c r="BT201" s="126"/>
      <c r="CD201" s="126"/>
      <c r="CN201" s="126"/>
      <c r="CX201" s="126"/>
      <c r="DH201" s="126"/>
      <c r="DR201" s="126"/>
      <c r="EB201" s="126"/>
      <c r="EL201" s="126"/>
      <c r="EV201" s="126"/>
      <c r="FF201" s="126"/>
      <c r="FP201" s="126"/>
      <c r="FZ201" s="126"/>
      <c r="GJ201" s="126"/>
      <c r="GT201" s="126"/>
      <c r="HD201" s="126"/>
      <c r="HN201" s="126"/>
      <c r="HX201" s="126"/>
    </row>
    <row xmlns:x14ac="http://schemas.microsoft.com/office/spreadsheetml/2009/9/ac" r="202" s="3" customFormat="true" x14ac:dyDescent="0.25">
      <c r="A202" s="396"/>
      <c r="B202" s="126"/>
      <c r="L202" s="126"/>
      <c r="V202" s="126"/>
      <c r="AF202" s="126"/>
      <c r="AP202" s="126"/>
      <c r="AZ202" s="126"/>
      <c r="BA202" s="126"/>
      <c r="BB202" s="126"/>
      <c r="BC202" s="126"/>
      <c r="BD202" s="126"/>
      <c r="BE202" s="126"/>
      <c r="BF202" s="126"/>
      <c r="BG202" s="126"/>
      <c r="BJ202" s="126"/>
      <c r="BT202" s="126"/>
      <c r="CD202" s="126"/>
      <c r="CN202" s="126"/>
      <c r="CX202" s="126"/>
      <c r="DH202" s="126"/>
      <c r="DR202" s="126"/>
      <c r="EB202" s="126"/>
      <c r="EL202" s="126"/>
      <c r="EV202" s="126"/>
      <c r="FF202" s="126"/>
      <c r="FP202" s="126"/>
      <c r="FZ202" s="126"/>
      <c r="GJ202" s="126"/>
      <c r="GT202" s="126"/>
      <c r="HD202" s="126"/>
      <c r="HN202" s="126"/>
      <c r="HX202" s="126"/>
    </row>
    <row xmlns:x14ac="http://schemas.microsoft.com/office/spreadsheetml/2009/9/ac" r="203" s="3" customFormat="true" x14ac:dyDescent="0.25">
      <c r="A203" s="396"/>
      <c r="B203" s="126"/>
      <c r="L203" s="126"/>
      <c r="V203" s="126"/>
      <c r="AF203" s="126"/>
      <c r="AP203" s="126"/>
      <c r="AZ203" s="126"/>
      <c r="BA203" s="126"/>
      <c r="BB203" s="126"/>
      <c r="BC203" s="126"/>
      <c r="BD203" s="126"/>
      <c r="BE203" s="126"/>
      <c r="BF203" s="126"/>
      <c r="BG203" s="126"/>
      <c r="BJ203" s="126"/>
      <c r="BT203" s="126"/>
      <c r="CD203" s="126"/>
      <c r="CN203" s="126"/>
      <c r="CX203" s="126"/>
      <c r="DH203" s="126"/>
      <c r="DR203" s="126"/>
      <c r="EB203" s="126"/>
      <c r="EL203" s="126"/>
      <c r="EV203" s="126"/>
      <c r="FF203" s="126"/>
      <c r="FP203" s="126"/>
      <c r="FZ203" s="126"/>
      <c r="GJ203" s="126"/>
      <c r="GT203" s="126"/>
      <c r="HD203" s="126"/>
      <c r="HN203" s="126"/>
      <c r="HX203" s="126"/>
    </row>
    <row xmlns:x14ac="http://schemas.microsoft.com/office/spreadsheetml/2009/9/ac" r="204" s="3" customFormat="true" x14ac:dyDescent="0.25">
      <c r="A204" s="396"/>
      <c r="B204" s="126"/>
      <c r="L204" s="126"/>
      <c r="V204" s="126"/>
      <c r="AF204" s="126"/>
      <c r="AP204" s="126"/>
      <c r="AZ204" s="126"/>
      <c r="BA204" s="126"/>
      <c r="BB204" s="126"/>
      <c r="BC204" s="126"/>
      <c r="BD204" s="126"/>
      <c r="BE204" s="126"/>
      <c r="BF204" s="126"/>
      <c r="BG204" s="126"/>
      <c r="BJ204" s="126"/>
      <c r="BT204" s="126"/>
      <c r="CD204" s="126"/>
      <c r="CN204" s="126"/>
      <c r="CX204" s="126"/>
      <c r="DH204" s="126"/>
      <c r="DR204" s="126"/>
      <c r="EB204" s="126"/>
      <c r="EL204" s="126"/>
      <c r="EV204" s="126"/>
      <c r="FF204" s="126"/>
      <c r="FP204" s="126"/>
      <c r="FZ204" s="126"/>
      <c r="GJ204" s="126"/>
      <c r="GT204" s="126"/>
      <c r="HD204" s="126"/>
      <c r="HN204" s="126"/>
      <c r="HX204" s="126"/>
    </row>
    <row xmlns:x14ac="http://schemas.microsoft.com/office/spreadsheetml/2009/9/ac" r="205" s="3" customFormat="true" x14ac:dyDescent="0.25">
      <c r="A205" s="396"/>
      <c r="B205" s="126"/>
      <c r="L205" s="126"/>
      <c r="V205" s="126"/>
      <c r="AF205" s="126"/>
      <c r="AP205" s="126"/>
      <c r="AZ205" s="126"/>
      <c r="BA205" s="126"/>
      <c r="BB205" s="126"/>
      <c r="BC205" s="126"/>
      <c r="BD205" s="126"/>
      <c r="BE205" s="126"/>
      <c r="BF205" s="126"/>
      <c r="BG205" s="126"/>
      <c r="BJ205" s="126"/>
      <c r="BT205" s="126"/>
      <c r="CD205" s="126"/>
      <c r="CN205" s="126"/>
      <c r="CX205" s="126"/>
      <c r="DH205" s="126"/>
      <c r="DR205" s="126"/>
      <c r="EB205" s="126"/>
      <c r="EL205" s="126"/>
      <c r="EV205" s="126"/>
      <c r="FF205" s="126"/>
      <c r="FP205" s="126"/>
      <c r="FZ205" s="126"/>
      <c r="GJ205" s="126"/>
      <c r="GT205" s="126"/>
      <c r="HD205" s="126"/>
      <c r="HN205" s="126"/>
      <c r="HX205" s="126"/>
    </row>
    <row xmlns:x14ac="http://schemas.microsoft.com/office/spreadsheetml/2009/9/ac" r="206" s="3" customFormat="true" x14ac:dyDescent="0.25">
      <c r="A206" s="396"/>
      <c r="B206" s="126"/>
      <c r="L206" s="126"/>
      <c r="V206" s="126"/>
      <c r="AF206" s="126"/>
      <c r="AP206" s="126"/>
      <c r="AZ206" s="126"/>
      <c r="BA206" s="126"/>
      <c r="BB206" s="126"/>
      <c r="BC206" s="126"/>
      <c r="BD206" s="126"/>
      <c r="BE206" s="126"/>
      <c r="BF206" s="126"/>
      <c r="BG206" s="126"/>
      <c r="BJ206" s="126"/>
      <c r="BT206" s="126"/>
      <c r="CD206" s="126"/>
      <c r="CN206" s="126"/>
      <c r="CX206" s="126"/>
      <c r="DH206" s="126"/>
      <c r="DR206" s="126"/>
      <c r="EB206" s="126"/>
      <c r="EL206" s="126"/>
      <c r="EV206" s="126"/>
      <c r="FF206" s="126"/>
      <c r="FP206" s="126"/>
      <c r="FZ206" s="126"/>
      <c r="GJ206" s="126"/>
      <c r="GT206" s="126"/>
      <c r="HD206" s="126"/>
      <c r="HN206" s="126"/>
      <c r="HX206" s="126"/>
    </row>
    <row xmlns:x14ac="http://schemas.microsoft.com/office/spreadsheetml/2009/9/ac" r="207" s="3" customFormat="true" x14ac:dyDescent="0.25">
      <c r="A207" s="396"/>
      <c r="B207" s="126"/>
      <c r="L207" s="126"/>
      <c r="V207" s="126"/>
      <c r="AF207" s="126"/>
      <c r="AP207" s="126"/>
      <c r="AZ207" s="126"/>
      <c r="BA207" s="126"/>
      <c r="BB207" s="126"/>
      <c r="BC207" s="126"/>
      <c r="BD207" s="126"/>
      <c r="BE207" s="126"/>
      <c r="BF207" s="126"/>
      <c r="BG207" s="126"/>
      <c r="BJ207" s="126"/>
      <c r="BT207" s="126"/>
      <c r="CD207" s="126"/>
      <c r="CN207" s="126"/>
      <c r="CX207" s="126"/>
      <c r="DH207" s="126"/>
      <c r="DR207" s="126"/>
      <c r="EB207" s="126"/>
      <c r="EL207" s="126"/>
      <c r="EV207" s="126"/>
      <c r="FF207" s="126"/>
      <c r="FP207" s="126"/>
      <c r="FZ207" s="126"/>
      <c r="GJ207" s="126"/>
      <c r="GT207" s="126"/>
      <c r="HD207" s="126"/>
      <c r="HN207" s="126"/>
      <c r="HX207" s="126"/>
    </row>
    <row xmlns:x14ac="http://schemas.microsoft.com/office/spreadsheetml/2009/9/ac" r="208" s="3" customFormat="true" x14ac:dyDescent="0.25">
      <c r="A208" s="396"/>
      <c r="B208" s="126"/>
      <c r="L208" s="126"/>
      <c r="V208" s="126"/>
      <c r="AF208" s="126"/>
      <c r="AP208" s="126"/>
      <c r="AZ208" s="126"/>
      <c r="BA208" s="126"/>
      <c r="BB208" s="126"/>
      <c r="BC208" s="126"/>
      <c r="BD208" s="126"/>
      <c r="BE208" s="126"/>
      <c r="BF208" s="126"/>
      <c r="BG208" s="126"/>
      <c r="BJ208" s="126"/>
      <c r="BT208" s="126"/>
      <c r="CD208" s="126"/>
      <c r="CN208" s="126"/>
      <c r="CX208" s="126"/>
      <c r="DH208" s="126"/>
      <c r="DR208" s="126"/>
      <c r="EB208" s="126"/>
      <c r="EL208" s="126"/>
      <c r="EV208" s="126"/>
      <c r="FF208" s="126"/>
      <c r="FP208" s="126"/>
      <c r="FZ208" s="126"/>
      <c r="GJ208" s="126"/>
      <c r="GT208" s="126"/>
      <c r="HD208" s="126"/>
      <c r="HN208" s="126"/>
      <c r="HX208" s="126"/>
    </row>
    <row xmlns:x14ac="http://schemas.microsoft.com/office/spreadsheetml/2009/9/ac" r="209" s="3" customFormat="true" x14ac:dyDescent="0.25">
      <c r="A209" s="396"/>
      <c r="B209" s="126"/>
      <c r="L209" s="126"/>
      <c r="V209" s="126"/>
      <c r="AF209" s="126"/>
      <c r="AP209" s="126"/>
      <c r="AZ209" s="126"/>
      <c r="BA209" s="126"/>
      <c r="BB209" s="126"/>
      <c r="BC209" s="126"/>
      <c r="BD209" s="126"/>
      <c r="BE209" s="126"/>
      <c r="BF209" s="126"/>
      <c r="BG209" s="126"/>
      <c r="BJ209" s="126"/>
      <c r="BT209" s="126"/>
      <c r="CD209" s="126"/>
      <c r="CN209" s="126"/>
      <c r="CX209" s="126"/>
      <c r="DH209" s="126"/>
      <c r="DR209" s="126"/>
      <c r="EB209" s="126"/>
      <c r="EL209" s="126"/>
      <c r="EV209" s="126"/>
      <c r="FF209" s="126"/>
      <c r="FP209" s="126"/>
      <c r="FZ209" s="126"/>
      <c r="GJ209" s="126"/>
      <c r="GT209" s="126"/>
      <c r="HD209" s="126"/>
      <c r="HN209" s="126"/>
      <c r="HX209" s="126"/>
    </row>
    <row xmlns:x14ac="http://schemas.microsoft.com/office/spreadsheetml/2009/9/ac" r="210" s="3" customFormat="true" x14ac:dyDescent="0.25">
      <c r="A210" s="396"/>
      <c r="B210" s="126"/>
      <c r="L210" s="126"/>
      <c r="V210" s="126"/>
      <c r="AF210" s="126"/>
      <c r="AP210" s="126"/>
      <c r="AZ210" s="126"/>
      <c r="BA210" s="126"/>
      <c r="BB210" s="126"/>
      <c r="BC210" s="126"/>
      <c r="BD210" s="126"/>
      <c r="BE210" s="126"/>
      <c r="BF210" s="126"/>
      <c r="BG210" s="126"/>
      <c r="BJ210" s="126"/>
      <c r="BT210" s="126"/>
      <c r="CD210" s="126"/>
      <c r="CN210" s="126"/>
      <c r="CX210" s="126"/>
      <c r="DH210" s="126"/>
      <c r="DR210" s="126"/>
      <c r="EB210" s="126"/>
      <c r="EL210" s="126"/>
      <c r="EV210" s="126"/>
      <c r="FF210" s="126"/>
      <c r="FP210" s="126"/>
      <c r="FZ210" s="126"/>
      <c r="GJ210" s="126"/>
      <c r="GT210" s="126"/>
      <c r="HD210" s="126"/>
      <c r="HN210" s="126"/>
      <c r="HX210" s="126"/>
    </row>
    <row xmlns:x14ac="http://schemas.microsoft.com/office/spreadsheetml/2009/9/ac" r="211" s="3" customFormat="true" x14ac:dyDescent="0.25">
      <c r="A211" s="396"/>
      <c r="B211" s="126"/>
      <c r="L211" s="126"/>
      <c r="V211" s="126"/>
      <c r="AF211" s="126"/>
      <c r="AP211" s="126"/>
      <c r="AZ211" s="126"/>
      <c r="BA211" s="126"/>
      <c r="BB211" s="126"/>
      <c r="BC211" s="126"/>
      <c r="BD211" s="126"/>
      <c r="BE211" s="126"/>
      <c r="BF211" s="126"/>
      <c r="BG211" s="126"/>
      <c r="BJ211" s="126"/>
      <c r="BT211" s="126"/>
      <c r="CD211" s="126"/>
      <c r="CN211" s="126"/>
      <c r="CX211" s="126"/>
      <c r="DH211" s="126"/>
      <c r="DR211" s="126"/>
      <c r="EB211" s="126"/>
      <c r="EL211" s="126"/>
      <c r="EV211" s="126"/>
      <c r="FF211" s="126"/>
      <c r="FP211" s="126"/>
      <c r="FZ211" s="126"/>
      <c r="GJ211" s="126"/>
      <c r="GT211" s="126"/>
      <c r="HD211" s="126"/>
      <c r="HN211" s="126"/>
      <c r="HX211" s="126"/>
    </row>
    <row xmlns:x14ac="http://schemas.microsoft.com/office/spreadsheetml/2009/9/ac" r="212" s="3" customFormat="true" x14ac:dyDescent="0.25">
      <c r="A212" s="396"/>
      <c r="B212" s="126"/>
      <c r="L212" s="126"/>
      <c r="V212" s="126"/>
      <c r="AF212" s="126"/>
      <c r="AP212" s="126"/>
      <c r="AZ212" s="126"/>
      <c r="BA212" s="126"/>
      <c r="BB212" s="126"/>
      <c r="BC212" s="126"/>
      <c r="BD212" s="126"/>
      <c r="BE212" s="126"/>
      <c r="BF212" s="126"/>
      <c r="BG212" s="126"/>
      <c r="BJ212" s="126"/>
      <c r="BT212" s="126"/>
      <c r="CD212" s="126"/>
      <c r="CN212" s="126"/>
      <c r="CX212" s="126"/>
      <c r="DH212" s="126"/>
      <c r="DR212" s="126"/>
      <c r="EB212" s="126"/>
      <c r="EL212" s="126"/>
      <c r="EV212" s="126"/>
      <c r="FF212" s="126"/>
      <c r="FP212" s="126"/>
      <c r="FZ212" s="126"/>
      <c r="GJ212" s="126"/>
      <c r="GT212" s="126"/>
      <c r="HD212" s="126"/>
      <c r="HN212" s="126"/>
      <c r="HX212" s="126"/>
    </row>
    <row xmlns:x14ac="http://schemas.microsoft.com/office/spreadsheetml/2009/9/ac" r="213" s="3" customFormat="true" x14ac:dyDescent="0.25">
      <c r="A213" s="396"/>
      <c r="B213" s="126"/>
      <c r="L213" s="126"/>
      <c r="V213" s="126"/>
      <c r="AF213" s="126"/>
      <c r="AP213" s="126"/>
      <c r="AZ213" s="126"/>
      <c r="BA213" s="126"/>
      <c r="BB213" s="126"/>
      <c r="BC213" s="126"/>
      <c r="BD213" s="126"/>
      <c r="BE213" s="126"/>
      <c r="BF213" s="126"/>
      <c r="BG213" s="126"/>
      <c r="BJ213" s="126"/>
      <c r="BT213" s="126"/>
      <c r="CD213" s="126"/>
      <c r="CN213" s="126"/>
      <c r="CX213" s="126"/>
      <c r="DH213" s="126"/>
      <c r="DR213" s="126"/>
      <c r="EB213" s="126"/>
      <c r="EL213" s="126"/>
      <c r="EV213" s="126"/>
      <c r="FF213" s="126"/>
      <c r="FP213" s="126"/>
      <c r="FZ213" s="126"/>
      <c r="GJ213" s="126"/>
      <c r="GT213" s="126"/>
      <c r="HD213" s="126"/>
      <c r="HN213" s="126"/>
      <c r="HX213" s="126"/>
    </row>
    <row xmlns:x14ac="http://schemas.microsoft.com/office/spreadsheetml/2009/9/ac" r="214" s="3" customFormat="true" x14ac:dyDescent="0.25">
      <c r="A214" s="396"/>
      <c r="B214" s="126"/>
      <c r="L214" s="126"/>
      <c r="V214" s="126"/>
      <c r="AF214" s="126"/>
      <c r="AP214" s="126"/>
      <c r="AZ214" s="126"/>
      <c r="BA214" s="126"/>
      <c r="BB214" s="126"/>
      <c r="BC214" s="126"/>
      <c r="BD214" s="126"/>
      <c r="BE214" s="126"/>
      <c r="BF214" s="126"/>
      <c r="BG214" s="126"/>
      <c r="BJ214" s="126"/>
      <c r="BT214" s="126"/>
      <c r="CD214" s="126"/>
      <c r="CN214" s="126"/>
      <c r="CX214" s="126"/>
      <c r="DH214" s="126"/>
      <c r="DR214" s="126"/>
      <c r="EB214" s="126"/>
      <c r="EL214" s="126"/>
      <c r="EV214" s="126"/>
      <c r="FF214" s="126"/>
      <c r="FP214" s="126"/>
      <c r="FZ214" s="126"/>
      <c r="GJ214" s="126"/>
      <c r="GT214" s="126"/>
      <c r="HD214" s="126"/>
      <c r="HN214" s="126"/>
      <c r="HX214" s="126"/>
    </row>
    <row xmlns:x14ac="http://schemas.microsoft.com/office/spreadsheetml/2009/9/ac" r="215" s="3" customFormat="true" x14ac:dyDescent="0.25">
      <c r="A215" s="396"/>
      <c r="B215" s="126"/>
      <c r="L215" s="126"/>
      <c r="V215" s="126"/>
      <c r="AF215" s="126"/>
      <c r="AP215" s="126"/>
      <c r="AZ215" s="126"/>
      <c r="BA215" s="126"/>
      <c r="BB215" s="126"/>
      <c r="BC215" s="126"/>
      <c r="BD215" s="126"/>
      <c r="BE215" s="126"/>
      <c r="BF215" s="126"/>
      <c r="BG215" s="126"/>
      <c r="BJ215" s="126"/>
      <c r="BT215" s="126"/>
      <c r="CD215" s="126"/>
      <c r="CN215" s="126"/>
      <c r="CX215" s="126"/>
      <c r="DH215" s="126"/>
      <c r="DR215" s="126"/>
      <c r="EB215" s="126"/>
      <c r="EL215" s="126"/>
      <c r="EV215" s="126"/>
      <c r="FF215" s="126"/>
      <c r="FP215" s="126"/>
      <c r="FZ215" s="126"/>
      <c r="GJ215" s="126"/>
      <c r="GT215" s="126"/>
      <c r="HD215" s="126"/>
      <c r="HN215" s="126"/>
      <c r="HX215" s="126"/>
    </row>
    <row xmlns:x14ac="http://schemas.microsoft.com/office/spreadsheetml/2009/9/ac" r="216" s="3" customFormat="true" x14ac:dyDescent="0.25">
      <c r="A216" s="396"/>
      <c r="B216" s="126"/>
      <c r="L216" s="126"/>
      <c r="V216" s="126"/>
      <c r="AF216" s="126"/>
      <c r="AP216" s="126"/>
      <c r="AZ216" s="126"/>
      <c r="BA216" s="126"/>
      <c r="BB216" s="126"/>
      <c r="BC216" s="126"/>
      <c r="BD216" s="126"/>
      <c r="BE216" s="126"/>
      <c r="BF216" s="126"/>
      <c r="BG216" s="126"/>
      <c r="BJ216" s="126"/>
      <c r="BT216" s="126"/>
      <c r="CD216" s="126"/>
      <c r="CN216" s="126"/>
      <c r="CX216" s="126"/>
      <c r="DH216" s="126"/>
      <c r="DR216" s="126"/>
      <c r="EB216" s="126"/>
      <c r="EL216" s="126"/>
      <c r="EV216" s="126"/>
      <c r="FF216" s="126"/>
      <c r="FP216" s="126"/>
      <c r="FZ216" s="126"/>
      <c r="GJ216" s="126"/>
      <c r="GT216" s="126"/>
      <c r="HD216" s="126"/>
      <c r="HN216" s="126"/>
      <c r="HX216" s="126"/>
    </row>
    <row xmlns:x14ac="http://schemas.microsoft.com/office/spreadsheetml/2009/9/ac" r="217" s="3" customFormat="true" x14ac:dyDescent="0.25">
      <c r="A217" s="396"/>
      <c r="B217" s="126"/>
      <c r="L217" s="126"/>
      <c r="V217" s="126"/>
      <c r="AF217" s="126"/>
      <c r="AP217" s="126"/>
      <c r="AZ217" s="126"/>
      <c r="BA217" s="126"/>
      <c r="BB217" s="126"/>
      <c r="BC217" s="126"/>
      <c r="BD217" s="126"/>
      <c r="BE217" s="126"/>
      <c r="BF217" s="126"/>
      <c r="BG217" s="126"/>
      <c r="BJ217" s="126"/>
      <c r="BT217" s="126"/>
      <c r="CD217" s="126"/>
      <c r="CN217" s="126"/>
      <c r="CX217" s="126"/>
      <c r="DH217" s="126"/>
      <c r="DR217" s="126"/>
      <c r="EB217" s="126"/>
      <c r="EL217" s="126"/>
      <c r="EV217" s="126"/>
      <c r="FF217" s="126"/>
      <c r="FP217" s="126"/>
      <c r="FZ217" s="126"/>
      <c r="GJ217" s="126"/>
      <c r="GT217" s="126"/>
      <c r="HD217" s="126"/>
      <c r="HN217" s="126"/>
      <c r="HX217" s="126"/>
    </row>
    <row xmlns:x14ac="http://schemas.microsoft.com/office/spreadsheetml/2009/9/ac" r="218" s="3" customFormat="true" x14ac:dyDescent="0.25">
      <c r="A218" s="396"/>
      <c r="B218" s="126"/>
      <c r="L218" s="126"/>
      <c r="V218" s="126"/>
      <c r="AF218" s="126"/>
      <c r="AP218" s="126"/>
      <c r="AZ218" s="126"/>
      <c r="BA218" s="126"/>
      <c r="BB218" s="126"/>
      <c r="BC218" s="126"/>
      <c r="BD218" s="126"/>
      <c r="BE218" s="126"/>
      <c r="BF218" s="126"/>
      <c r="BG218" s="126"/>
      <c r="BJ218" s="126"/>
      <c r="BT218" s="126"/>
      <c r="CD218" s="126"/>
      <c r="CN218" s="126"/>
      <c r="CX218" s="126"/>
      <c r="DH218" s="126"/>
      <c r="DR218" s="126"/>
      <c r="EB218" s="126"/>
      <c r="EL218" s="126"/>
      <c r="EV218" s="126"/>
      <c r="FF218" s="126"/>
      <c r="FP218" s="126"/>
      <c r="FZ218" s="126"/>
      <c r="GJ218" s="126"/>
      <c r="GT218" s="126"/>
      <c r="HD218" s="126"/>
      <c r="HN218" s="126"/>
      <c r="HX218" s="126"/>
    </row>
    <row xmlns:x14ac="http://schemas.microsoft.com/office/spreadsheetml/2009/9/ac" r="219" s="3" customFormat="true" x14ac:dyDescent="0.25">
      <c r="A219" s="396"/>
      <c r="B219" s="126"/>
      <c r="L219" s="126"/>
      <c r="V219" s="126"/>
      <c r="AF219" s="126"/>
      <c r="AP219" s="126"/>
      <c r="AZ219" s="126"/>
      <c r="BA219" s="126"/>
      <c r="BB219" s="126"/>
      <c r="BC219" s="126"/>
      <c r="BD219" s="126"/>
      <c r="BE219" s="126"/>
      <c r="BF219" s="126"/>
      <c r="BG219" s="126"/>
      <c r="BJ219" s="126"/>
      <c r="BT219" s="126"/>
      <c r="CD219" s="126"/>
      <c r="CN219" s="126"/>
      <c r="CX219" s="126"/>
      <c r="DH219" s="126"/>
      <c r="DR219" s="126"/>
      <c r="EB219" s="126"/>
      <c r="EL219" s="126"/>
      <c r="EV219" s="126"/>
      <c r="FF219" s="126"/>
      <c r="FP219" s="126"/>
      <c r="FZ219" s="126"/>
      <c r="GJ219" s="126"/>
      <c r="GT219" s="126"/>
      <c r="HD219" s="126"/>
      <c r="HN219" s="126"/>
      <c r="HX219" s="126"/>
    </row>
    <row xmlns:x14ac="http://schemas.microsoft.com/office/spreadsheetml/2009/9/ac" r="220" s="3" customFormat="true" x14ac:dyDescent="0.25">
      <c r="A220" s="396"/>
      <c r="B220" s="126"/>
      <c r="L220" s="126"/>
      <c r="V220" s="126"/>
      <c r="AF220" s="126"/>
      <c r="AP220" s="126"/>
      <c r="AZ220" s="126"/>
      <c r="BA220" s="126"/>
      <c r="BB220" s="126"/>
      <c r="BC220" s="126"/>
      <c r="BD220" s="126"/>
      <c r="BE220" s="126"/>
      <c r="BF220" s="126"/>
      <c r="BG220" s="126"/>
      <c r="BJ220" s="126"/>
      <c r="BT220" s="126"/>
      <c r="CD220" s="126"/>
      <c r="CN220" s="126"/>
      <c r="CX220" s="126"/>
      <c r="DH220" s="126"/>
      <c r="DR220" s="126"/>
      <c r="EB220" s="126"/>
      <c r="EL220" s="126"/>
      <c r="EV220" s="126"/>
      <c r="FF220" s="126"/>
      <c r="FP220" s="126"/>
      <c r="FZ220" s="126"/>
      <c r="GJ220" s="126"/>
      <c r="GT220" s="126"/>
      <c r="HD220" s="126"/>
      <c r="HN220" s="126"/>
      <c r="HX220" s="126"/>
    </row>
    <row xmlns:x14ac="http://schemas.microsoft.com/office/spreadsheetml/2009/9/ac" r="221" s="3" customFormat="true" x14ac:dyDescent="0.25">
      <c r="A221" s="396"/>
      <c r="B221" s="126"/>
      <c r="L221" s="126"/>
      <c r="V221" s="126"/>
      <c r="AF221" s="126"/>
      <c r="AP221" s="126"/>
      <c r="AZ221" s="126"/>
      <c r="BA221" s="126"/>
      <c r="BB221" s="126"/>
      <c r="BC221" s="126"/>
      <c r="BD221" s="126"/>
      <c r="BE221" s="126"/>
      <c r="BF221" s="126"/>
      <c r="BG221" s="126"/>
      <c r="BJ221" s="126"/>
      <c r="BT221" s="126"/>
      <c r="CD221" s="126"/>
      <c r="CN221" s="126"/>
      <c r="CX221" s="126"/>
      <c r="DH221" s="126"/>
      <c r="DR221" s="126"/>
      <c r="EB221" s="126"/>
      <c r="EL221" s="126"/>
      <c r="EV221" s="126"/>
      <c r="FF221" s="126"/>
      <c r="FP221" s="126"/>
      <c r="FZ221" s="126"/>
      <c r="GJ221" s="126"/>
      <c r="GT221" s="126"/>
      <c r="HD221" s="126"/>
      <c r="HN221" s="126"/>
      <c r="HX221" s="126"/>
    </row>
    <row xmlns:x14ac="http://schemas.microsoft.com/office/spreadsheetml/2009/9/ac" r="222" s="3" customFormat="true" x14ac:dyDescent="0.25">
      <c r="A222" s="396"/>
      <c r="B222" s="126"/>
      <c r="L222" s="126"/>
      <c r="V222" s="126"/>
      <c r="AF222" s="126"/>
      <c r="AP222" s="126"/>
      <c r="AZ222" s="126"/>
      <c r="BA222" s="126"/>
      <c r="BB222" s="126"/>
      <c r="BC222" s="126"/>
      <c r="BD222" s="126"/>
      <c r="BE222" s="126"/>
      <c r="BF222" s="126"/>
      <c r="BG222" s="126"/>
      <c r="BJ222" s="126"/>
      <c r="BT222" s="126"/>
      <c r="CD222" s="126"/>
      <c r="CN222" s="126"/>
      <c r="CX222" s="126"/>
      <c r="DH222" s="126"/>
      <c r="DR222" s="126"/>
      <c r="EB222" s="126"/>
      <c r="EL222" s="126"/>
      <c r="EV222" s="126"/>
      <c r="FF222" s="126"/>
      <c r="FP222" s="126"/>
      <c r="FZ222" s="126"/>
      <c r="GJ222" s="126"/>
      <c r="GT222" s="126"/>
      <c r="HD222" s="126"/>
      <c r="HN222" s="126"/>
      <c r="HX222" s="126"/>
    </row>
    <row xmlns:x14ac="http://schemas.microsoft.com/office/spreadsheetml/2009/9/ac" r="223" s="3" customFormat="true" x14ac:dyDescent="0.25">
      <c r="A223" s="396"/>
      <c r="B223" s="126"/>
      <c r="L223" s="126"/>
      <c r="V223" s="126"/>
      <c r="AF223" s="126"/>
      <c r="AP223" s="126"/>
      <c r="AZ223" s="126"/>
      <c r="BA223" s="126"/>
      <c r="BB223" s="126"/>
      <c r="BC223" s="126"/>
      <c r="BD223" s="126"/>
      <c r="BE223" s="126"/>
      <c r="BF223" s="126"/>
      <c r="BG223" s="126"/>
      <c r="BJ223" s="126"/>
      <c r="BT223" s="126"/>
      <c r="CD223" s="126"/>
      <c r="CN223" s="126"/>
      <c r="CX223" s="126"/>
      <c r="DH223" s="126"/>
      <c r="DR223" s="126"/>
      <c r="EB223" s="126"/>
      <c r="EL223" s="126"/>
      <c r="EV223" s="126"/>
      <c r="FF223" s="126"/>
      <c r="FP223" s="126"/>
      <c r="FZ223" s="126"/>
      <c r="GJ223" s="126"/>
      <c r="GT223" s="126"/>
      <c r="HD223" s="126"/>
      <c r="HN223" s="126"/>
      <c r="HX223" s="126"/>
    </row>
    <row xmlns:x14ac="http://schemas.microsoft.com/office/spreadsheetml/2009/9/ac" r="224" s="3" customFormat="true" x14ac:dyDescent="0.25">
      <c r="A224" s="396"/>
      <c r="B224" s="126"/>
      <c r="L224" s="126"/>
      <c r="V224" s="126"/>
      <c r="AF224" s="126"/>
      <c r="AP224" s="126"/>
      <c r="AZ224" s="126"/>
      <c r="BA224" s="126"/>
      <c r="BB224" s="126"/>
      <c r="BC224" s="126"/>
      <c r="BD224" s="126"/>
      <c r="BE224" s="126"/>
      <c r="BF224" s="126"/>
      <c r="BG224" s="126"/>
      <c r="BJ224" s="126"/>
      <c r="BT224" s="126"/>
      <c r="CD224" s="126"/>
      <c r="CN224" s="126"/>
      <c r="CX224" s="126"/>
      <c r="DH224" s="126"/>
      <c r="DR224" s="126"/>
      <c r="EB224" s="126"/>
      <c r="EL224" s="126"/>
      <c r="EV224" s="126"/>
      <c r="FF224" s="126"/>
      <c r="FP224" s="126"/>
      <c r="FZ224" s="126"/>
      <c r="GJ224" s="126"/>
      <c r="GT224" s="126"/>
      <c r="HD224" s="126"/>
      <c r="HN224" s="126"/>
      <c r="HX224" s="126"/>
    </row>
    <row xmlns:x14ac="http://schemas.microsoft.com/office/spreadsheetml/2009/9/ac" r="225" s="3" customFormat="true" x14ac:dyDescent="0.25">
      <c r="A225" s="396"/>
      <c r="B225" s="126"/>
      <c r="L225" s="126"/>
      <c r="V225" s="126"/>
      <c r="AF225" s="126"/>
      <c r="AP225" s="126"/>
      <c r="AZ225" s="126"/>
      <c r="BA225" s="126"/>
      <c r="BB225" s="126"/>
      <c r="BC225" s="126"/>
      <c r="BD225" s="126"/>
      <c r="BE225" s="126"/>
      <c r="BF225" s="126"/>
      <c r="BG225" s="126"/>
      <c r="BJ225" s="126"/>
      <c r="BT225" s="126"/>
      <c r="CD225" s="126"/>
      <c r="CN225" s="126"/>
      <c r="CX225" s="126"/>
      <c r="DH225" s="126"/>
      <c r="DR225" s="126"/>
      <c r="EB225" s="126"/>
      <c r="EL225" s="126"/>
      <c r="EV225" s="126"/>
      <c r="FF225" s="126"/>
      <c r="FP225" s="126"/>
      <c r="FZ225" s="126"/>
      <c r="GJ225" s="126"/>
      <c r="GT225" s="126"/>
      <c r="HD225" s="126"/>
      <c r="HN225" s="126"/>
      <c r="HX225" s="126"/>
    </row>
    <row xmlns:x14ac="http://schemas.microsoft.com/office/spreadsheetml/2009/9/ac" r="226" s="3" customFormat="true" x14ac:dyDescent="0.25">
      <c r="A226" s="396"/>
      <c r="B226" s="126"/>
      <c r="L226" s="126"/>
      <c r="V226" s="126"/>
      <c r="AF226" s="126"/>
      <c r="AP226" s="126"/>
      <c r="AZ226" s="126"/>
      <c r="BA226" s="126"/>
      <c r="BB226" s="126"/>
      <c r="BC226" s="126"/>
      <c r="BD226" s="126"/>
      <c r="BE226" s="126"/>
      <c r="BF226" s="126"/>
      <c r="BG226" s="126"/>
      <c r="BJ226" s="126"/>
      <c r="BT226" s="126"/>
      <c r="CD226" s="126"/>
      <c r="CN226" s="126"/>
      <c r="CX226" s="126"/>
      <c r="DH226" s="126"/>
      <c r="DR226" s="126"/>
      <c r="EB226" s="126"/>
      <c r="EL226" s="126"/>
      <c r="EV226" s="126"/>
      <c r="FF226" s="126"/>
      <c r="FP226" s="126"/>
      <c r="FZ226" s="126"/>
      <c r="GJ226" s="126"/>
      <c r="GT226" s="126"/>
      <c r="HD226" s="126"/>
      <c r="HN226" s="126"/>
      <c r="HX226" s="126"/>
    </row>
    <row xmlns:x14ac="http://schemas.microsoft.com/office/spreadsheetml/2009/9/ac" r="227" s="3" customFormat="true" x14ac:dyDescent="0.25">
      <c r="A227" s="396"/>
      <c r="B227" s="126"/>
      <c r="L227" s="126"/>
      <c r="V227" s="126"/>
      <c r="AF227" s="126"/>
      <c r="AP227" s="126"/>
      <c r="AZ227" s="126"/>
      <c r="BA227" s="126"/>
      <c r="BB227" s="126"/>
      <c r="BC227" s="126"/>
      <c r="BD227" s="126"/>
      <c r="BE227" s="126"/>
      <c r="BF227" s="126"/>
      <c r="BG227" s="126"/>
      <c r="BJ227" s="126"/>
      <c r="BT227" s="126"/>
      <c r="CD227" s="126"/>
      <c r="CN227" s="126"/>
      <c r="CX227" s="126"/>
      <c r="DH227" s="126"/>
      <c r="DR227" s="126"/>
      <c r="EB227" s="126"/>
      <c r="EL227" s="126"/>
      <c r="EV227" s="126"/>
      <c r="FF227" s="126"/>
      <c r="FP227" s="126"/>
      <c r="FZ227" s="126"/>
      <c r="GJ227" s="126"/>
      <c r="GT227" s="126"/>
      <c r="HD227" s="126"/>
      <c r="HN227" s="126"/>
      <c r="HX227" s="126"/>
    </row>
    <row xmlns:x14ac="http://schemas.microsoft.com/office/spreadsheetml/2009/9/ac" r="228" s="3" customFormat="true" x14ac:dyDescent="0.25">
      <c r="A228" s="396"/>
      <c r="B228" s="126"/>
      <c r="L228" s="126"/>
      <c r="V228" s="126"/>
      <c r="AF228" s="126"/>
      <c r="AP228" s="126"/>
      <c r="AZ228" s="126"/>
      <c r="BA228" s="126"/>
      <c r="BB228" s="126"/>
      <c r="BC228" s="126"/>
      <c r="BD228" s="126"/>
      <c r="BE228" s="126"/>
      <c r="BF228" s="126"/>
      <c r="BG228" s="126"/>
      <c r="BJ228" s="126"/>
      <c r="BT228" s="126"/>
      <c r="CD228" s="126"/>
      <c r="CN228" s="126"/>
      <c r="CX228" s="126"/>
      <c r="DH228" s="126"/>
      <c r="DR228" s="126"/>
      <c r="EB228" s="126"/>
      <c r="EL228" s="126"/>
      <c r="EV228" s="126"/>
      <c r="FF228" s="126"/>
      <c r="FP228" s="126"/>
      <c r="FZ228" s="126"/>
      <c r="GJ228" s="126"/>
      <c r="GT228" s="126"/>
      <c r="HD228" s="126"/>
      <c r="HN228" s="126"/>
      <c r="HX228" s="126"/>
    </row>
    <row xmlns:x14ac="http://schemas.microsoft.com/office/spreadsheetml/2009/9/ac" r="229" s="3" customFormat="true" x14ac:dyDescent="0.25">
      <c r="A229" s="396"/>
      <c r="B229" s="126"/>
      <c r="L229" s="126"/>
      <c r="V229" s="126"/>
      <c r="AF229" s="126"/>
      <c r="AP229" s="126"/>
      <c r="AZ229" s="126"/>
      <c r="BA229" s="126"/>
      <c r="BB229" s="126"/>
      <c r="BC229" s="126"/>
      <c r="BD229" s="126"/>
      <c r="BE229" s="126"/>
      <c r="BF229" s="126"/>
      <c r="BG229" s="126"/>
      <c r="BJ229" s="126"/>
      <c r="BT229" s="126"/>
      <c r="CD229" s="126"/>
      <c r="CN229" s="126"/>
      <c r="CX229" s="126"/>
      <c r="DH229" s="126"/>
      <c r="DR229" s="126"/>
      <c r="EB229" s="126"/>
      <c r="EL229" s="126"/>
      <c r="EV229" s="126"/>
      <c r="FF229" s="126"/>
      <c r="FP229" s="126"/>
      <c r="FZ229" s="126"/>
      <c r="GJ229" s="126"/>
      <c r="GT229" s="126"/>
      <c r="HD229" s="126"/>
      <c r="HN229" s="126"/>
      <c r="HX229" s="126"/>
    </row>
    <row xmlns:x14ac="http://schemas.microsoft.com/office/spreadsheetml/2009/9/ac" r="230" s="3" customFormat="true" x14ac:dyDescent="0.25">
      <c r="A230" s="396"/>
      <c r="B230" s="126"/>
      <c r="L230" s="126"/>
      <c r="V230" s="126"/>
      <c r="AF230" s="126"/>
      <c r="AP230" s="126"/>
      <c r="AZ230" s="126"/>
      <c r="BA230" s="126"/>
      <c r="BB230" s="126"/>
      <c r="BC230" s="126"/>
      <c r="BD230" s="126"/>
      <c r="BE230" s="126"/>
      <c r="BF230" s="126"/>
      <c r="BG230" s="126"/>
      <c r="BJ230" s="126"/>
      <c r="BT230" s="126"/>
      <c r="CD230" s="126"/>
      <c r="CN230" s="126"/>
      <c r="CX230" s="126"/>
      <c r="DH230" s="126"/>
      <c r="DR230" s="126"/>
      <c r="EB230" s="126"/>
      <c r="EL230" s="126"/>
      <c r="EV230" s="126"/>
      <c r="FF230" s="126"/>
      <c r="FP230" s="126"/>
      <c r="FZ230" s="126"/>
      <c r="GJ230" s="126"/>
      <c r="GT230" s="126"/>
      <c r="HD230" s="126"/>
      <c r="HN230" s="126"/>
      <c r="HX230" s="126"/>
    </row>
    <row xmlns:x14ac="http://schemas.microsoft.com/office/spreadsheetml/2009/9/ac" r="231" s="3" customFormat="true" x14ac:dyDescent="0.25">
      <c r="A231" s="396"/>
      <c r="B231" s="126"/>
      <c r="L231" s="126"/>
      <c r="V231" s="126"/>
      <c r="AF231" s="126"/>
      <c r="AP231" s="126"/>
      <c r="AZ231" s="126"/>
      <c r="BA231" s="126"/>
      <c r="BB231" s="126"/>
      <c r="BC231" s="126"/>
      <c r="BD231" s="126"/>
      <c r="BE231" s="126"/>
      <c r="BF231" s="126"/>
      <c r="BG231" s="126"/>
      <c r="BJ231" s="126"/>
      <c r="BT231" s="126"/>
      <c r="CD231" s="126"/>
      <c r="CN231" s="126"/>
      <c r="CX231" s="126"/>
      <c r="DH231" s="126"/>
      <c r="DR231" s="126"/>
      <c r="EB231" s="126"/>
      <c r="EL231" s="126"/>
      <c r="EV231" s="126"/>
      <c r="FF231" s="126"/>
      <c r="FP231" s="126"/>
      <c r="FZ231" s="126"/>
      <c r="GJ231" s="126"/>
      <c r="GT231" s="126"/>
      <c r="HD231" s="126"/>
      <c r="HN231" s="126"/>
      <c r="HX231" s="126"/>
    </row>
    <row xmlns:x14ac="http://schemas.microsoft.com/office/spreadsheetml/2009/9/ac" r="232" s="3" customFormat="true" x14ac:dyDescent="0.25">
      <c r="A232" s="396"/>
      <c r="B232" s="126"/>
      <c r="L232" s="126"/>
      <c r="V232" s="126"/>
      <c r="AF232" s="126"/>
      <c r="AP232" s="126"/>
      <c r="AZ232" s="126"/>
      <c r="BA232" s="126"/>
      <c r="BB232" s="126"/>
      <c r="BC232" s="126"/>
      <c r="BD232" s="126"/>
      <c r="BE232" s="126"/>
      <c r="BF232" s="126"/>
      <c r="BG232" s="126"/>
      <c r="BJ232" s="126"/>
      <c r="BT232" s="126"/>
      <c r="CD232" s="126"/>
      <c r="CN232" s="126"/>
      <c r="CX232" s="126"/>
      <c r="DH232" s="126"/>
      <c r="DR232" s="126"/>
      <c r="EB232" s="126"/>
      <c r="EL232" s="126"/>
      <c r="EV232" s="126"/>
      <c r="FF232" s="126"/>
      <c r="FP232" s="126"/>
      <c r="FZ232" s="126"/>
      <c r="GJ232" s="126"/>
      <c r="GT232" s="126"/>
      <c r="HD232" s="126"/>
      <c r="HN232" s="126"/>
      <c r="HX232" s="126"/>
    </row>
    <row xmlns:x14ac="http://schemas.microsoft.com/office/spreadsheetml/2009/9/ac" r="233" s="3" customFormat="true" x14ac:dyDescent="0.25">
      <c r="A233" s="396"/>
      <c r="B233" s="126"/>
      <c r="L233" s="126"/>
      <c r="V233" s="126"/>
      <c r="AF233" s="126"/>
      <c r="AP233" s="126"/>
      <c r="AZ233" s="126"/>
      <c r="BA233" s="126"/>
      <c r="BB233" s="126"/>
      <c r="BC233" s="126"/>
      <c r="BD233" s="126"/>
      <c r="BE233" s="126"/>
      <c r="BF233" s="126"/>
      <c r="BG233" s="126"/>
      <c r="BJ233" s="126"/>
      <c r="BT233" s="126"/>
      <c r="CD233" s="126"/>
      <c r="CN233" s="126"/>
      <c r="CX233" s="126"/>
      <c r="DH233" s="126"/>
      <c r="DR233" s="126"/>
      <c r="EB233" s="126"/>
      <c r="EL233" s="126"/>
      <c r="EV233" s="126"/>
      <c r="FF233" s="126"/>
      <c r="FP233" s="126"/>
      <c r="FZ233" s="126"/>
      <c r="GJ233" s="126"/>
      <c r="GT233" s="126"/>
      <c r="HD233" s="126"/>
      <c r="HN233" s="126"/>
      <c r="HX233" s="126"/>
    </row>
    <row xmlns:x14ac="http://schemas.microsoft.com/office/spreadsheetml/2009/9/ac" r="234" s="3" customFormat="true" x14ac:dyDescent="0.25">
      <c r="A234" s="396"/>
      <c r="B234" s="126"/>
      <c r="L234" s="126"/>
      <c r="V234" s="126"/>
      <c r="AF234" s="126"/>
      <c r="AP234" s="126"/>
      <c r="AZ234" s="126"/>
      <c r="BA234" s="126"/>
      <c r="BB234" s="126"/>
      <c r="BC234" s="126"/>
      <c r="BD234" s="126"/>
      <c r="BE234" s="126"/>
      <c r="BF234" s="126"/>
      <c r="BG234" s="126"/>
      <c r="BJ234" s="126"/>
      <c r="BT234" s="126"/>
      <c r="CD234" s="126"/>
      <c r="CN234" s="126"/>
      <c r="CX234" s="126"/>
      <c r="DH234" s="126"/>
      <c r="DR234" s="126"/>
      <c r="EB234" s="126"/>
      <c r="EL234" s="126"/>
      <c r="EV234" s="126"/>
      <c r="FF234" s="126"/>
      <c r="FP234" s="126"/>
      <c r="FZ234" s="126"/>
      <c r="GJ234" s="126"/>
      <c r="GT234" s="126"/>
      <c r="HD234" s="126"/>
      <c r="HN234" s="126"/>
      <c r="HX234" s="126"/>
    </row>
    <row xmlns:x14ac="http://schemas.microsoft.com/office/spreadsheetml/2009/9/ac" r="235" s="3" customFormat="true" x14ac:dyDescent="0.25">
      <c r="A235" s="396"/>
      <c r="B235" s="126"/>
      <c r="L235" s="126"/>
      <c r="V235" s="126"/>
      <c r="AF235" s="126"/>
      <c r="AP235" s="126"/>
      <c r="AZ235" s="126"/>
      <c r="BA235" s="126"/>
      <c r="BB235" s="126"/>
      <c r="BC235" s="126"/>
      <c r="BD235" s="126"/>
      <c r="BE235" s="126"/>
      <c r="BF235" s="126"/>
      <c r="BG235" s="126"/>
      <c r="BJ235" s="126"/>
      <c r="BT235" s="126"/>
      <c r="CD235" s="126"/>
      <c r="CN235" s="126"/>
      <c r="CX235" s="126"/>
      <c r="DH235" s="126"/>
      <c r="DR235" s="126"/>
      <c r="EB235" s="126"/>
      <c r="EL235" s="126"/>
      <c r="EV235" s="126"/>
      <c r="FF235" s="126"/>
      <c r="FP235" s="126"/>
      <c r="FZ235" s="126"/>
      <c r="GJ235" s="126"/>
      <c r="GT235" s="126"/>
      <c r="HD235" s="126"/>
      <c r="HN235" s="126"/>
      <c r="HX235" s="126"/>
    </row>
    <row xmlns:x14ac="http://schemas.microsoft.com/office/spreadsheetml/2009/9/ac" r="236" s="3" customFormat="true" x14ac:dyDescent="0.25">
      <c r="A236" s="396"/>
      <c r="B236" s="126"/>
      <c r="L236" s="126"/>
      <c r="V236" s="126"/>
      <c r="AF236" s="126"/>
      <c r="AP236" s="126"/>
      <c r="AZ236" s="126"/>
      <c r="BA236" s="126"/>
      <c r="BB236" s="126"/>
      <c r="BC236" s="126"/>
      <c r="BD236" s="126"/>
      <c r="BE236" s="126"/>
      <c r="BF236" s="126"/>
      <c r="BG236" s="126"/>
      <c r="BJ236" s="126"/>
      <c r="BT236" s="126"/>
      <c r="CD236" s="126"/>
      <c r="CN236" s="126"/>
      <c r="CX236" s="126"/>
      <c r="DH236" s="126"/>
      <c r="DR236" s="126"/>
      <c r="EB236" s="126"/>
      <c r="EL236" s="126"/>
      <c r="EV236" s="126"/>
      <c r="FF236" s="126"/>
      <c r="FP236" s="126"/>
      <c r="FZ236" s="126"/>
      <c r="GJ236" s="126"/>
      <c r="GT236" s="126"/>
      <c r="HD236" s="126"/>
      <c r="HN236" s="126"/>
      <c r="HX236" s="126"/>
    </row>
    <row xmlns:x14ac="http://schemas.microsoft.com/office/spreadsheetml/2009/9/ac" r="237" s="3" customFormat="true" x14ac:dyDescent="0.25">
      <c r="A237" s="396"/>
      <c r="B237" s="126"/>
      <c r="L237" s="126"/>
      <c r="V237" s="126"/>
      <c r="AF237" s="126"/>
      <c r="AP237" s="126"/>
      <c r="AZ237" s="126"/>
      <c r="BA237" s="126"/>
      <c r="BB237" s="126"/>
      <c r="BC237" s="126"/>
      <c r="BD237" s="126"/>
      <c r="BE237" s="126"/>
      <c r="BF237" s="126"/>
      <c r="BG237" s="126"/>
      <c r="BJ237" s="126"/>
      <c r="BT237" s="126"/>
      <c r="CD237" s="126"/>
      <c r="CN237" s="126"/>
      <c r="CX237" s="126"/>
      <c r="DH237" s="126"/>
      <c r="DR237" s="126"/>
      <c r="EB237" s="126"/>
      <c r="EL237" s="126"/>
      <c r="EV237" s="126"/>
      <c r="FF237" s="126"/>
      <c r="FP237" s="126"/>
      <c r="FZ237" s="126"/>
      <c r="GJ237" s="126"/>
      <c r="GT237" s="126"/>
      <c r="HD237" s="126"/>
      <c r="HN237" s="126"/>
      <c r="HX237" s="126"/>
    </row>
    <row xmlns:x14ac="http://schemas.microsoft.com/office/spreadsheetml/2009/9/ac" r="238" s="3" customFormat="true" x14ac:dyDescent="0.25">
      <c r="A238" s="396"/>
      <c r="B238" s="126"/>
      <c r="L238" s="126"/>
      <c r="V238" s="126"/>
      <c r="AF238" s="126"/>
      <c r="AP238" s="126"/>
      <c r="AZ238" s="126"/>
      <c r="BA238" s="126"/>
      <c r="BB238" s="126"/>
      <c r="BC238" s="126"/>
      <c r="BD238" s="126"/>
      <c r="BE238" s="126"/>
      <c r="BF238" s="126"/>
      <c r="BG238" s="126"/>
      <c r="BJ238" s="126"/>
      <c r="BT238" s="126"/>
      <c r="CD238" s="126"/>
      <c r="CN238" s="126"/>
      <c r="CX238" s="126"/>
      <c r="DH238" s="126"/>
      <c r="DR238" s="126"/>
      <c r="EB238" s="126"/>
      <c r="EL238" s="126"/>
      <c r="EV238" s="126"/>
      <c r="FF238" s="126"/>
      <c r="FP238" s="126"/>
      <c r="FZ238" s="126"/>
      <c r="GJ238" s="126"/>
      <c r="GT238" s="126"/>
      <c r="HD238" s="126"/>
      <c r="HN238" s="126"/>
      <c r="HX238" s="126"/>
    </row>
    <row xmlns:x14ac="http://schemas.microsoft.com/office/spreadsheetml/2009/9/ac" r="239" s="3" customFormat="true" x14ac:dyDescent="0.25">
      <c r="A239" s="396"/>
      <c r="B239" s="126"/>
      <c r="L239" s="126"/>
      <c r="V239" s="126"/>
      <c r="AF239" s="126"/>
      <c r="AP239" s="126"/>
      <c r="AZ239" s="126"/>
      <c r="BA239" s="126"/>
      <c r="BB239" s="126"/>
      <c r="BC239" s="126"/>
      <c r="BD239" s="126"/>
      <c r="BE239" s="126"/>
      <c r="BF239" s="126"/>
      <c r="BG239" s="126"/>
      <c r="BJ239" s="126"/>
      <c r="BT239" s="126"/>
      <c r="CD239" s="126"/>
      <c r="CN239" s="126"/>
      <c r="CX239" s="126"/>
      <c r="DH239" s="126"/>
      <c r="DR239" s="126"/>
      <c r="EB239" s="126"/>
      <c r="EL239" s="126"/>
      <c r="EV239" s="126"/>
      <c r="FF239" s="126"/>
      <c r="FP239" s="126"/>
      <c r="FZ239" s="126"/>
      <c r="GJ239" s="126"/>
      <c r="GT239" s="126"/>
      <c r="HD239" s="126"/>
      <c r="HN239" s="126"/>
      <c r="HX239" s="126"/>
    </row>
    <row xmlns:x14ac="http://schemas.microsoft.com/office/spreadsheetml/2009/9/ac" r="240" s="3" customFormat="true" x14ac:dyDescent="0.25">
      <c r="A240" s="396"/>
      <c r="B240" s="126"/>
      <c r="L240" s="126"/>
      <c r="V240" s="126"/>
      <c r="AF240" s="126"/>
      <c r="AP240" s="126"/>
      <c r="AZ240" s="126"/>
      <c r="BA240" s="126"/>
      <c r="BB240" s="126"/>
      <c r="BC240" s="126"/>
      <c r="BD240" s="126"/>
      <c r="BE240" s="126"/>
      <c r="BF240" s="126"/>
      <c r="BG240" s="126"/>
      <c r="BJ240" s="126"/>
      <c r="BT240" s="126"/>
      <c r="CD240" s="126"/>
      <c r="CN240" s="126"/>
      <c r="CX240" s="126"/>
      <c r="DH240" s="126"/>
      <c r="DR240" s="126"/>
      <c r="EB240" s="126"/>
      <c r="EL240" s="126"/>
      <c r="EV240" s="126"/>
      <c r="FF240" s="126"/>
      <c r="FP240" s="126"/>
      <c r="FZ240" s="126"/>
      <c r="GJ240" s="126"/>
      <c r="GT240" s="126"/>
      <c r="HD240" s="126"/>
      <c r="HN240" s="126"/>
      <c r="HX240" s="126"/>
    </row>
    <row xmlns:x14ac="http://schemas.microsoft.com/office/spreadsheetml/2009/9/ac" r="241" s="3" customFormat="true" x14ac:dyDescent="0.25">
      <c r="A241" s="396"/>
      <c r="B241" s="126"/>
      <c r="L241" s="126"/>
      <c r="V241" s="126"/>
      <c r="AF241" s="126"/>
      <c r="AP241" s="126"/>
      <c r="AZ241" s="126"/>
      <c r="BA241" s="126"/>
      <c r="BB241" s="126"/>
      <c r="BC241" s="126"/>
      <c r="BD241" s="126"/>
      <c r="BE241" s="126"/>
      <c r="BF241" s="126"/>
      <c r="BG241" s="126"/>
      <c r="BJ241" s="126"/>
      <c r="BT241" s="126"/>
      <c r="CD241" s="126"/>
      <c r="CN241" s="126"/>
      <c r="CX241" s="126"/>
      <c r="DH241" s="126"/>
      <c r="DR241" s="126"/>
      <c r="EB241" s="126"/>
      <c r="EL241" s="126"/>
      <c r="EV241" s="126"/>
      <c r="FF241" s="126"/>
      <c r="FP241" s="126"/>
      <c r="FZ241" s="126"/>
      <c r="GJ241" s="126"/>
      <c r="GT241" s="126"/>
      <c r="HD241" s="126"/>
      <c r="HN241" s="126"/>
      <c r="HX241" s="126"/>
    </row>
    <row xmlns:x14ac="http://schemas.microsoft.com/office/spreadsheetml/2009/9/ac" r="242" s="3" customFormat="true" x14ac:dyDescent="0.25">
      <c r="A242" s="396"/>
      <c r="B242" s="126"/>
      <c r="L242" s="126"/>
      <c r="V242" s="126"/>
      <c r="AF242" s="126"/>
      <c r="AP242" s="126"/>
      <c r="AZ242" s="126"/>
      <c r="BA242" s="126"/>
      <c r="BB242" s="126"/>
      <c r="BC242" s="126"/>
      <c r="BD242" s="126"/>
      <c r="BE242" s="126"/>
      <c r="BF242" s="126"/>
      <c r="BG242" s="126"/>
      <c r="BJ242" s="126"/>
      <c r="BT242" s="126"/>
      <c r="CD242" s="126"/>
      <c r="CN242" s="126"/>
      <c r="CX242" s="126"/>
      <c r="DH242" s="126"/>
      <c r="DR242" s="126"/>
      <c r="EB242" s="126"/>
      <c r="EL242" s="126"/>
      <c r="EV242" s="126"/>
      <c r="FF242" s="126"/>
      <c r="FP242" s="126"/>
      <c r="FZ242" s="126"/>
      <c r="GJ242" s="126"/>
      <c r="GT242" s="126"/>
      <c r="HD242" s="126"/>
      <c r="HN242" s="126"/>
      <c r="HX242" s="126"/>
    </row>
    <row xmlns:x14ac="http://schemas.microsoft.com/office/spreadsheetml/2009/9/ac" r="243" s="3" customFormat="true" x14ac:dyDescent="0.25">
      <c r="A243" s="396"/>
      <c r="B243" s="126"/>
      <c r="L243" s="126"/>
      <c r="V243" s="126"/>
      <c r="AF243" s="126"/>
      <c r="AP243" s="126"/>
      <c r="AZ243" s="126"/>
      <c r="BA243" s="126"/>
      <c r="BB243" s="126"/>
      <c r="BC243" s="126"/>
      <c r="BD243" s="126"/>
      <c r="BE243" s="126"/>
      <c r="BF243" s="126"/>
      <c r="BG243" s="126"/>
      <c r="BJ243" s="126"/>
      <c r="BT243" s="126"/>
      <c r="CD243" s="126"/>
      <c r="CN243" s="126"/>
      <c r="CX243" s="126"/>
      <c r="DH243" s="126"/>
      <c r="DR243" s="126"/>
      <c r="EB243" s="126"/>
      <c r="EL243" s="126"/>
      <c r="EV243" s="126"/>
      <c r="FF243" s="126"/>
      <c r="FP243" s="126"/>
      <c r="FZ243" s="126"/>
      <c r="GJ243" s="126"/>
      <c r="GT243" s="126"/>
      <c r="HD243" s="126"/>
      <c r="HN243" s="126"/>
      <c r="HX243" s="126"/>
    </row>
    <row xmlns:x14ac="http://schemas.microsoft.com/office/spreadsheetml/2009/9/ac" r="244" s="3" customFormat="true" x14ac:dyDescent="0.25">
      <c r="A244" s="396"/>
      <c r="B244" s="126"/>
      <c r="L244" s="126"/>
      <c r="V244" s="126"/>
      <c r="AF244" s="126"/>
      <c r="AP244" s="126"/>
      <c r="AZ244" s="126"/>
      <c r="BA244" s="126"/>
      <c r="BB244" s="126"/>
      <c r="BC244" s="126"/>
      <c r="BD244" s="126"/>
      <c r="BE244" s="126"/>
      <c r="BF244" s="126"/>
      <c r="BG244" s="126"/>
      <c r="BJ244" s="126"/>
      <c r="BT244" s="126"/>
      <c r="CD244" s="126"/>
      <c r="CN244" s="126"/>
      <c r="CX244" s="126"/>
      <c r="DH244" s="126"/>
      <c r="DR244" s="126"/>
      <c r="EB244" s="126"/>
      <c r="EL244" s="126"/>
      <c r="EV244" s="126"/>
      <c r="FF244" s="126"/>
      <c r="FP244" s="126"/>
      <c r="FZ244" s="126"/>
      <c r="GJ244" s="126"/>
      <c r="GT244" s="126"/>
      <c r="HD244" s="126"/>
      <c r="HN244" s="126"/>
      <c r="HX244" s="126"/>
    </row>
    <row xmlns:x14ac="http://schemas.microsoft.com/office/spreadsheetml/2009/9/ac" r="245" s="3" customFormat="true" x14ac:dyDescent="0.25">
      <c r="A245" s="396"/>
      <c r="B245" s="126"/>
      <c r="L245" s="126"/>
      <c r="V245" s="126"/>
      <c r="AF245" s="126"/>
      <c r="AP245" s="126"/>
      <c r="AZ245" s="126"/>
      <c r="BA245" s="126"/>
      <c r="BB245" s="126"/>
      <c r="BC245" s="126"/>
      <c r="BD245" s="126"/>
      <c r="BE245" s="126"/>
      <c r="BF245" s="126"/>
      <c r="BG245" s="126"/>
      <c r="BJ245" s="126"/>
      <c r="BT245" s="126"/>
      <c r="CD245" s="126"/>
      <c r="CN245" s="126"/>
      <c r="CX245" s="126"/>
      <c r="DH245" s="126"/>
      <c r="DR245" s="126"/>
      <c r="EB245" s="126"/>
      <c r="EL245" s="126"/>
      <c r="EV245" s="126"/>
      <c r="FF245" s="126"/>
      <c r="FP245" s="126"/>
      <c r="FZ245" s="126"/>
      <c r="GJ245" s="126"/>
      <c r="GT245" s="126"/>
      <c r="HD245" s="126"/>
      <c r="HN245" s="126"/>
      <c r="HX245" s="126"/>
    </row>
    <row xmlns:x14ac="http://schemas.microsoft.com/office/spreadsheetml/2009/9/ac" r="246" s="3" customFormat="true" x14ac:dyDescent="0.25">
      <c r="A246" s="396"/>
      <c r="B246" s="126"/>
      <c r="L246" s="126"/>
      <c r="V246" s="126"/>
      <c r="AF246" s="126"/>
      <c r="AP246" s="126"/>
      <c r="AZ246" s="126"/>
      <c r="BA246" s="126"/>
      <c r="BB246" s="126"/>
      <c r="BC246" s="126"/>
      <c r="BD246" s="126"/>
      <c r="BE246" s="126"/>
      <c r="BF246" s="126"/>
      <c r="BG246" s="126"/>
      <c r="BJ246" s="126"/>
      <c r="BT246" s="126"/>
      <c r="CD246" s="126"/>
      <c r="CN246" s="126"/>
      <c r="CX246" s="126"/>
      <c r="DH246" s="126"/>
      <c r="DR246" s="126"/>
      <c r="EB246" s="126"/>
      <c r="EL246" s="126"/>
      <c r="EV246" s="126"/>
      <c r="FF246" s="126"/>
      <c r="FP246" s="126"/>
      <c r="FZ246" s="126"/>
      <c r="GJ246" s="126"/>
      <c r="GT246" s="126"/>
      <c r="HD246" s="126"/>
      <c r="HN246" s="126"/>
      <c r="HX246" s="126"/>
    </row>
    <row xmlns:x14ac="http://schemas.microsoft.com/office/spreadsheetml/2009/9/ac" r="247" s="3" customFormat="true" x14ac:dyDescent="0.25">
      <c r="A247" s="396"/>
      <c r="B247" s="126"/>
      <c r="L247" s="126"/>
      <c r="V247" s="126"/>
      <c r="AF247" s="126"/>
      <c r="AP247" s="126"/>
      <c r="AZ247" s="126"/>
      <c r="BA247" s="126"/>
      <c r="BB247" s="126"/>
      <c r="BC247" s="126"/>
      <c r="BD247" s="126"/>
      <c r="BE247" s="126"/>
      <c r="BF247" s="126"/>
      <c r="BG247" s="126"/>
      <c r="BJ247" s="126"/>
      <c r="BT247" s="126"/>
      <c r="CD247" s="126"/>
      <c r="CN247" s="126"/>
      <c r="CX247" s="126"/>
      <c r="DH247" s="126"/>
      <c r="DR247" s="126"/>
      <c r="EB247" s="126"/>
      <c r="EL247" s="126"/>
      <c r="EV247" s="126"/>
      <c r="FF247" s="126"/>
      <c r="FP247" s="126"/>
      <c r="FZ247" s="126"/>
      <c r="GJ247" s="126"/>
      <c r="GT247" s="126"/>
      <c r="HD247" s="126"/>
      <c r="HN247" s="126"/>
      <c r="HX247" s="126"/>
    </row>
    <row xmlns:x14ac="http://schemas.microsoft.com/office/spreadsheetml/2009/9/ac" r="248" s="3" customFormat="true" x14ac:dyDescent="0.25">
      <c r="A248" s="396"/>
      <c r="B248" s="126"/>
      <c r="L248" s="126"/>
      <c r="V248" s="126"/>
      <c r="AF248" s="126"/>
      <c r="AP248" s="126"/>
      <c r="AZ248" s="126"/>
      <c r="BA248" s="126"/>
      <c r="BB248" s="126"/>
      <c r="BC248" s="126"/>
      <c r="BD248" s="126"/>
      <c r="BE248" s="126"/>
      <c r="BF248" s="126"/>
      <c r="BG248" s="126"/>
      <c r="BJ248" s="126"/>
      <c r="BT248" s="126"/>
      <c r="CD248" s="126"/>
      <c r="CN248" s="126"/>
      <c r="CX248" s="126"/>
      <c r="DH248" s="126"/>
      <c r="DR248" s="126"/>
      <c r="EB248" s="126"/>
      <c r="EL248" s="126"/>
      <c r="EV248" s="126"/>
      <c r="FF248" s="126"/>
      <c r="FP248" s="126"/>
      <c r="FZ248" s="126"/>
      <c r="GJ248" s="126"/>
      <c r="GT248" s="126"/>
      <c r="HD248" s="126"/>
      <c r="HN248" s="126"/>
      <c r="HX248" s="126"/>
    </row>
    <row xmlns:x14ac="http://schemas.microsoft.com/office/spreadsheetml/2009/9/ac" r="249" s="3" customFormat="true" x14ac:dyDescent="0.25">
      <c r="A249" s="396"/>
      <c r="B249" s="126"/>
      <c r="L249" s="126"/>
      <c r="V249" s="126"/>
      <c r="AF249" s="126"/>
      <c r="AP249" s="126"/>
      <c r="AZ249" s="126"/>
      <c r="BA249" s="126"/>
      <c r="BB249" s="126"/>
      <c r="BC249" s="126"/>
      <c r="BD249" s="126"/>
      <c r="BE249" s="126"/>
      <c r="BF249" s="126"/>
      <c r="BG249" s="126"/>
      <c r="BJ249" s="126"/>
      <c r="BT249" s="126"/>
      <c r="CD249" s="126"/>
      <c r="CN249" s="126"/>
      <c r="CX249" s="126"/>
      <c r="DH249" s="126"/>
      <c r="DR249" s="126"/>
      <c r="EB249" s="126"/>
      <c r="EL249" s="126"/>
      <c r="EV249" s="126"/>
      <c r="FF249" s="126"/>
      <c r="FP249" s="126"/>
      <c r="FZ249" s="126"/>
      <c r="GJ249" s="126"/>
      <c r="GT249" s="126"/>
      <c r="HD249" s="126"/>
      <c r="HN249" s="126"/>
      <c r="HX249" s="126"/>
    </row>
    <row xmlns:x14ac="http://schemas.microsoft.com/office/spreadsheetml/2009/9/ac" r="250" s="3" customFormat="true" x14ac:dyDescent="0.25">
      <c r="A250" s="396"/>
      <c r="B250" s="126"/>
      <c r="L250" s="126"/>
      <c r="V250" s="126"/>
      <c r="AF250" s="126"/>
      <c r="AP250" s="126"/>
      <c r="AZ250" s="126"/>
      <c r="BA250" s="126"/>
      <c r="BB250" s="126"/>
      <c r="BC250" s="126"/>
      <c r="BD250" s="126"/>
      <c r="BE250" s="126"/>
      <c r="BF250" s="126"/>
      <c r="BG250" s="126"/>
      <c r="BJ250" s="126"/>
      <c r="BT250" s="126"/>
      <c r="CD250" s="126"/>
      <c r="CN250" s="126"/>
      <c r="CX250" s="126"/>
      <c r="DH250" s="126"/>
      <c r="DR250" s="126"/>
      <c r="EB250" s="126"/>
      <c r="EL250" s="126"/>
      <c r="EV250" s="126"/>
      <c r="FF250" s="126"/>
      <c r="FP250" s="126"/>
      <c r="FZ250" s="126"/>
      <c r="GJ250" s="126"/>
      <c r="GT250" s="126"/>
      <c r="HD250" s="126"/>
      <c r="HN250" s="126"/>
      <c r="HX250" s="126"/>
    </row>
    <row xmlns:x14ac="http://schemas.microsoft.com/office/spreadsheetml/2009/9/ac" r="251" s="3" customFormat="true" x14ac:dyDescent="0.25">
      <c r="A251" s="396"/>
      <c r="B251" s="126"/>
      <c r="L251" s="126"/>
      <c r="V251" s="126"/>
      <c r="AF251" s="126"/>
      <c r="AP251" s="126"/>
      <c r="AZ251" s="126"/>
      <c r="BA251" s="126"/>
      <c r="BB251" s="126"/>
      <c r="BC251" s="126"/>
      <c r="BD251" s="126"/>
      <c r="BE251" s="126"/>
      <c r="BF251" s="126"/>
      <c r="BG251" s="126"/>
      <c r="BJ251" s="126"/>
      <c r="BT251" s="126"/>
      <c r="CD251" s="126"/>
      <c r="CN251" s="126"/>
      <c r="CX251" s="126"/>
      <c r="DH251" s="126"/>
      <c r="DR251" s="126"/>
      <c r="EB251" s="126"/>
      <c r="EL251" s="126"/>
      <c r="EV251" s="126"/>
      <c r="FF251" s="126"/>
      <c r="FP251" s="126"/>
      <c r="FZ251" s="126"/>
      <c r="GJ251" s="126"/>
      <c r="GT251" s="126"/>
      <c r="HD251" s="126"/>
      <c r="HN251" s="126"/>
      <c r="HX251" s="126"/>
    </row>
    <row xmlns:x14ac="http://schemas.microsoft.com/office/spreadsheetml/2009/9/ac" r="252" s="3" customFormat="true" x14ac:dyDescent="0.25">
      <c r="A252" s="396"/>
      <c r="B252" s="126"/>
      <c r="L252" s="126"/>
      <c r="V252" s="126"/>
      <c r="AF252" s="126"/>
      <c r="AP252" s="126"/>
      <c r="AZ252" s="126"/>
      <c r="BA252" s="126"/>
      <c r="BB252" s="126"/>
      <c r="BC252" s="126"/>
      <c r="BD252" s="126"/>
      <c r="BE252" s="126"/>
      <c r="BF252" s="126"/>
      <c r="BG252" s="126"/>
      <c r="BJ252" s="126"/>
      <c r="BT252" s="126"/>
      <c r="CD252" s="126"/>
      <c r="CN252" s="126"/>
      <c r="CX252" s="126"/>
      <c r="DH252" s="126"/>
      <c r="DR252" s="126"/>
      <c r="EB252" s="126"/>
      <c r="EL252" s="126"/>
      <c r="EV252" s="126"/>
      <c r="FF252" s="126"/>
      <c r="FP252" s="126"/>
      <c r="FZ252" s="126"/>
      <c r="GJ252" s="126"/>
      <c r="GT252" s="126"/>
      <c r="HD252" s="126"/>
      <c r="HN252" s="126"/>
      <c r="HX252" s="126"/>
    </row>
    <row xmlns:x14ac="http://schemas.microsoft.com/office/spreadsheetml/2009/9/ac" r="253" s="3" customFormat="true" x14ac:dyDescent="0.25">
      <c r="A253" s="396"/>
      <c r="B253" s="126"/>
      <c r="L253" s="126"/>
      <c r="V253" s="126"/>
      <c r="AF253" s="126"/>
      <c r="AP253" s="126"/>
      <c r="AZ253" s="126"/>
      <c r="BA253" s="126"/>
      <c r="BB253" s="126"/>
      <c r="BC253" s="126"/>
      <c r="BD253" s="126"/>
      <c r="BE253" s="126"/>
      <c r="BF253" s="126"/>
      <c r="BG253" s="126"/>
      <c r="BJ253" s="126"/>
      <c r="BT253" s="126"/>
      <c r="CD253" s="126"/>
      <c r="CN253" s="126"/>
      <c r="CX253" s="126"/>
      <c r="DH253" s="126"/>
      <c r="DR253" s="126"/>
      <c r="EB253" s="126"/>
      <c r="EL253" s="126"/>
      <c r="EV253" s="126"/>
      <c r="FF253" s="126"/>
      <c r="FP253" s="126"/>
      <c r="FZ253" s="126"/>
      <c r="GJ253" s="126"/>
      <c r="GT253" s="126"/>
      <c r="HD253" s="126"/>
      <c r="HN253" s="126"/>
      <c r="HX253" s="126"/>
    </row>
    <row xmlns:x14ac="http://schemas.microsoft.com/office/spreadsheetml/2009/9/ac" r="254" s="3" customFormat="true" x14ac:dyDescent="0.25">
      <c r="A254" s="396"/>
      <c r="B254" s="126"/>
      <c r="L254" s="126"/>
      <c r="V254" s="126"/>
      <c r="AF254" s="126"/>
      <c r="AP254" s="126"/>
      <c r="AZ254" s="126"/>
      <c r="BA254" s="126"/>
      <c r="BB254" s="126"/>
      <c r="BC254" s="126"/>
      <c r="BD254" s="126"/>
      <c r="BE254" s="126"/>
      <c r="BF254" s="126"/>
      <c r="BG254" s="126"/>
      <c r="BJ254" s="126"/>
      <c r="BT254" s="126"/>
      <c r="CD254" s="126"/>
      <c r="CN254" s="126"/>
      <c r="CX254" s="126"/>
      <c r="DH254" s="126"/>
      <c r="DR254" s="126"/>
      <c r="EB254" s="126"/>
      <c r="EL254" s="126"/>
      <c r="EV254" s="126"/>
      <c r="FF254" s="126"/>
      <c r="FP254" s="126"/>
      <c r="FZ254" s="126"/>
      <c r="GJ254" s="126"/>
      <c r="GT254" s="126"/>
      <c r="HD254" s="126"/>
      <c r="HN254" s="126"/>
      <c r="HX254" s="126"/>
    </row>
    <row xmlns:x14ac="http://schemas.microsoft.com/office/spreadsheetml/2009/9/ac" r="255" s="3" customFormat="true" x14ac:dyDescent="0.25">
      <c r="A255" s="396"/>
      <c r="B255" s="126"/>
      <c r="L255" s="126"/>
      <c r="V255" s="126"/>
      <c r="AF255" s="126"/>
      <c r="AP255" s="126"/>
      <c r="AZ255" s="126"/>
      <c r="BA255" s="126"/>
      <c r="BB255" s="126"/>
      <c r="BC255" s="126"/>
      <c r="BD255" s="126"/>
      <c r="BE255" s="126"/>
      <c r="BF255" s="126"/>
      <c r="BG255" s="126"/>
      <c r="BJ255" s="126"/>
      <c r="BT255" s="126"/>
      <c r="CD255" s="126"/>
      <c r="CN255" s="126"/>
      <c r="CX255" s="126"/>
      <c r="DH255" s="126"/>
      <c r="DR255" s="126"/>
      <c r="EB255" s="126"/>
      <c r="EL255" s="126"/>
      <c r="EV255" s="126"/>
      <c r="FF255" s="126"/>
      <c r="FP255" s="126"/>
      <c r="FZ255" s="126"/>
      <c r="GJ255" s="126"/>
      <c r="GT255" s="126"/>
      <c r="HD255" s="126"/>
      <c r="HN255" s="126"/>
      <c r="HX255" s="126"/>
    </row>
    <row xmlns:x14ac="http://schemas.microsoft.com/office/spreadsheetml/2009/9/ac" r="256" s="3" customFormat="true" x14ac:dyDescent="0.25">
      <c r="A256" s="396"/>
      <c r="B256" s="126"/>
      <c r="L256" s="126"/>
      <c r="V256" s="126"/>
      <c r="AF256" s="126"/>
      <c r="AP256" s="126"/>
      <c r="AZ256" s="126"/>
      <c r="BA256" s="126"/>
      <c r="BB256" s="126"/>
      <c r="BC256" s="126"/>
      <c r="BD256" s="126"/>
      <c r="BE256" s="126"/>
      <c r="BF256" s="126"/>
      <c r="BG256" s="126"/>
      <c r="BJ256" s="126"/>
      <c r="BT256" s="126"/>
      <c r="CD256" s="126"/>
      <c r="CN256" s="126"/>
      <c r="CX256" s="126"/>
      <c r="DH256" s="126"/>
      <c r="DR256" s="126"/>
      <c r="EB256" s="126"/>
      <c r="EL256" s="126"/>
      <c r="EV256" s="126"/>
      <c r="FF256" s="126"/>
      <c r="FP256" s="126"/>
      <c r="FZ256" s="126"/>
      <c r="GJ256" s="126"/>
      <c r="GT256" s="126"/>
      <c r="HD256" s="126"/>
      <c r="HN256" s="126"/>
      <c r="HX256" s="126"/>
    </row>
    <row xmlns:x14ac="http://schemas.microsoft.com/office/spreadsheetml/2009/9/ac" r="257" s="3" customFormat="true" x14ac:dyDescent="0.25">
      <c r="A257" s="396"/>
      <c r="B257" s="126"/>
      <c r="L257" s="126"/>
      <c r="V257" s="126"/>
      <c r="AF257" s="126"/>
      <c r="AP257" s="126"/>
      <c r="AZ257" s="126"/>
      <c r="BA257" s="126"/>
      <c r="BB257" s="126"/>
      <c r="BC257" s="126"/>
      <c r="BD257" s="126"/>
      <c r="BE257" s="126"/>
      <c r="BF257" s="126"/>
      <c r="BG257" s="126"/>
      <c r="BJ257" s="126"/>
      <c r="BT257" s="126"/>
      <c r="CD257" s="126"/>
      <c r="CN257" s="126"/>
      <c r="CX257" s="126"/>
      <c r="DH257" s="126"/>
      <c r="DR257" s="126"/>
      <c r="EB257" s="126"/>
      <c r="EL257" s="126"/>
      <c r="EV257" s="126"/>
      <c r="FF257" s="126"/>
      <c r="FP257" s="126"/>
      <c r="FZ257" s="126"/>
      <c r="GJ257" s="126"/>
      <c r="GT257" s="126"/>
      <c r="HD257" s="126"/>
      <c r="HN257" s="126"/>
      <c r="HX257" s="126"/>
    </row>
    <row xmlns:x14ac="http://schemas.microsoft.com/office/spreadsheetml/2009/9/ac" r="258" s="3" customFormat="true" x14ac:dyDescent="0.25">
      <c r="A258" s="396"/>
      <c r="B258" s="126"/>
      <c r="L258" s="126"/>
      <c r="V258" s="126"/>
      <c r="AF258" s="126"/>
      <c r="AP258" s="126"/>
      <c r="AZ258" s="126"/>
      <c r="BA258" s="126"/>
      <c r="BB258" s="126"/>
      <c r="BC258" s="126"/>
      <c r="BD258" s="126"/>
      <c r="BE258" s="126"/>
      <c r="BF258" s="126"/>
      <c r="BG258" s="126"/>
      <c r="BJ258" s="126"/>
      <c r="BT258" s="126"/>
      <c r="CD258" s="126"/>
      <c r="CN258" s="126"/>
      <c r="CX258" s="126"/>
      <c r="DH258" s="126"/>
      <c r="DR258" s="126"/>
      <c r="EB258" s="126"/>
      <c r="EL258" s="126"/>
      <c r="EV258" s="126"/>
      <c r="FF258" s="126"/>
      <c r="FP258" s="126"/>
      <c r="FZ258" s="126"/>
      <c r="GJ258" s="126"/>
      <c r="GT258" s="126"/>
      <c r="HD258" s="126"/>
      <c r="HN258" s="126"/>
      <c r="HX258" s="126"/>
    </row>
    <row xmlns:x14ac="http://schemas.microsoft.com/office/spreadsheetml/2009/9/ac" r="259" s="3" customFormat="true" x14ac:dyDescent="0.25">
      <c r="A259" s="396"/>
      <c r="B259" s="126"/>
      <c r="L259" s="126"/>
      <c r="V259" s="126"/>
      <c r="AF259" s="126"/>
      <c r="AP259" s="126"/>
      <c r="AZ259" s="126"/>
      <c r="BA259" s="126"/>
      <c r="BB259" s="126"/>
      <c r="BC259" s="126"/>
      <c r="BD259" s="126"/>
      <c r="BE259" s="126"/>
      <c r="BF259" s="126"/>
      <c r="BG259" s="126"/>
      <c r="BJ259" s="126"/>
      <c r="BT259" s="126"/>
      <c r="CD259" s="126"/>
      <c r="CN259" s="126"/>
      <c r="CX259" s="126"/>
      <c r="DH259" s="126"/>
      <c r="DR259" s="126"/>
      <c r="EB259" s="126"/>
      <c r="EL259" s="126"/>
      <c r="EV259" s="126"/>
      <c r="FF259" s="126"/>
      <c r="FP259" s="126"/>
      <c r="FZ259" s="126"/>
      <c r="GJ259" s="126"/>
      <c r="GT259" s="126"/>
      <c r="HD259" s="126"/>
      <c r="HN259" s="126"/>
      <c r="HX259" s="126"/>
    </row>
    <row xmlns:x14ac="http://schemas.microsoft.com/office/spreadsheetml/2009/9/ac" r="260" s="3" customFormat="true" x14ac:dyDescent="0.25">
      <c r="A260" s="396"/>
      <c r="B260" s="126"/>
      <c r="L260" s="126"/>
      <c r="V260" s="126"/>
      <c r="AF260" s="126"/>
      <c r="AP260" s="126"/>
      <c r="AZ260" s="126"/>
      <c r="BA260" s="126"/>
      <c r="BB260" s="126"/>
      <c r="BC260" s="126"/>
      <c r="BD260" s="126"/>
      <c r="BE260" s="126"/>
      <c r="BF260" s="126"/>
      <c r="BG260" s="126"/>
      <c r="BJ260" s="126"/>
      <c r="BT260" s="126"/>
      <c r="CD260" s="126"/>
      <c r="CN260" s="126"/>
      <c r="CX260" s="126"/>
      <c r="DH260" s="126"/>
      <c r="DR260" s="126"/>
      <c r="EB260" s="126"/>
      <c r="EL260" s="126"/>
      <c r="EV260" s="126"/>
      <c r="FF260" s="126"/>
      <c r="FP260" s="126"/>
      <c r="FZ260" s="126"/>
      <c r="GJ260" s="126"/>
      <c r="GT260" s="126"/>
      <c r="HD260" s="126"/>
      <c r="HN260" s="126"/>
      <c r="HX260" s="126"/>
    </row>
    <row xmlns:x14ac="http://schemas.microsoft.com/office/spreadsheetml/2009/9/ac" r="261" s="3" customFormat="true" x14ac:dyDescent="0.25">
      <c r="A261" s="396"/>
      <c r="B261" s="126"/>
      <c r="L261" s="126"/>
      <c r="V261" s="126"/>
      <c r="AF261" s="126"/>
      <c r="AP261" s="126"/>
      <c r="AZ261" s="126"/>
      <c r="BA261" s="126"/>
      <c r="BB261" s="126"/>
      <c r="BC261" s="126"/>
      <c r="BD261" s="126"/>
      <c r="BE261" s="126"/>
      <c r="BF261" s="126"/>
      <c r="BG261" s="126"/>
      <c r="BJ261" s="126"/>
      <c r="BT261" s="126"/>
      <c r="CD261" s="126"/>
      <c r="CN261" s="126"/>
      <c r="CX261" s="126"/>
      <c r="DH261" s="126"/>
      <c r="DR261" s="126"/>
      <c r="EB261" s="126"/>
      <c r="EL261" s="126"/>
      <c r="EV261" s="126"/>
      <c r="FF261" s="126"/>
      <c r="FP261" s="126"/>
      <c r="FZ261" s="126"/>
      <c r="GJ261" s="126"/>
      <c r="GT261" s="126"/>
      <c r="HD261" s="126"/>
      <c r="HN261" s="126"/>
      <c r="HX261" s="126"/>
    </row>
    <row xmlns:x14ac="http://schemas.microsoft.com/office/spreadsheetml/2009/9/ac" r="262" s="3" customFormat="true" x14ac:dyDescent="0.25">
      <c r="A262" s="396"/>
      <c r="B262" s="126"/>
      <c r="L262" s="126"/>
      <c r="V262" s="126"/>
      <c r="AF262" s="126"/>
      <c r="AP262" s="126"/>
      <c r="AZ262" s="126"/>
      <c r="BA262" s="126"/>
      <c r="BB262" s="126"/>
      <c r="BC262" s="126"/>
      <c r="BD262" s="126"/>
      <c r="BE262" s="126"/>
      <c r="BF262" s="126"/>
      <c r="BG262" s="126"/>
      <c r="BJ262" s="126"/>
      <c r="BT262" s="126"/>
      <c r="CD262" s="126"/>
      <c r="CN262" s="126"/>
      <c r="CX262" s="126"/>
      <c r="DH262" s="126"/>
      <c r="DR262" s="126"/>
      <c r="EB262" s="126"/>
      <c r="EL262" s="126"/>
      <c r="EV262" s="126"/>
      <c r="FF262" s="126"/>
      <c r="FP262" s="126"/>
      <c r="FZ262" s="126"/>
      <c r="GJ262" s="126"/>
      <c r="GT262" s="126"/>
      <c r="HD262" s="126"/>
      <c r="HN262" s="126"/>
      <c r="HX262" s="126"/>
    </row>
    <row xmlns:x14ac="http://schemas.microsoft.com/office/spreadsheetml/2009/9/ac" r="263" s="3" customFormat="true" x14ac:dyDescent="0.25">
      <c r="A263" s="396"/>
      <c r="B263" s="126"/>
      <c r="L263" s="126"/>
      <c r="V263" s="126"/>
      <c r="AF263" s="126"/>
      <c r="AP263" s="126"/>
      <c r="AZ263" s="126"/>
      <c r="BA263" s="126"/>
      <c r="BB263" s="126"/>
      <c r="BC263" s="126"/>
      <c r="BD263" s="126"/>
      <c r="BE263" s="126"/>
      <c r="BF263" s="126"/>
      <c r="BG263" s="126"/>
      <c r="BJ263" s="126"/>
      <c r="BT263" s="126"/>
      <c r="CD263" s="126"/>
      <c r="CN263" s="126"/>
      <c r="CX263" s="126"/>
      <c r="DH263" s="126"/>
      <c r="DR263" s="126"/>
      <c r="EB263" s="126"/>
      <c r="EL263" s="126"/>
      <c r="EV263" s="126"/>
      <c r="FF263" s="126"/>
      <c r="FP263" s="126"/>
      <c r="FZ263" s="126"/>
      <c r="GJ263" s="126"/>
      <c r="GT263" s="126"/>
      <c r="HD263" s="126"/>
      <c r="HN263" s="126"/>
      <c r="HX263" s="126"/>
    </row>
    <row xmlns:x14ac="http://schemas.microsoft.com/office/spreadsheetml/2009/9/ac" r="264" s="3" customFormat="true" x14ac:dyDescent="0.25">
      <c r="A264" s="396"/>
      <c r="B264" s="126"/>
      <c r="L264" s="126"/>
      <c r="V264" s="126"/>
      <c r="AF264" s="126"/>
      <c r="AP264" s="126"/>
      <c r="AZ264" s="126"/>
      <c r="BA264" s="126"/>
      <c r="BB264" s="126"/>
      <c r="BC264" s="126"/>
      <c r="BD264" s="126"/>
      <c r="BE264" s="126"/>
      <c r="BF264" s="126"/>
      <c r="BG264" s="126"/>
      <c r="BJ264" s="126"/>
      <c r="BT264" s="126"/>
      <c r="CD264" s="126"/>
      <c r="CN264" s="126"/>
      <c r="CX264" s="126"/>
      <c r="DH264" s="126"/>
      <c r="DR264" s="126"/>
      <c r="EB264" s="126"/>
      <c r="EL264" s="126"/>
      <c r="EV264" s="126"/>
      <c r="FF264" s="126"/>
      <c r="FP264" s="126"/>
      <c r="FZ264" s="126"/>
      <c r="GJ264" s="126"/>
      <c r="GT264" s="126"/>
      <c r="HD264" s="126"/>
      <c r="HN264" s="126"/>
      <c r="HX264" s="126"/>
    </row>
    <row xmlns:x14ac="http://schemas.microsoft.com/office/spreadsheetml/2009/9/ac" r="265" s="3" customFormat="true" x14ac:dyDescent="0.25">
      <c r="A265" s="396"/>
      <c r="B265" s="126"/>
      <c r="L265" s="126"/>
      <c r="V265" s="126"/>
      <c r="AF265" s="126"/>
      <c r="AP265" s="126"/>
      <c r="AZ265" s="126"/>
      <c r="BA265" s="126"/>
      <c r="BB265" s="126"/>
      <c r="BC265" s="126"/>
      <c r="BD265" s="126"/>
      <c r="BE265" s="126"/>
      <c r="BF265" s="126"/>
      <c r="BG265" s="126"/>
      <c r="BJ265" s="126"/>
      <c r="BT265" s="126"/>
      <c r="CD265" s="126"/>
      <c r="CN265" s="126"/>
      <c r="CX265" s="126"/>
      <c r="DH265" s="126"/>
      <c r="DR265" s="126"/>
      <c r="EB265" s="126"/>
      <c r="EL265" s="126"/>
      <c r="EV265" s="126"/>
      <c r="FF265" s="126"/>
      <c r="FP265" s="126"/>
      <c r="FZ265" s="126"/>
      <c r="GJ265" s="126"/>
      <c r="GT265" s="126"/>
      <c r="HD265" s="126"/>
      <c r="HN265" s="126"/>
      <c r="HX265" s="126"/>
    </row>
    <row xmlns:x14ac="http://schemas.microsoft.com/office/spreadsheetml/2009/9/ac" r="266" s="3" customFormat="true" x14ac:dyDescent="0.25">
      <c r="A266" s="396"/>
      <c r="B266" s="126"/>
      <c r="L266" s="126"/>
      <c r="V266" s="126"/>
      <c r="AF266" s="126"/>
      <c r="AP266" s="126"/>
      <c r="AZ266" s="126"/>
      <c r="BA266" s="126"/>
      <c r="BB266" s="126"/>
      <c r="BC266" s="126"/>
      <c r="BD266" s="126"/>
      <c r="BE266" s="126"/>
      <c r="BF266" s="126"/>
      <c r="BG266" s="126"/>
      <c r="BJ266" s="126"/>
      <c r="BT266" s="126"/>
      <c r="CD266" s="126"/>
      <c r="CN266" s="126"/>
      <c r="CX266" s="126"/>
      <c r="DH266" s="126"/>
      <c r="DR266" s="126"/>
      <c r="EB266" s="126"/>
      <c r="EL266" s="126"/>
      <c r="EV266" s="126"/>
      <c r="FF266" s="126"/>
      <c r="FP266" s="126"/>
      <c r="FZ266" s="126"/>
      <c r="GJ266" s="126"/>
      <c r="GT266" s="126"/>
      <c r="HD266" s="126"/>
      <c r="HN266" s="126"/>
      <c r="HX266" s="126"/>
    </row>
    <row xmlns:x14ac="http://schemas.microsoft.com/office/spreadsheetml/2009/9/ac" r="267" s="3" customFormat="true" x14ac:dyDescent="0.25">
      <c r="A267" s="396"/>
      <c r="B267" s="126"/>
      <c r="L267" s="126"/>
      <c r="V267" s="126"/>
      <c r="AF267" s="126"/>
      <c r="AP267" s="126"/>
      <c r="AZ267" s="126"/>
      <c r="BA267" s="126"/>
      <c r="BB267" s="126"/>
      <c r="BC267" s="126"/>
      <c r="BD267" s="126"/>
      <c r="BE267" s="126"/>
      <c r="BF267" s="126"/>
      <c r="BG267" s="126"/>
      <c r="BJ267" s="126"/>
      <c r="BT267" s="126"/>
      <c r="CD267" s="126"/>
      <c r="CN267" s="126"/>
      <c r="CX267" s="126"/>
      <c r="DH267" s="126"/>
      <c r="DR267" s="126"/>
      <c r="EB267" s="126"/>
      <c r="EL267" s="126"/>
      <c r="EV267" s="126"/>
      <c r="FF267" s="126"/>
      <c r="FP267" s="126"/>
      <c r="FZ267" s="126"/>
      <c r="GJ267" s="126"/>
      <c r="GT267" s="126"/>
      <c r="HD267" s="126"/>
      <c r="HN267" s="126"/>
      <c r="HX267" s="126"/>
    </row>
    <row xmlns:x14ac="http://schemas.microsoft.com/office/spreadsheetml/2009/9/ac" r="268" s="3" customFormat="true" x14ac:dyDescent="0.25">
      <c r="A268" s="396"/>
      <c r="B268" s="126"/>
      <c r="L268" s="126"/>
      <c r="V268" s="126"/>
      <c r="AF268" s="126"/>
      <c r="AP268" s="126"/>
      <c r="AZ268" s="126"/>
      <c r="BA268" s="126"/>
      <c r="BB268" s="126"/>
      <c r="BC268" s="126"/>
      <c r="BD268" s="126"/>
      <c r="BE268" s="126"/>
      <c r="BF268" s="126"/>
      <c r="BG268" s="126"/>
      <c r="BJ268" s="126"/>
      <c r="BT268" s="126"/>
      <c r="CD268" s="126"/>
      <c r="CN268" s="126"/>
      <c r="CX268" s="126"/>
      <c r="DH268" s="126"/>
      <c r="DR268" s="126"/>
      <c r="EB268" s="126"/>
      <c r="EL268" s="126"/>
      <c r="EV268" s="126"/>
      <c r="FF268" s="126"/>
      <c r="FP268" s="126"/>
      <c r="FZ268" s="126"/>
      <c r="GJ268" s="126"/>
      <c r="GT268" s="126"/>
      <c r="HD268" s="126"/>
      <c r="HN268" s="126"/>
      <c r="HX268" s="126"/>
    </row>
    <row xmlns:x14ac="http://schemas.microsoft.com/office/spreadsheetml/2009/9/ac" r="269" s="3" customFormat="true" x14ac:dyDescent="0.25">
      <c r="A269" s="396"/>
      <c r="B269" s="126"/>
      <c r="L269" s="126"/>
      <c r="V269" s="126"/>
      <c r="AF269" s="126"/>
      <c r="AP269" s="126"/>
      <c r="AZ269" s="126"/>
      <c r="BA269" s="126"/>
      <c r="BB269" s="126"/>
      <c r="BC269" s="126"/>
      <c r="BD269" s="126"/>
      <c r="BE269" s="126"/>
      <c r="BF269" s="126"/>
      <c r="BG269" s="126"/>
      <c r="BJ269" s="126"/>
      <c r="BT269" s="126"/>
      <c r="CD269" s="126"/>
      <c r="CN269" s="126"/>
      <c r="CX269" s="126"/>
      <c r="DH269" s="126"/>
      <c r="DR269" s="126"/>
      <c r="EB269" s="126"/>
      <c r="EL269" s="126"/>
      <c r="EV269" s="126"/>
      <c r="FF269" s="126"/>
      <c r="FP269" s="126"/>
      <c r="FZ269" s="126"/>
      <c r="GJ269" s="126"/>
      <c r="GT269" s="126"/>
      <c r="HD269" s="126"/>
      <c r="HN269" s="126"/>
      <c r="HX269" s="126"/>
    </row>
    <row xmlns:x14ac="http://schemas.microsoft.com/office/spreadsheetml/2009/9/ac" r="270" s="3" customFormat="true" x14ac:dyDescent="0.25">
      <c r="A270" s="396"/>
      <c r="B270" s="126"/>
      <c r="L270" s="126"/>
      <c r="V270" s="126"/>
      <c r="AF270" s="126"/>
      <c r="AP270" s="126"/>
      <c r="AZ270" s="126"/>
      <c r="BA270" s="126"/>
      <c r="BB270" s="126"/>
      <c r="BC270" s="126"/>
      <c r="BD270" s="126"/>
      <c r="BE270" s="126"/>
      <c r="BF270" s="126"/>
      <c r="BG270" s="126"/>
      <c r="BJ270" s="126"/>
      <c r="BT270" s="126"/>
      <c r="CD270" s="126"/>
      <c r="CN270" s="126"/>
      <c r="CX270" s="126"/>
      <c r="DH270" s="126"/>
      <c r="DR270" s="126"/>
      <c r="EB270" s="126"/>
      <c r="EL270" s="126"/>
      <c r="EV270" s="126"/>
      <c r="FF270" s="126"/>
      <c r="FP270" s="126"/>
      <c r="FZ270" s="126"/>
      <c r="GJ270" s="126"/>
      <c r="GT270" s="126"/>
      <c r="HD270" s="126"/>
      <c r="HN270" s="126"/>
      <c r="HX270" s="126"/>
    </row>
    <row xmlns:x14ac="http://schemas.microsoft.com/office/spreadsheetml/2009/9/ac" r="271" s="3" customFormat="true" x14ac:dyDescent="0.25">
      <c r="A271" s="396"/>
      <c r="B271" s="126"/>
      <c r="L271" s="126"/>
      <c r="V271" s="126"/>
      <c r="AF271" s="126"/>
      <c r="AP271" s="126"/>
      <c r="AZ271" s="126"/>
      <c r="BA271" s="126"/>
      <c r="BB271" s="126"/>
      <c r="BC271" s="126"/>
      <c r="BD271" s="126"/>
      <c r="BE271" s="126"/>
      <c r="BF271" s="126"/>
      <c r="BG271" s="126"/>
      <c r="BJ271" s="126"/>
      <c r="BT271" s="126"/>
      <c r="CD271" s="126"/>
      <c r="CN271" s="126"/>
      <c r="CX271" s="126"/>
      <c r="DH271" s="126"/>
      <c r="DR271" s="126"/>
      <c r="EB271" s="126"/>
      <c r="EL271" s="126"/>
      <c r="EV271" s="126"/>
      <c r="FF271" s="126"/>
      <c r="FP271" s="126"/>
      <c r="FZ271" s="126"/>
      <c r="GJ271" s="126"/>
      <c r="GT271" s="126"/>
      <c r="HD271" s="126"/>
      <c r="HN271" s="126"/>
      <c r="HX271" s="126"/>
    </row>
    <row xmlns:x14ac="http://schemas.microsoft.com/office/spreadsheetml/2009/9/ac" r="272" s="3" customFormat="true" x14ac:dyDescent="0.25">
      <c r="A272" s="396"/>
      <c r="B272" s="126"/>
      <c r="L272" s="126"/>
      <c r="V272" s="126"/>
      <c r="AF272" s="126"/>
      <c r="AP272" s="126"/>
      <c r="AZ272" s="126"/>
      <c r="BA272" s="126"/>
      <c r="BB272" s="126"/>
      <c r="BC272" s="126"/>
      <c r="BD272" s="126"/>
      <c r="BE272" s="126"/>
      <c r="BF272" s="126"/>
      <c r="BG272" s="126"/>
      <c r="BJ272" s="126"/>
      <c r="BT272" s="126"/>
      <c r="CD272" s="126"/>
      <c r="CN272" s="126"/>
      <c r="CX272" s="126"/>
      <c r="DH272" s="126"/>
      <c r="DR272" s="126"/>
      <c r="EB272" s="126"/>
      <c r="EL272" s="126"/>
      <c r="EV272" s="126"/>
      <c r="FF272" s="126"/>
      <c r="FP272" s="126"/>
      <c r="FZ272" s="126"/>
      <c r="GJ272" s="126"/>
      <c r="GT272" s="126"/>
      <c r="HD272" s="126"/>
      <c r="HN272" s="126"/>
      <c r="HX272" s="126"/>
    </row>
    <row xmlns:x14ac="http://schemas.microsoft.com/office/spreadsheetml/2009/9/ac" r="273" s="3" customFormat="true" x14ac:dyDescent="0.25">
      <c r="A273" s="396"/>
      <c r="B273" s="126"/>
      <c r="L273" s="126"/>
      <c r="V273" s="126"/>
      <c r="AF273" s="126"/>
      <c r="AP273" s="126"/>
      <c r="AZ273" s="126"/>
      <c r="BA273" s="126"/>
      <c r="BB273" s="126"/>
      <c r="BC273" s="126"/>
      <c r="BD273" s="126"/>
      <c r="BE273" s="126"/>
      <c r="BF273" s="126"/>
      <c r="BG273" s="126"/>
      <c r="BJ273" s="126"/>
      <c r="BT273" s="126"/>
      <c r="CD273" s="126"/>
      <c r="CN273" s="126"/>
      <c r="CX273" s="126"/>
      <c r="DH273" s="126"/>
      <c r="DR273" s="126"/>
      <c r="EB273" s="126"/>
      <c r="EL273" s="126"/>
      <c r="EV273" s="126"/>
      <c r="FF273" s="126"/>
      <c r="FP273" s="126"/>
      <c r="FZ273" s="126"/>
      <c r="GJ273" s="126"/>
      <c r="GT273" s="126"/>
      <c r="HD273" s="126"/>
      <c r="HN273" s="126"/>
      <c r="HX273" s="126"/>
    </row>
    <row xmlns:x14ac="http://schemas.microsoft.com/office/spreadsheetml/2009/9/ac" r="274" s="3" customFormat="true" x14ac:dyDescent="0.25">
      <c r="A274" s="396"/>
      <c r="B274" s="126"/>
      <c r="L274" s="126"/>
      <c r="V274" s="126"/>
      <c r="AF274" s="126"/>
      <c r="AP274" s="126"/>
      <c r="AZ274" s="126"/>
      <c r="BA274" s="126"/>
      <c r="BB274" s="126"/>
      <c r="BC274" s="126"/>
      <c r="BD274" s="126"/>
      <c r="BE274" s="126"/>
      <c r="BF274" s="126"/>
      <c r="BG274" s="126"/>
      <c r="BJ274" s="126"/>
      <c r="BT274" s="126"/>
      <c r="CD274" s="126"/>
      <c r="CN274" s="126"/>
      <c r="CX274" s="126"/>
      <c r="DH274" s="126"/>
      <c r="DR274" s="126"/>
      <c r="EB274" s="126"/>
      <c r="EL274" s="126"/>
      <c r="EV274" s="126"/>
      <c r="FF274" s="126"/>
      <c r="FP274" s="126"/>
      <c r="FZ274" s="126"/>
      <c r="GJ274" s="126"/>
      <c r="GT274" s="126"/>
      <c r="HD274" s="126"/>
      <c r="HN274" s="126"/>
      <c r="HX274" s="126"/>
    </row>
    <row xmlns:x14ac="http://schemas.microsoft.com/office/spreadsheetml/2009/9/ac" r="275" s="3" customFormat="true" x14ac:dyDescent="0.25">
      <c r="A275" s="396"/>
      <c r="B275" s="126"/>
      <c r="L275" s="126"/>
      <c r="V275" s="126"/>
      <c r="AF275" s="126"/>
      <c r="AP275" s="126"/>
      <c r="AZ275" s="126"/>
      <c r="BA275" s="126"/>
      <c r="BB275" s="126"/>
      <c r="BC275" s="126"/>
      <c r="BD275" s="126"/>
      <c r="BE275" s="126"/>
      <c r="BF275" s="126"/>
      <c r="BG275" s="126"/>
      <c r="BJ275" s="126"/>
      <c r="BT275" s="126"/>
      <c r="CD275" s="126"/>
      <c r="CN275" s="126"/>
      <c r="CX275" s="126"/>
      <c r="DH275" s="126"/>
      <c r="DR275" s="126"/>
      <c r="EB275" s="126"/>
      <c r="EL275" s="126"/>
      <c r="EV275" s="126"/>
      <c r="FF275" s="126"/>
      <c r="FP275" s="126"/>
      <c r="FZ275" s="126"/>
      <c r="GJ275" s="126"/>
      <c r="GT275" s="126"/>
      <c r="HD275" s="126"/>
      <c r="HN275" s="126"/>
      <c r="HX275" s="126"/>
    </row>
    <row xmlns:x14ac="http://schemas.microsoft.com/office/spreadsheetml/2009/9/ac" r="276" s="3" customFormat="true" x14ac:dyDescent="0.25">
      <c r="A276" s="396"/>
      <c r="B276" s="126"/>
      <c r="L276" s="126"/>
      <c r="V276" s="126"/>
      <c r="AF276" s="126"/>
      <c r="AP276" s="126"/>
      <c r="AZ276" s="126"/>
      <c r="BA276" s="126"/>
      <c r="BB276" s="126"/>
      <c r="BC276" s="126"/>
      <c r="BD276" s="126"/>
      <c r="BE276" s="126"/>
      <c r="BF276" s="126"/>
      <c r="BG276" s="126"/>
      <c r="BJ276" s="126"/>
      <c r="BT276" s="126"/>
      <c r="CD276" s="126"/>
      <c r="CN276" s="126"/>
      <c r="CX276" s="126"/>
      <c r="DH276" s="126"/>
      <c r="DR276" s="126"/>
      <c r="EB276" s="126"/>
      <c r="EL276" s="126"/>
      <c r="EV276" s="126"/>
      <c r="FF276" s="126"/>
      <c r="FP276" s="126"/>
      <c r="FZ276" s="126"/>
      <c r="GJ276" s="126"/>
      <c r="GT276" s="126"/>
      <c r="HD276" s="126"/>
      <c r="HN276" s="126"/>
      <c r="HX276" s="126"/>
    </row>
    <row xmlns:x14ac="http://schemas.microsoft.com/office/spreadsheetml/2009/9/ac" r="277" s="3" customFormat="true" x14ac:dyDescent="0.25">
      <c r="A277" s="396"/>
      <c r="B277" s="126"/>
      <c r="L277" s="126"/>
      <c r="V277" s="126"/>
      <c r="AF277" s="126"/>
      <c r="AP277" s="126"/>
      <c r="AZ277" s="126"/>
      <c r="BA277" s="126"/>
      <c r="BB277" s="126"/>
      <c r="BC277" s="126"/>
      <c r="BD277" s="126"/>
      <c r="BE277" s="126"/>
      <c r="BF277" s="126"/>
      <c r="BG277" s="126"/>
      <c r="BJ277" s="126"/>
      <c r="BT277" s="126"/>
      <c r="CD277" s="126"/>
      <c r="CN277" s="126"/>
      <c r="CX277" s="126"/>
      <c r="DH277" s="126"/>
      <c r="DR277" s="126"/>
      <c r="EB277" s="126"/>
      <c r="EL277" s="126"/>
      <c r="EV277" s="126"/>
      <c r="FF277" s="126"/>
      <c r="FP277" s="126"/>
      <c r="FZ277" s="126"/>
      <c r="GJ277" s="126"/>
      <c r="GT277" s="126"/>
      <c r="HD277" s="126"/>
      <c r="HN277" s="126"/>
      <c r="HX277" s="126"/>
    </row>
    <row xmlns:x14ac="http://schemas.microsoft.com/office/spreadsheetml/2009/9/ac" r="278" s="3" customFormat="true" x14ac:dyDescent="0.25">
      <c r="A278" s="396"/>
      <c r="B278" s="126"/>
      <c r="L278" s="126"/>
      <c r="V278" s="126"/>
      <c r="AF278" s="126"/>
      <c r="AP278" s="126"/>
      <c r="AZ278" s="126"/>
      <c r="BA278" s="126"/>
      <c r="BB278" s="126"/>
      <c r="BC278" s="126"/>
      <c r="BD278" s="126"/>
      <c r="BE278" s="126"/>
      <c r="BF278" s="126"/>
      <c r="BG278" s="126"/>
      <c r="BJ278" s="126"/>
      <c r="BT278" s="126"/>
      <c r="CD278" s="126"/>
      <c r="CN278" s="126"/>
      <c r="CX278" s="126"/>
      <c r="DH278" s="126"/>
      <c r="DR278" s="126"/>
      <c r="EB278" s="126"/>
      <c r="EL278" s="126"/>
      <c r="EV278" s="126"/>
      <c r="FF278" s="126"/>
      <c r="FP278" s="126"/>
      <c r="FZ278" s="126"/>
      <c r="GJ278" s="126"/>
      <c r="GT278" s="126"/>
      <c r="HD278" s="126"/>
      <c r="HN278" s="126"/>
      <c r="HX278" s="126"/>
    </row>
    <row xmlns:x14ac="http://schemas.microsoft.com/office/spreadsheetml/2009/9/ac" r="279" s="3" customFormat="true" x14ac:dyDescent="0.25">
      <c r="A279" s="396"/>
      <c r="B279" s="126"/>
      <c r="L279" s="126"/>
      <c r="V279" s="126"/>
      <c r="AF279" s="126"/>
      <c r="AP279" s="126"/>
      <c r="AZ279" s="126"/>
      <c r="BA279" s="126"/>
      <c r="BB279" s="126"/>
      <c r="BC279" s="126"/>
      <c r="BD279" s="126"/>
      <c r="BE279" s="126"/>
      <c r="BF279" s="126"/>
      <c r="BG279" s="126"/>
      <c r="BJ279" s="126"/>
      <c r="BT279" s="126"/>
      <c r="CD279" s="126"/>
      <c r="CN279" s="126"/>
      <c r="CX279" s="126"/>
      <c r="DH279" s="126"/>
      <c r="DR279" s="126"/>
      <c r="EB279" s="126"/>
      <c r="EL279" s="126"/>
      <c r="EV279" s="126"/>
      <c r="FF279" s="126"/>
      <c r="FP279" s="126"/>
      <c r="FZ279" s="126"/>
      <c r="GJ279" s="126"/>
      <c r="GT279" s="126"/>
      <c r="HD279" s="126"/>
      <c r="HN279" s="126"/>
      <c r="HX279" s="126"/>
    </row>
    <row xmlns:x14ac="http://schemas.microsoft.com/office/spreadsheetml/2009/9/ac" r="280" s="3" customFormat="true" x14ac:dyDescent="0.25">
      <c r="A280" s="396"/>
      <c r="B280" s="126"/>
      <c r="L280" s="126"/>
      <c r="V280" s="126"/>
      <c r="AF280" s="126"/>
      <c r="AP280" s="126"/>
      <c r="AZ280" s="126"/>
      <c r="BA280" s="126"/>
      <c r="BB280" s="126"/>
      <c r="BC280" s="126"/>
      <c r="BD280" s="126"/>
      <c r="BE280" s="126"/>
      <c r="BF280" s="126"/>
      <c r="BG280" s="126"/>
      <c r="BJ280" s="126"/>
      <c r="BT280" s="126"/>
      <c r="CD280" s="126"/>
      <c r="CN280" s="126"/>
      <c r="CX280" s="126"/>
      <c r="DH280" s="126"/>
      <c r="DR280" s="126"/>
      <c r="EB280" s="126"/>
      <c r="EL280" s="126"/>
      <c r="EV280" s="126"/>
      <c r="FF280" s="126"/>
      <c r="FP280" s="126"/>
      <c r="FZ280" s="126"/>
      <c r="GJ280" s="126"/>
      <c r="GT280" s="126"/>
      <c r="HD280" s="126"/>
      <c r="HN280" s="126"/>
      <c r="HX280" s="126"/>
    </row>
    <row xmlns:x14ac="http://schemas.microsoft.com/office/spreadsheetml/2009/9/ac" r="281" s="3" customFormat="true" x14ac:dyDescent="0.25">
      <c r="A281" s="396"/>
      <c r="B281" s="126"/>
      <c r="L281" s="126"/>
      <c r="V281" s="126"/>
      <c r="AF281" s="126"/>
      <c r="AP281" s="126"/>
      <c r="AZ281" s="126"/>
      <c r="BA281" s="126"/>
      <c r="BB281" s="126"/>
      <c r="BC281" s="126"/>
      <c r="BD281" s="126"/>
      <c r="BE281" s="126"/>
      <c r="BF281" s="126"/>
      <c r="BG281" s="126"/>
      <c r="BJ281" s="126"/>
      <c r="BT281" s="126"/>
      <c r="CD281" s="126"/>
      <c r="CN281" s="126"/>
      <c r="CX281" s="126"/>
      <c r="DH281" s="126"/>
      <c r="DR281" s="126"/>
      <c r="EB281" s="126"/>
      <c r="EL281" s="126"/>
      <c r="EV281" s="126"/>
      <c r="FF281" s="126"/>
      <c r="FP281" s="126"/>
      <c r="FZ281" s="126"/>
      <c r="GJ281" s="126"/>
      <c r="GT281" s="126"/>
      <c r="HD281" s="126"/>
      <c r="HN281" s="126"/>
      <c r="HX281" s="126"/>
    </row>
    <row xmlns:x14ac="http://schemas.microsoft.com/office/spreadsheetml/2009/9/ac" r="282" s="3" customFormat="true" x14ac:dyDescent="0.25">
      <c r="A282" s="396"/>
      <c r="B282" s="126"/>
      <c r="L282" s="126"/>
      <c r="V282" s="126"/>
      <c r="AF282" s="126"/>
      <c r="AP282" s="126"/>
      <c r="AZ282" s="126"/>
      <c r="BA282" s="126"/>
      <c r="BB282" s="126"/>
      <c r="BC282" s="126"/>
      <c r="BD282" s="126"/>
      <c r="BE282" s="126"/>
      <c r="BF282" s="126"/>
      <c r="BG282" s="126"/>
      <c r="BJ282" s="126"/>
      <c r="BT282" s="126"/>
      <c r="CD282" s="126"/>
      <c r="CN282" s="126"/>
      <c r="CX282" s="126"/>
      <c r="DH282" s="126"/>
      <c r="DR282" s="126"/>
      <c r="EB282" s="126"/>
      <c r="EL282" s="126"/>
      <c r="EV282" s="126"/>
      <c r="FF282" s="126"/>
      <c r="FP282" s="126"/>
      <c r="FZ282" s="126"/>
      <c r="GJ282" s="126"/>
      <c r="GT282" s="126"/>
      <c r="HD282" s="126"/>
      <c r="HN282" s="126"/>
      <c r="HX282" s="126"/>
    </row>
    <row xmlns:x14ac="http://schemas.microsoft.com/office/spreadsheetml/2009/9/ac" r="283" s="3" customFormat="true" x14ac:dyDescent="0.25">
      <c r="A283" s="396"/>
      <c r="B283" s="126"/>
      <c r="L283" s="126"/>
      <c r="V283" s="126"/>
      <c r="AF283" s="126"/>
      <c r="AP283" s="126"/>
      <c r="AZ283" s="126"/>
      <c r="BA283" s="126"/>
      <c r="BB283" s="126"/>
      <c r="BC283" s="126"/>
      <c r="BD283" s="126"/>
      <c r="BE283" s="126"/>
      <c r="BF283" s="126"/>
      <c r="BG283" s="126"/>
      <c r="BJ283" s="126"/>
      <c r="BT283" s="126"/>
      <c r="CD283" s="126"/>
      <c r="CN283" s="126"/>
      <c r="CX283" s="126"/>
      <c r="DH283" s="126"/>
      <c r="DR283" s="126"/>
      <c r="EB283" s="126"/>
      <c r="EL283" s="126"/>
      <c r="EV283" s="126"/>
      <c r="FF283" s="126"/>
      <c r="FP283" s="126"/>
      <c r="FZ283" s="126"/>
      <c r="GJ283" s="126"/>
      <c r="GT283" s="126"/>
      <c r="HD283" s="126"/>
      <c r="HN283" s="126"/>
      <c r="HX283" s="126"/>
    </row>
    <row xmlns:x14ac="http://schemas.microsoft.com/office/spreadsheetml/2009/9/ac" r="284" s="3" customFormat="true" x14ac:dyDescent="0.25">
      <c r="A284" s="396"/>
      <c r="B284" s="126"/>
      <c r="L284" s="126"/>
      <c r="V284" s="126"/>
      <c r="AF284" s="126"/>
      <c r="AP284" s="126"/>
      <c r="AZ284" s="126"/>
      <c r="BA284" s="126"/>
      <c r="BB284" s="126"/>
      <c r="BC284" s="126"/>
      <c r="BD284" s="126"/>
      <c r="BE284" s="126"/>
      <c r="BF284" s="126"/>
      <c r="BG284" s="126"/>
      <c r="BJ284" s="126"/>
      <c r="BT284" s="126"/>
      <c r="CD284" s="126"/>
      <c r="CN284" s="126"/>
      <c r="CX284" s="126"/>
      <c r="DH284" s="126"/>
      <c r="DR284" s="126"/>
      <c r="EB284" s="126"/>
      <c r="EL284" s="126"/>
      <c r="EV284" s="126"/>
      <c r="FF284" s="126"/>
      <c r="FP284" s="126"/>
      <c r="FZ284" s="126"/>
      <c r="GJ284" s="126"/>
      <c r="GT284" s="126"/>
      <c r="HD284" s="126"/>
      <c r="HN284" s="126"/>
      <c r="HX284" s="126"/>
    </row>
    <row xmlns:x14ac="http://schemas.microsoft.com/office/spreadsheetml/2009/9/ac" r="285" s="3" customFormat="true" x14ac:dyDescent="0.25">
      <c r="A285" s="396"/>
      <c r="B285" s="126"/>
      <c r="L285" s="126"/>
      <c r="V285" s="126"/>
      <c r="AF285" s="126"/>
      <c r="AP285" s="126"/>
      <c r="AZ285" s="126"/>
      <c r="BA285" s="126"/>
      <c r="BB285" s="126"/>
      <c r="BC285" s="126"/>
      <c r="BD285" s="126"/>
      <c r="BE285" s="126"/>
      <c r="BF285" s="126"/>
      <c r="BG285" s="126"/>
      <c r="BJ285" s="126"/>
      <c r="BT285" s="126"/>
      <c r="CD285" s="126"/>
      <c r="CN285" s="126"/>
      <c r="CX285" s="126"/>
      <c r="DH285" s="126"/>
      <c r="DR285" s="126"/>
      <c r="EB285" s="126"/>
      <c r="EL285" s="126"/>
      <c r="EV285" s="126"/>
      <c r="FF285" s="126"/>
      <c r="FP285" s="126"/>
      <c r="FZ285" s="126"/>
      <c r="GJ285" s="126"/>
      <c r="GT285" s="126"/>
      <c r="HD285" s="126"/>
      <c r="HN285" s="126"/>
      <c r="HX285" s="126"/>
    </row>
    <row xmlns:x14ac="http://schemas.microsoft.com/office/spreadsheetml/2009/9/ac" r="286" s="3" customFormat="true" x14ac:dyDescent="0.25">
      <c r="A286" s="396"/>
      <c r="B286" s="126"/>
      <c r="L286" s="126"/>
      <c r="V286" s="126"/>
      <c r="AF286" s="126"/>
      <c r="AP286" s="126"/>
      <c r="AZ286" s="126"/>
      <c r="BA286" s="126"/>
      <c r="BB286" s="126"/>
      <c r="BC286" s="126"/>
      <c r="BD286" s="126"/>
      <c r="BE286" s="126"/>
      <c r="BF286" s="126"/>
      <c r="BG286" s="126"/>
      <c r="BJ286" s="126"/>
      <c r="BT286" s="126"/>
      <c r="CD286" s="126"/>
      <c r="CN286" s="126"/>
      <c r="CX286" s="126"/>
      <c r="DH286" s="126"/>
      <c r="DR286" s="126"/>
      <c r="EB286" s="126"/>
      <c r="EL286" s="126"/>
      <c r="EV286" s="126"/>
      <c r="FF286" s="126"/>
      <c r="FP286" s="126"/>
      <c r="FZ286" s="126"/>
      <c r="GJ286" s="126"/>
      <c r="GT286" s="126"/>
      <c r="HD286" s="126"/>
      <c r="HN286" s="126"/>
      <c r="HX286" s="126"/>
    </row>
    <row xmlns:x14ac="http://schemas.microsoft.com/office/spreadsheetml/2009/9/ac" r="287" s="3" customFormat="true" x14ac:dyDescent="0.25">
      <c r="A287" s="396"/>
      <c r="B287" s="126"/>
      <c r="L287" s="126"/>
      <c r="V287" s="126"/>
      <c r="AF287" s="126"/>
      <c r="AP287" s="126"/>
      <c r="AZ287" s="126"/>
      <c r="BA287" s="126"/>
      <c r="BB287" s="126"/>
      <c r="BC287" s="126"/>
      <c r="BD287" s="126"/>
      <c r="BE287" s="126"/>
      <c r="BF287" s="126"/>
      <c r="BG287" s="126"/>
      <c r="BJ287" s="126"/>
      <c r="BT287" s="126"/>
      <c r="CD287" s="126"/>
      <c r="CN287" s="126"/>
      <c r="CX287" s="126"/>
      <c r="DH287" s="126"/>
      <c r="DR287" s="126"/>
      <c r="EB287" s="126"/>
      <c r="EL287" s="126"/>
      <c r="EV287" s="126"/>
      <c r="FF287" s="126"/>
      <c r="FP287" s="126"/>
      <c r="FZ287" s="126"/>
      <c r="GJ287" s="126"/>
      <c r="GT287" s="126"/>
      <c r="HD287" s="126"/>
      <c r="HN287" s="126"/>
      <c r="HX287" s="126"/>
    </row>
    <row xmlns:x14ac="http://schemas.microsoft.com/office/spreadsheetml/2009/9/ac" r="288" s="3" customFormat="true" x14ac:dyDescent="0.25">
      <c r="A288" s="396"/>
      <c r="B288" s="126"/>
      <c r="L288" s="126"/>
      <c r="V288" s="126"/>
      <c r="AF288" s="126"/>
      <c r="AP288" s="126"/>
      <c r="AZ288" s="126"/>
      <c r="BA288" s="126"/>
      <c r="BB288" s="126"/>
      <c r="BC288" s="126"/>
      <c r="BD288" s="126"/>
      <c r="BE288" s="126"/>
      <c r="BF288" s="126"/>
      <c r="BG288" s="126"/>
      <c r="BJ288" s="126"/>
      <c r="BT288" s="126"/>
      <c r="CD288" s="126"/>
      <c r="CN288" s="126"/>
      <c r="CX288" s="126"/>
      <c r="DH288" s="126"/>
      <c r="DR288" s="126"/>
      <c r="EB288" s="126"/>
      <c r="EL288" s="126"/>
      <c r="EV288" s="126"/>
      <c r="FF288" s="126"/>
      <c r="FP288" s="126"/>
      <c r="FZ288" s="126"/>
      <c r="GJ288" s="126"/>
      <c r="GT288" s="126"/>
      <c r="HD288" s="126"/>
      <c r="HN288" s="126"/>
      <c r="HX288" s="126"/>
    </row>
    <row xmlns:x14ac="http://schemas.microsoft.com/office/spreadsheetml/2009/9/ac" r="289" s="3" customFormat="true" x14ac:dyDescent="0.25">
      <c r="A289" s="396"/>
      <c r="B289" s="126"/>
      <c r="L289" s="126"/>
      <c r="V289" s="126"/>
      <c r="AF289" s="126"/>
      <c r="AP289" s="126"/>
      <c r="AZ289" s="126"/>
      <c r="BA289" s="126"/>
      <c r="BB289" s="126"/>
      <c r="BC289" s="126"/>
      <c r="BD289" s="126"/>
      <c r="BE289" s="126"/>
      <c r="BF289" s="126"/>
      <c r="BG289" s="126"/>
      <c r="BJ289" s="126"/>
      <c r="BT289" s="126"/>
      <c r="CD289" s="126"/>
      <c r="CN289" s="126"/>
      <c r="CX289" s="126"/>
      <c r="DH289" s="126"/>
      <c r="DR289" s="126"/>
      <c r="EB289" s="126"/>
      <c r="EL289" s="126"/>
      <c r="EV289" s="126"/>
      <c r="FF289" s="126"/>
      <c r="FP289" s="126"/>
      <c r="FZ289" s="126"/>
      <c r="GJ289" s="126"/>
      <c r="GT289" s="126"/>
      <c r="HD289" s="126"/>
      <c r="HN289" s="126"/>
      <c r="HX289" s="126"/>
    </row>
    <row xmlns:x14ac="http://schemas.microsoft.com/office/spreadsheetml/2009/9/ac" r="290" s="3" customFormat="true" x14ac:dyDescent="0.25">
      <c r="A290" s="396"/>
      <c r="B290" s="126"/>
      <c r="L290" s="126"/>
      <c r="V290" s="126"/>
      <c r="AF290" s="126"/>
      <c r="AP290" s="126"/>
      <c r="AZ290" s="126"/>
      <c r="BA290" s="126"/>
      <c r="BB290" s="126"/>
      <c r="BC290" s="126"/>
      <c r="BD290" s="126"/>
      <c r="BE290" s="126"/>
      <c r="BF290" s="126"/>
      <c r="BG290" s="126"/>
      <c r="BJ290" s="126"/>
      <c r="BT290" s="126"/>
      <c r="CD290" s="126"/>
      <c r="CN290" s="126"/>
      <c r="CX290" s="126"/>
      <c r="DH290" s="126"/>
      <c r="DR290" s="126"/>
      <c r="EB290" s="126"/>
      <c r="EL290" s="126"/>
      <c r="EV290" s="126"/>
      <c r="FF290" s="126"/>
      <c r="FP290" s="126"/>
      <c r="FZ290" s="126"/>
      <c r="GJ290" s="126"/>
      <c r="GT290" s="126"/>
      <c r="HD290" s="126"/>
      <c r="HN290" s="126"/>
      <c r="HX290" s="126"/>
    </row>
    <row xmlns:x14ac="http://schemas.microsoft.com/office/spreadsheetml/2009/9/ac" r="291" s="3" customFormat="true" x14ac:dyDescent="0.25">
      <c r="A291" s="396"/>
      <c r="B291" s="126"/>
      <c r="L291" s="126"/>
      <c r="V291" s="126"/>
      <c r="AF291" s="126"/>
      <c r="AP291" s="126"/>
      <c r="AZ291" s="126"/>
      <c r="BA291" s="126"/>
      <c r="BB291" s="126"/>
      <c r="BC291" s="126"/>
      <c r="BD291" s="126"/>
      <c r="BE291" s="126"/>
      <c r="BF291" s="126"/>
      <c r="BG291" s="126"/>
      <c r="BJ291" s="126"/>
      <c r="BT291" s="126"/>
      <c r="CD291" s="126"/>
      <c r="CN291" s="126"/>
      <c r="CX291" s="126"/>
      <c r="DH291" s="126"/>
      <c r="DR291" s="126"/>
      <c r="EB291" s="126"/>
      <c r="EL291" s="126"/>
      <c r="EV291" s="126"/>
      <c r="FF291" s="126"/>
      <c r="FP291" s="126"/>
      <c r="FZ291" s="126"/>
      <c r="GJ291" s="126"/>
      <c r="GT291" s="126"/>
      <c r="HD291" s="126"/>
      <c r="HN291" s="126"/>
      <c r="HX291" s="126"/>
    </row>
    <row xmlns:x14ac="http://schemas.microsoft.com/office/spreadsheetml/2009/9/ac" r="292" s="3" customFormat="true" x14ac:dyDescent="0.25">
      <c r="A292" s="396"/>
      <c r="B292" s="126"/>
      <c r="L292" s="126"/>
      <c r="V292" s="126"/>
      <c r="AF292" s="126"/>
      <c r="AP292" s="126"/>
      <c r="AZ292" s="126"/>
      <c r="BA292" s="126"/>
      <c r="BB292" s="126"/>
      <c r="BC292" s="126"/>
      <c r="BD292" s="126"/>
      <c r="BE292" s="126"/>
      <c r="BF292" s="126"/>
      <c r="BG292" s="126"/>
      <c r="BJ292" s="126"/>
      <c r="BT292" s="126"/>
      <c r="CD292" s="126"/>
      <c r="CN292" s="126"/>
      <c r="CX292" s="126"/>
      <c r="DH292" s="126"/>
      <c r="DR292" s="126"/>
      <c r="EB292" s="126"/>
      <c r="EL292" s="126"/>
      <c r="EV292" s="126"/>
      <c r="FF292" s="126"/>
      <c r="FP292" s="126"/>
      <c r="FZ292" s="126"/>
      <c r="GJ292" s="126"/>
      <c r="GT292" s="126"/>
      <c r="HD292" s="126"/>
      <c r="HN292" s="126"/>
      <c r="HX292" s="126"/>
    </row>
    <row xmlns:x14ac="http://schemas.microsoft.com/office/spreadsheetml/2009/9/ac" r="293" s="3" customFormat="true" x14ac:dyDescent="0.25">
      <c r="A293" s="396"/>
      <c r="B293" s="126"/>
      <c r="L293" s="126"/>
      <c r="V293" s="126"/>
      <c r="AF293" s="126"/>
      <c r="AP293" s="126"/>
      <c r="AZ293" s="126"/>
      <c r="BA293" s="126"/>
      <c r="BB293" s="126"/>
      <c r="BC293" s="126"/>
      <c r="BD293" s="126"/>
      <c r="BE293" s="126"/>
      <c r="BF293" s="126"/>
      <c r="BG293" s="126"/>
      <c r="BJ293" s="126"/>
      <c r="BT293" s="126"/>
      <c r="CD293" s="126"/>
      <c r="CN293" s="126"/>
      <c r="CX293" s="126"/>
      <c r="DH293" s="126"/>
      <c r="DR293" s="126"/>
      <c r="EB293" s="126"/>
      <c r="EL293" s="126"/>
      <c r="EV293" s="126"/>
      <c r="FF293" s="126"/>
      <c r="FP293" s="126"/>
      <c r="FZ293" s="126"/>
      <c r="GJ293" s="126"/>
      <c r="GT293" s="126"/>
      <c r="HD293" s="126"/>
      <c r="HN293" s="126"/>
      <c r="HX293" s="126"/>
    </row>
    <row xmlns:x14ac="http://schemas.microsoft.com/office/spreadsheetml/2009/9/ac" r="294" s="3" customFormat="true" x14ac:dyDescent="0.25">
      <c r="A294" s="396"/>
      <c r="B294" s="126"/>
      <c r="L294" s="126"/>
      <c r="V294" s="126"/>
      <c r="AF294" s="126"/>
      <c r="AP294" s="126"/>
      <c r="AZ294" s="126"/>
      <c r="BA294" s="126"/>
      <c r="BB294" s="126"/>
      <c r="BC294" s="126"/>
      <c r="BD294" s="126"/>
      <c r="BE294" s="126"/>
      <c r="BF294" s="126"/>
      <c r="BG294" s="126"/>
      <c r="BJ294" s="126"/>
      <c r="BT294" s="126"/>
      <c r="CD294" s="126"/>
      <c r="CN294" s="126"/>
      <c r="CX294" s="126"/>
      <c r="DH294" s="126"/>
      <c r="DR294" s="126"/>
      <c r="EB294" s="126"/>
      <c r="EL294" s="126"/>
      <c r="EV294" s="126"/>
      <c r="FF294" s="126"/>
      <c r="FP294" s="126"/>
      <c r="FZ294" s="126"/>
      <c r="GJ294" s="126"/>
      <c r="GT294" s="126"/>
      <c r="HD294" s="126"/>
      <c r="HN294" s="126"/>
      <c r="HX294" s="126"/>
    </row>
    <row xmlns:x14ac="http://schemas.microsoft.com/office/spreadsheetml/2009/9/ac" r="295" s="3" customFormat="true" x14ac:dyDescent="0.25">
      <c r="A295" s="396"/>
      <c r="B295" s="126"/>
      <c r="L295" s="126"/>
      <c r="V295" s="126"/>
      <c r="AF295" s="126"/>
      <c r="AP295" s="126"/>
      <c r="AZ295" s="126"/>
      <c r="BA295" s="126"/>
      <c r="BB295" s="126"/>
      <c r="BC295" s="126"/>
      <c r="BD295" s="126"/>
      <c r="BE295" s="126"/>
      <c r="BF295" s="126"/>
      <c r="BG295" s="126"/>
      <c r="BJ295" s="126"/>
      <c r="BT295" s="126"/>
      <c r="CD295" s="126"/>
      <c r="CN295" s="126"/>
      <c r="CX295" s="126"/>
      <c r="DH295" s="126"/>
      <c r="DR295" s="126"/>
      <c r="EB295" s="126"/>
      <c r="EL295" s="126"/>
      <c r="EV295" s="126"/>
      <c r="FF295" s="126"/>
      <c r="FP295" s="126"/>
      <c r="FZ295" s="126"/>
      <c r="GJ295" s="126"/>
      <c r="GT295" s="126"/>
      <c r="HD295" s="126"/>
      <c r="HN295" s="126"/>
      <c r="HX295" s="126"/>
    </row>
    <row xmlns:x14ac="http://schemas.microsoft.com/office/spreadsheetml/2009/9/ac" r="296" s="3" customFormat="true" x14ac:dyDescent="0.25">
      <c r="A296" s="396"/>
      <c r="B296" s="126"/>
      <c r="L296" s="126"/>
      <c r="V296" s="126"/>
      <c r="AF296" s="126"/>
      <c r="AP296" s="126"/>
      <c r="AZ296" s="126"/>
      <c r="BA296" s="126"/>
      <c r="BB296" s="126"/>
      <c r="BC296" s="126"/>
      <c r="BD296" s="126"/>
      <c r="BE296" s="126"/>
      <c r="BF296" s="126"/>
      <c r="BG296" s="126"/>
      <c r="BJ296" s="126"/>
      <c r="BT296" s="126"/>
      <c r="CD296" s="126"/>
      <c r="CN296" s="126"/>
      <c r="CX296" s="126"/>
      <c r="DH296" s="126"/>
      <c r="DR296" s="126"/>
      <c r="EB296" s="126"/>
      <c r="EL296" s="126"/>
      <c r="EV296" s="126"/>
      <c r="FF296" s="126"/>
      <c r="FP296" s="126"/>
      <c r="FZ296" s="126"/>
      <c r="GJ296" s="126"/>
      <c r="GT296" s="126"/>
      <c r="HD296" s="126"/>
      <c r="HN296" s="126"/>
      <c r="HX296" s="126"/>
    </row>
    <row xmlns:x14ac="http://schemas.microsoft.com/office/spreadsheetml/2009/9/ac" r="297" s="3" customFormat="true" x14ac:dyDescent="0.25">
      <c r="A297" s="396"/>
      <c r="B297" s="126"/>
      <c r="L297" s="126"/>
      <c r="V297" s="126"/>
      <c r="AF297" s="126"/>
      <c r="AP297" s="126"/>
      <c r="AZ297" s="126"/>
      <c r="BA297" s="126"/>
      <c r="BB297" s="126"/>
      <c r="BC297" s="126"/>
      <c r="BD297" s="126"/>
      <c r="BE297" s="126"/>
      <c r="BF297" s="126"/>
      <c r="BG297" s="126"/>
      <c r="BJ297" s="126"/>
      <c r="BT297" s="126"/>
      <c r="CD297" s="126"/>
      <c r="CN297" s="126"/>
      <c r="CX297" s="126"/>
      <c r="DH297" s="126"/>
      <c r="DR297" s="126"/>
      <c r="EB297" s="126"/>
      <c r="EL297" s="126"/>
      <c r="EV297" s="126"/>
      <c r="FF297" s="126"/>
      <c r="FP297" s="126"/>
      <c r="FZ297" s="126"/>
      <c r="GJ297" s="126"/>
      <c r="GT297" s="126"/>
      <c r="HD297" s="126"/>
      <c r="HN297" s="126"/>
      <c r="HX297" s="126"/>
    </row>
    <row xmlns:x14ac="http://schemas.microsoft.com/office/spreadsheetml/2009/9/ac" r="298" s="3" customFormat="true" x14ac:dyDescent="0.25">
      <c r="A298" s="396"/>
      <c r="B298" s="126"/>
      <c r="L298" s="126"/>
      <c r="V298" s="126"/>
      <c r="AF298" s="126"/>
      <c r="AP298" s="126"/>
      <c r="AZ298" s="126"/>
      <c r="BA298" s="126"/>
      <c r="BB298" s="126"/>
      <c r="BC298" s="126"/>
      <c r="BD298" s="126"/>
      <c r="BE298" s="126"/>
      <c r="BF298" s="126"/>
      <c r="BG298" s="126"/>
      <c r="BJ298" s="126"/>
      <c r="BT298" s="126"/>
      <c r="CD298" s="126"/>
      <c r="CN298" s="126"/>
      <c r="CX298" s="126"/>
      <c r="DH298" s="126"/>
      <c r="DR298" s="126"/>
      <c r="EB298" s="126"/>
      <c r="EL298" s="126"/>
      <c r="EV298" s="126"/>
      <c r="FF298" s="126"/>
      <c r="FP298" s="126"/>
      <c r="FZ298" s="126"/>
      <c r="GJ298" s="126"/>
      <c r="GT298" s="126"/>
      <c r="HD298" s="126"/>
      <c r="HN298" s="126"/>
      <c r="HX298" s="126"/>
    </row>
    <row xmlns:x14ac="http://schemas.microsoft.com/office/spreadsheetml/2009/9/ac" r="299" s="3" customFormat="true" x14ac:dyDescent="0.25">
      <c r="A299" s="396"/>
      <c r="B299" s="126"/>
      <c r="L299" s="126"/>
      <c r="V299" s="126"/>
      <c r="AF299" s="126"/>
      <c r="AP299" s="126"/>
      <c r="AZ299" s="126"/>
      <c r="BA299" s="126"/>
      <c r="BB299" s="126"/>
      <c r="BC299" s="126"/>
      <c r="BD299" s="126"/>
      <c r="BE299" s="126"/>
      <c r="BF299" s="126"/>
      <c r="BG299" s="126"/>
      <c r="BJ299" s="126"/>
      <c r="BT299" s="126"/>
      <c r="CD299" s="126"/>
      <c r="CN299" s="126"/>
      <c r="CX299" s="126"/>
      <c r="DH299" s="126"/>
      <c r="DR299" s="126"/>
      <c r="EB299" s="126"/>
      <c r="EL299" s="126"/>
      <c r="EV299" s="126"/>
      <c r="FF299" s="126"/>
      <c r="FP299" s="126"/>
      <c r="FZ299" s="126"/>
      <c r="GJ299" s="126"/>
      <c r="GT299" s="126"/>
      <c r="HD299" s="126"/>
      <c r="HN299" s="126"/>
      <c r="HX299" s="126"/>
    </row>
    <row xmlns:x14ac="http://schemas.microsoft.com/office/spreadsheetml/2009/9/ac" r="300" s="3" customFormat="true" x14ac:dyDescent="0.25">
      <c r="A300" s="396"/>
      <c r="B300" s="126"/>
      <c r="L300" s="126"/>
      <c r="V300" s="126"/>
      <c r="AF300" s="126"/>
      <c r="AP300" s="126"/>
      <c r="AZ300" s="126"/>
      <c r="BA300" s="126"/>
      <c r="BB300" s="126"/>
      <c r="BC300" s="126"/>
      <c r="BD300" s="126"/>
      <c r="BE300" s="126"/>
      <c r="BF300" s="126"/>
      <c r="BG300" s="126"/>
      <c r="BJ300" s="126"/>
      <c r="BT300" s="126"/>
      <c r="CD300" s="126"/>
      <c r="CN300" s="126"/>
      <c r="CX300" s="126"/>
      <c r="DH300" s="126"/>
      <c r="DR300" s="126"/>
      <c r="EB300" s="126"/>
      <c r="EL300" s="126"/>
      <c r="EV300" s="126"/>
      <c r="FF300" s="126"/>
      <c r="FP300" s="126"/>
      <c r="FZ300" s="126"/>
      <c r="GJ300" s="126"/>
      <c r="GT300" s="126"/>
      <c r="HD300" s="126"/>
      <c r="HN300" s="126"/>
      <c r="HX300" s="126"/>
    </row>
    <row xmlns:x14ac="http://schemas.microsoft.com/office/spreadsheetml/2009/9/ac" r="301" s="3" customFormat="true" x14ac:dyDescent="0.25">
      <c r="A301" s="396"/>
      <c r="B301" s="126"/>
      <c r="L301" s="126"/>
      <c r="V301" s="126"/>
      <c r="AF301" s="126"/>
      <c r="AP301" s="126"/>
      <c r="AZ301" s="126"/>
      <c r="BA301" s="126"/>
      <c r="BB301" s="126"/>
      <c r="BC301" s="126"/>
      <c r="BD301" s="126"/>
      <c r="BE301" s="126"/>
      <c r="BF301" s="126"/>
      <c r="BG301" s="126"/>
      <c r="BJ301" s="126"/>
      <c r="BT301" s="126"/>
      <c r="CD301" s="126"/>
      <c r="CN301" s="126"/>
      <c r="CX301" s="126"/>
      <c r="DH301" s="126"/>
      <c r="DR301" s="126"/>
      <c r="EB301" s="126"/>
      <c r="EL301" s="126"/>
      <c r="EV301" s="126"/>
      <c r="FF301" s="126"/>
      <c r="FP301" s="126"/>
      <c r="FZ301" s="126"/>
      <c r="GJ301" s="126"/>
      <c r="GT301" s="126"/>
      <c r="HD301" s="126"/>
      <c r="HN301" s="126"/>
      <c r="HX301" s="126"/>
    </row>
    <row xmlns:x14ac="http://schemas.microsoft.com/office/spreadsheetml/2009/9/ac" r="302" s="3" customFormat="true" x14ac:dyDescent="0.25">
      <c r="A302" s="396"/>
      <c r="B302" s="126"/>
      <c r="L302" s="126"/>
      <c r="V302" s="126"/>
      <c r="AF302" s="126"/>
      <c r="AP302" s="126"/>
      <c r="AZ302" s="126"/>
      <c r="BA302" s="126"/>
      <c r="BB302" s="126"/>
      <c r="BC302" s="126"/>
      <c r="BD302" s="126"/>
      <c r="BE302" s="126"/>
      <c r="BF302" s="126"/>
      <c r="BG302" s="126"/>
      <c r="BJ302" s="126"/>
      <c r="BT302" s="126"/>
      <c r="CD302" s="126"/>
      <c r="CN302" s="126"/>
      <c r="CX302" s="126"/>
      <c r="DH302" s="126"/>
      <c r="DR302" s="126"/>
      <c r="EB302" s="126"/>
      <c r="EL302" s="126"/>
      <c r="EV302" s="126"/>
      <c r="FF302" s="126"/>
      <c r="FP302" s="126"/>
      <c r="FZ302" s="126"/>
      <c r="GJ302" s="126"/>
      <c r="GT302" s="126"/>
      <c r="HD302" s="126"/>
      <c r="HN302" s="126"/>
      <c r="HX302" s="126"/>
    </row>
    <row xmlns:x14ac="http://schemas.microsoft.com/office/spreadsheetml/2009/9/ac" r="303" s="3" customFormat="true" x14ac:dyDescent="0.25">
      <c r="A303" s="396"/>
      <c r="B303" s="126"/>
      <c r="L303" s="126"/>
      <c r="V303" s="126"/>
      <c r="AF303" s="126"/>
      <c r="AP303" s="126"/>
      <c r="AZ303" s="126"/>
      <c r="BA303" s="126"/>
      <c r="BB303" s="126"/>
      <c r="BC303" s="126"/>
      <c r="BD303" s="126"/>
      <c r="BE303" s="126"/>
      <c r="BF303" s="126"/>
      <c r="BG303" s="126"/>
      <c r="BJ303" s="126"/>
      <c r="BT303" s="126"/>
      <c r="CD303" s="126"/>
      <c r="CN303" s="126"/>
      <c r="CX303" s="126"/>
      <c r="DH303" s="126"/>
      <c r="DR303" s="126"/>
      <c r="EB303" s="126"/>
      <c r="EL303" s="126"/>
      <c r="EV303" s="126"/>
      <c r="FF303" s="126"/>
      <c r="FP303" s="126"/>
      <c r="FZ303" s="126"/>
      <c r="GJ303" s="126"/>
      <c r="GT303" s="126"/>
      <c r="HD303" s="126"/>
      <c r="HN303" s="126"/>
      <c r="HX303" s="126"/>
    </row>
    <row xmlns:x14ac="http://schemas.microsoft.com/office/spreadsheetml/2009/9/ac" r="304" s="3" customFormat="true" x14ac:dyDescent="0.25">
      <c r="A304" s="396"/>
      <c r="B304" s="126"/>
      <c r="L304" s="126"/>
      <c r="V304" s="126"/>
      <c r="AF304" s="126"/>
      <c r="AP304" s="126"/>
      <c r="AZ304" s="126"/>
      <c r="BA304" s="126"/>
      <c r="BB304" s="126"/>
      <c r="BC304" s="126"/>
      <c r="BD304" s="126"/>
      <c r="BE304" s="126"/>
      <c r="BF304" s="126"/>
      <c r="BG304" s="126"/>
      <c r="BJ304" s="126"/>
      <c r="BT304" s="126"/>
      <c r="CD304" s="126"/>
      <c r="CN304" s="126"/>
      <c r="CX304" s="126"/>
      <c r="DH304" s="126"/>
      <c r="DR304" s="126"/>
      <c r="EB304" s="126"/>
      <c r="EL304" s="126"/>
      <c r="EV304" s="126"/>
      <c r="FF304" s="126"/>
      <c r="FP304" s="126"/>
      <c r="FZ304" s="126"/>
      <c r="GJ304" s="126"/>
      <c r="GT304" s="126"/>
      <c r="HD304" s="126"/>
      <c r="HN304" s="126"/>
      <c r="HX304" s="126"/>
    </row>
    <row xmlns:x14ac="http://schemas.microsoft.com/office/spreadsheetml/2009/9/ac" r="305" s="3" customFormat="true" x14ac:dyDescent="0.25">
      <c r="A305" s="396"/>
      <c r="B305" s="126"/>
      <c r="L305" s="126"/>
      <c r="V305" s="126"/>
      <c r="AF305" s="126"/>
      <c r="AP305" s="126"/>
      <c r="AZ305" s="126"/>
      <c r="BA305" s="126"/>
      <c r="BB305" s="126"/>
      <c r="BC305" s="126"/>
      <c r="BD305" s="126"/>
      <c r="BE305" s="126"/>
      <c r="BF305" s="126"/>
      <c r="BG305" s="126"/>
      <c r="BJ305" s="126"/>
      <c r="BT305" s="126"/>
      <c r="CD305" s="126"/>
      <c r="CN305" s="126"/>
      <c r="CX305" s="126"/>
      <c r="DH305" s="126"/>
      <c r="DR305" s="126"/>
      <c r="EB305" s="126"/>
      <c r="EL305" s="126"/>
      <c r="EV305" s="126"/>
      <c r="FF305" s="126"/>
      <c r="FP305" s="126"/>
      <c r="FZ305" s="126"/>
      <c r="GJ305" s="126"/>
      <c r="GT305" s="126"/>
      <c r="HD305" s="126"/>
      <c r="HN305" s="126"/>
      <c r="HX305" s="126"/>
    </row>
    <row xmlns:x14ac="http://schemas.microsoft.com/office/spreadsheetml/2009/9/ac" r="306" s="3" customFormat="true" x14ac:dyDescent="0.25">
      <c r="A306" s="396"/>
      <c r="B306" s="126"/>
      <c r="L306" s="126"/>
      <c r="V306" s="126"/>
      <c r="AF306" s="126"/>
      <c r="AP306" s="126"/>
      <c r="AZ306" s="126"/>
      <c r="BA306" s="126"/>
      <c r="BB306" s="126"/>
      <c r="BC306" s="126"/>
      <c r="BD306" s="126"/>
      <c r="BE306" s="126"/>
      <c r="BF306" s="126"/>
      <c r="BG306" s="126"/>
      <c r="BJ306" s="126"/>
      <c r="BT306" s="126"/>
      <c r="CD306" s="126"/>
      <c r="CN306" s="126"/>
      <c r="CX306" s="126"/>
      <c r="DH306" s="126"/>
      <c r="DR306" s="126"/>
      <c r="EB306" s="126"/>
      <c r="EL306" s="126"/>
      <c r="EV306" s="126"/>
      <c r="FF306" s="126"/>
      <c r="FP306" s="126"/>
      <c r="FZ306" s="126"/>
      <c r="GJ306" s="126"/>
      <c r="GT306" s="126"/>
      <c r="HD306" s="126"/>
      <c r="HN306" s="126"/>
      <c r="HX306" s="126"/>
    </row>
    <row xmlns:x14ac="http://schemas.microsoft.com/office/spreadsheetml/2009/9/ac" r="307" s="3" customFormat="true" x14ac:dyDescent="0.25">
      <c r="A307" s="396"/>
      <c r="B307" s="126"/>
      <c r="L307" s="126"/>
      <c r="V307" s="126"/>
      <c r="AF307" s="126"/>
      <c r="AP307" s="126"/>
      <c r="AZ307" s="126"/>
      <c r="BA307" s="126"/>
      <c r="BB307" s="126"/>
      <c r="BC307" s="126"/>
      <c r="BD307" s="126"/>
      <c r="BE307" s="126"/>
      <c r="BF307" s="126"/>
      <c r="BG307" s="126"/>
      <c r="BJ307" s="126"/>
      <c r="BT307" s="126"/>
      <c r="CD307" s="126"/>
      <c r="CN307" s="126"/>
      <c r="CX307" s="126"/>
      <c r="DH307" s="126"/>
      <c r="DR307" s="126"/>
      <c r="EB307" s="126"/>
      <c r="EL307" s="126"/>
      <c r="EV307" s="126"/>
      <c r="FF307" s="126"/>
      <c r="FP307" s="126"/>
      <c r="FZ307" s="126"/>
      <c r="GJ307" s="126"/>
      <c r="GT307" s="126"/>
      <c r="HD307" s="126"/>
      <c r="HN307" s="126"/>
      <c r="HX307" s="126"/>
    </row>
    <row xmlns:x14ac="http://schemas.microsoft.com/office/spreadsheetml/2009/9/ac" r="308" s="3" customFormat="true" x14ac:dyDescent="0.25">
      <c r="A308" s="396"/>
      <c r="B308" s="126"/>
      <c r="L308" s="126"/>
      <c r="V308" s="126"/>
      <c r="AF308" s="126"/>
      <c r="AP308" s="126"/>
      <c r="AZ308" s="126"/>
      <c r="BA308" s="126"/>
      <c r="BB308" s="126"/>
      <c r="BC308" s="126"/>
      <c r="BD308" s="126"/>
      <c r="BE308" s="126"/>
      <c r="BF308" s="126"/>
      <c r="BG308" s="126"/>
      <c r="BJ308" s="126"/>
      <c r="BT308" s="126"/>
      <c r="CD308" s="126"/>
      <c r="CN308" s="126"/>
      <c r="CX308" s="126"/>
      <c r="DH308" s="126"/>
      <c r="DR308" s="126"/>
      <c r="EB308" s="126"/>
      <c r="EL308" s="126"/>
      <c r="EV308" s="126"/>
      <c r="FF308" s="126"/>
      <c r="FP308" s="126"/>
      <c r="FZ308" s="126"/>
      <c r="GJ308" s="126"/>
      <c r="GT308" s="126"/>
      <c r="HD308" s="126"/>
      <c r="HN308" s="126"/>
      <c r="HX308" s="126"/>
    </row>
    <row xmlns:x14ac="http://schemas.microsoft.com/office/spreadsheetml/2009/9/ac" r="309" s="3" customFormat="true" x14ac:dyDescent="0.25">
      <c r="A309" s="396"/>
      <c r="B309" s="126"/>
      <c r="L309" s="126"/>
      <c r="V309" s="126"/>
      <c r="AF309" s="126"/>
      <c r="AP309" s="126"/>
      <c r="AZ309" s="126"/>
      <c r="BA309" s="126"/>
      <c r="BB309" s="126"/>
      <c r="BC309" s="126"/>
      <c r="BD309" s="126"/>
      <c r="BE309" s="126"/>
      <c r="BF309" s="126"/>
      <c r="BG309" s="126"/>
      <c r="BJ309" s="126"/>
      <c r="BT309" s="126"/>
      <c r="CD309" s="126"/>
      <c r="CN309" s="126"/>
      <c r="CX309" s="126"/>
      <c r="DH309" s="126"/>
      <c r="DR309" s="126"/>
      <c r="EB309" s="126"/>
      <c r="EL309" s="126"/>
      <c r="EV309" s="126"/>
      <c r="FF309" s="126"/>
      <c r="FP309" s="126"/>
      <c r="FZ309" s="126"/>
      <c r="GJ309" s="126"/>
      <c r="GT309" s="126"/>
      <c r="HD309" s="126"/>
      <c r="HN309" s="126"/>
      <c r="HX309" s="126"/>
    </row>
    <row xmlns:x14ac="http://schemas.microsoft.com/office/spreadsheetml/2009/9/ac" r="310" s="3" customFormat="true" x14ac:dyDescent="0.25">
      <c r="A310" s="396"/>
      <c r="B310" s="126"/>
      <c r="L310" s="126"/>
      <c r="V310" s="126"/>
      <c r="AF310" s="126"/>
      <c r="AP310" s="126"/>
      <c r="AZ310" s="126"/>
      <c r="BA310" s="126"/>
      <c r="BB310" s="126"/>
      <c r="BC310" s="126"/>
      <c r="BD310" s="126"/>
      <c r="BE310" s="126"/>
      <c r="BF310" s="126"/>
      <c r="BG310" s="126"/>
      <c r="BJ310" s="126"/>
      <c r="BT310" s="126"/>
      <c r="CD310" s="126"/>
      <c r="CN310" s="126"/>
      <c r="CX310" s="126"/>
      <c r="DH310" s="126"/>
      <c r="DR310" s="126"/>
      <c r="EB310" s="126"/>
      <c r="EL310" s="126"/>
      <c r="EV310" s="126"/>
      <c r="FF310" s="126"/>
      <c r="FP310" s="126"/>
      <c r="FZ310" s="126"/>
      <c r="GJ310" s="126"/>
      <c r="GT310" s="126"/>
      <c r="HD310" s="126"/>
      <c r="HN310" s="126"/>
      <c r="HX310" s="126"/>
    </row>
    <row xmlns:x14ac="http://schemas.microsoft.com/office/spreadsheetml/2009/9/ac" r="311" s="3" customFormat="true" x14ac:dyDescent="0.25">
      <c r="A311" s="396"/>
      <c r="B311" s="126"/>
      <c r="L311" s="126"/>
      <c r="V311" s="126"/>
      <c r="AF311" s="126"/>
      <c r="AP311" s="126"/>
      <c r="AZ311" s="126"/>
      <c r="BA311" s="126"/>
      <c r="BB311" s="126"/>
      <c r="BC311" s="126"/>
      <c r="BD311" s="126"/>
      <c r="BE311" s="126"/>
      <c r="BF311" s="126"/>
      <c r="BG311" s="126"/>
      <c r="BJ311" s="126"/>
      <c r="BT311" s="126"/>
      <c r="CD311" s="126"/>
      <c r="CN311" s="126"/>
      <c r="CX311" s="126"/>
      <c r="DH311" s="126"/>
      <c r="DR311" s="126"/>
      <c r="EB311" s="126"/>
      <c r="EL311" s="126"/>
      <c r="EV311" s="126"/>
      <c r="FF311" s="126"/>
      <c r="FP311" s="126"/>
      <c r="FZ311" s="126"/>
      <c r="GJ311" s="126"/>
      <c r="GT311" s="126"/>
      <c r="HD311" s="126"/>
      <c r="HN311" s="126"/>
      <c r="HX311" s="126"/>
    </row>
    <row xmlns:x14ac="http://schemas.microsoft.com/office/spreadsheetml/2009/9/ac" r="312" s="3" customFormat="true" x14ac:dyDescent="0.25">
      <c r="A312" s="396"/>
      <c r="B312" s="126"/>
      <c r="L312" s="126"/>
      <c r="V312" s="126"/>
      <c r="AF312" s="126"/>
      <c r="AP312" s="126"/>
      <c r="AZ312" s="126"/>
      <c r="BA312" s="126"/>
      <c r="BB312" s="126"/>
      <c r="BC312" s="126"/>
      <c r="BD312" s="126"/>
      <c r="BE312" s="126"/>
      <c r="BF312" s="126"/>
      <c r="BG312" s="126"/>
      <c r="BJ312" s="126"/>
      <c r="BT312" s="126"/>
      <c r="CD312" s="126"/>
      <c r="CN312" s="126"/>
      <c r="CX312" s="126"/>
      <c r="DH312" s="126"/>
      <c r="DR312" s="126"/>
      <c r="EB312" s="126"/>
      <c r="EL312" s="126"/>
      <c r="EV312" s="126"/>
      <c r="FF312" s="126"/>
      <c r="FP312" s="126"/>
      <c r="FZ312" s="126"/>
      <c r="GJ312" s="126"/>
      <c r="GT312" s="126"/>
      <c r="HD312" s="126"/>
      <c r="HN312" s="126"/>
      <c r="HX312" s="126"/>
    </row>
    <row xmlns:x14ac="http://schemas.microsoft.com/office/spreadsheetml/2009/9/ac" r="313" s="3" customFormat="true" x14ac:dyDescent="0.25">
      <c r="A313" s="396"/>
      <c r="B313" s="126"/>
      <c r="L313" s="126"/>
      <c r="V313" s="126"/>
      <c r="AF313" s="126"/>
      <c r="AP313" s="126"/>
      <c r="AZ313" s="126"/>
      <c r="BA313" s="126"/>
      <c r="BB313" s="126"/>
      <c r="BC313" s="126"/>
      <c r="BD313" s="126"/>
      <c r="BE313" s="126"/>
      <c r="BF313" s="126"/>
      <c r="BG313" s="126"/>
      <c r="BJ313" s="126"/>
      <c r="BT313" s="126"/>
      <c r="CD313" s="126"/>
      <c r="CN313" s="126"/>
      <c r="CX313" s="126"/>
      <c r="DH313" s="126"/>
      <c r="DR313" s="126"/>
      <c r="EB313" s="126"/>
      <c r="EL313" s="126"/>
      <c r="EV313" s="126"/>
      <c r="FF313" s="126"/>
      <c r="FP313" s="126"/>
      <c r="FZ313" s="126"/>
      <c r="GJ313" s="126"/>
      <c r="GT313" s="126"/>
      <c r="HD313" s="126"/>
      <c r="HN313" s="126"/>
      <c r="HX313" s="126"/>
    </row>
    <row xmlns:x14ac="http://schemas.microsoft.com/office/spreadsheetml/2009/9/ac" r="314" s="3" customFormat="true" x14ac:dyDescent="0.25">
      <c r="A314" s="396"/>
      <c r="B314" s="126"/>
      <c r="L314" s="126"/>
      <c r="V314" s="126"/>
      <c r="AF314" s="126"/>
      <c r="AP314" s="126"/>
      <c r="AZ314" s="126"/>
      <c r="BA314" s="126"/>
      <c r="BB314" s="126"/>
      <c r="BC314" s="126"/>
      <c r="BD314" s="126"/>
      <c r="BE314" s="126"/>
      <c r="BF314" s="126"/>
      <c r="BG314" s="126"/>
      <c r="BJ314" s="126"/>
      <c r="BT314" s="126"/>
      <c r="CD314" s="126"/>
      <c r="CN314" s="126"/>
      <c r="CX314" s="126"/>
      <c r="DH314" s="126"/>
      <c r="DR314" s="126"/>
      <c r="EB314" s="126"/>
      <c r="EL314" s="126"/>
      <c r="EV314" s="126"/>
      <c r="FF314" s="126"/>
      <c r="FP314" s="126"/>
      <c r="FZ314" s="126"/>
      <c r="GJ314" s="126"/>
      <c r="GT314" s="126"/>
      <c r="HD314" s="126"/>
      <c r="HN314" s="126"/>
      <c r="HX314" s="126"/>
    </row>
    <row xmlns:x14ac="http://schemas.microsoft.com/office/spreadsheetml/2009/9/ac" r="315" s="3" customFormat="true" x14ac:dyDescent="0.25">
      <c r="A315" s="396"/>
      <c r="B315" s="126"/>
      <c r="L315" s="126"/>
      <c r="V315" s="126"/>
      <c r="AF315" s="126"/>
      <c r="AP315" s="126"/>
      <c r="AZ315" s="126"/>
      <c r="BA315" s="126"/>
      <c r="BB315" s="126"/>
      <c r="BC315" s="126"/>
      <c r="BD315" s="126"/>
      <c r="BE315" s="126"/>
      <c r="BF315" s="126"/>
      <c r="BG315" s="126"/>
      <c r="BJ315" s="126"/>
      <c r="BT315" s="126"/>
      <c r="CD315" s="126"/>
      <c r="CN315" s="126"/>
      <c r="CX315" s="126"/>
      <c r="DH315" s="126"/>
      <c r="DR315" s="126"/>
      <c r="EB315" s="126"/>
      <c r="EL315" s="126"/>
      <c r="EV315" s="126"/>
      <c r="FF315" s="126"/>
      <c r="FP315" s="126"/>
      <c r="FZ315" s="126"/>
      <c r="GJ315" s="126"/>
      <c r="GT315" s="126"/>
      <c r="HD315" s="126"/>
      <c r="HN315" s="126"/>
      <c r="HX315" s="126"/>
    </row>
    <row xmlns:x14ac="http://schemas.microsoft.com/office/spreadsheetml/2009/9/ac" r="316" s="3" customFormat="true" x14ac:dyDescent="0.25">
      <c r="A316" s="396"/>
      <c r="B316" s="126"/>
      <c r="L316" s="126"/>
      <c r="V316" s="126"/>
      <c r="AF316" s="126"/>
      <c r="AP316" s="126"/>
      <c r="AZ316" s="126"/>
      <c r="BA316" s="126"/>
      <c r="BB316" s="126"/>
      <c r="BC316" s="126"/>
      <c r="BD316" s="126"/>
      <c r="BE316" s="126"/>
      <c r="BF316" s="126"/>
      <c r="BG316" s="126"/>
      <c r="BJ316" s="126"/>
      <c r="BT316" s="126"/>
      <c r="CD316" s="126"/>
      <c r="CN316" s="126"/>
      <c r="CX316" s="126"/>
      <c r="DH316" s="126"/>
      <c r="DR316" s="126"/>
      <c r="EB316" s="126"/>
      <c r="EL316" s="126"/>
      <c r="EV316" s="126"/>
      <c r="FF316" s="126"/>
      <c r="FP316" s="126"/>
      <c r="FZ316" s="126"/>
      <c r="GJ316" s="126"/>
      <c r="GT316" s="126"/>
      <c r="HD316" s="126"/>
      <c r="HN316" s="126"/>
      <c r="HX316" s="126"/>
    </row>
    <row xmlns:x14ac="http://schemas.microsoft.com/office/spreadsheetml/2009/9/ac" r="317" s="3" customFormat="true" x14ac:dyDescent="0.25">
      <c r="A317" s="396"/>
      <c r="B317" s="126"/>
      <c r="L317" s="126"/>
      <c r="V317" s="126"/>
      <c r="AF317" s="126"/>
      <c r="AP317" s="126"/>
      <c r="AZ317" s="126"/>
      <c r="BA317" s="126"/>
      <c r="BB317" s="126"/>
      <c r="BC317" s="126"/>
      <c r="BD317" s="126"/>
      <c r="BE317" s="126"/>
      <c r="BF317" s="126"/>
      <c r="BG317" s="126"/>
      <c r="BJ317" s="126"/>
      <c r="BT317" s="126"/>
      <c r="CD317" s="126"/>
      <c r="CN317" s="126"/>
      <c r="CX317" s="126"/>
      <c r="DH317" s="126"/>
      <c r="DR317" s="126"/>
      <c r="EB317" s="126"/>
      <c r="EL317" s="126"/>
      <c r="EV317" s="126"/>
      <c r="FF317" s="126"/>
      <c r="FP317" s="126"/>
      <c r="FZ317" s="126"/>
      <c r="GJ317" s="126"/>
      <c r="GT317" s="126"/>
      <c r="HD317" s="126"/>
      <c r="HN317" s="126"/>
      <c r="HX317" s="126"/>
    </row>
    <row xmlns:x14ac="http://schemas.microsoft.com/office/spreadsheetml/2009/9/ac" r="318" s="3" customFormat="true" x14ac:dyDescent="0.25">
      <c r="A318" s="396"/>
      <c r="B318" s="126"/>
      <c r="L318" s="126"/>
      <c r="V318" s="126"/>
      <c r="AF318" s="126"/>
      <c r="AP318" s="126"/>
      <c r="AZ318" s="126"/>
      <c r="BA318" s="126"/>
      <c r="BB318" s="126"/>
      <c r="BC318" s="126"/>
      <c r="BD318" s="126"/>
      <c r="BE318" s="126"/>
      <c r="BF318" s="126"/>
      <c r="BG318" s="126"/>
      <c r="BJ318" s="126"/>
      <c r="BT318" s="126"/>
      <c r="CD318" s="126"/>
      <c r="CN318" s="126"/>
      <c r="CX318" s="126"/>
      <c r="DH318" s="126"/>
      <c r="DR318" s="126"/>
      <c r="EB318" s="126"/>
      <c r="EL318" s="126"/>
      <c r="EV318" s="126"/>
      <c r="FF318" s="126"/>
      <c r="FP318" s="126"/>
      <c r="FZ318" s="126"/>
      <c r="GJ318" s="126"/>
      <c r="GT318" s="126"/>
      <c r="HD318" s="126"/>
      <c r="HN318" s="126"/>
      <c r="HX318" s="126"/>
    </row>
    <row xmlns:x14ac="http://schemas.microsoft.com/office/spreadsheetml/2009/9/ac" r="319" s="3" customFormat="true" x14ac:dyDescent="0.25">
      <c r="A319" s="396"/>
      <c r="B319" s="126"/>
      <c r="L319" s="126"/>
      <c r="V319" s="126"/>
      <c r="AF319" s="126"/>
      <c r="AP319" s="126"/>
      <c r="AZ319" s="126"/>
      <c r="BA319" s="126"/>
      <c r="BB319" s="126"/>
      <c r="BC319" s="126"/>
      <c r="BD319" s="126"/>
      <c r="BE319" s="126"/>
      <c r="BF319" s="126"/>
      <c r="BG319" s="126"/>
      <c r="BJ319" s="126"/>
      <c r="BT319" s="126"/>
      <c r="CD319" s="126"/>
      <c r="CN319" s="126"/>
      <c r="CX319" s="126"/>
      <c r="DH319" s="126"/>
      <c r="DR319" s="126"/>
      <c r="EB319" s="126"/>
      <c r="EL319" s="126"/>
      <c r="EV319" s="126"/>
      <c r="FF319" s="126"/>
      <c r="FP319" s="126"/>
      <c r="FZ319" s="126"/>
      <c r="GJ319" s="126"/>
      <c r="GT319" s="126"/>
      <c r="HD319" s="126"/>
      <c r="HN319" s="126"/>
      <c r="HX319" s="126"/>
    </row>
    <row xmlns:x14ac="http://schemas.microsoft.com/office/spreadsheetml/2009/9/ac" r="320" s="3" customFormat="true" x14ac:dyDescent="0.25">
      <c r="A320" s="396"/>
      <c r="B320" s="126"/>
      <c r="L320" s="126"/>
      <c r="V320" s="126"/>
      <c r="AF320" s="126"/>
      <c r="AP320" s="126"/>
      <c r="AZ320" s="126"/>
      <c r="BA320" s="126"/>
      <c r="BB320" s="126"/>
      <c r="BC320" s="126"/>
      <c r="BD320" s="126"/>
      <c r="BE320" s="126"/>
      <c r="BF320" s="126"/>
      <c r="BG320" s="126"/>
      <c r="BJ320" s="126"/>
      <c r="BT320" s="126"/>
      <c r="CD320" s="126"/>
      <c r="CN320" s="126"/>
      <c r="CX320" s="126"/>
      <c r="DH320" s="126"/>
      <c r="DR320" s="126"/>
      <c r="EB320" s="126"/>
      <c r="EL320" s="126"/>
      <c r="EV320" s="126"/>
      <c r="FF320" s="126"/>
      <c r="FP320" s="126"/>
      <c r="FZ320" s="126"/>
      <c r="GJ320" s="126"/>
      <c r="GT320" s="126"/>
      <c r="HD320" s="126"/>
      <c r="HN320" s="126"/>
      <c r="HX320" s="126"/>
    </row>
    <row xmlns:x14ac="http://schemas.microsoft.com/office/spreadsheetml/2009/9/ac" r="321" s="3" customFormat="true" x14ac:dyDescent="0.25">
      <c r="A321" s="396"/>
      <c r="B321" s="126"/>
      <c r="L321" s="126"/>
      <c r="V321" s="126"/>
      <c r="AF321" s="126"/>
      <c r="AP321" s="126"/>
      <c r="AZ321" s="126"/>
      <c r="BA321" s="126"/>
      <c r="BB321" s="126"/>
      <c r="BC321" s="126"/>
      <c r="BD321" s="126"/>
      <c r="BE321" s="126"/>
      <c r="BF321" s="126"/>
      <c r="BG321" s="126"/>
      <c r="BJ321" s="126"/>
      <c r="BT321" s="126"/>
      <c r="CD321" s="126"/>
      <c r="CN321" s="126"/>
      <c r="CX321" s="126"/>
      <c r="DH321" s="126"/>
      <c r="DR321" s="126"/>
      <c r="EB321" s="126"/>
      <c r="EL321" s="126"/>
      <c r="EV321" s="126"/>
      <c r="FF321" s="126"/>
      <c r="FP321" s="126"/>
      <c r="FZ321" s="126"/>
      <c r="GJ321" s="126"/>
      <c r="GT321" s="126"/>
      <c r="HD321" s="126"/>
      <c r="HN321" s="126"/>
      <c r="HX321" s="126"/>
    </row>
    <row xmlns:x14ac="http://schemas.microsoft.com/office/spreadsheetml/2009/9/ac" r="322" s="3" customFormat="true" x14ac:dyDescent="0.25">
      <c r="A322" s="396"/>
      <c r="B322" s="126"/>
      <c r="L322" s="126"/>
      <c r="V322" s="126"/>
      <c r="AF322" s="126"/>
      <c r="AP322" s="126"/>
      <c r="AZ322" s="126"/>
      <c r="BA322" s="126"/>
      <c r="BB322" s="126"/>
      <c r="BC322" s="126"/>
      <c r="BD322" s="126"/>
      <c r="BE322" s="126"/>
      <c r="BF322" s="126"/>
      <c r="BG322" s="126"/>
      <c r="BJ322" s="126"/>
      <c r="BT322" s="126"/>
      <c r="CD322" s="126"/>
      <c r="CN322" s="126"/>
      <c r="CX322" s="126"/>
      <c r="DH322" s="126"/>
      <c r="DR322" s="126"/>
      <c r="EB322" s="126"/>
      <c r="EL322" s="126"/>
      <c r="EV322" s="126"/>
      <c r="FF322" s="126"/>
      <c r="FP322" s="126"/>
      <c r="FZ322" s="126"/>
      <c r="GJ322" s="126"/>
      <c r="GT322" s="126"/>
      <c r="HD322" s="126"/>
      <c r="HN322" s="126"/>
      <c r="HX322" s="126"/>
    </row>
    <row xmlns:x14ac="http://schemas.microsoft.com/office/spreadsheetml/2009/9/ac" r="323" s="3" customFormat="true" x14ac:dyDescent="0.25">
      <c r="A323" s="396"/>
      <c r="B323" s="126"/>
      <c r="L323" s="126"/>
      <c r="V323" s="126"/>
      <c r="AF323" s="126"/>
      <c r="AP323" s="126"/>
      <c r="AZ323" s="126"/>
      <c r="BA323" s="126"/>
      <c r="BB323" s="126"/>
      <c r="BC323" s="126"/>
      <c r="BD323" s="126"/>
      <c r="BE323" s="126"/>
      <c r="BF323" s="126"/>
      <c r="BG323" s="126"/>
      <c r="BJ323" s="126"/>
      <c r="BT323" s="126"/>
      <c r="CD323" s="126"/>
      <c r="CN323" s="126"/>
      <c r="CX323" s="126"/>
      <c r="DH323" s="126"/>
      <c r="DR323" s="126"/>
      <c r="EB323" s="126"/>
      <c r="EL323" s="126"/>
      <c r="EV323" s="126"/>
      <c r="FF323" s="126"/>
      <c r="FP323" s="126"/>
      <c r="FZ323" s="126"/>
      <c r="GJ323" s="126"/>
      <c r="GT323" s="126"/>
      <c r="HD323" s="126"/>
      <c r="HN323" s="126"/>
      <c r="HX323" s="126"/>
    </row>
    <row xmlns:x14ac="http://schemas.microsoft.com/office/spreadsheetml/2009/9/ac" r="324" s="3" customFormat="true" x14ac:dyDescent="0.25">
      <c r="A324" s="396"/>
      <c r="B324" s="126"/>
      <c r="L324" s="126"/>
      <c r="V324" s="126"/>
      <c r="AF324" s="126"/>
      <c r="AP324" s="126"/>
      <c r="AZ324" s="126"/>
      <c r="BA324" s="126"/>
      <c r="BB324" s="126"/>
      <c r="BC324" s="126"/>
      <c r="BD324" s="126"/>
      <c r="BE324" s="126"/>
      <c r="BF324" s="126"/>
      <c r="BG324" s="126"/>
      <c r="BJ324" s="126"/>
      <c r="BT324" s="126"/>
      <c r="CD324" s="126"/>
      <c r="CN324" s="126"/>
      <c r="CX324" s="126"/>
      <c r="DH324" s="126"/>
      <c r="DR324" s="126"/>
      <c r="EB324" s="126"/>
      <c r="EL324" s="126"/>
      <c r="EV324" s="126"/>
      <c r="FF324" s="126"/>
      <c r="FP324" s="126"/>
      <c r="FZ324" s="126"/>
      <c r="GJ324" s="126"/>
      <c r="GT324" s="126"/>
      <c r="HD324" s="126"/>
      <c r="HN324" s="126"/>
      <c r="HX324" s="126"/>
    </row>
    <row xmlns:x14ac="http://schemas.microsoft.com/office/spreadsheetml/2009/9/ac" r="325" s="3" customFormat="true" x14ac:dyDescent="0.25">
      <c r="A325" s="396"/>
      <c r="B325" s="126"/>
      <c r="L325" s="126"/>
      <c r="V325" s="126"/>
      <c r="AF325" s="126"/>
      <c r="AP325" s="126"/>
      <c r="AZ325" s="126"/>
      <c r="BA325" s="126"/>
      <c r="BB325" s="126"/>
      <c r="BC325" s="126"/>
      <c r="BD325" s="126"/>
      <c r="BE325" s="126"/>
      <c r="BF325" s="126"/>
      <c r="BG325" s="126"/>
      <c r="BJ325" s="126"/>
      <c r="BT325" s="126"/>
      <c r="CD325" s="126"/>
      <c r="CN325" s="126"/>
      <c r="CX325" s="126"/>
      <c r="DH325" s="126"/>
      <c r="DR325" s="126"/>
      <c r="EB325" s="126"/>
      <c r="EL325" s="126"/>
      <c r="EV325" s="126"/>
      <c r="FF325" s="126"/>
      <c r="FP325" s="126"/>
      <c r="FZ325" s="126"/>
      <c r="GJ325" s="126"/>
      <c r="GT325" s="126"/>
      <c r="HD325" s="126"/>
      <c r="HN325" s="126"/>
      <c r="HX325" s="126"/>
    </row>
    <row xmlns:x14ac="http://schemas.microsoft.com/office/spreadsheetml/2009/9/ac" r="326" s="3" customFormat="true" x14ac:dyDescent="0.25">
      <c r="A326" s="396"/>
      <c r="B326" s="126"/>
      <c r="L326" s="126"/>
      <c r="V326" s="126"/>
      <c r="AF326" s="126"/>
      <c r="AP326" s="126"/>
      <c r="AZ326" s="126"/>
      <c r="BA326" s="126"/>
      <c r="BB326" s="126"/>
      <c r="BC326" s="126"/>
      <c r="BD326" s="126"/>
      <c r="BE326" s="126"/>
      <c r="BF326" s="126"/>
      <c r="BG326" s="126"/>
      <c r="BJ326" s="126"/>
      <c r="BT326" s="126"/>
      <c r="CD326" s="126"/>
      <c r="CN326" s="126"/>
      <c r="CX326" s="126"/>
      <c r="DH326" s="126"/>
      <c r="DR326" s="126"/>
      <c r="EB326" s="126"/>
      <c r="EL326" s="126"/>
      <c r="EV326" s="126"/>
      <c r="FF326" s="126"/>
      <c r="FP326" s="126"/>
      <c r="FZ326" s="126"/>
      <c r="GJ326" s="126"/>
      <c r="GT326" s="126"/>
      <c r="HD326" s="126"/>
      <c r="HN326" s="126"/>
      <c r="HX326" s="126"/>
    </row>
    <row xmlns:x14ac="http://schemas.microsoft.com/office/spreadsheetml/2009/9/ac" r="327" s="3" customFormat="true" x14ac:dyDescent="0.25">
      <c r="A327" s="396"/>
      <c r="B327" s="126"/>
      <c r="L327" s="126"/>
      <c r="V327" s="126"/>
      <c r="AF327" s="126"/>
      <c r="AP327" s="126"/>
      <c r="AZ327" s="126"/>
      <c r="BA327" s="126"/>
      <c r="BB327" s="126"/>
      <c r="BC327" s="126"/>
      <c r="BD327" s="126"/>
      <c r="BE327" s="126"/>
      <c r="BF327" s="126"/>
      <c r="BG327" s="126"/>
      <c r="BJ327" s="126"/>
      <c r="BT327" s="126"/>
      <c r="CD327" s="126"/>
      <c r="CN327" s="126"/>
      <c r="CX327" s="126"/>
      <c r="DH327" s="126"/>
      <c r="DR327" s="126"/>
      <c r="EB327" s="126"/>
      <c r="EL327" s="126"/>
      <c r="EV327" s="126"/>
      <c r="FF327" s="126"/>
      <c r="FP327" s="126"/>
      <c r="FZ327" s="126"/>
      <c r="GJ327" s="126"/>
      <c r="GT327" s="126"/>
      <c r="HD327" s="126"/>
      <c r="HN327" s="126"/>
      <c r="HX327" s="126"/>
    </row>
    <row xmlns:x14ac="http://schemas.microsoft.com/office/spreadsheetml/2009/9/ac" r="328" s="3" customFormat="true" x14ac:dyDescent="0.25">
      <c r="A328" s="396"/>
      <c r="B328" s="126"/>
      <c r="L328" s="126"/>
      <c r="V328" s="126"/>
      <c r="AF328" s="126"/>
      <c r="AP328" s="126"/>
      <c r="AZ328" s="126"/>
      <c r="BA328" s="126"/>
      <c r="BB328" s="126"/>
      <c r="BC328" s="126"/>
      <c r="BD328" s="126"/>
      <c r="BE328" s="126"/>
      <c r="BF328" s="126"/>
      <c r="BG328" s="126"/>
      <c r="BJ328" s="126"/>
      <c r="BT328" s="126"/>
      <c r="CD328" s="126"/>
      <c r="CN328" s="126"/>
      <c r="CX328" s="126"/>
      <c r="DH328" s="126"/>
      <c r="DR328" s="126"/>
      <c r="EB328" s="126"/>
      <c r="EL328" s="126"/>
      <c r="EV328" s="126"/>
      <c r="FF328" s="126"/>
      <c r="FP328" s="126"/>
      <c r="FZ328" s="126"/>
      <c r="GJ328" s="126"/>
      <c r="GT328" s="126"/>
      <c r="HD328" s="126"/>
      <c r="HN328" s="126"/>
      <c r="HX328" s="126"/>
    </row>
    <row xmlns:x14ac="http://schemas.microsoft.com/office/spreadsheetml/2009/9/ac" r="329" s="3" customFormat="true" x14ac:dyDescent="0.25">
      <c r="A329" s="396"/>
      <c r="B329" s="126"/>
      <c r="L329" s="126"/>
      <c r="V329" s="126"/>
      <c r="AF329" s="126"/>
      <c r="AP329" s="126"/>
      <c r="AZ329" s="126"/>
      <c r="BA329" s="126"/>
      <c r="BB329" s="126"/>
      <c r="BC329" s="126"/>
      <c r="BD329" s="126"/>
      <c r="BE329" s="126"/>
      <c r="BF329" s="126"/>
      <c r="BG329" s="126"/>
      <c r="BJ329" s="126"/>
      <c r="BT329" s="126"/>
      <c r="CD329" s="126"/>
      <c r="CN329" s="126"/>
      <c r="CX329" s="126"/>
      <c r="DH329" s="126"/>
      <c r="DR329" s="126"/>
      <c r="EB329" s="126"/>
      <c r="EL329" s="126"/>
      <c r="EV329" s="126"/>
      <c r="FF329" s="126"/>
      <c r="FP329" s="126"/>
      <c r="FZ329" s="126"/>
      <c r="GJ329" s="126"/>
      <c r="GT329" s="126"/>
      <c r="HD329" s="126"/>
      <c r="HN329" s="126"/>
      <c r="HX329" s="126"/>
    </row>
    <row xmlns:x14ac="http://schemas.microsoft.com/office/spreadsheetml/2009/9/ac" r="330" s="3" customFormat="true" x14ac:dyDescent="0.25">
      <c r="A330" s="396"/>
      <c r="B330" s="126"/>
      <c r="L330" s="126"/>
      <c r="V330" s="126"/>
      <c r="AF330" s="126"/>
      <c r="AP330" s="126"/>
      <c r="AZ330" s="126"/>
      <c r="BA330" s="126"/>
      <c r="BB330" s="126"/>
      <c r="BC330" s="126"/>
      <c r="BD330" s="126"/>
      <c r="BE330" s="126"/>
      <c r="BF330" s="126"/>
      <c r="BG330" s="126"/>
      <c r="BJ330" s="126"/>
      <c r="BT330" s="126"/>
      <c r="CD330" s="126"/>
      <c r="CN330" s="126"/>
      <c r="CX330" s="126"/>
      <c r="DH330" s="126"/>
      <c r="DR330" s="126"/>
      <c r="EB330" s="126"/>
      <c r="EL330" s="126"/>
      <c r="EV330" s="126"/>
      <c r="FF330" s="126"/>
      <c r="FP330" s="126"/>
      <c r="FZ330" s="126"/>
      <c r="GJ330" s="126"/>
      <c r="GT330" s="126"/>
      <c r="HD330" s="126"/>
      <c r="HN330" s="126"/>
      <c r="HX330" s="126"/>
    </row>
    <row xmlns:x14ac="http://schemas.microsoft.com/office/spreadsheetml/2009/9/ac" r="331" s="3" customFormat="true" x14ac:dyDescent="0.25">
      <c r="A331" s="396"/>
      <c r="B331" s="126"/>
      <c r="L331" s="126"/>
      <c r="V331" s="126"/>
      <c r="AF331" s="126"/>
      <c r="AP331" s="126"/>
      <c r="AZ331" s="126"/>
      <c r="BA331" s="126"/>
      <c r="BB331" s="126"/>
      <c r="BC331" s="126"/>
      <c r="BD331" s="126"/>
      <c r="BE331" s="126"/>
      <c r="BF331" s="126"/>
      <c r="BG331" s="126"/>
      <c r="BJ331" s="126"/>
      <c r="BT331" s="126"/>
      <c r="CD331" s="126"/>
      <c r="CN331" s="126"/>
      <c r="CX331" s="126"/>
      <c r="DH331" s="126"/>
      <c r="DR331" s="126"/>
      <c r="EB331" s="126"/>
      <c r="EL331" s="126"/>
      <c r="EV331" s="126"/>
      <c r="FF331" s="126"/>
      <c r="FP331" s="126"/>
      <c r="FZ331" s="126"/>
      <c r="GJ331" s="126"/>
      <c r="GT331" s="126"/>
      <c r="HD331" s="126"/>
      <c r="HN331" s="126"/>
      <c r="HX331" s="126"/>
    </row>
    <row xmlns:x14ac="http://schemas.microsoft.com/office/spreadsheetml/2009/9/ac" r="332" s="3" customFormat="true" x14ac:dyDescent="0.25">
      <c r="A332" s="396"/>
      <c r="B332" s="126"/>
      <c r="L332" s="126"/>
      <c r="V332" s="126"/>
      <c r="AF332" s="126"/>
      <c r="AP332" s="126"/>
      <c r="AZ332" s="126"/>
      <c r="BA332" s="126"/>
      <c r="BB332" s="126"/>
      <c r="BC332" s="126"/>
      <c r="BD332" s="126"/>
      <c r="BE332" s="126"/>
      <c r="BF332" s="126"/>
      <c r="BG332" s="126"/>
      <c r="BJ332" s="126"/>
      <c r="BT332" s="126"/>
      <c r="CD332" s="126"/>
      <c r="CN332" s="126"/>
      <c r="CX332" s="126"/>
      <c r="DH332" s="126"/>
      <c r="DR332" s="126"/>
      <c r="EB332" s="126"/>
      <c r="EL332" s="126"/>
      <c r="EV332" s="126"/>
      <c r="FF332" s="126"/>
      <c r="FP332" s="126"/>
      <c r="FZ332" s="126"/>
      <c r="GJ332" s="126"/>
      <c r="GT332" s="126"/>
      <c r="HD332" s="126"/>
      <c r="HN332" s="126"/>
      <c r="HX332" s="126"/>
    </row>
    <row xmlns:x14ac="http://schemas.microsoft.com/office/spreadsheetml/2009/9/ac" r="333" s="3" customFormat="true" x14ac:dyDescent="0.25">
      <c r="A333" s="396"/>
      <c r="B333" s="126"/>
      <c r="L333" s="126"/>
      <c r="V333" s="126"/>
      <c r="AF333" s="126"/>
      <c r="AP333" s="126"/>
      <c r="AZ333" s="126"/>
      <c r="BA333" s="126"/>
      <c r="BB333" s="126"/>
      <c r="BC333" s="126"/>
      <c r="BD333" s="126"/>
      <c r="BE333" s="126"/>
      <c r="BF333" s="126"/>
      <c r="BG333" s="126"/>
      <c r="BJ333" s="126"/>
      <c r="BT333" s="126"/>
      <c r="CD333" s="126"/>
      <c r="CN333" s="126"/>
      <c r="CX333" s="126"/>
      <c r="DH333" s="126"/>
      <c r="DR333" s="126"/>
      <c r="EB333" s="126"/>
      <c r="EL333" s="126"/>
      <c r="EV333" s="126"/>
      <c r="FF333" s="126"/>
      <c r="FP333" s="126"/>
      <c r="FZ333" s="126"/>
      <c r="GJ333" s="126"/>
      <c r="GT333" s="126"/>
      <c r="HD333" s="126"/>
      <c r="HN333" s="126"/>
      <c r="HX333" s="126"/>
    </row>
    <row xmlns:x14ac="http://schemas.microsoft.com/office/spreadsheetml/2009/9/ac" r="334" s="3" customFormat="true" x14ac:dyDescent="0.25">
      <c r="A334" s="396"/>
      <c r="B334" s="126"/>
      <c r="L334" s="126"/>
      <c r="V334" s="126"/>
      <c r="AF334" s="126"/>
      <c r="AP334" s="126"/>
      <c r="AZ334" s="126"/>
      <c r="BA334" s="126"/>
      <c r="BB334" s="126"/>
      <c r="BC334" s="126"/>
      <c r="BD334" s="126"/>
      <c r="BE334" s="126"/>
      <c r="BF334" s="126"/>
      <c r="BG334" s="126"/>
      <c r="BJ334" s="126"/>
      <c r="BT334" s="126"/>
      <c r="CD334" s="126"/>
      <c r="CN334" s="126"/>
      <c r="CX334" s="126"/>
      <c r="DH334" s="126"/>
      <c r="DR334" s="126"/>
      <c r="EB334" s="126"/>
      <c r="EL334" s="126"/>
      <c r="EV334" s="126"/>
      <c r="FF334" s="126"/>
      <c r="FP334" s="126"/>
      <c r="FZ334" s="126"/>
      <c r="GJ334" s="126"/>
      <c r="GT334" s="126"/>
      <c r="HD334" s="126"/>
      <c r="HN334" s="126"/>
      <c r="HX334" s="126"/>
    </row>
    <row xmlns:x14ac="http://schemas.microsoft.com/office/spreadsheetml/2009/9/ac" r="335" s="3" customFormat="true" x14ac:dyDescent="0.25">
      <c r="A335" s="396"/>
      <c r="B335" s="126"/>
      <c r="L335" s="126"/>
      <c r="V335" s="126"/>
      <c r="AF335" s="126"/>
      <c r="AP335" s="126"/>
      <c r="AZ335" s="126"/>
      <c r="BA335" s="126"/>
      <c r="BB335" s="126"/>
      <c r="BC335" s="126"/>
      <c r="BD335" s="126"/>
      <c r="BE335" s="126"/>
      <c r="BF335" s="126"/>
      <c r="BG335" s="126"/>
      <c r="BJ335" s="126"/>
      <c r="BT335" s="126"/>
      <c r="CD335" s="126"/>
      <c r="CN335" s="126"/>
      <c r="CX335" s="126"/>
      <c r="DH335" s="126"/>
      <c r="DR335" s="126"/>
      <c r="EB335" s="126"/>
      <c r="EL335" s="126"/>
      <c r="EV335" s="126"/>
      <c r="FF335" s="126"/>
      <c r="FP335" s="126"/>
      <c r="FZ335" s="126"/>
      <c r="GJ335" s="126"/>
      <c r="GT335" s="126"/>
      <c r="HD335" s="126"/>
      <c r="HN335" s="126"/>
      <c r="HX335" s="126"/>
    </row>
    <row xmlns:x14ac="http://schemas.microsoft.com/office/spreadsheetml/2009/9/ac" r="336" s="3" customFormat="true" x14ac:dyDescent="0.25">
      <c r="A336" s="396"/>
      <c r="B336" s="126"/>
      <c r="L336" s="126"/>
      <c r="V336" s="126"/>
      <c r="AF336" s="126"/>
      <c r="AP336" s="126"/>
      <c r="AZ336" s="126"/>
      <c r="BA336" s="126"/>
      <c r="BB336" s="126"/>
      <c r="BC336" s="126"/>
      <c r="BD336" s="126"/>
      <c r="BE336" s="126"/>
      <c r="BF336" s="126"/>
      <c r="BG336" s="126"/>
      <c r="BJ336" s="126"/>
      <c r="BT336" s="126"/>
      <c r="CD336" s="126"/>
      <c r="CN336" s="126"/>
      <c r="CX336" s="126"/>
      <c r="DH336" s="126"/>
      <c r="DR336" s="126"/>
      <c r="EB336" s="126"/>
      <c r="EL336" s="126"/>
      <c r="EV336" s="126"/>
      <c r="FF336" s="126"/>
      <c r="FP336" s="126"/>
      <c r="FZ336" s="126"/>
      <c r="GJ336" s="126"/>
      <c r="GT336" s="126"/>
      <c r="HD336" s="126"/>
      <c r="HN336" s="126"/>
      <c r="HX336" s="126"/>
    </row>
    <row xmlns:x14ac="http://schemas.microsoft.com/office/spreadsheetml/2009/9/ac" r="337" s="3" customFormat="true" x14ac:dyDescent="0.25">
      <c r="A337" s="396"/>
      <c r="B337" s="126"/>
      <c r="L337" s="126"/>
      <c r="V337" s="126"/>
      <c r="AF337" s="126"/>
      <c r="AP337" s="126"/>
      <c r="AZ337" s="126"/>
      <c r="BA337" s="126"/>
      <c r="BB337" s="126"/>
      <c r="BC337" s="126"/>
      <c r="BD337" s="126"/>
      <c r="BE337" s="126"/>
      <c r="BF337" s="126"/>
      <c r="BG337" s="126"/>
      <c r="BJ337" s="126"/>
      <c r="BT337" s="126"/>
      <c r="CD337" s="126"/>
      <c r="CN337" s="126"/>
      <c r="CX337" s="126"/>
      <c r="DH337" s="126"/>
      <c r="DR337" s="126"/>
      <c r="EB337" s="126"/>
      <c r="EL337" s="126"/>
      <c r="EV337" s="126"/>
      <c r="FF337" s="126"/>
      <c r="FP337" s="126"/>
      <c r="FZ337" s="126"/>
      <c r="GJ337" s="126"/>
      <c r="GT337" s="126"/>
      <c r="HD337" s="126"/>
      <c r="HN337" s="126"/>
      <c r="HX337" s="126"/>
    </row>
    <row xmlns:x14ac="http://schemas.microsoft.com/office/spreadsheetml/2009/9/ac" r="338" s="3" customFormat="true" x14ac:dyDescent="0.25">
      <c r="A338" s="396"/>
      <c r="B338" s="126"/>
      <c r="L338" s="126"/>
      <c r="V338" s="126"/>
      <c r="AF338" s="126"/>
      <c r="AP338" s="126"/>
      <c r="AZ338" s="126"/>
      <c r="BA338" s="126"/>
      <c r="BB338" s="126"/>
      <c r="BC338" s="126"/>
      <c r="BD338" s="126"/>
      <c r="BE338" s="126"/>
      <c r="BF338" s="126"/>
      <c r="BG338" s="126"/>
      <c r="BJ338" s="126"/>
      <c r="BT338" s="126"/>
      <c r="CD338" s="126"/>
      <c r="CN338" s="126"/>
      <c r="CX338" s="126"/>
      <c r="DH338" s="126"/>
      <c r="DR338" s="126"/>
      <c r="EB338" s="126"/>
      <c r="EL338" s="126"/>
      <c r="EV338" s="126"/>
      <c r="FF338" s="126"/>
      <c r="FP338" s="126"/>
      <c r="FZ338" s="126"/>
      <c r="GJ338" s="126"/>
      <c r="GT338" s="126"/>
      <c r="HD338" s="126"/>
      <c r="HN338" s="126"/>
      <c r="HX338" s="126"/>
    </row>
    <row xmlns:x14ac="http://schemas.microsoft.com/office/spreadsheetml/2009/9/ac" r="339" s="3" customFormat="true" x14ac:dyDescent="0.25">
      <c r="A339" s="396"/>
      <c r="B339" s="126"/>
      <c r="L339" s="126"/>
      <c r="V339" s="126"/>
      <c r="AF339" s="126"/>
      <c r="AP339" s="126"/>
      <c r="AZ339" s="126"/>
      <c r="BA339" s="126"/>
      <c r="BB339" s="126"/>
      <c r="BC339" s="126"/>
      <c r="BD339" s="126"/>
      <c r="BE339" s="126"/>
      <c r="BF339" s="126"/>
      <c r="BG339" s="126"/>
      <c r="BJ339" s="126"/>
      <c r="BT339" s="126"/>
      <c r="CD339" s="126"/>
      <c r="CN339" s="126"/>
      <c r="CX339" s="126"/>
      <c r="DH339" s="126"/>
      <c r="DR339" s="126"/>
      <c r="EB339" s="126"/>
      <c r="EL339" s="126"/>
      <c r="EV339" s="126"/>
      <c r="FF339" s="126"/>
      <c r="FP339" s="126"/>
      <c r="FZ339" s="126"/>
      <c r="GJ339" s="126"/>
      <c r="GT339" s="126"/>
      <c r="HD339" s="126"/>
      <c r="HN339" s="126"/>
      <c r="HX339" s="126"/>
    </row>
    <row xmlns:x14ac="http://schemas.microsoft.com/office/spreadsheetml/2009/9/ac" r="340" s="3" customFormat="true" x14ac:dyDescent="0.25">
      <c r="A340" s="396"/>
      <c r="B340" s="126"/>
      <c r="L340" s="126"/>
      <c r="V340" s="126"/>
      <c r="AF340" s="126"/>
      <c r="AP340" s="126"/>
      <c r="AZ340" s="126"/>
      <c r="BA340" s="126"/>
      <c r="BB340" s="126"/>
      <c r="BC340" s="126"/>
      <c r="BD340" s="126"/>
      <c r="BE340" s="126"/>
      <c r="BF340" s="126"/>
      <c r="BG340" s="126"/>
      <c r="BJ340" s="126"/>
      <c r="BT340" s="126"/>
      <c r="CD340" s="126"/>
      <c r="CN340" s="126"/>
      <c r="CX340" s="126"/>
      <c r="DH340" s="126"/>
      <c r="DR340" s="126"/>
      <c r="EB340" s="126"/>
      <c r="EL340" s="126"/>
      <c r="EV340" s="126"/>
      <c r="FF340" s="126"/>
      <c r="FP340" s="126"/>
      <c r="FZ340" s="126"/>
      <c r="GJ340" s="126"/>
      <c r="GT340" s="126"/>
      <c r="HD340" s="126"/>
      <c r="HN340" s="126"/>
      <c r="HX340" s="126"/>
    </row>
    <row xmlns:x14ac="http://schemas.microsoft.com/office/spreadsheetml/2009/9/ac" r="341" s="3" customFormat="true" x14ac:dyDescent="0.25">
      <c r="A341" s="396"/>
      <c r="B341" s="126"/>
      <c r="L341" s="126"/>
      <c r="V341" s="126"/>
      <c r="AF341" s="126"/>
      <c r="AP341" s="126"/>
      <c r="AZ341" s="126"/>
      <c r="BA341" s="126"/>
      <c r="BB341" s="126"/>
      <c r="BC341" s="126"/>
      <c r="BD341" s="126"/>
      <c r="BE341" s="126"/>
      <c r="BF341" s="126"/>
      <c r="BG341" s="126"/>
      <c r="BJ341" s="126"/>
      <c r="BT341" s="126"/>
      <c r="CD341" s="126"/>
      <c r="CN341" s="126"/>
      <c r="CX341" s="126"/>
      <c r="DH341" s="126"/>
      <c r="DR341" s="126"/>
      <c r="EB341" s="126"/>
      <c r="EL341" s="126"/>
      <c r="EV341" s="126"/>
      <c r="FF341" s="126"/>
      <c r="FP341" s="126"/>
      <c r="FZ341" s="126"/>
      <c r="GJ341" s="126"/>
      <c r="GT341" s="126"/>
      <c r="HD341" s="126"/>
      <c r="HN341" s="126"/>
      <c r="HX341" s="126"/>
    </row>
    <row xmlns:x14ac="http://schemas.microsoft.com/office/spreadsheetml/2009/9/ac" r="342" s="3" customFormat="true" x14ac:dyDescent="0.25">
      <c r="A342" s="396"/>
      <c r="B342" s="126"/>
      <c r="L342" s="126"/>
      <c r="V342" s="126"/>
      <c r="AF342" s="126"/>
      <c r="AP342" s="126"/>
      <c r="AZ342" s="126"/>
      <c r="BA342" s="126"/>
      <c r="BB342" s="126"/>
      <c r="BC342" s="126"/>
      <c r="BD342" s="126"/>
      <c r="BE342" s="126"/>
      <c r="BF342" s="126"/>
      <c r="BG342" s="126"/>
      <c r="BJ342" s="126"/>
      <c r="BT342" s="126"/>
      <c r="CD342" s="126"/>
      <c r="CN342" s="126"/>
      <c r="CX342" s="126"/>
      <c r="DH342" s="126"/>
      <c r="DR342" s="126"/>
      <c r="EB342" s="126"/>
      <c r="EL342" s="126"/>
      <c r="EV342" s="126"/>
      <c r="FF342" s="126"/>
      <c r="FP342" s="126"/>
      <c r="FZ342" s="126"/>
      <c r="GJ342" s="126"/>
      <c r="GT342" s="126"/>
      <c r="HD342" s="126"/>
      <c r="HN342" s="126"/>
      <c r="HX342" s="126"/>
    </row>
    <row xmlns:x14ac="http://schemas.microsoft.com/office/spreadsheetml/2009/9/ac" r="343" s="3" customFormat="true" x14ac:dyDescent="0.25">
      <c r="A343" s="396"/>
      <c r="B343" s="126"/>
      <c r="L343" s="126"/>
      <c r="V343" s="126"/>
      <c r="AF343" s="126"/>
      <c r="AP343" s="126"/>
      <c r="AZ343" s="126"/>
      <c r="BA343" s="126"/>
      <c r="BB343" s="126"/>
      <c r="BC343" s="126"/>
      <c r="BD343" s="126"/>
      <c r="BE343" s="126"/>
      <c r="BF343" s="126"/>
      <c r="BG343" s="126"/>
      <c r="BJ343" s="126"/>
      <c r="BT343" s="126"/>
      <c r="CD343" s="126"/>
      <c r="CN343" s="126"/>
      <c r="CX343" s="126"/>
      <c r="DH343" s="126"/>
      <c r="DR343" s="126"/>
      <c r="EB343" s="126"/>
      <c r="EL343" s="126"/>
      <c r="EV343" s="126"/>
      <c r="FF343" s="126"/>
      <c r="FP343" s="126"/>
      <c r="FZ343" s="126"/>
      <c r="GJ343" s="126"/>
      <c r="GT343" s="126"/>
      <c r="HD343" s="126"/>
      <c r="HN343" s="126"/>
      <c r="HX343" s="126"/>
    </row>
    <row xmlns:x14ac="http://schemas.microsoft.com/office/spreadsheetml/2009/9/ac" r="344" s="3" customFormat="true" x14ac:dyDescent="0.25">
      <c r="A344" s="396"/>
      <c r="B344" s="126"/>
      <c r="L344" s="126"/>
      <c r="V344" s="126"/>
      <c r="AF344" s="126"/>
      <c r="AP344" s="126"/>
      <c r="AZ344" s="126"/>
      <c r="BA344" s="126"/>
      <c r="BB344" s="126"/>
      <c r="BC344" s="126"/>
      <c r="BD344" s="126"/>
      <c r="BE344" s="126"/>
      <c r="BF344" s="126"/>
      <c r="BG344" s="126"/>
      <c r="BJ344" s="126"/>
      <c r="BT344" s="126"/>
      <c r="CD344" s="126"/>
      <c r="CN344" s="126"/>
      <c r="CX344" s="126"/>
      <c r="DH344" s="126"/>
      <c r="DR344" s="126"/>
      <c r="EB344" s="126"/>
      <c r="EL344" s="126"/>
      <c r="EV344" s="126"/>
      <c r="FF344" s="126"/>
      <c r="FP344" s="126"/>
      <c r="FZ344" s="126"/>
      <c r="GJ344" s="126"/>
      <c r="GT344" s="126"/>
      <c r="HD344" s="126"/>
      <c r="HN344" s="126"/>
      <c r="HX344" s="126"/>
    </row>
    <row xmlns:x14ac="http://schemas.microsoft.com/office/spreadsheetml/2009/9/ac" r="345" s="3" customFormat="true" x14ac:dyDescent="0.25">
      <c r="A345" s="396"/>
      <c r="B345" s="126"/>
      <c r="L345" s="126"/>
      <c r="V345" s="126"/>
      <c r="AF345" s="126"/>
      <c r="AP345" s="126"/>
      <c r="AZ345" s="126"/>
      <c r="BA345" s="126"/>
      <c r="BB345" s="126"/>
      <c r="BC345" s="126"/>
      <c r="BD345" s="126"/>
      <c r="BE345" s="126"/>
      <c r="BF345" s="126"/>
      <c r="BG345" s="126"/>
      <c r="BJ345" s="126"/>
      <c r="BT345" s="126"/>
      <c r="CD345" s="126"/>
      <c r="CN345" s="126"/>
      <c r="CX345" s="126"/>
      <c r="DH345" s="126"/>
      <c r="DR345" s="126"/>
      <c r="EB345" s="126"/>
      <c r="EL345" s="126"/>
      <c r="EV345" s="126"/>
      <c r="FF345" s="126"/>
      <c r="FP345" s="126"/>
      <c r="FZ345" s="126"/>
      <c r="GJ345" s="126"/>
      <c r="GT345" s="126"/>
      <c r="HD345" s="126"/>
      <c r="HN345" s="126"/>
      <c r="HX345" s="126"/>
    </row>
    <row xmlns:x14ac="http://schemas.microsoft.com/office/spreadsheetml/2009/9/ac" r="346" s="3" customFormat="true" x14ac:dyDescent="0.25">
      <c r="A346" s="396"/>
      <c r="B346" s="126"/>
      <c r="L346" s="126"/>
      <c r="V346" s="126"/>
      <c r="AF346" s="126"/>
      <c r="AP346" s="126"/>
      <c r="AZ346" s="126"/>
      <c r="BA346" s="126"/>
      <c r="BB346" s="126"/>
      <c r="BC346" s="126"/>
      <c r="BD346" s="126"/>
      <c r="BE346" s="126"/>
      <c r="BF346" s="126"/>
      <c r="BG346" s="126"/>
      <c r="BJ346" s="126"/>
      <c r="BT346" s="126"/>
      <c r="CD346" s="126"/>
      <c r="CN346" s="126"/>
      <c r="CX346" s="126"/>
      <c r="DH346" s="126"/>
      <c r="DR346" s="126"/>
      <c r="EB346" s="126"/>
      <c r="EL346" s="126"/>
      <c r="EV346" s="126"/>
      <c r="FF346" s="126"/>
      <c r="FP346" s="126"/>
      <c r="FZ346" s="126"/>
      <c r="GJ346" s="126"/>
      <c r="GT346" s="126"/>
      <c r="HD346" s="126"/>
      <c r="HN346" s="126"/>
      <c r="HX346" s="126"/>
    </row>
    <row xmlns:x14ac="http://schemas.microsoft.com/office/spreadsheetml/2009/9/ac" r="347" s="3" customFormat="true" x14ac:dyDescent="0.25">
      <c r="A347" s="396"/>
      <c r="B347" s="126"/>
      <c r="L347" s="126"/>
      <c r="V347" s="126"/>
      <c r="AF347" s="126"/>
      <c r="AP347" s="126"/>
      <c r="AZ347" s="126"/>
      <c r="BA347" s="126"/>
      <c r="BB347" s="126"/>
      <c r="BC347" s="126"/>
      <c r="BD347" s="126"/>
      <c r="BE347" s="126"/>
      <c r="BF347" s="126"/>
      <c r="BG347" s="126"/>
      <c r="BJ347" s="126"/>
      <c r="BT347" s="126"/>
      <c r="CD347" s="126"/>
      <c r="CN347" s="126"/>
      <c r="CX347" s="126"/>
      <c r="DH347" s="126"/>
      <c r="DR347" s="126"/>
      <c r="EB347" s="126"/>
      <c r="EL347" s="126"/>
      <c r="EV347" s="126"/>
      <c r="FF347" s="126"/>
      <c r="FP347" s="126"/>
      <c r="FZ347" s="126"/>
      <c r="GJ347" s="126"/>
      <c r="GT347" s="126"/>
      <c r="HD347" s="126"/>
      <c r="HN347" s="126"/>
      <c r="HX347" s="126"/>
    </row>
    <row xmlns:x14ac="http://schemas.microsoft.com/office/spreadsheetml/2009/9/ac" r="348" s="3" customFormat="true" x14ac:dyDescent="0.25">
      <c r="A348" s="396"/>
      <c r="B348" s="126"/>
      <c r="L348" s="126"/>
      <c r="V348" s="126"/>
      <c r="AF348" s="126"/>
      <c r="AP348" s="126"/>
      <c r="AZ348" s="126"/>
      <c r="BA348" s="126"/>
      <c r="BB348" s="126"/>
      <c r="BC348" s="126"/>
      <c r="BD348" s="126"/>
      <c r="BE348" s="126"/>
      <c r="BF348" s="126"/>
      <c r="BG348" s="126"/>
      <c r="BJ348" s="126"/>
      <c r="BT348" s="126"/>
      <c r="CD348" s="126"/>
      <c r="CN348" s="126"/>
      <c r="CX348" s="126"/>
      <c r="DH348" s="126"/>
      <c r="DR348" s="126"/>
      <c r="EB348" s="126"/>
      <c r="EL348" s="126"/>
      <c r="EV348" s="126"/>
      <c r="FF348" s="126"/>
      <c r="FP348" s="126"/>
      <c r="FZ348" s="126"/>
      <c r="GJ348" s="126"/>
      <c r="GT348" s="126"/>
      <c r="HD348" s="126"/>
      <c r="HN348" s="126"/>
      <c r="HX348" s="126"/>
    </row>
    <row xmlns:x14ac="http://schemas.microsoft.com/office/spreadsheetml/2009/9/ac" r="349" s="3" customFormat="true" x14ac:dyDescent="0.25">
      <c r="A349" s="396"/>
      <c r="B349" s="126"/>
      <c r="L349" s="126"/>
      <c r="V349" s="126"/>
      <c r="AF349" s="126"/>
      <c r="AP349" s="126"/>
      <c r="AZ349" s="126"/>
      <c r="BA349" s="126"/>
      <c r="BB349" s="126"/>
      <c r="BC349" s="126"/>
      <c r="BD349" s="126"/>
      <c r="BE349" s="126"/>
      <c r="BF349" s="126"/>
      <c r="BG349" s="126"/>
      <c r="BJ349" s="126"/>
      <c r="BT349" s="126"/>
      <c r="CD349" s="126"/>
      <c r="CN349" s="126"/>
      <c r="CX349" s="126"/>
      <c r="DH349" s="126"/>
      <c r="DR349" s="126"/>
      <c r="EB349" s="126"/>
      <c r="EL349" s="126"/>
      <c r="EV349" s="126"/>
      <c r="FF349" s="126"/>
      <c r="FP349" s="126"/>
      <c r="FZ349" s="126"/>
      <c r="GJ349" s="126"/>
      <c r="GT349" s="126"/>
      <c r="HD349" s="126"/>
      <c r="HN349" s="126"/>
      <c r="HX349" s="126"/>
    </row>
    <row xmlns:x14ac="http://schemas.microsoft.com/office/spreadsheetml/2009/9/ac" r="350" s="3" customFormat="true" x14ac:dyDescent="0.25">
      <c r="A350" s="396"/>
      <c r="B350" s="126"/>
      <c r="L350" s="126"/>
      <c r="V350" s="126"/>
      <c r="AF350" s="126"/>
      <c r="AP350" s="126"/>
      <c r="AZ350" s="126"/>
      <c r="BA350" s="126"/>
      <c r="BB350" s="126"/>
      <c r="BC350" s="126"/>
      <c r="BD350" s="126"/>
      <c r="BE350" s="126"/>
      <c r="BF350" s="126"/>
      <c r="BG350" s="126"/>
      <c r="BJ350" s="126"/>
      <c r="BT350" s="126"/>
      <c r="CD350" s="126"/>
      <c r="CN350" s="126"/>
      <c r="CX350" s="126"/>
      <c r="DH350" s="126"/>
      <c r="DR350" s="126"/>
      <c r="EB350" s="126"/>
      <c r="EL350" s="126"/>
      <c r="EV350" s="126"/>
      <c r="FF350" s="126"/>
      <c r="FP350" s="126"/>
      <c r="FZ350" s="126"/>
      <c r="GJ350" s="126"/>
      <c r="GT350" s="126"/>
      <c r="HD350" s="126"/>
      <c r="HN350" s="126"/>
      <c r="HX350" s="126"/>
    </row>
    <row xmlns:x14ac="http://schemas.microsoft.com/office/spreadsheetml/2009/9/ac" r="351" s="3" customFormat="true" x14ac:dyDescent="0.25">
      <c r="A351" s="396"/>
      <c r="B351" s="126"/>
      <c r="L351" s="126"/>
      <c r="V351" s="126"/>
      <c r="AF351" s="126"/>
      <c r="AP351" s="126"/>
      <c r="AZ351" s="126"/>
      <c r="BA351" s="126"/>
      <c r="BB351" s="126"/>
      <c r="BC351" s="126"/>
      <c r="BD351" s="126"/>
      <c r="BE351" s="126"/>
      <c r="BF351" s="126"/>
      <c r="BG351" s="126"/>
      <c r="BJ351" s="126"/>
      <c r="BT351" s="126"/>
      <c r="CD351" s="126"/>
      <c r="CN351" s="126"/>
      <c r="CX351" s="126"/>
      <c r="DH351" s="126"/>
      <c r="DR351" s="126"/>
      <c r="EB351" s="126"/>
      <c r="EL351" s="126"/>
      <c r="EV351" s="126"/>
      <c r="FF351" s="126"/>
      <c r="FP351" s="126"/>
      <c r="FZ351" s="126"/>
      <c r="GJ351" s="126"/>
      <c r="GT351" s="126"/>
      <c r="HD351" s="126"/>
      <c r="HN351" s="126"/>
      <c r="HX351" s="126"/>
    </row>
    <row xmlns:x14ac="http://schemas.microsoft.com/office/spreadsheetml/2009/9/ac" r="352" s="3" customFormat="true" x14ac:dyDescent="0.25">
      <c r="A352" s="396"/>
      <c r="B352" s="126"/>
      <c r="L352" s="126"/>
      <c r="V352" s="126"/>
      <c r="AF352" s="126"/>
      <c r="AP352" s="126"/>
      <c r="AZ352" s="126"/>
      <c r="BA352" s="126"/>
      <c r="BB352" s="126"/>
      <c r="BC352" s="126"/>
      <c r="BD352" s="126"/>
      <c r="BE352" s="126"/>
      <c r="BF352" s="126"/>
      <c r="BG352" s="126"/>
      <c r="BJ352" s="126"/>
      <c r="BT352" s="126"/>
      <c r="CD352" s="126"/>
      <c r="CN352" s="126"/>
      <c r="CX352" s="126"/>
      <c r="DH352" s="126"/>
      <c r="DR352" s="126"/>
      <c r="EB352" s="126"/>
      <c r="EL352" s="126"/>
      <c r="EV352" s="126"/>
      <c r="FF352" s="126"/>
      <c r="FP352" s="126"/>
      <c r="FZ352" s="126"/>
      <c r="GJ352" s="126"/>
      <c r="GT352" s="126"/>
      <c r="HD352" s="126"/>
      <c r="HN352" s="126"/>
      <c r="HX352" s="126"/>
    </row>
    <row xmlns:x14ac="http://schemas.microsoft.com/office/spreadsheetml/2009/9/ac" r="353" s="3" customFormat="true" x14ac:dyDescent="0.25">
      <c r="A353" s="396"/>
      <c r="B353" s="126"/>
      <c r="L353" s="126"/>
      <c r="V353" s="126"/>
      <c r="AF353" s="126"/>
      <c r="AP353" s="126"/>
      <c r="AZ353" s="126"/>
      <c r="BA353" s="126"/>
      <c r="BB353" s="126"/>
      <c r="BC353" s="126"/>
      <c r="BD353" s="126"/>
      <c r="BE353" s="126"/>
      <c r="BF353" s="126"/>
      <c r="BG353" s="126"/>
      <c r="BJ353" s="126"/>
      <c r="BT353" s="126"/>
      <c r="CD353" s="126"/>
      <c r="CN353" s="126"/>
      <c r="CX353" s="126"/>
      <c r="DH353" s="126"/>
      <c r="DR353" s="126"/>
      <c r="EB353" s="126"/>
      <c r="EL353" s="126"/>
      <c r="EV353" s="126"/>
      <c r="FF353" s="126"/>
      <c r="FP353" s="126"/>
      <c r="FZ353" s="126"/>
      <c r="GJ353" s="126"/>
      <c r="GT353" s="126"/>
      <c r="HD353" s="126"/>
      <c r="HN353" s="126"/>
      <c r="HX353" s="126"/>
    </row>
    <row xmlns:x14ac="http://schemas.microsoft.com/office/spreadsheetml/2009/9/ac" r="354" s="3" customFormat="true" x14ac:dyDescent="0.25">
      <c r="A354" s="396"/>
      <c r="B354" s="126"/>
      <c r="L354" s="126"/>
      <c r="V354" s="126"/>
      <c r="AF354" s="126"/>
      <c r="AP354" s="126"/>
      <c r="AZ354" s="126"/>
      <c r="BA354" s="126"/>
      <c r="BB354" s="126"/>
      <c r="BC354" s="126"/>
      <c r="BD354" s="126"/>
      <c r="BE354" s="126"/>
      <c r="BF354" s="126"/>
      <c r="BG354" s="126"/>
      <c r="BJ354" s="126"/>
      <c r="BT354" s="126"/>
      <c r="CD354" s="126"/>
      <c r="CN354" s="126"/>
      <c r="CX354" s="126"/>
      <c r="DH354" s="126"/>
      <c r="DR354" s="126"/>
      <c r="EB354" s="126"/>
      <c r="EL354" s="126"/>
      <c r="EV354" s="126"/>
      <c r="FF354" s="126"/>
      <c r="FP354" s="126"/>
      <c r="FZ354" s="126"/>
      <c r="GJ354" s="126"/>
      <c r="GT354" s="126"/>
      <c r="HD354" s="126"/>
      <c r="HN354" s="126"/>
      <c r="HX354" s="126"/>
    </row>
    <row xmlns:x14ac="http://schemas.microsoft.com/office/spreadsheetml/2009/9/ac" r="355" s="3" customFormat="true" x14ac:dyDescent="0.25">
      <c r="A355" s="396"/>
      <c r="B355" s="126"/>
      <c r="L355" s="126"/>
      <c r="V355" s="126"/>
      <c r="AF355" s="126"/>
      <c r="AP355" s="126"/>
      <c r="AZ355" s="126"/>
      <c r="BA355" s="126"/>
      <c r="BB355" s="126"/>
      <c r="BC355" s="126"/>
      <c r="BD355" s="126"/>
      <c r="BE355" s="126"/>
      <c r="BF355" s="126"/>
      <c r="BG355" s="126"/>
      <c r="BJ355" s="126"/>
      <c r="BT355" s="126"/>
      <c r="CD355" s="126"/>
      <c r="CN355" s="126"/>
      <c r="CX355" s="126"/>
      <c r="DH355" s="126"/>
      <c r="DR355" s="126"/>
      <c r="EB355" s="126"/>
      <c r="EL355" s="126"/>
      <c r="EV355" s="126"/>
      <c r="FF355" s="126"/>
      <c r="FP355" s="126"/>
      <c r="FZ355" s="126"/>
      <c r="GJ355" s="126"/>
      <c r="GT355" s="126"/>
      <c r="HD355" s="126"/>
      <c r="HN355" s="126"/>
      <c r="HX355" s="126"/>
    </row>
    <row xmlns:x14ac="http://schemas.microsoft.com/office/spreadsheetml/2009/9/ac" r="356" s="3" customFormat="true" x14ac:dyDescent="0.25">
      <c r="A356" s="396"/>
      <c r="B356" s="126"/>
      <c r="L356" s="126"/>
      <c r="V356" s="126"/>
      <c r="AF356" s="126"/>
      <c r="AP356" s="126"/>
      <c r="AZ356" s="126"/>
      <c r="BA356" s="126"/>
      <c r="BB356" s="126"/>
      <c r="BC356" s="126"/>
      <c r="BD356" s="126"/>
      <c r="BE356" s="126"/>
      <c r="BF356" s="126"/>
      <c r="BG356" s="126"/>
      <c r="BJ356" s="126"/>
      <c r="BT356" s="126"/>
      <c r="CD356" s="126"/>
      <c r="CN356" s="126"/>
      <c r="CX356" s="126"/>
      <c r="DH356" s="126"/>
      <c r="DR356" s="126"/>
      <c r="EB356" s="126"/>
      <c r="EL356" s="126"/>
      <c r="EV356" s="126"/>
      <c r="FF356" s="126"/>
      <c r="FP356" s="126"/>
      <c r="FZ356" s="126"/>
      <c r="GJ356" s="126"/>
      <c r="GT356" s="126"/>
      <c r="HD356" s="126"/>
      <c r="HN356" s="126"/>
      <c r="HX356" s="126"/>
    </row>
    <row xmlns:x14ac="http://schemas.microsoft.com/office/spreadsheetml/2009/9/ac" r="357" s="3" customFormat="true" x14ac:dyDescent="0.25">
      <c r="A357" s="396"/>
      <c r="B357" s="126"/>
      <c r="L357" s="126"/>
      <c r="V357" s="126"/>
      <c r="AF357" s="126"/>
      <c r="AP357" s="126"/>
      <c r="AZ357" s="126"/>
      <c r="BA357" s="126"/>
      <c r="BB357" s="126"/>
      <c r="BC357" s="126"/>
      <c r="BD357" s="126"/>
      <c r="BE357" s="126"/>
      <c r="BF357" s="126"/>
      <c r="BG357" s="126"/>
      <c r="BJ357" s="126"/>
      <c r="BT357" s="126"/>
      <c r="CD357" s="126"/>
      <c r="CN357" s="126"/>
      <c r="CX357" s="126"/>
      <c r="DH357" s="126"/>
      <c r="DR357" s="126"/>
      <c r="EB357" s="126"/>
      <c r="EL357" s="126"/>
      <c r="EV357" s="126"/>
      <c r="FF357" s="126"/>
      <c r="FP357" s="126"/>
      <c r="FZ357" s="126"/>
      <c r="GJ357" s="126"/>
      <c r="GT357" s="126"/>
      <c r="HD357" s="126"/>
      <c r="HN357" s="126"/>
      <c r="HX357" s="126"/>
    </row>
    <row xmlns:x14ac="http://schemas.microsoft.com/office/spreadsheetml/2009/9/ac" r="358" s="3" customFormat="true" x14ac:dyDescent="0.25">
      <c r="A358" s="396"/>
      <c r="B358" s="126"/>
      <c r="L358" s="126"/>
      <c r="V358" s="126"/>
      <c r="AF358" s="126"/>
      <c r="AP358" s="126"/>
      <c r="AZ358" s="126"/>
      <c r="BA358" s="126"/>
      <c r="BB358" s="126"/>
      <c r="BC358" s="126"/>
      <c r="BD358" s="126"/>
      <c r="BE358" s="126"/>
      <c r="BF358" s="126"/>
      <c r="BG358" s="126"/>
      <c r="BJ358" s="126"/>
      <c r="BT358" s="126"/>
      <c r="CD358" s="126"/>
      <c r="CN358" s="126"/>
      <c r="CX358" s="126"/>
      <c r="DH358" s="126"/>
      <c r="DR358" s="126"/>
      <c r="EB358" s="126"/>
      <c r="EL358" s="126"/>
      <c r="EV358" s="126"/>
      <c r="FF358" s="126"/>
      <c r="FP358" s="126"/>
      <c r="FZ358" s="126"/>
      <c r="GJ358" s="126"/>
      <c r="GT358" s="126"/>
      <c r="HD358" s="126"/>
      <c r="HN358" s="126"/>
      <c r="HX358" s="126"/>
    </row>
    <row xmlns:x14ac="http://schemas.microsoft.com/office/spreadsheetml/2009/9/ac" r="359" s="3" customFormat="true" x14ac:dyDescent="0.25">
      <c r="A359" s="396"/>
      <c r="B359" s="126"/>
      <c r="L359" s="126"/>
      <c r="V359" s="126"/>
      <c r="AF359" s="126"/>
      <c r="AP359" s="126"/>
      <c r="AZ359" s="126"/>
      <c r="BA359" s="126"/>
      <c r="BB359" s="126"/>
      <c r="BC359" s="126"/>
      <c r="BD359" s="126"/>
      <c r="BE359" s="126"/>
      <c r="BF359" s="126"/>
      <c r="BG359" s="126"/>
      <c r="BJ359" s="126"/>
      <c r="BT359" s="126"/>
      <c r="CD359" s="126"/>
      <c r="CN359" s="126"/>
      <c r="CX359" s="126"/>
      <c r="DH359" s="126"/>
      <c r="DR359" s="126"/>
      <c r="EB359" s="126"/>
      <c r="EL359" s="126"/>
      <c r="EV359" s="126"/>
      <c r="FF359" s="126"/>
      <c r="FP359" s="126"/>
      <c r="FZ359" s="126"/>
      <c r="GJ359" s="126"/>
      <c r="GT359" s="126"/>
      <c r="HD359" s="126"/>
      <c r="HN359" s="126"/>
      <c r="HX359" s="126"/>
    </row>
    <row xmlns:x14ac="http://schemas.microsoft.com/office/spreadsheetml/2009/9/ac" r="360" s="3" customFormat="true" x14ac:dyDescent="0.25">
      <c r="A360" s="396"/>
      <c r="B360" s="126"/>
      <c r="L360" s="126"/>
      <c r="V360" s="126"/>
      <c r="AF360" s="126"/>
      <c r="AP360" s="126"/>
      <c r="AZ360" s="126"/>
      <c r="BA360" s="126"/>
      <c r="BB360" s="126"/>
      <c r="BC360" s="126"/>
      <c r="BD360" s="126"/>
      <c r="BE360" s="126"/>
      <c r="BF360" s="126"/>
      <c r="BG360" s="126"/>
      <c r="BJ360" s="126"/>
      <c r="BT360" s="126"/>
      <c r="CD360" s="126"/>
      <c r="CN360" s="126"/>
      <c r="CX360" s="126"/>
      <c r="DH360" s="126"/>
      <c r="DR360" s="126"/>
      <c r="EB360" s="126"/>
      <c r="EL360" s="126"/>
      <c r="EV360" s="126"/>
      <c r="FF360" s="126"/>
      <c r="FP360" s="126"/>
      <c r="FZ360" s="126"/>
      <c r="GJ360" s="126"/>
      <c r="GT360" s="126"/>
      <c r="HD360" s="126"/>
      <c r="HN360" s="126"/>
      <c r="HX360" s="126"/>
    </row>
    <row xmlns:x14ac="http://schemas.microsoft.com/office/spreadsheetml/2009/9/ac" r="361" s="3" customFormat="true" x14ac:dyDescent="0.25">
      <c r="A361" s="396"/>
      <c r="B361" s="126"/>
      <c r="L361" s="126"/>
      <c r="V361" s="126"/>
      <c r="AF361" s="126"/>
      <c r="AP361" s="126"/>
      <c r="AZ361" s="126"/>
      <c r="BA361" s="126"/>
      <c r="BB361" s="126"/>
      <c r="BC361" s="126"/>
      <c r="BD361" s="126"/>
      <c r="BE361" s="126"/>
      <c r="BF361" s="126"/>
      <c r="BG361" s="126"/>
      <c r="BJ361" s="126"/>
      <c r="BT361" s="126"/>
      <c r="CD361" s="126"/>
      <c r="CN361" s="126"/>
      <c r="CX361" s="126"/>
      <c r="DH361" s="126"/>
      <c r="DR361" s="126"/>
      <c r="EB361" s="126"/>
      <c r="EL361" s="126"/>
      <c r="EV361" s="126"/>
      <c r="FF361" s="126"/>
      <c r="FP361" s="126"/>
      <c r="FZ361" s="126"/>
      <c r="GJ361" s="126"/>
      <c r="GT361" s="126"/>
      <c r="HD361" s="126"/>
      <c r="HN361" s="126"/>
      <c r="HX361" s="126"/>
    </row>
    <row xmlns:x14ac="http://schemas.microsoft.com/office/spreadsheetml/2009/9/ac" r="362" s="3" customFormat="true" x14ac:dyDescent="0.25">
      <c r="A362" s="396"/>
      <c r="B362" s="126"/>
      <c r="L362" s="126"/>
      <c r="V362" s="126"/>
      <c r="AF362" s="126"/>
      <c r="AP362" s="126"/>
      <c r="AZ362" s="126"/>
      <c r="BA362" s="126"/>
      <c r="BB362" s="126"/>
      <c r="BC362" s="126"/>
      <c r="BD362" s="126"/>
      <c r="BE362" s="126"/>
      <c r="BF362" s="126"/>
      <c r="BG362" s="126"/>
      <c r="BJ362" s="126"/>
      <c r="BT362" s="126"/>
      <c r="CD362" s="126"/>
      <c r="CN362" s="126"/>
      <c r="CX362" s="126"/>
      <c r="DH362" s="126"/>
      <c r="DR362" s="126"/>
      <c r="EB362" s="126"/>
      <c r="EL362" s="126"/>
      <c r="EV362" s="126"/>
      <c r="FF362" s="126"/>
      <c r="FP362" s="126"/>
      <c r="FZ362" s="126"/>
      <c r="GJ362" s="126"/>
      <c r="GT362" s="126"/>
      <c r="HD362" s="126"/>
      <c r="HN362" s="126"/>
      <c r="HX362" s="126"/>
    </row>
    <row xmlns:x14ac="http://schemas.microsoft.com/office/spreadsheetml/2009/9/ac" r="363" s="3" customFormat="true" x14ac:dyDescent="0.25">
      <c r="A363" s="396"/>
      <c r="B363" s="126"/>
      <c r="L363" s="126"/>
      <c r="V363" s="126"/>
      <c r="AF363" s="126"/>
      <c r="AP363" s="126"/>
      <c r="AZ363" s="126"/>
      <c r="BA363" s="126"/>
      <c r="BB363" s="126"/>
      <c r="BC363" s="126"/>
      <c r="BD363" s="126"/>
      <c r="BE363" s="126"/>
      <c r="BF363" s="126"/>
      <c r="BG363" s="126"/>
      <c r="BJ363" s="126"/>
      <c r="BT363" s="126"/>
      <c r="CD363" s="126"/>
      <c r="CN363" s="126"/>
      <c r="CX363" s="126"/>
      <c r="DH363" s="126"/>
      <c r="DR363" s="126"/>
      <c r="EB363" s="126"/>
      <c r="EL363" s="126"/>
      <c r="EV363" s="126"/>
      <c r="FF363" s="126"/>
      <c r="FP363" s="126"/>
      <c r="FZ363" s="126"/>
      <c r="GJ363" s="126"/>
      <c r="GT363" s="126"/>
      <c r="HD363" s="126"/>
      <c r="HN363" s="126"/>
      <c r="HX363" s="126"/>
    </row>
    <row xmlns:x14ac="http://schemas.microsoft.com/office/spreadsheetml/2009/9/ac" r="364" s="3" customFormat="true" x14ac:dyDescent="0.25">
      <c r="A364" s="396"/>
      <c r="B364" s="126"/>
      <c r="L364" s="126"/>
      <c r="V364" s="126"/>
      <c r="AF364" s="126"/>
      <c r="AP364" s="126"/>
      <c r="AZ364" s="126"/>
      <c r="BA364" s="126"/>
      <c r="BB364" s="126"/>
      <c r="BC364" s="126"/>
      <c r="BD364" s="126"/>
      <c r="BE364" s="126"/>
      <c r="BF364" s="126"/>
      <c r="BG364" s="126"/>
      <c r="BJ364" s="126"/>
      <c r="BT364" s="126"/>
      <c r="CD364" s="126"/>
      <c r="CN364" s="126"/>
      <c r="CX364" s="126"/>
      <c r="DH364" s="126"/>
      <c r="DR364" s="126"/>
      <c r="EB364" s="126"/>
      <c r="EL364" s="126"/>
      <c r="EV364" s="126"/>
      <c r="FF364" s="126"/>
      <c r="FP364" s="126"/>
      <c r="FZ364" s="126"/>
      <c r="GJ364" s="126"/>
      <c r="GT364" s="126"/>
      <c r="HD364" s="126"/>
      <c r="HN364" s="126"/>
      <c r="HX364" s="126"/>
    </row>
    <row xmlns:x14ac="http://schemas.microsoft.com/office/spreadsheetml/2009/9/ac" r="365" s="3" customFormat="true" x14ac:dyDescent="0.25">
      <c r="A365" s="396"/>
      <c r="B365" s="126"/>
      <c r="L365" s="126"/>
      <c r="V365" s="126"/>
      <c r="AF365" s="126"/>
      <c r="AP365" s="126"/>
      <c r="AZ365" s="126"/>
      <c r="BA365" s="126"/>
      <c r="BB365" s="126"/>
      <c r="BC365" s="126"/>
      <c r="BD365" s="126"/>
      <c r="BE365" s="126"/>
      <c r="BF365" s="126"/>
      <c r="BG365" s="126"/>
      <c r="BJ365" s="126"/>
      <c r="BT365" s="126"/>
      <c r="CD365" s="126"/>
      <c r="CN365" s="126"/>
      <c r="CX365" s="126"/>
      <c r="DH365" s="126"/>
      <c r="DR365" s="126"/>
      <c r="EB365" s="126"/>
      <c r="EL365" s="126"/>
      <c r="EV365" s="126"/>
      <c r="FF365" s="126"/>
      <c r="FP365" s="126"/>
      <c r="FZ365" s="126"/>
      <c r="GJ365" s="126"/>
      <c r="GT365" s="126"/>
      <c r="HD365" s="126"/>
      <c r="HN365" s="126"/>
      <c r="HX365" s="126"/>
    </row>
    <row xmlns:x14ac="http://schemas.microsoft.com/office/spreadsheetml/2009/9/ac" r="366" s="3" customFormat="true" x14ac:dyDescent="0.25">
      <c r="A366" s="396"/>
      <c r="B366" s="126"/>
      <c r="L366" s="126"/>
      <c r="V366" s="126"/>
      <c r="AF366" s="126"/>
      <c r="AP366" s="126"/>
      <c r="AZ366" s="126"/>
      <c r="BA366" s="126"/>
      <c r="BB366" s="126"/>
      <c r="BC366" s="126"/>
      <c r="BD366" s="126"/>
      <c r="BE366" s="126"/>
      <c r="BF366" s="126"/>
      <c r="BG366" s="126"/>
      <c r="BJ366" s="126"/>
      <c r="BT366" s="126"/>
      <c r="CD366" s="126"/>
      <c r="CN366" s="126"/>
      <c r="CX366" s="126"/>
      <c r="DH366" s="126"/>
      <c r="DR366" s="126"/>
      <c r="EB366" s="126"/>
      <c r="EL366" s="126"/>
      <c r="EV366" s="126"/>
      <c r="FF366" s="126"/>
      <c r="FP366" s="126"/>
      <c r="FZ366" s="126"/>
      <c r="GJ366" s="126"/>
      <c r="GT366" s="126"/>
      <c r="HD366" s="126"/>
      <c r="HN366" s="126"/>
      <c r="HX366" s="126"/>
    </row>
    <row xmlns:x14ac="http://schemas.microsoft.com/office/spreadsheetml/2009/9/ac" r="367" s="3" customFormat="true" x14ac:dyDescent="0.25">
      <c r="A367" s="396"/>
      <c r="B367" s="126"/>
      <c r="L367" s="126"/>
      <c r="V367" s="126"/>
      <c r="AF367" s="126"/>
      <c r="AP367" s="126"/>
      <c r="AZ367" s="126"/>
      <c r="BA367" s="126"/>
      <c r="BB367" s="126"/>
      <c r="BC367" s="126"/>
      <c r="BD367" s="126"/>
      <c r="BE367" s="126"/>
      <c r="BF367" s="126"/>
      <c r="BG367" s="126"/>
      <c r="BJ367" s="126"/>
      <c r="BT367" s="126"/>
      <c r="CD367" s="126"/>
      <c r="CN367" s="126"/>
      <c r="CX367" s="126"/>
      <c r="DH367" s="126"/>
      <c r="DR367" s="126"/>
      <c r="EB367" s="126"/>
      <c r="EL367" s="126"/>
      <c r="EV367" s="126"/>
      <c r="FF367" s="126"/>
      <c r="FP367" s="126"/>
      <c r="FZ367" s="126"/>
      <c r="GJ367" s="126"/>
      <c r="GT367" s="126"/>
      <c r="HD367" s="126"/>
      <c r="HN367" s="126"/>
      <c r="HX367" s="126"/>
    </row>
    <row xmlns:x14ac="http://schemas.microsoft.com/office/spreadsheetml/2009/9/ac" r="368" s="3" customFormat="true" x14ac:dyDescent="0.25">
      <c r="A368" s="396"/>
      <c r="B368" s="126"/>
      <c r="L368" s="126"/>
      <c r="V368" s="126"/>
      <c r="AF368" s="126"/>
      <c r="AP368" s="126"/>
      <c r="AZ368" s="126"/>
      <c r="BA368" s="126"/>
      <c r="BB368" s="126"/>
      <c r="BC368" s="126"/>
      <c r="BD368" s="126"/>
      <c r="BE368" s="126"/>
      <c r="BF368" s="126"/>
      <c r="BG368" s="126"/>
      <c r="BJ368" s="126"/>
      <c r="BT368" s="126"/>
      <c r="CD368" s="126"/>
      <c r="CN368" s="126"/>
      <c r="CX368" s="126"/>
      <c r="DH368" s="126"/>
      <c r="DR368" s="126"/>
      <c r="EB368" s="126"/>
      <c r="EL368" s="126"/>
      <c r="EV368" s="126"/>
      <c r="FF368" s="126"/>
      <c r="FP368" s="126"/>
      <c r="FZ368" s="126"/>
      <c r="GJ368" s="126"/>
      <c r="GT368" s="126"/>
      <c r="HD368" s="126"/>
      <c r="HN368" s="126"/>
      <c r="HX368" s="126"/>
    </row>
    <row xmlns:x14ac="http://schemas.microsoft.com/office/spreadsheetml/2009/9/ac" r="369" s="3" customFormat="true" x14ac:dyDescent="0.25">
      <c r="A369" s="396"/>
      <c r="B369" s="126"/>
      <c r="L369" s="126"/>
      <c r="V369" s="126"/>
      <c r="AF369" s="126"/>
      <c r="AP369" s="126"/>
      <c r="AZ369" s="126"/>
      <c r="BA369" s="126"/>
      <c r="BB369" s="126"/>
      <c r="BC369" s="126"/>
      <c r="BD369" s="126"/>
      <c r="BE369" s="126"/>
      <c r="BF369" s="126"/>
      <c r="BG369" s="126"/>
      <c r="BJ369" s="126"/>
      <c r="BT369" s="126"/>
      <c r="CD369" s="126"/>
      <c r="CN369" s="126"/>
      <c r="CX369" s="126"/>
      <c r="DH369" s="126"/>
      <c r="DR369" s="126"/>
      <c r="EB369" s="126"/>
      <c r="EL369" s="126"/>
      <c r="EV369" s="126"/>
      <c r="FF369" s="126"/>
      <c r="FP369" s="126"/>
      <c r="FZ369" s="126"/>
      <c r="GJ369" s="126"/>
      <c r="GT369" s="126"/>
      <c r="HD369" s="126"/>
      <c r="HN369" s="126"/>
      <c r="HX369" s="126"/>
    </row>
    <row xmlns:x14ac="http://schemas.microsoft.com/office/spreadsheetml/2009/9/ac" r="370" s="3" customFormat="true" x14ac:dyDescent="0.25">
      <c r="A370" s="396"/>
      <c r="B370" s="126"/>
      <c r="L370" s="126"/>
      <c r="V370" s="126"/>
      <c r="AF370" s="126"/>
      <c r="AP370" s="126"/>
      <c r="AZ370" s="126"/>
      <c r="BA370" s="126"/>
      <c r="BB370" s="126"/>
      <c r="BC370" s="126"/>
      <c r="BD370" s="126"/>
      <c r="BE370" s="126"/>
      <c r="BF370" s="126"/>
      <c r="BG370" s="126"/>
      <c r="BJ370" s="126"/>
      <c r="BT370" s="126"/>
      <c r="CD370" s="126"/>
      <c r="CN370" s="126"/>
      <c r="CX370" s="126"/>
      <c r="DH370" s="126"/>
      <c r="DR370" s="126"/>
      <c r="EB370" s="126"/>
      <c r="EL370" s="126"/>
      <c r="EV370" s="126"/>
      <c r="FF370" s="126"/>
      <c r="FP370" s="126"/>
      <c r="FZ370" s="126"/>
      <c r="GJ370" s="126"/>
      <c r="GT370" s="126"/>
      <c r="HD370" s="126"/>
      <c r="HN370" s="126"/>
      <c r="HX370" s="126"/>
    </row>
    <row xmlns:x14ac="http://schemas.microsoft.com/office/spreadsheetml/2009/9/ac" r="371" s="3" customFormat="true" x14ac:dyDescent="0.25">
      <c r="A371" s="396"/>
      <c r="B371" s="126"/>
      <c r="L371" s="126"/>
      <c r="V371" s="126"/>
      <c r="AF371" s="126"/>
      <c r="AP371" s="126"/>
      <c r="AZ371" s="126"/>
      <c r="BA371" s="126"/>
      <c r="BB371" s="126"/>
      <c r="BC371" s="126"/>
      <c r="BD371" s="126"/>
      <c r="BE371" s="126"/>
      <c r="BF371" s="126"/>
      <c r="BG371" s="126"/>
      <c r="BJ371" s="126"/>
      <c r="BT371" s="126"/>
      <c r="CD371" s="126"/>
      <c r="CN371" s="126"/>
      <c r="CX371" s="126"/>
      <c r="DH371" s="126"/>
      <c r="DR371" s="126"/>
      <c r="EB371" s="126"/>
      <c r="EL371" s="126"/>
      <c r="EV371" s="126"/>
      <c r="FF371" s="126"/>
      <c r="FP371" s="126"/>
      <c r="FZ371" s="126"/>
      <c r="GJ371" s="126"/>
      <c r="GT371" s="126"/>
      <c r="HD371" s="126"/>
      <c r="HN371" s="126"/>
      <c r="HX371" s="126"/>
    </row>
    <row xmlns:x14ac="http://schemas.microsoft.com/office/spreadsheetml/2009/9/ac" r="372" s="3" customFormat="true" x14ac:dyDescent="0.25">
      <c r="A372" s="396"/>
      <c r="B372" s="126"/>
      <c r="L372" s="126"/>
      <c r="V372" s="126"/>
      <c r="AF372" s="126"/>
      <c r="AP372" s="126"/>
      <c r="AZ372" s="126"/>
      <c r="BA372" s="126"/>
      <c r="BB372" s="126"/>
      <c r="BC372" s="126"/>
      <c r="BD372" s="126"/>
      <c r="BE372" s="126"/>
      <c r="BF372" s="126"/>
      <c r="BG372" s="126"/>
      <c r="BJ372" s="126"/>
      <c r="BT372" s="126"/>
      <c r="CD372" s="126"/>
      <c r="CN372" s="126"/>
      <c r="CX372" s="126"/>
      <c r="DH372" s="126"/>
      <c r="DR372" s="126"/>
      <c r="EB372" s="126"/>
      <c r="EL372" s="126"/>
      <c r="EV372" s="126"/>
      <c r="FF372" s="126"/>
      <c r="FP372" s="126"/>
      <c r="FZ372" s="126"/>
      <c r="GJ372" s="126"/>
      <c r="GT372" s="126"/>
      <c r="HD372" s="126"/>
      <c r="HN372" s="126"/>
      <c r="HX372" s="126"/>
    </row>
    <row xmlns:x14ac="http://schemas.microsoft.com/office/spreadsheetml/2009/9/ac" r="373" s="3" customFormat="true" x14ac:dyDescent="0.25">
      <c r="A373" s="396"/>
      <c r="B373" s="126"/>
      <c r="L373" s="126"/>
      <c r="V373" s="126"/>
      <c r="AF373" s="126"/>
      <c r="AP373" s="126"/>
      <c r="AZ373" s="126"/>
      <c r="BA373" s="126"/>
      <c r="BB373" s="126"/>
      <c r="BC373" s="126"/>
      <c r="BD373" s="126"/>
      <c r="BE373" s="126"/>
      <c r="BF373" s="126"/>
      <c r="BG373" s="126"/>
      <c r="BJ373" s="126"/>
      <c r="BT373" s="126"/>
      <c r="CD373" s="126"/>
      <c r="CN373" s="126"/>
      <c r="CX373" s="126"/>
      <c r="DH373" s="126"/>
      <c r="DR373" s="126"/>
      <c r="EB373" s="126"/>
      <c r="EL373" s="126"/>
      <c r="EV373" s="126"/>
      <c r="FF373" s="126"/>
      <c r="FP373" s="126"/>
      <c r="FZ373" s="126"/>
      <c r="GJ373" s="126"/>
      <c r="GT373" s="126"/>
      <c r="HD373" s="126"/>
      <c r="HN373" s="126"/>
      <c r="HX373" s="126"/>
    </row>
    <row xmlns:x14ac="http://schemas.microsoft.com/office/spreadsheetml/2009/9/ac" r="374" s="3" customFormat="true" x14ac:dyDescent="0.25">
      <c r="A374" s="396"/>
      <c r="B374" s="126"/>
      <c r="L374" s="126"/>
      <c r="V374" s="126"/>
      <c r="AF374" s="126"/>
      <c r="AP374" s="126"/>
      <c r="AZ374" s="126"/>
      <c r="BA374" s="126"/>
      <c r="BB374" s="126"/>
      <c r="BC374" s="126"/>
      <c r="BD374" s="126"/>
      <c r="BE374" s="126"/>
      <c r="BF374" s="126"/>
      <c r="BG374" s="126"/>
      <c r="BJ374" s="126"/>
      <c r="BT374" s="126"/>
      <c r="CD374" s="126"/>
      <c r="CN374" s="126"/>
      <c r="CX374" s="126"/>
      <c r="DH374" s="126"/>
      <c r="DR374" s="126"/>
      <c r="EB374" s="126"/>
      <c r="EL374" s="126"/>
      <c r="EV374" s="126"/>
      <c r="FF374" s="126"/>
      <c r="FP374" s="126"/>
      <c r="FZ374" s="126"/>
      <c r="GJ374" s="126"/>
      <c r="GT374" s="126"/>
      <c r="HD374" s="126"/>
      <c r="HN374" s="126"/>
      <c r="HX374" s="126"/>
    </row>
    <row xmlns:x14ac="http://schemas.microsoft.com/office/spreadsheetml/2009/9/ac" r="375" s="3" customFormat="true" x14ac:dyDescent="0.25">
      <c r="A375" s="396"/>
      <c r="B375" s="126"/>
      <c r="L375" s="126"/>
      <c r="V375" s="126"/>
      <c r="AF375" s="126"/>
      <c r="AP375" s="126"/>
      <c r="AZ375" s="126"/>
      <c r="BA375" s="126"/>
      <c r="BB375" s="126"/>
      <c r="BC375" s="126"/>
      <c r="BD375" s="126"/>
      <c r="BE375" s="126"/>
      <c r="BF375" s="126"/>
      <c r="BG375" s="126"/>
      <c r="BJ375" s="126"/>
      <c r="BT375" s="126"/>
      <c r="CD375" s="126"/>
      <c r="CN375" s="126"/>
      <c r="CX375" s="126"/>
      <c r="DH375" s="126"/>
      <c r="DR375" s="126"/>
      <c r="EB375" s="126"/>
      <c r="EL375" s="126"/>
      <c r="EV375" s="126"/>
      <c r="FF375" s="126"/>
      <c r="FP375" s="126"/>
      <c r="FZ375" s="126"/>
      <c r="GJ375" s="126"/>
      <c r="GT375" s="126"/>
      <c r="HD375" s="126"/>
      <c r="HN375" s="126"/>
      <c r="HX375" s="126"/>
    </row>
    <row xmlns:x14ac="http://schemas.microsoft.com/office/spreadsheetml/2009/9/ac" r="376" s="3" customFormat="true" x14ac:dyDescent="0.25">
      <c r="A376" s="396"/>
      <c r="B376" s="126"/>
      <c r="L376" s="126"/>
      <c r="V376" s="126"/>
      <c r="AF376" s="126"/>
      <c r="AP376" s="126"/>
      <c r="AZ376" s="126"/>
      <c r="BA376" s="126"/>
      <c r="BB376" s="126"/>
      <c r="BC376" s="126"/>
      <c r="BD376" s="126"/>
      <c r="BE376" s="126"/>
      <c r="BF376" s="126"/>
      <c r="BG376" s="126"/>
      <c r="BJ376" s="126"/>
      <c r="BT376" s="126"/>
      <c r="CD376" s="126"/>
      <c r="CN376" s="126"/>
      <c r="CX376" s="126"/>
      <c r="DH376" s="126"/>
      <c r="DR376" s="126"/>
      <c r="EB376" s="126"/>
      <c r="EL376" s="126"/>
      <c r="EV376" s="126"/>
      <c r="FF376" s="126"/>
      <c r="FP376" s="126"/>
      <c r="FZ376" s="126"/>
      <c r="GJ376" s="126"/>
      <c r="GT376" s="126"/>
      <c r="HD376" s="126"/>
      <c r="HN376" s="126"/>
      <c r="HX376" s="126"/>
    </row>
    <row xmlns:x14ac="http://schemas.microsoft.com/office/spreadsheetml/2009/9/ac" r="377" s="3" customFormat="true" x14ac:dyDescent="0.25">
      <c r="A377" s="396"/>
      <c r="B377" s="126"/>
      <c r="L377" s="126"/>
      <c r="V377" s="126"/>
      <c r="AF377" s="126"/>
      <c r="AP377" s="126"/>
      <c r="AZ377" s="126"/>
      <c r="BA377" s="126"/>
      <c r="BB377" s="126"/>
      <c r="BC377" s="126"/>
      <c r="BD377" s="126"/>
      <c r="BE377" s="126"/>
      <c r="BF377" s="126"/>
      <c r="BG377" s="126"/>
      <c r="BJ377" s="126"/>
      <c r="BT377" s="126"/>
      <c r="CD377" s="126"/>
      <c r="CN377" s="126"/>
      <c r="CX377" s="126"/>
      <c r="DH377" s="126"/>
      <c r="DR377" s="126"/>
      <c r="EB377" s="126"/>
      <c r="EL377" s="126"/>
      <c r="EV377" s="126"/>
      <c r="FF377" s="126"/>
      <c r="FP377" s="126"/>
      <c r="FZ377" s="126"/>
      <c r="GJ377" s="126"/>
      <c r="GT377" s="126"/>
      <c r="HD377" s="126"/>
      <c r="HN377" s="126"/>
      <c r="HX377" s="126"/>
    </row>
    <row xmlns:x14ac="http://schemas.microsoft.com/office/spreadsheetml/2009/9/ac" r="378" s="3" customFormat="true" x14ac:dyDescent="0.25">
      <c r="A378" s="396"/>
      <c r="B378" s="126"/>
      <c r="L378" s="126"/>
      <c r="V378" s="126"/>
      <c r="AF378" s="126"/>
      <c r="AP378" s="126"/>
      <c r="AZ378" s="126"/>
      <c r="BA378" s="126"/>
      <c r="BB378" s="126"/>
      <c r="BC378" s="126"/>
      <c r="BD378" s="126"/>
      <c r="BE378" s="126"/>
      <c r="BF378" s="126"/>
      <c r="BG378" s="126"/>
      <c r="BJ378" s="126"/>
      <c r="BT378" s="126"/>
      <c r="CD378" s="126"/>
      <c r="CN378" s="126"/>
      <c r="CX378" s="126"/>
      <c r="DH378" s="126"/>
      <c r="DR378" s="126"/>
      <c r="EB378" s="126"/>
      <c r="EL378" s="126"/>
      <c r="EV378" s="126"/>
      <c r="FF378" s="126"/>
      <c r="FP378" s="126"/>
      <c r="FZ378" s="126"/>
      <c r="GJ378" s="126"/>
      <c r="GT378" s="126"/>
      <c r="HD378" s="126"/>
      <c r="HN378" s="126"/>
      <c r="HX378" s="126"/>
    </row>
    <row xmlns:x14ac="http://schemas.microsoft.com/office/spreadsheetml/2009/9/ac" r="379" s="3" customFormat="true" x14ac:dyDescent="0.25">
      <c r="A379" s="396"/>
      <c r="B379" s="126"/>
      <c r="L379" s="126"/>
      <c r="V379" s="126"/>
      <c r="AF379" s="126"/>
      <c r="AP379" s="126"/>
      <c r="AZ379" s="126"/>
      <c r="BA379" s="126"/>
      <c r="BB379" s="126"/>
      <c r="BC379" s="126"/>
      <c r="BD379" s="126"/>
      <c r="BE379" s="126"/>
      <c r="BF379" s="126"/>
      <c r="BG379" s="126"/>
      <c r="BJ379" s="126"/>
      <c r="BT379" s="126"/>
      <c r="CD379" s="126"/>
      <c r="CN379" s="126"/>
      <c r="CX379" s="126"/>
      <c r="DH379" s="126"/>
      <c r="DR379" s="126"/>
      <c r="EB379" s="126"/>
      <c r="EL379" s="126"/>
      <c r="EV379" s="126"/>
      <c r="FF379" s="126"/>
      <c r="FP379" s="126"/>
      <c r="FZ379" s="126"/>
      <c r="GJ379" s="126"/>
      <c r="GT379" s="126"/>
      <c r="HD379" s="126"/>
      <c r="HN379" s="126"/>
      <c r="HX379" s="126"/>
    </row>
    <row xmlns:x14ac="http://schemas.microsoft.com/office/spreadsheetml/2009/9/ac" r="380" s="3" customFormat="true" x14ac:dyDescent="0.25">
      <c r="A380" s="396"/>
      <c r="B380" s="126"/>
      <c r="L380" s="126"/>
      <c r="V380" s="126"/>
      <c r="AF380" s="126"/>
      <c r="AP380" s="126"/>
      <c r="AZ380" s="126"/>
      <c r="BA380" s="126"/>
      <c r="BB380" s="126"/>
      <c r="BC380" s="126"/>
      <c r="BD380" s="126"/>
      <c r="BE380" s="126"/>
      <c r="BF380" s="126"/>
      <c r="BG380" s="126"/>
      <c r="BJ380" s="126"/>
      <c r="BT380" s="126"/>
      <c r="CD380" s="126"/>
      <c r="CN380" s="126"/>
      <c r="CX380" s="126"/>
      <c r="DH380" s="126"/>
      <c r="DR380" s="126"/>
      <c r="EB380" s="126"/>
      <c r="EL380" s="126"/>
      <c r="EV380" s="126"/>
      <c r="FF380" s="126"/>
      <c r="FP380" s="126"/>
      <c r="FZ380" s="126"/>
      <c r="GJ380" s="126"/>
      <c r="GT380" s="126"/>
      <c r="HD380" s="126"/>
      <c r="HN380" s="126"/>
      <c r="HX380" s="126"/>
    </row>
    <row xmlns:x14ac="http://schemas.microsoft.com/office/spreadsheetml/2009/9/ac" r="381" s="3" customFormat="true" x14ac:dyDescent="0.25">
      <c r="A381" s="396"/>
      <c r="B381" s="126"/>
      <c r="L381" s="126"/>
      <c r="V381" s="126"/>
      <c r="AF381" s="126"/>
      <c r="AP381" s="126"/>
      <c r="AZ381" s="126"/>
      <c r="BA381" s="126"/>
      <c r="BB381" s="126"/>
      <c r="BC381" s="126"/>
      <c r="BD381" s="126"/>
      <c r="BE381" s="126"/>
      <c r="BF381" s="126"/>
      <c r="BG381" s="126"/>
      <c r="BJ381" s="126"/>
      <c r="BT381" s="126"/>
      <c r="CD381" s="126"/>
      <c r="CN381" s="126"/>
      <c r="CX381" s="126"/>
      <c r="DH381" s="126"/>
      <c r="DR381" s="126"/>
      <c r="EB381" s="126"/>
      <c r="EL381" s="126"/>
      <c r="EV381" s="126"/>
      <c r="FF381" s="126"/>
      <c r="FP381" s="126"/>
      <c r="FZ381" s="126"/>
      <c r="GJ381" s="126"/>
      <c r="GT381" s="126"/>
      <c r="HD381" s="126"/>
      <c r="HN381" s="126"/>
      <c r="HX381" s="126"/>
    </row>
    <row xmlns:x14ac="http://schemas.microsoft.com/office/spreadsheetml/2009/9/ac" r="382" s="3" customFormat="true" x14ac:dyDescent="0.25">
      <c r="A382" s="396"/>
      <c r="B382" s="126"/>
      <c r="L382" s="126"/>
      <c r="V382" s="126"/>
      <c r="AF382" s="126"/>
      <c r="AP382" s="126"/>
      <c r="AZ382" s="126"/>
      <c r="BA382" s="126"/>
      <c r="BB382" s="126"/>
      <c r="BC382" s="126"/>
      <c r="BD382" s="126"/>
      <c r="BE382" s="126"/>
      <c r="BF382" s="126"/>
      <c r="BG382" s="126"/>
      <c r="BJ382" s="126"/>
      <c r="BT382" s="126"/>
      <c r="CD382" s="126"/>
      <c r="CN382" s="126"/>
      <c r="CX382" s="126"/>
      <c r="DH382" s="126"/>
      <c r="DR382" s="126"/>
      <c r="EB382" s="126"/>
      <c r="EL382" s="126"/>
      <c r="EV382" s="126"/>
      <c r="FF382" s="126"/>
      <c r="FP382" s="126"/>
      <c r="FZ382" s="126"/>
      <c r="GJ382" s="126"/>
      <c r="GT382" s="126"/>
      <c r="HD382" s="126"/>
      <c r="HN382" s="126"/>
      <c r="HX382" s="126"/>
    </row>
    <row xmlns:x14ac="http://schemas.microsoft.com/office/spreadsheetml/2009/9/ac" r="383" s="3" customFormat="true" x14ac:dyDescent="0.25">
      <c r="A383" s="396"/>
      <c r="B383" s="126"/>
      <c r="L383" s="126"/>
      <c r="V383" s="126"/>
      <c r="AF383" s="126"/>
      <c r="AP383" s="126"/>
      <c r="AZ383" s="126"/>
      <c r="BA383" s="126"/>
      <c r="BB383" s="126"/>
      <c r="BC383" s="126"/>
      <c r="BD383" s="126"/>
      <c r="BE383" s="126"/>
      <c r="BF383" s="126"/>
      <c r="BG383" s="126"/>
      <c r="BJ383" s="126"/>
      <c r="BT383" s="126"/>
      <c r="CD383" s="126"/>
      <c r="CN383" s="126"/>
      <c r="CX383" s="126"/>
      <c r="DH383" s="126"/>
      <c r="DR383" s="126"/>
      <c r="EB383" s="126"/>
      <c r="EL383" s="126"/>
      <c r="EV383" s="126"/>
      <c r="FF383" s="126"/>
      <c r="FP383" s="126"/>
      <c r="FZ383" s="126"/>
      <c r="GJ383" s="126"/>
      <c r="GT383" s="126"/>
      <c r="HD383" s="126"/>
      <c r="HN383" s="126"/>
      <c r="HX383" s="126"/>
    </row>
    <row xmlns:x14ac="http://schemas.microsoft.com/office/spreadsheetml/2009/9/ac" r="384" s="3" customFormat="true" x14ac:dyDescent="0.25">
      <c r="A384" s="396"/>
      <c r="B384" s="126"/>
      <c r="L384" s="126"/>
      <c r="V384" s="126"/>
      <c r="AF384" s="126"/>
      <c r="AP384" s="126"/>
      <c r="AZ384" s="126"/>
      <c r="BA384" s="126"/>
      <c r="BB384" s="126"/>
      <c r="BC384" s="126"/>
      <c r="BD384" s="126"/>
      <c r="BE384" s="126"/>
      <c r="BF384" s="126"/>
      <c r="BG384" s="126"/>
      <c r="BJ384" s="126"/>
      <c r="BT384" s="126"/>
      <c r="CD384" s="126"/>
      <c r="CN384" s="126"/>
      <c r="CX384" s="126"/>
      <c r="DH384" s="126"/>
      <c r="DR384" s="126"/>
      <c r="EB384" s="126"/>
      <c r="EL384" s="126"/>
      <c r="EV384" s="126"/>
      <c r="FF384" s="126"/>
      <c r="FP384" s="126"/>
      <c r="FZ384" s="126"/>
      <c r="GJ384" s="126"/>
      <c r="GT384" s="126"/>
      <c r="HD384" s="126"/>
      <c r="HN384" s="126"/>
      <c r="HX384" s="126"/>
    </row>
    <row xmlns:x14ac="http://schemas.microsoft.com/office/spreadsheetml/2009/9/ac" r="385" s="3" customFormat="true" x14ac:dyDescent="0.25">
      <c r="A385" s="396"/>
      <c r="B385" s="126"/>
      <c r="L385" s="126"/>
      <c r="V385" s="126"/>
      <c r="AF385" s="126"/>
      <c r="AP385" s="126"/>
      <c r="AZ385" s="126"/>
      <c r="BA385" s="126"/>
      <c r="BB385" s="126"/>
      <c r="BC385" s="126"/>
      <c r="BD385" s="126"/>
      <c r="BE385" s="126"/>
      <c r="BF385" s="126"/>
      <c r="BG385" s="126"/>
      <c r="BJ385" s="126"/>
      <c r="BT385" s="126"/>
      <c r="CD385" s="126"/>
      <c r="CN385" s="126"/>
      <c r="CX385" s="126"/>
      <c r="DH385" s="126"/>
      <c r="DR385" s="126"/>
      <c r="EB385" s="126"/>
      <c r="EL385" s="126"/>
      <c r="EV385" s="126"/>
      <c r="FF385" s="126"/>
      <c r="FP385" s="126"/>
      <c r="FZ385" s="126"/>
      <c r="GJ385" s="126"/>
      <c r="GT385" s="126"/>
      <c r="HD385" s="126"/>
      <c r="HN385" s="126"/>
      <c r="HX385" s="126"/>
    </row>
    <row xmlns:x14ac="http://schemas.microsoft.com/office/spreadsheetml/2009/9/ac" r="386" s="3" customFormat="true" x14ac:dyDescent="0.25">
      <c r="A386" s="396"/>
      <c r="B386" s="126"/>
      <c r="L386" s="126"/>
      <c r="V386" s="126"/>
      <c r="AF386" s="126"/>
      <c r="AP386" s="126"/>
      <c r="AZ386" s="126"/>
      <c r="BA386" s="126"/>
      <c r="BB386" s="126"/>
      <c r="BC386" s="126"/>
      <c r="BD386" s="126"/>
      <c r="BE386" s="126"/>
      <c r="BF386" s="126"/>
      <c r="BG386" s="126"/>
      <c r="BJ386" s="126"/>
      <c r="BT386" s="126"/>
      <c r="CD386" s="126"/>
      <c r="CN386" s="126"/>
      <c r="CX386" s="126"/>
      <c r="DH386" s="126"/>
      <c r="DR386" s="126"/>
      <c r="EB386" s="126"/>
      <c r="EL386" s="126"/>
      <c r="EV386" s="126"/>
      <c r="FF386" s="126"/>
      <c r="FP386" s="126"/>
      <c r="FZ386" s="126"/>
      <c r="GJ386" s="126"/>
      <c r="GT386" s="126"/>
      <c r="HD386" s="126"/>
      <c r="HN386" s="126"/>
      <c r="HX386" s="126"/>
    </row>
    <row xmlns:x14ac="http://schemas.microsoft.com/office/spreadsheetml/2009/9/ac" r="387" s="3" customFormat="true" x14ac:dyDescent="0.25">
      <c r="A387" s="396"/>
      <c r="B387" s="126"/>
      <c r="L387" s="126"/>
      <c r="V387" s="126"/>
      <c r="AF387" s="126"/>
      <c r="AP387" s="126"/>
      <c r="AZ387" s="126"/>
      <c r="BA387" s="126"/>
      <c r="BB387" s="126"/>
      <c r="BC387" s="126"/>
      <c r="BD387" s="126"/>
      <c r="BE387" s="126"/>
      <c r="BF387" s="126"/>
      <c r="BG387" s="126"/>
      <c r="BJ387" s="126"/>
      <c r="BT387" s="126"/>
      <c r="CD387" s="126"/>
      <c r="CN387" s="126"/>
      <c r="CX387" s="126"/>
      <c r="DH387" s="126"/>
      <c r="DR387" s="126"/>
      <c r="EB387" s="126"/>
      <c r="EL387" s="126"/>
      <c r="EV387" s="126"/>
      <c r="FF387" s="126"/>
      <c r="FP387" s="126"/>
      <c r="FZ387" s="126"/>
      <c r="GJ387" s="126"/>
      <c r="GT387" s="126"/>
      <c r="HD387" s="126"/>
      <c r="HN387" s="126"/>
      <c r="HX387" s="126"/>
    </row>
    <row xmlns:x14ac="http://schemas.microsoft.com/office/spreadsheetml/2009/9/ac" r="388" s="3" customFormat="true" x14ac:dyDescent="0.25">
      <c r="A388" s="396"/>
      <c r="B388" s="126"/>
      <c r="L388" s="126"/>
      <c r="V388" s="126"/>
      <c r="AF388" s="126"/>
      <c r="AP388" s="126"/>
      <c r="AZ388" s="126"/>
      <c r="BA388" s="126"/>
      <c r="BB388" s="126"/>
      <c r="BC388" s="126"/>
      <c r="BD388" s="126"/>
      <c r="BE388" s="126"/>
      <c r="BF388" s="126"/>
      <c r="BG388" s="126"/>
      <c r="BJ388" s="126"/>
      <c r="BT388" s="126"/>
      <c r="CD388" s="126"/>
      <c r="CN388" s="126"/>
      <c r="CX388" s="126"/>
      <c r="DH388" s="126"/>
      <c r="DR388" s="126"/>
      <c r="EB388" s="126"/>
      <c r="EL388" s="126"/>
      <c r="EV388" s="126"/>
      <c r="FF388" s="126"/>
      <c r="FP388" s="126"/>
      <c r="FZ388" s="126"/>
      <c r="GJ388" s="126"/>
      <c r="GT388" s="126"/>
      <c r="HD388" s="126"/>
      <c r="HN388" s="126"/>
      <c r="HX388" s="126"/>
    </row>
    <row xmlns:x14ac="http://schemas.microsoft.com/office/spreadsheetml/2009/9/ac" r="389" s="3" customFormat="true" x14ac:dyDescent="0.25">
      <c r="A389" s="396"/>
      <c r="B389" s="126"/>
      <c r="L389" s="126"/>
      <c r="V389" s="126"/>
      <c r="AF389" s="126"/>
      <c r="AP389" s="126"/>
      <c r="AZ389" s="126"/>
      <c r="BA389" s="126"/>
      <c r="BB389" s="126"/>
      <c r="BC389" s="126"/>
      <c r="BD389" s="126"/>
      <c r="BE389" s="126"/>
      <c r="BF389" s="126"/>
      <c r="BG389" s="126"/>
      <c r="BJ389" s="126"/>
      <c r="BT389" s="126"/>
      <c r="CD389" s="126"/>
      <c r="CN389" s="126"/>
      <c r="CX389" s="126"/>
      <c r="DH389" s="126"/>
      <c r="DR389" s="126"/>
      <c r="EB389" s="126"/>
      <c r="EL389" s="126"/>
      <c r="EV389" s="126"/>
      <c r="FF389" s="126"/>
      <c r="FP389" s="126"/>
      <c r="FZ389" s="126"/>
      <c r="GJ389" s="126"/>
      <c r="GT389" s="126"/>
      <c r="HD389" s="126"/>
      <c r="HN389" s="126"/>
      <c r="HX389" s="126"/>
    </row>
    <row xmlns:x14ac="http://schemas.microsoft.com/office/spreadsheetml/2009/9/ac" r="390" s="3" customFormat="true" x14ac:dyDescent="0.25">
      <c r="A390" s="396"/>
      <c r="B390" s="126"/>
      <c r="L390" s="126"/>
      <c r="V390" s="126"/>
      <c r="AF390" s="126"/>
      <c r="AP390" s="126"/>
      <c r="AZ390" s="126"/>
      <c r="BA390" s="126"/>
      <c r="BB390" s="126"/>
      <c r="BC390" s="126"/>
      <c r="BD390" s="126"/>
      <c r="BE390" s="126"/>
      <c r="BF390" s="126"/>
      <c r="BG390" s="126"/>
      <c r="BJ390" s="126"/>
      <c r="BT390" s="126"/>
      <c r="CD390" s="126"/>
      <c r="CN390" s="126"/>
      <c r="CX390" s="126"/>
      <c r="DH390" s="126"/>
      <c r="DR390" s="126"/>
      <c r="EB390" s="126"/>
      <c r="EL390" s="126"/>
      <c r="EV390" s="126"/>
      <c r="FF390" s="126"/>
      <c r="FP390" s="126"/>
      <c r="FZ390" s="126"/>
      <c r="GJ390" s="126"/>
      <c r="GT390" s="126"/>
      <c r="HD390" s="126"/>
      <c r="HN390" s="126"/>
      <c r="HX390" s="126"/>
    </row>
    <row xmlns:x14ac="http://schemas.microsoft.com/office/spreadsheetml/2009/9/ac" r="391" s="3" customFormat="true" x14ac:dyDescent="0.25">
      <c r="A391" s="396"/>
      <c r="B391" s="126"/>
      <c r="L391" s="126"/>
      <c r="V391" s="126"/>
      <c r="AF391" s="126"/>
      <c r="AP391" s="126"/>
      <c r="AZ391" s="126"/>
      <c r="BA391" s="126"/>
      <c r="BB391" s="126"/>
      <c r="BC391" s="126"/>
      <c r="BD391" s="126"/>
      <c r="BE391" s="126"/>
      <c r="BF391" s="126"/>
      <c r="BG391" s="126"/>
      <c r="BJ391" s="126"/>
      <c r="BT391" s="126"/>
      <c r="CD391" s="126"/>
      <c r="CN391" s="126"/>
      <c r="CX391" s="126"/>
      <c r="DH391" s="126"/>
      <c r="DR391" s="126"/>
      <c r="EB391" s="126"/>
      <c r="EL391" s="126"/>
      <c r="EV391" s="126"/>
      <c r="FF391" s="126"/>
      <c r="FP391" s="126"/>
      <c r="FZ391" s="126"/>
      <c r="GJ391" s="126"/>
      <c r="GT391" s="126"/>
      <c r="HD391" s="126"/>
      <c r="HN391" s="126"/>
      <c r="HX391" s="126"/>
    </row>
    <row xmlns:x14ac="http://schemas.microsoft.com/office/spreadsheetml/2009/9/ac" r="392" s="3" customFormat="true" x14ac:dyDescent="0.25">
      <c r="A392" s="396"/>
      <c r="B392" s="126"/>
      <c r="L392" s="126"/>
      <c r="V392" s="126"/>
      <c r="AF392" s="126"/>
      <c r="AP392" s="126"/>
      <c r="AZ392" s="126"/>
      <c r="BA392" s="126"/>
      <c r="BB392" s="126"/>
      <c r="BC392" s="126"/>
      <c r="BD392" s="126"/>
      <c r="BE392" s="126"/>
      <c r="BF392" s="126"/>
      <c r="BG392" s="126"/>
      <c r="BJ392" s="126"/>
      <c r="BT392" s="126"/>
      <c r="CD392" s="126"/>
      <c r="CN392" s="126"/>
      <c r="CX392" s="126"/>
      <c r="DH392" s="126"/>
      <c r="DR392" s="126"/>
      <c r="EB392" s="126"/>
      <c r="EL392" s="126"/>
      <c r="EV392" s="126"/>
      <c r="FF392" s="126"/>
      <c r="FP392" s="126"/>
      <c r="FZ392" s="126"/>
      <c r="GJ392" s="126"/>
      <c r="GT392" s="126"/>
      <c r="HD392" s="126"/>
      <c r="HN392" s="126"/>
      <c r="HX392" s="126"/>
    </row>
    <row xmlns:x14ac="http://schemas.microsoft.com/office/spreadsheetml/2009/9/ac" r="393" s="3" customFormat="true" x14ac:dyDescent="0.25">
      <c r="A393" s="396"/>
      <c r="B393" s="126"/>
      <c r="L393" s="126"/>
      <c r="V393" s="126"/>
      <c r="AF393" s="126"/>
      <c r="AP393" s="126"/>
      <c r="AZ393" s="126"/>
      <c r="BA393" s="126"/>
      <c r="BB393" s="126"/>
      <c r="BC393" s="126"/>
      <c r="BD393" s="126"/>
      <c r="BE393" s="126"/>
      <c r="BF393" s="126"/>
      <c r="BG393" s="126"/>
      <c r="BJ393" s="126"/>
      <c r="BT393" s="126"/>
      <c r="CD393" s="126"/>
      <c r="CN393" s="126"/>
      <c r="CX393" s="126"/>
      <c r="DH393" s="126"/>
      <c r="DR393" s="126"/>
      <c r="EB393" s="126"/>
      <c r="EL393" s="126"/>
      <c r="EV393" s="126"/>
      <c r="FF393" s="126"/>
      <c r="FP393" s="126"/>
      <c r="FZ393" s="126"/>
      <c r="GJ393" s="126"/>
      <c r="GT393" s="126"/>
      <c r="HD393" s="126"/>
      <c r="HN393" s="126"/>
      <c r="HX393" s="126"/>
    </row>
    <row xmlns:x14ac="http://schemas.microsoft.com/office/spreadsheetml/2009/9/ac" r="394" s="3" customFormat="true" x14ac:dyDescent="0.25">
      <c r="A394" s="396"/>
      <c r="B394" s="126"/>
      <c r="L394" s="126"/>
      <c r="V394" s="126"/>
      <c r="AF394" s="126"/>
      <c r="AP394" s="126"/>
      <c r="AZ394" s="126"/>
      <c r="BA394" s="126"/>
      <c r="BB394" s="126"/>
      <c r="BC394" s="126"/>
      <c r="BD394" s="126"/>
      <c r="BE394" s="126"/>
      <c r="BF394" s="126"/>
      <c r="BG394" s="126"/>
      <c r="BJ394" s="126"/>
      <c r="BT394" s="126"/>
      <c r="CD394" s="126"/>
      <c r="CN394" s="126"/>
      <c r="CX394" s="126"/>
      <c r="DH394" s="126"/>
      <c r="DR394" s="126"/>
      <c r="EB394" s="126"/>
      <c r="EL394" s="126"/>
      <c r="EV394" s="126"/>
      <c r="FF394" s="126"/>
      <c r="FP394" s="126"/>
      <c r="FZ394" s="126"/>
      <c r="GJ394" s="126"/>
      <c r="GT394" s="126"/>
      <c r="HD394" s="126"/>
      <c r="HN394" s="126"/>
      <c r="HX394" s="126"/>
    </row>
    <row xmlns:x14ac="http://schemas.microsoft.com/office/spreadsheetml/2009/9/ac" r="395" s="3" customFormat="true" x14ac:dyDescent="0.25">
      <c r="A395" s="396"/>
      <c r="B395" s="126"/>
      <c r="L395" s="126"/>
      <c r="V395" s="126"/>
      <c r="AF395" s="126"/>
      <c r="AP395" s="126"/>
      <c r="AZ395" s="126"/>
      <c r="BA395" s="126"/>
      <c r="BB395" s="126"/>
      <c r="BC395" s="126"/>
      <c r="BD395" s="126"/>
      <c r="BE395" s="126"/>
      <c r="BF395" s="126"/>
      <c r="BG395" s="126"/>
      <c r="BJ395" s="126"/>
      <c r="BT395" s="126"/>
      <c r="CD395" s="126"/>
      <c r="CN395" s="126"/>
      <c r="CX395" s="126"/>
      <c r="DH395" s="126"/>
      <c r="DR395" s="126"/>
      <c r="EB395" s="126"/>
      <c r="EL395" s="126"/>
      <c r="EV395" s="126"/>
      <c r="FF395" s="126"/>
      <c r="FP395" s="126"/>
      <c r="FZ395" s="126"/>
      <c r="GJ395" s="126"/>
      <c r="GT395" s="126"/>
      <c r="HD395" s="126"/>
      <c r="HN395" s="126"/>
      <c r="HX395" s="126"/>
    </row>
    <row xmlns:x14ac="http://schemas.microsoft.com/office/spreadsheetml/2009/9/ac" r="396" s="3" customFormat="true" x14ac:dyDescent="0.25">
      <c r="A396" s="396"/>
      <c r="B396" s="126"/>
      <c r="L396" s="126"/>
      <c r="V396" s="126"/>
      <c r="AF396" s="126"/>
      <c r="AP396" s="126"/>
      <c r="AZ396" s="126"/>
      <c r="BA396" s="126"/>
      <c r="BB396" s="126"/>
      <c r="BC396" s="126"/>
      <c r="BD396" s="126"/>
      <c r="BE396" s="126"/>
      <c r="BF396" s="126"/>
      <c r="BG396" s="126"/>
      <c r="BJ396" s="126"/>
      <c r="BT396" s="126"/>
      <c r="CD396" s="126"/>
      <c r="CN396" s="126"/>
      <c r="CX396" s="126"/>
      <c r="DH396" s="126"/>
      <c r="DR396" s="126"/>
      <c r="EB396" s="126"/>
      <c r="EL396" s="126"/>
      <c r="EV396" s="126"/>
      <c r="FF396" s="126"/>
      <c r="FP396" s="126"/>
      <c r="FZ396" s="126"/>
      <c r="GJ396" s="126"/>
      <c r="GT396" s="126"/>
      <c r="HD396" s="126"/>
      <c r="HN396" s="126"/>
      <c r="HX396" s="126"/>
    </row>
    <row xmlns:x14ac="http://schemas.microsoft.com/office/spreadsheetml/2009/9/ac" r="397" s="3" customFormat="true" x14ac:dyDescent="0.25">
      <c r="A397" s="396"/>
      <c r="B397" s="126"/>
      <c r="L397" s="126"/>
      <c r="V397" s="126"/>
      <c r="AF397" s="126"/>
      <c r="AP397" s="126"/>
      <c r="AZ397" s="126"/>
      <c r="BA397" s="126"/>
      <c r="BB397" s="126"/>
      <c r="BC397" s="126"/>
      <c r="BD397" s="126"/>
      <c r="BE397" s="126"/>
      <c r="BF397" s="126"/>
      <c r="BG397" s="126"/>
      <c r="BJ397" s="126"/>
      <c r="BT397" s="126"/>
      <c r="CD397" s="126"/>
      <c r="CN397" s="126"/>
      <c r="CX397" s="126"/>
      <c r="DH397" s="126"/>
      <c r="DR397" s="126"/>
      <c r="EB397" s="126"/>
      <c r="EL397" s="126"/>
      <c r="EV397" s="126"/>
      <c r="FF397" s="126"/>
      <c r="FP397" s="126"/>
      <c r="FZ397" s="126"/>
      <c r="GJ397" s="126"/>
      <c r="GT397" s="126"/>
      <c r="HD397" s="126"/>
      <c r="HN397" s="126"/>
      <c r="HX397" s="126"/>
    </row>
    <row xmlns:x14ac="http://schemas.microsoft.com/office/spreadsheetml/2009/9/ac" r="398" s="3" customFormat="true" x14ac:dyDescent="0.25">
      <c r="A398" s="396"/>
      <c r="B398" s="126"/>
      <c r="L398" s="126"/>
      <c r="V398" s="126"/>
      <c r="AF398" s="126"/>
      <c r="AP398" s="126"/>
      <c r="AZ398" s="126"/>
      <c r="BA398" s="126"/>
      <c r="BB398" s="126"/>
      <c r="BC398" s="126"/>
      <c r="BD398" s="126"/>
      <c r="BE398" s="126"/>
      <c r="BF398" s="126"/>
      <c r="BG398" s="126"/>
      <c r="BJ398" s="126"/>
      <c r="BT398" s="126"/>
      <c r="CD398" s="126"/>
      <c r="CN398" s="126"/>
      <c r="CX398" s="126"/>
      <c r="DH398" s="126"/>
      <c r="DR398" s="126"/>
      <c r="EB398" s="126"/>
      <c r="EL398" s="126"/>
      <c r="EV398" s="126"/>
      <c r="FF398" s="126"/>
      <c r="FP398" s="126"/>
      <c r="FZ398" s="126"/>
      <c r="GJ398" s="126"/>
      <c r="GT398" s="126"/>
      <c r="HD398" s="126"/>
      <c r="HN398" s="126"/>
      <c r="HX398" s="126"/>
    </row>
    <row xmlns:x14ac="http://schemas.microsoft.com/office/spreadsheetml/2009/9/ac" r="399" s="3" customFormat="true" x14ac:dyDescent="0.25">
      <c r="A399" s="396"/>
      <c r="B399" s="126"/>
      <c r="L399" s="126"/>
      <c r="V399" s="126"/>
      <c r="AF399" s="126"/>
      <c r="AP399" s="126"/>
      <c r="AZ399" s="126"/>
      <c r="BA399" s="126"/>
      <c r="BB399" s="126"/>
      <c r="BC399" s="126"/>
      <c r="BD399" s="126"/>
      <c r="BE399" s="126"/>
      <c r="BF399" s="126"/>
      <c r="BG399" s="126"/>
      <c r="BJ399" s="126"/>
      <c r="BT399" s="126"/>
      <c r="CD399" s="126"/>
      <c r="CN399" s="126"/>
      <c r="CX399" s="126"/>
      <c r="DH399" s="126"/>
      <c r="DR399" s="126"/>
      <c r="EB399" s="126"/>
      <c r="EL399" s="126"/>
      <c r="EV399" s="126"/>
      <c r="FF399" s="126"/>
      <c r="FP399" s="126"/>
      <c r="FZ399" s="126"/>
      <c r="GJ399" s="126"/>
      <c r="GT399" s="126"/>
      <c r="HD399" s="126"/>
      <c r="HN399" s="126"/>
      <c r="HX399" s="126"/>
    </row>
    <row xmlns:x14ac="http://schemas.microsoft.com/office/spreadsheetml/2009/9/ac" r="400" s="3" customFormat="true" x14ac:dyDescent="0.25">
      <c r="A400" s="396"/>
      <c r="B400" s="126"/>
      <c r="L400" s="126"/>
      <c r="V400" s="126"/>
      <c r="AF400" s="126"/>
      <c r="AP400" s="126"/>
      <c r="AZ400" s="126"/>
      <c r="BA400" s="126"/>
      <c r="BB400" s="126"/>
      <c r="BC400" s="126"/>
      <c r="BD400" s="126"/>
      <c r="BE400" s="126"/>
      <c r="BF400" s="126"/>
      <c r="BG400" s="126"/>
      <c r="BJ400" s="126"/>
      <c r="BT400" s="126"/>
      <c r="CD400" s="126"/>
      <c r="CN400" s="126"/>
      <c r="CX400" s="126"/>
      <c r="DH400" s="126"/>
      <c r="DR400" s="126"/>
      <c r="EB400" s="126"/>
      <c r="EL400" s="126"/>
      <c r="EV400" s="126"/>
      <c r="FF400" s="126"/>
      <c r="FP400" s="126"/>
      <c r="FZ400" s="126"/>
      <c r="GJ400" s="126"/>
      <c r="GT400" s="126"/>
      <c r="HD400" s="126"/>
      <c r="HN400" s="126"/>
      <c r="HX400" s="126"/>
    </row>
    <row xmlns:x14ac="http://schemas.microsoft.com/office/spreadsheetml/2009/9/ac" r="401" s="3" customFormat="true" x14ac:dyDescent="0.25">
      <c r="A401" s="396"/>
      <c r="B401" s="126"/>
      <c r="L401" s="126"/>
      <c r="V401" s="126"/>
      <c r="AF401" s="126"/>
      <c r="AP401" s="126"/>
      <c r="AZ401" s="126"/>
      <c r="BA401" s="126"/>
      <c r="BB401" s="126"/>
      <c r="BC401" s="126"/>
      <c r="BD401" s="126"/>
      <c r="BE401" s="126"/>
      <c r="BF401" s="126"/>
      <c r="BG401" s="126"/>
      <c r="BJ401" s="126"/>
      <c r="BT401" s="126"/>
      <c r="CD401" s="126"/>
      <c r="CN401" s="126"/>
      <c r="CX401" s="126"/>
      <c r="DH401" s="126"/>
      <c r="DR401" s="126"/>
      <c r="EB401" s="126"/>
      <c r="EL401" s="126"/>
      <c r="EV401" s="126"/>
      <c r="FF401" s="126"/>
      <c r="FP401" s="126"/>
      <c r="FZ401" s="126"/>
      <c r="GJ401" s="126"/>
      <c r="GT401" s="126"/>
      <c r="HD401" s="126"/>
      <c r="HN401" s="126"/>
      <c r="HX401" s="126"/>
    </row>
    <row xmlns:x14ac="http://schemas.microsoft.com/office/spreadsheetml/2009/9/ac" r="402" s="3" customFormat="true" x14ac:dyDescent="0.25">
      <c r="A402" s="396"/>
      <c r="B402" s="126"/>
      <c r="L402" s="126"/>
      <c r="V402" s="126"/>
      <c r="AF402" s="126"/>
      <c r="AP402" s="126"/>
      <c r="AZ402" s="126"/>
      <c r="BA402" s="126"/>
      <c r="BB402" s="126"/>
      <c r="BC402" s="126"/>
      <c r="BD402" s="126"/>
      <c r="BE402" s="126"/>
      <c r="BF402" s="126"/>
      <c r="BG402" s="126"/>
      <c r="BJ402" s="126"/>
      <c r="BT402" s="126"/>
      <c r="CD402" s="126"/>
      <c r="CN402" s="126"/>
      <c r="CX402" s="126"/>
      <c r="DH402" s="126"/>
      <c r="DR402" s="126"/>
      <c r="EB402" s="126"/>
      <c r="EL402" s="126"/>
      <c r="EV402" s="126"/>
      <c r="FF402" s="126"/>
      <c r="FP402" s="126"/>
      <c r="FZ402" s="126"/>
      <c r="GJ402" s="126"/>
      <c r="GT402" s="126"/>
      <c r="HD402" s="126"/>
      <c r="HN402" s="126"/>
      <c r="HX402" s="126"/>
    </row>
    <row xmlns:x14ac="http://schemas.microsoft.com/office/spreadsheetml/2009/9/ac" r="403" s="3" customFormat="true" x14ac:dyDescent="0.25">
      <c r="A403" s="396"/>
      <c r="B403" s="126"/>
      <c r="L403" s="126"/>
      <c r="V403" s="126"/>
      <c r="AF403" s="126"/>
      <c r="AP403" s="126"/>
      <c r="AZ403" s="126"/>
      <c r="BA403" s="126"/>
      <c r="BB403" s="126"/>
      <c r="BC403" s="126"/>
      <c r="BD403" s="126"/>
      <c r="BE403" s="126"/>
      <c r="BF403" s="126"/>
      <c r="BG403" s="126"/>
      <c r="BJ403" s="126"/>
      <c r="BT403" s="126"/>
      <c r="CD403" s="126"/>
      <c r="CN403" s="126"/>
      <c r="CX403" s="126"/>
      <c r="DH403" s="126"/>
      <c r="DR403" s="126"/>
      <c r="EB403" s="126"/>
      <c r="EL403" s="126"/>
      <c r="EV403" s="126"/>
      <c r="FF403" s="126"/>
      <c r="FP403" s="126"/>
      <c r="FZ403" s="126"/>
      <c r="GJ403" s="126"/>
      <c r="GT403" s="126"/>
      <c r="HD403" s="126"/>
      <c r="HN403" s="126"/>
      <c r="HX403" s="126"/>
    </row>
    <row xmlns:x14ac="http://schemas.microsoft.com/office/spreadsheetml/2009/9/ac" r="404" s="3" customFormat="true" x14ac:dyDescent="0.25">
      <c r="A404" s="396"/>
      <c r="B404" s="126"/>
      <c r="L404" s="126"/>
      <c r="V404" s="126"/>
      <c r="AF404" s="126"/>
      <c r="AP404" s="126"/>
      <c r="AZ404" s="126"/>
      <c r="BA404" s="126"/>
      <c r="BB404" s="126"/>
      <c r="BC404" s="126"/>
      <c r="BD404" s="126"/>
      <c r="BE404" s="126"/>
      <c r="BF404" s="126"/>
      <c r="BG404" s="126"/>
      <c r="BJ404" s="126"/>
      <c r="BT404" s="126"/>
      <c r="CD404" s="126"/>
      <c r="CN404" s="126"/>
      <c r="CX404" s="126"/>
      <c r="DH404" s="126"/>
      <c r="DR404" s="126"/>
      <c r="EB404" s="126"/>
      <c r="EL404" s="126"/>
      <c r="EV404" s="126"/>
      <c r="FF404" s="126"/>
      <c r="FP404" s="126"/>
      <c r="FZ404" s="126"/>
      <c r="GJ404" s="126"/>
      <c r="GT404" s="126"/>
      <c r="HD404" s="126"/>
      <c r="HN404" s="126"/>
      <c r="HX404" s="126"/>
    </row>
    <row xmlns:x14ac="http://schemas.microsoft.com/office/spreadsheetml/2009/9/ac" r="405" s="3" customFormat="true" x14ac:dyDescent="0.25">
      <c r="A405" s="396"/>
      <c r="B405" s="126"/>
      <c r="L405" s="126"/>
      <c r="V405" s="126"/>
      <c r="AF405" s="126"/>
      <c r="AP405" s="126"/>
      <c r="AZ405" s="126"/>
      <c r="BA405" s="126"/>
      <c r="BB405" s="126"/>
      <c r="BC405" s="126"/>
      <c r="BD405" s="126"/>
      <c r="BE405" s="126"/>
      <c r="BF405" s="126"/>
      <c r="BG405" s="126"/>
      <c r="BJ405" s="126"/>
      <c r="BT405" s="126"/>
      <c r="CD405" s="126"/>
      <c r="CN405" s="126"/>
      <c r="CX405" s="126"/>
      <c r="DH405" s="126"/>
      <c r="DR405" s="126"/>
      <c r="EB405" s="126"/>
      <c r="EL405" s="126"/>
      <c r="EV405" s="126"/>
      <c r="FF405" s="126"/>
      <c r="FP405" s="126"/>
      <c r="FZ405" s="126"/>
      <c r="GJ405" s="126"/>
      <c r="GT405" s="126"/>
      <c r="HD405" s="126"/>
      <c r="HN405" s="126"/>
      <c r="HX405" s="126"/>
    </row>
    <row xmlns:x14ac="http://schemas.microsoft.com/office/spreadsheetml/2009/9/ac" r="406" s="3" customFormat="true" x14ac:dyDescent="0.25">
      <c r="A406" s="396"/>
      <c r="B406" s="126"/>
      <c r="L406" s="126"/>
      <c r="V406" s="126"/>
      <c r="AF406" s="126"/>
      <c r="AP406" s="126"/>
      <c r="AZ406" s="126"/>
      <c r="BA406" s="126"/>
      <c r="BB406" s="126"/>
      <c r="BC406" s="126"/>
      <c r="BD406" s="126"/>
      <c r="BE406" s="126"/>
      <c r="BF406" s="126"/>
      <c r="BG406" s="126"/>
      <c r="BJ406" s="126"/>
      <c r="BT406" s="126"/>
      <c r="CD406" s="126"/>
      <c r="CN406" s="126"/>
      <c r="CX406" s="126"/>
      <c r="DH406" s="126"/>
      <c r="DR406" s="126"/>
      <c r="EB406" s="126"/>
      <c r="EL406" s="126"/>
      <c r="EV406" s="126"/>
      <c r="FF406" s="126"/>
      <c r="FP406" s="126"/>
      <c r="FZ406" s="126"/>
      <c r="GJ406" s="126"/>
      <c r="GT406" s="126"/>
      <c r="HD406" s="126"/>
      <c r="HN406" s="126"/>
      <c r="HX406" s="126"/>
    </row>
    <row xmlns:x14ac="http://schemas.microsoft.com/office/spreadsheetml/2009/9/ac" r="407" s="3" customFormat="true" x14ac:dyDescent="0.25">
      <c r="A407" s="396"/>
      <c r="B407" s="126"/>
      <c r="L407" s="126"/>
      <c r="V407" s="126"/>
      <c r="AF407" s="126"/>
      <c r="AP407" s="126"/>
      <c r="AZ407" s="126"/>
      <c r="BA407" s="126"/>
      <c r="BB407" s="126"/>
      <c r="BC407" s="126"/>
      <c r="BD407" s="126"/>
      <c r="BE407" s="126"/>
      <c r="BF407" s="126"/>
      <c r="BG407" s="126"/>
      <c r="BJ407" s="126"/>
      <c r="BT407" s="126"/>
      <c r="CD407" s="126"/>
      <c r="CN407" s="126"/>
      <c r="CX407" s="126"/>
      <c r="DH407" s="126"/>
      <c r="DR407" s="126"/>
      <c r="EB407" s="126"/>
      <c r="EL407" s="126"/>
      <c r="EV407" s="126"/>
      <c r="FF407" s="126"/>
      <c r="FP407" s="126"/>
      <c r="FZ407" s="126"/>
      <c r="GJ407" s="126"/>
      <c r="GT407" s="126"/>
      <c r="HD407" s="126"/>
      <c r="HN407" s="126"/>
      <c r="HX407" s="126"/>
    </row>
    <row xmlns:x14ac="http://schemas.microsoft.com/office/spreadsheetml/2009/9/ac" r="408" s="3" customFormat="true" x14ac:dyDescent="0.25">
      <c r="A408" s="396"/>
      <c r="B408" s="126"/>
      <c r="L408" s="126"/>
      <c r="V408" s="126"/>
      <c r="AF408" s="126"/>
      <c r="AP408" s="126"/>
      <c r="AZ408" s="126"/>
      <c r="BA408" s="126"/>
      <c r="BB408" s="126"/>
      <c r="BC408" s="126"/>
      <c r="BD408" s="126"/>
      <c r="BE408" s="126"/>
      <c r="BF408" s="126"/>
      <c r="BG408" s="126"/>
      <c r="BJ408" s="126"/>
      <c r="BT408" s="126"/>
      <c r="CD408" s="126"/>
      <c r="CN408" s="126"/>
      <c r="CX408" s="126"/>
      <c r="DH408" s="126"/>
      <c r="DR408" s="126"/>
      <c r="EB408" s="126"/>
      <c r="EL408" s="126"/>
      <c r="EV408" s="126"/>
      <c r="FF408" s="126"/>
      <c r="FP408" s="126"/>
      <c r="FZ408" s="126"/>
      <c r="GJ408" s="126"/>
      <c r="GT408" s="126"/>
      <c r="HD408" s="126"/>
      <c r="HN408" s="126"/>
      <c r="HX408" s="126"/>
    </row>
    <row xmlns:x14ac="http://schemas.microsoft.com/office/spreadsheetml/2009/9/ac" r="409" s="3" customFormat="true" x14ac:dyDescent="0.25">
      <c r="A409" s="396"/>
      <c r="B409" s="126"/>
      <c r="L409" s="126"/>
      <c r="V409" s="126"/>
      <c r="AF409" s="126"/>
      <c r="AP409" s="126"/>
      <c r="AZ409" s="126"/>
      <c r="BA409" s="126"/>
      <c r="BB409" s="126"/>
      <c r="BC409" s="126"/>
      <c r="BD409" s="126"/>
      <c r="BE409" s="126"/>
      <c r="BF409" s="126"/>
      <c r="BG409" s="126"/>
      <c r="BJ409" s="126"/>
      <c r="BT409" s="126"/>
      <c r="CD409" s="126"/>
      <c r="CN409" s="126"/>
      <c r="CX409" s="126"/>
      <c r="DH409" s="126"/>
      <c r="DR409" s="126"/>
      <c r="EB409" s="126"/>
      <c r="EL409" s="126"/>
      <c r="EV409" s="126"/>
      <c r="FF409" s="126"/>
      <c r="FP409" s="126"/>
      <c r="FZ409" s="126"/>
      <c r="GJ409" s="126"/>
      <c r="GT409" s="126"/>
      <c r="HD409" s="126"/>
      <c r="HN409" s="126"/>
      <c r="HX409" s="126"/>
    </row>
    <row xmlns:x14ac="http://schemas.microsoft.com/office/spreadsheetml/2009/9/ac" r="410" s="3" customFormat="true" x14ac:dyDescent="0.25">
      <c r="A410" s="396"/>
      <c r="B410" s="126"/>
      <c r="L410" s="126"/>
      <c r="V410" s="126"/>
      <c r="AF410" s="126"/>
      <c r="AP410" s="126"/>
      <c r="AZ410" s="126"/>
      <c r="BA410" s="126"/>
      <c r="BB410" s="126"/>
      <c r="BC410" s="126"/>
      <c r="BD410" s="126"/>
      <c r="BE410" s="126"/>
      <c r="BF410" s="126"/>
      <c r="BG410" s="126"/>
      <c r="BJ410" s="126"/>
      <c r="BT410" s="126"/>
      <c r="CD410" s="126"/>
      <c r="CN410" s="126"/>
      <c r="CX410" s="126"/>
      <c r="DH410" s="126"/>
      <c r="DR410" s="126"/>
      <c r="EB410" s="126"/>
      <c r="EL410" s="126"/>
      <c r="EV410" s="126"/>
      <c r="FF410" s="126"/>
      <c r="FP410" s="126"/>
      <c r="FZ410" s="126"/>
      <c r="GJ410" s="126"/>
      <c r="GT410" s="126"/>
      <c r="HD410" s="126"/>
      <c r="HN410" s="126"/>
      <c r="HX410" s="126"/>
    </row>
    <row xmlns:x14ac="http://schemas.microsoft.com/office/spreadsheetml/2009/9/ac" r="411" s="3" customFormat="true" x14ac:dyDescent="0.25">
      <c r="A411" s="396"/>
      <c r="B411" s="126"/>
      <c r="L411" s="126"/>
      <c r="V411" s="126"/>
      <c r="AF411" s="126"/>
      <c r="AP411" s="126"/>
      <c r="AZ411" s="126"/>
      <c r="BA411" s="126"/>
      <c r="BB411" s="126"/>
      <c r="BC411" s="126"/>
      <c r="BD411" s="126"/>
      <c r="BE411" s="126"/>
      <c r="BF411" s="126"/>
      <c r="BG411" s="126"/>
      <c r="BJ411" s="126"/>
      <c r="BT411" s="126"/>
      <c r="CD411" s="126"/>
      <c r="CN411" s="126"/>
      <c r="CX411" s="126"/>
      <c r="DH411" s="126"/>
      <c r="DR411" s="126"/>
      <c r="EB411" s="126"/>
      <c r="EL411" s="126"/>
      <c r="EV411" s="126"/>
      <c r="FF411" s="126"/>
      <c r="FP411" s="126"/>
      <c r="FZ411" s="126"/>
      <c r="GJ411" s="126"/>
      <c r="GT411" s="126"/>
      <c r="HD411" s="126"/>
      <c r="HN411" s="126"/>
      <c r="HX411" s="126"/>
    </row>
    <row xmlns:x14ac="http://schemas.microsoft.com/office/spreadsheetml/2009/9/ac" r="412" s="3" customFormat="true" x14ac:dyDescent="0.25">
      <c r="A412" s="396"/>
      <c r="B412" s="126"/>
      <c r="L412" s="126"/>
      <c r="V412" s="126"/>
      <c r="AF412" s="126"/>
      <c r="AP412" s="126"/>
      <c r="AZ412" s="126"/>
      <c r="BA412" s="126"/>
      <c r="BB412" s="126"/>
      <c r="BC412" s="126"/>
      <c r="BD412" s="126"/>
      <c r="BE412" s="126"/>
      <c r="BF412" s="126"/>
      <c r="BG412" s="126"/>
      <c r="BJ412" s="126"/>
      <c r="BT412" s="126"/>
      <c r="CD412" s="126"/>
      <c r="CN412" s="126"/>
      <c r="CX412" s="126"/>
      <c r="DH412" s="126"/>
      <c r="DR412" s="126"/>
      <c r="EB412" s="126"/>
      <c r="EL412" s="126"/>
      <c r="EV412" s="126"/>
      <c r="FF412" s="126"/>
      <c r="FP412" s="126"/>
      <c r="FZ412" s="126"/>
      <c r="GJ412" s="126"/>
      <c r="GT412" s="126"/>
      <c r="HD412" s="126"/>
      <c r="HN412" s="126"/>
      <c r="HX412" s="126"/>
    </row>
    <row xmlns:x14ac="http://schemas.microsoft.com/office/spreadsheetml/2009/9/ac" r="413" s="3" customFormat="true" x14ac:dyDescent="0.25">
      <c r="A413" s="396"/>
      <c r="B413" s="126"/>
      <c r="L413" s="126"/>
      <c r="V413" s="126"/>
      <c r="AF413" s="126"/>
      <c r="AP413" s="126"/>
      <c r="AZ413" s="126"/>
      <c r="BA413" s="126"/>
      <c r="BB413" s="126"/>
      <c r="BC413" s="126"/>
      <c r="BD413" s="126"/>
      <c r="BE413" s="126"/>
      <c r="BF413" s="126"/>
      <c r="BG413" s="126"/>
      <c r="BJ413" s="126"/>
      <c r="BT413" s="126"/>
      <c r="CD413" s="126"/>
      <c r="CN413" s="126"/>
      <c r="CX413" s="126"/>
      <c r="DH413" s="126"/>
      <c r="DR413" s="126"/>
      <c r="EB413" s="126"/>
      <c r="EL413" s="126"/>
      <c r="EV413" s="126"/>
      <c r="FF413" s="126"/>
      <c r="FP413" s="126"/>
      <c r="FZ413" s="126"/>
      <c r="GJ413" s="126"/>
      <c r="GT413" s="126"/>
      <c r="HD413" s="126"/>
      <c r="HN413" s="126"/>
      <c r="HX413" s="126"/>
    </row>
    <row xmlns:x14ac="http://schemas.microsoft.com/office/spreadsheetml/2009/9/ac" r="414" s="3" customFormat="true" x14ac:dyDescent="0.25">
      <c r="A414" s="396"/>
      <c r="B414" s="126"/>
      <c r="L414" s="126"/>
      <c r="V414" s="126"/>
      <c r="AF414" s="126"/>
      <c r="AP414" s="126"/>
      <c r="AZ414" s="126"/>
      <c r="BA414" s="126"/>
      <c r="BB414" s="126"/>
      <c r="BC414" s="126"/>
      <c r="BD414" s="126"/>
      <c r="BE414" s="126"/>
      <c r="BF414" s="126"/>
      <c r="BG414" s="126"/>
      <c r="BJ414" s="126"/>
      <c r="BT414" s="126"/>
      <c r="CD414" s="126"/>
      <c r="CN414" s="126"/>
      <c r="CX414" s="126"/>
      <c r="DH414" s="126"/>
      <c r="DR414" s="126"/>
      <c r="EB414" s="126"/>
      <c r="EL414" s="126"/>
      <c r="EV414" s="126"/>
      <c r="FF414" s="126"/>
      <c r="FP414" s="126"/>
      <c r="FZ414" s="126"/>
      <c r="GJ414" s="126"/>
      <c r="GT414" s="126"/>
      <c r="HD414" s="126"/>
      <c r="HN414" s="126"/>
      <c r="HX414" s="126"/>
    </row>
    <row xmlns:x14ac="http://schemas.microsoft.com/office/spreadsheetml/2009/9/ac" r="415" s="3" customFormat="true" x14ac:dyDescent="0.25">
      <c r="A415" s="396"/>
      <c r="B415" s="126"/>
      <c r="L415" s="126"/>
      <c r="V415" s="126"/>
      <c r="AF415" s="126"/>
      <c r="AP415" s="126"/>
      <c r="AZ415" s="126"/>
      <c r="BA415" s="126"/>
      <c r="BB415" s="126"/>
      <c r="BC415" s="126"/>
      <c r="BD415" s="126"/>
      <c r="BE415" s="126"/>
      <c r="BF415" s="126"/>
      <c r="BG415" s="126"/>
      <c r="BJ415" s="126"/>
      <c r="BT415" s="126"/>
      <c r="CD415" s="126"/>
      <c r="CN415" s="126"/>
      <c r="CX415" s="126"/>
      <c r="DH415" s="126"/>
      <c r="DR415" s="126"/>
      <c r="EB415" s="126"/>
      <c r="EL415" s="126"/>
      <c r="EV415" s="126"/>
      <c r="FF415" s="126"/>
      <c r="FP415" s="126"/>
      <c r="FZ415" s="126"/>
      <c r="GJ415" s="126"/>
      <c r="GT415" s="126"/>
      <c r="HD415" s="126"/>
      <c r="HN415" s="126"/>
      <c r="HX415" s="126"/>
    </row>
    <row xmlns:x14ac="http://schemas.microsoft.com/office/spreadsheetml/2009/9/ac" r="416" s="3" customFormat="true" x14ac:dyDescent="0.25">
      <c r="A416" s="396"/>
      <c r="B416" s="126"/>
      <c r="L416" s="126"/>
      <c r="V416" s="126"/>
      <c r="AF416" s="126"/>
      <c r="AP416" s="126"/>
      <c r="AZ416" s="126"/>
      <c r="BA416" s="126"/>
      <c r="BB416" s="126"/>
      <c r="BC416" s="126"/>
      <c r="BD416" s="126"/>
      <c r="BE416" s="126"/>
      <c r="BF416" s="126"/>
      <c r="BG416" s="126"/>
      <c r="BJ416" s="126"/>
      <c r="BT416" s="126"/>
      <c r="CD416" s="126"/>
      <c r="CN416" s="126"/>
      <c r="CX416" s="126"/>
      <c r="DH416" s="126"/>
      <c r="DR416" s="126"/>
      <c r="EB416" s="126"/>
      <c r="EL416" s="126"/>
      <c r="EV416" s="126"/>
      <c r="FF416" s="126"/>
      <c r="FP416" s="126"/>
      <c r="FZ416" s="126"/>
      <c r="GJ416" s="126"/>
      <c r="GT416" s="126"/>
      <c r="HD416" s="126"/>
      <c r="HN416" s="126"/>
      <c r="HX416" s="126"/>
    </row>
    <row xmlns:x14ac="http://schemas.microsoft.com/office/spreadsheetml/2009/9/ac" r="417" s="3" customFormat="true" x14ac:dyDescent="0.25">
      <c r="A417" s="396"/>
      <c r="B417" s="126"/>
      <c r="L417" s="126"/>
      <c r="V417" s="126"/>
      <c r="AF417" s="126"/>
      <c r="AP417" s="126"/>
      <c r="AZ417" s="126"/>
      <c r="BA417" s="126"/>
      <c r="BB417" s="126"/>
      <c r="BC417" s="126"/>
      <c r="BD417" s="126"/>
      <c r="BE417" s="126"/>
      <c r="BF417" s="126"/>
      <c r="BG417" s="126"/>
      <c r="BJ417" s="126"/>
      <c r="BT417" s="126"/>
      <c r="CD417" s="126"/>
      <c r="CN417" s="126"/>
      <c r="CX417" s="126"/>
      <c r="DH417" s="126"/>
      <c r="DR417" s="126"/>
      <c r="EB417" s="126"/>
      <c r="EL417" s="126"/>
      <c r="EV417" s="126"/>
      <c r="FF417" s="126"/>
      <c r="FP417" s="126"/>
      <c r="FZ417" s="126"/>
      <c r="GJ417" s="126"/>
      <c r="GT417" s="126"/>
      <c r="HD417" s="126"/>
      <c r="HN417" s="126"/>
      <c r="HX417" s="126"/>
    </row>
    <row xmlns:x14ac="http://schemas.microsoft.com/office/spreadsheetml/2009/9/ac" r="418" s="3" customFormat="true" x14ac:dyDescent="0.25">
      <c r="A418" s="396"/>
      <c r="B418" s="126"/>
      <c r="L418" s="126"/>
      <c r="V418" s="126"/>
      <c r="AF418" s="126"/>
      <c r="AP418" s="126"/>
      <c r="AZ418" s="126"/>
      <c r="BA418" s="126"/>
      <c r="BB418" s="126"/>
      <c r="BC418" s="126"/>
      <c r="BD418" s="126"/>
      <c r="BE418" s="126"/>
      <c r="BF418" s="126"/>
      <c r="BG418" s="126"/>
      <c r="BJ418" s="126"/>
      <c r="BT418" s="126"/>
      <c r="CD418" s="126"/>
      <c r="CN418" s="126"/>
      <c r="CX418" s="126"/>
      <c r="DH418" s="126"/>
      <c r="DR418" s="126"/>
      <c r="EB418" s="126"/>
      <c r="EL418" s="126"/>
      <c r="EV418" s="126"/>
      <c r="FF418" s="126"/>
      <c r="FP418" s="126"/>
      <c r="FZ418" s="126"/>
      <c r="GJ418" s="126"/>
      <c r="GT418" s="126"/>
      <c r="HD418" s="126"/>
      <c r="HN418" s="126"/>
      <c r="HX418" s="126"/>
    </row>
    <row xmlns:x14ac="http://schemas.microsoft.com/office/spreadsheetml/2009/9/ac" r="419" s="3" customFormat="true" x14ac:dyDescent="0.25">
      <c r="A419" s="396"/>
      <c r="B419" s="126"/>
      <c r="L419" s="126"/>
      <c r="V419" s="126"/>
      <c r="AF419" s="126"/>
      <c r="AP419" s="126"/>
      <c r="AZ419" s="126"/>
      <c r="BA419" s="126"/>
      <c r="BB419" s="126"/>
      <c r="BC419" s="126"/>
      <c r="BD419" s="126"/>
      <c r="BE419" s="126"/>
      <c r="BF419" s="126"/>
      <c r="BG419" s="126"/>
      <c r="BJ419" s="126"/>
      <c r="BT419" s="126"/>
      <c r="CD419" s="126"/>
      <c r="CN419" s="126"/>
      <c r="CX419" s="126"/>
      <c r="DH419" s="126"/>
      <c r="DR419" s="126"/>
      <c r="EB419" s="126"/>
      <c r="EL419" s="126"/>
      <c r="EV419" s="126"/>
      <c r="FF419" s="126"/>
      <c r="FP419" s="126"/>
      <c r="FZ419" s="126"/>
      <c r="GJ419" s="126"/>
      <c r="GT419" s="126"/>
      <c r="HD419" s="126"/>
      <c r="HN419" s="126"/>
      <c r="HX419" s="126"/>
    </row>
    <row xmlns:x14ac="http://schemas.microsoft.com/office/spreadsheetml/2009/9/ac" r="420" s="3" customFormat="true" x14ac:dyDescent="0.25">
      <c r="A420" s="396"/>
      <c r="B420" s="126"/>
      <c r="L420" s="126"/>
      <c r="V420" s="126"/>
      <c r="AF420" s="126"/>
      <c r="AP420" s="126"/>
      <c r="AZ420" s="126"/>
      <c r="BA420" s="126"/>
      <c r="BB420" s="126"/>
      <c r="BC420" s="126"/>
      <c r="BD420" s="126"/>
      <c r="BE420" s="126"/>
      <c r="BF420" s="126"/>
      <c r="BG420" s="126"/>
      <c r="BJ420" s="126"/>
      <c r="BT420" s="126"/>
      <c r="CD420" s="126"/>
      <c r="CN420" s="126"/>
      <c r="CX420" s="126"/>
      <c r="DH420" s="126"/>
      <c r="DR420" s="126"/>
      <c r="EB420" s="126"/>
      <c r="EL420" s="126"/>
      <c r="EV420" s="126"/>
      <c r="FF420" s="126"/>
      <c r="FP420" s="126"/>
      <c r="FZ420" s="126"/>
      <c r="GJ420" s="126"/>
      <c r="GT420" s="126"/>
      <c r="HD420" s="126"/>
      <c r="HN420" s="126"/>
      <c r="HX420" s="126"/>
    </row>
    <row xmlns:x14ac="http://schemas.microsoft.com/office/spreadsheetml/2009/9/ac" r="421" s="3" customFormat="true" x14ac:dyDescent="0.25">
      <c r="A421" s="396"/>
      <c r="B421" s="126"/>
      <c r="L421" s="126"/>
      <c r="V421" s="126"/>
      <c r="AF421" s="126"/>
      <c r="AP421" s="126"/>
      <c r="AZ421" s="126"/>
      <c r="BA421" s="126"/>
      <c r="BB421" s="126"/>
      <c r="BC421" s="126"/>
      <c r="BD421" s="126"/>
      <c r="BE421" s="126"/>
      <c r="BF421" s="126"/>
      <c r="BG421" s="126"/>
      <c r="BJ421" s="126"/>
      <c r="BT421" s="126"/>
      <c r="CD421" s="126"/>
      <c r="CN421" s="126"/>
      <c r="CX421" s="126"/>
      <c r="DH421" s="126"/>
      <c r="DR421" s="126"/>
      <c r="EB421" s="126"/>
      <c r="EL421" s="126"/>
      <c r="EV421" s="126"/>
      <c r="FF421" s="126"/>
      <c r="FP421" s="126"/>
      <c r="FZ421" s="126"/>
      <c r="GJ421" s="126"/>
      <c r="GT421" s="126"/>
      <c r="HD421" s="126"/>
      <c r="HN421" s="126"/>
      <c r="HX421" s="126"/>
    </row>
    <row xmlns:x14ac="http://schemas.microsoft.com/office/spreadsheetml/2009/9/ac" r="422" s="3" customFormat="true" x14ac:dyDescent="0.25">
      <c r="A422" s="396"/>
      <c r="B422" s="126"/>
      <c r="L422" s="126"/>
      <c r="V422" s="126"/>
      <c r="AF422" s="126"/>
      <c r="AP422" s="126"/>
      <c r="AZ422" s="126"/>
      <c r="BA422" s="126"/>
      <c r="BB422" s="126"/>
      <c r="BC422" s="126"/>
      <c r="BD422" s="126"/>
      <c r="BE422" s="126"/>
      <c r="BF422" s="126"/>
      <c r="BG422" s="126"/>
      <c r="BJ422" s="126"/>
      <c r="BT422" s="126"/>
      <c r="CD422" s="126"/>
      <c r="CN422" s="126"/>
      <c r="CX422" s="126"/>
      <c r="DH422" s="126"/>
      <c r="DR422" s="126"/>
      <c r="EB422" s="126"/>
      <c r="EL422" s="126"/>
      <c r="EV422" s="126"/>
      <c r="FF422" s="126"/>
      <c r="FP422" s="126"/>
      <c r="FZ422" s="126"/>
      <c r="GJ422" s="126"/>
      <c r="GT422" s="126"/>
      <c r="HD422" s="126"/>
      <c r="HN422" s="126"/>
      <c r="HX422" s="126"/>
    </row>
    <row xmlns:x14ac="http://schemas.microsoft.com/office/spreadsheetml/2009/9/ac" r="423" s="3" customFormat="true" x14ac:dyDescent="0.25">
      <c r="A423" s="396"/>
      <c r="B423" s="126"/>
      <c r="L423" s="126"/>
      <c r="V423" s="126"/>
      <c r="AF423" s="126"/>
      <c r="AP423" s="126"/>
      <c r="AZ423" s="126"/>
      <c r="BA423" s="126"/>
      <c r="BB423" s="126"/>
      <c r="BC423" s="126"/>
      <c r="BD423" s="126"/>
      <c r="BE423" s="126"/>
      <c r="BF423" s="126"/>
      <c r="BG423" s="126"/>
      <c r="BJ423" s="126"/>
      <c r="BT423" s="126"/>
      <c r="CD423" s="126"/>
      <c r="CN423" s="126"/>
      <c r="CX423" s="126"/>
      <c r="DH423" s="126"/>
      <c r="DR423" s="126"/>
      <c r="EB423" s="126"/>
      <c r="EL423" s="126"/>
      <c r="EV423" s="126"/>
      <c r="FF423" s="126"/>
      <c r="FP423" s="126"/>
      <c r="FZ423" s="126"/>
      <c r="GJ423" s="126"/>
      <c r="GT423" s="126"/>
      <c r="HD423" s="126"/>
      <c r="HN423" s="126"/>
      <c r="HX423" s="126"/>
    </row>
    <row xmlns:x14ac="http://schemas.microsoft.com/office/spreadsheetml/2009/9/ac" r="424" s="3" customFormat="true" x14ac:dyDescent="0.25">
      <c r="A424" s="396"/>
      <c r="B424" s="126"/>
      <c r="L424" s="126"/>
      <c r="V424" s="126"/>
      <c r="AF424" s="126"/>
      <c r="AP424" s="126"/>
      <c r="AZ424" s="126"/>
      <c r="BA424" s="126"/>
      <c r="BB424" s="126"/>
      <c r="BC424" s="126"/>
      <c r="BD424" s="126"/>
      <c r="BE424" s="126"/>
      <c r="BF424" s="126"/>
      <c r="BG424" s="126"/>
      <c r="BJ424" s="126"/>
      <c r="BT424" s="126"/>
      <c r="CD424" s="126"/>
      <c r="CN424" s="126"/>
      <c r="CX424" s="126"/>
      <c r="DH424" s="126"/>
      <c r="DR424" s="126"/>
      <c r="EB424" s="126"/>
      <c r="EL424" s="126"/>
      <c r="EV424" s="126"/>
      <c r="FF424" s="126"/>
      <c r="FP424" s="126"/>
      <c r="FZ424" s="126"/>
      <c r="GJ424" s="126"/>
      <c r="GT424" s="126"/>
      <c r="HD424" s="126"/>
      <c r="HN424" s="126"/>
      <c r="HX424" s="126"/>
    </row>
    <row xmlns:x14ac="http://schemas.microsoft.com/office/spreadsheetml/2009/9/ac" r="425" s="3" customFormat="true" x14ac:dyDescent="0.25">
      <c r="A425" s="396"/>
      <c r="B425" s="126"/>
      <c r="L425" s="126"/>
      <c r="V425" s="126"/>
      <c r="AF425" s="126"/>
      <c r="AP425" s="126"/>
      <c r="AZ425" s="126"/>
      <c r="BA425" s="126"/>
      <c r="BB425" s="126"/>
      <c r="BC425" s="126"/>
      <c r="BD425" s="126"/>
      <c r="BE425" s="126"/>
      <c r="BF425" s="126"/>
      <c r="BG425" s="126"/>
      <c r="BJ425" s="126"/>
      <c r="BT425" s="126"/>
      <c r="CD425" s="126"/>
      <c r="CN425" s="126"/>
      <c r="CX425" s="126"/>
      <c r="DH425" s="126"/>
      <c r="DR425" s="126"/>
      <c r="EB425" s="126"/>
      <c r="EL425" s="126"/>
      <c r="EV425" s="126"/>
      <c r="FF425" s="126"/>
      <c r="FP425" s="126"/>
      <c r="FZ425" s="126"/>
      <c r="GJ425" s="126"/>
      <c r="GT425" s="126"/>
      <c r="HD425" s="126"/>
      <c r="HN425" s="126"/>
      <c r="HX425" s="126"/>
    </row>
    <row xmlns:x14ac="http://schemas.microsoft.com/office/spreadsheetml/2009/9/ac" r="426" s="3" customFormat="true" x14ac:dyDescent="0.25">
      <c r="A426" s="396"/>
      <c r="B426" s="126"/>
      <c r="L426" s="126"/>
      <c r="V426" s="126"/>
      <c r="AF426" s="126"/>
      <c r="AP426" s="126"/>
      <c r="AZ426" s="126"/>
      <c r="BA426" s="126"/>
      <c r="BB426" s="126"/>
      <c r="BC426" s="126"/>
      <c r="BD426" s="126"/>
      <c r="BE426" s="126"/>
      <c r="BF426" s="126"/>
      <c r="BG426" s="126"/>
      <c r="BJ426" s="126"/>
      <c r="BT426" s="126"/>
      <c r="CD426" s="126"/>
      <c r="CN426" s="126"/>
      <c r="CX426" s="126"/>
      <c r="DH426" s="126"/>
      <c r="DR426" s="126"/>
      <c r="EB426" s="126"/>
      <c r="EL426" s="126"/>
      <c r="EV426" s="126"/>
      <c r="FF426" s="126"/>
      <c r="FP426" s="126"/>
      <c r="FZ426" s="126"/>
      <c r="GJ426" s="126"/>
      <c r="GT426" s="126"/>
      <c r="HD426" s="126"/>
      <c r="HN426" s="126"/>
      <c r="HX426" s="126"/>
    </row>
    <row xmlns:x14ac="http://schemas.microsoft.com/office/spreadsheetml/2009/9/ac" r="427" s="3" customFormat="true" x14ac:dyDescent="0.25">
      <c r="A427" s="396"/>
      <c r="B427" s="126"/>
      <c r="L427" s="126"/>
      <c r="V427" s="126"/>
      <c r="AF427" s="126"/>
      <c r="AP427" s="126"/>
      <c r="AZ427" s="126"/>
      <c r="BA427" s="126"/>
      <c r="BB427" s="126"/>
      <c r="BC427" s="126"/>
      <c r="BD427" s="126"/>
      <c r="BE427" s="126"/>
      <c r="BF427" s="126"/>
      <c r="BG427" s="126"/>
      <c r="BJ427" s="126"/>
      <c r="BT427" s="126"/>
      <c r="CD427" s="126"/>
      <c r="CN427" s="126"/>
      <c r="CX427" s="126"/>
      <c r="DH427" s="126"/>
      <c r="DR427" s="126"/>
      <c r="EB427" s="126"/>
      <c r="EL427" s="126"/>
      <c r="EV427" s="126"/>
      <c r="FF427" s="126"/>
      <c r="FP427" s="126"/>
      <c r="FZ427" s="126"/>
      <c r="GJ427" s="126"/>
      <c r="GT427" s="126"/>
      <c r="HD427" s="126"/>
      <c r="HN427" s="126"/>
      <c r="HX427" s="126"/>
    </row>
    <row xmlns:x14ac="http://schemas.microsoft.com/office/spreadsheetml/2009/9/ac" r="428" s="3" customFormat="true" x14ac:dyDescent="0.25">
      <c r="A428" s="396"/>
      <c r="B428" s="126"/>
      <c r="L428" s="126"/>
      <c r="V428" s="126"/>
      <c r="AF428" s="126"/>
      <c r="AP428" s="126"/>
      <c r="AZ428" s="126"/>
      <c r="BA428" s="126"/>
      <c r="BB428" s="126"/>
      <c r="BC428" s="126"/>
      <c r="BD428" s="126"/>
      <c r="BE428" s="126"/>
      <c r="BF428" s="126"/>
      <c r="BG428" s="126"/>
      <c r="BJ428" s="126"/>
      <c r="BT428" s="126"/>
      <c r="CD428" s="126"/>
      <c r="CN428" s="126"/>
      <c r="CX428" s="126"/>
      <c r="DH428" s="126"/>
      <c r="DR428" s="126"/>
      <c r="EB428" s="126"/>
      <c r="EL428" s="126"/>
      <c r="EV428" s="126"/>
      <c r="FF428" s="126"/>
      <c r="FP428" s="126"/>
      <c r="FZ428" s="126"/>
      <c r="GJ428" s="126"/>
      <c r="GT428" s="126"/>
      <c r="HD428" s="126"/>
      <c r="HN428" s="126"/>
      <c r="HX428" s="126"/>
    </row>
    <row xmlns:x14ac="http://schemas.microsoft.com/office/spreadsheetml/2009/9/ac" r="429" s="3" customFormat="true" x14ac:dyDescent="0.25">
      <c r="A429" s="396"/>
      <c r="B429" s="126"/>
      <c r="L429" s="126"/>
      <c r="V429" s="126"/>
      <c r="AF429" s="126"/>
      <c r="AP429" s="126"/>
      <c r="AZ429" s="126"/>
      <c r="BA429" s="126"/>
      <c r="BB429" s="126"/>
      <c r="BC429" s="126"/>
      <c r="BD429" s="126"/>
      <c r="BE429" s="126"/>
      <c r="BF429" s="126"/>
      <c r="BG429" s="126"/>
      <c r="BJ429" s="126"/>
      <c r="BT429" s="126"/>
      <c r="CD429" s="126"/>
      <c r="CN429" s="126"/>
      <c r="CX429" s="126"/>
      <c r="DH429" s="126"/>
      <c r="DR429" s="126"/>
      <c r="EB429" s="126"/>
      <c r="EL429" s="126"/>
      <c r="EV429" s="126"/>
      <c r="FF429" s="126"/>
      <c r="FP429" s="126"/>
      <c r="FZ429" s="126"/>
      <c r="GJ429" s="126"/>
      <c r="GT429" s="126"/>
      <c r="HD429" s="126"/>
      <c r="HN429" s="126"/>
      <c r="HX429" s="126"/>
    </row>
    <row xmlns:x14ac="http://schemas.microsoft.com/office/spreadsheetml/2009/9/ac" r="430" s="3" customFormat="true" x14ac:dyDescent="0.25">
      <c r="A430" s="396"/>
      <c r="B430" s="126"/>
      <c r="L430" s="126"/>
      <c r="V430" s="126"/>
      <c r="AF430" s="126"/>
      <c r="AP430" s="126"/>
      <c r="AZ430" s="126"/>
      <c r="BA430" s="126"/>
      <c r="BB430" s="126"/>
      <c r="BC430" s="126"/>
      <c r="BD430" s="126"/>
      <c r="BE430" s="126"/>
      <c r="BF430" s="126"/>
      <c r="BG430" s="126"/>
      <c r="BJ430" s="126"/>
      <c r="BT430" s="126"/>
      <c r="CD430" s="126"/>
      <c r="CN430" s="126"/>
      <c r="CX430" s="126"/>
      <c r="DH430" s="126"/>
      <c r="DR430" s="126"/>
      <c r="EB430" s="126"/>
      <c r="EL430" s="126"/>
      <c r="EV430" s="126"/>
      <c r="FF430" s="126"/>
      <c r="FP430" s="126"/>
      <c r="FZ430" s="126"/>
      <c r="GJ430" s="126"/>
      <c r="GT430" s="126"/>
      <c r="HD430" s="126"/>
      <c r="HN430" s="126"/>
      <c r="HX430" s="126"/>
    </row>
    <row xmlns:x14ac="http://schemas.microsoft.com/office/spreadsheetml/2009/9/ac" r="431" s="3" customFormat="true" x14ac:dyDescent="0.25">
      <c r="A431" s="396"/>
      <c r="B431" s="126"/>
      <c r="L431" s="126"/>
      <c r="V431" s="126"/>
      <c r="AF431" s="126"/>
      <c r="AP431" s="126"/>
      <c r="AZ431" s="126"/>
      <c r="BA431" s="126"/>
      <c r="BB431" s="126"/>
      <c r="BC431" s="126"/>
      <c r="BD431" s="126"/>
      <c r="BE431" s="126"/>
      <c r="BF431" s="126"/>
      <c r="BG431" s="126"/>
      <c r="BJ431" s="126"/>
      <c r="BT431" s="126"/>
      <c r="CD431" s="126"/>
      <c r="CN431" s="126"/>
      <c r="CX431" s="126"/>
      <c r="DH431" s="126"/>
      <c r="DR431" s="126"/>
      <c r="EB431" s="126"/>
      <c r="EL431" s="126"/>
      <c r="EV431" s="126"/>
      <c r="FF431" s="126"/>
      <c r="FP431" s="126"/>
      <c r="FZ431" s="126"/>
      <c r="GJ431" s="126"/>
      <c r="GT431" s="126"/>
      <c r="HD431" s="126"/>
      <c r="HN431" s="126"/>
      <c r="HX431" s="126"/>
    </row>
    <row xmlns:x14ac="http://schemas.microsoft.com/office/spreadsheetml/2009/9/ac" r="432" s="3" customFormat="true" x14ac:dyDescent="0.25">
      <c r="A432" s="396"/>
      <c r="B432" s="126"/>
      <c r="L432" s="126"/>
      <c r="V432" s="126"/>
      <c r="AF432" s="126"/>
      <c r="AP432" s="126"/>
      <c r="AZ432" s="126"/>
      <c r="BA432" s="126"/>
      <c r="BB432" s="126"/>
      <c r="BC432" s="126"/>
      <c r="BD432" s="126"/>
      <c r="BE432" s="126"/>
      <c r="BF432" s="126"/>
      <c r="BG432" s="126"/>
      <c r="BJ432" s="126"/>
      <c r="BT432" s="126"/>
      <c r="CD432" s="126"/>
      <c r="CN432" s="126"/>
      <c r="CX432" s="126"/>
      <c r="DH432" s="126"/>
      <c r="DR432" s="126"/>
      <c r="EB432" s="126"/>
      <c r="EL432" s="126"/>
      <c r="EV432" s="126"/>
      <c r="FF432" s="126"/>
      <c r="FP432" s="126"/>
      <c r="FZ432" s="126"/>
      <c r="GJ432" s="126"/>
      <c r="GT432" s="126"/>
      <c r="HD432" s="126"/>
      <c r="HN432" s="126"/>
      <c r="HX432" s="126"/>
    </row>
    <row xmlns:x14ac="http://schemas.microsoft.com/office/spreadsheetml/2009/9/ac" r="433" s="3" customFormat="true" x14ac:dyDescent="0.25">
      <c r="A433" s="396"/>
      <c r="B433" s="126"/>
      <c r="L433" s="126"/>
      <c r="V433" s="126"/>
      <c r="AF433" s="126"/>
      <c r="AP433" s="126"/>
      <c r="AZ433" s="126"/>
      <c r="BA433" s="126"/>
      <c r="BB433" s="126"/>
      <c r="BC433" s="126"/>
      <c r="BD433" s="126"/>
      <c r="BE433" s="126"/>
      <c r="BF433" s="126"/>
      <c r="BG433" s="126"/>
      <c r="BJ433" s="126"/>
      <c r="BT433" s="126"/>
      <c r="CD433" s="126"/>
      <c r="CN433" s="126"/>
      <c r="CX433" s="126"/>
      <c r="DH433" s="126"/>
      <c r="DR433" s="126"/>
      <c r="EB433" s="126"/>
      <c r="EL433" s="126"/>
      <c r="EV433" s="126"/>
      <c r="FF433" s="126"/>
      <c r="FP433" s="126"/>
      <c r="FZ433" s="126"/>
      <c r="GJ433" s="126"/>
      <c r="GT433" s="126"/>
      <c r="HD433" s="126"/>
      <c r="HN433" s="126"/>
      <c r="HX433" s="126"/>
    </row>
    <row xmlns:x14ac="http://schemas.microsoft.com/office/spreadsheetml/2009/9/ac" r="434" s="3" customFormat="true" x14ac:dyDescent="0.25">
      <c r="A434" s="396"/>
      <c r="B434" s="126"/>
      <c r="L434" s="126"/>
      <c r="V434" s="126"/>
      <c r="AF434" s="126"/>
      <c r="AP434" s="126"/>
      <c r="AZ434" s="126"/>
      <c r="BA434" s="126"/>
      <c r="BB434" s="126"/>
      <c r="BC434" s="126"/>
      <c r="BD434" s="126"/>
      <c r="BE434" s="126"/>
      <c r="BF434" s="126"/>
      <c r="BG434" s="126"/>
      <c r="BJ434" s="126"/>
      <c r="BT434" s="126"/>
      <c r="CD434" s="126"/>
      <c r="CN434" s="126"/>
      <c r="CX434" s="126"/>
      <c r="DH434" s="126"/>
      <c r="DR434" s="126"/>
      <c r="EB434" s="126"/>
      <c r="EL434" s="126"/>
      <c r="EV434" s="126"/>
      <c r="FF434" s="126"/>
      <c r="FP434" s="126"/>
      <c r="FZ434" s="126"/>
      <c r="GJ434" s="126"/>
      <c r="GT434" s="126"/>
      <c r="HD434" s="126"/>
      <c r="HN434" s="126"/>
      <c r="HX434" s="126"/>
    </row>
    <row xmlns:x14ac="http://schemas.microsoft.com/office/spreadsheetml/2009/9/ac" r="435" s="3" customFormat="true" x14ac:dyDescent="0.25">
      <c r="A435" s="396"/>
      <c r="B435" s="126"/>
      <c r="L435" s="126"/>
      <c r="V435" s="126"/>
      <c r="AF435" s="126"/>
      <c r="AP435" s="126"/>
      <c r="AZ435" s="126"/>
      <c r="BA435" s="126"/>
      <c r="BB435" s="126"/>
      <c r="BC435" s="126"/>
      <c r="BD435" s="126"/>
      <c r="BE435" s="126"/>
      <c r="BF435" s="126"/>
      <c r="BG435" s="126"/>
      <c r="BJ435" s="126"/>
      <c r="BT435" s="126"/>
      <c r="CD435" s="126"/>
      <c r="CN435" s="126"/>
      <c r="CX435" s="126"/>
      <c r="DH435" s="126"/>
      <c r="DR435" s="126"/>
      <c r="EB435" s="126"/>
      <c r="EL435" s="126"/>
      <c r="EV435" s="126"/>
      <c r="FF435" s="126"/>
      <c r="FP435" s="126"/>
      <c r="FZ435" s="126"/>
      <c r="GJ435" s="126"/>
      <c r="GT435" s="126"/>
      <c r="HD435" s="126"/>
      <c r="HN435" s="126"/>
      <c r="HX435" s="126"/>
    </row>
    <row xmlns:x14ac="http://schemas.microsoft.com/office/spreadsheetml/2009/9/ac" r="436" s="3" customFormat="true" x14ac:dyDescent="0.25">
      <c r="A436" s="396"/>
      <c r="B436" s="126"/>
      <c r="L436" s="126"/>
      <c r="V436" s="126"/>
      <c r="AF436" s="126"/>
      <c r="AP436" s="126"/>
      <c r="AZ436" s="126"/>
      <c r="BA436" s="126"/>
      <c r="BB436" s="126"/>
      <c r="BC436" s="126"/>
      <c r="BD436" s="126"/>
      <c r="BE436" s="126"/>
      <c r="BF436" s="126"/>
      <c r="BG436" s="126"/>
      <c r="BJ436" s="126"/>
      <c r="BT436" s="126"/>
      <c r="CD436" s="126"/>
      <c r="CN436" s="126"/>
      <c r="CX436" s="126"/>
      <c r="DH436" s="126"/>
      <c r="DR436" s="126"/>
      <c r="EB436" s="126"/>
      <c r="EL436" s="126"/>
      <c r="EV436" s="126"/>
      <c r="FF436" s="126"/>
      <c r="FP436" s="126"/>
      <c r="FZ436" s="126"/>
      <c r="GJ436" s="126"/>
      <c r="GT436" s="126"/>
      <c r="HD436" s="126"/>
      <c r="HN436" s="126"/>
      <c r="HX436" s="126"/>
    </row>
    <row xmlns:x14ac="http://schemas.microsoft.com/office/spreadsheetml/2009/9/ac" r="437" s="3" customFormat="true" x14ac:dyDescent="0.25">
      <c r="A437" s="396"/>
      <c r="B437" s="126"/>
      <c r="L437" s="126"/>
      <c r="V437" s="126"/>
      <c r="AF437" s="126"/>
      <c r="AP437" s="126"/>
      <c r="AZ437" s="126"/>
      <c r="BA437" s="126"/>
      <c r="BB437" s="126"/>
      <c r="BC437" s="126"/>
      <c r="BD437" s="126"/>
      <c r="BE437" s="126"/>
      <c r="BF437" s="126"/>
      <c r="BG437" s="126"/>
      <c r="BJ437" s="126"/>
      <c r="BT437" s="126"/>
      <c r="CD437" s="126"/>
      <c r="CN437" s="126"/>
      <c r="CX437" s="126"/>
      <c r="DH437" s="126"/>
      <c r="DR437" s="126"/>
      <c r="EB437" s="126"/>
      <c r="EL437" s="126"/>
      <c r="EV437" s="126"/>
      <c r="FF437" s="126"/>
      <c r="FP437" s="126"/>
      <c r="FZ437" s="126"/>
      <c r="GJ437" s="126"/>
      <c r="GT437" s="126"/>
      <c r="HD437" s="126"/>
      <c r="HN437" s="126"/>
      <c r="HX437" s="126"/>
    </row>
    <row xmlns:x14ac="http://schemas.microsoft.com/office/spreadsheetml/2009/9/ac" r="438" s="3" customFormat="true" x14ac:dyDescent="0.25">
      <c r="A438" s="396"/>
      <c r="B438" s="126"/>
      <c r="L438" s="126"/>
      <c r="V438" s="126"/>
      <c r="AF438" s="126"/>
      <c r="AP438" s="126"/>
      <c r="AZ438" s="126"/>
      <c r="BA438" s="126"/>
      <c r="BB438" s="126"/>
      <c r="BC438" s="126"/>
      <c r="BD438" s="126"/>
      <c r="BE438" s="126"/>
      <c r="BF438" s="126"/>
      <c r="BG438" s="126"/>
      <c r="BJ438" s="126"/>
      <c r="BT438" s="126"/>
      <c r="CD438" s="126"/>
      <c r="CN438" s="126"/>
      <c r="CX438" s="126"/>
      <c r="DH438" s="126"/>
      <c r="DR438" s="126"/>
      <c r="EB438" s="126"/>
      <c r="EL438" s="126"/>
      <c r="EV438" s="126"/>
      <c r="FF438" s="126"/>
      <c r="FP438" s="126"/>
      <c r="FZ438" s="126"/>
      <c r="GJ438" s="126"/>
      <c r="GT438" s="126"/>
      <c r="HD438" s="126"/>
      <c r="HN438" s="126"/>
      <c r="HX438" s="126"/>
    </row>
    <row xmlns:x14ac="http://schemas.microsoft.com/office/spreadsheetml/2009/9/ac" r="439" s="3" customFormat="true" x14ac:dyDescent="0.25">
      <c r="A439" s="396"/>
      <c r="B439" s="126"/>
      <c r="L439" s="126"/>
      <c r="V439" s="126"/>
      <c r="AF439" s="126"/>
      <c r="AP439" s="126"/>
      <c r="AZ439" s="126"/>
      <c r="BA439" s="126"/>
      <c r="BB439" s="126"/>
      <c r="BC439" s="126"/>
      <c r="BD439" s="126"/>
      <c r="BE439" s="126"/>
      <c r="BF439" s="126"/>
      <c r="BG439" s="126"/>
      <c r="BJ439" s="126"/>
      <c r="BT439" s="126"/>
      <c r="CD439" s="126"/>
      <c r="CN439" s="126"/>
      <c r="CX439" s="126"/>
      <c r="DH439" s="126"/>
      <c r="DR439" s="126"/>
      <c r="EB439" s="126"/>
      <c r="EL439" s="126"/>
      <c r="EV439" s="126"/>
      <c r="FF439" s="126"/>
      <c r="FP439" s="126"/>
      <c r="FZ439" s="126"/>
      <c r="GJ439" s="126"/>
      <c r="GT439" s="126"/>
      <c r="HD439" s="126"/>
      <c r="HN439" s="126"/>
      <c r="HX439" s="126"/>
    </row>
    <row xmlns:x14ac="http://schemas.microsoft.com/office/spreadsheetml/2009/9/ac" r="440" s="3" customFormat="true" x14ac:dyDescent="0.25">
      <c r="A440" s="396"/>
      <c r="B440" s="126"/>
      <c r="L440" s="126"/>
      <c r="V440" s="126"/>
      <c r="AF440" s="126"/>
      <c r="AP440" s="126"/>
      <c r="AZ440" s="126"/>
      <c r="BA440" s="126"/>
      <c r="BB440" s="126"/>
      <c r="BC440" s="126"/>
      <c r="BD440" s="126"/>
      <c r="BE440" s="126"/>
      <c r="BF440" s="126"/>
      <c r="BG440" s="126"/>
      <c r="BJ440" s="126"/>
      <c r="BT440" s="126"/>
      <c r="CD440" s="126"/>
      <c r="CN440" s="126"/>
      <c r="CX440" s="126"/>
      <c r="DH440" s="126"/>
      <c r="DR440" s="126"/>
      <c r="EB440" s="126"/>
      <c r="EL440" s="126"/>
      <c r="EV440" s="126"/>
      <c r="FF440" s="126"/>
      <c r="FP440" s="126"/>
      <c r="FZ440" s="126"/>
      <c r="GJ440" s="126"/>
      <c r="GT440" s="126"/>
      <c r="HD440" s="126"/>
      <c r="HN440" s="126"/>
      <c r="HX440" s="126"/>
    </row>
    <row xmlns:x14ac="http://schemas.microsoft.com/office/spreadsheetml/2009/9/ac" r="441" s="3" customFormat="true" x14ac:dyDescent="0.25">
      <c r="A441" s="396"/>
      <c r="B441" s="126"/>
      <c r="L441" s="126"/>
      <c r="V441" s="126"/>
      <c r="AF441" s="126"/>
      <c r="AP441" s="126"/>
      <c r="AZ441" s="126"/>
      <c r="BA441" s="126"/>
      <c r="BB441" s="126"/>
      <c r="BC441" s="126"/>
      <c r="BD441" s="126"/>
      <c r="BE441" s="126"/>
      <c r="BF441" s="126"/>
      <c r="BG441" s="126"/>
      <c r="BJ441" s="126"/>
      <c r="BT441" s="126"/>
      <c r="CD441" s="126"/>
      <c r="CN441" s="126"/>
      <c r="CX441" s="126"/>
      <c r="DH441" s="126"/>
      <c r="DR441" s="126"/>
      <c r="EB441" s="126"/>
      <c r="EL441" s="126"/>
      <c r="EV441" s="126"/>
      <c r="FF441" s="126"/>
      <c r="FP441" s="126"/>
      <c r="FZ441" s="126"/>
      <c r="GJ441" s="126"/>
      <c r="GT441" s="126"/>
      <c r="HD441" s="126"/>
      <c r="HN441" s="126"/>
      <c r="HX441" s="126"/>
    </row>
    <row xmlns:x14ac="http://schemas.microsoft.com/office/spreadsheetml/2009/9/ac" r="442" s="3" customFormat="true" x14ac:dyDescent="0.25">
      <c r="A442" s="396"/>
      <c r="B442" s="126"/>
      <c r="L442" s="126"/>
      <c r="V442" s="126"/>
      <c r="AF442" s="126"/>
      <c r="AP442" s="126"/>
      <c r="AZ442" s="126"/>
      <c r="BA442" s="126"/>
      <c r="BB442" s="126"/>
      <c r="BC442" s="126"/>
      <c r="BD442" s="126"/>
      <c r="BE442" s="126"/>
      <c r="BF442" s="126"/>
      <c r="BG442" s="126"/>
      <c r="BJ442" s="126"/>
      <c r="BT442" s="126"/>
      <c r="CD442" s="126"/>
      <c r="CN442" s="126"/>
      <c r="CX442" s="126"/>
      <c r="DH442" s="126"/>
      <c r="DR442" s="126"/>
      <c r="EB442" s="126"/>
      <c r="EL442" s="126"/>
      <c r="EV442" s="126"/>
      <c r="FF442" s="126"/>
      <c r="FP442" s="126"/>
      <c r="FZ442" s="126"/>
      <c r="GJ442" s="126"/>
      <c r="GT442" s="126"/>
      <c r="HD442" s="126"/>
      <c r="HN442" s="126"/>
      <c r="HX442" s="126"/>
    </row>
    <row xmlns:x14ac="http://schemas.microsoft.com/office/spreadsheetml/2009/9/ac" r="443" s="3" customFormat="true" x14ac:dyDescent="0.25">
      <c r="A443" s="396"/>
      <c r="B443" s="126"/>
      <c r="L443" s="126"/>
      <c r="V443" s="126"/>
      <c r="AF443" s="126"/>
      <c r="AP443" s="126"/>
      <c r="AZ443" s="126"/>
      <c r="BA443" s="126"/>
      <c r="BB443" s="126"/>
      <c r="BC443" s="126"/>
      <c r="BD443" s="126"/>
      <c r="BE443" s="126"/>
      <c r="BF443" s="126"/>
      <c r="BG443" s="126"/>
      <c r="BJ443" s="126"/>
      <c r="BT443" s="126"/>
      <c r="CD443" s="126"/>
      <c r="CN443" s="126"/>
      <c r="CX443" s="126"/>
      <c r="DH443" s="126"/>
      <c r="DR443" s="126"/>
      <c r="EB443" s="126"/>
      <c r="EL443" s="126"/>
      <c r="EV443" s="126"/>
      <c r="FF443" s="126"/>
      <c r="FP443" s="126"/>
      <c r="FZ443" s="126"/>
      <c r="GJ443" s="126"/>
      <c r="GT443" s="126"/>
      <c r="HD443" s="126"/>
      <c r="HN443" s="126"/>
      <c r="HX443" s="126"/>
    </row>
    <row xmlns:x14ac="http://schemas.microsoft.com/office/spreadsheetml/2009/9/ac" r="444" s="3" customFormat="true" x14ac:dyDescent="0.25">
      <c r="A444" s="396"/>
      <c r="B444" s="126"/>
      <c r="L444" s="126"/>
      <c r="V444" s="126"/>
      <c r="AF444" s="126"/>
      <c r="AP444" s="126"/>
      <c r="AZ444" s="126"/>
      <c r="BA444" s="126"/>
      <c r="BB444" s="126"/>
      <c r="BC444" s="126"/>
      <c r="BD444" s="126"/>
      <c r="BE444" s="126"/>
      <c r="BF444" s="126"/>
      <c r="BG444" s="126"/>
      <c r="BJ444" s="126"/>
      <c r="BT444" s="126"/>
      <c r="CD444" s="126"/>
      <c r="CN444" s="126"/>
      <c r="CX444" s="126"/>
      <c r="DH444" s="126"/>
      <c r="DR444" s="126"/>
      <c r="EB444" s="126"/>
      <c r="EL444" s="126"/>
      <c r="EV444" s="126"/>
      <c r="FF444" s="126"/>
      <c r="FP444" s="126"/>
      <c r="FZ444" s="126"/>
      <c r="GJ444" s="126"/>
      <c r="GT444" s="126"/>
      <c r="HD444" s="126"/>
      <c r="HN444" s="126"/>
      <c r="HX444" s="126"/>
    </row>
    <row xmlns:x14ac="http://schemas.microsoft.com/office/spreadsheetml/2009/9/ac" r="445" s="3" customFormat="true" x14ac:dyDescent="0.25">
      <c r="A445" s="396"/>
      <c r="B445" s="126"/>
      <c r="L445" s="126"/>
      <c r="V445" s="126"/>
      <c r="AF445" s="126"/>
      <c r="AP445" s="126"/>
      <c r="AZ445" s="126"/>
      <c r="BA445" s="126"/>
      <c r="BB445" s="126"/>
      <c r="BC445" s="126"/>
      <c r="BD445" s="126"/>
      <c r="BE445" s="126"/>
      <c r="BF445" s="126"/>
      <c r="BG445" s="126"/>
      <c r="BJ445" s="126"/>
      <c r="BT445" s="126"/>
      <c r="CD445" s="126"/>
      <c r="CN445" s="126"/>
      <c r="CX445" s="126"/>
      <c r="DH445" s="126"/>
      <c r="DR445" s="126"/>
      <c r="EB445" s="126"/>
      <c r="EL445" s="126"/>
      <c r="EV445" s="126"/>
      <c r="FF445" s="126"/>
      <c r="FP445" s="126"/>
      <c r="FZ445" s="126"/>
      <c r="GJ445" s="126"/>
      <c r="GT445" s="126"/>
      <c r="HD445" s="126"/>
      <c r="HN445" s="126"/>
      <c r="HX445" s="126"/>
    </row>
    <row xmlns:x14ac="http://schemas.microsoft.com/office/spreadsheetml/2009/9/ac" r="446" s="3" customFormat="true" x14ac:dyDescent="0.25">
      <c r="A446" s="396"/>
      <c r="B446" s="126"/>
      <c r="L446" s="126"/>
      <c r="V446" s="126"/>
      <c r="AF446" s="126"/>
      <c r="AP446" s="126"/>
      <c r="AZ446" s="126"/>
      <c r="BA446" s="126"/>
      <c r="BB446" s="126"/>
      <c r="BC446" s="126"/>
      <c r="BD446" s="126"/>
      <c r="BE446" s="126"/>
      <c r="BF446" s="126"/>
      <c r="BG446" s="126"/>
      <c r="BJ446" s="126"/>
      <c r="BT446" s="126"/>
      <c r="CD446" s="126"/>
      <c r="CN446" s="126"/>
      <c r="CX446" s="126"/>
      <c r="DH446" s="126"/>
      <c r="DR446" s="126"/>
      <c r="EB446" s="126"/>
      <c r="EL446" s="126"/>
      <c r="EV446" s="126"/>
      <c r="FF446" s="126"/>
      <c r="FP446" s="126"/>
      <c r="FZ446" s="126"/>
      <c r="GJ446" s="126"/>
      <c r="GT446" s="126"/>
      <c r="HD446" s="126"/>
      <c r="HN446" s="126"/>
      <c r="HX446" s="126"/>
    </row>
    <row xmlns:x14ac="http://schemas.microsoft.com/office/spreadsheetml/2009/9/ac" r="447" s="3" customFormat="true" x14ac:dyDescent="0.25">
      <c r="A447" s="396"/>
      <c r="B447" s="126"/>
      <c r="L447" s="126"/>
      <c r="V447" s="126"/>
      <c r="AF447" s="126"/>
      <c r="AP447" s="126"/>
      <c r="AZ447" s="126"/>
      <c r="BA447" s="126"/>
      <c r="BB447" s="126"/>
      <c r="BC447" s="126"/>
      <c r="BD447" s="126"/>
      <c r="BE447" s="126"/>
      <c r="BF447" s="126"/>
      <c r="BG447" s="126"/>
      <c r="BJ447" s="126"/>
      <c r="BT447" s="126"/>
      <c r="CD447" s="126"/>
      <c r="CN447" s="126"/>
      <c r="CX447" s="126"/>
      <c r="DH447" s="126"/>
      <c r="DR447" s="126"/>
      <c r="EB447" s="126"/>
      <c r="EL447" s="126"/>
      <c r="EV447" s="126"/>
      <c r="FF447" s="126"/>
      <c r="FP447" s="126"/>
      <c r="FZ447" s="126"/>
      <c r="GJ447" s="126"/>
      <c r="GT447" s="126"/>
      <c r="HD447" s="126"/>
      <c r="HN447" s="126"/>
      <c r="HX447" s="126"/>
    </row>
    <row xmlns:x14ac="http://schemas.microsoft.com/office/spreadsheetml/2009/9/ac" r="448" s="3" customFormat="true" x14ac:dyDescent="0.25">
      <c r="A448" s="396"/>
      <c r="B448" s="126"/>
      <c r="L448" s="126"/>
      <c r="V448" s="126"/>
      <c r="AF448" s="126"/>
      <c r="AP448" s="126"/>
      <c r="AZ448" s="126"/>
      <c r="BA448" s="126"/>
      <c r="BB448" s="126"/>
      <c r="BC448" s="126"/>
      <c r="BD448" s="126"/>
      <c r="BE448" s="126"/>
      <c r="BF448" s="126"/>
      <c r="BG448" s="126"/>
      <c r="BJ448" s="126"/>
      <c r="BT448" s="126"/>
      <c r="CD448" s="126"/>
      <c r="CN448" s="126"/>
      <c r="CX448" s="126"/>
      <c r="DH448" s="126"/>
      <c r="DR448" s="126"/>
      <c r="EB448" s="126"/>
      <c r="EL448" s="126"/>
      <c r="EV448" s="126"/>
      <c r="FF448" s="126"/>
      <c r="FP448" s="126"/>
      <c r="FZ448" s="126"/>
      <c r="GJ448" s="126"/>
      <c r="GT448" s="126"/>
      <c r="HD448" s="126"/>
      <c r="HN448" s="126"/>
      <c r="HX448" s="126"/>
    </row>
    <row xmlns:x14ac="http://schemas.microsoft.com/office/spreadsheetml/2009/9/ac" r="449" s="3" customFormat="true" x14ac:dyDescent="0.25">
      <c r="A449" s="396"/>
      <c r="B449" s="126"/>
      <c r="L449" s="126"/>
      <c r="V449" s="126"/>
      <c r="AF449" s="126"/>
      <c r="AP449" s="126"/>
      <c r="AZ449" s="126"/>
      <c r="BA449" s="126"/>
      <c r="BB449" s="126"/>
      <c r="BC449" s="126"/>
      <c r="BD449" s="126"/>
      <c r="BE449" s="126"/>
      <c r="BF449" s="126"/>
      <c r="BG449" s="126"/>
      <c r="BJ449" s="126"/>
      <c r="BT449" s="126"/>
      <c r="CD449" s="126"/>
      <c r="CN449" s="126"/>
      <c r="CX449" s="126"/>
      <c r="DH449" s="126"/>
      <c r="DR449" s="126"/>
      <c r="EB449" s="126"/>
      <c r="EL449" s="126"/>
      <c r="EV449" s="126"/>
      <c r="FF449" s="126"/>
      <c r="FP449" s="126"/>
      <c r="FZ449" s="126"/>
      <c r="GJ449" s="126"/>
      <c r="GT449" s="126"/>
      <c r="HD449" s="126"/>
      <c r="HN449" s="126"/>
      <c r="HX449" s="126"/>
    </row>
    <row xmlns:x14ac="http://schemas.microsoft.com/office/spreadsheetml/2009/9/ac" r="450" s="3" customFormat="true" x14ac:dyDescent="0.25">
      <c r="A450" s="396"/>
      <c r="B450" s="126"/>
      <c r="L450" s="126"/>
      <c r="V450" s="126"/>
      <c r="AF450" s="126"/>
      <c r="AP450" s="126"/>
      <c r="AZ450" s="126"/>
      <c r="BA450" s="126"/>
      <c r="BB450" s="126"/>
      <c r="BC450" s="126"/>
      <c r="BD450" s="126"/>
      <c r="BE450" s="126"/>
      <c r="BF450" s="126"/>
      <c r="BG450" s="126"/>
      <c r="BJ450" s="126"/>
      <c r="BT450" s="126"/>
      <c r="CD450" s="126"/>
      <c r="CN450" s="126"/>
      <c r="CX450" s="126"/>
      <c r="DH450" s="126"/>
      <c r="DR450" s="126"/>
      <c r="EB450" s="126"/>
      <c r="EL450" s="126"/>
      <c r="EV450" s="126"/>
      <c r="FF450" s="126"/>
      <c r="FP450" s="126"/>
      <c r="FZ450" s="126"/>
      <c r="GJ450" s="126"/>
      <c r="GT450" s="126"/>
      <c r="HD450" s="126"/>
      <c r="HN450" s="126"/>
      <c r="HX450" s="126"/>
    </row>
    <row xmlns:x14ac="http://schemas.microsoft.com/office/spreadsheetml/2009/9/ac" r="451" s="3" customFormat="true" x14ac:dyDescent="0.25">
      <c r="A451" s="396"/>
      <c r="B451" s="126"/>
      <c r="L451" s="126"/>
      <c r="V451" s="126"/>
      <c r="AF451" s="126"/>
      <c r="AP451" s="126"/>
      <c r="AZ451" s="126"/>
      <c r="BA451" s="126"/>
      <c r="BB451" s="126"/>
      <c r="BC451" s="126"/>
      <c r="BD451" s="126"/>
      <c r="BE451" s="126"/>
      <c r="BF451" s="126"/>
      <c r="BG451" s="126"/>
      <c r="BJ451" s="126"/>
      <c r="BT451" s="126"/>
      <c r="CD451" s="126"/>
      <c r="CN451" s="126"/>
      <c r="CX451" s="126"/>
      <c r="DH451" s="126"/>
      <c r="DR451" s="126"/>
      <c r="EB451" s="126"/>
      <c r="EL451" s="126"/>
      <c r="EV451" s="126"/>
      <c r="FF451" s="126"/>
      <c r="FP451" s="126"/>
      <c r="FZ451" s="126"/>
      <c r="GJ451" s="126"/>
      <c r="GT451" s="126"/>
      <c r="HD451" s="126"/>
      <c r="HN451" s="126"/>
      <c r="HX451" s="126"/>
    </row>
    <row xmlns:x14ac="http://schemas.microsoft.com/office/spreadsheetml/2009/9/ac" r="452" s="3" customFormat="true" x14ac:dyDescent="0.25">
      <c r="A452" s="396"/>
      <c r="B452" s="126"/>
      <c r="L452" s="126"/>
      <c r="V452" s="126"/>
      <c r="AF452" s="126"/>
      <c r="AP452" s="126"/>
      <c r="AZ452" s="126"/>
      <c r="BA452" s="126"/>
      <c r="BB452" s="126"/>
      <c r="BC452" s="126"/>
      <c r="BD452" s="126"/>
      <c r="BE452" s="126"/>
      <c r="BF452" s="126"/>
      <c r="BG452" s="126"/>
      <c r="BJ452" s="126"/>
      <c r="BT452" s="126"/>
      <c r="CD452" s="126"/>
      <c r="CN452" s="126"/>
      <c r="CX452" s="126"/>
      <c r="DH452" s="126"/>
      <c r="DR452" s="126"/>
      <c r="EB452" s="126"/>
      <c r="EL452" s="126"/>
      <c r="EV452" s="126"/>
      <c r="FF452" s="126"/>
      <c r="FP452" s="126"/>
      <c r="FZ452" s="126"/>
      <c r="GJ452" s="126"/>
      <c r="GT452" s="126"/>
      <c r="HD452" s="126"/>
      <c r="HN452" s="126"/>
      <c r="HX452" s="126"/>
    </row>
    <row xmlns:x14ac="http://schemas.microsoft.com/office/spreadsheetml/2009/9/ac" r="453" s="3" customFormat="true" x14ac:dyDescent="0.25">
      <c r="A453" s="396"/>
      <c r="B453" s="126"/>
      <c r="L453" s="126"/>
      <c r="V453" s="126"/>
      <c r="AF453" s="126"/>
      <c r="AP453" s="126"/>
      <c r="AZ453" s="126"/>
      <c r="BA453" s="126"/>
      <c r="BB453" s="126"/>
      <c r="BC453" s="126"/>
      <c r="BD453" s="126"/>
      <c r="BE453" s="126"/>
      <c r="BF453" s="126"/>
      <c r="BG453" s="126"/>
      <c r="BJ453" s="126"/>
      <c r="BT453" s="126"/>
      <c r="CD453" s="126"/>
      <c r="CN453" s="126"/>
      <c r="CX453" s="126"/>
      <c r="DH453" s="126"/>
      <c r="DR453" s="126"/>
      <c r="EB453" s="126"/>
      <c r="EL453" s="126"/>
      <c r="EV453" s="126"/>
      <c r="FF453" s="126"/>
      <c r="FP453" s="126"/>
      <c r="FZ453" s="126"/>
      <c r="GJ453" s="126"/>
      <c r="GT453" s="126"/>
      <c r="HD453" s="126"/>
      <c r="HN453" s="126"/>
      <c r="HX453" s="126"/>
    </row>
    <row xmlns:x14ac="http://schemas.microsoft.com/office/spreadsheetml/2009/9/ac" r="454" s="3" customFormat="true" x14ac:dyDescent="0.25">
      <c r="A454" s="396"/>
      <c r="B454" s="126"/>
      <c r="L454" s="126"/>
      <c r="V454" s="126"/>
      <c r="AF454" s="126"/>
      <c r="AP454" s="126"/>
      <c r="AZ454" s="126"/>
      <c r="BA454" s="126"/>
      <c r="BB454" s="126"/>
      <c r="BC454" s="126"/>
      <c r="BD454" s="126"/>
      <c r="BE454" s="126"/>
      <c r="BF454" s="126"/>
      <c r="BG454" s="126"/>
      <c r="BJ454" s="126"/>
      <c r="BT454" s="126"/>
      <c r="CD454" s="126"/>
      <c r="CN454" s="126"/>
      <c r="CX454" s="126"/>
      <c r="DH454" s="126"/>
      <c r="DR454" s="126"/>
      <c r="EB454" s="126"/>
      <c r="EL454" s="126"/>
      <c r="EV454" s="126"/>
      <c r="FF454" s="126"/>
      <c r="FP454" s="126"/>
      <c r="FZ454" s="126"/>
      <c r="GJ454" s="126"/>
      <c r="GT454" s="126"/>
      <c r="HD454" s="126"/>
      <c r="HN454" s="126"/>
      <c r="HX454" s="126"/>
    </row>
    <row xmlns:x14ac="http://schemas.microsoft.com/office/spreadsheetml/2009/9/ac" r="455" s="3" customFormat="true" x14ac:dyDescent="0.25">
      <c r="A455" s="396"/>
      <c r="B455" s="126"/>
      <c r="L455" s="126"/>
      <c r="V455" s="126"/>
      <c r="AF455" s="126"/>
      <c r="AP455" s="126"/>
      <c r="AZ455" s="126"/>
      <c r="BA455" s="126"/>
      <c r="BB455" s="126"/>
      <c r="BC455" s="126"/>
      <c r="BD455" s="126"/>
      <c r="BE455" s="126"/>
      <c r="BF455" s="126"/>
      <c r="BG455" s="126"/>
      <c r="BJ455" s="126"/>
      <c r="BT455" s="126"/>
      <c r="CD455" s="126"/>
      <c r="CN455" s="126"/>
      <c r="CX455" s="126"/>
      <c r="DH455" s="126"/>
      <c r="DR455" s="126"/>
      <c r="EB455" s="126"/>
      <c r="EL455" s="126"/>
      <c r="EV455" s="126"/>
      <c r="FF455" s="126"/>
      <c r="FP455" s="126"/>
      <c r="FZ455" s="126"/>
      <c r="GJ455" s="126"/>
      <c r="GT455" s="126"/>
      <c r="HD455" s="126"/>
      <c r="HN455" s="126"/>
      <c r="HX455" s="126"/>
    </row>
    <row xmlns:x14ac="http://schemas.microsoft.com/office/spreadsheetml/2009/9/ac" r="456" s="3" customFormat="true" x14ac:dyDescent="0.25">
      <c r="A456" s="396"/>
      <c r="B456" s="126"/>
      <c r="L456" s="126"/>
      <c r="V456" s="126"/>
      <c r="AF456" s="126"/>
      <c r="AP456" s="126"/>
      <c r="AZ456" s="126"/>
      <c r="BA456" s="126"/>
      <c r="BB456" s="126"/>
      <c r="BC456" s="126"/>
      <c r="BD456" s="126"/>
      <c r="BE456" s="126"/>
      <c r="BF456" s="126"/>
      <c r="BG456" s="126"/>
      <c r="BJ456" s="126"/>
      <c r="BT456" s="126"/>
      <c r="CD456" s="126"/>
      <c r="CN456" s="126"/>
      <c r="CX456" s="126"/>
      <c r="DH456" s="126"/>
      <c r="DR456" s="126"/>
      <c r="EB456" s="126"/>
      <c r="EL456" s="126"/>
      <c r="EV456" s="126"/>
      <c r="FF456" s="126"/>
      <c r="FP456" s="126"/>
      <c r="FZ456" s="126"/>
      <c r="GJ456" s="126"/>
      <c r="GT456" s="126"/>
      <c r="HD456" s="126"/>
      <c r="HN456" s="126"/>
      <c r="HX456" s="126"/>
    </row>
    <row xmlns:x14ac="http://schemas.microsoft.com/office/spreadsheetml/2009/9/ac" r="457" s="3" customFormat="true" x14ac:dyDescent="0.25">
      <c r="A457" s="396"/>
      <c r="B457" s="126"/>
      <c r="L457" s="126"/>
      <c r="V457" s="126"/>
      <c r="AF457" s="126"/>
      <c r="AP457" s="126"/>
      <c r="AZ457" s="126"/>
      <c r="BA457" s="126"/>
      <c r="BB457" s="126"/>
      <c r="BC457" s="126"/>
      <c r="BD457" s="126"/>
      <c r="BE457" s="126"/>
      <c r="BF457" s="126"/>
      <c r="BG457" s="126"/>
      <c r="BJ457" s="126"/>
      <c r="BT457" s="126"/>
      <c r="CD457" s="126"/>
      <c r="CN457" s="126"/>
      <c r="CX457" s="126"/>
      <c r="DH457" s="126"/>
      <c r="DR457" s="126"/>
      <c r="EB457" s="126"/>
      <c r="EL457" s="126"/>
      <c r="EV457" s="126"/>
      <c r="FF457" s="126"/>
      <c r="FP457" s="126"/>
      <c r="FZ457" s="126"/>
      <c r="GJ457" s="126"/>
      <c r="GT457" s="126"/>
      <c r="HD457" s="126"/>
      <c r="HN457" s="126"/>
      <c r="HX457" s="126"/>
    </row>
    <row xmlns:x14ac="http://schemas.microsoft.com/office/spreadsheetml/2009/9/ac" r="458" s="3" customFormat="true" x14ac:dyDescent="0.25">
      <c r="A458" s="396"/>
      <c r="B458" s="126"/>
      <c r="L458" s="126"/>
      <c r="V458" s="126"/>
      <c r="AF458" s="126"/>
      <c r="AP458" s="126"/>
      <c r="AZ458" s="126"/>
      <c r="BA458" s="126"/>
      <c r="BB458" s="126"/>
      <c r="BC458" s="126"/>
      <c r="BD458" s="126"/>
      <c r="BE458" s="126"/>
      <c r="BF458" s="126"/>
      <c r="BG458" s="126"/>
      <c r="BJ458" s="126"/>
      <c r="BT458" s="126"/>
      <c r="CD458" s="126"/>
      <c r="CN458" s="126"/>
      <c r="CX458" s="126"/>
      <c r="DH458" s="126"/>
      <c r="DR458" s="126"/>
      <c r="EB458" s="126"/>
      <c r="EL458" s="126"/>
      <c r="EV458" s="126"/>
      <c r="FF458" s="126"/>
      <c r="FP458" s="126"/>
      <c r="FZ458" s="126"/>
      <c r="GJ458" s="126"/>
      <c r="GT458" s="126"/>
      <c r="HD458" s="126"/>
      <c r="HN458" s="126"/>
      <c r="HX458" s="126"/>
    </row>
    <row xmlns:x14ac="http://schemas.microsoft.com/office/spreadsheetml/2009/9/ac" r="459" s="3" customFormat="true" x14ac:dyDescent="0.25">
      <c r="A459" s="396"/>
      <c r="B459" s="126"/>
      <c r="L459" s="126"/>
      <c r="V459" s="126"/>
      <c r="AF459" s="126"/>
      <c r="AP459" s="126"/>
      <c r="AZ459" s="126"/>
      <c r="BA459" s="126"/>
      <c r="BB459" s="126"/>
      <c r="BC459" s="126"/>
      <c r="BD459" s="126"/>
      <c r="BE459" s="126"/>
      <c r="BF459" s="126"/>
      <c r="BG459" s="126"/>
      <c r="BJ459" s="126"/>
      <c r="BT459" s="126"/>
      <c r="CD459" s="126"/>
      <c r="CN459" s="126"/>
      <c r="CX459" s="126"/>
      <c r="DH459" s="126"/>
      <c r="DR459" s="126"/>
      <c r="EB459" s="126"/>
      <c r="EL459" s="126"/>
      <c r="EV459" s="126"/>
      <c r="FF459" s="126"/>
      <c r="FP459" s="126"/>
      <c r="FZ459" s="126"/>
      <c r="GJ459" s="126"/>
      <c r="GT459" s="126"/>
      <c r="HD459" s="126"/>
      <c r="HN459" s="126"/>
      <c r="HX459" s="126"/>
    </row>
    <row xmlns:x14ac="http://schemas.microsoft.com/office/spreadsheetml/2009/9/ac" r="460" s="3" customFormat="true" x14ac:dyDescent="0.25">
      <c r="A460" s="396"/>
      <c r="B460" s="126"/>
      <c r="L460" s="126"/>
      <c r="V460" s="126"/>
      <c r="AF460" s="126"/>
      <c r="AP460" s="126"/>
      <c r="AZ460" s="126"/>
      <c r="BA460" s="126"/>
      <c r="BB460" s="126"/>
      <c r="BC460" s="126"/>
      <c r="BD460" s="126"/>
      <c r="BE460" s="126"/>
      <c r="BF460" s="126"/>
      <c r="BG460" s="126"/>
      <c r="BJ460" s="126"/>
      <c r="BT460" s="126"/>
      <c r="CD460" s="126"/>
      <c r="CN460" s="126"/>
      <c r="CX460" s="126"/>
      <c r="DH460" s="126"/>
      <c r="DR460" s="126"/>
      <c r="EB460" s="126"/>
      <c r="EL460" s="126"/>
      <c r="EV460" s="126"/>
      <c r="FF460" s="126"/>
      <c r="FP460" s="126"/>
      <c r="FZ460" s="126"/>
      <c r="GJ460" s="126"/>
      <c r="GT460" s="126"/>
      <c r="HD460" s="126"/>
      <c r="HN460" s="126"/>
      <c r="HX460" s="126"/>
    </row>
    <row xmlns:x14ac="http://schemas.microsoft.com/office/spreadsheetml/2009/9/ac" r="461" s="3" customFormat="true" x14ac:dyDescent="0.25">
      <c r="A461" s="396"/>
      <c r="B461" s="126"/>
      <c r="L461" s="126"/>
      <c r="V461" s="126"/>
      <c r="AF461" s="126"/>
      <c r="AP461" s="126"/>
      <c r="AZ461" s="126"/>
      <c r="BA461" s="126"/>
      <c r="BB461" s="126"/>
      <c r="BC461" s="126"/>
      <c r="BD461" s="126"/>
      <c r="BE461" s="126"/>
      <c r="BF461" s="126"/>
      <c r="BG461" s="126"/>
      <c r="BJ461" s="126"/>
      <c r="BT461" s="126"/>
      <c r="CD461" s="126"/>
      <c r="CN461" s="126"/>
      <c r="CX461" s="126"/>
      <c r="DH461" s="126"/>
      <c r="DR461" s="126"/>
      <c r="EB461" s="126"/>
      <c r="EL461" s="126"/>
      <c r="EV461" s="126"/>
      <c r="FF461" s="126"/>
      <c r="FP461" s="126"/>
      <c r="FZ461" s="126"/>
      <c r="GJ461" s="126"/>
      <c r="GT461" s="126"/>
      <c r="HD461" s="126"/>
      <c r="HN461" s="126"/>
      <c r="HX461" s="126"/>
    </row>
    <row xmlns:x14ac="http://schemas.microsoft.com/office/spreadsheetml/2009/9/ac" r="462" s="3" customFormat="true" x14ac:dyDescent="0.25">
      <c r="A462" s="396"/>
      <c r="B462" s="126"/>
      <c r="L462" s="126"/>
      <c r="V462" s="126"/>
      <c r="AF462" s="126"/>
      <c r="AP462" s="126"/>
      <c r="AZ462" s="126"/>
      <c r="BA462" s="126"/>
      <c r="BB462" s="126"/>
      <c r="BC462" s="126"/>
      <c r="BD462" s="126"/>
      <c r="BE462" s="126"/>
      <c r="BF462" s="126"/>
      <c r="BG462" s="126"/>
      <c r="BJ462" s="126"/>
      <c r="BT462" s="126"/>
      <c r="CD462" s="126"/>
      <c r="CN462" s="126"/>
      <c r="CX462" s="126"/>
      <c r="DH462" s="126"/>
      <c r="DR462" s="126"/>
      <c r="EB462" s="126"/>
      <c r="EL462" s="126"/>
      <c r="EV462" s="126"/>
      <c r="FF462" s="126"/>
      <c r="FP462" s="126"/>
      <c r="FZ462" s="126"/>
      <c r="GJ462" s="126"/>
      <c r="GT462" s="126"/>
      <c r="HD462" s="126"/>
      <c r="HN462" s="126"/>
      <c r="HX462" s="126"/>
    </row>
    <row xmlns:x14ac="http://schemas.microsoft.com/office/spreadsheetml/2009/9/ac" r="463" s="3" customFormat="true" x14ac:dyDescent="0.25">
      <c r="A463" s="396"/>
      <c r="B463" s="126"/>
      <c r="L463" s="126"/>
      <c r="V463" s="126"/>
      <c r="AF463" s="126"/>
      <c r="AP463" s="126"/>
      <c r="AZ463" s="126"/>
      <c r="BA463" s="126"/>
      <c r="BB463" s="126"/>
      <c r="BC463" s="126"/>
      <c r="BD463" s="126"/>
      <c r="BE463" s="126"/>
      <c r="BF463" s="126"/>
      <c r="BG463" s="126"/>
      <c r="BJ463" s="126"/>
      <c r="BT463" s="126"/>
      <c r="CD463" s="126"/>
      <c r="CN463" s="126"/>
      <c r="CX463" s="126"/>
      <c r="DH463" s="126"/>
      <c r="DR463" s="126"/>
      <c r="EB463" s="126"/>
      <c r="EL463" s="126"/>
      <c r="EV463" s="126"/>
      <c r="FF463" s="126"/>
      <c r="FP463" s="126"/>
      <c r="FZ463" s="126"/>
      <c r="GJ463" s="126"/>
      <c r="GT463" s="126"/>
      <c r="HD463" s="126"/>
      <c r="HN463" s="126"/>
      <c r="HX463" s="126"/>
    </row>
    <row xmlns:x14ac="http://schemas.microsoft.com/office/spreadsheetml/2009/9/ac" r="464" s="3" customFormat="true" x14ac:dyDescent="0.25">
      <c r="A464" s="396"/>
      <c r="B464" s="126"/>
      <c r="L464" s="126"/>
      <c r="V464" s="126"/>
      <c r="AF464" s="126"/>
      <c r="AP464" s="126"/>
      <c r="AZ464" s="126"/>
      <c r="BA464" s="126"/>
      <c r="BB464" s="126"/>
      <c r="BC464" s="126"/>
      <c r="BD464" s="126"/>
      <c r="BE464" s="126"/>
      <c r="BF464" s="126"/>
      <c r="BG464" s="126"/>
      <c r="BJ464" s="126"/>
      <c r="BT464" s="126"/>
      <c r="CD464" s="126"/>
      <c r="CN464" s="126"/>
      <c r="CX464" s="126"/>
      <c r="DH464" s="126"/>
      <c r="DR464" s="126"/>
      <c r="EB464" s="126"/>
      <c r="EL464" s="126"/>
      <c r="EV464" s="126"/>
      <c r="FF464" s="126"/>
      <c r="FP464" s="126"/>
      <c r="FZ464" s="126"/>
      <c r="GJ464" s="126"/>
      <c r="GT464" s="126"/>
      <c r="HD464" s="126"/>
      <c r="HN464" s="126"/>
      <c r="HX464" s="126"/>
    </row>
    <row xmlns:x14ac="http://schemas.microsoft.com/office/spreadsheetml/2009/9/ac" r="465" s="3" customFormat="true" x14ac:dyDescent="0.25">
      <c r="A465" s="396"/>
      <c r="B465" s="126"/>
      <c r="L465" s="126"/>
      <c r="V465" s="126"/>
      <c r="AF465" s="126"/>
      <c r="AP465" s="126"/>
      <c r="AZ465" s="126"/>
      <c r="BA465" s="126"/>
      <c r="BB465" s="126"/>
      <c r="BC465" s="126"/>
      <c r="BD465" s="126"/>
      <c r="BE465" s="126"/>
      <c r="BF465" s="126"/>
      <c r="BG465" s="126"/>
      <c r="BJ465" s="126"/>
      <c r="BT465" s="126"/>
      <c r="CD465" s="126"/>
      <c r="CN465" s="126"/>
      <c r="CX465" s="126"/>
      <c r="DH465" s="126"/>
      <c r="DR465" s="126"/>
      <c r="EB465" s="126"/>
      <c r="EL465" s="126"/>
      <c r="EV465" s="126"/>
      <c r="FF465" s="126"/>
      <c r="FP465" s="126"/>
      <c r="FZ465" s="126"/>
      <c r="GJ465" s="126"/>
      <c r="GT465" s="126"/>
      <c r="HD465" s="126"/>
      <c r="HN465" s="126"/>
      <c r="HX465" s="126"/>
    </row>
    <row xmlns:x14ac="http://schemas.microsoft.com/office/spreadsheetml/2009/9/ac" r="466" s="3" customFormat="true" x14ac:dyDescent="0.25">
      <c r="A466" s="396"/>
      <c r="B466" s="126"/>
      <c r="L466" s="126"/>
      <c r="V466" s="126"/>
      <c r="AF466" s="126"/>
      <c r="AP466" s="126"/>
      <c r="AZ466" s="126"/>
      <c r="BA466" s="126"/>
      <c r="BB466" s="126"/>
      <c r="BC466" s="126"/>
      <c r="BD466" s="126"/>
      <c r="BE466" s="126"/>
      <c r="BF466" s="126"/>
      <c r="BG466" s="126"/>
      <c r="BJ466" s="126"/>
      <c r="BT466" s="126"/>
      <c r="CD466" s="126"/>
      <c r="CN466" s="126"/>
      <c r="CX466" s="126"/>
      <c r="DH466" s="126"/>
      <c r="DR466" s="126"/>
      <c r="EB466" s="126"/>
      <c r="EL466" s="126"/>
      <c r="EV466" s="126"/>
      <c r="FF466" s="126"/>
      <c r="FP466" s="126"/>
      <c r="FZ466" s="126"/>
      <c r="GJ466" s="126"/>
      <c r="GT466" s="126"/>
      <c r="HD466" s="126"/>
      <c r="HN466" s="126"/>
      <c r="HX466" s="126"/>
    </row>
    <row xmlns:x14ac="http://schemas.microsoft.com/office/spreadsheetml/2009/9/ac" r="467" s="3" customFormat="true" x14ac:dyDescent="0.25">
      <c r="A467" s="396"/>
      <c r="B467" s="126"/>
      <c r="L467" s="126"/>
      <c r="V467" s="126"/>
      <c r="AF467" s="126"/>
      <c r="AP467" s="126"/>
      <c r="AZ467" s="126"/>
      <c r="BA467" s="126"/>
      <c r="BB467" s="126"/>
      <c r="BC467" s="126"/>
      <c r="BD467" s="126"/>
      <c r="BE467" s="126"/>
      <c r="BF467" s="126"/>
      <c r="BG467" s="126"/>
      <c r="BJ467" s="126"/>
      <c r="BT467" s="126"/>
      <c r="CD467" s="126"/>
      <c r="CN467" s="126"/>
      <c r="CX467" s="126"/>
      <c r="DH467" s="126"/>
      <c r="DR467" s="126"/>
      <c r="EB467" s="126"/>
      <c r="EL467" s="126"/>
      <c r="EV467" s="126"/>
      <c r="FF467" s="126"/>
      <c r="FP467" s="126"/>
      <c r="FZ467" s="126"/>
      <c r="GJ467" s="126"/>
      <c r="GT467" s="126"/>
      <c r="HD467" s="126"/>
      <c r="HN467" s="126"/>
      <c r="HX467" s="126"/>
    </row>
    <row xmlns:x14ac="http://schemas.microsoft.com/office/spreadsheetml/2009/9/ac" r="468" s="3" customFormat="true" x14ac:dyDescent="0.25">
      <c r="A468" s="396"/>
      <c r="B468" s="126"/>
      <c r="L468" s="126"/>
      <c r="V468" s="126"/>
      <c r="AF468" s="126"/>
      <c r="AP468" s="126"/>
      <c r="AZ468" s="126"/>
      <c r="BA468" s="126"/>
      <c r="BB468" s="126"/>
      <c r="BC468" s="126"/>
      <c r="BD468" s="126"/>
      <c r="BE468" s="126"/>
      <c r="BF468" s="126"/>
      <c r="BG468" s="126"/>
      <c r="BJ468" s="126"/>
      <c r="BT468" s="126"/>
      <c r="CD468" s="126"/>
      <c r="CN468" s="126"/>
      <c r="CX468" s="126"/>
      <c r="DH468" s="126"/>
      <c r="DR468" s="126"/>
      <c r="EB468" s="126"/>
      <c r="EL468" s="126"/>
      <c r="EV468" s="126"/>
      <c r="FF468" s="126"/>
      <c r="FP468" s="126"/>
      <c r="FZ468" s="126"/>
      <c r="GJ468" s="126"/>
      <c r="GT468" s="126"/>
      <c r="HD468" s="126"/>
      <c r="HN468" s="126"/>
      <c r="HX468" s="126"/>
    </row>
    <row xmlns:x14ac="http://schemas.microsoft.com/office/spreadsheetml/2009/9/ac" r="469" s="3" customFormat="true" x14ac:dyDescent="0.25">
      <c r="A469" s="396"/>
      <c r="B469" s="126"/>
      <c r="L469" s="126"/>
      <c r="V469" s="126"/>
      <c r="AF469" s="126"/>
      <c r="AP469" s="126"/>
      <c r="AZ469" s="126"/>
      <c r="BA469" s="126"/>
      <c r="BB469" s="126"/>
      <c r="BC469" s="126"/>
      <c r="BD469" s="126"/>
      <c r="BE469" s="126"/>
      <c r="BF469" s="126"/>
      <c r="BG469" s="126"/>
      <c r="BJ469" s="126"/>
      <c r="BT469" s="126"/>
      <c r="CD469" s="126"/>
      <c r="CN469" s="126"/>
      <c r="CX469" s="126"/>
      <c r="DH469" s="126"/>
      <c r="DR469" s="126"/>
      <c r="EB469" s="126"/>
      <c r="EL469" s="126"/>
      <c r="EV469" s="126"/>
      <c r="FF469" s="126"/>
      <c r="FP469" s="126"/>
      <c r="FZ469" s="126"/>
      <c r="GJ469" s="126"/>
      <c r="GT469" s="126"/>
      <c r="HD469" s="126"/>
      <c r="HN469" s="126"/>
      <c r="HX469" s="126"/>
    </row>
    <row xmlns:x14ac="http://schemas.microsoft.com/office/spreadsheetml/2009/9/ac" r="470" s="3" customFormat="true" x14ac:dyDescent="0.25">
      <c r="A470" s="396"/>
      <c r="B470" s="126"/>
      <c r="L470" s="126"/>
      <c r="V470" s="126"/>
      <c r="AF470" s="126"/>
      <c r="AP470" s="126"/>
      <c r="AZ470" s="126"/>
      <c r="BA470" s="126"/>
      <c r="BB470" s="126"/>
      <c r="BC470" s="126"/>
      <c r="BD470" s="126"/>
      <c r="BE470" s="126"/>
      <c r="BF470" s="126"/>
      <c r="BG470" s="126"/>
      <c r="BJ470" s="126"/>
      <c r="BT470" s="126"/>
      <c r="CD470" s="126"/>
      <c r="CN470" s="126"/>
      <c r="CX470" s="126"/>
      <c r="DH470" s="126"/>
      <c r="DR470" s="126"/>
      <c r="EB470" s="126"/>
      <c r="EL470" s="126"/>
      <c r="EV470" s="126"/>
      <c r="FF470" s="126"/>
      <c r="FP470" s="126"/>
      <c r="FZ470" s="126"/>
      <c r="GJ470" s="126"/>
      <c r="GT470" s="126"/>
      <c r="HD470" s="126"/>
      <c r="HN470" s="126"/>
      <c r="HX470" s="126"/>
    </row>
    <row xmlns:x14ac="http://schemas.microsoft.com/office/spreadsheetml/2009/9/ac" r="471" s="3" customFormat="true" x14ac:dyDescent="0.25">
      <c r="A471" s="396"/>
      <c r="B471" s="126"/>
      <c r="L471" s="126"/>
      <c r="V471" s="126"/>
      <c r="AF471" s="126"/>
      <c r="AP471" s="126"/>
      <c r="AZ471" s="126"/>
      <c r="BA471" s="126"/>
      <c r="BB471" s="126"/>
      <c r="BC471" s="126"/>
      <c r="BD471" s="126"/>
      <c r="BE471" s="126"/>
      <c r="BF471" s="126"/>
      <c r="BG471" s="126"/>
      <c r="BJ471" s="126"/>
      <c r="BT471" s="126"/>
      <c r="CD471" s="126"/>
      <c r="CN471" s="126"/>
      <c r="CX471" s="126"/>
      <c r="DH471" s="126"/>
      <c r="DR471" s="126"/>
      <c r="EB471" s="126"/>
      <c r="EL471" s="126"/>
      <c r="EV471" s="126"/>
      <c r="FF471" s="126"/>
      <c r="FP471" s="126"/>
      <c r="FZ471" s="126"/>
      <c r="GJ471" s="126"/>
      <c r="GT471" s="126"/>
      <c r="HD471" s="126"/>
      <c r="HN471" s="126"/>
      <c r="HX471" s="126"/>
    </row>
    <row xmlns:x14ac="http://schemas.microsoft.com/office/spreadsheetml/2009/9/ac" r="472" s="3" customFormat="true" x14ac:dyDescent="0.25">
      <c r="A472" s="396"/>
      <c r="B472" s="126"/>
      <c r="L472" s="126"/>
      <c r="V472" s="126"/>
      <c r="AF472" s="126"/>
      <c r="AP472" s="126"/>
      <c r="AZ472" s="126"/>
      <c r="BA472" s="126"/>
      <c r="BB472" s="126"/>
      <c r="BC472" s="126"/>
      <c r="BD472" s="126"/>
      <c r="BE472" s="126"/>
      <c r="BF472" s="126"/>
      <c r="BG472" s="126"/>
      <c r="BJ472" s="126"/>
      <c r="BT472" s="126"/>
      <c r="CD472" s="126"/>
      <c r="CN472" s="126"/>
      <c r="CX472" s="126"/>
      <c r="DH472" s="126"/>
      <c r="DR472" s="126"/>
      <c r="EB472" s="126"/>
      <c r="EL472" s="126"/>
      <c r="EV472" s="126"/>
      <c r="FF472" s="126"/>
      <c r="FP472" s="126"/>
      <c r="FZ472" s="126"/>
      <c r="GJ472" s="126"/>
      <c r="GT472" s="126"/>
      <c r="HD472" s="126"/>
      <c r="HN472" s="126"/>
      <c r="HX472" s="126"/>
    </row>
    <row xmlns:x14ac="http://schemas.microsoft.com/office/spreadsheetml/2009/9/ac" r="473" s="3" customFormat="true" x14ac:dyDescent="0.25">
      <c r="A473" s="396"/>
      <c r="B473" s="126"/>
      <c r="L473" s="126"/>
      <c r="V473" s="126"/>
      <c r="AF473" s="126"/>
      <c r="AP473" s="126"/>
      <c r="AZ473" s="126"/>
      <c r="BA473" s="126"/>
      <c r="BB473" s="126"/>
      <c r="BC473" s="126"/>
      <c r="BD473" s="126"/>
      <c r="BE473" s="126"/>
      <c r="BF473" s="126"/>
      <c r="BG473" s="126"/>
      <c r="BJ473" s="126"/>
      <c r="BT473" s="126"/>
      <c r="CD473" s="126"/>
      <c r="CN473" s="126"/>
      <c r="CX473" s="126"/>
      <c r="DH473" s="126"/>
      <c r="DR473" s="126"/>
      <c r="EB473" s="126"/>
      <c r="EL473" s="126"/>
      <c r="EV473" s="126"/>
      <c r="FF473" s="126"/>
      <c r="FP473" s="126"/>
      <c r="FZ473" s="126"/>
      <c r="GJ473" s="126"/>
      <c r="GT473" s="126"/>
      <c r="HD473" s="126"/>
      <c r="HN473" s="126"/>
      <c r="HX473" s="126"/>
    </row>
    <row xmlns:x14ac="http://schemas.microsoft.com/office/spreadsheetml/2009/9/ac" r="474" s="3" customFormat="true" x14ac:dyDescent="0.25">
      <c r="A474" s="396"/>
      <c r="B474" s="126"/>
      <c r="L474" s="126"/>
      <c r="V474" s="126"/>
      <c r="AF474" s="126"/>
      <c r="AP474" s="126"/>
      <c r="AZ474" s="126"/>
      <c r="BA474" s="126"/>
      <c r="BB474" s="126"/>
      <c r="BC474" s="126"/>
      <c r="BD474" s="126"/>
      <c r="BE474" s="126"/>
      <c r="BF474" s="126"/>
      <c r="BG474" s="126"/>
      <c r="BJ474" s="126"/>
      <c r="BT474" s="126"/>
      <c r="CD474" s="126"/>
      <c r="CN474" s="126"/>
      <c r="CX474" s="126"/>
      <c r="DH474" s="126"/>
      <c r="DR474" s="126"/>
      <c r="EB474" s="126"/>
      <c r="EL474" s="126"/>
      <c r="EV474" s="126"/>
      <c r="FF474" s="126"/>
      <c r="FP474" s="126"/>
      <c r="FZ474" s="126"/>
      <c r="GJ474" s="126"/>
      <c r="GT474" s="126"/>
      <c r="HD474" s="126"/>
      <c r="HN474" s="126"/>
      <c r="HX474" s="126"/>
    </row>
    <row xmlns:x14ac="http://schemas.microsoft.com/office/spreadsheetml/2009/9/ac" r="475" s="3" customFormat="true" x14ac:dyDescent="0.25">
      <c r="A475" s="396"/>
      <c r="B475" s="126"/>
      <c r="L475" s="126"/>
      <c r="V475" s="126"/>
      <c r="AF475" s="126"/>
      <c r="AP475" s="126"/>
      <c r="AZ475" s="126"/>
      <c r="BA475" s="126"/>
      <c r="BB475" s="126"/>
      <c r="BC475" s="126"/>
      <c r="BD475" s="126"/>
      <c r="BE475" s="126"/>
      <c r="BF475" s="126"/>
      <c r="BG475" s="126"/>
      <c r="BJ475" s="126"/>
      <c r="BT475" s="126"/>
      <c r="CD475" s="126"/>
      <c r="CN475" s="126"/>
      <c r="CX475" s="126"/>
      <c r="DH475" s="126"/>
      <c r="DR475" s="126"/>
      <c r="EB475" s="126"/>
      <c r="EL475" s="126"/>
      <c r="EV475" s="126"/>
      <c r="FF475" s="126"/>
      <c r="FP475" s="126"/>
      <c r="FZ475" s="126"/>
      <c r="GJ475" s="126"/>
      <c r="GT475" s="126"/>
      <c r="HD475" s="126"/>
      <c r="HN475" s="126"/>
      <c r="HX475" s="126"/>
    </row>
    <row xmlns:x14ac="http://schemas.microsoft.com/office/spreadsheetml/2009/9/ac" r="476" s="3" customFormat="true" x14ac:dyDescent="0.25">
      <c r="A476" s="396"/>
      <c r="B476" s="126"/>
      <c r="L476" s="126"/>
      <c r="V476" s="126"/>
      <c r="AF476" s="126"/>
      <c r="AP476" s="126"/>
      <c r="AZ476" s="126"/>
      <c r="BA476" s="126"/>
      <c r="BB476" s="126"/>
      <c r="BC476" s="126"/>
      <c r="BD476" s="126"/>
      <c r="BE476" s="126"/>
      <c r="BF476" s="126"/>
      <c r="BG476" s="126"/>
      <c r="BJ476" s="126"/>
      <c r="BT476" s="126"/>
      <c r="CD476" s="126"/>
      <c r="CN476" s="126"/>
      <c r="CX476" s="126"/>
      <c r="DH476" s="126"/>
      <c r="DR476" s="126"/>
      <c r="EB476" s="126"/>
      <c r="EL476" s="126"/>
      <c r="EV476" s="126"/>
      <c r="FF476" s="126"/>
      <c r="FP476" s="126"/>
      <c r="FZ476" s="126"/>
      <c r="GJ476" s="126"/>
      <c r="GT476" s="126"/>
      <c r="HD476" s="126"/>
      <c r="HN476" s="126"/>
      <c r="HX476" s="126"/>
    </row>
    <row xmlns:x14ac="http://schemas.microsoft.com/office/spreadsheetml/2009/9/ac" r="477" s="3" customFormat="true" x14ac:dyDescent="0.25">
      <c r="A477" s="396"/>
      <c r="B477" s="126"/>
      <c r="L477" s="126"/>
      <c r="V477" s="126"/>
      <c r="AF477" s="126"/>
      <c r="AP477" s="126"/>
      <c r="AZ477" s="126"/>
      <c r="BA477" s="126"/>
      <c r="BB477" s="126"/>
      <c r="BC477" s="126"/>
      <c r="BD477" s="126"/>
      <c r="BE477" s="126"/>
      <c r="BF477" s="126"/>
      <c r="BG477" s="126"/>
      <c r="BJ477" s="126"/>
      <c r="BT477" s="126"/>
      <c r="CD477" s="126"/>
      <c r="CN477" s="126"/>
      <c r="CX477" s="126"/>
      <c r="DH477" s="126"/>
      <c r="DR477" s="126"/>
      <c r="EB477" s="126"/>
      <c r="EL477" s="126"/>
      <c r="EV477" s="126"/>
      <c r="FF477" s="126"/>
      <c r="FP477" s="126"/>
      <c r="FZ477" s="126"/>
      <c r="GJ477" s="126"/>
      <c r="GT477" s="126"/>
      <c r="HD477" s="126"/>
      <c r="HN477" s="126"/>
      <c r="HX477" s="126"/>
    </row>
    <row xmlns:x14ac="http://schemas.microsoft.com/office/spreadsheetml/2009/9/ac" r="478" s="3" customFormat="true" x14ac:dyDescent="0.25">
      <c r="A478" s="396"/>
      <c r="B478" s="126"/>
      <c r="L478" s="126"/>
      <c r="V478" s="126"/>
      <c r="AF478" s="126"/>
      <c r="AP478" s="126"/>
      <c r="AZ478" s="126"/>
      <c r="BA478" s="126"/>
      <c r="BB478" s="126"/>
      <c r="BC478" s="126"/>
      <c r="BD478" s="126"/>
      <c r="BE478" s="126"/>
      <c r="BF478" s="126"/>
      <c r="BG478" s="126"/>
      <c r="BJ478" s="126"/>
      <c r="BT478" s="126"/>
      <c r="CD478" s="126"/>
      <c r="CN478" s="126"/>
      <c r="CX478" s="126"/>
      <c r="DH478" s="126"/>
      <c r="DR478" s="126"/>
      <c r="EB478" s="126"/>
      <c r="EL478" s="126"/>
      <c r="EV478" s="126"/>
      <c r="FF478" s="126"/>
      <c r="FP478" s="126"/>
      <c r="FZ478" s="126"/>
      <c r="GJ478" s="126"/>
      <c r="GT478" s="126"/>
      <c r="HD478" s="126"/>
      <c r="HN478" s="126"/>
      <c r="HX478" s="126"/>
    </row>
    <row xmlns:x14ac="http://schemas.microsoft.com/office/spreadsheetml/2009/9/ac" r="479" s="3" customFormat="true" x14ac:dyDescent="0.25">
      <c r="A479" s="396"/>
      <c r="B479" s="126"/>
      <c r="L479" s="126"/>
      <c r="V479" s="126"/>
      <c r="AF479" s="126"/>
      <c r="AP479" s="126"/>
      <c r="AZ479" s="126"/>
      <c r="BA479" s="126"/>
      <c r="BB479" s="126"/>
      <c r="BC479" s="126"/>
      <c r="BD479" s="126"/>
      <c r="BE479" s="126"/>
      <c r="BF479" s="126"/>
      <c r="BG479" s="126"/>
      <c r="BJ479" s="126"/>
      <c r="BT479" s="126"/>
      <c r="CD479" s="126"/>
      <c r="CN479" s="126"/>
      <c r="CX479" s="126"/>
      <c r="DH479" s="126"/>
      <c r="DR479" s="126"/>
      <c r="EB479" s="126"/>
      <c r="EL479" s="126"/>
      <c r="EV479" s="126"/>
      <c r="FF479" s="126"/>
      <c r="FP479" s="126"/>
      <c r="FZ479" s="126"/>
      <c r="GJ479" s="126"/>
      <c r="GT479" s="126"/>
      <c r="HD479" s="126"/>
      <c r="HN479" s="126"/>
      <c r="HX479" s="126"/>
    </row>
    <row xmlns:x14ac="http://schemas.microsoft.com/office/spreadsheetml/2009/9/ac" r="480" s="3" customFormat="true" x14ac:dyDescent="0.25">
      <c r="A480" s="396"/>
      <c r="B480" s="126"/>
      <c r="L480" s="126"/>
      <c r="V480" s="126"/>
      <c r="AF480" s="126"/>
      <c r="AP480" s="126"/>
      <c r="AZ480" s="126"/>
      <c r="BA480" s="126"/>
      <c r="BB480" s="126"/>
      <c r="BC480" s="126"/>
      <c r="BD480" s="126"/>
      <c r="BE480" s="126"/>
      <c r="BF480" s="126"/>
      <c r="BG480" s="126"/>
      <c r="BJ480" s="126"/>
      <c r="BT480" s="126"/>
      <c r="CD480" s="126"/>
      <c r="CN480" s="126"/>
      <c r="CX480" s="126"/>
      <c r="DH480" s="126"/>
      <c r="DR480" s="126"/>
      <c r="EB480" s="126"/>
      <c r="EL480" s="126"/>
      <c r="EV480" s="126"/>
      <c r="FF480" s="126"/>
      <c r="FP480" s="126"/>
      <c r="FZ480" s="126"/>
      <c r="GJ480" s="126"/>
      <c r="GT480" s="126"/>
      <c r="HD480" s="126"/>
      <c r="HN480" s="126"/>
      <c r="HX480" s="126"/>
    </row>
    <row xmlns:x14ac="http://schemas.microsoft.com/office/spreadsheetml/2009/9/ac" r="481" s="3" customFormat="true" x14ac:dyDescent="0.25">
      <c r="A481" s="396"/>
      <c r="B481" s="126"/>
      <c r="L481" s="126"/>
      <c r="V481" s="126"/>
      <c r="AF481" s="126"/>
      <c r="AP481" s="126"/>
      <c r="AZ481" s="126"/>
      <c r="BA481" s="126"/>
      <c r="BB481" s="126"/>
      <c r="BC481" s="126"/>
      <c r="BD481" s="126"/>
      <c r="BE481" s="126"/>
      <c r="BF481" s="126"/>
      <c r="BG481" s="126"/>
      <c r="BJ481" s="126"/>
      <c r="BT481" s="126"/>
      <c r="CD481" s="126"/>
      <c r="CN481" s="126"/>
      <c r="CX481" s="126"/>
      <c r="DH481" s="126"/>
      <c r="DR481" s="126"/>
      <c r="EB481" s="126"/>
      <c r="EL481" s="126"/>
      <c r="EV481" s="126"/>
      <c r="FF481" s="126"/>
      <c r="FP481" s="126"/>
      <c r="FZ481" s="126"/>
      <c r="GJ481" s="126"/>
      <c r="GT481" s="126"/>
      <c r="HD481" s="126"/>
      <c r="HN481" s="126"/>
      <c r="HX481" s="126"/>
    </row>
    <row xmlns:x14ac="http://schemas.microsoft.com/office/spreadsheetml/2009/9/ac" r="482" s="3" customFormat="true" x14ac:dyDescent="0.25">
      <c r="A482" s="396"/>
      <c r="B482" s="126"/>
      <c r="L482" s="126"/>
      <c r="V482" s="126"/>
      <c r="AF482" s="126"/>
      <c r="AP482" s="126"/>
      <c r="AZ482" s="126"/>
      <c r="BA482" s="126"/>
      <c r="BB482" s="126"/>
      <c r="BC482" s="126"/>
      <c r="BD482" s="126"/>
      <c r="BE482" s="126"/>
      <c r="BF482" s="126"/>
      <c r="BG482" s="126"/>
      <c r="BJ482" s="126"/>
      <c r="BT482" s="126"/>
      <c r="CD482" s="126"/>
      <c r="CN482" s="126"/>
      <c r="CX482" s="126"/>
      <c r="DH482" s="126"/>
      <c r="DR482" s="126"/>
      <c r="EB482" s="126"/>
      <c r="EL482" s="126"/>
      <c r="EV482" s="126"/>
      <c r="FF482" s="126"/>
      <c r="FP482" s="126"/>
      <c r="FZ482" s="126"/>
      <c r="GJ482" s="126"/>
      <c r="GT482" s="126"/>
      <c r="HD482" s="126"/>
      <c r="HN482" s="126"/>
      <c r="HX482" s="126"/>
    </row>
    <row xmlns:x14ac="http://schemas.microsoft.com/office/spreadsheetml/2009/9/ac" r="483" s="3" customFormat="true" x14ac:dyDescent="0.25">
      <c r="A483" s="396"/>
      <c r="B483" s="126"/>
      <c r="L483" s="126"/>
      <c r="V483" s="126"/>
      <c r="AF483" s="126"/>
      <c r="AP483" s="126"/>
      <c r="AZ483" s="126"/>
      <c r="BA483" s="126"/>
      <c r="BB483" s="126"/>
      <c r="BC483" s="126"/>
      <c r="BD483" s="126"/>
      <c r="BE483" s="126"/>
      <c r="BF483" s="126"/>
      <c r="BG483" s="126"/>
      <c r="BJ483" s="126"/>
      <c r="BT483" s="126"/>
      <c r="CD483" s="126"/>
      <c r="CN483" s="126"/>
      <c r="CX483" s="126"/>
      <c r="DH483" s="126"/>
      <c r="DR483" s="126"/>
      <c r="EB483" s="126"/>
      <c r="EL483" s="126"/>
      <c r="EV483" s="126"/>
      <c r="FF483" s="126"/>
      <c r="FP483" s="126"/>
      <c r="FZ483" s="126"/>
      <c r="GJ483" s="126"/>
      <c r="GT483" s="126"/>
      <c r="HD483" s="126"/>
      <c r="HN483" s="126"/>
      <c r="HX483" s="126"/>
    </row>
    <row xmlns:x14ac="http://schemas.microsoft.com/office/spreadsheetml/2009/9/ac" r="484" s="3" customFormat="true" x14ac:dyDescent="0.25">
      <c r="A484" s="396"/>
      <c r="B484" s="126"/>
      <c r="L484" s="126"/>
      <c r="V484" s="126"/>
      <c r="AF484" s="126"/>
      <c r="AP484" s="126"/>
      <c r="AZ484" s="126"/>
      <c r="BA484" s="126"/>
      <c r="BB484" s="126"/>
      <c r="BC484" s="126"/>
      <c r="BD484" s="126"/>
      <c r="BE484" s="126"/>
      <c r="BF484" s="126"/>
      <c r="BG484" s="126"/>
      <c r="BJ484" s="126"/>
      <c r="BT484" s="126"/>
      <c r="CD484" s="126"/>
      <c r="CN484" s="126"/>
      <c r="CX484" s="126"/>
      <c r="DH484" s="126"/>
      <c r="DR484" s="126"/>
      <c r="EB484" s="126"/>
      <c r="EL484" s="126"/>
      <c r="EV484" s="126"/>
      <c r="FF484" s="126"/>
      <c r="FP484" s="126"/>
      <c r="FZ484" s="126"/>
      <c r="GJ484" s="126"/>
      <c r="GT484" s="126"/>
      <c r="HD484" s="126"/>
      <c r="HN484" s="126"/>
      <c r="HX484" s="126"/>
    </row>
    <row xmlns:x14ac="http://schemas.microsoft.com/office/spreadsheetml/2009/9/ac" r="485" s="3" customFormat="true" x14ac:dyDescent="0.25">
      <c r="A485" s="396"/>
      <c r="B485" s="126"/>
      <c r="L485" s="126"/>
      <c r="V485" s="126"/>
      <c r="AF485" s="126"/>
      <c r="AP485" s="126"/>
      <c r="AZ485" s="126"/>
      <c r="BA485" s="126"/>
      <c r="BB485" s="126"/>
      <c r="BC485" s="126"/>
      <c r="BD485" s="126"/>
      <c r="BE485" s="126"/>
      <c r="BF485" s="126"/>
      <c r="BG485" s="126"/>
      <c r="BJ485" s="126"/>
      <c r="BT485" s="126"/>
      <c r="CD485" s="126"/>
      <c r="CN485" s="126"/>
      <c r="CX485" s="126"/>
      <c r="DH485" s="126"/>
      <c r="DR485" s="126"/>
      <c r="EB485" s="126"/>
      <c r="EL485" s="126"/>
      <c r="EV485" s="126"/>
      <c r="FF485" s="126"/>
      <c r="FP485" s="126"/>
      <c r="FZ485" s="126"/>
      <c r="GJ485" s="126"/>
      <c r="GT485" s="126"/>
      <c r="HD485" s="126"/>
      <c r="HN485" s="126"/>
      <c r="HX485" s="126"/>
    </row>
    <row xmlns:x14ac="http://schemas.microsoft.com/office/spreadsheetml/2009/9/ac" r="486" s="3" customFormat="true" x14ac:dyDescent="0.25">
      <c r="A486" s="396"/>
      <c r="B486" s="126"/>
      <c r="L486" s="126"/>
      <c r="V486" s="126"/>
      <c r="AF486" s="126"/>
      <c r="AP486" s="126"/>
      <c r="AZ486" s="126"/>
      <c r="BA486" s="126"/>
      <c r="BB486" s="126"/>
      <c r="BC486" s="126"/>
      <c r="BD486" s="126"/>
      <c r="BE486" s="126"/>
      <c r="BF486" s="126"/>
      <c r="BG486" s="126"/>
      <c r="BJ486" s="126"/>
      <c r="BT486" s="126"/>
      <c r="CD486" s="126"/>
      <c r="CN486" s="126"/>
      <c r="CX486" s="126"/>
      <c r="DH486" s="126"/>
      <c r="DR486" s="126"/>
      <c r="EB486" s="126"/>
      <c r="EL486" s="126"/>
      <c r="EV486" s="126"/>
      <c r="FF486" s="126"/>
      <c r="FP486" s="126"/>
      <c r="FZ486" s="126"/>
      <c r="GJ486" s="126"/>
      <c r="GT486" s="126"/>
      <c r="HD486" s="126"/>
      <c r="HN486" s="126"/>
      <c r="HX486" s="126"/>
    </row>
    <row xmlns:x14ac="http://schemas.microsoft.com/office/spreadsheetml/2009/9/ac" r="487" s="3" customFormat="true" x14ac:dyDescent="0.25">
      <c r="A487" s="396"/>
      <c r="B487" s="126"/>
      <c r="L487" s="126"/>
      <c r="V487" s="126"/>
      <c r="AF487" s="126"/>
      <c r="AP487" s="126"/>
      <c r="AZ487" s="126"/>
      <c r="BA487" s="126"/>
      <c r="BB487" s="126"/>
      <c r="BC487" s="126"/>
      <c r="BD487" s="126"/>
      <c r="BE487" s="126"/>
      <c r="BF487" s="126"/>
      <c r="BG487" s="126"/>
      <c r="BJ487" s="126"/>
      <c r="BT487" s="126"/>
      <c r="CD487" s="126"/>
      <c r="CN487" s="126"/>
      <c r="CX487" s="126"/>
      <c r="DH487" s="126"/>
      <c r="DR487" s="126"/>
      <c r="EB487" s="126"/>
      <c r="EL487" s="126"/>
      <c r="EV487" s="126"/>
      <c r="FF487" s="126"/>
      <c r="FP487" s="126"/>
      <c r="FZ487" s="126"/>
      <c r="GJ487" s="126"/>
      <c r="GT487" s="126"/>
      <c r="HD487" s="126"/>
      <c r="HN487" s="126"/>
      <c r="HX487" s="126"/>
    </row>
    <row xmlns:x14ac="http://schemas.microsoft.com/office/spreadsheetml/2009/9/ac" r="488" s="3" customFormat="true" x14ac:dyDescent="0.25">
      <c r="A488" s="396"/>
      <c r="B488" s="126"/>
      <c r="L488" s="126"/>
      <c r="V488" s="126"/>
      <c r="AF488" s="126"/>
      <c r="AP488" s="126"/>
      <c r="AZ488" s="126"/>
      <c r="BA488" s="126"/>
      <c r="BB488" s="126"/>
      <c r="BC488" s="126"/>
      <c r="BD488" s="126"/>
      <c r="BE488" s="126"/>
      <c r="BF488" s="126"/>
      <c r="BG488" s="126"/>
      <c r="BJ488" s="126"/>
      <c r="BT488" s="126"/>
      <c r="CD488" s="126"/>
      <c r="CN488" s="126"/>
      <c r="CX488" s="126"/>
      <c r="DH488" s="126"/>
      <c r="DR488" s="126"/>
      <c r="EB488" s="126"/>
      <c r="EL488" s="126"/>
      <c r="EV488" s="126"/>
      <c r="FF488" s="126"/>
      <c r="FP488" s="126"/>
      <c r="FZ488" s="126"/>
      <c r="GJ488" s="126"/>
      <c r="GT488" s="126"/>
      <c r="HD488" s="126"/>
      <c r="HN488" s="126"/>
      <c r="HX488" s="126"/>
    </row>
    <row xmlns:x14ac="http://schemas.microsoft.com/office/spreadsheetml/2009/9/ac" r="489" s="3" customFormat="true" x14ac:dyDescent="0.25">
      <c r="A489" s="396"/>
      <c r="B489" s="126"/>
      <c r="L489" s="126"/>
      <c r="V489" s="126"/>
      <c r="AF489" s="126"/>
      <c r="AP489" s="126"/>
      <c r="AZ489" s="126"/>
      <c r="BA489" s="126"/>
      <c r="BB489" s="126"/>
      <c r="BC489" s="126"/>
      <c r="BD489" s="126"/>
      <c r="BE489" s="126"/>
      <c r="BF489" s="126"/>
      <c r="BG489" s="126"/>
      <c r="BJ489" s="126"/>
      <c r="BT489" s="126"/>
      <c r="CD489" s="126"/>
      <c r="CN489" s="126"/>
      <c r="CX489" s="126"/>
      <c r="DH489" s="126"/>
      <c r="DR489" s="126"/>
      <c r="EB489" s="126"/>
      <c r="EL489" s="126"/>
      <c r="EV489" s="126"/>
      <c r="FF489" s="126"/>
      <c r="FP489" s="126"/>
      <c r="FZ489" s="126"/>
      <c r="GJ489" s="126"/>
      <c r="GT489" s="126"/>
      <c r="HD489" s="126"/>
      <c r="HN489" s="126"/>
      <c r="HX489" s="126"/>
    </row>
    <row xmlns:x14ac="http://schemas.microsoft.com/office/spreadsheetml/2009/9/ac" r="490" s="3" customFormat="true" x14ac:dyDescent="0.25">
      <c r="A490" s="396"/>
      <c r="B490" s="126"/>
      <c r="L490" s="126"/>
      <c r="V490" s="126"/>
      <c r="AF490" s="126"/>
      <c r="AP490" s="126"/>
      <c r="AZ490" s="126"/>
      <c r="BA490" s="126"/>
      <c r="BB490" s="126"/>
      <c r="BC490" s="126"/>
      <c r="BD490" s="126"/>
      <c r="BE490" s="126"/>
      <c r="BF490" s="126"/>
      <c r="BG490" s="126"/>
      <c r="BJ490" s="126"/>
      <c r="BT490" s="126"/>
      <c r="CD490" s="126"/>
      <c r="CN490" s="126"/>
      <c r="CX490" s="126"/>
      <c r="DH490" s="126"/>
      <c r="DR490" s="126"/>
      <c r="EB490" s="126"/>
      <c r="EL490" s="126"/>
      <c r="EV490" s="126"/>
      <c r="FF490" s="126"/>
      <c r="FP490" s="126"/>
      <c r="FZ490" s="126"/>
      <c r="GJ490" s="126"/>
      <c r="GT490" s="126"/>
      <c r="HD490" s="126"/>
      <c r="HN490" s="126"/>
      <c r="HX490" s="126"/>
    </row>
    <row xmlns:x14ac="http://schemas.microsoft.com/office/spreadsheetml/2009/9/ac" r="491" s="3" customFormat="true" x14ac:dyDescent="0.25">
      <c r="A491" s="396"/>
      <c r="B491" s="126"/>
      <c r="L491" s="126"/>
      <c r="V491" s="126"/>
      <c r="AF491" s="126"/>
      <c r="AP491" s="126"/>
      <c r="AZ491" s="126"/>
      <c r="BA491" s="126"/>
      <c r="BB491" s="126"/>
      <c r="BC491" s="126"/>
      <c r="BD491" s="126"/>
      <c r="BE491" s="126"/>
      <c r="BF491" s="126"/>
      <c r="BG491" s="126"/>
      <c r="BJ491" s="126"/>
      <c r="BT491" s="126"/>
      <c r="CD491" s="126"/>
      <c r="CN491" s="126"/>
      <c r="CX491" s="126"/>
      <c r="DH491" s="126"/>
      <c r="DR491" s="126"/>
      <c r="EB491" s="126"/>
      <c r="EL491" s="126"/>
      <c r="EV491" s="126"/>
      <c r="FF491" s="126"/>
      <c r="FP491" s="126"/>
      <c r="FZ491" s="126"/>
      <c r="GJ491" s="126"/>
      <c r="GT491" s="126"/>
      <c r="HD491" s="126"/>
      <c r="HN491" s="126"/>
      <c r="HX491" s="126"/>
    </row>
    <row xmlns:x14ac="http://schemas.microsoft.com/office/spreadsheetml/2009/9/ac" r="492" s="3" customFormat="true" x14ac:dyDescent="0.25">
      <c r="A492" s="396"/>
      <c r="B492" s="126"/>
      <c r="L492" s="126"/>
      <c r="V492" s="126"/>
      <c r="AF492" s="126"/>
      <c r="AP492" s="126"/>
      <c r="AZ492" s="126"/>
      <c r="BA492" s="126"/>
      <c r="BB492" s="126"/>
      <c r="BC492" s="126"/>
      <c r="BD492" s="126"/>
      <c r="BE492" s="126"/>
      <c r="BF492" s="126"/>
      <c r="BG492" s="126"/>
      <c r="BJ492" s="126"/>
      <c r="BT492" s="126"/>
      <c r="CD492" s="126"/>
      <c r="CN492" s="126"/>
      <c r="CX492" s="126"/>
      <c r="DH492" s="126"/>
      <c r="DR492" s="126"/>
      <c r="EB492" s="126"/>
      <c r="EL492" s="126"/>
      <c r="EV492" s="126"/>
      <c r="FF492" s="126"/>
      <c r="FP492" s="126"/>
      <c r="FZ492" s="126"/>
      <c r="GJ492" s="126"/>
      <c r="GT492" s="126"/>
      <c r="HD492" s="126"/>
      <c r="HN492" s="126"/>
      <c r="HX492" s="126"/>
    </row>
    <row xmlns:x14ac="http://schemas.microsoft.com/office/spreadsheetml/2009/9/ac" r="493" s="3" customFormat="true" x14ac:dyDescent="0.25">
      <c r="A493" s="396"/>
      <c r="B493" s="126"/>
      <c r="L493" s="126"/>
      <c r="V493" s="126"/>
      <c r="AF493" s="126"/>
      <c r="AP493" s="126"/>
      <c r="AZ493" s="126"/>
      <c r="BA493" s="126"/>
      <c r="BB493" s="126"/>
      <c r="BC493" s="126"/>
      <c r="BD493" s="126"/>
      <c r="BE493" s="126"/>
      <c r="BF493" s="126"/>
      <c r="BG493" s="126"/>
      <c r="BJ493" s="126"/>
      <c r="BT493" s="126"/>
      <c r="CD493" s="126"/>
      <c r="CN493" s="126"/>
      <c r="CX493" s="126"/>
      <c r="DH493" s="126"/>
      <c r="DR493" s="126"/>
      <c r="EB493" s="126"/>
      <c r="EL493" s="126"/>
      <c r="EV493" s="126"/>
      <c r="FF493" s="126"/>
      <c r="FP493" s="126"/>
      <c r="FZ493" s="126"/>
      <c r="GJ493" s="126"/>
      <c r="GT493" s="126"/>
      <c r="HD493" s="126"/>
      <c r="HN493" s="126"/>
      <c r="HX493" s="126"/>
    </row>
    <row xmlns:x14ac="http://schemas.microsoft.com/office/spreadsheetml/2009/9/ac" r="494" s="3" customFormat="true" x14ac:dyDescent="0.25">
      <c r="A494" s="396"/>
      <c r="B494" s="126"/>
      <c r="L494" s="126"/>
      <c r="V494" s="126"/>
      <c r="AF494" s="126"/>
      <c r="AP494" s="126"/>
      <c r="AZ494" s="126"/>
      <c r="BA494" s="126"/>
      <c r="BB494" s="126"/>
      <c r="BC494" s="126"/>
      <c r="BD494" s="126"/>
      <c r="BE494" s="126"/>
      <c r="BF494" s="126"/>
      <c r="BG494" s="126"/>
      <c r="BJ494" s="126"/>
      <c r="BT494" s="126"/>
      <c r="CD494" s="126"/>
      <c r="CN494" s="126"/>
      <c r="CX494" s="126"/>
      <c r="DH494" s="126"/>
      <c r="DR494" s="126"/>
      <c r="EB494" s="126"/>
      <c r="EL494" s="126"/>
      <c r="EV494" s="126"/>
      <c r="FF494" s="126"/>
      <c r="FP494" s="126"/>
      <c r="FZ494" s="126"/>
      <c r="GJ494" s="126"/>
      <c r="GT494" s="126"/>
      <c r="HD494" s="126"/>
      <c r="HN494" s="126"/>
      <c r="HX494" s="126"/>
    </row>
    <row xmlns:x14ac="http://schemas.microsoft.com/office/spreadsheetml/2009/9/ac" r="495" s="3" customFormat="true" x14ac:dyDescent="0.25">
      <c r="A495" s="396"/>
      <c r="B495" s="126"/>
      <c r="L495" s="126"/>
      <c r="V495" s="126"/>
      <c r="AF495" s="126"/>
      <c r="AP495" s="126"/>
      <c r="AZ495" s="126"/>
      <c r="BA495" s="126"/>
      <c r="BB495" s="126"/>
      <c r="BC495" s="126"/>
      <c r="BD495" s="126"/>
      <c r="BE495" s="126"/>
      <c r="BF495" s="126"/>
      <c r="BG495" s="126"/>
      <c r="BJ495" s="126"/>
      <c r="BT495" s="126"/>
      <c r="CD495" s="126"/>
      <c r="CN495" s="126"/>
      <c r="CX495" s="126"/>
      <c r="DH495" s="126"/>
      <c r="DR495" s="126"/>
      <c r="EB495" s="126"/>
      <c r="EL495" s="126"/>
      <c r="EV495" s="126"/>
      <c r="FF495" s="126"/>
      <c r="FP495" s="126"/>
      <c r="FZ495" s="126"/>
      <c r="GJ495" s="126"/>
      <c r="GT495" s="126"/>
      <c r="HD495" s="126"/>
      <c r="HN495" s="126"/>
      <c r="HX495" s="126"/>
    </row>
    <row xmlns:x14ac="http://schemas.microsoft.com/office/spreadsheetml/2009/9/ac" r="496" s="3" customFormat="true" x14ac:dyDescent="0.25">
      <c r="A496" s="396"/>
      <c r="B496" s="126"/>
      <c r="L496" s="126"/>
      <c r="V496" s="126"/>
      <c r="AF496" s="126"/>
      <c r="AP496" s="126"/>
      <c r="AZ496" s="126"/>
      <c r="BA496" s="126"/>
      <c r="BB496" s="126"/>
      <c r="BC496" s="126"/>
      <c r="BD496" s="126"/>
      <c r="BE496" s="126"/>
      <c r="BF496" s="126"/>
      <c r="BG496" s="126"/>
      <c r="BJ496" s="126"/>
      <c r="BT496" s="126"/>
      <c r="CD496" s="126"/>
      <c r="CN496" s="126"/>
      <c r="CX496" s="126"/>
      <c r="DH496" s="126"/>
      <c r="DR496" s="126"/>
      <c r="EB496" s="126"/>
      <c r="EL496" s="126"/>
      <c r="EV496" s="126"/>
      <c r="FF496" s="126"/>
      <c r="FP496" s="126"/>
      <c r="FZ496" s="126"/>
      <c r="GJ496" s="126"/>
      <c r="GT496" s="126"/>
      <c r="HD496" s="126"/>
      <c r="HN496" s="126"/>
      <c r="HX496" s="126"/>
    </row>
    <row xmlns:x14ac="http://schemas.microsoft.com/office/spreadsheetml/2009/9/ac" r="497" s="3" customFormat="true" x14ac:dyDescent="0.25">
      <c r="A497" s="396"/>
      <c r="B497" s="126"/>
      <c r="L497" s="126"/>
      <c r="V497" s="126"/>
      <c r="AF497" s="126"/>
      <c r="AP497" s="126"/>
      <c r="AZ497" s="126"/>
      <c r="BA497" s="126"/>
      <c r="BB497" s="126"/>
      <c r="BC497" s="126"/>
      <c r="BD497" s="126"/>
      <c r="BE497" s="126"/>
      <c r="BF497" s="126"/>
      <c r="BG497" s="126"/>
      <c r="BJ497" s="126"/>
      <c r="BT497" s="126"/>
      <c r="CD497" s="126"/>
      <c r="CN497" s="126"/>
      <c r="CX497" s="126"/>
      <c r="DH497" s="126"/>
      <c r="DR497" s="126"/>
      <c r="EB497" s="126"/>
      <c r="EL497" s="126"/>
      <c r="EV497" s="126"/>
      <c r="FF497" s="126"/>
      <c r="FP497" s="126"/>
      <c r="FZ497" s="126"/>
      <c r="GJ497" s="126"/>
      <c r="GT497" s="126"/>
      <c r="HD497" s="126"/>
      <c r="HN497" s="126"/>
      <c r="HX497" s="126"/>
    </row>
    <row xmlns:x14ac="http://schemas.microsoft.com/office/spreadsheetml/2009/9/ac" r="498" s="3" customFormat="true" x14ac:dyDescent="0.25">
      <c r="A498" s="396"/>
      <c r="B498" s="126"/>
      <c r="L498" s="126"/>
      <c r="V498" s="126"/>
      <c r="AF498" s="126"/>
      <c r="AP498" s="126"/>
      <c r="AZ498" s="126"/>
      <c r="BA498" s="126"/>
      <c r="BB498" s="126"/>
      <c r="BC498" s="126"/>
      <c r="BD498" s="126"/>
      <c r="BE498" s="126"/>
      <c r="BF498" s="126"/>
      <c r="BG498" s="126"/>
      <c r="BJ498" s="126"/>
      <c r="BT498" s="126"/>
      <c r="CD498" s="126"/>
      <c r="CN498" s="126"/>
      <c r="CX498" s="126"/>
      <c r="DH498" s="126"/>
      <c r="DR498" s="126"/>
      <c r="EB498" s="126"/>
      <c r="EL498" s="126"/>
      <c r="EV498" s="126"/>
      <c r="FF498" s="126"/>
      <c r="FP498" s="126"/>
      <c r="FZ498" s="126"/>
      <c r="GJ498" s="126"/>
      <c r="GT498" s="126"/>
      <c r="HD498" s="126"/>
      <c r="HN498" s="126"/>
      <c r="HX498" s="126"/>
    </row>
    <row xmlns:x14ac="http://schemas.microsoft.com/office/spreadsheetml/2009/9/ac" r="499" s="3" customFormat="true" x14ac:dyDescent="0.25">
      <c r="A499" s="396"/>
      <c r="B499" s="126"/>
      <c r="L499" s="126"/>
      <c r="V499" s="126"/>
      <c r="AF499" s="126"/>
      <c r="AP499" s="126"/>
      <c r="AZ499" s="126"/>
      <c r="BA499" s="126"/>
      <c r="BB499" s="126"/>
      <c r="BC499" s="126"/>
      <c r="BD499" s="126"/>
      <c r="BE499" s="126"/>
      <c r="BF499" s="126"/>
      <c r="BG499" s="126"/>
      <c r="BJ499" s="126"/>
      <c r="BT499" s="126"/>
      <c r="CD499" s="126"/>
      <c r="CN499" s="126"/>
      <c r="CX499" s="126"/>
      <c r="DH499" s="126"/>
      <c r="DR499" s="126"/>
      <c r="EB499" s="126"/>
      <c r="EL499" s="126"/>
      <c r="EV499" s="126"/>
      <c r="FF499" s="126"/>
      <c r="FP499" s="126"/>
      <c r="FZ499" s="126"/>
      <c r="GJ499" s="126"/>
      <c r="GT499" s="126"/>
      <c r="HD499" s="126"/>
      <c r="HN499" s="126"/>
      <c r="HX499" s="126"/>
    </row>
    <row xmlns:x14ac="http://schemas.microsoft.com/office/spreadsheetml/2009/9/ac" r="500" s="3" customFormat="true" x14ac:dyDescent="0.25">
      <c r="A500" s="396"/>
      <c r="B500" s="126"/>
      <c r="L500" s="126"/>
      <c r="V500" s="126"/>
      <c r="AF500" s="126"/>
      <c r="AP500" s="126"/>
      <c r="AZ500" s="126"/>
      <c r="BA500" s="126"/>
      <c r="BB500" s="126"/>
      <c r="BC500" s="126"/>
      <c r="BD500" s="126"/>
      <c r="BE500" s="126"/>
      <c r="BF500" s="126"/>
      <c r="BG500" s="126"/>
      <c r="BJ500" s="126"/>
      <c r="BT500" s="126"/>
      <c r="CD500" s="126"/>
      <c r="CN500" s="126"/>
      <c r="CX500" s="126"/>
      <c r="DH500" s="126"/>
      <c r="DR500" s="126"/>
      <c r="EB500" s="126"/>
      <c r="EL500" s="126"/>
      <c r="EV500" s="126"/>
      <c r="FF500" s="126"/>
      <c r="FP500" s="126"/>
      <c r="FZ500" s="126"/>
      <c r="GJ500" s="126"/>
      <c r="GT500" s="126"/>
      <c r="HD500" s="126"/>
      <c r="HN500" s="126"/>
      <c r="HX500" s="126"/>
    </row>
    <row xmlns:x14ac="http://schemas.microsoft.com/office/spreadsheetml/2009/9/ac" r="501" s="3" customFormat="true" x14ac:dyDescent="0.25">
      <c r="A501" s="396"/>
      <c r="B501" s="126"/>
      <c r="L501" s="126"/>
      <c r="V501" s="126"/>
      <c r="AF501" s="126"/>
      <c r="AP501" s="126"/>
      <c r="AZ501" s="126"/>
      <c r="BA501" s="126"/>
      <c r="BB501" s="126"/>
      <c r="BC501" s="126"/>
      <c r="BD501" s="126"/>
      <c r="BE501" s="126"/>
      <c r="BF501" s="126"/>
      <c r="BG501" s="126"/>
      <c r="BJ501" s="126"/>
      <c r="BT501" s="126"/>
      <c r="CD501" s="126"/>
      <c r="CN501" s="126"/>
      <c r="CX501" s="126"/>
      <c r="DH501" s="126"/>
      <c r="DR501" s="126"/>
      <c r="EB501" s="126"/>
      <c r="EL501" s="126"/>
      <c r="EV501" s="126"/>
      <c r="FF501" s="126"/>
      <c r="FP501" s="126"/>
      <c r="FZ501" s="126"/>
      <c r="GJ501" s="126"/>
      <c r="GT501" s="126"/>
      <c r="HD501" s="126"/>
      <c r="HN501" s="126"/>
      <c r="HX501" s="126"/>
    </row>
    <row xmlns:x14ac="http://schemas.microsoft.com/office/spreadsheetml/2009/9/ac" r="502" s="3" customFormat="true" x14ac:dyDescent="0.25">
      <c r="A502" s="396"/>
      <c r="B502" s="126"/>
      <c r="L502" s="126"/>
      <c r="V502" s="126"/>
      <c r="AF502" s="126"/>
      <c r="AP502" s="126"/>
      <c r="AZ502" s="126"/>
      <c r="BA502" s="126"/>
      <c r="BB502" s="126"/>
      <c r="BC502" s="126"/>
      <c r="BD502" s="126"/>
      <c r="BE502" s="126"/>
      <c r="BF502" s="126"/>
      <c r="BG502" s="126"/>
      <c r="BJ502" s="126"/>
      <c r="BT502" s="126"/>
      <c r="CD502" s="126"/>
      <c r="CN502" s="126"/>
      <c r="CX502" s="126"/>
      <c r="DH502" s="126"/>
      <c r="DR502" s="126"/>
      <c r="EB502" s="126"/>
      <c r="EL502" s="126"/>
      <c r="EV502" s="126"/>
      <c r="FF502" s="126"/>
      <c r="FP502" s="126"/>
      <c r="FZ502" s="126"/>
      <c r="GJ502" s="126"/>
      <c r="GT502" s="126"/>
      <c r="HD502" s="126"/>
      <c r="HN502" s="126"/>
      <c r="HX502" s="126"/>
    </row>
    <row xmlns:x14ac="http://schemas.microsoft.com/office/spreadsheetml/2009/9/ac" r="503" s="3" customFormat="true" x14ac:dyDescent="0.25">
      <c r="A503" s="396"/>
      <c r="B503" s="126"/>
      <c r="L503" s="126"/>
      <c r="V503" s="126"/>
      <c r="AF503" s="126"/>
      <c r="AP503" s="126"/>
      <c r="AZ503" s="126"/>
      <c r="BA503" s="126"/>
      <c r="BB503" s="126"/>
      <c r="BC503" s="126"/>
      <c r="BD503" s="126"/>
      <c r="BE503" s="126"/>
      <c r="BF503" s="126"/>
      <c r="BG503" s="126"/>
      <c r="BJ503" s="126"/>
      <c r="BT503" s="126"/>
      <c r="CD503" s="126"/>
      <c r="CN503" s="126"/>
      <c r="CX503" s="126"/>
      <c r="DH503" s="126"/>
      <c r="DR503" s="126"/>
      <c r="EB503" s="126"/>
      <c r="EL503" s="126"/>
      <c r="EV503" s="126"/>
      <c r="FF503" s="126"/>
      <c r="FP503" s="126"/>
      <c r="FZ503" s="126"/>
      <c r="GJ503" s="126"/>
      <c r="GT503" s="126"/>
      <c r="HD503" s="126"/>
      <c r="HN503" s="126"/>
      <c r="HX503" s="126"/>
    </row>
    <row xmlns:x14ac="http://schemas.microsoft.com/office/spreadsheetml/2009/9/ac" r="504" s="3" customFormat="true" x14ac:dyDescent="0.25">
      <c r="A504" s="396"/>
      <c r="B504" s="126"/>
      <c r="L504" s="126"/>
      <c r="V504" s="126"/>
      <c r="AF504" s="126"/>
      <c r="AP504" s="126"/>
      <c r="AZ504" s="126"/>
      <c r="BA504" s="126"/>
      <c r="BB504" s="126"/>
      <c r="BC504" s="126"/>
      <c r="BD504" s="126"/>
      <c r="BE504" s="126"/>
      <c r="BF504" s="126"/>
      <c r="BG504" s="126"/>
      <c r="BJ504" s="126"/>
      <c r="BT504" s="126"/>
      <c r="CD504" s="126"/>
      <c r="CN504" s="126"/>
      <c r="CX504" s="126"/>
      <c r="DH504" s="126"/>
      <c r="DR504" s="126"/>
      <c r="EB504" s="126"/>
      <c r="EL504" s="126"/>
      <c r="EV504" s="126"/>
      <c r="FF504" s="126"/>
      <c r="FP504" s="126"/>
      <c r="FZ504" s="126"/>
      <c r="GJ504" s="126"/>
      <c r="GT504" s="126"/>
      <c r="HD504" s="126"/>
      <c r="HN504" s="126"/>
      <c r="HX504" s="126"/>
    </row>
    <row xmlns:x14ac="http://schemas.microsoft.com/office/spreadsheetml/2009/9/ac" r="505" s="3" customFormat="true" x14ac:dyDescent="0.25">
      <c r="A505" s="396"/>
      <c r="B505" s="126"/>
      <c r="L505" s="126"/>
      <c r="V505" s="126"/>
      <c r="AF505" s="126"/>
      <c r="AP505" s="126"/>
      <c r="AZ505" s="126"/>
      <c r="BA505" s="126"/>
      <c r="BB505" s="126"/>
      <c r="BC505" s="126"/>
      <c r="BD505" s="126"/>
      <c r="BE505" s="126"/>
      <c r="BF505" s="126"/>
      <c r="BG505" s="126"/>
      <c r="BJ505" s="126"/>
      <c r="BT505" s="126"/>
      <c r="CD505" s="126"/>
      <c r="CN505" s="126"/>
      <c r="CX505" s="126"/>
      <c r="DH505" s="126"/>
      <c r="DR505" s="126"/>
      <c r="EB505" s="126"/>
      <c r="EL505" s="126"/>
      <c r="EV505" s="126"/>
      <c r="FF505" s="126"/>
      <c r="FP505" s="126"/>
      <c r="FZ505" s="126"/>
      <c r="GJ505" s="126"/>
      <c r="GT505" s="126"/>
      <c r="HD505" s="126"/>
      <c r="HN505" s="126"/>
      <c r="HX505" s="126"/>
    </row>
    <row xmlns:x14ac="http://schemas.microsoft.com/office/spreadsheetml/2009/9/ac" r="506" s="3" customFormat="true" x14ac:dyDescent="0.25">
      <c r="A506" s="396"/>
      <c r="B506" s="126"/>
      <c r="L506" s="126"/>
      <c r="V506" s="126"/>
      <c r="AF506" s="126"/>
      <c r="AP506" s="126"/>
      <c r="AZ506" s="126"/>
      <c r="BA506" s="126"/>
      <c r="BB506" s="126"/>
      <c r="BC506" s="126"/>
      <c r="BD506" s="126"/>
      <c r="BE506" s="126"/>
      <c r="BF506" s="126"/>
      <c r="BG506" s="126"/>
      <c r="BJ506" s="126"/>
      <c r="BT506" s="126"/>
      <c r="CD506" s="126"/>
      <c r="CN506" s="126"/>
      <c r="CX506" s="126"/>
      <c r="DH506" s="126"/>
      <c r="DR506" s="126"/>
      <c r="EB506" s="126"/>
      <c r="EL506" s="126"/>
      <c r="EV506" s="126"/>
      <c r="FF506" s="126"/>
      <c r="FP506" s="126"/>
      <c r="FZ506" s="126"/>
      <c r="GJ506" s="126"/>
      <c r="GT506" s="126"/>
      <c r="HD506" s="126"/>
      <c r="HN506" s="126"/>
      <c r="HX506" s="126"/>
    </row>
    <row xmlns:x14ac="http://schemas.microsoft.com/office/spreadsheetml/2009/9/ac" r="507" s="3" customFormat="true" x14ac:dyDescent="0.25">
      <c r="A507" s="396"/>
      <c r="B507" s="126"/>
      <c r="L507" s="126"/>
      <c r="V507" s="126"/>
      <c r="AF507" s="126"/>
      <c r="AP507" s="126"/>
      <c r="AZ507" s="126"/>
      <c r="BA507" s="126"/>
      <c r="BB507" s="126"/>
      <c r="BC507" s="126"/>
      <c r="BD507" s="126"/>
      <c r="BE507" s="126"/>
      <c r="BF507" s="126"/>
      <c r="BG507" s="126"/>
      <c r="BJ507" s="126"/>
      <c r="BT507" s="126"/>
      <c r="CD507" s="126"/>
      <c r="CN507" s="126"/>
      <c r="CX507" s="126"/>
      <c r="DH507" s="126"/>
      <c r="DR507" s="126"/>
      <c r="EB507" s="126"/>
      <c r="EL507" s="126"/>
      <c r="EV507" s="126"/>
      <c r="FF507" s="126"/>
      <c r="FP507" s="126"/>
      <c r="FZ507" s="126"/>
      <c r="GJ507" s="126"/>
      <c r="GT507" s="126"/>
      <c r="HD507" s="126"/>
      <c r="HN507" s="126"/>
      <c r="HX507" s="126"/>
    </row>
    <row xmlns:x14ac="http://schemas.microsoft.com/office/spreadsheetml/2009/9/ac" r="508" s="3" customFormat="true" x14ac:dyDescent="0.25">
      <c r="A508" s="396"/>
      <c r="B508" s="126"/>
      <c r="L508" s="126"/>
      <c r="V508" s="126"/>
      <c r="AF508" s="126"/>
      <c r="AP508" s="126"/>
      <c r="AZ508" s="126"/>
      <c r="BA508" s="126"/>
      <c r="BB508" s="126"/>
      <c r="BC508" s="126"/>
      <c r="BD508" s="126"/>
      <c r="BE508" s="126"/>
      <c r="BF508" s="126"/>
      <c r="BG508" s="126"/>
      <c r="BJ508" s="126"/>
      <c r="BT508" s="126"/>
      <c r="CD508" s="126"/>
      <c r="CN508" s="126"/>
      <c r="CX508" s="126"/>
      <c r="DH508" s="126"/>
      <c r="DR508" s="126"/>
      <c r="EB508" s="126"/>
      <c r="EL508" s="126"/>
      <c r="EV508" s="126"/>
      <c r="FF508" s="126"/>
      <c r="FP508" s="126"/>
      <c r="FZ508" s="126"/>
      <c r="GJ508" s="126"/>
      <c r="GT508" s="126"/>
      <c r="HD508" s="126"/>
      <c r="HN508" s="126"/>
      <c r="HX508" s="126"/>
    </row>
    <row xmlns:x14ac="http://schemas.microsoft.com/office/spreadsheetml/2009/9/ac" r="509" s="3" customFormat="true" x14ac:dyDescent="0.25">
      <c r="A509" s="396"/>
      <c r="B509" s="126"/>
      <c r="L509" s="126"/>
      <c r="V509" s="126"/>
      <c r="AF509" s="126"/>
      <c r="AP509" s="126"/>
      <c r="AZ509" s="126"/>
      <c r="BA509" s="126"/>
      <c r="BB509" s="126"/>
      <c r="BC509" s="126"/>
      <c r="BD509" s="126"/>
      <c r="BE509" s="126"/>
      <c r="BF509" s="126"/>
      <c r="BG509" s="126"/>
      <c r="BJ509" s="126"/>
      <c r="BT509" s="126"/>
      <c r="CD509" s="126"/>
      <c r="CN509" s="126"/>
      <c r="CX509" s="126"/>
      <c r="DH509" s="126"/>
      <c r="DR509" s="126"/>
      <c r="EB509" s="126"/>
      <c r="EL509" s="126"/>
      <c r="EV509" s="126"/>
      <c r="FF509" s="126"/>
      <c r="FP509" s="126"/>
      <c r="FZ509" s="126"/>
      <c r="GJ509" s="126"/>
      <c r="GT509" s="126"/>
      <c r="HD509" s="126"/>
      <c r="HN509" s="126"/>
      <c r="HX509" s="126"/>
    </row>
    <row xmlns:x14ac="http://schemas.microsoft.com/office/spreadsheetml/2009/9/ac" r="510" s="3" customFormat="true" x14ac:dyDescent="0.25">
      <c r="A510" s="396"/>
      <c r="B510" s="126"/>
      <c r="L510" s="126"/>
      <c r="V510" s="126"/>
      <c r="AF510" s="126"/>
      <c r="AP510" s="126"/>
      <c r="AZ510" s="126"/>
      <c r="BA510" s="126"/>
      <c r="BB510" s="126"/>
      <c r="BC510" s="126"/>
      <c r="BD510" s="126"/>
      <c r="BE510" s="126"/>
      <c r="BF510" s="126"/>
      <c r="BG510" s="126"/>
      <c r="BJ510" s="126"/>
      <c r="BT510" s="126"/>
      <c r="CD510" s="126"/>
      <c r="CN510" s="126"/>
      <c r="CX510" s="126"/>
      <c r="DH510" s="126"/>
      <c r="DR510" s="126"/>
      <c r="EB510" s="126"/>
      <c r="EL510" s="126"/>
      <c r="EV510" s="126"/>
      <c r="FF510" s="126"/>
      <c r="FP510" s="126"/>
      <c r="FZ510" s="126"/>
      <c r="GJ510" s="126"/>
      <c r="GT510" s="126"/>
      <c r="HD510" s="126"/>
      <c r="HN510" s="126"/>
      <c r="HX510" s="126"/>
    </row>
    <row xmlns:x14ac="http://schemas.microsoft.com/office/spreadsheetml/2009/9/ac" r="511" s="3" customFormat="true" x14ac:dyDescent="0.25">
      <c r="A511" s="396"/>
      <c r="B511" s="126"/>
      <c r="L511" s="126"/>
      <c r="V511" s="126"/>
      <c r="AF511" s="126"/>
      <c r="AP511" s="126"/>
      <c r="AZ511" s="126"/>
      <c r="BA511" s="126"/>
      <c r="BB511" s="126"/>
      <c r="BC511" s="126"/>
      <c r="BD511" s="126"/>
      <c r="BE511" s="126"/>
      <c r="BF511" s="126"/>
      <c r="BG511" s="126"/>
      <c r="BJ511" s="126"/>
      <c r="BT511" s="126"/>
      <c r="CD511" s="126"/>
      <c r="CN511" s="126"/>
      <c r="CX511" s="126"/>
      <c r="DH511" s="126"/>
      <c r="DR511" s="126"/>
      <c r="EB511" s="126"/>
      <c r="EL511" s="126"/>
      <c r="EV511" s="126"/>
      <c r="FF511" s="126"/>
      <c r="FP511" s="126"/>
      <c r="FZ511" s="126"/>
      <c r="GJ511" s="126"/>
      <c r="GT511" s="126"/>
      <c r="HD511" s="126"/>
      <c r="HN511" s="126"/>
      <c r="HX511" s="126"/>
    </row>
    <row xmlns:x14ac="http://schemas.microsoft.com/office/spreadsheetml/2009/9/ac" r="512" s="3" customFormat="true" x14ac:dyDescent="0.25">
      <c r="A512" s="396"/>
      <c r="B512" s="126"/>
      <c r="L512" s="126"/>
      <c r="V512" s="126"/>
      <c r="AF512" s="126"/>
      <c r="AP512" s="126"/>
      <c r="AZ512" s="126"/>
      <c r="BA512" s="126"/>
      <c r="BB512" s="126"/>
      <c r="BC512" s="126"/>
      <c r="BD512" s="126"/>
      <c r="BE512" s="126"/>
      <c r="BF512" s="126"/>
      <c r="BG512" s="126"/>
      <c r="BJ512" s="126"/>
      <c r="BT512" s="126"/>
      <c r="CD512" s="126"/>
      <c r="CN512" s="126"/>
      <c r="CX512" s="126"/>
      <c r="DH512" s="126"/>
      <c r="DR512" s="126"/>
      <c r="EB512" s="126"/>
      <c r="EL512" s="126"/>
      <c r="EV512" s="126"/>
      <c r="FF512" s="126"/>
      <c r="FP512" s="126"/>
      <c r="FZ512" s="126"/>
      <c r="GJ512" s="126"/>
      <c r="GT512" s="126"/>
      <c r="HD512" s="126"/>
      <c r="HN512" s="126"/>
      <c r="HX512" s="126"/>
    </row>
    <row xmlns:x14ac="http://schemas.microsoft.com/office/spreadsheetml/2009/9/ac" r="513" s="3" customFormat="true" x14ac:dyDescent="0.25">
      <c r="A513" s="396"/>
      <c r="B513" s="126"/>
      <c r="L513" s="126"/>
      <c r="V513" s="126"/>
      <c r="AF513" s="126"/>
      <c r="AP513" s="126"/>
      <c r="AZ513" s="126"/>
      <c r="BA513" s="126"/>
      <c r="BB513" s="126"/>
      <c r="BC513" s="126"/>
      <c r="BD513" s="126"/>
      <c r="BE513" s="126"/>
      <c r="BF513" s="126"/>
      <c r="BG513" s="126"/>
      <c r="BJ513" s="126"/>
      <c r="BT513" s="126"/>
      <c r="CD513" s="126"/>
      <c r="CN513" s="126"/>
      <c r="CX513" s="126"/>
      <c r="DH513" s="126"/>
      <c r="DR513" s="126"/>
      <c r="EB513" s="126"/>
      <c r="EL513" s="126"/>
      <c r="EV513" s="126"/>
      <c r="FF513" s="126"/>
      <c r="FP513" s="126"/>
      <c r="FZ513" s="126"/>
      <c r="GJ513" s="126"/>
      <c r="GT513" s="126"/>
      <c r="HD513" s="126"/>
      <c r="HN513" s="126"/>
      <c r="HX513" s="126"/>
    </row>
    <row xmlns:x14ac="http://schemas.microsoft.com/office/spreadsheetml/2009/9/ac" r="514" s="3" customFormat="true" x14ac:dyDescent="0.25">
      <c r="A514" s="396"/>
      <c r="B514" s="126"/>
      <c r="L514" s="126"/>
      <c r="V514" s="126"/>
      <c r="AF514" s="126"/>
      <c r="AP514" s="126"/>
      <c r="AZ514" s="126"/>
      <c r="BA514" s="126"/>
      <c r="BB514" s="126"/>
      <c r="BC514" s="126"/>
      <c r="BD514" s="126"/>
      <c r="BE514" s="126"/>
      <c r="BF514" s="126"/>
      <c r="BG514" s="126"/>
      <c r="BJ514" s="126"/>
      <c r="BT514" s="126"/>
      <c r="CD514" s="126"/>
      <c r="CN514" s="126"/>
      <c r="CX514" s="126"/>
      <c r="DH514" s="126"/>
      <c r="DR514" s="126"/>
      <c r="EB514" s="126"/>
      <c r="EL514" s="126"/>
      <c r="EV514" s="126"/>
      <c r="FF514" s="126"/>
      <c r="FP514" s="126"/>
      <c r="FZ514" s="126"/>
      <c r="GJ514" s="126"/>
      <c r="GT514" s="126"/>
      <c r="HD514" s="126"/>
      <c r="HN514" s="126"/>
      <c r="HX514" s="126"/>
    </row>
    <row xmlns:x14ac="http://schemas.microsoft.com/office/spreadsheetml/2009/9/ac" r="515" s="3" customFormat="true" x14ac:dyDescent="0.25">
      <c r="A515" s="396"/>
      <c r="B515" s="126"/>
      <c r="L515" s="126"/>
      <c r="V515" s="126"/>
      <c r="AF515" s="126"/>
      <c r="AP515" s="126"/>
      <c r="AZ515" s="126"/>
      <c r="BA515" s="126"/>
      <c r="BB515" s="126"/>
      <c r="BC515" s="126"/>
      <c r="BD515" s="126"/>
      <c r="BE515" s="126"/>
      <c r="BF515" s="126"/>
      <c r="BG515" s="126"/>
      <c r="BJ515" s="126"/>
      <c r="BT515" s="126"/>
      <c r="CD515" s="126"/>
      <c r="CN515" s="126"/>
      <c r="CX515" s="126"/>
      <c r="DH515" s="126"/>
      <c r="DR515" s="126"/>
      <c r="EB515" s="126"/>
      <c r="EL515" s="126"/>
      <c r="EV515" s="126"/>
      <c r="FF515" s="126"/>
      <c r="FP515" s="126"/>
      <c r="FZ515" s="126"/>
      <c r="GJ515" s="126"/>
      <c r="GT515" s="126"/>
      <c r="HD515" s="126"/>
      <c r="HN515" s="126"/>
      <c r="HX515" s="126"/>
    </row>
    <row xmlns:x14ac="http://schemas.microsoft.com/office/spreadsheetml/2009/9/ac" r="516" s="3" customFormat="true" x14ac:dyDescent="0.25">
      <c r="A516" s="396"/>
      <c r="B516" s="126"/>
      <c r="L516" s="126"/>
      <c r="V516" s="126"/>
      <c r="AF516" s="126"/>
      <c r="AP516" s="126"/>
      <c r="AZ516" s="126"/>
      <c r="BA516" s="126"/>
      <c r="BB516" s="126"/>
      <c r="BC516" s="126"/>
      <c r="BD516" s="126"/>
      <c r="BE516" s="126"/>
      <c r="BF516" s="126"/>
      <c r="BG516" s="126"/>
      <c r="BJ516" s="126"/>
      <c r="BT516" s="126"/>
      <c r="CD516" s="126"/>
      <c r="CN516" s="126"/>
      <c r="CX516" s="126"/>
      <c r="DH516" s="126"/>
      <c r="DR516" s="126"/>
      <c r="EB516" s="126"/>
      <c r="EL516" s="126"/>
      <c r="EV516" s="126"/>
      <c r="FF516" s="126"/>
      <c r="FP516" s="126"/>
      <c r="FZ516" s="126"/>
      <c r="GJ516" s="126"/>
      <c r="GT516" s="126"/>
      <c r="HD516" s="126"/>
      <c r="HN516" s="126"/>
      <c r="HX516" s="126"/>
    </row>
    <row xmlns:x14ac="http://schemas.microsoft.com/office/spreadsheetml/2009/9/ac" r="517" s="3" customFormat="true" x14ac:dyDescent="0.25">
      <c r="A517" s="396"/>
      <c r="B517" s="126"/>
      <c r="L517" s="126"/>
      <c r="V517" s="126"/>
      <c r="AF517" s="126"/>
      <c r="AP517" s="126"/>
      <c r="AZ517" s="126"/>
      <c r="BA517" s="126"/>
      <c r="BB517" s="126"/>
      <c r="BC517" s="126"/>
      <c r="BD517" s="126"/>
      <c r="BE517" s="126"/>
      <c r="BF517" s="126"/>
      <c r="BG517" s="126"/>
      <c r="BJ517" s="126"/>
      <c r="BT517" s="126"/>
      <c r="CD517" s="126"/>
      <c r="CN517" s="126"/>
      <c r="CX517" s="126"/>
      <c r="DH517" s="126"/>
      <c r="DR517" s="126"/>
      <c r="EB517" s="126"/>
      <c r="EL517" s="126"/>
      <c r="EV517" s="126"/>
      <c r="FF517" s="126"/>
      <c r="FP517" s="126"/>
      <c r="FZ517" s="126"/>
      <c r="GJ517" s="126"/>
      <c r="GT517" s="126"/>
      <c r="HD517" s="126"/>
      <c r="HN517" s="126"/>
      <c r="HX517" s="126"/>
    </row>
    <row xmlns:x14ac="http://schemas.microsoft.com/office/spreadsheetml/2009/9/ac" r="518" s="3" customFormat="true" x14ac:dyDescent="0.25">
      <c r="A518" s="396"/>
      <c r="B518" s="126"/>
      <c r="L518" s="126"/>
      <c r="V518" s="126"/>
      <c r="AF518" s="126"/>
      <c r="AP518" s="126"/>
      <c r="AZ518" s="126"/>
      <c r="BA518" s="126"/>
      <c r="BB518" s="126"/>
      <c r="BC518" s="126"/>
      <c r="BD518" s="126"/>
      <c r="BE518" s="126"/>
      <c r="BF518" s="126"/>
      <c r="BG518" s="126"/>
      <c r="BJ518" s="126"/>
      <c r="BT518" s="126"/>
      <c r="CD518" s="126"/>
      <c r="CN518" s="126"/>
      <c r="CX518" s="126"/>
      <c r="DH518" s="126"/>
      <c r="DR518" s="126"/>
      <c r="EB518" s="126"/>
      <c r="EL518" s="126"/>
      <c r="EV518" s="126"/>
      <c r="FF518" s="126"/>
      <c r="FP518" s="126"/>
      <c r="FZ518" s="126"/>
      <c r="GJ518" s="126"/>
      <c r="GT518" s="126"/>
      <c r="HD518" s="126"/>
      <c r="HN518" s="126"/>
      <c r="HX518" s="126"/>
    </row>
    <row xmlns:x14ac="http://schemas.microsoft.com/office/spreadsheetml/2009/9/ac" r="519" s="3" customFormat="true" x14ac:dyDescent="0.25">
      <c r="A519" s="396"/>
      <c r="B519" s="126"/>
      <c r="L519" s="126"/>
      <c r="V519" s="126"/>
      <c r="AF519" s="126"/>
      <c r="AP519" s="126"/>
      <c r="AZ519" s="126"/>
      <c r="BA519" s="126"/>
      <c r="BB519" s="126"/>
      <c r="BC519" s="126"/>
      <c r="BD519" s="126"/>
      <c r="BE519" s="126"/>
      <c r="BF519" s="126"/>
      <c r="BG519" s="126"/>
      <c r="BJ519" s="126"/>
      <c r="BT519" s="126"/>
      <c r="CD519" s="126"/>
      <c r="CN519" s="126"/>
      <c r="CX519" s="126"/>
      <c r="DH519" s="126"/>
      <c r="DR519" s="126"/>
      <c r="EB519" s="126"/>
      <c r="EL519" s="126"/>
      <c r="EV519" s="126"/>
      <c r="FF519" s="126"/>
      <c r="FP519" s="126"/>
      <c r="FZ519" s="126"/>
      <c r="GJ519" s="126"/>
      <c r="GT519" s="126"/>
      <c r="HD519" s="126"/>
      <c r="HN519" s="126"/>
      <c r="HX519" s="126"/>
    </row>
    <row xmlns:x14ac="http://schemas.microsoft.com/office/spreadsheetml/2009/9/ac" r="520" s="3" customFormat="true" x14ac:dyDescent="0.25">
      <c r="A520" s="396"/>
      <c r="B520" s="126"/>
      <c r="L520" s="126"/>
      <c r="V520" s="126"/>
      <c r="AF520" s="126"/>
      <c r="AP520" s="126"/>
      <c r="AZ520" s="126"/>
      <c r="BA520" s="126"/>
      <c r="BB520" s="126"/>
      <c r="BC520" s="126"/>
      <c r="BD520" s="126"/>
      <c r="BE520" s="126"/>
      <c r="BF520" s="126"/>
      <c r="BG520" s="126"/>
      <c r="BJ520" s="126"/>
      <c r="BT520" s="126"/>
      <c r="CD520" s="126"/>
      <c r="CN520" s="126"/>
      <c r="CX520" s="126"/>
      <c r="DH520" s="126"/>
      <c r="DR520" s="126"/>
      <c r="EB520" s="126"/>
      <c r="EL520" s="126"/>
      <c r="EV520" s="126"/>
      <c r="FF520" s="126"/>
      <c r="FP520" s="126"/>
      <c r="FZ520" s="126"/>
      <c r="GJ520" s="126"/>
      <c r="GT520" s="126"/>
      <c r="HD520" s="126"/>
      <c r="HN520" s="126"/>
      <c r="HX520" s="126"/>
    </row>
    <row xmlns:x14ac="http://schemas.microsoft.com/office/spreadsheetml/2009/9/ac" r="521" s="3" customFormat="true" x14ac:dyDescent="0.25">
      <c r="A521" s="396"/>
      <c r="B521" s="126"/>
      <c r="L521" s="126"/>
      <c r="V521" s="126"/>
      <c r="AF521" s="126"/>
      <c r="AP521" s="126"/>
      <c r="AZ521" s="126"/>
      <c r="BA521" s="126"/>
      <c r="BB521" s="126"/>
      <c r="BC521" s="126"/>
      <c r="BD521" s="126"/>
      <c r="BE521" s="126"/>
      <c r="BF521" s="126"/>
      <c r="BG521" s="126"/>
      <c r="BJ521" s="126"/>
      <c r="BT521" s="126"/>
      <c r="CD521" s="126"/>
      <c r="CN521" s="126"/>
      <c r="CX521" s="126"/>
      <c r="DH521" s="126"/>
      <c r="DR521" s="126"/>
      <c r="EB521" s="126"/>
      <c r="EL521" s="126"/>
      <c r="EV521" s="126"/>
      <c r="FF521" s="126"/>
      <c r="FP521" s="126"/>
      <c r="FZ521" s="126"/>
      <c r="GJ521" s="126"/>
      <c r="GT521" s="126"/>
      <c r="HD521" s="126"/>
      <c r="HN521" s="126"/>
      <c r="HX521" s="126"/>
    </row>
    <row xmlns:x14ac="http://schemas.microsoft.com/office/spreadsheetml/2009/9/ac" r="522" s="3" customFormat="true" x14ac:dyDescent="0.25">
      <c r="A522" s="396"/>
      <c r="B522" s="126"/>
      <c r="L522" s="126"/>
      <c r="V522" s="126"/>
      <c r="AF522" s="126"/>
      <c r="AP522" s="126"/>
      <c r="AZ522" s="126"/>
      <c r="BA522" s="126"/>
      <c r="BB522" s="126"/>
      <c r="BC522" s="126"/>
      <c r="BD522" s="126"/>
      <c r="BE522" s="126"/>
      <c r="BF522" s="126"/>
      <c r="BG522" s="126"/>
      <c r="BJ522" s="126"/>
      <c r="BT522" s="126"/>
      <c r="CD522" s="126"/>
      <c r="CN522" s="126"/>
      <c r="CX522" s="126"/>
      <c r="DH522" s="126"/>
      <c r="DR522" s="126"/>
      <c r="EB522" s="126"/>
      <c r="EL522" s="126"/>
      <c r="EV522" s="126"/>
      <c r="FF522" s="126"/>
      <c r="FP522" s="126"/>
      <c r="FZ522" s="126"/>
      <c r="GJ522" s="126"/>
      <c r="GT522" s="126"/>
      <c r="HD522" s="126"/>
      <c r="HN522" s="126"/>
      <c r="HX522" s="126"/>
    </row>
    <row xmlns:x14ac="http://schemas.microsoft.com/office/spreadsheetml/2009/9/ac" r="523" s="3" customFormat="true" x14ac:dyDescent="0.25">
      <c r="A523" s="396"/>
      <c r="B523" s="126"/>
      <c r="L523" s="126"/>
      <c r="V523" s="126"/>
      <c r="AF523" s="126"/>
      <c r="AP523" s="126"/>
      <c r="AZ523" s="126"/>
      <c r="BA523" s="126"/>
      <c r="BB523" s="126"/>
      <c r="BC523" s="126"/>
      <c r="BD523" s="126"/>
      <c r="BE523" s="126"/>
      <c r="BF523" s="126"/>
      <c r="BG523" s="126"/>
      <c r="BJ523" s="126"/>
      <c r="BT523" s="126"/>
      <c r="CD523" s="126"/>
      <c r="CN523" s="126"/>
      <c r="CX523" s="126"/>
      <c r="DH523" s="126"/>
      <c r="DR523" s="126"/>
      <c r="EB523" s="126"/>
      <c r="EL523" s="126"/>
      <c r="EV523" s="126"/>
      <c r="FF523" s="126"/>
      <c r="FP523" s="126"/>
      <c r="FZ523" s="126"/>
      <c r="GJ523" s="126"/>
      <c r="GT523" s="126"/>
      <c r="HD523" s="126"/>
      <c r="HN523" s="126"/>
      <c r="HX523" s="126"/>
    </row>
    <row xmlns:x14ac="http://schemas.microsoft.com/office/spreadsheetml/2009/9/ac" r="524" s="3" customFormat="true" x14ac:dyDescent="0.25">
      <c r="A524" s="396"/>
      <c r="B524" s="126"/>
      <c r="L524" s="126"/>
      <c r="V524" s="126"/>
      <c r="AF524" s="126"/>
      <c r="AP524" s="126"/>
      <c r="AZ524" s="126"/>
      <c r="BA524" s="126"/>
      <c r="BB524" s="126"/>
      <c r="BC524" s="126"/>
      <c r="BD524" s="126"/>
      <c r="BE524" s="126"/>
      <c r="BF524" s="126"/>
      <c r="BG524" s="126"/>
      <c r="BJ524" s="126"/>
      <c r="BT524" s="126"/>
      <c r="CD524" s="126"/>
      <c r="CN524" s="126"/>
      <c r="CX524" s="126"/>
      <c r="DH524" s="126"/>
      <c r="DR524" s="126"/>
      <c r="EB524" s="126"/>
      <c r="EL524" s="126"/>
      <c r="EV524" s="126"/>
      <c r="FF524" s="126"/>
      <c r="FP524" s="126"/>
      <c r="FZ524" s="126"/>
      <c r="GJ524" s="126"/>
      <c r="GT524" s="126"/>
      <c r="HD524" s="126"/>
      <c r="HN524" s="126"/>
      <c r="HX524" s="126"/>
    </row>
    <row xmlns:x14ac="http://schemas.microsoft.com/office/spreadsheetml/2009/9/ac" r="525" s="3" customFormat="true" x14ac:dyDescent="0.25">
      <c r="A525" s="396"/>
      <c r="B525" s="126"/>
      <c r="L525" s="126"/>
      <c r="V525" s="126"/>
      <c r="AF525" s="126"/>
      <c r="AP525" s="126"/>
      <c r="AZ525" s="126"/>
      <c r="BA525" s="126"/>
      <c r="BB525" s="126"/>
      <c r="BC525" s="126"/>
      <c r="BD525" s="126"/>
      <c r="BE525" s="126"/>
      <c r="BF525" s="126"/>
      <c r="BG525" s="126"/>
      <c r="BJ525" s="126"/>
      <c r="BT525" s="126"/>
      <c r="CD525" s="126"/>
      <c r="CN525" s="126"/>
      <c r="CX525" s="126"/>
      <c r="DH525" s="126"/>
      <c r="DR525" s="126"/>
      <c r="EB525" s="126"/>
      <c r="EL525" s="126"/>
      <c r="EV525" s="126"/>
      <c r="FF525" s="126"/>
      <c r="FP525" s="126"/>
      <c r="FZ525" s="126"/>
      <c r="GJ525" s="126"/>
      <c r="GT525" s="126"/>
      <c r="HD525" s="126"/>
      <c r="HN525" s="126"/>
      <c r="HX525" s="126"/>
    </row>
    <row xmlns:x14ac="http://schemas.microsoft.com/office/spreadsheetml/2009/9/ac" r="526" s="3" customFormat="true" x14ac:dyDescent="0.25">
      <c r="A526" s="396"/>
      <c r="B526" s="126"/>
      <c r="L526" s="126"/>
      <c r="V526" s="126"/>
      <c r="AF526" s="126"/>
      <c r="AP526" s="126"/>
      <c r="AZ526" s="126"/>
      <c r="BA526" s="126"/>
      <c r="BB526" s="126"/>
      <c r="BC526" s="126"/>
      <c r="BD526" s="126"/>
      <c r="BE526" s="126"/>
      <c r="BF526" s="126"/>
      <c r="BG526" s="126"/>
      <c r="BJ526" s="126"/>
      <c r="BT526" s="126"/>
      <c r="CD526" s="126"/>
      <c r="CN526" s="126"/>
      <c r="CX526" s="126"/>
      <c r="DH526" s="126"/>
      <c r="DR526" s="126"/>
      <c r="EB526" s="126"/>
      <c r="EL526" s="126"/>
      <c r="EV526" s="126"/>
      <c r="FF526" s="126"/>
      <c r="FP526" s="126"/>
      <c r="FZ526" s="126"/>
      <c r="GJ526" s="126"/>
      <c r="GT526" s="126"/>
      <c r="HD526" s="126"/>
      <c r="HN526" s="126"/>
      <c r="HX526" s="126"/>
    </row>
    <row xmlns:x14ac="http://schemas.microsoft.com/office/spreadsheetml/2009/9/ac" r="527" s="3" customFormat="true" x14ac:dyDescent="0.25">
      <c r="A527" s="396"/>
      <c r="B527" s="126"/>
      <c r="L527" s="126"/>
      <c r="V527" s="126"/>
      <c r="AF527" s="126"/>
      <c r="AP527" s="126"/>
      <c r="AZ527" s="126"/>
      <c r="BA527" s="126"/>
      <c r="BB527" s="126"/>
      <c r="BC527" s="126"/>
      <c r="BD527" s="126"/>
      <c r="BE527" s="126"/>
      <c r="BF527" s="126"/>
      <c r="BG527" s="126"/>
      <c r="BJ527" s="126"/>
      <c r="BT527" s="126"/>
      <c r="CD527" s="126"/>
      <c r="CN527" s="126"/>
      <c r="CX527" s="126"/>
      <c r="DH527" s="126"/>
      <c r="DR527" s="126"/>
      <c r="EB527" s="126"/>
      <c r="EL527" s="126"/>
      <c r="EV527" s="126"/>
      <c r="FF527" s="126"/>
      <c r="FP527" s="126"/>
      <c r="FZ527" s="126"/>
      <c r="GJ527" s="126"/>
      <c r="GT527" s="126"/>
      <c r="HD527" s="126"/>
      <c r="HN527" s="126"/>
      <c r="HX527" s="126"/>
    </row>
    <row xmlns:x14ac="http://schemas.microsoft.com/office/spreadsheetml/2009/9/ac" r="528" s="3" customFormat="true" x14ac:dyDescent="0.25">
      <c r="A528" s="396"/>
      <c r="B528" s="126"/>
      <c r="L528" s="126"/>
      <c r="V528" s="126"/>
      <c r="AF528" s="126"/>
      <c r="AP528" s="126"/>
      <c r="AZ528" s="126"/>
      <c r="BA528" s="126"/>
      <c r="BB528" s="126"/>
      <c r="BC528" s="126"/>
      <c r="BD528" s="126"/>
      <c r="BE528" s="126"/>
      <c r="BF528" s="126"/>
      <c r="BG528" s="126"/>
      <c r="BJ528" s="126"/>
      <c r="BT528" s="126"/>
      <c r="CD528" s="126"/>
      <c r="CN528" s="126"/>
      <c r="CX528" s="126"/>
      <c r="DH528" s="126"/>
      <c r="DR528" s="126"/>
      <c r="EB528" s="126"/>
      <c r="EL528" s="126"/>
      <c r="EV528" s="126"/>
      <c r="FF528" s="126"/>
      <c r="FP528" s="126"/>
      <c r="FZ528" s="126"/>
      <c r="GJ528" s="126"/>
      <c r="GT528" s="126"/>
      <c r="HD528" s="126"/>
      <c r="HN528" s="126"/>
      <c r="HX528" s="126"/>
    </row>
    <row xmlns:x14ac="http://schemas.microsoft.com/office/spreadsheetml/2009/9/ac" r="529" s="3" customFormat="true" x14ac:dyDescent="0.25">
      <c r="A529" s="396"/>
      <c r="B529" s="126"/>
      <c r="L529" s="126"/>
      <c r="V529" s="126"/>
      <c r="AF529" s="126"/>
      <c r="AP529" s="126"/>
      <c r="AZ529" s="126"/>
      <c r="BA529" s="126"/>
      <c r="BB529" s="126"/>
      <c r="BC529" s="126"/>
      <c r="BD529" s="126"/>
      <c r="BE529" s="126"/>
      <c r="BF529" s="126"/>
      <c r="BG529" s="126"/>
      <c r="BJ529" s="126"/>
      <c r="BT529" s="126"/>
      <c r="CD529" s="126"/>
      <c r="CN529" s="126"/>
      <c r="CX529" s="126"/>
      <c r="DH529" s="126"/>
      <c r="DR529" s="126"/>
      <c r="EB529" s="126"/>
      <c r="EL529" s="126"/>
      <c r="EV529" s="126"/>
      <c r="FF529" s="126"/>
      <c r="FP529" s="126"/>
      <c r="FZ529" s="126"/>
      <c r="GJ529" s="126"/>
      <c r="GT529" s="126"/>
      <c r="HD529" s="126"/>
      <c r="HN529" s="126"/>
      <c r="HX529" s="126"/>
    </row>
    <row xmlns:x14ac="http://schemas.microsoft.com/office/spreadsheetml/2009/9/ac" r="530" s="3" customFormat="true" x14ac:dyDescent="0.25">
      <c r="A530" s="396"/>
      <c r="B530" s="126"/>
      <c r="L530" s="126"/>
      <c r="V530" s="126"/>
      <c r="AF530" s="126"/>
      <c r="AP530" s="126"/>
      <c r="AZ530" s="126"/>
      <c r="BA530" s="126"/>
      <c r="BB530" s="126"/>
      <c r="BC530" s="126"/>
      <c r="BD530" s="126"/>
      <c r="BE530" s="126"/>
      <c r="BF530" s="126"/>
      <c r="BG530" s="126"/>
      <c r="BJ530" s="126"/>
      <c r="BT530" s="126"/>
      <c r="CD530" s="126"/>
      <c r="CN530" s="126"/>
      <c r="CX530" s="126"/>
      <c r="DH530" s="126"/>
      <c r="DR530" s="126"/>
      <c r="EB530" s="126"/>
      <c r="EL530" s="126"/>
      <c r="EV530" s="126"/>
      <c r="FF530" s="126"/>
      <c r="FP530" s="126"/>
      <c r="FZ530" s="126"/>
      <c r="GJ530" s="126"/>
      <c r="GT530" s="126"/>
      <c r="HD530" s="126"/>
      <c r="HN530" s="126"/>
      <c r="HX530" s="126"/>
    </row>
    <row xmlns:x14ac="http://schemas.microsoft.com/office/spreadsheetml/2009/9/ac" r="531" s="3" customFormat="true" x14ac:dyDescent="0.25">
      <c r="A531" s="396"/>
      <c r="B531" s="126"/>
      <c r="L531" s="126"/>
      <c r="V531" s="126"/>
      <c r="AF531" s="126"/>
      <c r="AP531" s="126"/>
      <c r="AZ531" s="126"/>
      <c r="BA531" s="126"/>
      <c r="BB531" s="126"/>
      <c r="BC531" s="126"/>
      <c r="BD531" s="126"/>
      <c r="BE531" s="126"/>
      <c r="BF531" s="126"/>
      <c r="BG531" s="126"/>
      <c r="BJ531" s="126"/>
      <c r="BT531" s="126"/>
      <c r="CD531" s="126"/>
      <c r="CN531" s="126"/>
      <c r="CX531" s="126"/>
      <c r="DH531" s="126"/>
      <c r="DR531" s="126"/>
      <c r="EB531" s="126"/>
      <c r="EL531" s="126"/>
      <c r="EV531" s="126"/>
      <c r="FF531" s="126"/>
      <c r="FP531" s="126"/>
      <c r="FZ531" s="126"/>
      <c r="GJ531" s="126"/>
      <c r="GT531" s="126"/>
      <c r="HD531" s="126"/>
      <c r="HN531" s="126"/>
      <c r="HX531" s="126"/>
    </row>
    <row xmlns:x14ac="http://schemas.microsoft.com/office/spreadsheetml/2009/9/ac" r="532" s="3" customFormat="true" x14ac:dyDescent="0.25">
      <c r="A532" s="396"/>
      <c r="B532" s="126"/>
      <c r="L532" s="126"/>
      <c r="V532" s="126"/>
      <c r="AF532" s="126"/>
      <c r="AP532" s="126"/>
      <c r="AZ532" s="126"/>
      <c r="BA532" s="126"/>
      <c r="BB532" s="126"/>
      <c r="BC532" s="126"/>
      <c r="BD532" s="126"/>
      <c r="BE532" s="126"/>
      <c r="BF532" s="126"/>
      <c r="BG532" s="126"/>
      <c r="BJ532" s="126"/>
      <c r="BT532" s="126"/>
      <c r="CD532" s="126"/>
      <c r="CN532" s="126"/>
      <c r="CX532" s="126"/>
      <c r="DH532" s="126"/>
      <c r="DR532" s="126"/>
      <c r="EB532" s="126"/>
      <c r="EL532" s="126"/>
      <c r="EV532" s="126"/>
      <c r="FF532" s="126"/>
      <c r="FP532" s="126"/>
      <c r="FZ532" s="126"/>
      <c r="GJ532" s="126"/>
      <c r="GT532" s="126"/>
      <c r="HD532" s="126"/>
      <c r="HN532" s="126"/>
      <c r="HX532" s="126"/>
    </row>
    <row xmlns:x14ac="http://schemas.microsoft.com/office/spreadsheetml/2009/9/ac" r="533" s="3" customFormat="true" x14ac:dyDescent="0.25">
      <c r="A533" s="396"/>
      <c r="B533" s="126"/>
      <c r="L533" s="126"/>
      <c r="V533" s="126"/>
      <c r="AF533" s="126"/>
      <c r="AP533" s="126"/>
      <c r="AZ533" s="126"/>
      <c r="BA533" s="126"/>
      <c r="BB533" s="126"/>
      <c r="BC533" s="126"/>
      <c r="BD533" s="126"/>
      <c r="BE533" s="126"/>
      <c r="BF533" s="126"/>
      <c r="BG533" s="126"/>
      <c r="BJ533" s="126"/>
      <c r="BT533" s="126"/>
      <c r="CD533" s="126"/>
      <c r="CN533" s="126"/>
      <c r="CX533" s="126"/>
      <c r="DH533" s="126"/>
      <c r="DR533" s="126"/>
      <c r="EB533" s="126"/>
      <c r="EL533" s="126"/>
      <c r="EV533" s="126"/>
      <c r="FF533" s="126"/>
      <c r="FP533" s="126"/>
      <c r="FZ533" s="126"/>
      <c r="GJ533" s="126"/>
      <c r="GT533" s="126"/>
      <c r="HD533" s="126"/>
      <c r="HN533" s="126"/>
      <c r="HX533" s="126"/>
    </row>
    <row xmlns:x14ac="http://schemas.microsoft.com/office/spreadsheetml/2009/9/ac" r="534" s="3" customFormat="true" x14ac:dyDescent="0.25">
      <c r="A534" s="396"/>
      <c r="B534" s="126"/>
      <c r="L534" s="126"/>
      <c r="V534" s="126"/>
      <c r="AF534" s="126"/>
      <c r="AP534" s="126"/>
      <c r="AZ534" s="126"/>
      <c r="BA534" s="126"/>
      <c r="BB534" s="126"/>
      <c r="BC534" s="126"/>
      <c r="BD534" s="126"/>
      <c r="BE534" s="126"/>
      <c r="BF534" s="126"/>
      <c r="BG534" s="126"/>
      <c r="BJ534" s="126"/>
      <c r="BT534" s="126"/>
      <c r="CD534" s="126"/>
      <c r="CN534" s="126"/>
      <c r="CX534" s="126"/>
      <c r="DH534" s="126"/>
      <c r="DR534" s="126"/>
      <c r="EB534" s="126"/>
      <c r="EL534" s="126"/>
      <c r="EV534" s="126"/>
      <c r="FF534" s="126"/>
      <c r="FP534" s="126"/>
      <c r="FZ534" s="126"/>
      <c r="GJ534" s="126"/>
      <c r="GT534" s="126"/>
      <c r="HD534" s="126"/>
      <c r="HN534" s="126"/>
      <c r="HX534" s="126"/>
    </row>
    <row xmlns:x14ac="http://schemas.microsoft.com/office/spreadsheetml/2009/9/ac" r="535" s="3" customFormat="true" x14ac:dyDescent="0.25">
      <c r="A535" s="396"/>
      <c r="B535" s="126"/>
      <c r="L535" s="126"/>
      <c r="V535" s="126"/>
      <c r="AF535" s="126"/>
      <c r="AP535" s="126"/>
      <c r="AZ535" s="126"/>
      <c r="BA535" s="126"/>
      <c r="BB535" s="126"/>
      <c r="BC535" s="126"/>
      <c r="BD535" s="126"/>
      <c r="BE535" s="126"/>
      <c r="BF535" s="126"/>
      <c r="BG535" s="126"/>
      <c r="BJ535" s="126"/>
      <c r="BT535" s="126"/>
      <c r="CD535" s="126"/>
      <c r="CN535" s="126"/>
      <c r="CX535" s="126"/>
      <c r="DH535" s="126"/>
      <c r="DR535" s="126"/>
      <c r="EB535" s="126"/>
      <c r="EL535" s="126"/>
      <c r="EV535" s="126"/>
      <c r="FF535" s="126"/>
      <c r="FP535" s="126"/>
      <c r="FZ535" s="126"/>
      <c r="GJ535" s="126"/>
      <c r="GT535" s="126"/>
      <c r="HD535" s="126"/>
      <c r="HN535" s="126"/>
      <c r="HX535" s="126"/>
    </row>
    <row xmlns:x14ac="http://schemas.microsoft.com/office/spreadsheetml/2009/9/ac" r="536" s="3" customFormat="true" x14ac:dyDescent="0.25">
      <c r="A536" s="396"/>
      <c r="B536" s="126"/>
      <c r="L536" s="126"/>
      <c r="V536" s="126"/>
      <c r="AF536" s="126"/>
      <c r="AP536" s="126"/>
      <c r="AZ536" s="126"/>
      <c r="BA536" s="126"/>
      <c r="BB536" s="126"/>
      <c r="BC536" s="126"/>
      <c r="BD536" s="126"/>
      <c r="BE536" s="126"/>
      <c r="BF536" s="126"/>
      <c r="BG536" s="126"/>
      <c r="BJ536" s="126"/>
      <c r="BT536" s="126"/>
      <c r="CD536" s="126"/>
      <c r="CN536" s="126"/>
      <c r="CX536" s="126"/>
      <c r="DH536" s="126"/>
      <c r="DR536" s="126"/>
      <c r="EB536" s="126"/>
      <c r="EL536" s="126"/>
      <c r="EV536" s="126"/>
      <c r="FF536" s="126"/>
      <c r="FP536" s="126"/>
      <c r="FZ536" s="126"/>
      <c r="GJ536" s="126"/>
      <c r="GT536" s="126"/>
      <c r="HD536" s="126"/>
      <c r="HN536" s="126"/>
      <c r="HX536" s="126"/>
    </row>
    <row xmlns:x14ac="http://schemas.microsoft.com/office/spreadsheetml/2009/9/ac" r="537" s="3" customFormat="true" x14ac:dyDescent="0.25">
      <c r="A537" s="396"/>
      <c r="B537" s="126"/>
      <c r="L537" s="126"/>
      <c r="V537" s="126"/>
      <c r="AF537" s="126"/>
      <c r="AP537" s="126"/>
      <c r="AZ537" s="126"/>
      <c r="BA537" s="126"/>
      <c r="BB537" s="126"/>
      <c r="BC537" s="126"/>
      <c r="BD537" s="126"/>
      <c r="BE537" s="126"/>
      <c r="BF537" s="126"/>
      <c r="BG537" s="126"/>
      <c r="BJ537" s="126"/>
      <c r="BT537" s="126"/>
      <c r="CD537" s="126"/>
      <c r="CN537" s="126"/>
      <c r="CX537" s="126"/>
      <c r="DH537" s="126"/>
      <c r="DR537" s="126"/>
      <c r="EB537" s="126"/>
      <c r="EL537" s="126"/>
      <c r="EV537" s="126"/>
      <c r="FF537" s="126"/>
      <c r="FP537" s="126"/>
      <c r="FZ537" s="126"/>
      <c r="GJ537" s="126"/>
      <c r="GT537" s="126"/>
      <c r="HD537" s="126"/>
      <c r="HN537" s="126"/>
      <c r="HX537" s="126"/>
    </row>
    <row xmlns:x14ac="http://schemas.microsoft.com/office/spreadsheetml/2009/9/ac" r="538" s="3" customFormat="true" x14ac:dyDescent="0.25">
      <c r="A538" s="396"/>
      <c r="B538" s="126"/>
      <c r="L538" s="126"/>
      <c r="V538" s="126"/>
      <c r="AF538" s="126"/>
      <c r="AP538" s="126"/>
      <c r="AZ538" s="126"/>
      <c r="BA538" s="126"/>
      <c r="BB538" s="126"/>
      <c r="BC538" s="126"/>
      <c r="BD538" s="126"/>
      <c r="BE538" s="126"/>
      <c r="BF538" s="126"/>
      <c r="BG538" s="126"/>
      <c r="BJ538" s="126"/>
      <c r="BT538" s="126"/>
      <c r="CD538" s="126"/>
      <c r="CN538" s="126"/>
      <c r="CX538" s="126"/>
      <c r="DH538" s="126"/>
      <c r="DR538" s="126"/>
      <c r="EB538" s="126"/>
      <c r="EL538" s="126"/>
      <c r="EV538" s="126"/>
      <c r="FF538" s="126"/>
      <c r="FP538" s="126"/>
      <c r="FZ538" s="126"/>
      <c r="GJ538" s="126"/>
      <c r="GT538" s="126"/>
      <c r="HD538" s="126"/>
      <c r="HN538" s="126"/>
      <c r="HX538" s="126"/>
    </row>
    <row xmlns:x14ac="http://schemas.microsoft.com/office/spreadsheetml/2009/9/ac" r="539" s="3" customFormat="true" x14ac:dyDescent="0.25">
      <c r="A539" s="396"/>
      <c r="B539" s="126"/>
      <c r="L539" s="126"/>
      <c r="V539" s="126"/>
      <c r="AF539" s="126"/>
      <c r="AP539" s="126"/>
      <c r="AZ539" s="126"/>
      <c r="BA539" s="126"/>
      <c r="BB539" s="126"/>
      <c r="BC539" s="126"/>
      <c r="BD539" s="126"/>
      <c r="BE539" s="126"/>
      <c r="BF539" s="126"/>
      <c r="BG539" s="126"/>
      <c r="BJ539" s="126"/>
      <c r="BT539" s="126"/>
      <c r="CD539" s="126"/>
      <c r="CN539" s="126"/>
      <c r="CX539" s="126"/>
      <c r="DH539" s="126"/>
      <c r="DR539" s="126"/>
      <c r="EB539" s="126"/>
      <c r="EL539" s="126"/>
      <c r="EV539" s="126"/>
      <c r="FF539" s="126"/>
      <c r="FP539" s="126"/>
      <c r="FZ539" s="126"/>
      <c r="GJ539" s="126"/>
      <c r="GT539" s="126"/>
      <c r="HD539" s="126"/>
      <c r="HN539" s="126"/>
      <c r="HX539" s="126"/>
    </row>
    <row xmlns:x14ac="http://schemas.microsoft.com/office/spreadsheetml/2009/9/ac" r="540" s="3" customFormat="true" x14ac:dyDescent="0.25">
      <c r="A540" s="396"/>
      <c r="B540" s="126"/>
      <c r="L540" s="126"/>
      <c r="V540" s="126"/>
      <c r="AF540" s="126"/>
      <c r="AP540" s="126"/>
      <c r="AZ540" s="126"/>
      <c r="BA540" s="126"/>
      <c r="BB540" s="126"/>
      <c r="BC540" s="126"/>
      <c r="BD540" s="126"/>
      <c r="BE540" s="126"/>
      <c r="BF540" s="126"/>
      <c r="BG540" s="126"/>
      <c r="BJ540" s="126"/>
      <c r="BT540" s="126"/>
      <c r="CD540" s="126"/>
      <c r="CN540" s="126"/>
      <c r="CX540" s="126"/>
      <c r="DH540" s="126"/>
      <c r="DR540" s="126"/>
      <c r="EB540" s="126"/>
      <c r="EL540" s="126"/>
      <c r="EV540" s="126"/>
      <c r="FF540" s="126"/>
      <c r="FP540" s="126"/>
      <c r="FZ540" s="126"/>
      <c r="GJ540" s="126"/>
      <c r="GT540" s="126"/>
      <c r="HD540" s="126"/>
      <c r="HN540" s="126"/>
      <c r="HX540" s="126"/>
    </row>
    <row xmlns:x14ac="http://schemas.microsoft.com/office/spreadsheetml/2009/9/ac" r="541" s="3" customFormat="true" x14ac:dyDescent="0.25">
      <c r="A541" s="396"/>
      <c r="B541" s="126"/>
      <c r="L541" s="126"/>
      <c r="V541" s="126"/>
      <c r="AF541" s="126"/>
      <c r="AP541" s="126"/>
      <c r="AZ541" s="126"/>
      <c r="BA541" s="126"/>
      <c r="BB541" s="126"/>
      <c r="BC541" s="126"/>
      <c r="BD541" s="126"/>
      <c r="BE541" s="126"/>
      <c r="BF541" s="126"/>
      <c r="BG541" s="126"/>
      <c r="BJ541" s="126"/>
      <c r="BT541" s="126"/>
      <c r="CD541" s="126"/>
      <c r="CN541" s="126"/>
      <c r="CX541" s="126"/>
      <c r="DH541" s="126"/>
      <c r="DR541" s="126"/>
      <c r="EB541" s="126"/>
      <c r="EL541" s="126"/>
      <c r="EV541" s="126"/>
      <c r="FF541" s="126"/>
      <c r="FP541" s="126"/>
      <c r="FZ541" s="126"/>
      <c r="GJ541" s="126"/>
      <c r="GT541" s="126"/>
      <c r="HD541" s="126"/>
      <c r="HN541" s="126"/>
      <c r="HX541" s="126"/>
    </row>
    <row xmlns:x14ac="http://schemas.microsoft.com/office/spreadsheetml/2009/9/ac" r="542" s="3" customFormat="true" x14ac:dyDescent="0.25">
      <c r="A542" s="396"/>
      <c r="B542" s="126"/>
      <c r="L542" s="126"/>
      <c r="V542" s="126"/>
      <c r="AF542" s="126"/>
      <c r="AP542" s="126"/>
      <c r="AZ542" s="126"/>
      <c r="BA542" s="126"/>
      <c r="BB542" s="126"/>
      <c r="BC542" s="126"/>
      <c r="BD542" s="126"/>
      <c r="BE542" s="126"/>
      <c r="BF542" s="126"/>
      <c r="BG542" s="126"/>
      <c r="BJ542" s="126"/>
      <c r="BT542" s="126"/>
      <c r="CD542" s="126"/>
      <c r="CN542" s="126"/>
      <c r="CX542" s="126"/>
      <c r="DH542" s="126"/>
      <c r="DR542" s="126"/>
      <c r="EB542" s="126"/>
      <c r="EL542" s="126"/>
      <c r="EV542" s="126"/>
      <c r="FF542" s="126"/>
      <c r="FP542" s="126"/>
      <c r="FZ542" s="126"/>
      <c r="GJ542" s="126"/>
      <c r="GT542" s="126"/>
      <c r="HD542" s="126"/>
      <c r="HN542" s="126"/>
      <c r="HX542" s="126"/>
    </row>
    <row xmlns:x14ac="http://schemas.microsoft.com/office/spreadsheetml/2009/9/ac" r="543" s="3" customFormat="true" x14ac:dyDescent="0.25">
      <c r="A543" s="396"/>
      <c r="B543" s="126"/>
      <c r="L543" s="126"/>
      <c r="V543" s="126"/>
      <c r="AF543" s="126"/>
      <c r="AP543" s="126"/>
      <c r="AZ543" s="126"/>
      <c r="BA543" s="126"/>
      <c r="BB543" s="126"/>
      <c r="BC543" s="126"/>
      <c r="BD543" s="126"/>
      <c r="BE543" s="126"/>
      <c r="BF543" s="126"/>
      <c r="BG543" s="126"/>
      <c r="BJ543" s="126"/>
      <c r="BT543" s="126"/>
      <c r="CD543" s="126"/>
      <c r="CN543" s="126"/>
      <c r="CX543" s="126"/>
      <c r="DH543" s="126"/>
      <c r="DR543" s="126"/>
      <c r="EB543" s="126"/>
      <c r="EL543" s="126"/>
      <c r="EV543" s="126"/>
      <c r="FF543" s="126"/>
      <c r="FP543" s="126"/>
      <c r="FZ543" s="126"/>
      <c r="GJ543" s="126"/>
      <c r="GT543" s="126"/>
      <c r="HD543" s="126"/>
      <c r="HN543" s="126"/>
      <c r="HX543" s="126"/>
    </row>
    <row xmlns:x14ac="http://schemas.microsoft.com/office/spreadsheetml/2009/9/ac" r="544" s="3" customFormat="true" x14ac:dyDescent="0.25">
      <c r="A544" s="396"/>
      <c r="B544" s="126"/>
      <c r="L544" s="126"/>
      <c r="V544" s="126"/>
      <c r="AF544" s="126"/>
      <c r="AP544" s="126"/>
      <c r="AZ544" s="126"/>
      <c r="BA544" s="126"/>
      <c r="BB544" s="126"/>
      <c r="BC544" s="126"/>
      <c r="BD544" s="126"/>
      <c r="BE544" s="126"/>
      <c r="BF544" s="126"/>
      <c r="BG544" s="126"/>
      <c r="BJ544" s="126"/>
      <c r="BT544" s="126"/>
      <c r="CD544" s="126"/>
      <c r="CN544" s="126"/>
      <c r="CX544" s="126"/>
      <c r="DH544" s="126"/>
      <c r="DR544" s="126"/>
      <c r="EB544" s="126"/>
      <c r="EL544" s="126"/>
      <c r="EV544" s="126"/>
      <c r="FF544" s="126"/>
      <c r="FP544" s="126"/>
      <c r="FZ544" s="126"/>
      <c r="GJ544" s="126"/>
      <c r="GT544" s="126"/>
      <c r="HD544" s="126"/>
      <c r="HN544" s="126"/>
      <c r="HX544" s="126"/>
    </row>
    <row xmlns:x14ac="http://schemas.microsoft.com/office/spreadsheetml/2009/9/ac" r="545" s="3" customFormat="true" x14ac:dyDescent="0.25">
      <c r="A545" s="396"/>
      <c r="B545" s="126"/>
      <c r="L545" s="126"/>
      <c r="V545" s="126"/>
      <c r="AF545" s="126"/>
      <c r="AP545" s="126"/>
      <c r="AZ545" s="126"/>
      <c r="BA545" s="126"/>
      <c r="BB545" s="126"/>
      <c r="BC545" s="126"/>
      <c r="BD545" s="126"/>
      <c r="BE545" s="126"/>
      <c r="BF545" s="126"/>
      <c r="BG545" s="126"/>
      <c r="BJ545" s="126"/>
      <c r="BT545" s="126"/>
      <c r="CD545" s="126"/>
      <c r="CN545" s="126"/>
      <c r="CX545" s="126"/>
      <c r="DH545" s="126"/>
      <c r="DR545" s="126"/>
      <c r="EB545" s="126"/>
      <c r="EL545" s="126"/>
      <c r="EV545" s="126"/>
      <c r="FF545" s="126"/>
      <c r="FP545" s="126"/>
      <c r="FZ545" s="126"/>
      <c r="GJ545" s="126"/>
      <c r="GT545" s="126"/>
      <c r="HD545" s="126"/>
      <c r="HN545" s="126"/>
      <c r="HX545" s="126"/>
    </row>
    <row xmlns:x14ac="http://schemas.microsoft.com/office/spreadsheetml/2009/9/ac" r="546" s="3" customFormat="true" x14ac:dyDescent="0.25">
      <c r="A546" s="396"/>
      <c r="B546" s="126"/>
      <c r="L546" s="126"/>
      <c r="V546" s="126"/>
      <c r="AF546" s="126"/>
      <c r="AP546" s="126"/>
      <c r="AZ546" s="126"/>
      <c r="BA546" s="126"/>
      <c r="BB546" s="126"/>
      <c r="BC546" s="126"/>
      <c r="BD546" s="126"/>
      <c r="BE546" s="126"/>
      <c r="BF546" s="126"/>
      <c r="BG546" s="126"/>
      <c r="BJ546" s="126"/>
      <c r="BT546" s="126"/>
      <c r="CD546" s="126"/>
      <c r="CN546" s="126"/>
      <c r="CX546" s="126"/>
      <c r="DH546" s="126"/>
      <c r="DR546" s="126"/>
      <c r="EB546" s="126"/>
      <c r="EL546" s="126"/>
      <c r="EV546" s="126"/>
      <c r="FF546" s="126"/>
      <c r="FP546" s="126"/>
      <c r="FZ546" s="126"/>
      <c r="GJ546" s="126"/>
      <c r="GT546" s="126"/>
      <c r="HD546" s="126"/>
      <c r="HN546" s="126"/>
      <c r="HX546" s="126"/>
    </row>
    <row xmlns:x14ac="http://schemas.microsoft.com/office/spreadsheetml/2009/9/ac" r="547" s="3" customFormat="true" x14ac:dyDescent="0.25">
      <c r="A547" s="396"/>
      <c r="B547" s="126"/>
      <c r="L547" s="126"/>
      <c r="V547" s="126"/>
      <c r="AF547" s="126"/>
      <c r="AP547" s="126"/>
      <c r="AZ547" s="126"/>
      <c r="BA547" s="126"/>
      <c r="BB547" s="126"/>
      <c r="BC547" s="126"/>
      <c r="BD547" s="126"/>
      <c r="BE547" s="126"/>
      <c r="BF547" s="126"/>
      <c r="BG547" s="126"/>
      <c r="BJ547" s="126"/>
      <c r="BT547" s="126"/>
      <c r="CD547" s="126"/>
      <c r="CN547" s="126"/>
      <c r="CX547" s="126"/>
      <c r="DH547" s="126"/>
      <c r="DR547" s="126"/>
      <c r="EB547" s="126"/>
      <c r="EL547" s="126"/>
      <c r="EV547" s="126"/>
      <c r="FF547" s="126"/>
      <c r="FP547" s="126"/>
      <c r="FZ547" s="126"/>
      <c r="GJ547" s="126"/>
      <c r="GT547" s="126"/>
      <c r="HD547" s="126"/>
      <c r="HN547" s="126"/>
      <c r="HX547" s="126"/>
    </row>
    <row xmlns:x14ac="http://schemas.microsoft.com/office/spreadsheetml/2009/9/ac" r="548" s="3" customFormat="true" x14ac:dyDescent="0.25">
      <c r="A548" s="396"/>
      <c r="B548" s="126"/>
      <c r="L548" s="126"/>
      <c r="V548" s="126"/>
      <c r="AF548" s="126"/>
      <c r="AP548" s="126"/>
      <c r="AZ548" s="126"/>
      <c r="BA548" s="126"/>
      <c r="BB548" s="126"/>
      <c r="BC548" s="126"/>
      <c r="BD548" s="126"/>
      <c r="BE548" s="126"/>
      <c r="BF548" s="126"/>
      <c r="BG548" s="126"/>
      <c r="BJ548" s="126"/>
      <c r="BT548" s="126"/>
      <c r="CD548" s="126"/>
      <c r="CN548" s="126"/>
      <c r="CX548" s="126"/>
      <c r="DH548" s="126"/>
      <c r="DR548" s="126"/>
      <c r="EB548" s="126"/>
      <c r="EL548" s="126"/>
      <c r="EV548" s="126"/>
      <c r="FF548" s="126"/>
      <c r="FP548" s="126"/>
      <c r="FZ548" s="126"/>
      <c r="GJ548" s="126"/>
      <c r="GT548" s="126"/>
      <c r="HD548" s="126"/>
      <c r="HN548" s="126"/>
      <c r="HX548" s="126"/>
    </row>
    <row xmlns:x14ac="http://schemas.microsoft.com/office/spreadsheetml/2009/9/ac" r="549" s="3" customFormat="true" x14ac:dyDescent="0.25">
      <c r="A549" s="396"/>
      <c r="B549" s="126"/>
      <c r="L549" s="126"/>
      <c r="V549" s="126"/>
      <c r="AF549" s="126"/>
      <c r="AP549" s="126"/>
      <c r="AZ549" s="126"/>
      <c r="BA549" s="126"/>
      <c r="BB549" s="126"/>
      <c r="BC549" s="126"/>
      <c r="BD549" s="126"/>
      <c r="BE549" s="126"/>
      <c r="BF549" s="126"/>
      <c r="BG549" s="126"/>
      <c r="BJ549" s="126"/>
      <c r="BT549" s="126"/>
      <c r="CD549" s="126"/>
      <c r="CN549" s="126"/>
      <c r="CX549" s="126"/>
      <c r="DH549" s="126"/>
      <c r="DR549" s="126"/>
      <c r="EB549" s="126"/>
      <c r="EL549" s="126"/>
      <c r="EV549" s="126"/>
      <c r="FF549" s="126"/>
      <c r="FP549" s="126"/>
      <c r="FZ549" s="126"/>
      <c r="GJ549" s="126"/>
      <c r="GT549" s="126"/>
      <c r="HD549" s="126"/>
      <c r="HN549" s="126"/>
      <c r="HX549" s="126"/>
    </row>
    <row xmlns:x14ac="http://schemas.microsoft.com/office/spreadsheetml/2009/9/ac" r="550" s="3" customFormat="true" x14ac:dyDescent="0.25">
      <c r="A550" s="396"/>
      <c r="B550" s="126"/>
      <c r="L550" s="126"/>
      <c r="V550" s="126"/>
      <c r="AF550" s="126"/>
      <c r="AP550" s="126"/>
      <c r="AZ550" s="126"/>
      <c r="BA550" s="126"/>
      <c r="BB550" s="126"/>
      <c r="BC550" s="126"/>
      <c r="BD550" s="126"/>
      <c r="BE550" s="126"/>
      <c r="BF550" s="126"/>
      <c r="BG550" s="126"/>
      <c r="BJ550" s="126"/>
      <c r="BT550" s="126"/>
      <c r="CD550" s="126"/>
      <c r="CN550" s="126"/>
      <c r="CX550" s="126"/>
      <c r="DH550" s="126"/>
      <c r="DR550" s="126"/>
      <c r="EB550" s="126"/>
      <c r="EL550" s="126"/>
      <c r="EV550" s="126"/>
      <c r="FF550" s="126"/>
      <c r="FP550" s="126"/>
      <c r="FZ550" s="126"/>
      <c r="GJ550" s="126"/>
      <c r="GT550" s="126"/>
      <c r="HD550" s="126"/>
      <c r="HN550" s="126"/>
      <c r="HX550" s="126"/>
    </row>
    <row xmlns:x14ac="http://schemas.microsoft.com/office/spreadsheetml/2009/9/ac" r="551" s="3" customFormat="true" x14ac:dyDescent="0.25">
      <c r="A551" s="396"/>
      <c r="B551" s="126"/>
      <c r="L551" s="126"/>
      <c r="V551" s="126"/>
      <c r="AF551" s="126"/>
      <c r="AP551" s="126"/>
      <c r="AZ551" s="126"/>
      <c r="BA551" s="126"/>
      <c r="BB551" s="126"/>
      <c r="BC551" s="126"/>
      <c r="BD551" s="126"/>
      <c r="BE551" s="126"/>
      <c r="BF551" s="126"/>
      <c r="BG551" s="126"/>
      <c r="BJ551" s="126"/>
      <c r="BT551" s="126"/>
      <c r="CD551" s="126"/>
      <c r="CN551" s="126"/>
      <c r="CX551" s="126"/>
      <c r="DH551" s="126"/>
      <c r="DR551" s="126"/>
      <c r="EB551" s="126"/>
      <c r="EL551" s="126"/>
      <c r="EV551" s="126"/>
      <c r="FF551" s="126"/>
      <c r="FP551" s="126"/>
      <c r="FZ551" s="126"/>
      <c r="GJ551" s="126"/>
      <c r="GT551" s="126"/>
      <c r="HD551" s="126"/>
      <c r="HN551" s="126"/>
      <c r="HX551" s="126"/>
    </row>
    <row xmlns:x14ac="http://schemas.microsoft.com/office/spreadsheetml/2009/9/ac" r="552" s="3" customFormat="true" x14ac:dyDescent="0.25">
      <c r="A552" s="396"/>
      <c r="B552" s="126"/>
      <c r="L552" s="126"/>
      <c r="V552" s="126"/>
      <c r="AF552" s="126"/>
      <c r="AP552" s="126"/>
      <c r="AZ552" s="126"/>
      <c r="BA552" s="126"/>
      <c r="BB552" s="126"/>
      <c r="BC552" s="126"/>
      <c r="BD552" s="126"/>
      <c r="BE552" s="126"/>
      <c r="BF552" s="126"/>
      <c r="BG552" s="126"/>
      <c r="BJ552" s="126"/>
      <c r="BT552" s="126"/>
      <c r="CD552" s="126"/>
      <c r="CN552" s="126"/>
      <c r="CX552" s="126"/>
      <c r="DH552" s="126"/>
      <c r="DR552" s="126"/>
      <c r="EB552" s="126"/>
      <c r="EL552" s="126"/>
      <c r="EV552" s="126"/>
      <c r="FF552" s="126"/>
      <c r="FP552" s="126"/>
      <c r="FZ552" s="126"/>
      <c r="GJ552" s="126"/>
      <c r="GT552" s="126"/>
      <c r="HD552" s="126"/>
      <c r="HN552" s="126"/>
      <c r="HX552" s="126"/>
    </row>
    <row xmlns:x14ac="http://schemas.microsoft.com/office/spreadsheetml/2009/9/ac" r="553" s="3" customFormat="true" x14ac:dyDescent="0.25">
      <c r="A553" s="396"/>
      <c r="B553" s="126"/>
      <c r="L553" s="126"/>
      <c r="V553" s="126"/>
      <c r="AF553" s="126"/>
      <c r="AP553" s="126"/>
      <c r="AZ553" s="126"/>
      <c r="BA553" s="126"/>
      <c r="BB553" s="126"/>
      <c r="BC553" s="126"/>
      <c r="BD553" s="126"/>
      <c r="BE553" s="126"/>
      <c r="BF553" s="126"/>
      <c r="BG553" s="126"/>
      <c r="BJ553" s="126"/>
      <c r="BT553" s="126"/>
      <c r="CD553" s="126"/>
      <c r="CN553" s="126"/>
      <c r="CX553" s="126"/>
      <c r="DH553" s="126"/>
      <c r="DR553" s="126"/>
      <c r="EB553" s="126"/>
      <c r="EL553" s="126"/>
      <c r="EV553" s="126"/>
      <c r="FF553" s="126"/>
      <c r="FP553" s="126"/>
      <c r="FZ553" s="126"/>
      <c r="GJ553" s="126"/>
      <c r="GT553" s="126"/>
      <c r="HD553" s="126"/>
      <c r="HN553" s="126"/>
      <c r="HX553" s="126"/>
    </row>
    <row xmlns:x14ac="http://schemas.microsoft.com/office/spreadsheetml/2009/9/ac" r="554" s="3" customFormat="true" x14ac:dyDescent="0.25">
      <c r="A554" s="396"/>
      <c r="B554" s="126"/>
      <c r="L554" s="126"/>
      <c r="V554" s="126"/>
      <c r="AF554" s="126"/>
      <c r="AP554" s="126"/>
      <c r="AZ554" s="126"/>
      <c r="BA554" s="126"/>
      <c r="BB554" s="126"/>
      <c r="BC554" s="126"/>
      <c r="BD554" s="126"/>
      <c r="BE554" s="126"/>
      <c r="BF554" s="126"/>
      <c r="BG554" s="126"/>
      <c r="BJ554" s="126"/>
      <c r="BT554" s="126"/>
      <c r="CD554" s="126"/>
      <c r="CN554" s="126"/>
      <c r="CX554" s="126"/>
      <c r="DH554" s="126"/>
      <c r="DR554" s="126"/>
      <c r="EB554" s="126"/>
      <c r="EL554" s="126"/>
      <c r="EV554" s="126"/>
      <c r="FF554" s="126"/>
      <c r="FP554" s="126"/>
      <c r="FZ554" s="126"/>
      <c r="GJ554" s="126"/>
      <c r="GT554" s="126"/>
      <c r="HD554" s="126"/>
      <c r="HN554" s="126"/>
      <c r="HX554" s="126"/>
    </row>
    <row xmlns:x14ac="http://schemas.microsoft.com/office/spreadsheetml/2009/9/ac" r="555" s="3" customFormat="true" x14ac:dyDescent="0.25">
      <c r="A555" s="396"/>
      <c r="B555" s="126"/>
      <c r="L555" s="126"/>
      <c r="V555" s="126"/>
      <c r="AF555" s="126"/>
      <c r="AP555" s="126"/>
      <c r="AZ555" s="126"/>
      <c r="BA555" s="126"/>
      <c r="BB555" s="126"/>
      <c r="BC555" s="126"/>
      <c r="BD555" s="126"/>
      <c r="BE555" s="126"/>
      <c r="BF555" s="126"/>
      <c r="BG555" s="126"/>
      <c r="BJ555" s="126"/>
      <c r="BT555" s="126"/>
      <c r="CD555" s="126"/>
      <c r="CN555" s="126"/>
      <c r="CX555" s="126"/>
      <c r="DH555" s="126"/>
      <c r="DR555" s="126"/>
      <c r="EB555" s="126"/>
      <c r="EL555" s="126"/>
      <c r="EV555" s="126"/>
      <c r="FF555" s="126"/>
      <c r="FP555" s="126"/>
      <c r="FZ555" s="126"/>
      <c r="GJ555" s="126"/>
      <c r="GT555" s="126"/>
      <c r="HD555" s="126"/>
      <c r="HN555" s="126"/>
      <c r="HX555" s="126"/>
    </row>
    <row xmlns:x14ac="http://schemas.microsoft.com/office/spreadsheetml/2009/9/ac" r="556" s="3" customFormat="true" x14ac:dyDescent="0.25">
      <c r="A556" s="396"/>
      <c r="B556" s="126"/>
      <c r="L556" s="126"/>
      <c r="V556" s="126"/>
      <c r="AF556" s="126"/>
      <c r="AP556" s="126"/>
      <c r="AZ556" s="126"/>
      <c r="BA556" s="126"/>
      <c r="BB556" s="126"/>
      <c r="BC556" s="126"/>
      <c r="BD556" s="126"/>
      <c r="BE556" s="126"/>
      <c r="BF556" s="126"/>
      <c r="BG556" s="126"/>
      <c r="BJ556" s="126"/>
      <c r="BT556" s="126"/>
      <c r="CD556" s="126"/>
      <c r="CN556" s="126"/>
      <c r="CX556" s="126"/>
      <c r="DH556" s="126"/>
      <c r="DR556" s="126"/>
      <c r="EB556" s="126"/>
      <c r="EL556" s="126"/>
      <c r="EV556" s="126"/>
      <c r="FF556" s="126"/>
      <c r="FP556" s="126"/>
      <c r="FZ556" s="126"/>
      <c r="GJ556" s="126"/>
      <c r="GT556" s="126"/>
      <c r="HD556" s="126"/>
      <c r="HN556" s="126"/>
      <c r="HX556" s="126"/>
    </row>
    <row xmlns:x14ac="http://schemas.microsoft.com/office/spreadsheetml/2009/9/ac" r="557" s="3" customFormat="true" x14ac:dyDescent="0.25">
      <c r="A557" s="396"/>
      <c r="B557" s="126"/>
      <c r="L557" s="126"/>
      <c r="V557" s="126"/>
      <c r="AF557" s="126"/>
      <c r="AP557" s="126"/>
      <c r="AZ557" s="126"/>
      <c r="BA557" s="126"/>
      <c r="BB557" s="126"/>
      <c r="BC557" s="126"/>
      <c r="BD557" s="126"/>
      <c r="BE557" s="126"/>
      <c r="BF557" s="126"/>
      <c r="BG557" s="126"/>
      <c r="BJ557" s="126"/>
      <c r="BT557" s="126"/>
      <c r="CD557" s="126"/>
      <c r="CN557" s="126"/>
      <c r="CX557" s="126"/>
      <c r="DH557" s="126"/>
      <c r="DR557" s="126"/>
      <c r="EB557" s="126"/>
      <c r="EL557" s="126"/>
      <c r="EV557" s="126"/>
      <c r="FF557" s="126"/>
      <c r="FP557" s="126"/>
      <c r="FZ557" s="126"/>
      <c r="GJ557" s="126"/>
      <c r="GT557" s="126"/>
      <c r="HD557" s="126"/>
      <c r="HN557" s="126"/>
      <c r="HX557" s="126"/>
    </row>
    <row xmlns:x14ac="http://schemas.microsoft.com/office/spreadsheetml/2009/9/ac" r="558" s="3" customFormat="true" x14ac:dyDescent="0.25">
      <c r="A558" s="396"/>
      <c r="B558" s="126"/>
      <c r="L558" s="126"/>
      <c r="V558" s="126"/>
      <c r="AF558" s="126"/>
      <c r="AP558" s="126"/>
      <c r="AZ558" s="126"/>
      <c r="BA558" s="126"/>
      <c r="BB558" s="126"/>
      <c r="BC558" s="126"/>
      <c r="BD558" s="126"/>
      <c r="BE558" s="126"/>
      <c r="BF558" s="126"/>
      <c r="BG558" s="126"/>
      <c r="BJ558" s="126"/>
      <c r="BT558" s="126"/>
      <c r="CD558" s="126"/>
      <c r="CN558" s="126"/>
      <c r="CX558" s="126"/>
      <c r="DH558" s="126"/>
      <c r="DR558" s="126"/>
      <c r="EB558" s="126"/>
      <c r="EL558" s="126"/>
      <c r="EV558" s="126"/>
      <c r="FF558" s="126"/>
      <c r="FP558" s="126"/>
      <c r="FZ558" s="126"/>
      <c r="GJ558" s="126"/>
      <c r="GT558" s="126"/>
      <c r="HD558" s="126"/>
      <c r="HN558" s="126"/>
      <c r="HX558" s="126"/>
    </row>
    <row xmlns:x14ac="http://schemas.microsoft.com/office/spreadsheetml/2009/9/ac" r="559" s="3" customFormat="true" x14ac:dyDescent="0.25">
      <c r="A559" s="396"/>
      <c r="B559" s="126"/>
      <c r="L559" s="126"/>
      <c r="V559" s="126"/>
      <c r="AF559" s="126"/>
      <c r="AP559" s="126"/>
      <c r="AZ559" s="126"/>
      <c r="BA559" s="126"/>
      <c r="BB559" s="126"/>
      <c r="BC559" s="126"/>
      <c r="BD559" s="126"/>
      <c r="BE559" s="126"/>
      <c r="BF559" s="126"/>
      <c r="BG559" s="126"/>
      <c r="BJ559" s="126"/>
      <c r="BT559" s="126"/>
      <c r="CD559" s="126"/>
      <c r="CN559" s="126"/>
      <c r="CX559" s="126"/>
      <c r="DH559" s="126"/>
      <c r="DR559" s="126"/>
      <c r="EB559" s="126"/>
      <c r="EL559" s="126"/>
      <c r="EV559" s="126"/>
      <c r="FF559" s="126"/>
      <c r="FP559" s="126"/>
      <c r="FZ559" s="126"/>
      <c r="GJ559" s="126"/>
      <c r="GT559" s="126"/>
      <c r="HD559" s="126"/>
      <c r="HN559" s="126"/>
      <c r="HX559" s="126"/>
    </row>
    <row xmlns:x14ac="http://schemas.microsoft.com/office/spreadsheetml/2009/9/ac" r="560" s="3" customFormat="true" x14ac:dyDescent="0.25">
      <c r="A560" s="396"/>
      <c r="B560" s="126"/>
      <c r="L560" s="126"/>
      <c r="V560" s="126"/>
      <c r="AF560" s="126"/>
      <c r="AP560" s="126"/>
      <c r="AZ560" s="126"/>
      <c r="BA560" s="126"/>
      <c r="BB560" s="126"/>
      <c r="BC560" s="126"/>
      <c r="BD560" s="126"/>
      <c r="BE560" s="126"/>
      <c r="BF560" s="126"/>
      <c r="BG560" s="126"/>
      <c r="BJ560" s="126"/>
      <c r="BT560" s="126"/>
      <c r="CD560" s="126"/>
      <c r="CN560" s="126"/>
      <c r="CX560" s="126"/>
      <c r="DH560" s="126"/>
      <c r="DR560" s="126"/>
      <c r="EB560" s="126"/>
      <c r="EL560" s="126"/>
      <c r="EV560" s="126"/>
      <c r="FF560" s="126"/>
      <c r="FP560" s="126"/>
      <c r="FZ560" s="126"/>
      <c r="GJ560" s="126"/>
      <c r="GT560" s="126"/>
      <c r="HD560" s="126"/>
      <c r="HN560" s="126"/>
      <c r="HX560" s="126"/>
    </row>
    <row xmlns:x14ac="http://schemas.microsoft.com/office/spreadsheetml/2009/9/ac" r="561" s="3" customFormat="true" x14ac:dyDescent="0.25">
      <c r="A561" s="396"/>
      <c r="B561" s="126"/>
      <c r="L561" s="126"/>
      <c r="V561" s="126"/>
      <c r="AF561" s="126"/>
      <c r="AP561" s="126"/>
      <c r="AZ561" s="126"/>
      <c r="BA561" s="126"/>
      <c r="BB561" s="126"/>
      <c r="BC561" s="126"/>
      <c r="BD561" s="126"/>
      <c r="BE561" s="126"/>
      <c r="BF561" s="126"/>
      <c r="BG561" s="126"/>
      <c r="BJ561" s="126"/>
      <c r="BT561" s="126"/>
      <c r="CD561" s="126"/>
      <c r="CN561" s="126"/>
      <c r="CX561" s="126"/>
      <c r="DH561" s="126"/>
      <c r="DR561" s="126"/>
      <c r="EB561" s="126"/>
      <c r="EL561" s="126"/>
      <c r="EV561" s="126"/>
      <c r="FF561" s="126"/>
      <c r="FP561" s="126"/>
      <c r="FZ561" s="126"/>
      <c r="GJ561" s="126"/>
      <c r="GT561" s="126"/>
      <c r="HD561" s="126"/>
      <c r="HN561" s="126"/>
      <c r="HX561" s="126"/>
    </row>
    <row xmlns:x14ac="http://schemas.microsoft.com/office/spreadsheetml/2009/9/ac" r="562" s="3" customFormat="true" x14ac:dyDescent="0.25">
      <c r="A562" s="396"/>
      <c r="B562" s="126"/>
      <c r="L562" s="126"/>
      <c r="V562" s="126"/>
      <c r="AF562" s="126"/>
      <c r="AP562" s="126"/>
      <c r="AZ562" s="126"/>
      <c r="BA562" s="126"/>
      <c r="BB562" s="126"/>
      <c r="BC562" s="126"/>
      <c r="BD562" s="126"/>
      <c r="BE562" s="126"/>
      <c r="BF562" s="126"/>
      <c r="BG562" s="126"/>
      <c r="BJ562" s="126"/>
      <c r="BT562" s="126"/>
      <c r="CD562" s="126"/>
      <c r="CN562" s="126"/>
      <c r="CX562" s="126"/>
      <c r="DH562" s="126"/>
      <c r="DR562" s="126"/>
      <c r="EB562" s="126"/>
      <c r="EL562" s="126"/>
      <c r="EV562" s="126"/>
      <c r="FF562" s="126"/>
      <c r="FP562" s="126"/>
      <c r="FZ562" s="126"/>
      <c r="GJ562" s="126"/>
      <c r="GT562" s="126"/>
      <c r="HD562" s="126"/>
      <c r="HN562" s="126"/>
      <c r="HX562" s="126"/>
    </row>
    <row xmlns:x14ac="http://schemas.microsoft.com/office/spreadsheetml/2009/9/ac" r="563" s="3" customFormat="true" x14ac:dyDescent="0.25">
      <c r="A563" s="396"/>
      <c r="B563" s="126"/>
      <c r="L563" s="126"/>
      <c r="V563" s="126"/>
      <c r="AF563" s="126"/>
      <c r="AP563" s="126"/>
      <c r="AZ563" s="126"/>
      <c r="BA563" s="126"/>
      <c r="BB563" s="126"/>
      <c r="BC563" s="126"/>
      <c r="BD563" s="126"/>
      <c r="BE563" s="126"/>
      <c r="BF563" s="126"/>
      <c r="BG563" s="126"/>
      <c r="BJ563" s="126"/>
      <c r="BT563" s="126"/>
      <c r="CD563" s="126"/>
      <c r="CN563" s="126"/>
      <c r="CX563" s="126"/>
      <c r="DH563" s="126"/>
      <c r="DR563" s="126"/>
      <c r="EB563" s="126"/>
      <c r="EL563" s="126"/>
      <c r="EV563" s="126"/>
      <c r="FF563" s="126"/>
      <c r="FP563" s="126"/>
      <c r="FZ563" s="126"/>
      <c r="GJ563" s="126"/>
      <c r="GT563" s="126"/>
      <c r="HD563" s="126"/>
      <c r="HN563" s="126"/>
      <c r="HX563" s="126"/>
    </row>
    <row xmlns:x14ac="http://schemas.microsoft.com/office/spreadsheetml/2009/9/ac" r="564" s="3" customFormat="true" x14ac:dyDescent="0.25">
      <c r="A564" s="396"/>
      <c r="B564" s="126"/>
      <c r="L564" s="126"/>
      <c r="V564" s="126"/>
      <c r="AF564" s="126"/>
      <c r="AP564" s="126"/>
      <c r="AZ564" s="126"/>
      <c r="BA564" s="126"/>
      <c r="BB564" s="126"/>
      <c r="BC564" s="126"/>
      <c r="BD564" s="126"/>
      <c r="BE564" s="126"/>
      <c r="BF564" s="126"/>
      <c r="BG564" s="126"/>
      <c r="BJ564" s="126"/>
      <c r="BT564" s="126"/>
      <c r="CD564" s="126"/>
      <c r="CN564" s="126"/>
      <c r="CX564" s="126"/>
      <c r="DH564" s="126"/>
      <c r="DR564" s="126"/>
      <c r="EB564" s="126"/>
      <c r="EL564" s="126"/>
      <c r="EV564" s="126"/>
      <c r="FF564" s="126"/>
      <c r="FP564" s="126"/>
      <c r="FZ564" s="126"/>
      <c r="GJ564" s="126"/>
      <c r="GT564" s="126"/>
      <c r="HD564" s="126"/>
      <c r="HN564" s="126"/>
      <c r="HX564" s="126"/>
    </row>
    <row xmlns:x14ac="http://schemas.microsoft.com/office/spreadsheetml/2009/9/ac" r="565" s="3" customFormat="true" x14ac:dyDescent="0.25">
      <c r="A565" s="396"/>
      <c r="B565" s="126"/>
      <c r="L565" s="126"/>
      <c r="V565" s="126"/>
      <c r="AF565" s="126"/>
      <c r="AP565" s="126"/>
      <c r="AZ565" s="126"/>
      <c r="BA565" s="126"/>
      <c r="BB565" s="126"/>
      <c r="BC565" s="126"/>
      <c r="BD565" s="126"/>
      <c r="BE565" s="126"/>
      <c r="BF565" s="126"/>
      <c r="BG565" s="126"/>
      <c r="BJ565" s="126"/>
      <c r="BT565" s="126"/>
      <c r="CD565" s="126"/>
      <c r="CN565" s="126"/>
      <c r="CX565" s="126"/>
      <c r="DH565" s="126"/>
      <c r="DR565" s="126"/>
      <c r="EB565" s="126"/>
      <c r="EL565" s="126"/>
      <c r="EV565" s="126"/>
      <c r="FF565" s="126"/>
      <c r="FP565" s="126"/>
      <c r="FZ565" s="126"/>
      <c r="GJ565" s="126"/>
      <c r="GT565" s="126"/>
      <c r="HD565" s="126"/>
      <c r="HN565" s="126"/>
      <c r="HX565" s="126"/>
    </row>
    <row xmlns:x14ac="http://schemas.microsoft.com/office/spreadsheetml/2009/9/ac" r="566" s="3" customFormat="true" x14ac:dyDescent="0.25">
      <c r="A566" s="396"/>
      <c r="B566" s="126"/>
      <c r="L566" s="126"/>
      <c r="V566" s="126"/>
      <c r="AF566" s="126"/>
      <c r="AP566" s="126"/>
      <c r="AZ566" s="126"/>
      <c r="BA566" s="126"/>
      <c r="BB566" s="126"/>
      <c r="BC566" s="126"/>
      <c r="BD566" s="126"/>
      <c r="BE566" s="126"/>
      <c r="BF566" s="126"/>
      <c r="BG566" s="126"/>
      <c r="BJ566" s="126"/>
      <c r="BT566" s="126"/>
      <c r="CD566" s="126"/>
      <c r="CN566" s="126"/>
      <c r="CX566" s="126"/>
      <c r="DH566" s="126"/>
      <c r="DR566" s="126"/>
      <c r="EB566" s="126"/>
      <c r="EL566" s="126"/>
      <c r="EV566" s="126"/>
      <c r="FF566" s="126"/>
      <c r="FP566" s="126"/>
      <c r="FZ566" s="126"/>
      <c r="GJ566" s="126"/>
      <c r="GT566" s="126"/>
      <c r="HD566" s="126"/>
      <c r="HN566" s="126"/>
      <c r="HX566" s="126"/>
    </row>
    <row xmlns:x14ac="http://schemas.microsoft.com/office/spreadsheetml/2009/9/ac" r="567" s="3" customFormat="true" x14ac:dyDescent="0.25">
      <c r="A567" s="396"/>
      <c r="B567" s="126"/>
      <c r="L567" s="126"/>
      <c r="V567" s="126"/>
      <c r="AF567" s="126"/>
      <c r="AP567" s="126"/>
      <c r="AZ567" s="126"/>
      <c r="BA567" s="126"/>
      <c r="BB567" s="126"/>
      <c r="BC567" s="126"/>
      <c r="BD567" s="126"/>
      <c r="BE567" s="126"/>
      <c r="BF567" s="126"/>
      <c r="BG567" s="126"/>
      <c r="BJ567" s="126"/>
      <c r="BT567" s="126"/>
      <c r="CD567" s="126"/>
      <c r="CN567" s="126"/>
      <c r="CX567" s="126"/>
      <c r="DH567" s="126"/>
      <c r="DR567" s="126"/>
      <c r="EB567" s="126"/>
      <c r="EL567" s="126"/>
      <c r="EV567" s="126"/>
      <c r="FF567" s="126"/>
      <c r="FP567" s="126"/>
      <c r="FZ567" s="126"/>
      <c r="GJ567" s="126"/>
      <c r="GT567" s="126"/>
      <c r="HD567" s="126"/>
      <c r="HN567" s="126"/>
      <c r="HX567" s="126"/>
    </row>
    <row xmlns:x14ac="http://schemas.microsoft.com/office/spreadsheetml/2009/9/ac" r="568" s="3" customFormat="true" x14ac:dyDescent="0.25">
      <c r="A568" s="396"/>
      <c r="B568" s="126"/>
      <c r="L568" s="126"/>
      <c r="V568" s="126"/>
      <c r="AF568" s="126"/>
      <c r="AP568" s="126"/>
      <c r="AZ568" s="126"/>
      <c r="BA568" s="126"/>
      <c r="BB568" s="126"/>
      <c r="BC568" s="126"/>
      <c r="BD568" s="126"/>
      <c r="BE568" s="126"/>
      <c r="BF568" s="126"/>
      <c r="BG568" s="126"/>
      <c r="BJ568" s="126"/>
      <c r="BT568" s="126"/>
      <c r="CD568" s="126"/>
      <c r="CN568" s="126"/>
      <c r="CX568" s="126"/>
      <c r="DH568" s="126"/>
      <c r="DR568" s="126"/>
      <c r="EB568" s="126"/>
      <c r="EL568" s="126"/>
      <c r="EV568" s="126"/>
      <c r="FF568" s="126"/>
      <c r="FP568" s="126"/>
      <c r="FZ568" s="126"/>
      <c r="GJ568" s="126"/>
      <c r="GT568" s="126"/>
      <c r="HD568" s="126"/>
      <c r="HN568" s="126"/>
      <c r="HX568" s="126"/>
    </row>
    <row xmlns:x14ac="http://schemas.microsoft.com/office/spreadsheetml/2009/9/ac" r="569" s="3" customFormat="true" x14ac:dyDescent="0.25">
      <c r="A569" s="396"/>
      <c r="B569" s="126"/>
      <c r="L569" s="126"/>
      <c r="V569" s="126"/>
      <c r="AF569" s="126"/>
      <c r="AP569" s="126"/>
      <c r="AZ569" s="126"/>
      <c r="BA569" s="126"/>
      <c r="BB569" s="126"/>
      <c r="BC569" s="126"/>
      <c r="BD569" s="126"/>
      <c r="BE569" s="126"/>
      <c r="BF569" s="126"/>
      <c r="BG569" s="126"/>
      <c r="BJ569" s="126"/>
      <c r="BT569" s="126"/>
      <c r="CD569" s="126"/>
      <c r="CN569" s="126"/>
      <c r="CX569" s="126"/>
      <c r="DH569" s="126"/>
      <c r="DR569" s="126"/>
      <c r="EB569" s="126"/>
      <c r="EL569" s="126"/>
      <c r="EV569" s="126"/>
      <c r="FF569" s="126"/>
      <c r="FP569" s="126"/>
      <c r="FZ569" s="126"/>
      <c r="GJ569" s="126"/>
      <c r="GT569" s="126"/>
      <c r="HD569" s="126"/>
      <c r="HN569" s="126"/>
      <c r="HX569" s="126"/>
    </row>
    <row xmlns:x14ac="http://schemas.microsoft.com/office/spreadsheetml/2009/9/ac" r="570" s="3" customFormat="true" x14ac:dyDescent="0.25">
      <c r="A570" s="396"/>
      <c r="B570" s="126"/>
      <c r="L570" s="126"/>
      <c r="V570" s="126"/>
      <c r="AF570" s="126"/>
      <c r="AP570" s="126"/>
      <c r="AZ570" s="126"/>
      <c r="BA570" s="126"/>
      <c r="BB570" s="126"/>
      <c r="BC570" s="126"/>
      <c r="BD570" s="126"/>
      <c r="BE570" s="126"/>
      <c r="BF570" s="126"/>
      <c r="BG570" s="126"/>
      <c r="BJ570" s="126"/>
      <c r="BT570" s="126"/>
      <c r="CD570" s="126"/>
      <c r="CN570" s="126"/>
      <c r="CX570" s="126"/>
      <c r="DH570" s="126"/>
      <c r="DR570" s="126"/>
      <c r="EB570" s="126"/>
      <c r="EL570" s="126"/>
      <c r="EV570" s="126"/>
      <c r="FF570" s="126"/>
      <c r="FP570" s="126"/>
      <c r="FZ570" s="126"/>
      <c r="GJ570" s="126"/>
      <c r="GT570" s="126"/>
      <c r="HD570" s="126"/>
      <c r="HN570" s="126"/>
      <c r="HX570" s="126"/>
    </row>
    <row xmlns:x14ac="http://schemas.microsoft.com/office/spreadsheetml/2009/9/ac" r="571" s="3" customFormat="true" x14ac:dyDescent="0.25">
      <c r="A571" s="396"/>
      <c r="B571" s="126"/>
      <c r="L571" s="126"/>
      <c r="V571" s="126"/>
      <c r="AF571" s="126"/>
      <c r="AP571" s="126"/>
      <c r="AZ571" s="126"/>
      <c r="BA571" s="126"/>
      <c r="BB571" s="126"/>
      <c r="BC571" s="126"/>
      <c r="BD571" s="126"/>
      <c r="BE571" s="126"/>
      <c r="BF571" s="126"/>
      <c r="BG571" s="126"/>
      <c r="BJ571" s="126"/>
      <c r="BT571" s="126"/>
      <c r="CD571" s="126"/>
      <c r="CN571" s="126"/>
      <c r="CX571" s="126"/>
      <c r="DH571" s="126"/>
      <c r="DR571" s="126"/>
      <c r="EB571" s="126"/>
      <c r="EL571" s="126"/>
      <c r="EV571" s="126"/>
      <c r="FF571" s="126"/>
      <c r="FP571" s="126"/>
      <c r="FZ571" s="126"/>
      <c r="GJ571" s="126"/>
      <c r="GT571" s="126"/>
      <c r="HD571" s="126"/>
      <c r="HN571" s="126"/>
      <c r="HX571" s="126"/>
    </row>
    <row xmlns:x14ac="http://schemas.microsoft.com/office/spreadsheetml/2009/9/ac" r="572" s="3" customFormat="true" x14ac:dyDescent="0.25">
      <c r="A572" s="396"/>
      <c r="B572" s="126"/>
      <c r="L572" s="126"/>
      <c r="V572" s="126"/>
      <c r="AF572" s="126"/>
      <c r="AP572" s="126"/>
      <c r="AZ572" s="126"/>
      <c r="BA572" s="126"/>
      <c r="BB572" s="126"/>
      <c r="BC572" s="126"/>
      <c r="BD572" s="126"/>
      <c r="BE572" s="126"/>
      <c r="BF572" s="126"/>
      <c r="BG572" s="126"/>
      <c r="BJ572" s="126"/>
      <c r="BT572" s="126"/>
      <c r="CD572" s="126"/>
      <c r="CN572" s="126"/>
      <c r="CX572" s="126"/>
      <c r="DH572" s="126"/>
      <c r="DR572" s="126"/>
      <c r="EB572" s="126"/>
      <c r="EL572" s="126"/>
      <c r="EV572" s="126"/>
      <c r="FF572" s="126"/>
      <c r="FP572" s="126"/>
      <c r="FZ572" s="126"/>
      <c r="GJ572" s="126"/>
      <c r="GT572" s="126"/>
      <c r="HD572" s="126"/>
      <c r="HN572" s="126"/>
      <c r="HX572" s="126"/>
    </row>
    <row xmlns:x14ac="http://schemas.microsoft.com/office/spreadsheetml/2009/9/ac" r="573" s="3" customFormat="true" x14ac:dyDescent="0.25">
      <c r="A573" s="396"/>
      <c r="B573" s="126"/>
      <c r="L573" s="126"/>
      <c r="V573" s="126"/>
      <c r="AF573" s="126"/>
      <c r="AP573" s="126"/>
      <c r="AZ573" s="126"/>
      <c r="BA573" s="126"/>
      <c r="BB573" s="126"/>
      <c r="BC573" s="126"/>
      <c r="BD573" s="126"/>
      <c r="BE573" s="126"/>
      <c r="BF573" s="126"/>
      <c r="BG573" s="126"/>
      <c r="BJ573" s="126"/>
      <c r="BT573" s="126"/>
      <c r="CD573" s="126"/>
      <c r="CN573" s="126"/>
      <c r="CX573" s="126"/>
      <c r="DH573" s="126"/>
      <c r="DR573" s="126"/>
      <c r="EB573" s="126"/>
      <c r="EL573" s="126"/>
      <c r="EV573" s="126"/>
      <c r="FF573" s="126"/>
      <c r="FP573" s="126"/>
      <c r="FZ573" s="126"/>
      <c r="GJ573" s="126"/>
      <c r="GT573" s="126"/>
      <c r="HD573" s="126"/>
      <c r="HN573" s="126"/>
      <c r="HX573" s="126"/>
    </row>
    <row xmlns:x14ac="http://schemas.microsoft.com/office/spreadsheetml/2009/9/ac" r="574" s="3" customFormat="true" x14ac:dyDescent="0.25">
      <c r="A574" s="396"/>
      <c r="B574" s="126"/>
      <c r="L574" s="126"/>
      <c r="V574" s="126"/>
      <c r="AF574" s="126"/>
      <c r="AP574" s="126"/>
      <c r="AZ574" s="126"/>
      <c r="BA574" s="126"/>
      <c r="BB574" s="126"/>
      <c r="BC574" s="126"/>
      <c r="BD574" s="126"/>
      <c r="BE574" s="126"/>
      <c r="BF574" s="126"/>
      <c r="BG574" s="126"/>
      <c r="BJ574" s="126"/>
      <c r="BT574" s="126"/>
      <c r="CD574" s="126"/>
      <c r="CN574" s="126"/>
      <c r="CX574" s="126"/>
      <c r="DH574" s="126"/>
      <c r="DR574" s="126"/>
      <c r="EB574" s="126"/>
      <c r="EL574" s="126"/>
      <c r="EV574" s="126"/>
      <c r="FF574" s="126"/>
      <c r="FP574" s="126"/>
      <c r="FZ574" s="126"/>
      <c r="GJ574" s="126"/>
      <c r="GT574" s="126"/>
      <c r="HD574" s="126"/>
      <c r="HN574" s="126"/>
      <c r="HX574" s="126"/>
    </row>
    <row xmlns:x14ac="http://schemas.microsoft.com/office/spreadsheetml/2009/9/ac" r="575" s="3" customFormat="true" x14ac:dyDescent="0.25">
      <c r="A575" s="396"/>
      <c r="B575" s="126"/>
      <c r="L575" s="126"/>
      <c r="V575" s="126"/>
      <c r="AF575" s="126"/>
      <c r="AP575" s="126"/>
      <c r="AZ575" s="126"/>
      <c r="BA575" s="126"/>
      <c r="BB575" s="126"/>
      <c r="BC575" s="126"/>
      <c r="BD575" s="126"/>
      <c r="BE575" s="126"/>
      <c r="BF575" s="126"/>
      <c r="BG575" s="126"/>
      <c r="BJ575" s="126"/>
      <c r="BT575" s="126"/>
      <c r="CD575" s="126"/>
      <c r="CN575" s="126"/>
      <c r="CX575" s="126"/>
      <c r="DH575" s="126"/>
      <c r="DR575" s="126"/>
      <c r="EB575" s="126"/>
      <c r="EL575" s="126"/>
      <c r="EV575" s="126"/>
      <c r="FF575" s="126"/>
      <c r="FP575" s="126"/>
      <c r="FZ575" s="126"/>
      <c r="GJ575" s="126"/>
      <c r="GT575" s="126"/>
      <c r="HD575" s="126"/>
      <c r="HN575" s="126"/>
      <c r="HX575" s="126"/>
    </row>
    <row xmlns:x14ac="http://schemas.microsoft.com/office/spreadsheetml/2009/9/ac" r="576" s="3" customFormat="true" x14ac:dyDescent="0.25">
      <c r="A576" s="396"/>
      <c r="B576" s="126"/>
      <c r="L576" s="126"/>
      <c r="V576" s="126"/>
      <c r="AF576" s="126"/>
      <c r="AP576" s="126"/>
      <c r="AZ576" s="126"/>
      <c r="BA576" s="126"/>
      <c r="BB576" s="126"/>
      <c r="BC576" s="126"/>
      <c r="BD576" s="126"/>
      <c r="BE576" s="126"/>
      <c r="BF576" s="126"/>
      <c r="BG576" s="126"/>
      <c r="BJ576" s="126"/>
      <c r="BT576" s="126"/>
      <c r="CD576" s="126"/>
      <c r="CN576" s="126"/>
      <c r="CX576" s="126"/>
      <c r="DH576" s="126"/>
      <c r="DR576" s="126"/>
      <c r="EB576" s="126"/>
      <c r="EL576" s="126"/>
      <c r="EV576" s="126"/>
      <c r="FF576" s="126"/>
      <c r="FP576" s="126"/>
      <c r="FZ576" s="126"/>
      <c r="GJ576" s="126"/>
      <c r="GT576" s="126"/>
      <c r="HD576" s="126"/>
      <c r="HN576" s="126"/>
      <c r="HX576" s="126"/>
    </row>
    <row xmlns:x14ac="http://schemas.microsoft.com/office/spreadsheetml/2009/9/ac" r="577" s="3" customFormat="true" x14ac:dyDescent="0.25">
      <c r="A577" s="396"/>
      <c r="B577" s="126"/>
      <c r="L577" s="126"/>
      <c r="V577" s="126"/>
      <c r="AF577" s="126"/>
      <c r="AP577" s="126"/>
      <c r="AZ577" s="126"/>
      <c r="BA577" s="126"/>
      <c r="BB577" s="126"/>
      <c r="BC577" s="126"/>
      <c r="BD577" s="126"/>
      <c r="BE577" s="126"/>
      <c r="BF577" s="126"/>
      <c r="BG577" s="126"/>
      <c r="BJ577" s="126"/>
      <c r="BT577" s="126"/>
      <c r="CD577" s="126"/>
      <c r="CN577" s="126"/>
      <c r="CX577" s="126"/>
      <c r="DH577" s="126"/>
      <c r="DR577" s="126"/>
      <c r="EB577" s="126"/>
      <c r="EL577" s="126"/>
      <c r="EV577" s="126"/>
      <c r="FF577" s="126"/>
      <c r="FP577" s="126"/>
      <c r="FZ577" s="126"/>
      <c r="GJ577" s="126"/>
      <c r="GT577" s="126"/>
      <c r="HD577" s="126"/>
      <c r="HN577" s="126"/>
      <c r="HX577" s="126"/>
    </row>
    <row xmlns:x14ac="http://schemas.microsoft.com/office/spreadsheetml/2009/9/ac" r="578" s="3" customFormat="true" x14ac:dyDescent="0.25">
      <c r="A578" s="396"/>
      <c r="B578" s="126"/>
      <c r="L578" s="126"/>
      <c r="V578" s="126"/>
      <c r="AF578" s="126"/>
      <c r="AP578" s="126"/>
      <c r="AZ578" s="126"/>
      <c r="BA578" s="126"/>
      <c r="BB578" s="126"/>
      <c r="BC578" s="126"/>
      <c r="BD578" s="126"/>
      <c r="BE578" s="126"/>
      <c r="BF578" s="126"/>
      <c r="BG578" s="126"/>
      <c r="BJ578" s="126"/>
      <c r="BT578" s="126"/>
      <c r="CD578" s="126"/>
      <c r="CN578" s="126"/>
      <c r="CX578" s="126"/>
      <c r="DH578" s="126"/>
      <c r="DR578" s="126"/>
      <c r="EB578" s="126"/>
      <c r="EL578" s="126"/>
      <c r="EV578" s="126"/>
      <c r="FF578" s="126"/>
      <c r="FP578" s="126"/>
      <c r="FZ578" s="126"/>
      <c r="GJ578" s="126"/>
      <c r="GT578" s="126"/>
      <c r="HD578" s="126"/>
      <c r="HN578" s="126"/>
      <c r="HX578" s="126"/>
    </row>
    <row xmlns:x14ac="http://schemas.microsoft.com/office/spreadsheetml/2009/9/ac" r="579" s="3" customFormat="true" x14ac:dyDescent="0.25">
      <c r="A579" s="396"/>
      <c r="B579" s="126"/>
      <c r="L579" s="126"/>
      <c r="V579" s="126"/>
      <c r="AF579" s="126"/>
      <c r="AP579" s="126"/>
      <c r="AZ579" s="126"/>
      <c r="BA579" s="126"/>
      <c r="BB579" s="126"/>
      <c r="BC579" s="126"/>
      <c r="BD579" s="126"/>
      <c r="BE579" s="126"/>
      <c r="BF579" s="126"/>
      <c r="BG579" s="126"/>
      <c r="BJ579" s="126"/>
      <c r="BT579" s="126"/>
      <c r="CD579" s="126"/>
      <c r="CN579" s="126"/>
      <c r="CX579" s="126"/>
      <c r="DH579" s="126"/>
      <c r="DR579" s="126"/>
      <c r="EB579" s="126"/>
      <c r="EL579" s="126"/>
      <c r="EV579" s="126"/>
      <c r="FF579" s="126"/>
      <c r="FP579" s="126"/>
      <c r="FZ579" s="126"/>
      <c r="GJ579" s="126"/>
      <c r="GT579" s="126"/>
      <c r="HD579" s="126"/>
      <c r="HN579" s="126"/>
      <c r="HX579" s="126"/>
    </row>
    <row xmlns:x14ac="http://schemas.microsoft.com/office/spreadsheetml/2009/9/ac" r="580" s="3" customFormat="true" x14ac:dyDescent="0.25">
      <c r="A580" s="396"/>
      <c r="B580" s="126"/>
      <c r="L580" s="126"/>
      <c r="V580" s="126"/>
      <c r="AF580" s="126"/>
      <c r="AP580" s="126"/>
      <c r="AZ580" s="126"/>
      <c r="BA580" s="126"/>
      <c r="BB580" s="126"/>
      <c r="BC580" s="126"/>
      <c r="BD580" s="126"/>
      <c r="BE580" s="126"/>
      <c r="BF580" s="126"/>
      <c r="BG580" s="126"/>
      <c r="BJ580" s="126"/>
      <c r="BT580" s="126"/>
      <c r="CD580" s="126"/>
      <c r="CN580" s="126"/>
      <c r="CX580" s="126"/>
      <c r="DH580" s="126"/>
      <c r="DR580" s="126"/>
      <c r="EB580" s="126"/>
      <c r="EL580" s="126"/>
      <c r="EV580" s="126"/>
      <c r="FF580" s="126"/>
      <c r="FP580" s="126"/>
      <c r="FZ580" s="126"/>
      <c r="GJ580" s="126"/>
      <c r="GT580" s="126"/>
      <c r="HD580" s="126"/>
      <c r="HN580" s="126"/>
      <c r="HX580" s="126"/>
    </row>
    <row xmlns:x14ac="http://schemas.microsoft.com/office/spreadsheetml/2009/9/ac" r="581" s="3" customFormat="true" x14ac:dyDescent="0.25">
      <c r="A581" s="396"/>
      <c r="B581" s="126"/>
      <c r="L581" s="126"/>
      <c r="V581" s="126"/>
      <c r="AF581" s="126"/>
      <c r="AP581" s="126"/>
      <c r="AZ581" s="126"/>
      <c r="BA581" s="126"/>
      <c r="BB581" s="126"/>
      <c r="BC581" s="126"/>
      <c r="BD581" s="126"/>
      <c r="BE581" s="126"/>
      <c r="BF581" s="126"/>
      <c r="BG581" s="126"/>
      <c r="BJ581" s="126"/>
      <c r="BT581" s="126"/>
      <c r="CD581" s="126"/>
      <c r="CN581" s="126"/>
      <c r="CX581" s="126"/>
      <c r="DH581" s="126"/>
      <c r="DR581" s="126"/>
      <c r="EB581" s="126"/>
      <c r="EL581" s="126"/>
      <c r="EV581" s="126"/>
      <c r="FF581" s="126"/>
      <c r="FP581" s="126"/>
      <c r="FZ581" s="126"/>
      <c r="GJ581" s="126"/>
      <c r="GT581" s="126"/>
      <c r="HD581" s="126"/>
      <c r="HN581" s="126"/>
      <c r="HX581" s="126"/>
    </row>
    <row xmlns:x14ac="http://schemas.microsoft.com/office/spreadsheetml/2009/9/ac" r="582" s="3" customFormat="true" x14ac:dyDescent="0.25">
      <c r="A582" s="396"/>
      <c r="B582" s="126"/>
      <c r="L582" s="126"/>
      <c r="V582" s="126"/>
      <c r="AF582" s="126"/>
      <c r="AP582" s="126"/>
      <c r="AZ582" s="126"/>
      <c r="BA582" s="126"/>
      <c r="BB582" s="126"/>
      <c r="BC582" s="126"/>
      <c r="BD582" s="126"/>
      <c r="BE582" s="126"/>
      <c r="BF582" s="126"/>
      <c r="BG582" s="126"/>
      <c r="BJ582" s="126"/>
      <c r="BT582" s="126"/>
      <c r="CD582" s="126"/>
      <c r="CN582" s="126"/>
      <c r="CX582" s="126"/>
      <c r="DH582" s="126"/>
      <c r="DR582" s="126"/>
      <c r="EB582" s="126"/>
      <c r="EL582" s="126"/>
      <c r="EV582" s="126"/>
      <c r="FF582" s="126"/>
      <c r="FP582" s="126"/>
      <c r="FZ582" s="126"/>
      <c r="GJ582" s="126"/>
      <c r="GT582" s="126"/>
      <c r="HD582" s="126"/>
      <c r="HN582" s="126"/>
      <c r="HX582" s="126"/>
    </row>
    <row xmlns:x14ac="http://schemas.microsoft.com/office/spreadsheetml/2009/9/ac" r="583" s="3" customFormat="true" x14ac:dyDescent="0.25">
      <c r="A583" s="396"/>
      <c r="B583" s="126"/>
      <c r="L583" s="126"/>
      <c r="V583" s="126"/>
      <c r="AF583" s="126"/>
      <c r="AP583" s="126"/>
      <c r="AZ583" s="126"/>
      <c r="BA583" s="126"/>
      <c r="BB583" s="126"/>
      <c r="BC583" s="126"/>
      <c r="BD583" s="126"/>
      <c r="BE583" s="126"/>
      <c r="BF583" s="126"/>
      <c r="BG583" s="126"/>
      <c r="BJ583" s="126"/>
      <c r="BT583" s="126"/>
      <c r="CD583" s="126"/>
      <c r="CN583" s="126"/>
      <c r="CX583" s="126"/>
      <c r="DH583" s="126"/>
      <c r="DR583" s="126"/>
      <c r="EB583" s="126"/>
      <c r="EL583" s="126"/>
      <c r="EV583" s="126"/>
      <c r="FF583" s="126"/>
      <c r="FP583" s="126"/>
      <c r="FZ583" s="126"/>
      <c r="GJ583" s="126"/>
      <c r="GT583" s="126"/>
      <c r="HD583" s="126"/>
      <c r="HN583" s="126"/>
      <c r="HX583" s="126"/>
    </row>
    <row xmlns:x14ac="http://schemas.microsoft.com/office/spreadsheetml/2009/9/ac" r="584" s="3" customFormat="true" x14ac:dyDescent="0.25">
      <c r="A584" s="396"/>
      <c r="B584" s="126"/>
      <c r="L584" s="126"/>
      <c r="V584" s="126"/>
      <c r="AF584" s="126"/>
      <c r="AP584" s="126"/>
      <c r="AZ584" s="126"/>
      <c r="BA584" s="126"/>
      <c r="BB584" s="126"/>
      <c r="BC584" s="126"/>
      <c r="BD584" s="126"/>
      <c r="BE584" s="126"/>
      <c r="BF584" s="126"/>
      <c r="BG584" s="126"/>
      <c r="BJ584" s="126"/>
      <c r="BT584" s="126"/>
      <c r="CD584" s="126"/>
      <c r="CN584" s="126"/>
      <c r="CX584" s="126"/>
      <c r="DH584" s="126"/>
      <c r="DR584" s="126"/>
      <c r="EB584" s="126"/>
      <c r="EL584" s="126"/>
      <c r="EV584" s="126"/>
      <c r="FF584" s="126"/>
      <c r="FP584" s="126"/>
      <c r="FZ584" s="126"/>
      <c r="GJ584" s="126"/>
      <c r="GT584" s="126"/>
      <c r="HD584" s="126"/>
      <c r="HN584" s="126"/>
      <c r="HX584" s="126"/>
    </row>
    <row xmlns:x14ac="http://schemas.microsoft.com/office/spreadsheetml/2009/9/ac" r="585" s="3" customFormat="true" x14ac:dyDescent="0.25">
      <c r="A585" s="396"/>
      <c r="B585" s="126"/>
      <c r="L585" s="126"/>
      <c r="V585" s="126"/>
      <c r="AF585" s="126"/>
      <c r="AP585" s="126"/>
      <c r="AZ585" s="126"/>
      <c r="BA585" s="126"/>
      <c r="BB585" s="126"/>
      <c r="BC585" s="126"/>
      <c r="BD585" s="126"/>
      <c r="BE585" s="126"/>
      <c r="BF585" s="126"/>
      <c r="BG585" s="126"/>
      <c r="BJ585" s="126"/>
      <c r="BT585" s="126"/>
      <c r="CD585" s="126"/>
      <c r="CN585" s="126"/>
      <c r="CX585" s="126"/>
      <c r="DH585" s="126"/>
      <c r="DR585" s="126"/>
      <c r="EB585" s="126"/>
      <c r="EL585" s="126"/>
      <c r="EV585" s="126"/>
      <c r="FF585" s="126"/>
      <c r="FP585" s="126"/>
      <c r="FZ585" s="126"/>
      <c r="GJ585" s="126"/>
      <c r="GT585" s="126"/>
      <c r="HD585" s="126"/>
      <c r="HN585" s="126"/>
      <c r="HX585" s="126"/>
    </row>
    <row xmlns:x14ac="http://schemas.microsoft.com/office/spreadsheetml/2009/9/ac" r="586" s="3" customFormat="true" x14ac:dyDescent="0.25">
      <c r="A586" s="396"/>
      <c r="B586" s="126"/>
      <c r="L586" s="126"/>
      <c r="V586" s="126"/>
      <c r="AF586" s="126"/>
      <c r="AP586" s="126"/>
      <c r="AZ586" s="126"/>
      <c r="BA586" s="126"/>
      <c r="BB586" s="126"/>
      <c r="BC586" s="126"/>
      <c r="BD586" s="126"/>
      <c r="BE586" s="126"/>
      <c r="BF586" s="126"/>
      <c r="BG586" s="126"/>
      <c r="BJ586" s="126"/>
      <c r="BT586" s="126"/>
      <c r="CD586" s="126"/>
      <c r="CN586" s="126"/>
      <c r="CX586" s="126"/>
      <c r="DH586" s="126"/>
      <c r="DR586" s="126"/>
      <c r="EB586" s="126"/>
      <c r="EL586" s="126"/>
      <c r="EV586" s="126"/>
      <c r="FF586" s="126"/>
      <c r="FP586" s="126"/>
      <c r="FZ586" s="126"/>
      <c r="GJ586" s="126"/>
      <c r="GT586" s="126"/>
      <c r="HD586" s="126"/>
      <c r="HN586" s="126"/>
      <c r="HX586" s="126"/>
    </row>
    <row xmlns:x14ac="http://schemas.microsoft.com/office/spreadsheetml/2009/9/ac" r="587" s="3" customFormat="true" x14ac:dyDescent="0.25">
      <c r="A587" s="396"/>
      <c r="B587" s="126"/>
      <c r="L587" s="126"/>
      <c r="V587" s="126"/>
      <c r="AF587" s="126"/>
      <c r="AP587" s="126"/>
      <c r="AZ587" s="126"/>
      <c r="BA587" s="126"/>
      <c r="BB587" s="126"/>
      <c r="BC587" s="126"/>
      <c r="BD587" s="126"/>
      <c r="BE587" s="126"/>
      <c r="BF587" s="126"/>
      <c r="BG587" s="126"/>
      <c r="BJ587" s="126"/>
      <c r="BT587" s="126"/>
      <c r="CD587" s="126"/>
      <c r="CN587" s="126"/>
      <c r="CX587" s="126"/>
      <c r="DH587" s="126"/>
      <c r="DR587" s="126"/>
      <c r="EB587" s="126"/>
      <c r="EL587" s="126"/>
      <c r="EV587" s="126"/>
      <c r="FF587" s="126"/>
      <c r="FP587" s="126"/>
      <c r="FZ587" s="126"/>
      <c r="GJ587" s="126"/>
      <c r="GT587" s="126"/>
      <c r="HD587" s="126"/>
      <c r="HN587" s="126"/>
      <c r="HX587" s="126"/>
    </row>
    <row xmlns:x14ac="http://schemas.microsoft.com/office/spreadsheetml/2009/9/ac" r="588" s="3" customFormat="true" x14ac:dyDescent="0.25">
      <c r="A588" s="396"/>
      <c r="B588" s="126"/>
      <c r="L588" s="126"/>
      <c r="V588" s="126"/>
      <c r="AF588" s="126"/>
      <c r="AP588" s="126"/>
      <c r="AZ588" s="126"/>
      <c r="BA588" s="126"/>
      <c r="BB588" s="126"/>
      <c r="BC588" s="126"/>
      <c r="BD588" s="126"/>
      <c r="BE588" s="126"/>
      <c r="BF588" s="126"/>
      <c r="BG588" s="126"/>
      <c r="BJ588" s="126"/>
      <c r="BT588" s="126"/>
      <c r="CD588" s="126"/>
      <c r="CN588" s="126"/>
      <c r="CX588" s="126"/>
      <c r="DH588" s="126"/>
      <c r="DR588" s="126"/>
      <c r="EB588" s="126"/>
      <c r="EL588" s="126"/>
      <c r="EV588" s="126"/>
      <c r="FF588" s="126"/>
      <c r="FP588" s="126"/>
      <c r="FZ588" s="126"/>
      <c r="GJ588" s="126"/>
      <c r="GT588" s="126"/>
      <c r="HD588" s="126"/>
      <c r="HN588" s="126"/>
      <c r="HX588" s="126"/>
    </row>
    <row xmlns:x14ac="http://schemas.microsoft.com/office/spreadsheetml/2009/9/ac" r="589" s="3" customFormat="true" x14ac:dyDescent="0.25">
      <c r="A589" s="396"/>
      <c r="B589" s="126"/>
      <c r="L589" s="126"/>
      <c r="V589" s="126"/>
      <c r="AF589" s="126"/>
      <c r="AP589" s="126"/>
      <c r="AZ589" s="126"/>
      <c r="BA589" s="126"/>
      <c r="BB589" s="126"/>
      <c r="BC589" s="126"/>
      <c r="BD589" s="126"/>
      <c r="BE589" s="126"/>
      <c r="BF589" s="126"/>
      <c r="BG589" s="126"/>
      <c r="BJ589" s="126"/>
      <c r="BT589" s="126"/>
      <c r="CD589" s="126"/>
      <c r="CN589" s="126"/>
      <c r="CX589" s="126"/>
      <c r="DH589" s="126"/>
      <c r="DR589" s="126"/>
      <c r="EB589" s="126"/>
      <c r="EL589" s="126"/>
      <c r="EV589" s="126"/>
      <c r="FF589" s="126"/>
      <c r="FP589" s="126"/>
      <c r="FZ589" s="126"/>
      <c r="GJ589" s="126"/>
      <c r="GT589" s="126"/>
      <c r="HD589" s="126"/>
      <c r="HN589" s="126"/>
      <c r="HX589" s="126"/>
    </row>
    <row xmlns:x14ac="http://schemas.microsoft.com/office/spreadsheetml/2009/9/ac" r="590" s="3" customFormat="true" x14ac:dyDescent="0.25">
      <c r="A590" s="396"/>
      <c r="B590" s="126"/>
      <c r="L590" s="126"/>
      <c r="V590" s="126"/>
      <c r="AF590" s="126"/>
      <c r="AP590" s="126"/>
      <c r="AZ590" s="126"/>
      <c r="BA590" s="126"/>
      <c r="BB590" s="126"/>
      <c r="BC590" s="126"/>
      <c r="BD590" s="126"/>
      <c r="BE590" s="126"/>
      <c r="BF590" s="126"/>
      <c r="BG590" s="126"/>
      <c r="BJ590" s="126"/>
      <c r="BT590" s="126"/>
      <c r="CD590" s="126"/>
      <c r="CN590" s="126"/>
      <c r="CX590" s="126"/>
      <c r="DH590" s="126"/>
      <c r="DR590" s="126"/>
      <c r="EB590" s="126"/>
      <c r="EL590" s="126"/>
      <c r="EV590" s="126"/>
      <c r="FF590" s="126"/>
      <c r="FP590" s="126"/>
      <c r="FZ590" s="126"/>
      <c r="GJ590" s="126"/>
      <c r="GT590" s="126"/>
      <c r="HD590" s="126"/>
      <c r="HN590" s="126"/>
      <c r="HX590" s="126"/>
    </row>
    <row xmlns:x14ac="http://schemas.microsoft.com/office/spreadsheetml/2009/9/ac" r="591" s="3" customFormat="true" x14ac:dyDescent="0.25">
      <c r="A591" s="396"/>
      <c r="B591" s="126"/>
      <c r="L591" s="126"/>
      <c r="V591" s="126"/>
      <c r="AF591" s="126"/>
      <c r="AP591" s="126"/>
      <c r="AZ591" s="126"/>
      <c r="BA591" s="126"/>
      <c r="BB591" s="126"/>
      <c r="BC591" s="126"/>
      <c r="BD591" s="126"/>
      <c r="BE591" s="126"/>
      <c r="BF591" s="126"/>
      <c r="BG591" s="126"/>
      <c r="BJ591" s="126"/>
      <c r="BT591" s="126"/>
      <c r="CD591" s="126"/>
      <c r="CN591" s="126"/>
      <c r="CX591" s="126"/>
      <c r="DH591" s="126"/>
      <c r="DR591" s="126"/>
      <c r="EB591" s="126"/>
      <c r="EL591" s="126"/>
      <c r="EV591" s="126"/>
      <c r="FF591" s="126"/>
      <c r="FP591" s="126"/>
      <c r="FZ591" s="126"/>
      <c r="GJ591" s="126"/>
      <c r="GT591" s="126"/>
      <c r="HD591" s="126"/>
      <c r="HN591" s="126"/>
      <c r="HX591" s="126"/>
    </row>
    <row xmlns:x14ac="http://schemas.microsoft.com/office/spreadsheetml/2009/9/ac" r="592" s="3" customFormat="true" x14ac:dyDescent="0.25">
      <c r="A592" s="396"/>
      <c r="B592" s="126"/>
      <c r="L592" s="126"/>
      <c r="V592" s="126"/>
      <c r="AF592" s="126"/>
      <c r="AP592" s="126"/>
      <c r="AZ592" s="126"/>
      <c r="BA592" s="126"/>
      <c r="BB592" s="126"/>
      <c r="BC592" s="126"/>
      <c r="BD592" s="126"/>
      <c r="BE592" s="126"/>
      <c r="BF592" s="126"/>
      <c r="BG592" s="126"/>
      <c r="BJ592" s="126"/>
      <c r="BT592" s="126"/>
      <c r="CD592" s="126"/>
      <c r="CN592" s="126"/>
      <c r="CX592" s="126"/>
      <c r="DH592" s="126"/>
      <c r="DR592" s="126"/>
      <c r="EB592" s="126"/>
      <c r="EL592" s="126"/>
      <c r="EV592" s="126"/>
      <c r="FF592" s="126"/>
      <c r="FP592" s="126"/>
      <c r="FZ592" s="126"/>
      <c r="GJ592" s="126"/>
      <c r="GT592" s="126"/>
      <c r="HD592" s="126"/>
      <c r="HN592" s="126"/>
      <c r="HX592" s="126"/>
    </row>
    <row xmlns:x14ac="http://schemas.microsoft.com/office/spreadsheetml/2009/9/ac" r="593" s="3" customFormat="true" x14ac:dyDescent="0.25">
      <c r="A593" s="396"/>
      <c r="B593" s="126"/>
      <c r="L593" s="126"/>
      <c r="V593" s="126"/>
      <c r="AF593" s="126"/>
      <c r="AP593" s="126"/>
      <c r="AZ593" s="126"/>
      <c r="BA593" s="126"/>
      <c r="BB593" s="126"/>
      <c r="BC593" s="126"/>
      <c r="BD593" s="126"/>
      <c r="BE593" s="126"/>
      <c r="BF593" s="126"/>
      <c r="BG593" s="126"/>
      <c r="BJ593" s="126"/>
      <c r="BT593" s="126"/>
      <c r="CD593" s="126"/>
      <c r="CN593" s="126"/>
      <c r="CX593" s="126"/>
      <c r="DH593" s="126"/>
      <c r="DR593" s="126"/>
      <c r="EB593" s="126"/>
      <c r="EL593" s="126"/>
      <c r="EV593" s="126"/>
      <c r="FF593" s="126"/>
      <c r="FP593" s="126"/>
      <c r="FZ593" s="126"/>
      <c r="GJ593" s="126"/>
      <c r="GT593" s="126"/>
      <c r="HD593" s="126"/>
      <c r="HN593" s="126"/>
      <c r="HX593" s="126"/>
    </row>
    <row xmlns:x14ac="http://schemas.microsoft.com/office/spreadsheetml/2009/9/ac" r="594" s="3" customFormat="true" x14ac:dyDescent="0.25">
      <c r="A594" s="396"/>
      <c r="B594" s="126"/>
      <c r="L594" s="126"/>
      <c r="V594" s="126"/>
      <c r="AF594" s="126"/>
      <c r="AP594" s="126"/>
      <c r="AZ594" s="126"/>
      <c r="BA594" s="126"/>
      <c r="BB594" s="126"/>
      <c r="BC594" s="126"/>
      <c r="BD594" s="126"/>
      <c r="BE594" s="126"/>
      <c r="BF594" s="126"/>
      <c r="BG594" s="126"/>
      <c r="BJ594" s="126"/>
      <c r="BT594" s="126"/>
      <c r="CD594" s="126"/>
      <c r="CN594" s="126"/>
      <c r="CX594" s="126"/>
      <c r="DH594" s="126"/>
      <c r="DR594" s="126"/>
      <c r="EB594" s="126"/>
      <c r="EL594" s="126"/>
      <c r="EV594" s="126"/>
      <c r="FF594" s="126"/>
      <c r="FP594" s="126"/>
      <c r="FZ594" s="126"/>
      <c r="GJ594" s="126"/>
      <c r="GT594" s="126"/>
      <c r="HD594" s="126"/>
      <c r="HN594" s="126"/>
      <c r="HX594" s="126"/>
    </row>
    <row xmlns:x14ac="http://schemas.microsoft.com/office/spreadsheetml/2009/9/ac" r="595" s="3" customFormat="true" x14ac:dyDescent="0.25">
      <c r="A595" s="396"/>
      <c r="B595" s="126"/>
      <c r="L595" s="126"/>
      <c r="V595" s="126"/>
      <c r="AF595" s="126"/>
      <c r="AP595" s="126"/>
      <c r="AZ595" s="126"/>
      <c r="BA595" s="126"/>
      <c r="BB595" s="126"/>
      <c r="BC595" s="126"/>
      <c r="BD595" s="126"/>
      <c r="BE595" s="126"/>
      <c r="BF595" s="126"/>
      <c r="BG595" s="126"/>
      <c r="BJ595" s="126"/>
      <c r="BT595" s="126"/>
      <c r="CD595" s="126"/>
      <c r="CN595" s="126"/>
      <c r="CX595" s="126"/>
      <c r="DH595" s="126"/>
      <c r="DR595" s="126"/>
      <c r="EB595" s="126"/>
      <c r="EL595" s="126"/>
      <c r="EV595" s="126"/>
      <c r="FF595" s="126"/>
      <c r="FP595" s="126"/>
      <c r="FZ595" s="126"/>
      <c r="GJ595" s="126"/>
      <c r="GT595" s="126"/>
      <c r="HD595" s="126"/>
      <c r="HN595" s="126"/>
      <c r="HX595" s="126"/>
    </row>
    <row xmlns:x14ac="http://schemas.microsoft.com/office/spreadsheetml/2009/9/ac" r="596" s="3" customFormat="true" x14ac:dyDescent="0.25">
      <c r="A596" s="396"/>
      <c r="B596" s="126"/>
      <c r="L596" s="126"/>
      <c r="V596" s="126"/>
      <c r="AF596" s="126"/>
      <c r="AP596" s="126"/>
      <c r="AZ596" s="126"/>
      <c r="BA596" s="126"/>
      <c r="BB596" s="126"/>
      <c r="BC596" s="126"/>
      <c r="BD596" s="126"/>
      <c r="BE596" s="126"/>
      <c r="BF596" s="126"/>
      <c r="BG596" s="126"/>
      <c r="BJ596" s="126"/>
      <c r="BT596" s="126"/>
      <c r="CD596" s="126"/>
      <c r="CN596" s="126"/>
      <c r="CX596" s="126"/>
      <c r="DH596" s="126"/>
      <c r="DR596" s="126"/>
      <c r="EB596" s="126"/>
      <c r="EL596" s="126"/>
      <c r="EV596" s="126"/>
      <c r="FF596" s="126"/>
      <c r="FP596" s="126"/>
      <c r="FZ596" s="126"/>
      <c r="GJ596" s="126"/>
      <c r="GT596" s="126"/>
      <c r="HD596" s="126"/>
      <c r="HN596" s="126"/>
      <c r="HX596" s="126"/>
    </row>
    <row xmlns:x14ac="http://schemas.microsoft.com/office/spreadsheetml/2009/9/ac" r="597" s="3" customFormat="true" x14ac:dyDescent="0.25">
      <c r="A597" s="396"/>
      <c r="B597" s="126"/>
      <c r="L597" s="126"/>
      <c r="V597" s="126"/>
      <c r="AF597" s="126"/>
      <c r="AP597" s="126"/>
      <c r="AZ597" s="126"/>
      <c r="BA597" s="126"/>
      <c r="BB597" s="126"/>
      <c r="BC597" s="126"/>
      <c r="BD597" s="126"/>
      <c r="BE597" s="126"/>
      <c r="BF597" s="126"/>
      <c r="BG597" s="126"/>
      <c r="BJ597" s="126"/>
      <c r="BT597" s="126"/>
      <c r="CD597" s="126"/>
      <c r="CN597" s="126"/>
      <c r="CX597" s="126"/>
      <c r="DH597" s="126"/>
      <c r="DR597" s="126"/>
      <c r="EB597" s="126"/>
      <c r="EL597" s="126"/>
      <c r="EV597" s="126"/>
      <c r="FF597" s="126"/>
      <c r="FP597" s="126"/>
      <c r="FZ597" s="126"/>
      <c r="GJ597" s="126"/>
      <c r="GT597" s="126"/>
      <c r="HD597" s="126"/>
      <c r="HN597" s="126"/>
      <c r="HX597" s="126"/>
    </row>
    <row xmlns:x14ac="http://schemas.microsoft.com/office/spreadsheetml/2009/9/ac" r="598" s="3" customFormat="true" x14ac:dyDescent="0.25">
      <c r="A598" s="396"/>
      <c r="B598" s="126"/>
      <c r="L598" s="126"/>
      <c r="V598" s="126"/>
      <c r="AF598" s="126"/>
      <c r="AP598" s="126"/>
      <c r="AZ598" s="126"/>
      <c r="BA598" s="126"/>
      <c r="BB598" s="126"/>
      <c r="BC598" s="126"/>
      <c r="BD598" s="126"/>
      <c r="BE598" s="126"/>
      <c r="BF598" s="126"/>
      <c r="BG598" s="126"/>
      <c r="BJ598" s="126"/>
      <c r="BT598" s="126"/>
      <c r="CD598" s="126"/>
      <c r="CN598" s="126"/>
      <c r="CX598" s="126"/>
      <c r="DH598" s="126"/>
      <c r="DR598" s="126"/>
      <c r="EB598" s="126"/>
      <c r="EL598" s="126"/>
      <c r="EV598" s="126"/>
      <c r="FF598" s="126"/>
      <c r="FP598" s="126"/>
      <c r="FZ598" s="126"/>
      <c r="GJ598" s="126"/>
      <c r="GT598" s="126"/>
      <c r="HD598" s="126"/>
      <c r="HN598" s="126"/>
      <c r="HX598" s="126"/>
    </row>
    <row xmlns:x14ac="http://schemas.microsoft.com/office/spreadsheetml/2009/9/ac" r="599" s="3" customFormat="true" x14ac:dyDescent="0.25">
      <c r="A599" s="396"/>
      <c r="B599" s="126"/>
      <c r="L599" s="126"/>
      <c r="V599" s="126"/>
      <c r="AF599" s="126"/>
      <c r="AP599" s="126"/>
      <c r="AZ599" s="126"/>
      <c r="BA599" s="126"/>
      <c r="BB599" s="126"/>
      <c r="BC599" s="126"/>
      <c r="BD599" s="126"/>
      <c r="BE599" s="126"/>
      <c r="BF599" s="126"/>
      <c r="BG599" s="126"/>
      <c r="BJ599" s="126"/>
      <c r="BT599" s="126"/>
      <c r="CD599" s="126"/>
      <c r="CN599" s="126"/>
      <c r="CX599" s="126"/>
      <c r="DH599" s="126"/>
      <c r="DR599" s="126"/>
      <c r="EB599" s="126"/>
      <c r="EL599" s="126"/>
      <c r="EV599" s="126"/>
      <c r="FF599" s="126"/>
      <c r="FP599" s="126"/>
      <c r="FZ599" s="126"/>
      <c r="GJ599" s="126"/>
      <c r="GT599" s="126"/>
      <c r="HD599" s="126"/>
      <c r="HN599" s="126"/>
      <c r="HX599" s="126"/>
    </row>
    <row xmlns:x14ac="http://schemas.microsoft.com/office/spreadsheetml/2009/9/ac" r="600" s="3" customFormat="true" x14ac:dyDescent="0.25">
      <c r="A600" s="396"/>
      <c r="B600" s="126"/>
      <c r="L600" s="126"/>
      <c r="V600" s="126"/>
      <c r="AF600" s="126"/>
      <c r="AP600" s="126"/>
      <c r="AZ600" s="126"/>
      <c r="BA600" s="126"/>
      <c r="BB600" s="126"/>
      <c r="BC600" s="126"/>
      <c r="BD600" s="126"/>
      <c r="BE600" s="126"/>
      <c r="BF600" s="126"/>
      <c r="BG600" s="126"/>
      <c r="BJ600" s="126"/>
      <c r="BT600" s="126"/>
      <c r="CD600" s="126"/>
      <c r="CN600" s="126"/>
      <c r="CX600" s="126"/>
      <c r="DH600" s="126"/>
      <c r="DR600" s="126"/>
      <c r="EB600" s="126"/>
      <c r="EL600" s="126"/>
      <c r="EV600" s="126"/>
      <c r="FF600" s="126"/>
      <c r="FP600" s="126"/>
      <c r="FZ600" s="126"/>
      <c r="GJ600" s="126"/>
      <c r="GT600" s="126"/>
      <c r="HD600" s="126"/>
      <c r="HN600" s="126"/>
      <c r="HX600" s="126"/>
    </row>
    <row xmlns:x14ac="http://schemas.microsoft.com/office/spreadsheetml/2009/9/ac" r="601" s="3" customFormat="true" x14ac:dyDescent="0.25">
      <c r="A601" s="396"/>
      <c r="B601" s="126"/>
      <c r="L601" s="126"/>
      <c r="V601" s="126"/>
      <c r="AF601" s="126"/>
      <c r="AP601" s="126"/>
      <c r="AZ601" s="126"/>
      <c r="BA601" s="126"/>
      <c r="BB601" s="126"/>
      <c r="BC601" s="126"/>
      <c r="BD601" s="126"/>
      <c r="BE601" s="126"/>
      <c r="BF601" s="126"/>
      <c r="BG601" s="126"/>
      <c r="BJ601" s="126"/>
      <c r="BT601" s="126"/>
      <c r="CD601" s="126"/>
      <c r="CN601" s="126"/>
      <c r="CX601" s="126"/>
      <c r="DH601" s="126"/>
      <c r="DR601" s="126"/>
      <c r="EB601" s="126"/>
      <c r="EL601" s="126"/>
      <c r="EV601" s="126"/>
      <c r="FF601" s="126"/>
      <c r="FP601" s="126"/>
      <c r="FZ601" s="126"/>
      <c r="GJ601" s="126"/>
      <c r="GT601" s="126"/>
      <c r="HD601" s="126"/>
      <c r="HN601" s="126"/>
      <c r="HX601" s="126"/>
    </row>
    <row xmlns:x14ac="http://schemas.microsoft.com/office/spreadsheetml/2009/9/ac" r="602" s="3" customFormat="true" x14ac:dyDescent="0.25">
      <c r="A602" s="396"/>
      <c r="B602" s="126"/>
      <c r="L602" s="126"/>
      <c r="V602" s="126"/>
      <c r="AF602" s="126"/>
      <c r="AP602" s="126"/>
      <c r="AZ602" s="126"/>
      <c r="BA602" s="126"/>
      <c r="BB602" s="126"/>
      <c r="BC602" s="126"/>
      <c r="BD602" s="126"/>
      <c r="BE602" s="126"/>
      <c r="BF602" s="126"/>
      <c r="BG602" s="126"/>
      <c r="BJ602" s="126"/>
      <c r="BT602" s="126"/>
      <c r="CD602" s="126"/>
      <c r="CN602" s="126"/>
      <c r="CX602" s="126"/>
      <c r="DH602" s="126"/>
      <c r="DR602" s="126"/>
      <c r="EB602" s="126"/>
      <c r="EL602" s="126"/>
      <c r="EV602" s="126"/>
      <c r="FF602" s="126"/>
      <c r="FP602" s="126"/>
      <c r="FZ602" s="126"/>
      <c r="GJ602" s="126"/>
      <c r="GT602" s="126"/>
      <c r="HD602" s="126"/>
      <c r="HN602" s="126"/>
      <c r="HX602" s="126"/>
    </row>
    <row xmlns:x14ac="http://schemas.microsoft.com/office/spreadsheetml/2009/9/ac" r="603" s="3" customFormat="true" x14ac:dyDescent="0.25">
      <c r="A603" s="396"/>
      <c r="B603" s="126"/>
      <c r="L603" s="126"/>
      <c r="V603" s="126"/>
      <c r="AF603" s="126"/>
      <c r="AP603" s="126"/>
      <c r="AZ603" s="126"/>
      <c r="BA603" s="126"/>
      <c r="BB603" s="126"/>
      <c r="BC603" s="126"/>
      <c r="BD603" s="126"/>
      <c r="BE603" s="126"/>
      <c r="BF603" s="126"/>
      <c r="BG603" s="126"/>
      <c r="BJ603" s="126"/>
      <c r="BT603" s="126"/>
      <c r="CD603" s="126"/>
      <c r="CN603" s="126"/>
      <c r="CX603" s="126"/>
      <c r="DH603" s="126"/>
      <c r="DR603" s="126"/>
      <c r="EB603" s="126"/>
      <c r="EL603" s="126"/>
      <c r="EV603" s="126"/>
      <c r="FF603" s="126"/>
      <c r="FP603" s="126"/>
      <c r="FZ603" s="126"/>
      <c r="GJ603" s="126"/>
      <c r="GT603" s="126"/>
      <c r="HD603" s="126"/>
      <c r="HN603" s="126"/>
      <c r="HX603" s="126"/>
    </row>
    <row xmlns:x14ac="http://schemas.microsoft.com/office/spreadsheetml/2009/9/ac" r="604" s="3" customFormat="true" x14ac:dyDescent="0.25">
      <c r="A604" s="396"/>
      <c r="B604" s="126"/>
      <c r="L604" s="126"/>
      <c r="V604" s="126"/>
      <c r="AF604" s="126"/>
      <c r="AP604" s="126"/>
      <c r="AZ604" s="126"/>
      <c r="BA604" s="126"/>
      <c r="BB604" s="126"/>
      <c r="BC604" s="126"/>
      <c r="BD604" s="126"/>
      <c r="BE604" s="126"/>
      <c r="BF604" s="126"/>
      <c r="BG604" s="126"/>
      <c r="BJ604" s="126"/>
      <c r="BT604" s="126"/>
      <c r="CD604" s="126"/>
      <c r="CN604" s="126"/>
      <c r="CX604" s="126"/>
      <c r="DH604" s="126"/>
      <c r="DR604" s="126"/>
      <c r="EB604" s="126"/>
      <c r="EL604" s="126"/>
      <c r="EV604" s="126"/>
      <c r="FF604" s="126"/>
      <c r="FP604" s="126"/>
      <c r="FZ604" s="126"/>
      <c r="GJ604" s="126"/>
      <c r="GT604" s="126"/>
      <c r="HD604" s="126"/>
      <c r="HN604" s="126"/>
      <c r="HX604" s="126"/>
    </row>
    <row xmlns:x14ac="http://schemas.microsoft.com/office/spreadsheetml/2009/9/ac" r="605" s="3" customFormat="true" x14ac:dyDescent="0.25">
      <c r="A605" s="396"/>
      <c r="B605" s="126"/>
      <c r="L605" s="126"/>
      <c r="V605" s="126"/>
      <c r="AF605" s="126"/>
      <c r="AP605" s="126"/>
      <c r="AZ605" s="126"/>
      <c r="BA605" s="126"/>
      <c r="BB605" s="126"/>
      <c r="BC605" s="126"/>
      <c r="BD605" s="126"/>
      <c r="BE605" s="126"/>
      <c r="BF605" s="126"/>
      <c r="BG605" s="126"/>
      <c r="BJ605" s="126"/>
      <c r="BT605" s="126"/>
      <c r="CD605" s="126"/>
      <c r="CN605" s="126"/>
      <c r="CX605" s="126"/>
      <c r="DH605" s="126"/>
      <c r="DR605" s="126"/>
      <c r="EB605" s="126"/>
      <c r="EL605" s="126"/>
      <c r="EV605" s="126"/>
      <c r="FF605" s="126"/>
      <c r="FP605" s="126"/>
      <c r="FZ605" s="126"/>
      <c r="GJ605" s="126"/>
      <c r="GT605" s="126"/>
      <c r="HD605" s="126"/>
      <c r="HN605" s="126"/>
      <c r="HX605" s="126"/>
    </row>
    <row xmlns:x14ac="http://schemas.microsoft.com/office/spreadsheetml/2009/9/ac" r="606" s="3" customFormat="true" x14ac:dyDescent="0.25">
      <c r="A606" s="396"/>
      <c r="B606" s="126"/>
      <c r="L606" s="126"/>
      <c r="V606" s="126"/>
      <c r="AF606" s="126"/>
      <c r="AP606" s="126"/>
      <c r="AZ606" s="126"/>
      <c r="BA606" s="126"/>
      <c r="BB606" s="126"/>
      <c r="BC606" s="126"/>
      <c r="BD606" s="126"/>
      <c r="BE606" s="126"/>
      <c r="BF606" s="126"/>
      <c r="BG606" s="126"/>
      <c r="BJ606" s="126"/>
      <c r="BT606" s="126"/>
      <c r="CD606" s="126"/>
      <c r="CN606" s="126"/>
      <c r="CX606" s="126"/>
      <c r="DH606" s="126"/>
      <c r="DR606" s="126"/>
      <c r="EB606" s="126"/>
      <c r="EL606" s="126"/>
      <c r="EV606" s="126"/>
      <c r="FF606" s="126"/>
      <c r="FP606" s="126"/>
      <c r="FZ606" s="126"/>
      <c r="GJ606" s="126"/>
      <c r="GT606" s="126"/>
      <c r="HD606" s="126"/>
      <c r="HN606" s="126"/>
      <c r="HX606" s="126"/>
    </row>
    <row xmlns:x14ac="http://schemas.microsoft.com/office/spreadsheetml/2009/9/ac" r="607" s="3" customFormat="true" x14ac:dyDescent="0.25">
      <c r="A607" s="396"/>
      <c r="B607" s="126"/>
      <c r="L607" s="126"/>
      <c r="V607" s="126"/>
      <c r="AF607" s="126"/>
      <c r="AP607" s="126"/>
      <c r="AZ607" s="126"/>
      <c r="BA607" s="126"/>
      <c r="BB607" s="126"/>
      <c r="BC607" s="126"/>
      <c r="BD607" s="126"/>
      <c r="BE607" s="126"/>
      <c r="BF607" s="126"/>
      <c r="BG607" s="126"/>
      <c r="BJ607" s="126"/>
      <c r="BT607" s="126"/>
      <c r="CD607" s="126"/>
      <c r="CN607" s="126"/>
      <c r="CX607" s="126"/>
      <c r="DH607" s="126"/>
      <c r="DR607" s="126"/>
      <c r="EB607" s="126"/>
      <c r="EL607" s="126"/>
      <c r="EV607" s="126"/>
      <c r="FF607" s="126"/>
      <c r="FP607" s="126"/>
      <c r="FZ607" s="126"/>
      <c r="GJ607" s="126"/>
      <c r="GT607" s="126"/>
      <c r="HD607" s="126"/>
      <c r="HN607" s="126"/>
      <c r="HX607" s="126"/>
    </row>
    <row xmlns:x14ac="http://schemas.microsoft.com/office/spreadsheetml/2009/9/ac" r="608" s="3" customFormat="true" x14ac:dyDescent="0.25">
      <c r="A608" s="396"/>
      <c r="B608" s="126"/>
      <c r="L608" s="126"/>
      <c r="V608" s="126"/>
      <c r="AF608" s="126"/>
      <c r="AP608" s="126"/>
      <c r="AZ608" s="126"/>
      <c r="BA608" s="126"/>
      <c r="BB608" s="126"/>
      <c r="BC608" s="126"/>
      <c r="BD608" s="126"/>
      <c r="BE608" s="126"/>
      <c r="BF608" s="126"/>
      <c r="BG608" s="126"/>
      <c r="BJ608" s="126"/>
      <c r="BT608" s="126"/>
      <c r="CD608" s="126"/>
      <c r="CN608" s="126"/>
      <c r="CX608" s="126"/>
      <c r="DH608" s="126"/>
      <c r="DR608" s="126"/>
      <c r="EB608" s="126"/>
      <c r="EL608" s="126"/>
      <c r="EV608" s="126"/>
      <c r="FF608" s="126"/>
      <c r="FP608" s="126"/>
      <c r="FZ608" s="126"/>
      <c r="GJ608" s="126"/>
      <c r="GT608" s="126"/>
      <c r="HD608" s="126"/>
      <c r="HN608" s="126"/>
      <c r="HX608" s="126"/>
    </row>
    <row xmlns:x14ac="http://schemas.microsoft.com/office/spreadsheetml/2009/9/ac" r="609" s="3" customFormat="true" x14ac:dyDescent="0.25">
      <c r="A609" s="396"/>
      <c r="B609" s="126"/>
      <c r="L609" s="126"/>
      <c r="V609" s="126"/>
      <c r="AF609" s="126"/>
      <c r="AP609" s="126"/>
      <c r="AZ609" s="126"/>
      <c r="BA609" s="126"/>
      <c r="BB609" s="126"/>
      <c r="BC609" s="126"/>
      <c r="BD609" s="126"/>
      <c r="BE609" s="126"/>
      <c r="BF609" s="126"/>
      <c r="BG609" s="126"/>
      <c r="BJ609" s="126"/>
      <c r="BT609" s="126"/>
      <c r="CD609" s="126"/>
      <c r="CN609" s="126"/>
      <c r="CX609" s="126"/>
      <c r="DH609" s="126"/>
      <c r="DR609" s="126"/>
      <c r="EB609" s="126"/>
      <c r="EL609" s="126"/>
      <c r="EV609" s="126"/>
      <c r="FF609" s="126"/>
      <c r="FP609" s="126"/>
      <c r="FZ609" s="126"/>
      <c r="GJ609" s="126"/>
      <c r="GT609" s="126"/>
      <c r="HD609" s="126"/>
      <c r="HN609" s="126"/>
      <c r="HX609" s="126"/>
    </row>
    <row xmlns:x14ac="http://schemas.microsoft.com/office/spreadsheetml/2009/9/ac" r="610" s="3" customFormat="true" x14ac:dyDescent="0.25">
      <c r="A610" s="396"/>
      <c r="B610" s="126"/>
      <c r="L610" s="126"/>
      <c r="V610" s="126"/>
      <c r="AF610" s="126"/>
      <c r="AP610" s="126"/>
      <c r="AZ610" s="126"/>
      <c r="BA610" s="126"/>
      <c r="BB610" s="126"/>
      <c r="BC610" s="126"/>
      <c r="BD610" s="126"/>
      <c r="BE610" s="126"/>
      <c r="BF610" s="126"/>
      <c r="BG610" s="126"/>
      <c r="BJ610" s="126"/>
      <c r="BT610" s="126"/>
      <c r="CD610" s="126"/>
      <c r="CN610" s="126"/>
      <c r="CX610" s="126"/>
      <c r="DH610" s="126"/>
      <c r="DR610" s="126"/>
      <c r="EB610" s="126"/>
      <c r="EL610" s="126"/>
      <c r="EV610" s="126"/>
      <c r="FF610" s="126"/>
      <c r="FP610" s="126"/>
      <c r="FZ610" s="126"/>
      <c r="GJ610" s="126"/>
      <c r="GT610" s="126"/>
      <c r="HD610" s="126"/>
      <c r="HN610" s="126"/>
      <c r="HX610" s="126"/>
    </row>
    <row xmlns:x14ac="http://schemas.microsoft.com/office/spreadsheetml/2009/9/ac" r="611" s="3" customFormat="true" x14ac:dyDescent="0.25">
      <c r="A611" s="396"/>
      <c r="B611" s="126"/>
      <c r="L611" s="126"/>
      <c r="V611" s="126"/>
      <c r="AF611" s="126"/>
      <c r="AP611" s="126"/>
      <c r="AZ611" s="126"/>
      <c r="BA611" s="126"/>
      <c r="BB611" s="126"/>
      <c r="BC611" s="126"/>
      <c r="BD611" s="126"/>
      <c r="BE611" s="126"/>
      <c r="BF611" s="126"/>
      <c r="BG611" s="126"/>
      <c r="BJ611" s="126"/>
      <c r="BT611" s="126"/>
      <c r="CD611" s="126"/>
      <c r="CN611" s="126"/>
      <c r="CX611" s="126"/>
      <c r="DH611" s="126"/>
      <c r="DR611" s="126"/>
      <c r="EB611" s="126"/>
      <c r="EL611" s="126"/>
      <c r="EV611" s="126"/>
      <c r="FF611" s="126"/>
      <c r="FP611" s="126"/>
      <c r="FZ611" s="126"/>
      <c r="GJ611" s="126"/>
      <c r="GT611" s="126"/>
      <c r="HD611" s="126"/>
      <c r="HN611" s="126"/>
      <c r="HX611" s="126"/>
    </row>
    <row xmlns:x14ac="http://schemas.microsoft.com/office/spreadsheetml/2009/9/ac" r="612" s="3" customFormat="true" x14ac:dyDescent="0.25">
      <c r="A612" s="396"/>
      <c r="B612" s="126"/>
      <c r="L612" s="126"/>
      <c r="V612" s="126"/>
      <c r="AF612" s="126"/>
      <c r="AP612" s="126"/>
      <c r="AZ612" s="126"/>
      <c r="BA612" s="126"/>
      <c r="BB612" s="126"/>
      <c r="BC612" s="126"/>
      <c r="BD612" s="126"/>
      <c r="BE612" s="126"/>
      <c r="BF612" s="126"/>
      <c r="BG612" s="126"/>
      <c r="BJ612" s="126"/>
      <c r="BT612" s="126"/>
      <c r="CD612" s="126"/>
      <c r="CN612" s="126"/>
      <c r="CX612" s="126"/>
      <c r="DH612" s="126"/>
      <c r="DR612" s="126"/>
      <c r="EB612" s="126"/>
      <c r="EL612" s="126"/>
      <c r="EV612" s="126"/>
      <c r="FF612" s="126"/>
      <c r="FP612" s="126"/>
      <c r="FZ612" s="126"/>
      <c r="GJ612" s="126"/>
      <c r="GT612" s="126"/>
      <c r="HD612" s="126"/>
      <c r="HN612" s="126"/>
      <c r="HX612" s="126"/>
    </row>
    <row xmlns:x14ac="http://schemas.microsoft.com/office/spreadsheetml/2009/9/ac" r="613" s="3" customFormat="true" x14ac:dyDescent="0.25">
      <c r="A613" s="396"/>
      <c r="B613" s="126"/>
      <c r="L613" s="126"/>
      <c r="V613" s="126"/>
      <c r="AF613" s="126"/>
      <c r="AP613" s="126"/>
      <c r="AZ613" s="126"/>
      <c r="BA613" s="126"/>
      <c r="BB613" s="126"/>
      <c r="BC613" s="126"/>
      <c r="BD613" s="126"/>
      <c r="BE613" s="126"/>
      <c r="BF613" s="126"/>
      <c r="BG613" s="126"/>
      <c r="BJ613" s="126"/>
      <c r="BT613" s="126"/>
      <c r="CD613" s="126"/>
      <c r="CN613" s="126"/>
      <c r="CX613" s="126"/>
      <c r="DH613" s="126"/>
      <c r="DR613" s="126"/>
      <c r="EB613" s="126"/>
      <c r="EL613" s="126"/>
      <c r="EV613" s="126"/>
      <c r="FF613" s="126"/>
      <c r="FP613" s="126"/>
      <c r="FZ613" s="126"/>
      <c r="GJ613" s="126"/>
      <c r="GT613" s="126"/>
      <c r="HD613" s="126"/>
      <c r="HN613" s="126"/>
      <c r="HX613" s="126"/>
    </row>
    <row xmlns:x14ac="http://schemas.microsoft.com/office/spreadsheetml/2009/9/ac" r="614" s="3" customFormat="true" x14ac:dyDescent="0.25">
      <c r="A614" s="396"/>
      <c r="B614" s="126"/>
      <c r="L614" s="126"/>
      <c r="V614" s="126"/>
      <c r="AF614" s="126"/>
      <c r="AP614" s="126"/>
      <c r="AZ614" s="126"/>
      <c r="BA614" s="126"/>
      <c r="BB614" s="126"/>
      <c r="BC614" s="126"/>
      <c r="BD614" s="126"/>
      <c r="BE614" s="126"/>
      <c r="BF614" s="126"/>
      <c r="BG614" s="126"/>
      <c r="BJ614" s="126"/>
      <c r="BT614" s="126"/>
      <c r="CD614" s="126"/>
      <c r="CN614" s="126"/>
      <c r="CX614" s="126"/>
      <c r="DH614" s="126"/>
      <c r="DR614" s="126"/>
      <c r="EB614" s="126"/>
      <c r="EL614" s="126"/>
      <c r="EV614" s="126"/>
      <c r="FF614" s="126"/>
      <c r="FP614" s="126"/>
      <c r="FZ614" s="126"/>
      <c r="GJ614" s="126"/>
      <c r="GT614" s="126"/>
      <c r="HD614" s="126"/>
      <c r="HN614" s="126"/>
      <c r="HX614" s="126"/>
    </row>
    <row xmlns:x14ac="http://schemas.microsoft.com/office/spreadsheetml/2009/9/ac" r="615" s="3" customFormat="true" x14ac:dyDescent="0.25">
      <c r="A615" s="396"/>
      <c r="B615" s="126"/>
      <c r="L615" s="126"/>
      <c r="V615" s="126"/>
      <c r="AF615" s="126"/>
      <c r="AP615" s="126"/>
      <c r="AZ615" s="126"/>
      <c r="BA615" s="126"/>
      <c r="BB615" s="126"/>
      <c r="BC615" s="126"/>
      <c r="BD615" s="126"/>
      <c r="BE615" s="126"/>
      <c r="BF615" s="126"/>
      <c r="BG615" s="126"/>
      <c r="BJ615" s="126"/>
      <c r="BT615" s="126"/>
      <c r="CD615" s="126"/>
      <c r="CN615" s="126"/>
      <c r="CX615" s="126"/>
      <c r="DH615" s="126"/>
      <c r="DR615" s="126"/>
      <c r="EB615" s="126"/>
      <c r="EL615" s="126"/>
      <c r="EV615" s="126"/>
      <c r="FF615" s="126"/>
      <c r="FP615" s="126"/>
      <c r="FZ615" s="126"/>
      <c r="GJ615" s="126"/>
      <c r="GT615" s="126"/>
      <c r="HD615" s="126"/>
      <c r="HN615" s="126"/>
      <c r="HX615" s="126"/>
    </row>
    <row xmlns:x14ac="http://schemas.microsoft.com/office/spreadsheetml/2009/9/ac" r="616" s="3" customFormat="true" x14ac:dyDescent="0.25">
      <c r="A616" s="396"/>
      <c r="B616" s="126"/>
      <c r="L616" s="126"/>
      <c r="V616" s="126"/>
      <c r="AF616" s="126"/>
      <c r="AP616" s="126"/>
      <c r="AZ616" s="126"/>
      <c r="BA616" s="126"/>
      <c r="BB616" s="126"/>
      <c r="BC616" s="126"/>
      <c r="BD616" s="126"/>
      <c r="BE616" s="126"/>
      <c r="BF616" s="126"/>
      <c r="BG616" s="126"/>
      <c r="BJ616" s="126"/>
      <c r="BT616" s="126"/>
      <c r="CD616" s="126"/>
      <c r="CN616" s="126"/>
      <c r="CX616" s="126"/>
      <c r="DH616" s="126"/>
      <c r="DR616" s="126"/>
      <c r="EB616" s="126"/>
      <c r="EL616" s="126"/>
      <c r="EV616" s="126"/>
      <c r="FF616" s="126"/>
      <c r="FP616" s="126"/>
      <c r="FZ616" s="126"/>
      <c r="GJ616" s="126"/>
      <c r="GT616" s="126"/>
      <c r="HD616" s="126"/>
      <c r="HN616" s="126"/>
      <c r="HX616" s="126"/>
    </row>
    <row xmlns:x14ac="http://schemas.microsoft.com/office/spreadsheetml/2009/9/ac" r="617" s="3" customFormat="true" x14ac:dyDescent="0.25">
      <c r="A617" s="396"/>
      <c r="B617" s="126"/>
      <c r="L617" s="126"/>
      <c r="V617" s="126"/>
      <c r="AF617" s="126"/>
      <c r="AP617" s="126"/>
      <c r="AZ617" s="126"/>
      <c r="BA617" s="126"/>
      <c r="BB617" s="126"/>
      <c r="BC617" s="126"/>
      <c r="BD617" s="126"/>
      <c r="BE617" s="126"/>
      <c r="BF617" s="126"/>
      <c r="BG617" s="126"/>
      <c r="BJ617" s="126"/>
      <c r="BT617" s="126"/>
      <c r="CD617" s="126"/>
      <c r="CN617" s="126"/>
      <c r="CX617" s="126"/>
      <c r="DH617" s="126"/>
      <c r="DR617" s="126"/>
      <c r="EB617" s="126"/>
      <c r="EL617" s="126"/>
      <c r="EV617" s="126"/>
      <c r="FF617" s="126"/>
      <c r="FP617" s="126"/>
      <c r="FZ617" s="126"/>
      <c r="GJ617" s="126"/>
      <c r="GT617" s="126"/>
      <c r="HD617" s="126"/>
      <c r="HN617" s="126"/>
      <c r="HX617" s="126"/>
    </row>
    <row xmlns:x14ac="http://schemas.microsoft.com/office/spreadsheetml/2009/9/ac" r="618" s="3" customFormat="true" x14ac:dyDescent="0.25">
      <c r="A618" s="396"/>
      <c r="B618" s="126"/>
      <c r="L618" s="126"/>
      <c r="V618" s="126"/>
      <c r="AF618" s="126"/>
      <c r="AP618" s="126"/>
      <c r="AZ618" s="126"/>
      <c r="BA618" s="126"/>
      <c r="BB618" s="126"/>
      <c r="BC618" s="126"/>
      <c r="BD618" s="126"/>
      <c r="BE618" s="126"/>
      <c r="BF618" s="126"/>
      <c r="BG618" s="126"/>
      <c r="BJ618" s="126"/>
      <c r="BT618" s="126"/>
      <c r="CD618" s="126"/>
      <c r="CN618" s="126"/>
      <c r="CX618" s="126"/>
      <c r="DH618" s="126"/>
      <c r="DR618" s="126"/>
      <c r="EB618" s="126"/>
      <c r="EL618" s="126"/>
      <c r="EV618" s="126"/>
      <c r="FF618" s="126"/>
      <c r="FP618" s="126"/>
      <c r="FZ618" s="126"/>
      <c r="GJ618" s="126"/>
      <c r="GT618" s="126"/>
      <c r="HD618" s="126"/>
      <c r="HN618" s="126"/>
      <c r="HX618" s="126"/>
    </row>
    <row xmlns:x14ac="http://schemas.microsoft.com/office/spreadsheetml/2009/9/ac" r="619" s="3" customFormat="true" x14ac:dyDescent="0.25">
      <c r="A619" s="396"/>
      <c r="B619" s="126"/>
      <c r="L619" s="126"/>
      <c r="V619" s="126"/>
      <c r="AF619" s="126"/>
      <c r="AP619" s="126"/>
      <c r="AZ619" s="126"/>
      <c r="BA619" s="126"/>
      <c r="BB619" s="126"/>
      <c r="BC619" s="126"/>
      <c r="BD619" s="126"/>
      <c r="BE619" s="126"/>
      <c r="BF619" s="126"/>
      <c r="BG619" s="126"/>
      <c r="BJ619" s="126"/>
      <c r="BT619" s="126"/>
      <c r="CD619" s="126"/>
      <c r="CN619" s="126"/>
      <c r="CX619" s="126"/>
      <c r="DH619" s="126"/>
      <c r="DR619" s="126"/>
      <c r="EB619" s="126"/>
      <c r="EL619" s="126"/>
      <c r="EV619" s="126"/>
      <c r="FF619" s="126"/>
      <c r="FP619" s="126"/>
      <c r="FZ619" s="126"/>
      <c r="GJ619" s="126"/>
      <c r="GT619" s="126"/>
      <c r="HD619" s="126"/>
      <c r="HN619" s="126"/>
      <c r="HX619" s="126"/>
    </row>
    <row xmlns:x14ac="http://schemas.microsoft.com/office/spreadsheetml/2009/9/ac" r="620" s="3" customFormat="true" x14ac:dyDescent="0.25">
      <c r="A620" s="396"/>
      <c r="B620" s="126"/>
      <c r="L620" s="126"/>
      <c r="V620" s="126"/>
      <c r="AF620" s="126"/>
      <c r="AP620" s="126"/>
      <c r="AZ620" s="126"/>
      <c r="BA620" s="126"/>
      <c r="BB620" s="126"/>
      <c r="BC620" s="126"/>
      <c r="BD620" s="126"/>
      <c r="BE620" s="126"/>
      <c r="BF620" s="126"/>
      <c r="BG620" s="126"/>
      <c r="BJ620" s="126"/>
      <c r="BT620" s="126"/>
      <c r="CD620" s="126"/>
      <c r="CN620" s="126"/>
      <c r="CX620" s="126"/>
      <c r="DH620" s="126"/>
      <c r="DR620" s="126"/>
      <c r="EB620" s="126"/>
      <c r="EL620" s="126"/>
      <c r="EV620" s="126"/>
      <c r="FF620" s="126"/>
      <c r="FP620" s="126"/>
      <c r="FZ620" s="126"/>
      <c r="GJ620" s="126"/>
      <c r="GT620" s="126"/>
      <c r="HD620" s="126"/>
      <c r="HN620" s="126"/>
      <c r="HX620" s="126"/>
    </row>
    <row xmlns:x14ac="http://schemas.microsoft.com/office/spreadsheetml/2009/9/ac" r="621" s="3" customFormat="true" x14ac:dyDescent="0.25">
      <c r="A621" s="396"/>
      <c r="B621" s="126"/>
      <c r="L621" s="126"/>
      <c r="V621" s="126"/>
      <c r="AF621" s="126"/>
      <c r="AP621" s="126"/>
      <c r="AZ621" s="126"/>
      <c r="BA621" s="126"/>
      <c r="BB621" s="126"/>
      <c r="BC621" s="126"/>
      <c r="BD621" s="126"/>
      <c r="BE621" s="126"/>
      <c r="BF621" s="126"/>
      <c r="BG621" s="126"/>
      <c r="BJ621" s="126"/>
      <c r="BT621" s="126"/>
      <c r="CD621" s="126"/>
      <c r="CN621" s="126"/>
      <c r="CX621" s="126"/>
      <c r="DH621" s="126"/>
      <c r="DR621" s="126"/>
      <c r="EB621" s="126"/>
      <c r="EL621" s="126"/>
      <c r="EV621" s="126"/>
      <c r="FF621" s="126"/>
      <c r="FP621" s="126"/>
      <c r="FZ621" s="126"/>
      <c r="GJ621" s="126"/>
      <c r="GT621" s="126"/>
      <c r="HD621" s="126"/>
      <c r="HN621" s="126"/>
      <c r="HX621" s="126"/>
    </row>
    <row xmlns:x14ac="http://schemas.microsoft.com/office/spreadsheetml/2009/9/ac" r="622" s="3" customFormat="true" x14ac:dyDescent="0.25">
      <c r="A622" s="396"/>
      <c r="B622" s="126"/>
      <c r="L622" s="126"/>
      <c r="V622" s="126"/>
      <c r="AF622" s="126"/>
      <c r="AP622" s="126"/>
      <c r="AZ622" s="126"/>
      <c r="BA622" s="126"/>
      <c r="BB622" s="126"/>
      <c r="BC622" s="126"/>
      <c r="BD622" s="126"/>
      <c r="BE622" s="126"/>
      <c r="BF622" s="126"/>
      <c r="BG622" s="126"/>
      <c r="BJ622" s="126"/>
      <c r="BT622" s="126"/>
      <c r="CD622" s="126"/>
      <c r="CN622" s="126"/>
      <c r="CX622" s="126"/>
      <c r="DH622" s="126"/>
      <c r="DR622" s="126"/>
      <c r="EB622" s="126"/>
      <c r="EL622" s="126"/>
      <c r="EV622" s="126"/>
      <c r="FF622" s="126"/>
      <c r="FP622" s="126"/>
      <c r="FZ622" s="126"/>
      <c r="GJ622" s="126"/>
      <c r="GT622" s="126"/>
      <c r="HD622" s="126"/>
      <c r="HN622" s="126"/>
      <c r="HX622" s="126"/>
    </row>
  </sheetData>
  <mergeCells count="15">
    <mergeCell ref="A2:A3"/>
    <mergeCell ref="BU10:CA10"/>
    <mergeCell ref="CE10:CK10"/>
    <mergeCell ref="CY10:DE10"/>
    <mergeCell ref="CO10:CU10"/>
    <mergeCell ref="EC10:EI10"/>
    <mergeCell ref="DI10:DO10"/>
    <mergeCell ref="DS10:DY10"/>
    <mergeCell ref="C10:I10"/>
    <mergeCell ref="M10:S10"/>
    <mergeCell ref="W10:AC10"/>
    <mergeCell ref="BK10:BQ10"/>
    <mergeCell ref="AG10:AM10"/>
    <mergeCell ref="AQ10:AW10"/>
    <mergeCell ref="BA10:BG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 ref="A14" location="myrangeH10" display="myrangeH10"/>
    <hyperlink ref="A15" location="myrangeH11" display="myrangeH11"/>
    <hyperlink ref="A16" location="myrangeH12" display="myrangeH12"/>
    <hyperlink ref="A17" location="myrangeH13" display="myrangeH13"/>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4"/>
    <col min="3" max="7" width="11.75" style="114" customWidth="true"/>
    <col min="8" max="16384" width="9" style="114"/>
  </cols>
  <sheetData>
    <row xmlns:x14ac="http://schemas.microsoft.com/office/spreadsheetml/2009/9/ac" r="2" ht="20.25" x14ac:dyDescent="0.2">
      <c r="B2" s="110" t="str">
        <f>+Introduction!C7</f>
        <v>Eritrea</v>
      </c>
      <c r="C2" s="111"/>
      <c r="D2" s="112"/>
      <c r="E2" s="112"/>
      <c r="F2" s="112"/>
      <c r="G2" s="113"/>
    </row>
    <row xmlns:x14ac="http://schemas.microsoft.com/office/spreadsheetml/2009/9/ac" r="3" x14ac:dyDescent="0.2">
      <c r="B3" s="586" t="s">
        <v>196</v>
      </c>
      <c r="C3" s="586"/>
      <c r="D3" s="586"/>
      <c r="E3" s="586"/>
      <c r="F3" s="586"/>
      <c r="G3" s="587"/>
    </row>
    <row xmlns:x14ac="http://schemas.microsoft.com/office/spreadsheetml/2009/9/ac" r="4" ht="13.5" x14ac:dyDescent="0.2">
      <c r="B4" s="115" t="s">
        <v>4</v>
      </c>
      <c r="C4" s="115" t="s">
        <v>60</v>
      </c>
      <c r="D4" s="115" t="s">
        <v>64</v>
      </c>
      <c r="E4" s="115" t="s">
        <v>61</v>
      </c>
      <c r="F4" s="115" t="s">
        <v>62</v>
      </c>
      <c r="G4" s="115" t="s">
        <v>63</v>
      </c>
    </row>
    <row xmlns:x14ac="http://schemas.microsoft.com/office/spreadsheetml/2009/9/ac" r="5" x14ac:dyDescent="0.2">
      <c r="B5" s="793">
        <v>2000</v>
      </c>
      <c r="C5" s="937">
        <v>804856</v>
      </c>
      <c r="D5" s="938">
        <v>26.586999893188477</v>
      </c>
      <c r="E5" s="939">
        <v>146241</v>
      </c>
      <c r="F5" s="940">
        <v>327468</v>
      </c>
      <c r="G5" s="941">
        <v>331147</v>
      </c>
    </row>
    <row xmlns:x14ac="http://schemas.microsoft.com/office/spreadsheetml/2009/9/ac" r="6" x14ac:dyDescent="0.2">
      <c r="B6" s="799">
        <v>2001</v>
      </c>
      <c r="C6" s="942">
        <v>824030</v>
      </c>
      <c r="D6" s="943">
        <v>27.454999923706055</v>
      </c>
      <c r="E6" s="944">
        <v>150654</v>
      </c>
      <c r="F6" s="945">
        <v>333819</v>
      </c>
      <c r="G6" s="946">
        <v>339557</v>
      </c>
    </row>
    <row xmlns:x14ac="http://schemas.microsoft.com/office/spreadsheetml/2009/9/ac" r="7" x14ac:dyDescent="0.2">
      <c r="B7" s="805">
        <v>2002</v>
      </c>
      <c r="C7" s="947">
        <v>858825</v>
      </c>
      <c r="D7" s="948">
        <v>28.341001510620117</v>
      </c>
      <c r="E7" s="949">
        <v>160886</v>
      </c>
      <c r="F7" s="950">
        <v>344596</v>
      </c>
      <c r="G7" s="951">
        <v>353343</v>
      </c>
    </row>
    <row xmlns:x14ac="http://schemas.microsoft.com/office/spreadsheetml/2009/9/ac" r="8" x14ac:dyDescent="0.2">
      <c r="B8" s="811">
        <v>2003</v>
      </c>
      <c r="C8" s="952">
        <v>884228</v>
      </c>
      <c r="D8" s="953">
        <v>29.243999481201172</v>
      </c>
      <c r="E8" s="954">
        <v>168089</v>
      </c>
      <c r="F8" s="955">
        <v>353593</v>
      </c>
      <c r="G8" s="956">
        <v>362546</v>
      </c>
    </row>
    <row xmlns:x14ac="http://schemas.microsoft.com/office/spreadsheetml/2009/9/ac" r="9" x14ac:dyDescent="0.2">
      <c r="B9" s="817">
        <v>2004</v>
      </c>
      <c r="C9" s="957">
        <v>973493</v>
      </c>
      <c r="D9" s="958">
        <v>30.163999557495117</v>
      </c>
      <c r="E9" s="959">
        <v>166388</v>
      </c>
      <c r="F9" s="960">
        <v>372340</v>
      </c>
      <c r="G9" s="961">
        <v>434765</v>
      </c>
    </row>
    <row xmlns:x14ac="http://schemas.microsoft.com/office/spreadsheetml/2009/9/ac" r="10" x14ac:dyDescent="0.2">
      <c r="B10" s="823">
        <v>2005</v>
      </c>
      <c r="C10" s="962">
        <v>994126</v>
      </c>
      <c r="D10" s="963">
        <v>31.099000930786133</v>
      </c>
      <c r="E10" s="964">
        <v>164856</v>
      </c>
      <c r="F10" s="965">
        <v>385464</v>
      </c>
      <c r="G10" s="966">
        <v>443806</v>
      </c>
    </row>
    <row xmlns:x14ac="http://schemas.microsoft.com/office/spreadsheetml/2009/9/ac" r="11" x14ac:dyDescent="0.2">
      <c r="B11" s="829">
        <v>2006</v>
      </c>
      <c r="C11" s="967">
        <v>1014376</v>
      </c>
      <c r="D11" s="968">
        <v>32.050998687744141</v>
      </c>
      <c r="E11" s="969">
        <v>165471</v>
      </c>
      <c r="F11" s="970">
        <v>396931</v>
      </c>
      <c r="G11" s="971">
        <v>451974</v>
      </c>
    </row>
    <row xmlns:x14ac="http://schemas.microsoft.com/office/spreadsheetml/2009/9/ac" r="12" x14ac:dyDescent="0.2">
      <c r="B12" s="835">
        <v>2007</v>
      </c>
      <c r="C12" s="972">
        <v>1029424</v>
      </c>
      <c r="D12" s="973">
        <v>33.017002105712891</v>
      </c>
      <c r="E12" s="974">
        <v>166777</v>
      </c>
      <c r="F12" s="975">
        <v>402612</v>
      </c>
      <c r="G12" s="976">
        <v>460035</v>
      </c>
    </row>
    <row xmlns:x14ac="http://schemas.microsoft.com/office/spreadsheetml/2009/9/ac" r="13" x14ac:dyDescent="0.2">
      <c r="B13" s="841">
        <v>2008</v>
      </c>
      <c r="C13" s="977">
        <v>1052514</v>
      </c>
      <c r="D13" s="978">
        <v>34</v>
      </c>
      <c r="E13" s="979">
        <v>171455</v>
      </c>
      <c r="F13" s="980">
        <v>409746</v>
      </c>
      <c r="G13" s="981">
        <v>471313</v>
      </c>
    </row>
    <row xmlns:x14ac="http://schemas.microsoft.com/office/spreadsheetml/2009/9/ac" r="14" x14ac:dyDescent="0.2">
      <c r="B14" s="847">
        <v>2009</v>
      </c>
      <c r="C14" s="982">
        <v>1080717</v>
      </c>
      <c r="D14" s="983">
        <v>34.584999084472656</v>
      </c>
      <c r="E14" s="984">
        <v>177720</v>
      </c>
      <c r="F14" s="985">
        <v>408905</v>
      </c>
      <c r="G14" s="986">
        <v>494092</v>
      </c>
    </row>
    <row xmlns:x14ac="http://schemas.microsoft.com/office/spreadsheetml/2009/9/ac" r="15" x14ac:dyDescent="0.2">
      <c r="B15" s="853">
        <v>2010</v>
      </c>
      <c r="C15" s="987">
        <v>1107009</v>
      </c>
      <c r="D15" s="988">
        <v>35.174999237060547</v>
      </c>
      <c r="E15" s="989">
        <v>184425</v>
      </c>
      <c r="F15" s="990">
        <v>413504</v>
      </c>
      <c r="G15" s="991">
        <v>509080</v>
      </c>
    </row>
    <row xmlns:x14ac="http://schemas.microsoft.com/office/spreadsheetml/2009/9/ac" r="16" x14ac:dyDescent="0.2">
      <c r="B16" s="859">
        <v>2011</v>
      </c>
      <c r="C16" s="992">
        <v>1135020</v>
      </c>
      <c r="D16" s="993">
        <v>35.770999908447266</v>
      </c>
      <c r="E16" s="994">
        <v>190743</v>
      </c>
      <c r="F16" s="995">
        <v>420584</v>
      </c>
      <c r="G16" s="996">
        <v>523693</v>
      </c>
    </row>
    <row xmlns:x14ac="http://schemas.microsoft.com/office/spreadsheetml/2009/9/ac" r="17" x14ac:dyDescent="0.2">
      <c r="B17" s="865">
        <v>2012</v>
      </c>
      <c r="C17" s="997">
        <v>1159718</v>
      </c>
      <c r="D17" s="998">
        <v>36.372001647949219</v>
      </c>
      <c r="E17" s="999">
        <v>192851</v>
      </c>
      <c r="F17" s="1000">
        <v>433313</v>
      </c>
      <c r="G17" s="1001">
        <v>533554</v>
      </c>
    </row>
    <row xmlns:x14ac="http://schemas.microsoft.com/office/spreadsheetml/2009/9/ac" r="18" x14ac:dyDescent="0.2">
      <c r="B18" s="871">
        <v>2013</v>
      </c>
      <c r="C18" s="1002">
        <v>1209101</v>
      </c>
      <c r="D18" s="1003">
        <v>36.979000091552734</v>
      </c>
      <c r="E18" s="1004">
        <v>193643</v>
      </c>
      <c r="F18" s="1005">
        <v>460207</v>
      </c>
      <c r="G18" s="1006">
        <v>555251</v>
      </c>
    </row>
    <row xmlns:x14ac="http://schemas.microsoft.com/office/spreadsheetml/2009/9/ac" r="19" x14ac:dyDescent="0.2">
      <c r="B19" s="877">
        <v>2014</v>
      </c>
      <c r="C19" s="1007">
        <v>1230856</v>
      </c>
      <c r="D19" s="1008">
        <v>37.590000152587891</v>
      </c>
      <c r="E19" s="1009">
        <v>196006</v>
      </c>
      <c r="F19" s="1010">
        <v>468080</v>
      </c>
      <c r="G19" s="1011">
        <v>566770</v>
      </c>
    </row>
    <row xmlns:x14ac="http://schemas.microsoft.com/office/spreadsheetml/2009/9/ac" r="20" x14ac:dyDescent="0.2">
      <c r="B20" s="883">
        <v>2015</v>
      </c>
      <c r="C20" s="1012">
        <v>1239058</v>
      </c>
      <c r="D20" s="1013">
        <v>38.205997467041016</v>
      </c>
      <c r="E20" s="1014">
        <v>197149</v>
      </c>
      <c r="F20" s="1015">
        <v>474009</v>
      </c>
      <c r="G20" s="1016">
        <v>567900</v>
      </c>
    </row>
    <row xmlns:x14ac="http://schemas.microsoft.com/office/spreadsheetml/2009/9/ac" r="21" x14ac:dyDescent="0.2">
      <c r="B21" s="889">
        <v>2016</v>
      </c>
      <c r="C21" s="1017">
        <v>1252570</v>
      </c>
      <c r="D21" s="1018">
        <v>38.826999664306641</v>
      </c>
      <c r="E21" s="1019">
        <v>196894</v>
      </c>
      <c r="F21" s="1020">
        <v>477124</v>
      </c>
      <c r="G21" s="1021">
        <v>578552</v>
      </c>
    </row>
    <row xmlns:x14ac="http://schemas.microsoft.com/office/spreadsheetml/2009/9/ac" r="22" x14ac:dyDescent="0.2">
      <c r="B22" s="895">
        <v>2017</v>
      </c>
      <c r="C22" s="1022">
        <v>1266113</v>
      </c>
      <c r="D22" s="1023">
        <v>39.451000213623047</v>
      </c>
      <c r="E22" s="1024">
        <v>196257</v>
      </c>
      <c r="F22" s="1025">
        <v>479027</v>
      </c>
      <c r="G22" s="1026">
        <v>590829</v>
      </c>
    </row>
    <row xmlns:x14ac="http://schemas.microsoft.com/office/spreadsheetml/2009/9/ac" r="23" x14ac:dyDescent="0.2">
      <c r="B23" s="901">
        <v>2018</v>
      </c>
      <c r="C23" s="1027">
        <v>1281460</v>
      </c>
      <c r="D23" s="1028">
        <v>40.079998016357422</v>
      </c>
      <c r="E23" s="1029">
        <v>194779</v>
      </c>
      <c r="F23" s="1030">
        <v>480301</v>
      </c>
      <c r="G23" s="1031">
        <v>606380</v>
      </c>
    </row>
    <row xmlns:x14ac="http://schemas.microsoft.com/office/spreadsheetml/2009/9/ac" r="24" x14ac:dyDescent="0.2">
      <c r="B24" s="907">
        <v>2019</v>
      </c>
      <c r="C24" s="1032">
        <v>1296977</v>
      </c>
      <c r="D24" s="1033">
        <v>40.711997985839844</v>
      </c>
      <c r="E24" s="1034">
        <v>193955</v>
      </c>
      <c r="F24" s="1035">
        <v>482370</v>
      </c>
      <c r="G24" s="1036">
        <v>620652</v>
      </c>
    </row>
    <row xmlns:x14ac="http://schemas.microsoft.com/office/spreadsheetml/2009/9/ac" r="25" x14ac:dyDescent="0.2">
      <c r="B25" s="913">
        <v>2020</v>
      </c>
      <c r="C25" s="1037">
        <v>1309019</v>
      </c>
      <c r="D25" s="1038">
        <v>41.347000122070313</v>
      </c>
      <c r="E25" s="1039">
        <v>192170</v>
      </c>
      <c r="F25" s="1040">
        <v>483074</v>
      </c>
      <c r="G25" s="1041">
        <v>633775</v>
      </c>
    </row>
    <row xmlns:x14ac="http://schemas.microsoft.com/office/spreadsheetml/2009/9/ac" r="26" x14ac:dyDescent="0.2">
      <c r="B26" s="919">
        <v>2021</v>
      </c>
      <c r="C26" s="1042">
        <v>1317802</v>
      </c>
      <c r="D26" s="1043">
        <v>41.985000610351563</v>
      </c>
      <c r="E26" s="1044">
        <v>190324</v>
      </c>
      <c r="F26" s="1045">
        <v>482120</v>
      </c>
      <c r="G26" s="1046">
        <v>645358</v>
      </c>
    </row>
    <row xmlns:x14ac="http://schemas.microsoft.com/office/spreadsheetml/2009/9/ac" r="27" x14ac:dyDescent="0.2">
      <c r="B27" s="925">
        <v>2022</v>
      </c>
      <c r="C27" s="926">
        <v>1324464</v>
      </c>
      <c r="D27" s="927">
        <v>42.625</v>
      </c>
      <c r="E27" s="928">
        <v>189782</v>
      </c>
      <c r="F27" s="929">
        <v>479795</v>
      </c>
      <c r="G27" s="930">
        <v>654887</v>
      </c>
    </row>
    <row xmlns:x14ac="http://schemas.microsoft.com/office/spreadsheetml/2009/9/ac" r="28" x14ac:dyDescent="0.2">
      <c r="B28" s="931">
        <v>2023</v>
      </c>
      <c r="C28" s="1047">
        <v>1407549</v>
      </c>
      <c r="D28" s="933">
        <v>43.266998291015625</v>
      </c>
      <c r="E28" s="1048">
        <v>205747</v>
      </c>
      <c r="F28" s="1049">
        <v>516472</v>
      </c>
      <c r="G28" s="1050">
        <v>685330</v>
      </c>
    </row>
    <row xmlns:x14ac="http://schemas.microsoft.com/office/spreadsheetml/2009/9/ac" r="29" x14ac:dyDescent="0.2">
      <c r="B29" s="200">
        <v>2024</v>
      </c>
      <c r="C29" s="371"/>
      <c r="D29" s="372"/>
      <c r="E29" s="373"/>
      <c r="F29" s="374"/>
      <c r="G29" s="375"/>
    </row>
    <row xmlns:x14ac="http://schemas.microsoft.com/office/spreadsheetml/2009/9/ac" r="30" x14ac:dyDescent="0.2">
      <c r="B30" s="199">
        <v>2025</v>
      </c>
      <c r="C30" s="371"/>
      <c r="D30" s="372"/>
      <c r="E30" s="373"/>
      <c r="F30" s="374"/>
      <c r="G30" s="375"/>
    </row>
    <row xmlns:x14ac="http://schemas.microsoft.com/office/spreadsheetml/2009/9/ac" r="31" x14ac:dyDescent="0.2">
      <c r="B31" s="200">
        <v>2026</v>
      </c>
      <c r="C31" s="371"/>
      <c r="D31" s="372"/>
      <c r="E31" s="373"/>
      <c r="F31" s="374"/>
      <c r="G31" s="375"/>
    </row>
    <row xmlns:x14ac="http://schemas.microsoft.com/office/spreadsheetml/2009/9/ac" r="32" x14ac:dyDescent="0.2">
      <c r="B32" s="199">
        <v>2027</v>
      </c>
      <c r="C32" s="371"/>
      <c r="D32" s="372"/>
      <c r="E32" s="373"/>
      <c r="F32" s="374"/>
      <c r="G32" s="375"/>
    </row>
    <row xmlns:x14ac="http://schemas.microsoft.com/office/spreadsheetml/2009/9/ac" r="33" x14ac:dyDescent="0.2">
      <c r="B33" s="200">
        <v>2028</v>
      </c>
      <c r="C33" s="371"/>
      <c r="D33" s="372"/>
      <c r="E33" s="373"/>
      <c r="F33" s="374"/>
      <c r="G33" s="375"/>
    </row>
    <row xmlns:x14ac="http://schemas.microsoft.com/office/spreadsheetml/2009/9/ac" r="34" x14ac:dyDescent="0.2">
      <c r="B34" s="199">
        <v>2029</v>
      </c>
      <c r="C34" s="371"/>
      <c r="D34" s="372"/>
      <c r="E34" s="373"/>
      <c r="F34" s="374"/>
      <c r="G34" s="375"/>
    </row>
    <row xmlns:x14ac="http://schemas.microsoft.com/office/spreadsheetml/2009/9/ac" r="35" x14ac:dyDescent="0.2">
      <c r="B35" s="200">
        <v>2030</v>
      </c>
      <c r="C35" s="204"/>
      <c r="D35" s="201"/>
      <c r="E35" s="205"/>
      <c r="F35" s="202"/>
      <c r="G35" s="203"/>
    </row>
    <row xmlns:x14ac="http://schemas.microsoft.com/office/spreadsheetml/2009/9/ac" r="36" ht="14.25" x14ac:dyDescent="0.2">
      <c r="B36" s="118" t="s">
        <v>198</v>
      </c>
      <c r="G36" s="116"/>
    </row>
    <row xmlns:x14ac="http://schemas.microsoft.com/office/spreadsheetml/2009/9/ac" r="37" ht="14.25" x14ac:dyDescent="0.2">
      <c r="B37" s="118" t="s">
        <v>223</v>
      </c>
    </row>
    <row xmlns:x14ac="http://schemas.microsoft.com/office/spreadsheetml/2009/9/ac" r="38" ht="14.25" x14ac:dyDescent="0.2">
      <c r="B38" s="118" t="s">
        <v>292</v>
      </c>
    </row>
    <row xmlns:x14ac="http://schemas.microsoft.com/office/spreadsheetml/2009/9/ac" r="39" x14ac:dyDescent="0.2">
      <c r="B39" s="1052" t="s">
        <v>243</v>
      </c>
    </row>
    <row xmlns:x14ac="http://schemas.microsoft.com/office/spreadsheetml/2009/9/ac" r="41" x14ac:dyDescent="0.2">
      <c r="B41" s="117"/>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A1EC4-D6F5-4234-B11D-8C7091E5142C}">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87" customWidth="true"/>
  </cols>
  <sheetData>
    <row xmlns:x14ac="http://schemas.microsoft.com/office/spreadsheetml/2009/9/ac" r="2" ht="33" customHeight="true" x14ac:dyDescent="0.25">
      <c r="B2" s="588" t="s">
        <v>272</v>
      </c>
      <c r="C2" s="588"/>
    </row>
    <row xmlns:x14ac="http://schemas.microsoft.com/office/spreadsheetml/2009/9/ac" r="3" ht="6" customHeight="true" x14ac:dyDescent="0.25">
      <c r="B3" s="386"/>
    </row>
    <row xmlns:x14ac="http://schemas.microsoft.com/office/spreadsheetml/2009/9/ac" r="4" ht="30" customHeight="true" x14ac:dyDescent="0.25">
      <c r="B4" s="388" t="s">
        <v>273</v>
      </c>
      <c r="C4" s="389" t="s">
        <v>274</v>
      </c>
    </row>
    <row xmlns:x14ac="http://schemas.microsoft.com/office/spreadsheetml/2009/9/ac" r="5" ht="30" customHeight="true" x14ac:dyDescent="0.25">
      <c r="B5" s="388" t="s">
        <v>48</v>
      </c>
      <c r="C5" s="389" t="s">
        <v>275</v>
      </c>
    </row>
    <row xmlns:x14ac="http://schemas.microsoft.com/office/spreadsheetml/2009/9/ac" r="6" ht="30" customHeight="true" x14ac:dyDescent="0.25">
      <c r="B6" s="388" t="s">
        <v>276</v>
      </c>
      <c r="C6" s="389" t="s">
        <v>277</v>
      </c>
    </row>
    <row xmlns:x14ac="http://schemas.microsoft.com/office/spreadsheetml/2009/9/ac" r="7" ht="30" customHeight="true" x14ac:dyDescent="0.25">
      <c r="B7" s="388" t="s">
        <v>278</v>
      </c>
      <c r="C7" s="389" t="s">
        <v>279</v>
      </c>
    </row>
    <row xmlns:x14ac="http://schemas.microsoft.com/office/spreadsheetml/2009/9/ac" r="8" ht="30" customHeight="true" x14ac:dyDescent="0.25">
      <c r="B8" s="388" t="s">
        <v>146</v>
      </c>
      <c r="C8" s="389" t="s">
        <v>280</v>
      </c>
    </row>
    <row xmlns:x14ac="http://schemas.microsoft.com/office/spreadsheetml/2009/9/ac" r="9" ht="30" customHeight="true" x14ac:dyDescent="0.25">
      <c r="B9" s="388" t="s">
        <v>281</v>
      </c>
      <c r="C9" s="389" t="s">
        <v>282</v>
      </c>
    </row>
    <row xmlns:x14ac="http://schemas.microsoft.com/office/spreadsheetml/2009/9/ac" r="10" ht="30" customHeight="true" x14ac:dyDescent="0.25">
      <c r="B10" s="388" t="s">
        <v>150</v>
      </c>
      <c r="C10" s="389" t="s">
        <v>283</v>
      </c>
    </row>
    <row xmlns:x14ac="http://schemas.microsoft.com/office/spreadsheetml/2009/9/ac" r="11" s="392" customFormat="true" ht="6.75" customHeight="true" x14ac:dyDescent="0.25">
      <c r="B11" s="390"/>
      <c r="C11" s="391"/>
    </row>
    <row xmlns:x14ac="http://schemas.microsoft.com/office/spreadsheetml/2009/9/ac" r="12" s="394" customFormat="true" ht="11.25" x14ac:dyDescent="0.2">
      <c r="B12" s="393" t="s">
        <v>284</v>
      </c>
    </row>
    <row xmlns:x14ac="http://schemas.microsoft.com/office/spreadsheetml/2009/9/ac" r="13" x14ac:dyDescent="0.25">
      <c r="B13" s="393" t="s">
        <v>287</v>
      </c>
    </row>
    <row xmlns:x14ac="http://schemas.microsoft.com/office/spreadsheetml/2009/9/ac" r="14" x14ac:dyDescent="0.25">
      <c r="B14" s="395" t="s">
        <v>285</v>
      </c>
    </row>
    <row xmlns:x14ac="http://schemas.microsoft.com/office/spreadsheetml/2009/9/ac" r="15" ht="76.5" customHeight="true" x14ac:dyDescent="0.25">
      <c r="B15" s="589" t="s">
        <v>286</v>
      </c>
      <c r="C15" s="589"/>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D8204-BE27-4037-BE55-4592A0E95678}">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91" customWidth="true"/>
    <col min="2" max="2" width="12.375" style="591" customWidth="true"/>
    <col min="3" max="8" width="9" style="591" customWidth="true"/>
    <col min="9" max="9" width="12.375" style="591" customWidth="true"/>
    <col min="10" max="15" width="9" style="591" customWidth="true"/>
    <col min="16" max="16" width="12.375" style="591" customWidth="true"/>
    <col min="17" max="22" width="9" style="591" customWidth="true"/>
    <col min="23" max="38" width="9" style="591"/>
    <col min="39" max="16384" width="9" style="599"/>
  </cols>
  <sheetData>
    <row xmlns:x14ac="http://schemas.microsoft.com/office/spreadsheetml/2009/9/ac" r="1" s="591" customFormat="true" x14ac:dyDescent="0.2">
      <c r="A1" s="590" t="s">
        <v>152</v>
      </c>
      <c r="B1" s="590"/>
      <c r="C1" s="590"/>
      <c r="D1" s="590"/>
      <c r="E1" s="590"/>
      <c r="F1" s="590"/>
      <c r="G1" s="590"/>
      <c r="H1" s="590"/>
      <c r="I1" s="590"/>
      <c r="J1" s="590"/>
      <c r="K1" s="590"/>
      <c r="L1" s="590"/>
      <c r="M1" s="590"/>
      <c r="N1" s="590"/>
      <c r="O1" s="590"/>
      <c r="P1" s="590"/>
      <c r="Q1" s="590"/>
      <c r="R1" s="590"/>
      <c r="S1" s="590"/>
      <c r="T1" s="590"/>
      <c r="U1" s="590"/>
      <c r="V1" s="590"/>
    </row>
    <row xmlns:x14ac="http://schemas.microsoft.com/office/spreadsheetml/2009/9/ac" r="2" s="591" customFormat="true" x14ac:dyDescent="0.2">
      <c r="A2" s="590"/>
      <c r="B2" s="590"/>
      <c r="C2" s="590"/>
      <c r="D2" s="590"/>
      <c r="E2" s="590"/>
      <c r="F2" s="590"/>
      <c r="G2" s="590"/>
      <c r="H2" s="590"/>
      <c r="I2" s="590"/>
      <c r="J2" s="590"/>
      <c r="K2" s="590"/>
      <c r="L2" s="590"/>
      <c r="M2" s="590"/>
      <c r="N2" s="590"/>
      <c r="O2" s="590"/>
      <c r="P2" s="590"/>
      <c r="Q2" s="590"/>
      <c r="R2" s="590"/>
      <c r="S2" s="590"/>
      <c r="T2" s="590"/>
      <c r="U2" s="590"/>
      <c r="V2" s="590"/>
    </row>
    <row xmlns:x14ac="http://schemas.microsoft.com/office/spreadsheetml/2009/9/ac" r="3" s="591" customFormat="true" ht="18" x14ac:dyDescent="0.2">
      <c r="A3" s="592"/>
      <c r="B3" s="592"/>
      <c r="C3" s="592"/>
      <c r="D3" s="592"/>
      <c r="E3" s="592"/>
      <c r="F3" s="592"/>
      <c r="G3" s="592"/>
      <c r="H3" s="592"/>
      <c r="I3" s="592"/>
      <c r="J3" s="592"/>
      <c r="K3" s="592"/>
      <c r="L3" s="592"/>
      <c r="M3" s="592"/>
      <c r="N3" s="592"/>
      <c r="O3" s="592"/>
      <c r="P3" s="592"/>
      <c r="Q3" s="592"/>
      <c r="R3" s="592"/>
      <c r="S3" s="592"/>
      <c r="T3" s="592"/>
      <c r="U3" s="592"/>
      <c r="V3" s="592"/>
    </row>
    <row xmlns:x14ac="http://schemas.microsoft.com/office/spreadsheetml/2009/9/ac" r="4" ht="15.75" x14ac:dyDescent="0.25">
      <c r="B4" s="593" t="s">
        <v>13</v>
      </c>
      <c r="E4" s="594"/>
      <c r="I4" s="595" t="s">
        <v>14</v>
      </c>
      <c r="P4" s="596" t="s">
        <v>15</v>
      </c>
    </row>
    <row xmlns:x14ac="http://schemas.microsoft.com/office/spreadsheetml/2009/9/ac" r="6" x14ac:dyDescent="0.2">
      <c r="G6" s="597"/>
      <c r="H6" s="597"/>
      <c r="I6" s="597"/>
      <c r="K6" s="597"/>
      <c r="L6" s="597"/>
    </row>
    <row xmlns:x14ac="http://schemas.microsoft.com/office/spreadsheetml/2009/9/ac" r="7" ht="15.75" x14ac:dyDescent="0.2">
      <c r="G7" s="597"/>
      <c r="H7" s="597"/>
      <c r="I7" s="597"/>
      <c r="K7" s="598"/>
      <c r="L7" s="597"/>
    </row>
    <row xmlns:x14ac="http://schemas.microsoft.com/office/spreadsheetml/2009/9/ac" r="8" x14ac:dyDescent="0.2">
      <c r="G8" s="597"/>
      <c r="H8" s="597"/>
      <c r="I8" s="597"/>
      <c r="K8" s="597"/>
      <c r="L8" s="597"/>
    </row>
    <row xmlns:x14ac="http://schemas.microsoft.com/office/spreadsheetml/2009/9/ac" r="9" x14ac:dyDescent="0.2">
      <c r="G9" s="597"/>
      <c r="H9" s="597"/>
      <c r="I9" s="597"/>
      <c r="K9" s="597"/>
      <c r="L9" s="597"/>
    </row>
    <row xmlns:x14ac="http://schemas.microsoft.com/office/spreadsheetml/2009/9/ac" r="10" x14ac:dyDescent="0.2">
      <c r="G10" s="597"/>
      <c r="H10" s="597"/>
      <c r="I10" s="597"/>
      <c r="K10" s="597"/>
      <c r="L10" s="597"/>
    </row>
    <row xmlns:x14ac="http://schemas.microsoft.com/office/spreadsheetml/2009/9/ac" r="11" x14ac:dyDescent="0.2">
      <c r="G11" s="597"/>
      <c r="H11" s="597"/>
      <c r="I11" s="597"/>
      <c r="K11" s="597"/>
      <c r="L11" s="597"/>
    </row>
    <row xmlns:x14ac="http://schemas.microsoft.com/office/spreadsheetml/2009/9/ac" r="12" x14ac:dyDescent="0.2">
      <c r="G12" s="597"/>
      <c r="H12" s="597"/>
      <c r="I12" s="597"/>
      <c r="K12" s="597"/>
      <c r="L12" s="597"/>
    </row>
    <row xmlns:x14ac="http://schemas.microsoft.com/office/spreadsheetml/2009/9/ac" r="13" x14ac:dyDescent="0.2">
      <c r="G13" s="597"/>
      <c r="H13" s="597"/>
      <c r="I13" s="597"/>
      <c r="K13" s="597"/>
      <c r="L13" s="597"/>
    </row>
    <row xmlns:x14ac="http://schemas.microsoft.com/office/spreadsheetml/2009/9/ac" r="14" x14ac:dyDescent="0.2">
      <c r="G14" s="597"/>
      <c r="H14" s="597"/>
      <c r="I14" s="597"/>
      <c r="K14" s="597"/>
      <c r="L14" s="597"/>
    </row>
    <row xmlns:x14ac="http://schemas.microsoft.com/office/spreadsheetml/2009/9/ac" r="15" x14ac:dyDescent="0.2">
      <c r="G15" s="597"/>
      <c r="H15" s="597"/>
      <c r="I15" s="597"/>
      <c r="K15" s="597"/>
      <c r="L15" s="597"/>
    </row>
    <row xmlns:x14ac="http://schemas.microsoft.com/office/spreadsheetml/2009/9/ac" r="16" x14ac:dyDescent="0.2">
      <c r="G16" s="597"/>
      <c r="H16" s="597"/>
      <c r="I16" s="597"/>
      <c r="K16" s="597"/>
      <c r="L16" s="597"/>
    </row>
    <row xmlns:x14ac="http://schemas.microsoft.com/office/spreadsheetml/2009/9/ac" r="17" x14ac:dyDescent="0.2">
      <c r="G17" s="597"/>
      <c r="H17" s="597"/>
      <c r="I17" s="597"/>
      <c r="K17" s="597"/>
      <c r="L17" s="597"/>
    </row>
    <row xmlns:x14ac="http://schemas.microsoft.com/office/spreadsheetml/2009/9/ac" r="18" x14ac:dyDescent="0.2">
      <c r="G18" s="597"/>
      <c r="H18" s="597"/>
      <c r="I18" s="597"/>
      <c r="K18" s="597"/>
      <c r="L18" s="597"/>
    </row>
    <row xmlns:x14ac="http://schemas.microsoft.com/office/spreadsheetml/2009/9/ac" r="19" x14ac:dyDescent="0.2">
      <c r="G19" s="597"/>
      <c r="H19" s="597"/>
      <c r="I19" s="597"/>
      <c r="K19" s="597"/>
      <c r="L19" s="597"/>
    </row>
    <row xmlns:x14ac="http://schemas.microsoft.com/office/spreadsheetml/2009/9/ac" r="20" x14ac:dyDescent="0.2">
      <c r="G20" s="597"/>
      <c r="H20" s="597"/>
      <c r="I20" s="597"/>
      <c r="K20" s="597"/>
      <c r="L20" s="597"/>
    </row>
    <row xmlns:x14ac="http://schemas.microsoft.com/office/spreadsheetml/2009/9/ac" r="21" x14ac:dyDescent="0.2">
      <c r="G21" s="597"/>
      <c r="H21" s="597"/>
      <c r="I21" s="597"/>
      <c r="K21" s="597"/>
      <c r="L21" s="597"/>
    </row>
    <row xmlns:x14ac="http://schemas.microsoft.com/office/spreadsheetml/2009/9/ac" r="23" x14ac:dyDescent="0.2">
      <c r="B23" s="600"/>
    </row>
    <row xmlns:x14ac="http://schemas.microsoft.com/office/spreadsheetml/2009/9/ac" r="25" x14ac:dyDescent="0.2">
      <c r="B25" s="601"/>
      <c r="C25" s="601" t="str">
        <f>+IF(OR((C28="National*"),(D28="Urban*"),(E28="Rural*"),(F28="Pre-primary*"),(G28="Primary*"),(H28="Secondary^"),(C28="National*^"),(D28="Urban*^"),(E28="Rural*^"),(F28="Pre-primary*^"),(G28="Primary*^"),(H28="Secondary*^")),"*No basic service estimate available","")</f>
        <v>*No basic service estimate available</v>
      </c>
      <c r="J25" s="601" t="str">
        <f>+IF(OR((J28="National*"),(K28="Urban*"),(L28="Rural*"),(M28="Pre-primary*"),(N28="Primary*"),(O28="Secondary^"),(J28="National*^"),(K28="Urban*^"),(L28="Rural*^"),(M28="Pre-primary*^"),(N28="Primary*^"),(O28="Secondary*^")),"*No basic service estimate available","")</f>
        <v>*No basic service estimate available</v>
      </c>
      <c r="Q25" s="601"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600"/>
      <c r="C26" s="601" t="str">
        <f>+IF(OR((C28="National*^"),(D28="Urban*^"),(E28="Rural*^"),(F28="Pre-primary*^"),(G28="Primary*^"),(H28="Secondary*^")),"^Facilities that cannot be classified as improved or unimproved are treated as limited","")</f>
        <v/>
      </c>
      <c r="J26" s="601" t="str">
        <f>+IF(OR((J28="National*^"),(K28="Urban*^"),(L28="Rural*^"),(M28="Pre-primary*^"),(N28="Primary*^"),(O28="Secondary*^")),"^Facilities that cannot be classified as improved or unimproved are treated as limited","")</f>
        <v/>
      </c>
      <c r="Q26" s="601" t="str">
        <f>+IF(OR((Q28="National*^"),(R28="Urban*^"),(S28="Rural*^"),(T28="Pre-primary*^"),(U28="Primary*^"),(V28="Secondary*^")),"^Facilities that cannot be classified as having water or not are treated as limited","")</f>
        <v/>
      </c>
    </row>
    <row xmlns:x14ac="http://schemas.microsoft.com/office/spreadsheetml/2009/9/ac" r="27" x14ac:dyDescent="0.2">
      <c r="B27" s="602" t="str">
        <f>+Introduction!C7</f>
        <v>Eritrea</v>
      </c>
      <c r="C27" s="603" t="s">
        <v>217</v>
      </c>
      <c r="D27" s="603"/>
      <c r="E27" s="603"/>
      <c r="F27" s="603"/>
      <c r="G27" s="603"/>
      <c r="H27" s="603"/>
      <c r="I27" s="604" t="str">
        <f>+B27</f>
        <v>Eritrea</v>
      </c>
      <c r="J27" s="605" t="s">
        <v>14</v>
      </c>
      <c r="K27" s="606"/>
      <c r="L27" s="606"/>
      <c r="M27" s="606"/>
      <c r="N27" s="606"/>
      <c r="O27" s="606"/>
      <c r="P27" s="607" t="str">
        <f>+B27</f>
        <v>Eritrea</v>
      </c>
      <c r="Q27" s="608" t="s">
        <v>15</v>
      </c>
      <c r="R27" s="608"/>
      <c r="S27" s="608"/>
      <c r="T27" s="608"/>
      <c r="U27" s="608"/>
      <c r="V27" s="609"/>
      <c r="AM27" s="591"/>
      <c r="AN27" s="591"/>
      <c r="AO27" s="591"/>
      <c r="AP27" s="591"/>
      <c r="AQ27" s="591"/>
      <c r="AR27" s="591"/>
      <c r="AS27" s="591"/>
      <c r="AT27" s="591"/>
      <c r="AU27" s="591"/>
    </row>
    <row xmlns:x14ac="http://schemas.microsoft.com/office/spreadsheetml/2009/9/ac" r="28" x14ac:dyDescent="0.2">
      <c r="B28" s="610"/>
      <c r="C28" s="611" t="str">
        <f>IF(AND(C30=0.0000000001,C31=0.0000000001,C32=0.0000000001), "National*",IF(AND(C30=0.0000000001,ISNUMBER(C32)),"National*", "National"))</f>
        <v>National*</v>
      </c>
      <c r="D28" s="612" t="str">
        <f>IF(AND(D30=0.0000000001,D31=0.0000000001,D32=0.0000000001), "Urban*",IF(AND(D30=0.0000000001,ISNUMBER(D32)),"Urban*", "Urban"))</f>
        <v>Urban*</v>
      </c>
      <c r="E28" s="612" t="str">
        <f>IF(AND(E30=0.0000000001,E31=0.0000000001,E32=0.0000000001), "Rural*",IF(AND(E30=0.0000000001,ISNUMBER(E32)),"Rural*", "Rural"))</f>
        <v>Rural*</v>
      </c>
      <c r="F28" s="612" t="str">
        <f>IF(AND(F30=0.0000000001,F31=0.0000000001,F32=0.0000000001), "Pre-primary*",IF(AND(F30=0.0000000001,ISNUMBER(F32)),"Pre-primary*", "Pre-primary"))</f>
        <v>Pre-primary*</v>
      </c>
      <c r="G28" s="612" t="str">
        <f>IF(AND(G30=0.0000000001,G31=0.0000000001,G32=0.0000000001), "Primary*",IF(AND(G30=0.0000000001,ISNUMBER(G32)),"Primary*", "Primary"))</f>
        <v>Primary*</v>
      </c>
      <c r="H28" s="612" t="str">
        <f>IF(AND(H30=0.0000000001,H31=0.0000000001,H32=0.0000000001), "Secondary*",IF(AND(H30=0.0000000001,ISNUMBER(H32)),"Secondary*", "Secondary"))</f>
        <v>Secondary*</v>
      </c>
      <c r="I28" s="610"/>
      <c r="J28" s="613" t="str">
        <f>IF(AND(J30=0.0000000001,J31=0.0000000001,J32=0.0000000001), "National*",IF(AND(J30=0.0000000001,ISNUMBER(J32)),"National*", "National"))</f>
        <v>National</v>
      </c>
      <c r="K28" s="612" t="str">
        <f>IF(AND(K30=0.0000000001,K31=0.0000000001,K32=0.0000000001), "Urban*",IF(AND(K30=0.0000000001,ISNUMBER(K32)),"Urban*", "Urban"))</f>
        <v>Urban*</v>
      </c>
      <c r="L28" s="612" t="str">
        <f>IF(AND(L30=0.0000000001,L31=0.0000000001,L32=0.0000000001), "Rural*",IF(AND(L30=0.0000000001,ISNUMBER(L32)),"Rural*", "Rural"))</f>
        <v>Rural*</v>
      </c>
      <c r="M28" s="612" t="str">
        <f>IF(AND(M30=0.0000000001,M31=0.0000000001,M32=0.0000000001), "Pre-primary*",IF(AND(M30=0.0000000001,ISNUMBER(M32)),"Pre-primary*", "Pre-primary"))</f>
        <v>Pre-primary*</v>
      </c>
      <c r="N28" s="612" t="str">
        <f>IF(AND(N30=0.0000000001,N31=0.0000000001,N32=0.0000000001), "Primary*",IF(AND(N30=0.0000000001,ISNUMBER(N32)),"Primary*", "Primary"))</f>
        <v>Primary</v>
      </c>
      <c r="O28" s="612" t="str">
        <f>IF(AND(O30=0.0000000001,O31=0.0000000001,O32=0.0000000001), "Secondary*",IF(AND(O30=0.0000000001,ISNUMBER(O32)),"Secondary*", "Secondary"))</f>
        <v>Secondary</v>
      </c>
      <c r="P28" s="614"/>
      <c r="Q28" s="615" t="str">
        <f>IF(AND(Q30=0.0000000001,Q31=0.0000000001,Q32=0.0000000001), "National*",IF(AND(Q30=0.0000000001,ISNUMBER(Q32)),"National*", "National"))</f>
        <v>National</v>
      </c>
      <c r="R28" s="612" t="str">
        <f>IF(AND(R30=0.0000000001,R31=0.0000000001,R32=0.0000000001), "Urban*",IF(AND(R30=0.0000000001,ISNUMBER(R32)),"Urban*", "Urban"))</f>
        <v>Urban*</v>
      </c>
      <c r="S28" s="612" t="str">
        <f>IF(AND(S30=0.0000000001,S31=0.0000000001,S32=0.0000000001), "Rural*",IF(AND(S30=0.0000000001,ISNUMBER(S32)),"Rural*", "Rural"))</f>
        <v>Rural*</v>
      </c>
      <c r="T28" s="612" t="str">
        <f>IF(AND(T30=0.0000000001,T31=0.0000000001,T32=0.0000000001), "Pre-primary*",IF(AND(T30=0.0000000001,ISNUMBER(T32)),"Pre-primary*", "Pre-primary"))</f>
        <v>Pre-primary*</v>
      </c>
      <c r="U28" s="612" t="str">
        <f>IF(AND(U30=0.0000000001,U31=0.0000000001,U32=0.0000000001), "Primary*",IF(AND(U30=0.0000000001,ISNUMBER(U32)),"Primary*", "Primary"))</f>
        <v>Primary</v>
      </c>
      <c r="V28" s="616" t="str">
        <f>IF(AND(V30=0.0000000001,V31=0.0000000001,V32=0.0000000001), "Secondary*",IF(AND(V30=0.0000000001,ISNUMBER(V32)),"Secondary*", "Secondary"))</f>
        <v>Secondary</v>
      </c>
      <c r="AM28" s="591"/>
      <c r="AN28" s="591"/>
      <c r="AO28" s="591"/>
      <c r="AP28" s="591"/>
      <c r="AQ28" s="591"/>
      <c r="AR28" s="591"/>
      <c r="AS28" s="591"/>
      <c r="AT28" s="591"/>
      <c r="AU28" s="591"/>
    </row>
    <row xmlns:x14ac="http://schemas.microsoft.com/office/spreadsheetml/2009/9/ac" r="29" ht="15.75" thickBot="true" x14ac:dyDescent="0.25">
      <c r="B29" s="610"/>
      <c r="C29" s="617">
        <f>IF(ISNUMBER(Regressions!B4), Regressions!B4, "-")</f>
        <v>2023</v>
      </c>
      <c r="D29" s="618">
        <f>C29</f>
        <v>2023</v>
      </c>
      <c r="E29" s="618">
        <f>D29</f>
        <v>2023</v>
      </c>
      <c r="F29" s="618">
        <f>E29</f>
        <v>2023</v>
      </c>
      <c r="G29" s="618">
        <f>F29</f>
        <v>2023</v>
      </c>
      <c r="H29" s="618">
        <f>F29</f>
        <v>2023</v>
      </c>
      <c r="I29" s="610"/>
      <c r="J29" s="619">
        <f>IF(ISNUMBER(Regressions!K4), Regressions!K4, "-")</f>
        <v>2023</v>
      </c>
      <c r="K29" s="620">
        <f>J29</f>
        <v>2023</v>
      </c>
      <c r="L29" s="620">
        <f>K29</f>
        <v>2023</v>
      </c>
      <c r="M29" s="620">
        <f>L29</f>
        <v>2023</v>
      </c>
      <c r="N29" s="620">
        <f>M29</f>
        <v>2023</v>
      </c>
      <c r="O29" s="620">
        <f>M29</f>
        <v>2023</v>
      </c>
      <c r="P29" s="614"/>
      <c r="Q29" s="621">
        <f>IF(ISNUMBER(Regressions!T4), Regressions!T4, "-")</f>
        <v>2023</v>
      </c>
      <c r="R29" s="622">
        <f>Q29</f>
        <v>2023</v>
      </c>
      <c r="S29" s="622">
        <f>R29</f>
        <v>2023</v>
      </c>
      <c r="T29" s="622">
        <f>S29</f>
        <v>2023</v>
      </c>
      <c r="U29" s="622">
        <f>T29</f>
        <v>2023</v>
      </c>
      <c r="V29" s="623">
        <f>T29</f>
        <v>2023</v>
      </c>
      <c r="AM29" s="591"/>
      <c r="AN29" s="591"/>
      <c r="AO29" s="591"/>
      <c r="AP29" s="591"/>
      <c r="AQ29" s="591"/>
      <c r="AR29" s="591"/>
      <c r="AS29" s="591"/>
      <c r="AT29" s="591"/>
      <c r="AU29" s="591"/>
    </row>
    <row xmlns:x14ac="http://schemas.microsoft.com/office/spreadsheetml/2009/9/ac" r="30" x14ac:dyDescent="0.2">
      <c r="B30" s="624" t="s">
        <v>155</v>
      </c>
      <c r="C30" s="625">
        <f>IF(ISNUMBER(Regressions!C4), Regressions!C4, 0.0000000001)</f>
        <v>1E-10</v>
      </c>
      <c r="D30" s="625">
        <f>IF(ISNUMBER(Regressions!D4), Regressions!D4, 0.0000000001)</f>
        <v>1E-10</v>
      </c>
      <c r="E30" s="625">
        <f>IF(ISNUMBER(Regressions!E4), Regressions!E4, 0.0000000001)</f>
        <v>1E-10</v>
      </c>
      <c r="F30" s="625">
        <f>IF(ISNUMBER(Regressions!F4), Regressions!F4, 0.0000000001)</f>
        <v>1E-10</v>
      </c>
      <c r="G30" s="625">
        <f>IF(ISNUMBER(Regressions!G4), Regressions!G4, 0.0000000001)</f>
        <v>1E-10</v>
      </c>
      <c r="H30" s="625">
        <f>IF(ISNUMBER(Regressions!H4), Regressions!H4, 0.0000000001)</f>
        <v>1E-10</v>
      </c>
      <c r="I30" s="626" t="s">
        <v>155</v>
      </c>
      <c r="J30" s="625">
        <f>IF(ISNUMBER(Regressions!L4), Regressions!L4,0.0000000001)</f>
        <v>33.031033350000001</v>
      </c>
      <c r="K30" s="625">
        <f>IF(ISNUMBER(Regressions!M4), Regressions!M4,0.0000000001)</f>
        <v>1E-10</v>
      </c>
      <c r="L30" s="625">
        <f>IF(ISNUMBER(Regressions!N4), Regressions!N4,0.0000000001)</f>
        <v>1E-10</v>
      </c>
      <c r="M30" s="625">
        <f>IF(ISNUMBER(Regressions!O4), Regressions!O4,0.0000000001)</f>
        <v>1E-10</v>
      </c>
      <c r="N30" s="625">
        <f>IF(ISNUMBER(Regressions!P4), Regressions!P4,0.0000000001)</f>
        <v>26.450514999999999</v>
      </c>
      <c r="O30" s="625">
        <f>IF(ISNUMBER(Regressions!Q4), Regressions!Q4,0.0000000001)</f>
        <v>46.356926459999997</v>
      </c>
      <c r="P30" s="627" t="s">
        <v>155</v>
      </c>
      <c r="Q30" s="625">
        <f>IF(ISNUMBER(Regressions!U4), Regressions!U4,0.0000000001)</f>
        <v>4.8380222599999998</v>
      </c>
      <c r="R30" s="625">
        <f>IF(ISNUMBER(Regressions!V4), Regressions!V4,0.0000000001)</f>
        <v>1E-10</v>
      </c>
      <c r="S30" s="625">
        <f>IF(ISNUMBER(Regressions!W4), Regressions!W4,0.0000000001)</f>
        <v>1E-10</v>
      </c>
      <c r="T30" s="625">
        <f>IF(ISNUMBER(Regressions!X4), Regressions!X4,0.0000000001)</f>
        <v>1E-10</v>
      </c>
      <c r="U30" s="625">
        <f>IF(ISNUMBER(Regressions!Y4), Regressions!Y4,0.0000000001)</f>
        <v>3.3510300000000002</v>
      </c>
      <c r="V30" s="628">
        <f>IF(ISNUMBER(Regressions!Z4), Regressions!Z4,0.0000000001)</f>
        <v>7.8492591960000002</v>
      </c>
      <c r="AM30" s="591"/>
      <c r="AN30" s="591"/>
      <c r="AO30" s="591"/>
      <c r="AP30" s="591"/>
      <c r="AQ30" s="591"/>
      <c r="AR30" s="591"/>
      <c r="AS30" s="591"/>
      <c r="AT30" s="591"/>
      <c r="AU30" s="591"/>
    </row>
    <row xmlns:x14ac="http://schemas.microsoft.com/office/spreadsheetml/2009/9/ac" r="31" x14ac:dyDescent="0.2">
      <c r="B31" s="629" t="s">
        <v>156</v>
      </c>
      <c r="C31" s="625">
        <f>IF(ISNUMBER(Regressions!C5), Regressions!C5, 0.0000000001)</f>
        <v>1E-10</v>
      </c>
      <c r="D31" s="625">
        <f>IF(ISNUMBER(Regressions!D5), Regressions!D5, 0.0000000001)</f>
        <v>1E-10</v>
      </c>
      <c r="E31" s="625">
        <f>IF(ISNUMBER(Regressions!E5), Regressions!E5, 0.0000000001)</f>
        <v>1E-10</v>
      </c>
      <c r="F31" s="625">
        <f>IF(ISNUMBER(Regressions!F5), Regressions!F5, 0.0000000001)</f>
        <v>1E-10</v>
      </c>
      <c r="G31" s="625">
        <f>IF(ISNUMBER(Regressions!G5), Regressions!G5, 0.0000000001)</f>
        <v>1E-10</v>
      </c>
      <c r="H31" s="625">
        <f>IF(ISNUMBER(Regressions!H5), Regressions!H5, 0.0000000001)</f>
        <v>1E-10</v>
      </c>
      <c r="I31" s="630" t="s">
        <v>156</v>
      </c>
      <c r="J31" s="625">
        <f>IF(ISNUMBER(Regressions!L5), Regressions!L5,0.0000000001)</f>
        <v>1E-10</v>
      </c>
      <c r="K31" s="625">
        <f>IF(ISNUMBER(Regressions!M5), Regressions!M5,0.0000000001)</f>
        <v>1E-10</v>
      </c>
      <c r="L31" s="625">
        <f>IF(ISNUMBER(Regressions!N5), Regressions!N5,0.0000000001)</f>
        <v>1E-10</v>
      </c>
      <c r="M31" s="625">
        <f>IF(ISNUMBER(Regressions!O5), Regressions!O5,0.0000000001)</f>
        <v>1E-10</v>
      </c>
      <c r="N31" s="625">
        <f>IF(ISNUMBER(Regressions!P5), Regressions!P5,0.0000000001)</f>
        <v>1E-10</v>
      </c>
      <c r="O31" s="625">
        <f>IF(ISNUMBER(Regressions!Q5), Regressions!Q5,0.0000000001)</f>
        <v>1E-10</v>
      </c>
      <c r="P31" s="631" t="s">
        <v>156</v>
      </c>
      <c r="Q31" s="625">
        <f>IF(ISNUMBER(Regressions!U5), Regressions!U5,0.0000000001)</f>
        <v>1E-10</v>
      </c>
      <c r="R31" s="625">
        <f>IF(ISNUMBER(Regressions!V5), Regressions!V5,0.0000000001)</f>
        <v>1E-10</v>
      </c>
      <c r="S31" s="625">
        <f>IF(ISNUMBER(Regressions!W5), Regressions!W5,0.0000000001)</f>
        <v>1E-10</v>
      </c>
      <c r="T31" s="625">
        <f>IF(ISNUMBER(Regressions!X5), Regressions!X5,0.0000000001)</f>
        <v>1E-10</v>
      </c>
      <c r="U31" s="625">
        <f>IF(ISNUMBER(Regressions!Y5), Regressions!Y5,0.0000000001)</f>
        <v>1E-10</v>
      </c>
      <c r="V31" s="628">
        <f>IF(ISNUMBER(Regressions!Z5), Regressions!Z5,0.0000000001)</f>
        <v>1E-10</v>
      </c>
      <c r="AM31" s="591"/>
      <c r="AN31" s="591"/>
      <c r="AO31" s="591"/>
      <c r="AP31" s="591"/>
      <c r="AQ31" s="591"/>
      <c r="AR31" s="591"/>
      <c r="AS31" s="591"/>
      <c r="AT31" s="591"/>
      <c r="AU31" s="591"/>
    </row>
    <row xmlns:x14ac="http://schemas.microsoft.com/office/spreadsheetml/2009/9/ac" r="32" x14ac:dyDescent="0.2">
      <c r="B32" s="629" t="s">
        <v>154</v>
      </c>
      <c r="C32" s="625">
        <f>IF(ISNUMBER(Regressions!C6), Regressions!C6, 0.0000000001)</f>
        <v>1E-10</v>
      </c>
      <c r="D32" s="625">
        <f>IF(ISNUMBER(Regressions!D6), Regressions!D6, 0.0000000001)</f>
        <v>1E-10</v>
      </c>
      <c r="E32" s="625">
        <f>IF(ISNUMBER(Regressions!E6), Regressions!E6, 0.0000000001)</f>
        <v>1E-10</v>
      </c>
      <c r="F32" s="625">
        <f>IF(ISNUMBER(Regressions!F6), Regressions!F6, 0.0000000001)</f>
        <v>59.046032789999998</v>
      </c>
      <c r="G32" s="625">
        <f>IF(ISNUMBER(Regressions!G6), Regressions!G6, 0.0000000001)</f>
        <v>1E-10</v>
      </c>
      <c r="H32" s="625">
        <f>IF(ISNUMBER(Regressions!H6), Regressions!H6, 0.0000000001)</f>
        <v>1E-10</v>
      </c>
      <c r="I32" s="632" t="s">
        <v>154</v>
      </c>
      <c r="J32" s="625">
        <f>IF(ISNUMBER(Regressions!L6), Regressions!L6,0.0000000001)</f>
        <v>1E-10</v>
      </c>
      <c r="K32" s="625">
        <f>IF(ISNUMBER(Regressions!M6), Regressions!M6,0.0000000001)</f>
        <v>1E-10</v>
      </c>
      <c r="L32" s="625">
        <f>IF(ISNUMBER(Regressions!N6), Regressions!N6,0.0000000001)</f>
        <v>1E-10</v>
      </c>
      <c r="M32" s="625">
        <f>IF(ISNUMBER(Regressions!O6), Regressions!O6,0.0000000001)</f>
        <v>1E-10</v>
      </c>
      <c r="N32" s="625">
        <f>IF(ISNUMBER(Regressions!P6), Regressions!P6,0.0000000001)</f>
        <v>1E-10</v>
      </c>
      <c r="O32" s="625">
        <f>IF(ISNUMBER(Regressions!Q6), Regressions!Q6,0.0000000001)</f>
        <v>1E-10</v>
      </c>
      <c r="P32" s="633" t="s">
        <v>154</v>
      </c>
      <c r="Q32" s="625">
        <f>IF(ISNUMBER(Regressions!U6), Regressions!U6,0.0000000001)</f>
        <v>1E-10</v>
      </c>
      <c r="R32" s="625">
        <f>IF(ISNUMBER(Regressions!V6), Regressions!V6,0.0000000001)</f>
        <v>1E-10</v>
      </c>
      <c r="S32" s="625">
        <f>IF(ISNUMBER(Regressions!W6), Regressions!W6,0.0000000001)</f>
        <v>1E-10</v>
      </c>
      <c r="T32" s="625">
        <f>IF(ISNUMBER(Regressions!X6), Regressions!X6,0.0000000001)</f>
        <v>1E-10</v>
      </c>
      <c r="U32" s="625">
        <f>IF(ISNUMBER(Regressions!Y6), Regressions!Y6,0.0000000001)</f>
        <v>1E-10</v>
      </c>
      <c r="V32" s="628">
        <f>IF(ISNUMBER(Regressions!Z6), Regressions!Z6,0.0000000001)</f>
        <v>1E-10</v>
      </c>
      <c r="AM32" s="591"/>
      <c r="AN32" s="591"/>
      <c r="AO32" s="591"/>
      <c r="AP32" s="591"/>
      <c r="AQ32" s="591"/>
      <c r="AR32" s="591"/>
      <c r="AS32" s="591"/>
      <c r="AT32" s="591"/>
      <c r="AU32" s="591"/>
    </row>
    <row xmlns:x14ac="http://schemas.microsoft.com/office/spreadsheetml/2009/9/ac" r="33" ht="15.75" thickBot="true" x14ac:dyDescent="0.25">
      <c r="B33" s="634" t="s">
        <v>218</v>
      </c>
      <c r="C33" s="635">
        <f>IF(ISNUMBER(Regressions!C7), Regressions!C7, 0.0000000001)</f>
        <v>100</v>
      </c>
      <c r="D33" s="635">
        <f>IF(ISNUMBER(Regressions!D7), Regressions!D7, 0.0000000001)</f>
        <v>100</v>
      </c>
      <c r="E33" s="635">
        <f>IF(ISNUMBER(Regressions!E7), Regressions!E7, 0.0000000001)</f>
        <v>100</v>
      </c>
      <c r="F33" s="635">
        <f>IF(ISNUMBER(Regressions!F7), Regressions!F7, 0.0000000001)</f>
        <v>40.953967210000002</v>
      </c>
      <c r="G33" s="635">
        <f>IF(ISNUMBER(Regressions!G7), Regressions!G7, 0.0000000001)</f>
        <v>100</v>
      </c>
      <c r="H33" s="635">
        <f>IF(ISNUMBER(Regressions!H7), Regressions!H7, 0.0000000001)</f>
        <v>100</v>
      </c>
      <c r="I33" s="636" t="s">
        <v>218</v>
      </c>
      <c r="J33" s="637">
        <f>IF(ISNUMBER(Regressions!L7), Regressions!L7,0.0000000001)</f>
        <v>66.968966649999999</v>
      </c>
      <c r="K33" s="635">
        <f>IF(ISNUMBER(Regressions!M7), Regressions!M7,0.0000000001)</f>
        <v>100</v>
      </c>
      <c r="L33" s="635">
        <f>IF(ISNUMBER(Regressions!N7), Regressions!N7,0.0000000001)</f>
        <v>100</v>
      </c>
      <c r="M33" s="635">
        <f>IF(ISNUMBER(Regressions!O7), Regressions!O7,0.0000000001)</f>
        <v>100</v>
      </c>
      <c r="N33" s="635">
        <f>IF(ISNUMBER(Regressions!P7), Regressions!P7,0.0000000001)</f>
        <v>73.549485000000004</v>
      </c>
      <c r="O33" s="635">
        <f>IF(ISNUMBER(Regressions!Q7), Regressions!Q7,0.0000000001)</f>
        <v>53.643073540000003</v>
      </c>
      <c r="P33" s="638" t="s">
        <v>218</v>
      </c>
      <c r="Q33" s="637">
        <f>IF(ISNUMBER(Regressions!U7), Regressions!U7,0.0000000001)</f>
        <v>95.161977739999998</v>
      </c>
      <c r="R33" s="637">
        <f>IF(ISNUMBER(Regressions!V7), Regressions!V7,0.0000000001)</f>
        <v>100</v>
      </c>
      <c r="S33" s="635">
        <f>IF(ISNUMBER(Regressions!W7), Regressions!W7,0.0000000001)</f>
        <v>100</v>
      </c>
      <c r="T33" s="635">
        <f>IF(ISNUMBER(Regressions!X7), Regressions!X7,0.0000000001)</f>
        <v>100</v>
      </c>
      <c r="U33" s="635">
        <f>IF(ISNUMBER(Regressions!Y7), Regressions!Y7,0.0000000001)</f>
        <v>96.648970000000006</v>
      </c>
      <c r="V33" s="639">
        <f>IF(ISNUMBER(Regressions!Z7), Regressions!Z7,0.0000000001)</f>
        <v>92.150740799999994</v>
      </c>
    </row>
    <row xmlns:x14ac="http://schemas.microsoft.com/office/spreadsheetml/2009/9/ac" r="34" x14ac:dyDescent="0.2">
      <c r="B34" s="640" t="s">
        <v>290</v>
      </c>
    </row>
    <row xmlns:x14ac="http://schemas.microsoft.com/office/spreadsheetml/2009/9/ac" r="35" ht="6" customHeight="true" x14ac:dyDescent="0.2"/>
    <row xmlns:x14ac="http://schemas.microsoft.com/office/spreadsheetml/2009/9/ac" r="36" s="591" customFormat="true" ht="50.1" customHeight="true" x14ac:dyDescent="0.2">
      <c r="B36" s="641" t="s">
        <v>34</v>
      </c>
      <c r="C36" s="642" t="s">
        <v>295</v>
      </c>
      <c r="D36" s="642"/>
      <c r="E36" s="642"/>
      <c r="F36" s="642"/>
      <c r="G36" s="642"/>
      <c r="H36" s="642"/>
      <c r="I36" s="641" t="s">
        <v>34</v>
      </c>
      <c r="J36" s="643" t="s">
        <v>296</v>
      </c>
      <c r="K36" s="644"/>
      <c r="L36" s="644"/>
      <c r="M36" s="644"/>
      <c r="N36" s="644"/>
      <c r="O36" s="644"/>
      <c r="P36" s="641" t="s">
        <v>34</v>
      </c>
      <c r="Q36" s="645" t="s">
        <v>297</v>
      </c>
      <c r="R36" s="645"/>
      <c r="S36" s="645"/>
      <c r="T36" s="645"/>
      <c r="U36" s="645"/>
      <c r="V36" s="645"/>
    </row>
    <row xmlns:x14ac="http://schemas.microsoft.com/office/spreadsheetml/2009/9/ac" r="37" ht="50.1" customHeight="true" x14ac:dyDescent="0.2">
      <c r="B37" s="641" t="s">
        <v>35</v>
      </c>
      <c r="C37" s="646" t="s">
        <v>298</v>
      </c>
      <c r="D37" s="646"/>
      <c r="E37" s="646"/>
      <c r="F37" s="646"/>
      <c r="G37" s="646"/>
      <c r="H37" s="646"/>
      <c r="I37" s="641" t="s">
        <v>35</v>
      </c>
      <c r="J37" s="646" t="s">
        <v>299</v>
      </c>
      <c r="K37" s="646"/>
      <c r="L37" s="646"/>
      <c r="M37" s="646"/>
      <c r="N37" s="646"/>
      <c r="O37" s="646"/>
      <c r="P37" s="641" t="s">
        <v>35</v>
      </c>
      <c r="Q37" s="646" t="s">
        <v>300</v>
      </c>
      <c r="R37" s="646"/>
      <c r="S37" s="646"/>
      <c r="T37" s="646"/>
      <c r="U37" s="646"/>
      <c r="V37" s="646"/>
    </row>
    <row xmlns:x14ac="http://schemas.microsoft.com/office/spreadsheetml/2009/9/ac" r="38" ht="50.1" customHeight="true" x14ac:dyDescent="0.2">
      <c r="B38" s="641" t="s">
        <v>36</v>
      </c>
      <c r="C38" s="647" t="s">
        <v>301</v>
      </c>
      <c r="D38" s="647"/>
      <c r="E38" s="647"/>
      <c r="F38" s="647"/>
      <c r="G38" s="647"/>
      <c r="H38" s="647"/>
      <c r="I38" s="641" t="s">
        <v>36</v>
      </c>
      <c r="J38" s="647" t="s">
        <v>302</v>
      </c>
      <c r="K38" s="647"/>
      <c r="L38" s="647"/>
      <c r="M38" s="647"/>
      <c r="N38" s="647"/>
      <c r="O38" s="647"/>
      <c r="P38" s="641" t="s">
        <v>36</v>
      </c>
      <c r="Q38" s="647" t="s">
        <v>303</v>
      </c>
      <c r="R38" s="647"/>
      <c r="S38" s="647"/>
      <c r="T38" s="647"/>
      <c r="U38" s="647"/>
      <c r="V38" s="647"/>
    </row>
    <row xmlns:x14ac="http://schemas.microsoft.com/office/spreadsheetml/2009/9/ac" r="39" ht="50.1" customHeight="true" x14ac:dyDescent="0.2">
      <c r="B39" s="641" t="s">
        <v>218</v>
      </c>
      <c r="C39" s="648" t="s">
        <v>304</v>
      </c>
      <c r="D39" s="648"/>
      <c r="E39" s="648"/>
      <c r="F39" s="648"/>
      <c r="G39" s="648"/>
      <c r="H39" s="648"/>
      <c r="I39" s="641" t="s">
        <v>218</v>
      </c>
      <c r="J39" s="648" t="s">
        <v>304</v>
      </c>
      <c r="K39" s="648"/>
      <c r="L39" s="648"/>
      <c r="M39" s="648"/>
      <c r="N39" s="648"/>
      <c r="O39" s="648"/>
      <c r="P39" s="641" t="s">
        <v>218</v>
      </c>
      <c r="Q39" s="648" t="s">
        <v>304</v>
      </c>
      <c r="R39" s="648"/>
      <c r="S39" s="648"/>
      <c r="T39" s="648"/>
      <c r="U39" s="648"/>
      <c r="V39" s="648"/>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157</v>
      </c>
    </row>
    <row xmlns:x14ac="http://schemas.microsoft.com/office/spreadsheetml/2009/9/ac" r="3" s="33" customFormat="true" ht="15.75" x14ac:dyDescent="0.25">
      <c r="A3" s="32"/>
    </row>
    <row xmlns:x14ac="http://schemas.microsoft.com/office/spreadsheetml/2009/9/ac" r="4" s="33" customFormat="true" x14ac:dyDescent="0.2">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row>
    <row xmlns:x14ac="http://schemas.microsoft.com/office/spreadsheetml/2009/9/ac" r="5" s="33" customFormat="true" x14ac:dyDescent="0.2">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row>
    <row xmlns:x14ac="http://schemas.microsoft.com/office/spreadsheetml/2009/9/ac" r="6" s="33" customFormat="true" x14ac:dyDescent="0.2">
      <c r="A6" s="99"/>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row>
    <row xmlns:x14ac="http://schemas.microsoft.com/office/spreadsheetml/2009/9/ac" r="7" s="33" customFormat="true" x14ac:dyDescent="0.2">
      <c r="A7" s="99"/>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row>
    <row xmlns:x14ac="http://schemas.microsoft.com/office/spreadsheetml/2009/9/ac" r="8" s="33" customFormat="true" x14ac:dyDescent="0.2">
      <c r="A8" s="99"/>
      <c r="B8" s="99"/>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row>
    <row xmlns:x14ac="http://schemas.microsoft.com/office/spreadsheetml/2009/9/ac" r="9" s="33" customFormat="true" x14ac:dyDescent="0.2">
      <c r="A9" s="99"/>
      <c r="B9" s="99"/>
      <c r="C9" s="99"/>
      <c r="D9" s="99"/>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row>
    <row xmlns:x14ac="http://schemas.microsoft.com/office/spreadsheetml/2009/9/ac" r="10" s="33" customFormat="true" x14ac:dyDescent="0.2">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row>
    <row xmlns:x14ac="http://schemas.microsoft.com/office/spreadsheetml/2009/9/ac" r="11" s="33" customFormat="true" x14ac:dyDescent="0.2">
      <c r="A11" s="99"/>
      <c r="B11" s="99"/>
      <c r="C11" s="99"/>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row>
    <row xmlns:x14ac="http://schemas.microsoft.com/office/spreadsheetml/2009/9/ac" r="12" s="33" customFormat="true" x14ac:dyDescent="0.2">
      <c r="A12" s="99"/>
      <c r="B12" s="99"/>
      <c r="C12" s="99"/>
      <c r="D12" s="99"/>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row>
    <row xmlns:x14ac="http://schemas.microsoft.com/office/spreadsheetml/2009/9/ac" r="13" s="33" customFormat="true" x14ac:dyDescent="0.2">
      <c r="A13" s="99"/>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row>
    <row xmlns:x14ac="http://schemas.microsoft.com/office/spreadsheetml/2009/9/ac" r="14" s="33" customFormat="true" x14ac:dyDescent="0.2">
      <c r="A14" s="99"/>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row>
    <row xmlns:x14ac="http://schemas.microsoft.com/office/spreadsheetml/2009/9/ac" r="15" s="33" customFormat="true" x14ac:dyDescent="0.2">
      <c r="A15" s="99"/>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row>
    <row xmlns:x14ac="http://schemas.microsoft.com/office/spreadsheetml/2009/9/ac" r="16" s="33" customFormat="true" x14ac:dyDescent="0.2">
      <c r="A16" s="99"/>
      <c r="B16" s="99"/>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row>
    <row xmlns:x14ac="http://schemas.microsoft.com/office/spreadsheetml/2009/9/ac" r="17" s="33" customFormat="true" x14ac:dyDescent="0.2">
      <c r="A17" s="99"/>
      <c r="B17" s="99"/>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row>
    <row xmlns:x14ac="http://schemas.microsoft.com/office/spreadsheetml/2009/9/ac" r="18" s="33" customFormat="true" x14ac:dyDescent="0.2">
      <c r="A18" s="99"/>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row>
    <row xmlns:x14ac="http://schemas.microsoft.com/office/spreadsheetml/2009/9/ac" r="19" s="33" customFormat="true" x14ac:dyDescent="0.2">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row>
    <row xmlns:x14ac="http://schemas.microsoft.com/office/spreadsheetml/2009/9/ac" r="20" s="33" customFormat="true" x14ac:dyDescent="0.2">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row>
    <row xmlns:x14ac="http://schemas.microsoft.com/office/spreadsheetml/2009/9/ac" r="21" s="33" customFormat="true" x14ac:dyDescent="0.2">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row>
    <row xmlns:x14ac="http://schemas.microsoft.com/office/spreadsheetml/2009/9/ac" r="22" s="33" customFormat="true" x14ac:dyDescent="0.2">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row>
    <row xmlns:x14ac="http://schemas.microsoft.com/office/spreadsheetml/2009/9/ac" r="23" s="33" customFormat="true" x14ac:dyDescent="0.2">
      <c r="A23" s="31" t="s">
        <v>290</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290</v>
      </c>
      <c r="B44" s="31"/>
    </row>
    <row xmlns:x14ac="http://schemas.microsoft.com/office/spreadsheetml/2009/9/ac" r="45" s="33" customFormat="true" x14ac:dyDescent="0.2"/>
    <row xmlns:x14ac="http://schemas.microsoft.com/office/spreadsheetml/2009/9/ac" r="46" s="33" customFormat="true" x14ac:dyDescent="0.2">
      <c r="A46" s="84"/>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row>
    <row xmlns:x14ac="http://schemas.microsoft.com/office/spreadsheetml/2009/9/ac" r="47" s="33" customFormat="true" x14ac:dyDescent="0.2">
      <c r="A47" s="84"/>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row>
    <row xmlns:x14ac="http://schemas.microsoft.com/office/spreadsheetml/2009/9/ac" r="48" s="33" customFormat="true" x14ac:dyDescent="0.2">
      <c r="A48" s="84"/>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row>
    <row xmlns:x14ac="http://schemas.microsoft.com/office/spreadsheetml/2009/9/ac" r="49" s="33" customFormat="true" x14ac:dyDescent="0.2">
      <c r="A49" s="84"/>
      <c r="B49" s="84"/>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row>
    <row xmlns:x14ac="http://schemas.microsoft.com/office/spreadsheetml/2009/9/ac" r="50" s="33" customFormat="true" x14ac:dyDescent="0.2">
      <c r="A50" s="84"/>
      <c r="B50" s="84"/>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row>
    <row xmlns:x14ac="http://schemas.microsoft.com/office/spreadsheetml/2009/9/ac" r="51" s="33" customFormat="true" x14ac:dyDescent="0.2">
      <c r="A51" s="84"/>
      <c r="B51" s="84"/>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row>
    <row xmlns:x14ac="http://schemas.microsoft.com/office/spreadsheetml/2009/9/ac" r="52" s="33" customFormat="true" x14ac:dyDescent="0.2">
      <c r="A52" s="84"/>
      <c r="B52" s="84"/>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row>
    <row xmlns:x14ac="http://schemas.microsoft.com/office/spreadsheetml/2009/9/ac" r="53" s="33" customFormat="true" x14ac:dyDescent="0.2">
      <c r="A53" s="84"/>
      <c r="B53" s="84"/>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row>
    <row xmlns:x14ac="http://schemas.microsoft.com/office/spreadsheetml/2009/9/ac" r="54" s="33" customFormat="true" x14ac:dyDescent="0.2">
      <c r="A54" s="84"/>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row>
    <row xmlns:x14ac="http://schemas.microsoft.com/office/spreadsheetml/2009/9/ac" r="55" s="33" customFormat="true" x14ac:dyDescent="0.2">
      <c r="A55" s="84"/>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row>
    <row xmlns:x14ac="http://schemas.microsoft.com/office/spreadsheetml/2009/9/ac" r="56" s="33" customFormat="true" x14ac:dyDescent="0.2">
      <c r="A56" s="84"/>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row>
    <row xmlns:x14ac="http://schemas.microsoft.com/office/spreadsheetml/2009/9/ac" r="57" s="33" customFormat="true" x14ac:dyDescent="0.2">
      <c r="A57" s="84"/>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row>
    <row xmlns:x14ac="http://schemas.microsoft.com/office/spreadsheetml/2009/9/ac" r="58" s="33" customFormat="true" x14ac:dyDescent="0.2">
      <c r="A58" s="84"/>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row>
    <row xmlns:x14ac="http://schemas.microsoft.com/office/spreadsheetml/2009/9/ac" r="59" s="33" customFormat="true" x14ac:dyDescent="0.2">
      <c r="A59" s="84"/>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row>
    <row xmlns:x14ac="http://schemas.microsoft.com/office/spreadsheetml/2009/9/ac" r="60" s="33" customFormat="true" x14ac:dyDescent="0.2">
      <c r="A60" s="84"/>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row>
    <row xmlns:x14ac="http://schemas.microsoft.com/office/spreadsheetml/2009/9/ac" r="61" s="33" customFormat="true" x14ac:dyDescent="0.2">
      <c r="A61" s="84"/>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row>
    <row xmlns:x14ac="http://schemas.microsoft.com/office/spreadsheetml/2009/9/ac" r="62" s="33" customFormat="true" x14ac:dyDescent="0.2">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row>
    <row xmlns:x14ac="http://schemas.microsoft.com/office/spreadsheetml/2009/9/ac" r="63" s="33" customFormat="true" x14ac:dyDescent="0.2">
      <c r="A63" s="84"/>
      <c r="B63" s="84"/>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row>
    <row xmlns:x14ac="http://schemas.microsoft.com/office/spreadsheetml/2009/9/ac" r="64" s="33" customFormat="true" x14ac:dyDescent="0.2">
      <c r="A64" s="84"/>
      <c r="B64" s="84"/>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row>
    <row xmlns:x14ac="http://schemas.microsoft.com/office/spreadsheetml/2009/9/ac" r="65" s="33" customFormat="true" x14ac:dyDescent="0.2">
      <c r="A65" s="31" t="s">
        <v>290</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59" customWidth="true"/>
    <col min="52" max="69" width="3.875" style="63" customWidth="true"/>
    <col min="70" max="16384" width="9" style="30"/>
  </cols>
  <sheetData>
    <row xmlns:x14ac="http://schemas.microsoft.com/office/spreadsheetml/2009/9/ac" r="1" ht="18" x14ac:dyDescent="0.25">
      <c r="A1" s="35" t="s">
        <v>101</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61" t="s">
        <v>13</v>
      </c>
      <c r="E2" s="61"/>
      <c r="F2" s="36"/>
      <c r="G2" s="61"/>
      <c r="H2" s="36"/>
      <c r="I2" s="36"/>
      <c r="J2" s="61"/>
      <c r="K2" s="38"/>
      <c r="L2" s="38"/>
      <c r="M2" s="61"/>
      <c r="N2" s="36"/>
      <c r="O2" s="36"/>
      <c r="P2" s="61"/>
      <c r="Q2" s="36"/>
      <c r="R2" s="36"/>
      <c r="S2" s="61"/>
      <c r="T2" s="36"/>
      <c r="U2" s="36"/>
      <c r="V2" s="60" t="s">
        <v>14</v>
      </c>
      <c r="W2" s="60"/>
      <c r="X2" s="38"/>
      <c r="Y2" s="38"/>
      <c r="Z2" s="38"/>
      <c r="AA2" s="60"/>
      <c r="AB2" s="38"/>
      <c r="AC2" s="38"/>
      <c r="AD2" s="38"/>
      <c r="AE2" s="38"/>
      <c r="AF2" s="60"/>
      <c r="AG2" s="38"/>
      <c r="AH2" s="38"/>
      <c r="AI2" s="38"/>
      <c r="AJ2" s="38"/>
      <c r="AK2" s="60"/>
      <c r="AL2" s="38"/>
      <c r="AM2" s="38"/>
      <c r="AN2" s="38"/>
      <c r="AO2" s="38"/>
      <c r="AP2" s="60"/>
      <c r="AQ2" s="38"/>
      <c r="AR2" s="38"/>
      <c r="AS2" s="38"/>
      <c r="AT2" s="38"/>
      <c r="AU2" s="60"/>
      <c r="AV2" s="38"/>
      <c r="AW2" s="38"/>
      <c r="AX2" s="38"/>
      <c r="AY2" s="38"/>
      <c r="AZ2" s="62" t="s">
        <v>15</v>
      </c>
      <c r="BA2" s="62"/>
      <c r="BB2" s="62"/>
      <c r="BC2" s="62"/>
      <c r="BD2" s="62"/>
      <c r="BE2" s="62"/>
      <c r="BF2" s="62"/>
      <c r="BG2" s="62"/>
      <c r="BH2" s="62"/>
      <c r="BI2" s="62"/>
      <c r="BJ2" s="62"/>
      <c r="BK2" s="62"/>
      <c r="BL2" s="62"/>
      <c r="BM2" s="62"/>
      <c r="BN2" s="62"/>
      <c r="BO2" s="62"/>
      <c r="BP2" s="62"/>
      <c r="BQ2" s="62"/>
    </row>
    <row xmlns:x14ac="http://schemas.microsoft.com/office/spreadsheetml/2009/9/ac" r="3" ht="14.25" x14ac:dyDescent="0.2">
      <c r="A3" s="41"/>
      <c r="B3" s="36"/>
      <c r="C3" s="36"/>
      <c r="D3" s="42" t="s">
        <v>7</v>
      </c>
      <c r="E3" s="42"/>
      <c r="F3" s="42"/>
      <c r="G3" s="42" t="s">
        <v>1</v>
      </c>
      <c r="I3" s="42"/>
      <c r="J3" s="42" t="s">
        <v>2</v>
      </c>
      <c r="L3" s="42"/>
      <c r="M3" s="42" t="s">
        <v>16</v>
      </c>
      <c r="O3" s="42"/>
      <c r="P3" s="42" t="s">
        <v>17</v>
      </c>
      <c r="R3" s="42"/>
      <c r="S3" s="42" t="s">
        <v>18</v>
      </c>
      <c r="U3" s="42"/>
      <c r="V3" s="42" t="s">
        <v>7</v>
      </c>
      <c r="W3" s="42"/>
      <c r="X3" s="42"/>
      <c r="Y3" s="42"/>
      <c r="Z3" s="42"/>
      <c r="AA3" s="42" t="s">
        <v>1</v>
      </c>
      <c r="AB3" s="33"/>
      <c r="AC3" s="42"/>
      <c r="AD3" s="42"/>
      <c r="AE3" s="42"/>
      <c r="AF3" s="42" t="s">
        <v>2</v>
      </c>
      <c r="AG3" s="33"/>
      <c r="AH3" s="42"/>
      <c r="AI3" s="42"/>
      <c r="AJ3" s="42"/>
      <c r="AK3" s="42" t="s">
        <v>16</v>
      </c>
      <c r="AL3" s="33"/>
      <c r="AM3" s="42"/>
      <c r="AN3" s="42"/>
      <c r="AO3" s="42"/>
      <c r="AP3" s="42" t="s">
        <v>17</v>
      </c>
      <c r="AQ3" s="33"/>
      <c r="AR3" s="42"/>
      <c r="AS3" s="42"/>
      <c r="AT3" s="42"/>
      <c r="AU3" s="42" t="s">
        <v>18</v>
      </c>
      <c r="AV3" s="33"/>
      <c r="AW3" s="42"/>
      <c r="AX3" s="42"/>
      <c r="AY3" s="42"/>
      <c r="AZ3" s="42" t="s">
        <v>7</v>
      </c>
      <c r="BA3" s="42"/>
      <c r="BB3" s="42"/>
      <c r="BC3" s="42" t="s">
        <v>1</v>
      </c>
      <c r="BD3" s="33"/>
      <c r="BE3" s="42"/>
      <c r="BF3" s="42" t="s">
        <v>2</v>
      </c>
      <c r="BG3" s="33"/>
      <c r="BH3" s="42"/>
      <c r="BI3" s="42" t="s">
        <v>16</v>
      </c>
      <c r="BJ3" s="33"/>
      <c r="BK3" s="42"/>
      <c r="BL3" s="42" t="s">
        <v>17</v>
      </c>
      <c r="BM3" s="33"/>
      <c r="BN3" s="42"/>
      <c r="BO3" s="42" t="s">
        <v>18</v>
      </c>
      <c r="BP3" s="33"/>
      <c r="BQ3" s="42"/>
    </row>
    <row xmlns:x14ac="http://schemas.microsoft.com/office/spreadsheetml/2009/9/ac" r="4" ht="164.25" x14ac:dyDescent="0.2">
      <c r="A4" s="43" t="s">
        <v>5</v>
      </c>
      <c r="B4" s="43" t="s">
        <v>6</v>
      </c>
      <c r="C4" s="43" t="s">
        <v>4</v>
      </c>
      <c r="D4" s="136" t="s">
        <v>25</v>
      </c>
      <c r="E4" s="137" t="s">
        <v>19</v>
      </c>
      <c r="F4" s="138" t="s">
        <v>121</v>
      </c>
      <c r="G4" s="136" t="s">
        <v>25</v>
      </c>
      <c r="H4" s="137" t="s">
        <v>19</v>
      </c>
      <c r="I4" s="138" t="s">
        <v>121</v>
      </c>
      <c r="J4" s="136" t="s">
        <v>25</v>
      </c>
      <c r="K4" s="137" t="s">
        <v>19</v>
      </c>
      <c r="L4" s="138" t="s">
        <v>121</v>
      </c>
      <c r="M4" s="136" t="s">
        <v>25</v>
      </c>
      <c r="N4" s="137" t="s">
        <v>19</v>
      </c>
      <c r="O4" s="138" t="s">
        <v>121</v>
      </c>
      <c r="P4" s="136" t="s">
        <v>25</v>
      </c>
      <c r="Q4" s="137" t="s">
        <v>19</v>
      </c>
      <c r="R4" s="138" t="s">
        <v>121</v>
      </c>
      <c r="S4" s="136" t="s">
        <v>25</v>
      </c>
      <c r="T4" s="137" t="s">
        <v>19</v>
      </c>
      <c r="U4" s="139" t="s">
        <v>121</v>
      </c>
      <c r="V4" s="140" t="s">
        <v>25</v>
      </c>
      <c r="W4" s="141" t="s">
        <v>19</v>
      </c>
      <c r="X4" s="141" t="s">
        <v>21</v>
      </c>
      <c r="Y4" s="141" t="s">
        <v>29</v>
      </c>
      <c r="Z4" s="143" t="s">
        <v>122</v>
      </c>
      <c r="AA4" s="140" t="s">
        <v>25</v>
      </c>
      <c r="AB4" s="141" t="s">
        <v>19</v>
      </c>
      <c r="AC4" s="141" t="s">
        <v>21</v>
      </c>
      <c r="AD4" s="141" t="s">
        <v>29</v>
      </c>
      <c r="AE4" s="143" t="s">
        <v>122</v>
      </c>
      <c r="AF4" s="140" t="s">
        <v>25</v>
      </c>
      <c r="AG4" s="141" t="s">
        <v>19</v>
      </c>
      <c r="AH4" s="141" t="s">
        <v>21</v>
      </c>
      <c r="AI4" s="141" t="s">
        <v>29</v>
      </c>
      <c r="AJ4" s="143" t="s">
        <v>122</v>
      </c>
      <c r="AK4" s="140" t="s">
        <v>25</v>
      </c>
      <c r="AL4" s="141" t="s">
        <v>19</v>
      </c>
      <c r="AM4" s="141" t="s">
        <v>21</v>
      </c>
      <c r="AN4" s="141" t="s">
        <v>29</v>
      </c>
      <c r="AO4" s="143" t="s">
        <v>122</v>
      </c>
      <c r="AP4" s="140" t="s">
        <v>25</v>
      </c>
      <c r="AQ4" s="141" t="s">
        <v>19</v>
      </c>
      <c r="AR4" s="141" t="s">
        <v>21</v>
      </c>
      <c r="AS4" s="141" t="s">
        <v>29</v>
      </c>
      <c r="AT4" s="143" t="s">
        <v>122</v>
      </c>
      <c r="AU4" s="140" t="s">
        <v>25</v>
      </c>
      <c r="AV4" s="141" t="s">
        <v>19</v>
      </c>
      <c r="AW4" s="141" t="s">
        <v>21</v>
      </c>
      <c r="AX4" s="141" t="s">
        <v>29</v>
      </c>
      <c r="AY4" s="144" t="s">
        <v>122</v>
      </c>
      <c r="AZ4" s="145" t="s">
        <v>25</v>
      </c>
      <c r="BA4" s="146" t="s">
        <v>141</v>
      </c>
      <c r="BB4" s="147" t="s">
        <v>143</v>
      </c>
      <c r="BC4" s="145" t="s">
        <v>25</v>
      </c>
      <c r="BD4" s="146" t="s">
        <v>141</v>
      </c>
      <c r="BE4" s="147" t="s">
        <v>143</v>
      </c>
      <c r="BF4" s="145" t="s">
        <v>25</v>
      </c>
      <c r="BG4" s="146" t="s">
        <v>141</v>
      </c>
      <c r="BH4" s="147" t="s">
        <v>143</v>
      </c>
      <c r="BI4" s="145" t="s">
        <v>25</v>
      </c>
      <c r="BJ4" s="146" t="s">
        <v>141</v>
      </c>
      <c r="BK4" s="147" t="s">
        <v>143</v>
      </c>
      <c r="BL4" s="145" t="s">
        <v>25</v>
      </c>
      <c r="BM4" s="146" t="s">
        <v>141</v>
      </c>
      <c r="BN4" s="147" t="s">
        <v>143</v>
      </c>
      <c r="BO4" s="145" t="s">
        <v>25</v>
      </c>
      <c r="BP4" s="146" t="s">
        <v>141</v>
      </c>
      <c r="BQ4" s="147" t="s">
        <v>143</v>
      </c>
    </row>
    <row xmlns:x14ac="http://schemas.microsoft.com/office/spreadsheetml/2009/9/ac" r="5" ht="48" hidden="true" x14ac:dyDescent="0.2">
      <c r="A5" s="43" t="s">
        <v>39</v>
      </c>
      <c r="B5" s="43" t="s">
        <v>40</v>
      </c>
      <c r="C5" s="43" t="s">
        <v>41</v>
      </c>
      <c r="D5" s="136" t="s">
        <v>135</v>
      </c>
      <c r="E5" s="137" t="s">
        <v>42</v>
      </c>
      <c r="F5" s="138" t="s">
        <v>199</v>
      </c>
      <c r="G5" s="136" t="s">
        <v>136</v>
      </c>
      <c r="H5" s="137" t="s">
        <v>43</v>
      </c>
      <c r="I5" s="138" t="s">
        <v>200</v>
      </c>
      <c r="J5" s="136" t="s">
        <v>137</v>
      </c>
      <c r="K5" s="137" t="s">
        <v>44</v>
      </c>
      <c r="L5" s="138" t="s">
        <v>201</v>
      </c>
      <c r="M5" s="136" t="s">
        <v>138</v>
      </c>
      <c r="N5" s="137" t="s">
        <v>86</v>
      </c>
      <c r="O5" s="138" t="s">
        <v>202</v>
      </c>
      <c r="P5" s="136" t="s">
        <v>139</v>
      </c>
      <c r="Q5" s="137" t="s">
        <v>87</v>
      </c>
      <c r="R5" s="138" t="s">
        <v>203</v>
      </c>
      <c r="S5" s="136" t="s">
        <v>140</v>
      </c>
      <c r="T5" s="137" t="s">
        <v>88</v>
      </c>
      <c r="U5" s="139" t="s">
        <v>204</v>
      </c>
      <c r="V5" s="140" t="s">
        <v>129</v>
      </c>
      <c r="W5" s="141" t="s">
        <v>45</v>
      </c>
      <c r="X5" s="142" t="s">
        <v>65</v>
      </c>
      <c r="Y5" s="142" t="s">
        <v>66</v>
      </c>
      <c r="Z5" s="143" t="s">
        <v>205</v>
      </c>
      <c r="AA5" s="140" t="s">
        <v>130</v>
      </c>
      <c r="AB5" s="141" t="s">
        <v>46</v>
      </c>
      <c r="AC5" s="142" t="s">
        <v>67</v>
      </c>
      <c r="AD5" s="142" t="s">
        <v>68</v>
      </c>
      <c r="AE5" s="143" t="s">
        <v>206</v>
      </c>
      <c r="AF5" s="140" t="s">
        <v>131</v>
      </c>
      <c r="AG5" s="141" t="s">
        <v>47</v>
      </c>
      <c r="AH5" s="142" t="s">
        <v>69</v>
      </c>
      <c r="AI5" s="142" t="s">
        <v>70</v>
      </c>
      <c r="AJ5" s="143" t="s">
        <v>207</v>
      </c>
      <c r="AK5" s="140" t="s">
        <v>132</v>
      </c>
      <c r="AL5" s="141" t="s">
        <v>71</v>
      </c>
      <c r="AM5" s="142" t="s">
        <v>72</v>
      </c>
      <c r="AN5" s="142" t="s">
        <v>73</v>
      </c>
      <c r="AO5" s="143" t="s">
        <v>208</v>
      </c>
      <c r="AP5" s="140" t="s">
        <v>133</v>
      </c>
      <c r="AQ5" s="141" t="s">
        <v>74</v>
      </c>
      <c r="AR5" s="142" t="s">
        <v>75</v>
      </c>
      <c r="AS5" s="142" t="s">
        <v>76</v>
      </c>
      <c r="AT5" s="143" t="s">
        <v>209</v>
      </c>
      <c r="AU5" s="140" t="s">
        <v>134</v>
      </c>
      <c r="AV5" s="141" t="s">
        <v>77</v>
      </c>
      <c r="AW5" s="142" t="s">
        <v>78</v>
      </c>
      <c r="AX5" s="142" t="s">
        <v>79</v>
      </c>
      <c r="AY5" s="144" t="s">
        <v>210</v>
      </c>
      <c r="AZ5" s="145" t="s">
        <v>80</v>
      </c>
      <c r="BA5" s="146" t="s">
        <v>114</v>
      </c>
      <c r="BB5" s="147" t="s">
        <v>211</v>
      </c>
      <c r="BC5" s="145" t="s">
        <v>85</v>
      </c>
      <c r="BD5" s="146" t="s">
        <v>115</v>
      </c>
      <c r="BE5" s="147" t="s">
        <v>212</v>
      </c>
      <c r="BF5" s="145" t="s">
        <v>84</v>
      </c>
      <c r="BG5" s="146" t="s">
        <v>116</v>
      </c>
      <c r="BH5" s="147" t="s">
        <v>213</v>
      </c>
      <c r="BI5" s="145" t="s">
        <v>83</v>
      </c>
      <c r="BJ5" s="146" t="s">
        <v>117</v>
      </c>
      <c r="BK5" s="147" t="s">
        <v>214</v>
      </c>
      <c r="BL5" s="145" t="s">
        <v>82</v>
      </c>
      <c r="BM5" s="146" t="s">
        <v>118</v>
      </c>
      <c r="BN5" s="147" t="s">
        <v>215</v>
      </c>
      <c r="BO5" s="145" t="s">
        <v>81</v>
      </c>
      <c r="BP5" s="146" t="s">
        <v>119</v>
      </c>
      <c r="BQ5" s="147" t="s">
        <v>216</v>
      </c>
    </row>
    <row xmlns:x14ac="http://schemas.microsoft.com/office/spreadsheetml/2009/9/ac" r="6" x14ac:dyDescent="0.2">
      <c r="A6" s="351" t="str">
        <f>+RIGHT('Data Summary'!A6,LEN('Data Summary'!A6)-9)</f>
        <v>EMIS</v>
      </c>
      <c r="B6" s="36" t="str">
        <f>+IF(ISTEXT('Data Summary'!B6),'Data Summary'!B6,"")</f>
        <v>EMIS</v>
      </c>
      <c r="C6" s="350">
        <f>+VALUE('Data Summary'!C6)</f>
        <v>2007</v>
      </c>
      <c r="D6" s="96" t="e">
        <f>+IF(AND(ISNUMBER('Water Data'!D4),'Data Summary'!BS6="Yes"),100-'Water Data'!D4,NA())</f>
        <v>#N/A</v>
      </c>
      <c r="E6" s="96" t="e">
        <f>+IF(AND(ISNUMBER('Water Data'!D6),'Data Summary'!BT6="Yes"),'Water Data'!D6,NA())</f>
        <v>#N/A</v>
      </c>
      <c r="F6" s="96" t="e">
        <f>+IF(AND(ISNUMBER('Water Data'!D9),'Data Summary'!BU6="Yes"),'Water Data'!D9,NA())</f>
        <v>#N/A</v>
      </c>
      <c r="G6" s="96" t="e">
        <f>+IF(AND(ISNUMBER('Water Data'!E4),'Data Summary'!BV6="Yes"),100-'Water Data'!E4,NA())</f>
        <v>#N/A</v>
      </c>
      <c r="H6" s="96" t="e">
        <f>+IF(AND(ISNUMBER('Water Data'!E6),'Data Summary'!BW6="Yes"),'Water Data'!E6,NA())</f>
        <v>#N/A</v>
      </c>
      <c r="I6" s="96" t="e">
        <f>+IF(AND(ISNUMBER('Water Data'!E9),'Data Summary'!BX6="Yes"),'Water Data'!E9,NA())</f>
        <v>#N/A</v>
      </c>
      <c r="J6" s="96" t="e">
        <f>+IF(AND(ISNUMBER('Water Data'!F4),'Data Summary'!BY6="Yes"),100-'Water Data'!F4,NA())</f>
        <v>#N/A</v>
      </c>
      <c r="K6" s="96" t="e">
        <f>+IF(AND(ISNUMBER('Water Data'!F6),'Data Summary'!BZ6="Yes"),'Water Data'!F6,NA())</f>
        <v>#N/A</v>
      </c>
      <c r="L6" s="96" t="e">
        <f>+IF(AND(ISNUMBER('Water Data'!F9),'Data Summary'!CA6="Yes"),'Water Data'!F9,NA())</f>
        <v>#N/A</v>
      </c>
      <c r="M6" s="96">
        <f>+IF(AND(ISNUMBER('Water Data'!G4),'Data Summary'!CB6="Yes"),100-'Water Data'!G4,NA())</f>
        <v>70.28</v>
      </c>
      <c r="N6" s="96">
        <f>+IF(AND(ISNUMBER('Water Data'!G6),'Data Summary'!CC6="Yes"),'Water Data'!G6,NA())</f>
        <v>35.466377440347074</v>
      </c>
      <c r="O6" s="96" t="e">
        <f>+IF(AND(ISNUMBER('Water Data'!G9),'Data Summary'!CD6="Yes"),'Water Data'!G9,NA())</f>
        <v>#N/A</v>
      </c>
      <c r="P6" s="96" t="e">
        <f>+IF(AND(ISNUMBER('Water Data'!H4),'Data Summary'!CE6="Yes"),100-'Water Data'!H4,NA())</f>
        <v>#N/A</v>
      </c>
      <c r="Q6" s="96" t="e">
        <f>+IF(AND(ISNUMBER('Water Data'!H6),'Data Summary'!CF6="Yes"),'Water Data'!H6,NA())</f>
        <v>#N/A</v>
      </c>
      <c r="R6" s="96" t="e">
        <f>+IF(AND(ISNUMBER('Water Data'!H9),'Data Summary'!CG6="Yes"),'Water Data'!H9,NA())</f>
        <v>#N/A</v>
      </c>
      <c r="S6" s="96" t="e">
        <f>+IF(AND(ISNUMBER('Water Data'!I4),'Data Summary'!CH6="Yes"),100-'Water Data'!I4,NA())</f>
        <v>#N/A</v>
      </c>
      <c r="T6" s="96" t="e">
        <f>+IF(AND(ISNUMBER('Water Data'!I6),'Data Summary'!CI6="Yes"),'Water Data'!I6,NA())</f>
        <v>#N/A</v>
      </c>
      <c r="U6" s="96" t="e">
        <f>+IF(AND(ISNUMBER('Water Data'!I9),'Data Summary'!CJ6="Yes"),'Water Data'!I9,NA())</f>
        <v>#N/A</v>
      </c>
      <c r="V6" s="97" t="e">
        <f>+IF(AND(ISNUMBER('Sanitation Data'!D4),'Data Summary'!CK6="Yes"),100-'Sanitation Data'!D4,NA())</f>
        <v>#N/A</v>
      </c>
      <c r="W6" s="97" t="e">
        <f>+IF(AND(ISNUMBER('Sanitation Data'!D6),'Data Summary'!CL6="Yes"),'Sanitation Data'!D6,NA())</f>
        <v>#N/A</v>
      </c>
      <c r="X6" s="97" t="e">
        <f>+IF(AND(ISNUMBER('Sanitation Data'!D10),'Data Summary'!CM6="Yes"),'Sanitation Data'!D10,NA())</f>
        <v>#N/A</v>
      </c>
      <c r="Y6" s="97" t="e">
        <f>+IF(AND(ISNUMBER('Sanitation Data'!D11),'Data Summary'!CN6="Yes"),'Sanitation Data'!D11,NA())</f>
        <v>#N/A</v>
      </c>
      <c r="Z6" s="97" t="e">
        <f>+IF(AND(ISNUMBER('Sanitation Data'!D12),'Data Summary'!CO6="Yes"),'Sanitation Data'!D12,NA())</f>
        <v>#N/A</v>
      </c>
      <c r="AA6" s="97" t="e">
        <f>+IF(AND(ISNUMBER('Sanitation Data'!E4),'Data Summary'!CP6="Yes"),100-'Sanitation Data'!E4,NA())</f>
        <v>#N/A</v>
      </c>
      <c r="AB6" s="97" t="e">
        <f>+IF(AND(ISNUMBER('Sanitation Data'!E6),'Data Summary'!CQ6="Yes"),'Sanitation Data'!E6,NA())</f>
        <v>#N/A</v>
      </c>
      <c r="AC6" s="97" t="e">
        <f>+IF(AND(ISNUMBER('Sanitation Data'!E10),'Data Summary'!CR6="Yes"),'Sanitation Data'!E10,NA())</f>
        <v>#N/A</v>
      </c>
      <c r="AD6" s="97" t="e">
        <f>+IF(AND(ISNUMBER('Sanitation Data'!E11),'Data Summary'!CS6="Yes"),'Sanitation Data'!E11,NA())</f>
        <v>#N/A</v>
      </c>
      <c r="AE6" s="97" t="e">
        <f>+IF(AND(ISNUMBER('Sanitation Data'!E12),'Data Summary'!CT6="Yes"),'Sanitation Data'!E12,NA())</f>
        <v>#N/A</v>
      </c>
      <c r="AF6" s="97" t="e">
        <f>+IF(AND(ISNUMBER('Sanitation Data'!F4),'Data Summary'!CU6="Yes"),100-'Sanitation Data'!F4,NA())</f>
        <v>#N/A</v>
      </c>
      <c r="AG6" s="97" t="e">
        <f>+IF(AND(ISNUMBER('Sanitation Data'!F6),'Data Summary'!CV6="Yes"),'Sanitation Data'!F6,NA())</f>
        <v>#N/A</v>
      </c>
      <c r="AH6" s="97" t="e">
        <f>+IF(AND(ISNUMBER('Sanitation Data'!F10),'Data Summary'!CW6="Yes"),'Sanitation Data'!F10,NA())</f>
        <v>#N/A</v>
      </c>
      <c r="AI6" s="97" t="e">
        <f>+IF(AND(ISNUMBER('Sanitation Data'!F11),'Data Summary'!CX6="Yes"),'Sanitation Data'!F11,NA())</f>
        <v>#N/A</v>
      </c>
      <c r="AJ6" s="97" t="e">
        <f>+IF(AND(ISNUMBER('Sanitation Data'!F12),'Data Summary'!CY6="Yes"),'Sanitation Data'!F12,NA())</f>
        <v>#N/A</v>
      </c>
      <c r="AK6" s="97" t="e">
        <f>+IF(AND(ISNUMBER('Sanitation Data'!G4),'Data Summary'!CZ6="Yes"),100-'Sanitation Data'!G4,NA())</f>
        <v>#N/A</v>
      </c>
      <c r="AL6" s="97" t="e">
        <f>+IF(AND(ISNUMBER('Sanitation Data'!G6),'Data Summary'!DA6="Yes"),'Sanitation Data'!G6,NA())</f>
        <v>#N/A</v>
      </c>
      <c r="AM6" s="97" t="e">
        <f>+IF(AND(ISNUMBER('Sanitation Data'!G10),'Data Summary'!DB6="Yes"),'Sanitation Data'!G10,NA())</f>
        <v>#N/A</v>
      </c>
      <c r="AN6" s="97" t="e">
        <f>+IF(AND(ISNUMBER('Sanitation Data'!G11),'Data Summary'!DC6="Yes"),'Sanitation Data'!G11,NA())</f>
        <v>#N/A</v>
      </c>
      <c r="AO6" s="97" t="e">
        <f>+IF(AND(ISNUMBER('Sanitation Data'!G12),'Data Summary'!DD6="Yes"),'Sanitation Data'!G12,NA())</f>
        <v>#N/A</v>
      </c>
      <c r="AP6" s="97" t="e">
        <f>+IF(AND(ISNUMBER('Sanitation Data'!H4),'Data Summary'!DE6="Yes"),100-'Sanitation Data'!H4,NA())</f>
        <v>#N/A</v>
      </c>
      <c r="AQ6" s="97" t="e">
        <f>+IF(AND(ISNUMBER('Sanitation Data'!H6),'Data Summary'!DF6="Yes"),'Sanitation Data'!H6,NA())</f>
        <v>#N/A</v>
      </c>
      <c r="AR6" s="97" t="e">
        <f>+IF(AND(ISNUMBER('Sanitation Data'!H10),'Data Summary'!DG6="Yes"),'Sanitation Data'!H10,NA())</f>
        <v>#N/A</v>
      </c>
      <c r="AS6" s="97" t="e">
        <f>+IF(AND(ISNUMBER('Sanitation Data'!H11),'Data Summary'!DH6="Yes"),'Sanitation Data'!H11,NA())</f>
        <v>#N/A</v>
      </c>
      <c r="AT6" s="97" t="e">
        <f>+IF(AND(ISNUMBER('Sanitation Data'!H12),'Data Summary'!DI6="Yes"),'Sanitation Data'!H12,NA())</f>
        <v>#N/A</v>
      </c>
      <c r="AU6" s="97" t="e">
        <f>+IF(AND(ISNUMBER('Sanitation Data'!I4),'Data Summary'!DJ6="Yes"),100-'Sanitation Data'!I4,NA())</f>
        <v>#N/A</v>
      </c>
      <c r="AV6" s="97" t="e">
        <f>+IF(AND(ISNUMBER('Sanitation Data'!I6),'Data Summary'!DK6="Yes"),'Sanitation Data'!I6,NA())</f>
        <v>#N/A</v>
      </c>
      <c r="AW6" s="97" t="e">
        <f>+IF(AND(ISNUMBER('Sanitation Data'!I10),'Data Summary'!DL6="Yes"),'Sanitation Data'!I10,NA())</f>
        <v>#N/A</v>
      </c>
      <c r="AX6" s="97" t="e">
        <f>+IF(AND(ISNUMBER('Sanitation Data'!I11),'Data Summary'!DM6="Yes"),'Sanitation Data'!I11,NA())</f>
        <v>#N/A</v>
      </c>
      <c r="AY6" s="97" t="e">
        <f>+IF(AND(ISNUMBER('Sanitation Data'!I12),'Data Summary'!DN6="Yes"),'Sanitation Data'!I12,NA())</f>
        <v>#N/A</v>
      </c>
      <c r="AZ6" s="98" t="e">
        <f>+IF(AND(ISNUMBER('Hygiene Data'!D5),'Data Summary'!DO6="Yes"),'Hygiene Data'!D5,NA())</f>
        <v>#N/A</v>
      </c>
      <c r="BA6" s="98" t="e">
        <f>+IF(AND(ISNUMBER('Hygiene Data'!D7),'Data Summary'!DP6="Yes"),'Hygiene Data'!D7,NA())</f>
        <v>#N/A</v>
      </c>
      <c r="BB6" s="98" t="e">
        <f>+IF(AND(ISNUMBER('Hygiene Data'!D9),'Data Summary'!DQ6="Yes"),'Hygiene Data'!D9,NA())</f>
        <v>#N/A</v>
      </c>
      <c r="BC6" s="98" t="e">
        <f>+IF(AND(ISNUMBER('Hygiene Data'!E5),'Data Summary'!DR6="Yes"),'Hygiene Data'!E5,NA())</f>
        <v>#N/A</v>
      </c>
      <c r="BD6" s="98" t="e">
        <f>+IF(AND(ISNUMBER('Hygiene Data'!E7),'Data Summary'!DS6="Yes"),'Hygiene Data'!E7,NA())</f>
        <v>#N/A</v>
      </c>
      <c r="BE6" s="98" t="e">
        <f>+IF(AND(ISNUMBER('Hygiene Data'!E9),'Data Summary'!DT6="Yes"),'Hygiene Data'!E9,NA())</f>
        <v>#N/A</v>
      </c>
      <c r="BF6" s="98" t="e">
        <f>+IF(AND(ISNUMBER('Hygiene Data'!F5),'Data Summary'!DU6="Yes"),'Hygiene Data'!F5,NA())</f>
        <v>#N/A</v>
      </c>
      <c r="BG6" s="98" t="e">
        <f>+IF(AND(ISNUMBER('Hygiene Data'!F7),'Data Summary'!DV6="Yes"),'Hygiene Data'!F7,NA())</f>
        <v>#N/A</v>
      </c>
      <c r="BH6" s="98" t="e">
        <f>+IF(AND(ISNUMBER('Hygiene Data'!F9),'Data Summary'!DW6="Yes"),'Hygiene Data'!F9,NA())</f>
        <v>#N/A</v>
      </c>
      <c r="BI6" s="98" t="e">
        <f>+IF(AND(ISNUMBER('Hygiene Data'!G5),'Data Summary'!DX6="Yes"),'Hygiene Data'!G5,NA())</f>
        <v>#N/A</v>
      </c>
      <c r="BJ6" s="98" t="e">
        <f>+IF(AND(ISNUMBER('Hygiene Data'!G7),'Data Summary'!DY6="Yes"),'Hygiene Data'!G7,NA())</f>
        <v>#N/A</v>
      </c>
      <c r="BK6" s="98" t="e">
        <f>+IF(AND(ISNUMBER('Hygiene Data'!G9),'Data Summary'!DZ6="Yes"),'Hygiene Data'!G9,NA())</f>
        <v>#N/A</v>
      </c>
      <c r="BL6" s="98" t="e">
        <f>+IF(AND(ISNUMBER('Hygiene Data'!H5),'Data Summary'!EA6="Yes"),'Hygiene Data'!H5,NA())</f>
        <v>#N/A</v>
      </c>
      <c r="BM6" s="98" t="e">
        <f>+IF(AND(ISNUMBER('Hygiene Data'!H7),'Data Summary'!EB6="Yes"),'Hygiene Data'!H7,NA())</f>
        <v>#N/A</v>
      </c>
      <c r="BN6" s="98" t="e">
        <f>+IF(AND(ISNUMBER('Hygiene Data'!H9),'Data Summary'!EC6="Yes"),'Hygiene Data'!H9,NA())</f>
        <v>#N/A</v>
      </c>
      <c r="BO6" s="98" t="e">
        <f>+IF(AND(ISNUMBER('Hygiene Data'!I5),'Data Summary'!ED6="Yes"),'Hygiene Data'!I5,NA())</f>
        <v>#N/A</v>
      </c>
      <c r="BP6" s="98" t="e">
        <f>+IF(AND(ISNUMBER('Hygiene Data'!I7),'Data Summary'!EE6="Yes"),'Hygiene Data'!I7,NA())</f>
        <v>#N/A</v>
      </c>
      <c r="BQ6" s="98" t="e">
        <f>+IF(AND(ISNUMBER('Hygiene Data'!I9),'Data Summary'!EF6="Yes"),'Hygiene Data'!I9,NA())</f>
        <v>#N/A</v>
      </c>
    </row>
    <row xmlns:x14ac="http://schemas.microsoft.com/office/spreadsheetml/2009/9/ac" r="7" x14ac:dyDescent="0.2">
      <c r="A7" s="351" t="str">
        <f ca="true">+RIGHT('Data Summary'!A7,LEN('Data Summary'!A7)-9)</f>
        <v>EMIS</v>
      </c>
      <c r="B7" s="36" t="str">
        <f ca="true">+IF(ISTEXT('Data Summary'!B7),'Data Summary'!B7,"")</f>
        <v>EMIS</v>
      </c>
      <c r="C7" s="350">
        <f ca="true">+VALUE('Data Summary'!C7)</f>
        <v>2008</v>
      </c>
      <c r="D7" s="96" t="e">
        <f ca="true">+IF(AND(ISNUMBER(OFFSET('Water Data'!$D$4,0,10*ROW('Water Data'!D1))),'Data Summary'!BS7="Yes"),100-OFFSET('Water Data'!$D$4,0,10*ROW('Water Data'!D1)),NA())</f>
        <v>#N/A</v>
      </c>
      <c r="E7" s="96" t="e">
        <f ca="true">+IF(AND(ISNUMBER(OFFSET('Water Data'!$D$6,0,10*ROW('Water Data'!D1))),'Data Summary'!BT7="Yes"),OFFSET('Water Data'!$D$6,0,10*ROW('Water Data'!D1)),NA())</f>
        <v>#N/A</v>
      </c>
      <c r="F7" s="96" t="e">
        <f ca="true">+IF(AND(ISNUMBER(OFFSET('Water Data'!$D$9,0,10*ROW('Water Data'!D1))),'Data Summary'!BU7="Yes"),OFFSET('Water Data'!$D$9,0,10*ROW('Water Data'!D1)),NA())</f>
        <v>#N/A</v>
      </c>
      <c r="G7" s="96" t="e">
        <f ca="true">+IF(AND(ISNUMBER(OFFSET('Water Data'!$E$4,0,10*ROW('Water Data'!E1))),'Data Summary'!BV7="Yes"),100-OFFSET('Water Data'!$E$4,0,10*ROW('Water Data'!E1)),NA())</f>
        <v>#N/A</v>
      </c>
      <c r="H7" s="96" t="e">
        <f ca="true">+IF(AND(ISNUMBER(OFFSET('Water Data'!$E$6,0,10*ROW('Water Data'!E1))),'Data Summary'!BW7="Yes"),OFFSET('Water Data'!$E$6,0,10*ROW('Water Data'!E1)),NA())</f>
        <v>#N/A</v>
      </c>
      <c r="I7" s="96" t="e">
        <f ca="true">+IF(AND(ISNUMBER(OFFSET('Water Data'!$E$9,0,10*ROW('Water Data'!E1))),'Data Summary'!BX7="Yes"),OFFSET('Water Data'!$E$9,0,10*ROW('Water Data'!E1)),NA())</f>
        <v>#N/A</v>
      </c>
      <c r="J7" s="96" t="e">
        <f ca="true">+IF(AND(ISNUMBER(OFFSET('Water Data'!$F$4,0,10*ROW('Water Data'!F1))),'Data Summary'!BY7="Yes"),100-OFFSET('Water Data'!$F$4,0,10*ROW('Water Data'!F1)),NA())</f>
        <v>#N/A</v>
      </c>
      <c r="K7" s="96" t="e">
        <f ca="true">+IF(AND(ISNUMBER(OFFSET('Water Data'!$F$6,0,10*ROW('Water Data'!F1))),'Data Summary'!BZ7="Yes"),OFFSET('Water Data'!$F$6,0,10*ROW('Water Data'!F1)),NA())</f>
        <v>#N/A</v>
      </c>
      <c r="L7" s="96" t="e">
        <f ca="true">+IF(AND(ISNUMBER(OFFSET('Water Data'!$F$9,0,10*ROW('Water Data'!F1))),'Data Summary'!CA7="Yes"),OFFSET('Water Data'!$F$9,0,10*ROW('Water Data'!F1)),NA())</f>
        <v>#N/A</v>
      </c>
      <c r="M7" s="96" t="e">
        <f ca="true">+IF(AND(ISNUMBER(OFFSET('Water Data'!$G$4,0,10*ROW('Water Data'!G1))),'Data Summary'!CB7="Yes"),100-OFFSET('Water Data'!$G$4,0,10*ROW('Water Data'!G1)),NA())</f>
        <v>#N/A</v>
      </c>
      <c r="N7" s="96" t="e">
        <f ca="true">+IF(AND(ISNUMBER(OFFSET('Water Data'!$G$6,0,10*ROW('Water Data'!G1))),'Data Summary'!CC7="Yes"),OFFSET('Water Data'!$G$6,0,10*ROW('Water Data'!G1)),NA())</f>
        <v>#N/A</v>
      </c>
      <c r="O7" s="96" t="e">
        <f ca="true">+IF(AND(ISNUMBER(OFFSET('Water Data'!$G$9,0,10*ROW('Water Data'!G1))),'Data Summary'!CD7="Yes"),OFFSET('Water Data'!$G$9,0,10*ROW('Water Data'!G1)),NA())</f>
        <v>#N/A</v>
      </c>
      <c r="P7" s="96" t="e">
        <f ca="true">+IF(AND(ISNUMBER(OFFSET('Water Data'!$H$4,0,10*ROW('Water Data'!H1))),'Data Summary'!CE7="Yes"),100-OFFSET('Water Data'!$H$4,0,10*ROW('Water Data'!H1)),NA())</f>
        <v>#N/A</v>
      </c>
      <c r="Q7" s="96" t="e">
        <f ca="true">+IF(AND(ISNUMBER(OFFSET('Water Data'!$H$6,0,10*ROW('Water Data'!H1))),'Data Summary'!CF7="Yes"),OFFSET('Water Data'!$H$6,0,10*ROW('Water Data'!H1)),NA())</f>
        <v>#N/A</v>
      </c>
      <c r="R7" s="96" t="e">
        <f ca="true">+IF(AND(ISNUMBER(OFFSET('Water Data'!$H$9,0,10*ROW('Water Data'!H1))),'Data Summary'!CG7="Yes"),OFFSET('Water Data'!$H$9,0,10*ROW('Water Data'!H1)),NA())</f>
        <v>#N/A</v>
      </c>
      <c r="S7" s="96" t="e">
        <f ca="true">+IF(AND(ISNUMBER(OFFSET('Water Data'!$I$4,0,10*ROW('Water Data'!I1))),'Data Summary'!CH7="Yes"),100-OFFSET('Water Data'!$I$4,0,10*ROW('Water Data'!I1)),NA())</f>
        <v>#N/A</v>
      </c>
      <c r="T7" s="96" t="e">
        <f ca="true">+IF(AND(ISNUMBER(OFFSET('Water Data'!$I$6,0,10*ROW('Water Data'!I1))),'Data Summary'!CI7="Yes"),OFFSET('Water Data'!$I$6,0,10*ROW('Water Data'!I1)),NA())</f>
        <v>#N/A</v>
      </c>
      <c r="U7" s="96" t="e">
        <f ca="true">+IF(AND(ISNUMBER(OFFSET('Water Data'!$I$9,0,10*ROW('Water Data'!I1))),'Data Summary'!CJ7="Yes"),OFFSET('Water Data'!$I$9,0,10*ROW('Water Data'!I1)),NA())</f>
        <v>#N/A</v>
      </c>
      <c r="V7" s="97" t="e">
        <f ca="true">+IF(AND(ISNUMBER(OFFSET('Sanitation Data'!$D$4,0,10*ROW('Sanitation Data'!D1))),'Data Summary'!CK7="Yes"),100-OFFSET('Sanitation Data'!$D$4,0,10*ROW('Sanitation Data'!D1)),NA())</f>
        <v>#N/A</v>
      </c>
      <c r="W7" s="97" t="e">
        <f ca="true">+IF(AND(ISNUMBER(OFFSET('Sanitation Data'!$D$6,0,10*ROW('Sanitation Data'!D1))),'Data Summary'!CL7="Yes"),OFFSET('Sanitation Data'!$D$6,0,10*ROW('Sanitation Data'!D1)),NA())</f>
        <v>#N/A</v>
      </c>
      <c r="X7" s="97" t="e">
        <f ca="true">+IF(AND(ISNUMBER(OFFSET('Sanitation Data'!$D$10,0,10*ROW('Sanitation Data'!D1))),'Data Summary'!CM7="Yes"),OFFSET('Sanitation Data'!$D$10,0,10*ROW('Sanitation Data'!D1)),NA())</f>
        <v>#N/A</v>
      </c>
      <c r="Y7" s="97" t="e">
        <f ca="true">+IF(AND(ISNUMBER(OFFSET('Sanitation Data'!$D$11,0,10*ROW('Sanitation Data'!D1))),'Data Summary'!CN7="Yes"),OFFSET('Sanitation Data'!$D$11,0,10*ROW('Sanitation Data'!D1)),NA())</f>
        <v>#N/A</v>
      </c>
      <c r="Z7" s="97" t="e">
        <f ca="true">+IF(AND(ISNUMBER(OFFSET('Sanitation Data'!$D$12,0,10*ROW('Sanitation Data'!D1))),'Data Summary'!CO7="Yes"),OFFSET('Sanitation Data'!$D$12,0,10*ROW('Sanitation Data'!D1)),NA())</f>
        <v>#N/A</v>
      </c>
      <c r="AA7" s="97" t="e">
        <f ca="true">+IF(AND(ISNUMBER(OFFSET('Sanitation Data'!$E$4,0,10*ROW('Sanitation Data'!E1))),'Data Summary'!CP7="Yes"),100-OFFSET('Sanitation Data'!$E$4,0,10*ROW('Sanitation Data'!E1)),NA())</f>
        <v>#N/A</v>
      </c>
      <c r="AB7" s="97" t="e">
        <f ca="true">+IF(AND(ISNUMBER(OFFSET('Sanitation Data'!$E$6,0,10*ROW('Sanitation Data'!E1))),'Data Summary'!CQ7="Yes"),OFFSET('Sanitation Data'!$E$6,0,10*ROW('Sanitation Data'!E1)),NA())</f>
        <v>#N/A</v>
      </c>
      <c r="AC7" s="97" t="e">
        <f ca="true">+IF(AND(ISNUMBER(OFFSET('Sanitation Data'!$E$10,0,10*ROW('Sanitation Data'!E1))),'Data Summary'!CR7="Yes"),OFFSET('Sanitation Data'!$E$10,0,10*ROW('Sanitation Data'!E1)),NA())</f>
        <v>#N/A</v>
      </c>
      <c r="AD7" s="97" t="e">
        <f ca="true">+IF(AND(ISNUMBER(OFFSET('Sanitation Data'!$E$11,0,10*ROW('Sanitation Data'!E1))),'Data Summary'!CS7="Yes"),OFFSET('Sanitation Data'!$E$11,0,10*ROW('Sanitation Data'!E1)),NA())</f>
        <v>#N/A</v>
      </c>
      <c r="AE7" s="97" t="e">
        <f ca="true">+IF(AND(ISNUMBER(OFFSET('Sanitation Data'!$E$12,0,10*ROW('Sanitation Data'!E1))),'Data Summary'!CT7="Yes"),OFFSET('Sanitation Data'!$E$12,0,10*ROW('Sanitation Data'!E1)),NA())</f>
        <v>#N/A</v>
      </c>
      <c r="AF7" s="97" t="e">
        <f ca="true">+IF(AND(ISNUMBER(OFFSET('Sanitation Data'!$F$4,0,10*ROW('Sanitation Data'!F1))),'Data Summary'!CU7="Yes"),100-OFFSET('Sanitation Data'!$F$4,0,10*ROW('Sanitation Data'!F1)),NA())</f>
        <v>#N/A</v>
      </c>
      <c r="AG7" s="97" t="e">
        <f ca="true">+IF(AND(ISNUMBER(OFFSET('Sanitation Data'!$F$6,0,10*ROW('Sanitation Data'!F1))),'Data Summary'!CV7="Yes"),OFFSET('Sanitation Data'!$F$6,0,10*ROW('Sanitation Data'!F1)),NA())</f>
        <v>#N/A</v>
      </c>
      <c r="AH7" s="97" t="e">
        <f ca="true">+IF(AND(ISNUMBER(OFFSET('Sanitation Data'!$F$10,0,10*ROW('Sanitation Data'!F1))),'Data Summary'!CW7="Yes"),OFFSET('Sanitation Data'!$F$10,0,10*ROW('Sanitation Data'!F1)),NA())</f>
        <v>#N/A</v>
      </c>
      <c r="AI7" s="97" t="e">
        <f ca="true">+IF(AND(ISNUMBER(OFFSET('Sanitation Data'!$F$11,0,10*ROW('Sanitation Data'!F1))),'Data Summary'!CX7="Yes"),OFFSET('Sanitation Data'!$F$11,0,10*ROW('Sanitation Data'!F1)),NA())</f>
        <v>#N/A</v>
      </c>
      <c r="AJ7" s="97" t="e">
        <f ca="true">+IF(AND(ISNUMBER(OFFSET('Sanitation Data'!$F$12,0,10*ROW('Sanitation Data'!F1))),'Data Summary'!CY7="Yes"),OFFSET('Sanitation Data'!$F$12,0,10*ROW('Sanitation Data'!F1)),NA())</f>
        <v>#N/A</v>
      </c>
      <c r="AK7" s="97" t="e">
        <f ca="true">+IF(AND(ISNUMBER(OFFSET('Sanitation Data'!$G$4,0,10*ROW('Sanitation Data'!G1))),'Data Summary'!CZ7="Yes"),100-OFFSET('Sanitation Data'!$G$4,0,10*ROW('Sanitation Data'!G1)),NA())</f>
        <v>#N/A</v>
      </c>
      <c r="AL7" s="97" t="e">
        <f ca="true">+IF(AND(ISNUMBER(OFFSET('Sanitation Data'!$G$6,0,10*ROW('Sanitation Data'!G1))),'Data Summary'!DA7="Yes"),OFFSET('Sanitation Data'!$G$6,0,10*ROW('Sanitation Data'!G1)),NA())</f>
        <v>#N/A</v>
      </c>
      <c r="AM7" s="97" t="e">
        <f ca="true">+IF(AND(ISNUMBER(OFFSET('Sanitation Data'!$G$10,0,10*ROW('Sanitation Data'!G1))),'Data Summary'!DB7="Yes"),OFFSET('Sanitation Data'!$G$10,0,10*ROW('Sanitation Data'!G1)),NA())</f>
        <v>#N/A</v>
      </c>
      <c r="AN7" s="97" t="e">
        <f ca="true">+IF(AND(ISNUMBER(OFFSET('Sanitation Data'!$G$11,0,10*ROW('Sanitation Data'!G1))),'Data Summary'!DC7="Yes"),OFFSET('Sanitation Data'!$G$11,0,10*ROW('Sanitation Data'!G1)),NA())</f>
        <v>#N/A</v>
      </c>
      <c r="AO7" s="97" t="e">
        <f ca="true">+IF(AND(ISNUMBER(OFFSET('Sanitation Data'!$G$12,0,10*ROW('Sanitation Data'!G1))),'Data Summary'!DD7="Yes"),OFFSET('Sanitation Data'!$G$12,0,10*ROW('Sanitation Data'!G1)),NA())</f>
        <v>#N/A</v>
      </c>
      <c r="AP7" s="97" t="e">
        <f ca="true">+IF(AND(ISNUMBER(OFFSET('Sanitation Data'!$H$4,0,10*ROW('Sanitation Data'!H1))),'Data Summary'!DE7="Yes"),100-OFFSET('Sanitation Data'!$H$4,0,10*ROW('Sanitation Data'!H1)),NA())</f>
        <v>#N/A</v>
      </c>
      <c r="AQ7" s="97" t="e">
        <f ca="true">+IF(AND(ISNUMBER(OFFSET('Sanitation Data'!$H$6,0,10*ROW('Sanitation Data'!H1))),'Data Summary'!DF7="Yes"),OFFSET('Sanitation Data'!$H$6,0,10*ROW('Sanitation Data'!H1)),NA())</f>
        <v>#N/A</v>
      </c>
      <c r="AR7" s="97" t="e">
        <f ca="true">+IF(AND(ISNUMBER(OFFSET('Sanitation Data'!$H$10,0,10*ROW('Sanitation Data'!H1))),'Data Summary'!DG7="Yes"),OFFSET('Sanitation Data'!$H$10,0,10*ROW('Sanitation Data'!H1)),NA())</f>
        <v>#N/A</v>
      </c>
      <c r="AS7" s="97" t="e">
        <f ca="true">+IF(AND(ISNUMBER(OFFSET('Sanitation Data'!$H$11,0,10*ROW('Sanitation Data'!H1))),'Data Summary'!DH7="Yes"),OFFSET('Sanitation Data'!$H$11,0,10*ROW('Sanitation Data'!H1)),NA())</f>
        <v>#N/A</v>
      </c>
      <c r="AT7" s="97" t="e">
        <f ca="true">+IF(AND(ISNUMBER(OFFSET('Sanitation Data'!$H$12,0,10*ROW('Sanitation Data'!H1))),'Data Summary'!DI7="Yes"),OFFSET('Sanitation Data'!$H$12,0,10*ROW('Sanitation Data'!H1)),NA())</f>
        <v>#N/A</v>
      </c>
      <c r="AU7" s="97" t="e">
        <f ca="true">+IF(AND(ISNUMBER(OFFSET('Sanitation Data'!$I$4,0,10*ROW('Sanitation Data'!I1))),'Data Summary'!DJ7="Yes"),100-OFFSET('Sanitation Data'!$I$4,0,10*ROW('Sanitation Data'!I1)),NA())</f>
        <v>#N/A</v>
      </c>
      <c r="AV7" s="97" t="e">
        <f ca="true">+IF(AND(ISNUMBER(OFFSET('Sanitation Data'!$I$6,0,10*ROW('Sanitation Data'!I1))),'Data Summary'!DK7="Yes"),OFFSET('Sanitation Data'!$I$6,0,10*ROW('Sanitation Data'!I1)),NA())</f>
        <v>#N/A</v>
      </c>
      <c r="AW7" s="97" t="e">
        <f ca="true">+IF(AND(ISNUMBER(OFFSET('Sanitation Data'!$I$10,0,10*ROW('Sanitation Data'!I1))),'Data Summary'!DL7="Yes"),OFFSET('Sanitation Data'!$I$10,0,10*ROW('Sanitation Data'!I1)),NA())</f>
        <v>#N/A</v>
      </c>
      <c r="AX7" s="97" t="e">
        <f ca="true">+IF(AND(ISNUMBER(OFFSET('Sanitation Data'!$I$11,0,10*ROW('Sanitation Data'!I1))),'Data Summary'!DM7="Yes"),OFFSET('Sanitation Data'!$I$11,0,10*ROW('Sanitation Data'!I1)),NA())</f>
        <v>#N/A</v>
      </c>
      <c r="AY7" s="97" t="e">
        <f ca="true">+IF(AND(ISNUMBER(OFFSET('Sanitation Data'!$I$12,0,10*ROW('Sanitation Data'!I1))),'Data Summary'!DN7="Yes"),OFFSET('Sanitation Data'!$I$12,0,10*ROW('Sanitation Data'!I1)),NA())</f>
        <v>#N/A</v>
      </c>
      <c r="AZ7" s="98" t="e">
        <f ca="true">+IF(AND(ISNUMBER(OFFSET('Hygiene Data'!$D$5,0,10*ROW('Hygiene Data'!D1))),'Data Summary'!DO7="Yes"),OFFSET('Hygiene Data'!$D$5,0,10*ROW('Hygiene Data'!D1)),NA())</f>
        <v>#N/A</v>
      </c>
      <c r="BA7" s="98" t="e">
        <f ca="true">+IF(AND(ISNUMBER(OFFSET('Hygiene Data'!$D$7,0,10*ROW('Hygiene Data'!D1))),'Data Summary'!DP7="Yes"),OFFSET('Hygiene Data'!$D$7,0,10*ROW('Hygiene Data'!D1)),NA())</f>
        <v>#N/A</v>
      </c>
      <c r="BB7" s="98" t="e">
        <f ca="true">+IF(AND(ISNUMBER(OFFSET('Hygiene Data'!$D$9,0,10*ROW('Hygiene Data'!D1))),'Data Summary'!DQ7="Yes"),OFFSET('Hygiene Data'!$D$9,0,10*ROW('Hygiene Data'!D1)),NA())</f>
        <v>#N/A</v>
      </c>
      <c r="BC7" s="98" t="e">
        <f ca="true">+IF(AND(ISNUMBER(OFFSET('Hygiene Data'!$E$5,0,10*ROW('Hygiene Data'!E1))),'Data Summary'!DR7="Yes"),OFFSET('Hygiene Data'!$E$5,0,10*ROW('Hygiene Data'!E1)),NA())</f>
        <v>#N/A</v>
      </c>
      <c r="BD7" s="98" t="e">
        <f ca="true">+IF(AND(ISNUMBER(OFFSET('Hygiene Data'!$E$7,0,10*ROW('Hygiene Data'!E1))),'Data Summary'!DS7="Yes"),OFFSET('Hygiene Data'!$E$7,0,10*ROW('Hygiene Data'!E1)),NA())</f>
        <v>#N/A</v>
      </c>
      <c r="BE7" s="98" t="e">
        <f ca="true">+IF(AND(ISNUMBER(OFFSET('Hygiene Data'!$E$9,0,10*ROW('Hygiene Data'!E1))),'Data Summary'!DT7="Yes"),OFFSET('Hygiene Data'!$E$9,0,10*ROW('Hygiene Data'!E1)),NA())</f>
        <v>#N/A</v>
      </c>
      <c r="BF7" s="98" t="e">
        <f ca="true">+IF(AND(ISNUMBER(OFFSET('Hygiene Data'!$F$5,0,10*ROW('Hygiene Data'!F1))),'Data Summary'!DU7="Yes"),OFFSET('Hygiene Data'!$F$5,0,10*ROW('Hygiene Data'!F1)),NA())</f>
        <v>#N/A</v>
      </c>
      <c r="BG7" s="98" t="e">
        <f ca="true">+IF(AND(ISNUMBER(OFFSET('Hygiene Data'!$F$7,0,10*ROW('Hygiene Data'!F1))),'Data Summary'!DV7="Yes"),OFFSET('Hygiene Data'!$F$7,0,10*ROW('Hygiene Data'!F1)),NA())</f>
        <v>#N/A</v>
      </c>
      <c r="BH7" s="98" t="e">
        <f ca="true">+IF(AND(ISNUMBER(OFFSET('Hygiene Data'!$F$9,0,10*ROW('Hygiene Data'!F1))),'Data Summary'!DW7="Yes"),OFFSET('Hygiene Data'!$F$9,0,10*ROW('Hygiene Data'!F1)),NA())</f>
        <v>#N/A</v>
      </c>
      <c r="BI7" s="98" t="e">
        <f ca="true">+IF(AND(ISNUMBER(OFFSET('Hygiene Data'!$G$5,0,10*ROW('Hygiene Data'!G1))),'Data Summary'!DX7="Yes"),OFFSET('Hygiene Data'!$G$5,0,10*ROW('Hygiene Data'!G1)),NA())</f>
        <v>#N/A</v>
      </c>
      <c r="BJ7" s="98" t="e">
        <f ca="true">+IF(AND(ISNUMBER(OFFSET('Hygiene Data'!$G$7,0,10*ROW('Hygiene Data'!G1))),'Data Summary'!DY7="Yes"),OFFSET('Hygiene Data'!$G$7,0,10*ROW('Hygiene Data'!G1)),NA())</f>
        <v>#N/A</v>
      </c>
      <c r="BK7" s="98" t="e">
        <f ca="true">+IF(AND(ISNUMBER(OFFSET('Hygiene Data'!$G$9,0,10*ROW('Hygiene Data'!G1))),'Data Summary'!DZ7="Yes"),OFFSET('Hygiene Data'!$G$9,0,10*ROW('Hygiene Data'!G1)),NA())</f>
        <v>#N/A</v>
      </c>
      <c r="BL7" s="98" t="e">
        <f ca="true">+IF(AND(ISNUMBER(OFFSET('Hygiene Data'!$H$5,0,10*ROW('Hygiene Data'!H1))),'Data Summary'!EA7="Yes"),OFFSET('Hygiene Data'!$H$5,0,10*ROW('Hygiene Data'!H1)),NA())</f>
        <v>#N/A</v>
      </c>
      <c r="BM7" s="98" t="e">
        <f ca="true">+IF(AND(ISNUMBER(OFFSET('Hygiene Data'!$H$7,0,10*ROW('Hygiene Data'!H1))),'Data Summary'!EB7="Yes"),OFFSET('Hygiene Data'!$H$7,0,10*ROW('Hygiene Data'!H1)),NA())</f>
        <v>#N/A</v>
      </c>
      <c r="BN7" s="98" t="e">
        <f ca="true">+IF(AND(ISNUMBER(OFFSET('Hygiene Data'!$H$9,0,10*ROW('Hygiene Data'!H1))),'Data Summary'!EC7="Yes"),OFFSET('Hygiene Data'!$H$9,0,10*ROW('Hygiene Data'!H1)),NA())</f>
        <v>#N/A</v>
      </c>
      <c r="BO7" s="98" t="e">
        <f ca="true">+IF(AND(ISNUMBER(OFFSET('Hygiene Data'!$I$5,0,10*ROW('Hygiene Data'!I1))),'Data Summary'!ED7="Yes"),OFFSET('Hygiene Data'!$I$5,0,10*ROW('Hygiene Data'!I1)),NA())</f>
        <v>#N/A</v>
      </c>
      <c r="BP7" s="98" t="e">
        <f ca="true">+IF(AND(ISNUMBER(OFFSET('Hygiene Data'!$I$7,0,10*ROW('Hygiene Data'!I1))),'Data Summary'!EE7="Yes"),OFFSET('Hygiene Data'!$I$7,0,10*ROW('Hygiene Data'!I1)),NA())</f>
        <v>#N/A</v>
      </c>
      <c r="BQ7" s="98" t="e">
        <f ca="true">+IF(AND(ISNUMBER(OFFSET('Hygiene Data'!$I$9,0,10*ROW('Hygiene Data'!I1))),'Data Summary'!EF7="Yes"),OFFSET('Hygiene Data'!$I$9,0,10*ROW('Hygiene Data'!I1)),NA())</f>
        <v>#N/A</v>
      </c>
    </row>
    <row xmlns:x14ac="http://schemas.microsoft.com/office/spreadsheetml/2009/9/ac" r="8" x14ac:dyDescent="0.2">
      <c r="A8" s="351" t="str">
        <f ca="true">+RIGHT('Data Summary'!A8,LEN('Data Summary'!A8)-9)</f>
        <v>EMIS</v>
      </c>
      <c r="B8" s="36" t="str">
        <f ca="true">+IF(ISTEXT('Data Summary'!B8),'Data Summary'!B8,"")</f>
        <v>EMIS</v>
      </c>
      <c r="C8" s="350">
        <f ca="true">+VALUE('Data Summary'!C8)</f>
        <v>2010</v>
      </c>
      <c r="D8" s="96" t="e">
        <f ca="true">+IF(AND(ISNUMBER(OFFSET('Water Data'!$D$4,0,10*ROW('Water Data'!D2))),'Data Summary'!BS8="Yes"),100-OFFSET('Water Data'!$D$4,0,10*ROW('Water Data'!D2)),NA())</f>
        <v>#N/A</v>
      </c>
      <c r="E8" s="96" t="e">
        <f ca="true">+IF(AND(ISNUMBER(OFFSET('Water Data'!$D$6,0,10*ROW('Water Data'!D2))),'Data Summary'!BT8="Yes"),OFFSET('Water Data'!$D$6,0,10*ROW('Water Data'!D2)),NA())</f>
        <v>#N/A</v>
      </c>
      <c r="F8" s="96" t="e">
        <f ca="true">+IF(AND(ISNUMBER(OFFSET('Water Data'!$D$9,0,10*ROW('Water Data'!D2))),'Data Summary'!BU8="Yes"),OFFSET('Water Data'!$D$9,0,10*ROW('Water Data'!D2)),NA())</f>
        <v>#N/A</v>
      </c>
      <c r="G8" s="96" t="e">
        <f ca="true">+IF(AND(ISNUMBER(OFFSET('Water Data'!$E$4,0,10*ROW('Water Data'!E2))),'Data Summary'!BV8="Yes"),100-OFFSET('Water Data'!$E$4,0,10*ROW('Water Data'!E2)),NA())</f>
        <v>#N/A</v>
      </c>
      <c r="H8" s="96" t="e">
        <f ca="true">+IF(AND(ISNUMBER(OFFSET('Water Data'!$E$6,0,10*ROW('Water Data'!E2))),'Data Summary'!BW8="Yes"),OFFSET('Water Data'!$E$6,0,10*ROW('Water Data'!E2)),NA())</f>
        <v>#N/A</v>
      </c>
      <c r="I8" s="96" t="e">
        <f ca="true">+IF(AND(ISNUMBER(OFFSET('Water Data'!$E$9,0,10*ROW('Water Data'!E2))),'Data Summary'!BX8="Yes"),OFFSET('Water Data'!$E$9,0,10*ROW('Water Data'!E2)),NA())</f>
        <v>#N/A</v>
      </c>
      <c r="J8" s="96" t="e">
        <f ca="true">+IF(AND(ISNUMBER(OFFSET('Water Data'!$F$4,0,10*ROW('Water Data'!F2))),'Data Summary'!BY8="Yes"),100-OFFSET('Water Data'!$F$4,0,10*ROW('Water Data'!F2)),NA())</f>
        <v>#N/A</v>
      </c>
      <c r="K8" s="96" t="e">
        <f ca="true">+IF(AND(ISNUMBER(OFFSET('Water Data'!$F$6,0,10*ROW('Water Data'!F2))),'Data Summary'!BZ8="Yes"),OFFSET('Water Data'!$F$6,0,10*ROW('Water Data'!F2)),NA())</f>
        <v>#N/A</v>
      </c>
      <c r="L8" s="96" t="e">
        <f ca="true">+IF(AND(ISNUMBER(OFFSET('Water Data'!$F$9,0,10*ROW('Water Data'!F2))),'Data Summary'!CA8="Yes"),OFFSET('Water Data'!$F$9,0,10*ROW('Water Data'!F2)),NA())</f>
        <v>#N/A</v>
      </c>
      <c r="M8" s="96">
        <f ca="true">+IF(AND(ISNUMBER(OFFSET('Water Data'!$G$4,0,10*ROW('Water Data'!G2))),'Data Summary'!CB8="Yes"),100-OFFSET('Water Data'!$G$4,0,10*ROW('Water Data'!G2)),NA())</f>
        <v>68.085106382978722</v>
      </c>
      <c r="N8" s="96">
        <f ca="true">+IF(AND(ISNUMBER(OFFSET('Water Data'!$G$6,0,10*ROW('Water Data'!G2))),'Data Summary'!CC8="Yes"),OFFSET('Water Data'!$G$6,0,10*ROW('Water Data'!G2)),NA())</f>
        <v>35.851063829787229</v>
      </c>
      <c r="O8" s="96" t="e">
        <f ca="true">+IF(AND(ISNUMBER(OFFSET('Water Data'!$G$9,0,10*ROW('Water Data'!G2))),'Data Summary'!CD8="Yes"),OFFSET('Water Data'!$G$9,0,10*ROW('Water Data'!G2)),NA())</f>
        <v>#N/A</v>
      </c>
      <c r="P8" s="96" t="e">
        <f ca="true">+IF(AND(ISNUMBER(OFFSET('Water Data'!$H$4,0,10*ROW('Water Data'!H2))),'Data Summary'!CE8="Yes"),100-OFFSET('Water Data'!$H$4,0,10*ROW('Water Data'!H2)),NA())</f>
        <v>#N/A</v>
      </c>
      <c r="Q8" s="96" t="e">
        <f ca="true">+IF(AND(ISNUMBER(OFFSET('Water Data'!$H$6,0,10*ROW('Water Data'!H2))),'Data Summary'!CF8="Yes"),OFFSET('Water Data'!$H$6,0,10*ROW('Water Data'!H2)),NA())</f>
        <v>#N/A</v>
      </c>
      <c r="R8" s="96" t="e">
        <f ca="true">+IF(AND(ISNUMBER(OFFSET('Water Data'!$H$9,0,10*ROW('Water Data'!H2))),'Data Summary'!CG8="Yes"),OFFSET('Water Data'!$H$9,0,10*ROW('Water Data'!H2)),NA())</f>
        <v>#N/A</v>
      </c>
      <c r="S8" s="96" t="e">
        <f ca="true">+IF(AND(ISNUMBER(OFFSET('Water Data'!$I$4,0,10*ROW('Water Data'!I2))),'Data Summary'!CH8="Yes"),100-OFFSET('Water Data'!$I$4,0,10*ROW('Water Data'!I2)),NA())</f>
        <v>#N/A</v>
      </c>
      <c r="T8" s="96" t="e">
        <f ca="true">+IF(AND(ISNUMBER(OFFSET('Water Data'!$I$6,0,10*ROW('Water Data'!I2))),'Data Summary'!CI8="Yes"),OFFSET('Water Data'!$I$6,0,10*ROW('Water Data'!I2)),NA())</f>
        <v>#N/A</v>
      </c>
      <c r="U8" s="96" t="e">
        <f ca="true">+IF(AND(ISNUMBER(OFFSET('Water Data'!$I$9,0,10*ROW('Water Data'!I2))),'Data Summary'!CJ8="Yes"),OFFSET('Water Data'!$I$9,0,10*ROW('Water Data'!I2)),NA())</f>
        <v>#N/A</v>
      </c>
      <c r="V8" s="97" t="e">
        <f ca="true">+IF(AND(ISNUMBER(OFFSET('Sanitation Data'!$D$4,0,10*ROW('Sanitation Data'!D2))),'Data Summary'!CK8="Yes"),100-OFFSET('Sanitation Data'!$D$4,0,10*ROW('Sanitation Data'!D2)),NA())</f>
        <v>#N/A</v>
      </c>
      <c r="W8" s="97" t="e">
        <f ca="true">+IF(AND(ISNUMBER(OFFSET('Sanitation Data'!$D$6,0,10*ROW('Sanitation Data'!D2))),'Data Summary'!CL8="Yes"),OFFSET('Sanitation Data'!$D$6,0,10*ROW('Sanitation Data'!D2)),NA())</f>
        <v>#N/A</v>
      </c>
      <c r="X8" s="97" t="e">
        <f ca="true">+IF(AND(ISNUMBER(OFFSET('Sanitation Data'!$D$10,0,10*ROW('Sanitation Data'!D2))),'Data Summary'!CM8="Yes"),OFFSET('Sanitation Data'!$D$10,0,10*ROW('Sanitation Data'!D2)),NA())</f>
        <v>#N/A</v>
      </c>
      <c r="Y8" s="97" t="e">
        <f ca="true">+IF(AND(ISNUMBER(OFFSET('Sanitation Data'!$D$11,0,10*ROW('Sanitation Data'!D2))),'Data Summary'!CN8="Yes"),OFFSET('Sanitation Data'!$D$11,0,10*ROW('Sanitation Data'!D2)),NA())</f>
        <v>#N/A</v>
      </c>
      <c r="Z8" s="97" t="e">
        <f ca="true">+IF(AND(ISNUMBER(OFFSET('Sanitation Data'!$D$12,0,10*ROW('Sanitation Data'!D2))),'Data Summary'!CO8="Yes"),OFFSET('Sanitation Data'!$D$12,0,10*ROW('Sanitation Data'!D2)),NA())</f>
        <v>#N/A</v>
      </c>
      <c r="AA8" s="97" t="e">
        <f ca="true">+IF(AND(ISNUMBER(OFFSET('Sanitation Data'!$E$4,0,10*ROW('Sanitation Data'!E2))),'Data Summary'!CP8="Yes"),100-OFFSET('Sanitation Data'!$E$4,0,10*ROW('Sanitation Data'!E2)),NA())</f>
        <v>#N/A</v>
      </c>
      <c r="AB8" s="97" t="e">
        <f ca="true">+IF(AND(ISNUMBER(OFFSET('Sanitation Data'!$E$6,0,10*ROW('Sanitation Data'!E2))),'Data Summary'!CQ8="Yes"),OFFSET('Sanitation Data'!$E$6,0,10*ROW('Sanitation Data'!E2)),NA())</f>
        <v>#N/A</v>
      </c>
      <c r="AC8" s="97" t="e">
        <f ca="true">+IF(AND(ISNUMBER(OFFSET('Sanitation Data'!$E$10,0,10*ROW('Sanitation Data'!E2))),'Data Summary'!CR8="Yes"),OFFSET('Sanitation Data'!$E$10,0,10*ROW('Sanitation Data'!E2)),NA())</f>
        <v>#N/A</v>
      </c>
      <c r="AD8" s="97" t="e">
        <f ca="true">+IF(AND(ISNUMBER(OFFSET('Sanitation Data'!$E$11,0,10*ROW('Sanitation Data'!E2))),'Data Summary'!CS8="Yes"),OFFSET('Sanitation Data'!$E$11,0,10*ROW('Sanitation Data'!E2)),NA())</f>
        <v>#N/A</v>
      </c>
      <c r="AE8" s="97" t="e">
        <f ca="true">+IF(AND(ISNUMBER(OFFSET('Sanitation Data'!$E$12,0,10*ROW('Sanitation Data'!E2))),'Data Summary'!CT8="Yes"),OFFSET('Sanitation Data'!$E$12,0,10*ROW('Sanitation Data'!E2)),NA())</f>
        <v>#N/A</v>
      </c>
      <c r="AF8" s="97" t="e">
        <f ca="true">+IF(AND(ISNUMBER(OFFSET('Sanitation Data'!$F$4,0,10*ROW('Sanitation Data'!F2))),'Data Summary'!CU8="Yes"),100-OFFSET('Sanitation Data'!$F$4,0,10*ROW('Sanitation Data'!F2)),NA())</f>
        <v>#N/A</v>
      </c>
      <c r="AG8" s="97" t="e">
        <f ca="true">+IF(AND(ISNUMBER(OFFSET('Sanitation Data'!$F$6,0,10*ROW('Sanitation Data'!F2))),'Data Summary'!CV8="Yes"),OFFSET('Sanitation Data'!$F$6,0,10*ROW('Sanitation Data'!F2)),NA())</f>
        <v>#N/A</v>
      </c>
      <c r="AH8" s="97" t="e">
        <f ca="true">+IF(AND(ISNUMBER(OFFSET('Sanitation Data'!$F$10,0,10*ROW('Sanitation Data'!F2))),'Data Summary'!CW8="Yes"),OFFSET('Sanitation Data'!$F$10,0,10*ROW('Sanitation Data'!F2)),NA())</f>
        <v>#N/A</v>
      </c>
      <c r="AI8" s="97" t="e">
        <f ca="true">+IF(AND(ISNUMBER(OFFSET('Sanitation Data'!$F$11,0,10*ROW('Sanitation Data'!F2))),'Data Summary'!CX8="Yes"),OFFSET('Sanitation Data'!$F$11,0,10*ROW('Sanitation Data'!F2)),NA())</f>
        <v>#N/A</v>
      </c>
      <c r="AJ8" s="97" t="e">
        <f ca="true">+IF(AND(ISNUMBER(OFFSET('Sanitation Data'!$F$12,0,10*ROW('Sanitation Data'!F2))),'Data Summary'!CY8="Yes"),OFFSET('Sanitation Data'!$F$12,0,10*ROW('Sanitation Data'!F2)),NA())</f>
        <v>#N/A</v>
      </c>
      <c r="AK8" s="97" t="e">
        <f ca="true">+IF(AND(ISNUMBER(OFFSET('Sanitation Data'!$G$4,0,10*ROW('Sanitation Data'!G2))),'Data Summary'!CZ8="Yes"),100-OFFSET('Sanitation Data'!$G$4,0,10*ROW('Sanitation Data'!G2)),NA())</f>
        <v>#N/A</v>
      </c>
      <c r="AL8" s="97" t="e">
        <f ca="true">+IF(AND(ISNUMBER(OFFSET('Sanitation Data'!$G$6,0,10*ROW('Sanitation Data'!G2))),'Data Summary'!DA8="Yes"),OFFSET('Sanitation Data'!$G$6,0,10*ROW('Sanitation Data'!G2)),NA())</f>
        <v>#N/A</v>
      </c>
      <c r="AM8" s="97" t="e">
        <f ca="true">+IF(AND(ISNUMBER(OFFSET('Sanitation Data'!$G$10,0,10*ROW('Sanitation Data'!G2))),'Data Summary'!DB8="Yes"),OFFSET('Sanitation Data'!$G$10,0,10*ROW('Sanitation Data'!G2)),NA())</f>
        <v>#N/A</v>
      </c>
      <c r="AN8" s="97" t="e">
        <f ca="true">+IF(AND(ISNUMBER(OFFSET('Sanitation Data'!$G$11,0,10*ROW('Sanitation Data'!G2))),'Data Summary'!DC8="Yes"),OFFSET('Sanitation Data'!$G$11,0,10*ROW('Sanitation Data'!G2)),NA())</f>
        <v>#N/A</v>
      </c>
      <c r="AO8" s="97" t="e">
        <f ca="true">+IF(AND(ISNUMBER(OFFSET('Sanitation Data'!$G$12,0,10*ROW('Sanitation Data'!G2))),'Data Summary'!DD8="Yes"),OFFSET('Sanitation Data'!$G$12,0,10*ROW('Sanitation Data'!G2)),NA())</f>
        <v>#N/A</v>
      </c>
      <c r="AP8" s="97" t="e">
        <f ca="true">+IF(AND(ISNUMBER(OFFSET('Sanitation Data'!$H$4,0,10*ROW('Sanitation Data'!H2))),'Data Summary'!DE8="Yes"),100-OFFSET('Sanitation Data'!$H$4,0,10*ROW('Sanitation Data'!H2)),NA())</f>
        <v>#N/A</v>
      </c>
      <c r="AQ8" s="97" t="e">
        <f ca="true">+IF(AND(ISNUMBER(OFFSET('Sanitation Data'!$H$6,0,10*ROW('Sanitation Data'!H2))),'Data Summary'!DF8="Yes"),OFFSET('Sanitation Data'!$H$6,0,10*ROW('Sanitation Data'!H2)),NA())</f>
        <v>#N/A</v>
      </c>
      <c r="AR8" s="97" t="e">
        <f ca="true">+IF(AND(ISNUMBER(OFFSET('Sanitation Data'!$H$10,0,10*ROW('Sanitation Data'!H2))),'Data Summary'!DG8="Yes"),OFFSET('Sanitation Data'!$H$10,0,10*ROW('Sanitation Data'!H2)),NA())</f>
        <v>#N/A</v>
      </c>
      <c r="AS8" s="97" t="e">
        <f ca="true">+IF(AND(ISNUMBER(OFFSET('Sanitation Data'!$H$11,0,10*ROW('Sanitation Data'!H2))),'Data Summary'!DH8="Yes"),OFFSET('Sanitation Data'!$H$11,0,10*ROW('Sanitation Data'!H2)),NA())</f>
        <v>#N/A</v>
      </c>
      <c r="AT8" s="97" t="e">
        <f ca="true">+IF(AND(ISNUMBER(OFFSET('Sanitation Data'!$H$12,0,10*ROW('Sanitation Data'!H2))),'Data Summary'!DI8="Yes"),OFFSET('Sanitation Data'!$H$12,0,10*ROW('Sanitation Data'!H2)),NA())</f>
        <v>#N/A</v>
      </c>
      <c r="AU8" s="97" t="e">
        <f ca="true">+IF(AND(ISNUMBER(OFFSET('Sanitation Data'!$I$4,0,10*ROW('Sanitation Data'!I2))),'Data Summary'!DJ8="Yes"),100-OFFSET('Sanitation Data'!$I$4,0,10*ROW('Sanitation Data'!I2)),NA())</f>
        <v>#N/A</v>
      </c>
      <c r="AV8" s="97" t="e">
        <f ca="true">+IF(AND(ISNUMBER(OFFSET('Sanitation Data'!$I$6,0,10*ROW('Sanitation Data'!I2))),'Data Summary'!DK8="Yes"),OFFSET('Sanitation Data'!$I$6,0,10*ROW('Sanitation Data'!I2)),NA())</f>
        <v>#N/A</v>
      </c>
      <c r="AW8" s="97" t="e">
        <f ca="true">+IF(AND(ISNUMBER(OFFSET('Sanitation Data'!$I$10,0,10*ROW('Sanitation Data'!I2))),'Data Summary'!DL8="Yes"),OFFSET('Sanitation Data'!$I$10,0,10*ROW('Sanitation Data'!I2)),NA())</f>
        <v>#N/A</v>
      </c>
      <c r="AX8" s="97" t="e">
        <f ca="true">+IF(AND(ISNUMBER(OFFSET('Sanitation Data'!$I$11,0,10*ROW('Sanitation Data'!I2))),'Data Summary'!DM8="Yes"),OFFSET('Sanitation Data'!$I$11,0,10*ROW('Sanitation Data'!I2)),NA())</f>
        <v>#N/A</v>
      </c>
      <c r="AY8" s="97" t="e">
        <f ca="true">+IF(AND(ISNUMBER(OFFSET('Sanitation Data'!$I$12,0,10*ROW('Sanitation Data'!I2))),'Data Summary'!DN8="Yes"),OFFSET('Sanitation Data'!$I$12,0,10*ROW('Sanitation Data'!I2)),NA())</f>
        <v>#N/A</v>
      </c>
      <c r="AZ8" s="98" t="e">
        <f ca="true">+IF(AND(ISNUMBER(OFFSET('Hygiene Data'!$D$5,0,10*ROW('Hygiene Data'!D2))),'Data Summary'!DO8="Yes"),OFFSET('Hygiene Data'!$D$5,0,10*ROW('Hygiene Data'!D2)),NA())</f>
        <v>#N/A</v>
      </c>
      <c r="BA8" s="98" t="e">
        <f ca="true">+IF(AND(ISNUMBER(OFFSET('Hygiene Data'!$D$7,0,10*ROW('Hygiene Data'!D2))),'Data Summary'!DP8="Yes"),OFFSET('Hygiene Data'!$D$7,0,10*ROW('Hygiene Data'!D2)),NA())</f>
        <v>#N/A</v>
      </c>
      <c r="BB8" s="98" t="e">
        <f ca="true">+IF(AND(ISNUMBER(OFFSET('Hygiene Data'!$D$9,0,10*ROW('Hygiene Data'!D2))),'Data Summary'!DQ8="Yes"),OFFSET('Hygiene Data'!$D$9,0,10*ROW('Hygiene Data'!D2)),NA())</f>
        <v>#N/A</v>
      </c>
      <c r="BC8" s="98" t="e">
        <f ca="true">+IF(AND(ISNUMBER(OFFSET('Hygiene Data'!$E$5,0,10*ROW('Hygiene Data'!E2))),'Data Summary'!DR8="Yes"),OFFSET('Hygiene Data'!$E$5,0,10*ROW('Hygiene Data'!E2)),NA())</f>
        <v>#N/A</v>
      </c>
      <c r="BD8" s="98" t="e">
        <f ca="true">+IF(AND(ISNUMBER(OFFSET('Hygiene Data'!$E$7,0,10*ROW('Hygiene Data'!E2))),'Data Summary'!DS8="Yes"),OFFSET('Hygiene Data'!$E$7,0,10*ROW('Hygiene Data'!E2)),NA())</f>
        <v>#N/A</v>
      </c>
      <c r="BE8" s="98" t="e">
        <f ca="true">+IF(AND(ISNUMBER(OFFSET('Hygiene Data'!$E$9,0,10*ROW('Hygiene Data'!E2))),'Data Summary'!DT8="Yes"),OFFSET('Hygiene Data'!$E$9,0,10*ROW('Hygiene Data'!E2)),NA())</f>
        <v>#N/A</v>
      </c>
      <c r="BF8" s="98" t="e">
        <f ca="true">+IF(AND(ISNUMBER(OFFSET('Hygiene Data'!$F$5,0,10*ROW('Hygiene Data'!F2))),'Data Summary'!DU8="Yes"),OFFSET('Hygiene Data'!$F$5,0,10*ROW('Hygiene Data'!F2)),NA())</f>
        <v>#N/A</v>
      </c>
      <c r="BG8" s="98" t="e">
        <f ca="true">+IF(AND(ISNUMBER(OFFSET('Hygiene Data'!$F$7,0,10*ROW('Hygiene Data'!F2))),'Data Summary'!DV8="Yes"),OFFSET('Hygiene Data'!$F$7,0,10*ROW('Hygiene Data'!F2)),NA())</f>
        <v>#N/A</v>
      </c>
      <c r="BH8" s="98" t="e">
        <f ca="true">+IF(AND(ISNUMBER(OFFSET('Hygiene Data'!$F$9,0,10*ROW('Hygiene Data'!F2))),'Data Summary'!DW8="Yes"),OFFSET('Hygiene Data'!$F$9,0,10*ROW('Hygiene Data'!F2)),NA())</f>
        <v>#N/A</v>
      </c>
      <c r="BI8" s="98" t="e">
        <f ca="true">+IF(AND(ISNUMBER(OFFSET('Hygiene Data'!$G$5,0,10*ROW('Hygiene Data'!G2))),'Data Summary'!DX8="Yes"),OFFSET('Hygiene Data'!$G$5,0,10*ROW('Hygiene Data'!G2)),NA())</f>
        <v>#N/A</v>
      </c>
      <c r="BJ8" s="98" t="e">
        <f ca="true">+IF(AND(ISNUMBER(OFFSET('Hygiene Data'!$G$7,0,10*ROW('Hygiene Data'!G2))),'Data Summary'!DY8="Yes"),OFFSET('Hygiene Data'!$G$7,0,10*ROW('Hygiene Data'!G2)),NA())</f>
        <v>#N/A</v>
      </c>
      <c r="BK8" s="98" t="e">
        <f ca="true">+IF(AND(ISNUMBER(OFFSET('Hygiene Data'!$G$9,0,10*ROW('Hygiene Data'!G2))),'Data Summary'!DZ8="Yes"),OFFSET('Hygiene Data'!$G$9,0,10*ROW('Hygiene Data'!G2)),NA())</f>
        <v>#N/A</v>
      </c>
      <c r="BL8" s="98" t="e">
        <f ca="true">+IF(AND(ISNUMBER(OFFSET('Hygiene Data'!$H$5,0,10*ROW('Hygiene Data'!H2))),'Data Summary'!EA8="Yes"),OFFSET('Hygiene Data'!$H$5,0,10*ROW('Hygiene Data'!H2)),NA())</f>
        <v>#N/A</v>
      </c>
      <c r="BM8" s="98" t="e">
        <f ca="true">+IF(AND(ISNUMBER(OFFSET('Hygiene Data'!$H$7,0,10*ROW('Hygiene Data'!H2))),'Data Summary'!EB8="Yes"),OFFSET('Hygiene Data'!$H$7,0,10*ROW('Hygiene Data'!H2)),NA())</f>
        <v>#N/A</v>
      </c>
      <c r="BN8" s="98" t="e">
        <f ca="true">+IF(AND(ISNUMBER(OFFSET('Hygiene Data'!$H$9,0,10*ROW('Hygiene Data'!H2))),'Data Summary'!EC8="Yes"),OFFSET('Hygiene Data'!$H$9,0,10*ROW('Hygiene Data'!H2)),NA())</f>
        <v>#N/A</v>
      </c>
      <c r="BO8" s="98" t="e">
        <f ca="true">+IF(AND(ISNUMBER(OFFSET('Hygiene Data'!$I$5,0,10*ROW('Hygiene Data'!I2))),'Data Summary'!ED8="Yes"),OFFSET('Hygiene Data'!$I$5,0,10*ROW('Hygiene Data'!I2)),NA())</f>
        <v>#N/A</v>
      </c>
      <c r="BP8" s="98" t="e">
        <f ca="true">+IF(AND(ISNUMBER(OFFSET('Hygiene Data'!$I$7,0,10*ROW('Hygiene Data'!I2))),'Data Summary'!EE8="Yes"),OFFSET('Hygiene Data'!$I$7,0,10*ROW('Hygiene Data'!I2)),NA())</f>
        <v>#N/A</v>
      </c>
      <c r="BQ8" s="98" t="e">
        <f ca="true">+IF(AND(ISNUMBER(OFFSET('Hygiene Data'!$I$9,0,10*ROW('Hygiene Data'!I2))),'Data Summary'!EF8="Yes"),OFFSET('Hygiene Data'!$I$9,0,10*ROW('Hygiene Data'!I2)),NA())</f>
        <v>#N/A</v>
      </c>
    </row>
    <row xmlns:x14ac="http://schemas.microsoft.com/office/spreadsheetml/2009/9/ac" r="9" x14ac:dyDescent="0.2">
      <c r="A9" s="351" t="str">
        <f ca="true">+RIGHT('Data Summary'!A9,LEN('Data Summary'!A9)-9)</f>
        <v>UIS</v>
      </c>
      <c r="B9" s="36" t="str">
        <f ca="true">+IF(ISTEXT('Data Summary'!B9),'Data Summary'!B9,"")</f>
        <v>Other</v>
      </c>
      <c r="C9" s="350">
        <f ca="true">+VALUE('Data Summary'!C9)</f>
        <v>2010</v>
      </c>
      <c r="D9" s="96" t="e">
        <f ca="true">+IF(AND(ISNUMBER(OFFSET('Water Data'!$D$4,0,10*ROW('Water Data'!D3))),'Data Summary'!BS9="Yes"),100-OFFSET('Water Data'!$D$4,0,10*ROW('Water Data'!D3)),NA())</f>
        <v>#N/A</v>
      </c>
      <c r="E9" s="96">
        <f ca="true">+IF(AND(ISNUMBER(OFFSET('Water Data'!$D$6,0,10*ROW('Water Data'!D3))),'Data Summary'!BT9="Yes"),OFFSET('Water Data'!$D$6,0,10*ROW('Water Data'!D3)),NA())</f>
        <v>55.982188295165393</v>
      </c>
      <c r="F9" s="96" t="e">
        <f ca="true">+IF(AND(ISNUMBER(OFFSET('Water Data'!$D$9,0,10*ROW('Water Data'!D3))),'Data Summary'!BU9="Yes"),OFFSET('Water Data'!$D$9,0,10*ROW('Water Data'!D3)),NA())</f>
        <v>#N/A</v>
      </c>
      <c r="G9" s="96" t="e">
        <f ca="true">+IF(AND(ISNUMBER(OFFSET('Water Data'!$E$4,0,10*ROW('Water Data'!E3))),'Data Summary'!BV9="Yes"),100-OFFSET('Water Data'!$E$4,0,10*ROW('Water Data'!E3)),NA())</f>
        <v>#N/A</v>
      </c>
      <c r="H9" s="96" t="e">
        <f ca="true">+IF(AND(ISNUMBER(OFFSET('Water Data'!$E$6,0,10*ROW('Water Data'!E3))),'Data Summary'!BW9="Yes"),OFFSET('Water Data'!$E$6,0,10*ROW('Water Data'!E3)),NA())</f>
        <v>#N/A</v>
      </c>
      <c r="I9" s="96" t="e">
        <f ca="true">+IF(AND(ISNUMBER(OFFSET('Water Data'!$E$9,0,10*ROW('Water Data'!E3))),'Data Summary'!BX9="Yes"),OFFSET('Water Data'!$E$9,0,10*ROW('Water Data'!E3)),NA())</f>
        <v>#N/A</v>
      </c>
      <c r="J9" s="96" t="e">
        <f ca="true">+IF(AND(ISNUMBER(OFFSET('Water Data'!$F$4,0,10*ROW('Water Data'!F3))),'Data Summary'!BY9="Yes"),100-OFFSET('Water Data'!$F$4,0,10*ROW('Water Data'!F3)),NA())</f>
        <v>#N/A</v>
      </c>
      <c r="K9" s="96" t="e">
        <f ca="true">+IF(AND(ISNUMBER(OFFSET('Water Data'!$F$6,0,10*ROW('Water Data'!F3))),'Data Summary'!BZ9="Yes"),OFFSET('Water Data'!$F$6,0,10*ROW('Water Data'!F3)),NA())</f>
        <v>#N/A</v>
      </c>
      <c r="L9" s="96" t="e">
        <f ca="true">+IF(AND(ISNUMBER(OFFSET('Water Data'!$F$9,0,10*ROW('Water Data'!F3))),'Data Summary'!CA9="Yes"),OFFSET('Water Data'!$F$9,0,10*ROW('Water Data'!F3)),NA())</f>
        <v>#N/A</v>
      </c>
      <c r="M9" s="96" t="e">
        <f ca="true">+IF(AND(ISNUMBER(OFFSET('Water Data'!$G$4,0,10*ROW('Water Data'!G3))),'Data Summary'!CB9="Yes"),100-OFFSET('Water Data'!$G$4,0,10*ROW('Water Data'!G3)),NA())</f>
        <v>#N/A</v>
      </c>
      <c r="N9" s="96" t="e">
        <f ca="true">+IF(AND(ISNUMBER(OFFSET('Water Data'!$G$6,0,10*ROW('Water Data'!G3))),'Data Summary'!CC9="Yes"),OFFSET('Water Data'!$G$6,0,10*ROW('Water Data'!G3)),NA())</f>
        <v>#N/A</v>
      </c>
      <c r="O9" s="96" t="e">
        <f ca="true">+IF(AND(ISNUMBER(OFFSET('Water Data'!$G$9,0,10*ROW('Water Data'!G3))),'Data Summary'!CD9="Yes"),OFFSET('Water Data'!$G$9,0,10*ROW('Water Data'!G3)),NA())</f>
        <v>#N/A</v>
      </c>
      <c r="P9" s="96" t="e">
        <f ca="true">+IF(AND(ISNUMBER(OFFSET('Water Data'!$H$4,0,10*ROW('Water Data'!H3))),'Data Summary'!CE9="Yes"),100-OFFSET('Water Data'!$H$4,0,10*ROW('Water Data'!H3)),NA())</f>
        <v>#N/A</v>
      </c>
      <c r="Q9" s="96">
        <f ca="true">+IF(AND(ISNUMBER(OFFSET('Water Data'!$H$6,0,10*ROW('Water Data'!H3))),'Data Summary'!CF9="Yes"),OFFSET('Water Data'!$H$6,0,10*ROW('Water Data'!H3)),NA())</f>
        <v>55.5</v>
      </c>
      <c r="R9" s="96" t="e">
        <f ca="true">+IF(AND(ISNUMBER(OFFSET('Water Data'!$H$9,0,10*ROW('Water Data'!H3))),'Data Summary'!CG9="Yes"),OFFSET('Water Data'!$H$9,0,10*ROW('Water Data'!H3)),NA())</f>
        <v>#N/A</v>
      </c>
      <c r="S9" s="96" t="e">
        <f ca="true">+IF(AND(ISNUMBER(OFFSET('Water Data'!$I$4,0,10*ROW('Water Data'!I3))),'Data Summary'!CH9="Yes"),100-OFFSET('Water Data'!$I$4,0,10*ROW('Water Data'!I3)),NA())</f>
        <v>#N/A</v>
      </c>
      <c r="T9" s="96">
        <f ca="true">+IF(AND(ISNUMBER(OFFSET('Water Data'!$I$6,0,10*ROW('Water Data'!I3))),'Data Summary'!CI9="Yes"),OFFSET('Water Data'!$I$6,0,10*ROW('Water Data'!I3)),NA())</f>
        <v>57</v>
      </c>
      <c r="U9" s="96" t="e">
        <f ca="true">+IF(AND(ISNUMBER(OFFSET('Water Data'!$I$9,0,10*ROW('Water Data'!I3))),'Data Summary'!CJ9="Yes"),OFFSET('Water Data'!$I$9,0,10*ROW('Water Data'!I3)),NA())</f>
        <v>#N/A</v>
      </c>
      <c r="V9" s="97">
        <f ca="true">+IF(AND(ISNUMBER(OFFSET('Sanitation Data'!$D$4,0,10*ROW('Sanitation Data'!D3))),'Data Summary'!CK9="Yes"),100-OFFSET('Sanitation Data'!$D$4,0,10*ROW('Sanitation Data'!D3)),NA())</f>
        <v>69.146904156064465</v>
      </c>
      <c r="W9" s="97" t="e">
        <f ca="true">+IF(AND(ISNUMBER(OFFSET('Sanitation Data'!$D$6,0,10*ROW('Sanitation Data'!D3))),'Data Summary'!CL9="Yes"),OFFSET('Sanitation Data'!$D$6,0,10*ROW('Sanitation Data'!D3)),NA())</f>
        <v>#N/A</v>
      </c>
      <c r="X9" s="97" t="e">
        <f ca="true">+IF(AND(ISNUMBER(OFFSET('Sanitation Data'!$D$10,0,10*ROW('Sanitation Data'!D3))),'Data Summary'!CM9="Yes"),OFFSET('Sanitation Data'!$D$10,0,10*ROW('Sanitation Data'!D3)),NA())</f>
        <v>#N/A</v>
      </c>
      <c r="Y9" s="97" t="e">
        <f ca="true">+IF(AND(ISNUMBER(OFFSET('Sanitation Data'!$D$11,0,10*ROW('Sanitation Data'!D3))),'Data Summary'!CN9="Yes"),OFFSET('Sanitation Data'!$D$11,0,10*ROW('Sanitation Data'!D3)),NA())</f>
        <v>#N/A</v>
      </c>
      <c r="Z9" s="97" t="e">
        <f ca="true">+IF(AND(ISNUMBER(OFFSET('Sanitation Data'!$D$12,0,10*ROW('Sanitation Data'!D3))),'Data Summary'!CO9="Yes"),OFFSET('Sanitation Data'!$D$12,0,10*ROW('Sanitation Data'!D3)),NA())</f>
        <v>#N/A</v>
      </c>
      <c r="AA9" s="97" t="e">
        <f ca="true">+IF(AND(ISNUMBER(OFFSET('Sanitation Data'!$E$4,0,10*ROW('Sanitation Data'!E3))),'Data Summary'!CP9="Yes"),100-OFFSET('Sanitation Data'!$E$4,0,10*ROW('Sanitation Data'!E3)),NA())</f>
        <v>#N/A</v>
      </c>
      <c r="AB9" s="97" t="e">
        <f ca="true">+IF(AND(ISNUMBER(OFFSET('Sanitation Data'!$E$6,0,10*ROW('Sanitation Data'!E3))),'Data Summary'!CQ9="Yes"),OFFSET('Sanitation Data'!$E$6,0,10*ROW('Sanitation Data'!E3)),NA())</f>
        <v>#N/A</v>
      </c>
      <c r="AC9" s="97" t="e">
        <f ca="true">+IF(AND(ISNUMBER(OFFSET('Sanitation Data'!$E$10,0,10*ROW('Sanitation Data'!E3))),'Data Summary'!CR9="Yes"),OFFSET('Sanitation Data'!$E$10,0,10*ROW('Sanitation Data'!E3)),NA())</f>
        <v>#N/A</v>
      </c>
      <c r="AD9" s="97" t="e">
        <f ca="true">+IF(AND(ISNUMBER(OFFSET('Sanitation Data'!$E$11,0,10*ROW('Sanitation Data'!E3))),'Data Summary'!CS9="Yes"),OFFSET('Sanitation Data'!$E$11,0,10*ROW('Sanitation Data'!E3)),NA())</f>
        <v>#N/A</v>
      </c>
      <c r="AE9" s="97" t="e">
        <f ca="true">+IF(AND(ISNUMBER(OFFSET('Sanitation Data'!$E$12,0,10*ROW('Sanitation Data'!E3))),'Data Summary'!CT9="Yes"),OFFSET('Sanitation Data'!$E$12,0,10*ROW('Sanitation Data'!E3)),NA())</f>
        <v>#N/A</v>
      </c>
      <c r="AF9" s="97" t="e">
        <f ca="true">+IF(AND(ISNUMBER(OFFSET('Sanitation Data'!$F$4,0,10*ROW('Sanitation Data'!F3))),'Data Summary'!CU9="Yes"),100-OFFSET('Sanitation Data'!$F$4,0,10*ROW('Sanitation Data'!F3)),NA())</f>
        <v>#N/A</v>
      </c>
      <c r="AG9" s="97" t="e">
        <f ca="true">+IF(AND(ISNUMBER(OFFSET('Sanitation Data'!$F$6,0,10*ROW('Sanitation Data'!F3))),'Data Summary'!CV9="Yes"),OFFSET('Sanitation Data'!$F$6,0,10*ROW('Sanitation Data'!F3)),NA())</f>
        <v>#N/A</v>
      </c>
      <c r="AH9" s="97" t="e">
        <f ca="true">+IF(AND(ISNUMBER(OFFSET('Sanitation Data'!$F$10,0,10*ROW('Sanitation Data'!F3))),'Data Summary'!CW9="Yes"),OFFSET('Sanitation Data'!$F$10,0,10*ROW('Sanitation Data'!F3)),NA())</f>
        <v>#N/A</v>
      </c>
      <c r="AI9" s="97" t="e">
        <f ca="true">+IF(AND(ISNUMBER(OFFSET('Sanitation Data'!$F$11,0,10*ROW('Sanitation Data'!F3))),'Data Summary'!CX9="Yes"),OFFSET('Sanitation Data'!$F$11,0,10*ROW('Sanitation Data'!F3)),NA())</f>
        <v>#N/A</v>
      </c>
      <c r="AJ9" s="97" t="e">
        <f ca="true">+IF(AND(ISNUMBER(OFFSET('Sanitation Data'!$F$12,0,10*ROW('Sanitation Data'!F3))),'Data Summary'!CY9="Yes"),OFFSET('Sanitation Data'!$F$12,0,10*ROW('Sanitation Data'!F3)),NA())</f>
        <v>#N/A</v>
      </c>
      <c r="AK9" s="97" t="e">
        <f ca="true">+IF(AND(ISNUMBER(OFFSET('Sanitation Data'!$G$4,0,10*ROW('Sanitation Data'!G3))),'Data Summary'!CZ9="Yes"),100-OFFSET('Sanitation Data'!$G$4,0,10*ROW('Sanitation Data'!G3)),NA())</f>
        <v>#N/A</v>
      </c>
      <c r="AL9" s="97" t="e">
        <f ca="true">+IF(AND(ISNUMBER(OFFSET('Sanitation Data'!$G$6,0,10*ROW('Sanitation Data'!G3))),'Data Summary'!DA9="Yes"),OFFSET('Sanitation Data'!$G$6,0,10*ROW('Sanitation Data'!G3)),NA())</f>
        <v>#N/A</v>
      </c>
      <c r="AM9" s="97" t="e">
        <f ca="true">+IF(AND(ISNUMBER(OFFSET('Sanitation Data'!$G$10,0,10*ROW('Sanitation Data'!G3))),'Data Summary'!DB9="Yes"),OFFSET('Sanitation Data'!$G$10,0,10*ROW('Sanitation Data'!G3)),NA())</f>
        <v>#N/A</v>
      </c>
      <c r="AN9" s="97" t="e">
        <f ca="true">+IF(AND(ISNUMBER(OFFSET('Sanitation Data'!$G$11,0,10*ROW('Sanitation Data'!G3))),'Data Summary'!DC9="Yes"),OFFSET('Sanitation Data'!$G$11,0,10*ROW('Sanitation Data'!G3)),NA())</f>
        <v>#N/A</v>
      </c>
      <c r="AO9" s="97" t="e">
        <f ca="true">+IF(AND(ISNUMBER(OFFSET('Sanitation Data'!$G$12,0,10*ROW('Sanitation Data'!G3))),'Data Summary'!DD9="Yes"),OFFSET('Sanitation Data'!$G$12,0,10*ROW('Sanitation Data'!G3)),NA())</f>
        <v>#N/A</v>
      </c>
      <c r="AP9" s="97">
        <f ca="true">+IF(AND(ISNUMBER(OFFSET('Sanitation Data'!$H$4,0,10*ROW('Sanitation Data'!H3))),'Data Summary'!DE9="Yes"),100-OFFSET('Sanitation Data'!$H$4,0,10*ROW('Sanitation Data'!H3)),NA())</f>
        <v>64.099999999999994</v>
      </c>
      <c r="AQ9" s="97" t="e">
        <f ca="true">+IF(AND(ISNUMBER(OFFSET('Sanitation Data'!$H$6,0,10*ROW('Sanitation Data'!H3))),'Data Summary'!DF9="Yes"),OFFSET('Sanitation Data'!$H$6,0,10*ROW('Sanitation Data'!H3)),NA())</f>
        <v>#N/A</v>
      </c>
      <c r="AR9" s="97" t="e">
        <f ca="true">+IF(AND(ISNUMBER(OFFSET('Sanitation Data'!$H$10,0,10*ROW('Sanitation Data'!H3))),'Data Summary'!DG9="Yes"),OFFSET('Sanitation Data'!$H$10,0,10*ROW('Sanitation Data'!H3)),NA())</f>
        <v>#N/A</v>
      </c>
      <c r="AS9" s="97" t="e">
        <f ca="true">+IF(AND(ISNUMBER(OFFSET('Sanitation Data'!$H$11,0,10*ROW('Sanitation Data'!H3))),'Data Summary'!DH9="Yes"),OFFSET('Sanitation Data'!$H$11,0,10*ROW('Sanitation Data'!H3)),NA())</f>
        <v>#N/A</v>
      </c>
      <c r="AT9" s="97" t="e">
        <f ca="true">+IF(AND(ISNUMBER(OFFSET('Sanitation Data'!$H$12,0,10*ROW('Sanitation Data'!H3))),'Data Summary'!DI9="Yes"),OFFSET('Sanitation Data'!$H$12,0,10*ROW('Sanitation Data'!H3)),NA())</f>
        <v>#N/A</v>
      </c>
      <c r="AU9" s="97">
        <f ca="true">+IF(AND(ISNUMBER(OFFSET('Sanitation Data'!$I$4,0,10*ROW('Sanitation Data'!I3))),'Data Summary'!DJ9="Yes"),100-OFFSET('Sanitation Data'!$I$4,0,10*ROW('Sanitation Data'!I3)),NA())</f>
        <v>79.8</v>
      </c>
      <c r="AV9" s="97" t="e">
        <f ca="true">+IF(AND(ISNUMBER(OFFSET('Sanitation Data'!$I$6,0,10*ROW('Sanitation Data'!I3))),'Data Summary'!DK9="Yes"),OFFSET('Sanitation Data'!$I$6,0,10*ROW('Sanitation Data'!I3)),NA())</f>
        <v>#N/A</v>
      </c>
      <c r="AW9" s="97" t="e">
        <f ca="true">+IF(AND(ISNUMBER(OFFSET('Sanitation Data'!$I$10,0,10*ROW('Sanitation Data'!I3))),'Data Summary'!DL9="Yes"),OFFSET('Sanitation Data'!$I$10,0,10*ROW('Sanitation Data'!I3)),NA())</f>
        <v>#N/A</v>
      </c>
      <c r="AX9" s="97" t="e">
        <f ca="true">+IF(AND(ISNUMBER(OFFSET('Sanitation Data'!$I$11,0,10*ROW('Sanitation Data'!I3))),'Data Summary'!DM9="Yes"),OFFSET('Sanitation Data'!$I$11,0,10*ROW('Sanitation Data'!I3)),NA())</f>
        <v>#N/A</v>
      </c>
      <c r="AY9" s="97" t="e">
        <f ca="true">+IF(AND(ISNUMBER(OFFSET('Sanitation Data'!$I$12,0,10*ROW('Sanitation Data'!I3))),'Data Summary'!DN9="Yes"),OFFSET('Sanitation Data'!$I$12,0,10*ROW('Sanitation Data'!I3)),NA())</f>
        <v>#N/A</v>
      </c>
      <c r="AZ9" s="98" t="e">
        <f ca="true">+IF(AND(ISNUMBER(OFFSET('Hygiene Data'!$D$5,0,10*ROW('Hygiene Data'!D3))),'Data Summary'!DO9="Yes"),OFFSET('Hygiene Data'!$D$5,0,10*ROW('Hygiene Data'!D3)),NA())</f>
        <v>#N/A</v>
      </c>
      <c r="BA9" s="98" t="e">
        <f ca="true">+IF(AND(ISNUMBER(OFFSET('Hygiene Data'!$D$7,0,10*ROW('Hygiene Data'!D3))),'Data Summary'!DP9="Yes"),OFFSET('Hygiene Data'!$D$7,0,10*ROW('Hygiene Data'!D3)),NA())</f>
        <v>#N/A</v>
      </c>
      <c r="BB9" s="98" t="e">
        <f ca="true">+IF(AND(ISNUMBER(OFFSET('Hygiene Data'!$D$9,0,10*ROW('Hygiene Data'!D3))),'Data Summary'!DQ9="Yes"),OFFSET('Hygiene Data'!$D$9,0,10*ROW('Hygiene Data'!D3)),NA())</f>
        <v>#N/A</v>
      </c>
      <c r="BC9" s="98" t="e">
        <f ca="true">+IF(AND(ISNUMBER(OFFSET('Hygiene Data'!$E$5,0,10*ROW('Hygiene Data'!E3))),'Data Summary'!DR9="Yes"),OFFSET('Hygiene Data'!$E$5,0,10*ROW('Hygiene Data'!E3)),NA())</f>
        <v>#N/A</v>
      </c>
      <c r="BD9" s="98" t="e">
        <f ca="true">+IF(AND(ISNUMBER(OFFSET('Hygiene Data'!$E$7,0,10*ROW('Hygiene Data'!E3))),'Data Summary'!DS9="Yes"),OFFSET('Hygiene Data'!$E$7,0,10*ROW('Hygiene Data'!E3)),NA())</f>
        <v>#N/A</v>
      </c>
      <c r="BE9" s="98" t="e">
        <f ca="true">+IF(AND(ISNUMBER(OFFSET('Hygiene Data'!$E$9,0,10*ROW('Hygiene Data'!E3))),'Data Summary'!DT9="Yes"),OFFSET('Hygiene Data'!$E$9,0,10*ROW('Hygiene Data'!E3)),NA())</f>
        <v>#N/A</v>
      </c>
      <c r="BF9" s="98" t="e">
        <f ca="true">+IF(AND(ISNUMBER(OFFSET('Hygiene Data'!$F$5,0,10*ROW('Hygiene Data'!F3))),'Data Summary'!DU9="Yes"),OFFSET('Hygiene Data'!$F$5,0,10*ROW('Hygiene Data'!F3)),NA())</f>
        <v>#N/A</v>
      </c>
      <c r="BG9" s="98" t="e">
        <f ca="true">+IF(AND(ISNUMBER(OFFSET('Hygiene Data'!$F$7,0,10*ROW('Hygiene Data'!F3))),'Data Summary'!DV9="Yes"),OFFSET('Hygiene Data'!$F$7,0,10*ROW('Hygiene Data'!F3)),NA())</f>
        <v>#N/A</v>
      </c>
      <c r="BH9" s="98" t="e">
        <f ca="true">+IF(AND(ISNUMBER(OFFSET('Hygiene Data'!$F$9,0,10*ROW('Hygiene Data'!F3))),'Data Summary'!DW9="Yes"),OFFSET('Hygiene Data'!$F$9,0,10*ROW('Hygiene Data'!F3)),NA())</f>
        <v>#N/A</v>
      </c>
      <c r="BI9" s="98" t="e">
        <f ca="true">+IF(AND(ISNUMBER(OFFSET('Hygiene Data'!$G$5,0,10*ROW('Hygiene Data'!G3))),'Data Summary'!DX9="Yes"),OFFSET('Hygiene Data'!$G$5,0,10*ROW('Hygiene Data'!G3)),NA())</f>
        <v>#N/A</v>
      </c>
      <c r="BJ9" s="98" t="e">
        <f ca="true">+IF(AND(ISNUMBER(OFFSET('Hygiene Data'!$G$7,0,10*ROW('Hygiene Data'!G3))),'Data Summary'!DY9="Yes"),OFFSET('Hygiene Data'!$G$7,0,10*ROW('Hygiene Data'!G3)),NA())</f>
        <v>#N/A</v>
      </c>
      <c r="BK9" s="98" t="e">
        <f ca="true">+IF(AND(ISNUMBER(OFFSET('Hygiene Data'!$G$9,0,10*ROW('Hygiene Data'!G3))),'Data Summary'!DZ9="Yes"),OFFSET('Hygiene Data'!$G$9,0,10*ROW('Hygiene Data'!G3)),NA())</f>
        <v>#N/A</v>
      </c>
      <c r="BL9" s="98" t="e">
        <f ca="true">+IF(AND(ISNUMBER(OFFSET('Hygiene Data'!$H$5,0,10*ROW('Hygiene Data'!H3))),'Data Summary'!EA9="Yes"),OFFSET('Hygiene Data'!$H$5,0,10*ROW('Hygiene Data'!H3)),NA())</f>
        <v>#N/A</v>
      </c>
      <c r="BM9" s="98" t="e">
        <f ca="true">+IF(AND(ISNUMBER(OFFSET('Hygiene Data'!$H$7,0,10*ROW('Hygiene Data'!H3))),'Data Summary'!EB9="Yes"),OFFSET('Hygiene Data'!$H$7,0,10*ROW('Hygiene Data'!H3)),NA())</f>
        <v>#N/A</v>
      </c>
      <c r="BN9" s="98" t="e">
        <f ca="true">+IF(AND(ISNUMBER(OFFSET('Hygiene Data'!$H$9,0,10*ROW('Hygiene Data'!H3))),'Data Summary'!EC9="Yes"),OFFSET('Hygiene Data'!$H$9,0,10*ROW('Hygiene Data'!H3)),NA())</f>
        <v>#N/A</v>
      </c>
      <c r="BO9" s="98" t="e">
        <f ca="true">+IF(AND(ISNUMBER(OFFSET('Hygiene Data'!$I$5,0,10*ROW('Hygiene Data'!I3))),'Data Summary'!ED9="Yes"),OFFSET('Hygiene Data'!$I$5,0,10*ROW('Hygiene Data'!I3)),NA())</f>
        <v>#N/A</v>
      </c>
      <c r="BP9" s="98" t="e">
        <f ca="true">+IF(AND(ISNUMBER(OFFSET('Hygiene Data'!$I$7,0,10*ROW('Hygiene Data'!I3))),'Data Summary'!EE9="Yes"),OFFSET('Hygiene Data'!$I$7,0,10*ROW('Hygiene Data'!I3)),NA())</f>
        <v>#N/A</v>
      </c>
      <c r="BQ9" s="98" t="e">
        <f ca="true">+IF(AND(ISNUMBER(OFFSET('Hygiene Data'!$I$9,0,10*ROW('Hygiene Data'!I3))),'Data Summary'!EF9="Yes"),OFFSET('Hygiene Data'!$I$9,0,10*ROW('Hygiene Data'!I3)),NA())</f>
        <v>#N/A</v>
      </c>
    </row>
    <row xmlns:x14ac="http://schemas.microsoft.com/office/spreadsheetml/2009/9/ac" r="10" x14ac:dyDescent="0.2">
      <c r="A10" s="351" t="str">
        <f ca="true">+RIGHT('Data Summary'!A10,LEN('Data Summary'!A10)-9)</f>
        <v>UIS</v>
      </c>
      <c r="B10" s="36" t="str">
        <f ca="true">+IF(ISTEXT('Data Summary'!B10),'Data Summary'!B10,"")</f>
        <v>Other</v>
      </c>
      <c r="C10" s="350">
        <f ca="true">+VALUE('Data Summary'!C10)</f>
        <v>2011</v>
      </c>
      <c r="D10" s="96" t="e">
        <f ca="true">+IF(AND(ISNUMBER(OFFSET('Water Data'!$D$4,0,10*ROW('Water Data'!D4))),'Data Summary'!BS10="Yes"),100-OFFSET('Water Data'!$D$4,0,10*ROW('Water Data'!D4)),NA())</f>
        <v>#N/A</v>
      </c>
      <c r="E10" s="96">
        <f ca="true">+IF(AND(ISNUMBER(OFFSET('Water Data'!$D$6,0,10*ROW('Water Data'!D4))),'Data Summary'!BT10="Yes"),OFFSET('Water Data'!$D$6,0,10*ROW('Water Data'!D4)),NA())</f>
        <v>60.518235793044951</v>
      </c>
      <c r="F10" s="96" t="e">
        <f ca="true">+IF(AND(ISNUMBER(OFFSET('Water Data'!$D$9,0,10*ROW('Water Data'!D4))),'Data Summary'!BU10="Yes"),OFFSET('Water Data'!$D$9,0,10*ROW('Water Data'!D4)),NA())</f>
        <v>#N/A</v>
      </c>
      <c r="G10" s="96" t="e">
        <f ca="true">+IF(AND(ISNUMBER(OFFSET('Water Data'!$E$4,0,10*ROW('Water Data'!E4))),'Data Summary'!BV10="Yes"),100-OFFSET('Water Data'!$E$4,0,10*ROW('Water Data'!E4)),NA())</f>
        <v>#N/A</v>
      </c>
      <c r="H10" s="96" t="e">
        <f ca="true">+IF(AND(ISNUMBER(OFFSET('Water Data'!$E$6,0,10*ROW('Water Data'!E4))),'Data Summary'!BW10="Yes"),OFFSET('Water Data'!$E$6,0,10*ROW('Water Data'!E4)),NA())</f>
        <v>#N/A</v>
      </c>
      <c r="I10" s="96" t="e">
        <f ca="true">+IF(AND(ISNUMBER(OFFSET('Water Data'!$E$9,0,10*ROW('Water Data'!E4))),'Data Summary'!BX10="Yes"),OFFSET('Water Data'!$E$9,0,10*ROW('Water Data'!E4)),NA())</f>
        <v>#N/A</v>
      </c>
      <c r="J10" s="96" t="e">
        <f ca="true">+IF(AND(ISNUMBER(OFFSET('Water Data'!$F$4,0,10*ROW('Water Data'!F4))),'Data Summary'!BY10="Yes"),100-OFFSET('Water Data'!$F$4,0,10*ROW('Water Data'!F4)),NA())</f>
        <v>#N/A</v>
      </c>
      <c r="K10" s="96" t="e">
        <f ca="true">+IF(AND(ISNUMBER(OFFSET('Water Data'!$F$6,0,10*ROW('Water Data'!F4))),'Data Summary'!BZ10="Yes"),OFFSET('Water Data'!$F$6,0,10*ROW('Water Data'!F4)),NA())</f>
        <v>#N/A</v>
      </c>
      <c r="L10" s="96" t="e">
        <f ca="true">+IF(AND(ISNUMBER(OFFSET('Water Data'!$F$9,0,10*ROW('Water Data'!F4))),'Data Summary'!CA10="Yes"),OFFSET('Water Data'!$F$9,0,10*ROW('Water Data'!F4)),NA())</f>
        <v>#N/A</v>
      </c>
      <c r="M10" s="96" t="e">
        <f ca="true">+IF(AND(ISNUMBER(OFFSET('Water Data'!$G$4,0,10*ROW('Water Data'!G4))),'Data Summary'!CB10="Yes"),100-OFFSET('Water Data'!$G$4,0,10*ROW('Water Data'!G4)),NA())</f>
        <v>#N/A</v>
      </c>
      <c r="N10" s="96" t="e">
        <f ca="true">+IF(AND(ISNUMBER(OFFSET('Water Data'!$G$6,0,10*ROW('Water Data'!G4))),'Data Summary'!CC10="Yes"),OFFSET('Water Data'!$G$6,0,10*ROW('Water Data'!G4)),NA())</f>
        <v>#N/A</v>
      </c>
      <c r="O10" s="96" t="e">
        <f ca="true">+IF(AND(ISNUMBER(OFFSET('Water Data'!$G$9,0,10*ROW('Water Data'!G4))),'Data Summary'!CD10="Yes"),OFFSET('Water Data'!$G$9,0,10*ROW('Water Data'!G4)),NA())</f>
        <v>#N/A</v>
      </c>
      <c r="P10" s="96" t="e">
        <f ca="true">+IF(AND(ISNUMBER(OFFSET('Water Data'!$H$4,0,10*ROW('Water Data'!H4))),'Data Summary'!CE10="Yes"),100-OFFSET('Water Data'!$H$4,0,10*ROW('Water Data'!H4)),NA())</f>
        <v>#N/A</v>
      </c>
      <c r="Q10" s="96">
        <f ca="true">+IF(AND(ISNUMBER(OFFSET('Water Data'!$H$6,0,10*ROW('Water Data'!H4))),'Data Summary'!CF10="Yes"),OFFSET('Water Data'!$H$6,0,10*ROW('Water Data'!H4)),NA())</f>
        <v>56.5</v>
      </c>
      <c r="R10" s="96" t="e">
        <f ca="true">+IF(AND(ISNUMBER(OFFSET('Water Data'!$H$9,0,10*ROW('Water Data'!H4))),'Data Summary'!CG10="Yes"),OFFSET('Water Data'!$H$9,0,10*ROW('Water Data'!H4)),NA())</f>
        <v>#N/A</v>
      </c>
      <c r="S10" s="96" t="e">
        <f ca="true">+IF(AND(ISNUMBER(OFFSET('Water Data'!$I$4,0,10*ROW('Water Data'!I4))),'Data Summary'!CH10="Yes"),100-OFFSET('Water Data'!$I$4,0,10*ROW('Water Data'!I4)),NA())</f>
        <v>#N/A</v>
      </c>
      <c r="T10" s="96">
        <f ca="true">+IF(AND(ISNUMBER(OFFSET('Water Data'!$I$6,0,10*ROW('Water Data'!I4))),'Data Summary'!CI10="Yes"),OFFSET('Water Data'!$I$6,0,10*ROW('Water Data'!I4)),NA())</f>
        <v>69</v>
      </c>
      <c r="U10" s="96" t="e">
        <f ca="true">+IF(AND(ISNUMBER(OFFSET('Water Data'!$I$9,0,10*ROW('Water Data'!I4))),'Data Summary'!CJ10="Yes"),OFFSET('Water Data'!$I$9,0,10*ROW('Water Data'!I4)),NA())</f>
        <v>#N/A</v>
      </c>
      <c r="V10" s="97">
        <f ca="true">+IF(AND(ISNUMBER(OFFSET('Sanitation Data'!$D$4,0,10*ROW('Sanitation Data'!D4))),'Data Summary'!CK10="Yes"),100-OFFSET('Sanitation Data'!$D$4,0,10*ROW('Sanitation Data'!D4)),NA())</f>
        <v>75.843511450381683</v>
      </c>
      <c r="W10" s="97" t="e">
        <f ca="true">+IF(AND(ISNUMBER(OFFSET('Sanitation Data'!$D$6,0,10*ROW('Sanitation Data'!D4))),'Data Summary'!CL10="Yes"),OFFSET('Sanitation Data'!$D$6,0,10*ROW('Sanitation Data'!D4)),NA())</f>
        <v>#N/A</v>
      </c>
      <c r="X10" s="97" t="e">
        <f ca="true">+IF(AND(ISNUMBER(OFFSET('Sanitation Data'!$D$10,0,10*ROW('Sanitation Data'!D4))),'Data Summary'!CM10="Yes"),OFFSET('Sanitation Data'!$D$10,0,10*ROW('Sanitation Data'!D4)),NA())</f>
        <v>#N/A</v>
      </c>
      <c r="Y10" s="97" t="e">
        <f ca="true">+IF(AND(ISNUMBER(OFFSET('Sanitation Data'!$D$11,0,10*ROW('Sanitation Data'!D4))),'Data Summary'!CN10="Yes"),OFFSET('Sanitation Data'!$D$11,0,10*ROW('Sanitation Data'!D4)),NA())</f>
        <v>#N/A</v>
      </c>
      <c r="Z10" s="97" t="e">
        <f ca="true">+IF(AND(ISNUMBER(OFFSET('Sanitation Data'!$D$12,0,10*ROW('Sanitation Data'!D4))),'Data Summary'!CO10="Yes"),OFFSET('Sanitation Data'!$D$12,0,10*ROW('Sanitation Data'!D4)),NA())</f>
        <v>#N/A</v>
      </c>
      <c r="AA10" s="97" t="e">
        <f ca="true">+IF(AND(ISNUMBER(OFFSET('Sanitation Data'!$E$4,0,10*ROW('Sanitation Data'!E4))),'Data Summary'!CP10="Yes"),100-OFFSET('Sanitation Data'!$E$4,0,10*ROW('Sanitation Data'!E4)),NA())</f>
        <v>#N/A</v>
      </c>
      <c r="AB10" s="97" t="e">
        <f ca="true">+IF(AND(ISNUMBER(OFFSET('Sanitation Data'!$E$6,0,10*ROW('Sanitation Data'!E4))),'Data Summary'!CQ10="Yes"),OFFSET('Sanitation Data'!$E$6,0,10*ROW('Sanitation Data'!E4)),NA())</f>
        <v>#N/A</v>
      </c>
      <c r="AC10" s="97" t="e">
        <f ca="true">+IF(AND(ISNUMBER(OFFSET('Sanitation Data'!$E$10,0,10*ROW('Sanitation Data'!E4))),'Data Summary'!CR10="Yes"),OFFSET('Sanitation Data'!$E$10,0,10*ROW('Sanitation Data'!E4)),NA())</f>
        <v>#N/A</v>
      </c>
      <c r="AD10" s="97" t="e">
        <f ca="true">+IF(AND(ISNUMBER(OFFSET('Sanitation Data'!$E$11,0,10*ROW('Sanitation Data'!E4))),'Data Summary'!CS10="Yes"),OFFSET('Sanitation Data'!$E$11,0,10*ROW('Sanitation Data'!E4)),NA())</f>
        <v>#N/A</v>
      </c>
      <c r="AE10" s="97" t="e">
        <f ca="true">+IF(AND(ISNUMBER(OFFSET('Sanitation Data'!$E$12,0,10*ROW('Sanitation Data'!E4))),'Data Summary'!CT10="Yes"),OFFSET('Sanitation Data'!$E$12,0,10*ROW('Sanitation Data'!E4)),NA())</f>
        <v>#N/A</v>
      </c>
      <c r="AF10" s="97" t="e">
        <f ca="true">+IF(AND(ISNUMBER(OFFSET('Sanitation Data'!$F$4,0,10*ROW('Sanitation Data'!F4))),'Data Summary'!CU10="Yes"),100-OFFSET('Sanitation Data'!$F$4,0,10*ROW('Sanitation Data'!F4)),NA())</f>
        <v>#N/A</v>
      </c>
      <c r="AG10" s="97" t="e">
        <f ca="true">+IF(AND(ISNUMBER(OFFSET('Sanitation Data'!$F$6,0,10*ROW('Sanitation Data'!F4))),'Data Summary'!CV10="Yes"),OFFSET('Sanitation Data'!$F$6,0,10*ROW('Sanitation Data'!F4)),NA())</f>
        <v>#N/A</v>
      </c>
      <c r="AH10" s="97" t="e">
        <f ca="true">+IF(AND(ISNUMBER(OFFSET('Sanitation Data'!$F$10,0,10*ROW('Sanitation Data'!F4))),'Data Summary'!CW10="Yes"),OFFSET('Sanitation Data'!$F$10,0,10*ROW('Sanitation Data'!F4)),NA())</f>
        <v>#N/A</v>
      </c>
      <c r="AI10" s="97" t="e">
        <f ca="true">+IF(AND(ISNUMBER(OFFSET('Sanitation Data'!$F$11,0,10*ROW('Sanitation Data'!F4))),'Data Summary'!CX10="Yes"),OFFSET('Sanitation Data'!$F$11,0,10*ROW('Sanitation Data'!F4)),NA())</f>
        <v>#N/A</v>
      </c>
      <c r="AJ10" s="97" t="e">
        <f ca="true">+IF(AND(ISNUMBER(OFFSET('Sanitation Data'!$F$12,0,10*ROW('Sanitation Data'!F4))),'Data Summary'!CY10="Yes"),OFFSET('Sanitation Data'!$F$12,0,10*ROW('Sanitation Data'!F4)),NA())</f>
        <v>#N/A</v>
      </c>
      <c r="AK10" s="97" t="e">
        <f ca="true">+IF(AND(ISNUMBER(OFFSET('Sanitation Data'!$G$4,0,10*ROW('Sanitation Data'!G4))),'Data Summary'!CZ10="Yes"),100-OFFSET('Sanitation Data'!$G$4,0,10*ROW('Sanitation Data'!G4)),NA())</f>
        <v>#N/A</v>
      </c>
      <c r="AL10" s="97" t="e">
        <f ca="true">+IF(AND(ISNUMBER(OFFSET('Sanitation Data'!$G$6,0,10*ROW('Sanitation Data'!G4))),'Data Summary'!DA10="Yes"),OFFSET('Sanitation Data'!$G$6,0,10*ROW('Sanitation Data'!G4)),NA())</f>
        <v>#N/A</v>
      </c>
      <c r="AM10" s="97" t="e">
        <f ca="true">+IF(AND(ISNUMBER(OFFSET('Sanitation Data'!$G$10,0,10*ROW('Sanitation Data'!G4))),'Data Summary'!DB10="Yes"),OFFSET('Sanitation Data'!$G$10,0,10*ROW('Sanitation Data'!G4)),NA())</f>
        <v>#N/A</v>
      </c>
      <c r="AN10" s="97" t="e">
        <f ca="true">+IF(AND(ISNUMBER(OFFSET('Sanitation Data'!$G$11,0,10*ROW('Sanitation Data'!G4))),'Data Summary'!DC10="Yes"),OFFSET('Sanitation Data'!$G$11,0,10*ROW('Sanitation Data'!G4)),NA())</f>
        <v>#N/A</v>
      </c>
      <c r="AO10" s="97" t="e">
        <f ca="true">+IF(AND(ISNUMBER(OFFSET('Sanitation Data'!$G$12,0,10*ROW('Sanitation Data'!G4))),'Data Summary'!DD10="Yes"),OFFSET('Sanitation Data'!$G$12,0,10*ROW('Sanitation Data'!G4)),NA())</f>
        <v>#N/A</v>
      </c>
      <c r="AP10" s="97">
        <f ca="true">+IF(AND(ISNUMBER(OFFSET('Sanitation Data'!$H$4,0,10*ROW('Sanitation Data'!H4))),'Data Summary'!DE10="Yes"),100-OFFSET('Sanitation Data'!$H$4,0,10*ROW('Sanitation Data'!H4)),NA())</f>
        <v>68.900000000000006</v>
      </c>
      <c r="AQ10" s="97" t="e">
        <f ca="true">+IF(AND(ISNUMBER(OFFSET('Sanitation Data'!$H$6,0,10*ROW('Sanitation Data'!H4))),'Data Summary'!DF10="Yes"),OFFSET('Sanitation Data'!$H$6,0,10*ROW('Sanitation Data'!H4)),NA())</f>
        <v>#N/A</v>
      </c>
      <c r="AR10" s="97" t="e">
        <f ca="true">+IF(AND(ISNUMBER(OFFSET('Sanitation Data'!$H$10,0,10*ROW('Sanitation Data'!H4))),'Data Summary'!DG10="Yes"),OFFSET('Sanitation Data'!$H$10,0,10*ROW('Sanitation Data'!H4)),NA())</f>
        <v>#N/A</v>
      </c>
      <c r="AS10" s="97" t="e">
        <f ca="true">+IF(AND(ISNUMBER(OFFSET('Sanitation Data'!$H$11,0,10*ROW('Sanitation Data'!H4))),'Data Summary'!DH10="Yes"),OFFSET('Sanitation Data'!$H$11,0,10*ROW('Sanitation Data'!H4)),NA())</f>
        <v>#N/A</v>
      </c>
      <c r="AT10" s="97" t="e">
        <f ca="true">+IF(AND(ISNUMBER(OFFSET('Sanitation Data'!$H$12,0,10*ROW('Sanitation Data'!H4))),'Data Summary'!DI10="Yes"),OFFSET('Sanitation Data'!$H$12,0,10*ROW('Sanitation Data'!H4)),NA())</f>
        <v>#N/A</v>
      </c>
      <c r="AU10" s="97">
        <f ca="true">+IF(AND(ISNUMBER(OFFSET('Sanitation Data'!$I$4,0,10*ROW('Sanitation Data'!I4))),'Data Summary'!DJ10="Yes"),100-OFFSET('Sanitation Data'!$I$4,0,10*ROW('Sanitation Data'!I4)),NA())</f>
        <v>90.5</v>
      </c>
      <c r="AV10" s="97" t="e">
        <f ca="true">+IF(AND(ISNUMBER(OFFSET('Sanitation Data'!$I$6,0,10*ROW('Sanitation Data'!I4))),'Data Summary'!DK10="Yes"),OFFSET('Sanitation Data'!$I$6,0,10*ROW('Sanitation Data'!I4)),NA())</f>
        <v>#N/A</v>
      </c>
      <c r="AW10" s="97" t="e">
        <f ca="true">+IF(AND(ISNUMBER(OFFSET('Sanitation Data'!$I$10,0,10*ROW('Sanitation Data'!I4))),'Data Summary'!DL10="Yes"),OFFSET('Sanitation Data'!$I$10,0,10*ROW('Sanitation Data'!I4)),NA())</f>
        <v>#N/A</v>
      </c>
      <c r="AX10" s="97" t="e">
        <f ca="true">+IF(AND(ISNUMBER(OFFSET('Sanitation Data'!$I$11,0,10*ROW('Sanitation Data'!I4))),'Data Summary'!DM10="Yes"),OFFSET('Sanitation Data'!$I$11,0,10*ROW('Sanitation Data'!I4)),NA())</f>
        <v>#N/A</v>
      </c>
      <c r="AY10" s="97" t="e">
        <f ca="true">+IF(AND(ISNUMBER(OFFSET('Sanitation Data'!$I$12,0,10*ROW('Sanitation Data'!I4))),'Data Summary'!DN10="Yes"),OFFSET('Sanitation Data'!$I$12,0,10*ROW('Sanitation Data'!I4)),NA())</f>
        <v>#N/A</v>
      </c>
      <c r="AZ10" s="98" t="e">
        <f ca="true">+IF(AND(ISNUMBER(OFFSET('Hygiene Data'!$D$5,0,10*ROW('Hygiene Data'!D4))),'Data Summary'!DO10="Yes"),OFFSET('Hygiene Data'!$D$5,0,10*ROW('Hygiene Data'!D4)),NA())</f>
        <v>#N/A</v>
      </c>
      <c r="BA10" s="98" t="e">
        <f ca="true">+IF(AND(ISNUMBER(OFFSET('Hygiene Data'!$D$7,0,10*ROW('Hygiene Data'!D4))),'Data Summary'!DP10="Yes"),OFFSET('Hygiene Data'!$D$7,0,10*ROW('Hygiene Data'!D4)),NA())</f>
        <v>#N/A</v>
      </c>
      <c r="BB10" s="98" t="e">
        <f ca="true">+IF(AND(ISNUMBER(OFFSET('Hygiene Data'!$D$9,0,10*ROW('Hygiene Data'!D4))),'Data Summary'!DQ10="Yes"),OFFSET('Hygiene Data'!$D$9,0,10*ROW('Hygiene Data'!D4)),NA())</f>
        <v>#N/A</v>
      </c>
      <c r="BC10" s="98" t="e">
        <f ca="true">+IF(AND(ISNUMBER(OFFSET('Hygiene Data'!$E$5,0,10*ROW('Hygiene Data'!E4))),'Data Summary'!DR10="Yes"),OFFSET('Hygiene Data'!$E$5,0,10*ROW('Hygiene Data'!E4)),NA())</f>
        <v>#N/A</v>
      </c>
      <c r="BD10" s="98" t="e">
        <f ca="true">+IF(AND(ISNUMBER(OFFSET('Hygiene Data'!$E$7,0,10*ROW('Hygiene Data'!E4))),'Data Summary'!DS10="Yes"),OFFSET('Hygiene Data'!$E$7,0,10*ROW('Hygiene Data'!E4)),NA())</f>
        <v>#N/A</v>
      </c>
      <c r="BE10" s="98" t="e">
        <f ca="true">+IF(AND(ISNUMBER(OFFSET('Hygiene Data'!$E$9,0,10*ROW('Hygiene Data'!E4))),'Data Summary'!DT10="Yes"),OFFSET('Hygiene Data'!$E$9,0,10*ROW('Hygiene Data'!E4)),NA())</f>
        <v>#N/A</v>
      </c>
      <c r="BF10" s="98" t="e">
        <f ca="true">+IF(AND(ISNUMBER(OFFSET('Hygiene Data'!$F$5,0,10*ROW('Hygiene Data'!F4))),'Data Summary'!DU10="Yes"),OFFSET('Hygiene Data'!$F$5,0,10*ROW('Hygiene Data'!F4)),NA())</f>
        <v>#N/A</v>
      </c>
      <c r="BG10" s="98" t="e">
        <f ca="true">+IF(AND(ISNUMBER(OFFSET('Hygiene Data'!$F$7,0,10*ROW('Hygiene Data'!F4))),'Data Summary'!DV10="Yes"),OFFSET('Hygiene Data'!$F$7,0,10*ROW('Hygiene Data'!F4)),NA())</f>
        <v>#N/A</v>
      </c>
      <c r="BH10" s="98" t="e">
        <f ca="true">+IF(AND(ISNUMBER(OFFSET('Hygiene Data'!$F$9,0,10*ROW('Hygiene Data'!F4))),'Data Summary'!DW10="Yes"),OFFSET('Hygiene Data'!$F$9,0,10*ROW('Hygiene Data'!F4)),NA())</f>
        <v>#N/A</v>
      </c>
      <c r="BI10" s="98" t="e">
        <f ca="true">+IF(AND(ISNUMBER(OFFSET('Hygiene Data'!$G$5,0,10*ROW('Hygiene Data'!G4))),'Data Summary'!DX10="Yes"),OFFSET('Hygiene Data'!$G$5,0,10*ROW('Hygiene Data'!G4)),NA())</f>
        <v>#N/A</v>
      </c>
      <c r="BJ10" s="98" t="e">
        <f ca="true">+IF(AND(ISNUMBER(OFFSET('Hygiene Data'!$G$7,0,10*ROW('Hygiene Data'!G4))),'Data Summary'!DY10="Yes"),OFFSET('Hygiene Data'!$G$7,0,10*ROW('Hygiene Data'!G4)),NA())</f>
        <v>#N/A</v>
      </c>
      <c r="BK10" s="98" t="e">
        <f ca="true">+IF(AND(ISNUMBER(OFFSET('Hygiene Data'!$G$9,0,10*ROW('Hygiene Data'!G4))),'Data Summary'!DZ10="Yes"),OFFSET('Hygiene Data'!$G$9,0,10*ROW('Hygiene Data'!G4)),NA())</f>
        <v>#N/A</v>
      </c>
      <c r="BL10" s="98" t="e">
        <f ca="true">+IF(AND(ISNUMBER(OFFSET('Hygiene Data'!$H$5,0,10*ROW('Hygiene Data'!H4))),'Data Summary'!EA10="Yes"),OFFSET('Hygiene Data'!$H$5,0,10*ROW('Hygiene Data'!H4)),NA())</f>
        <v>#N/A</v>
      </c>
      <c r="BM10" s="98" t="e">
        <f ca="true">+IF(AND(ISNUMBER(OFFSET('Hygiene Data'!$H$7,0,10*ROW('Hygiene Data'!H4))),'Data Summary'!EB10="Yes"),OFFSET('Hygiene Data'!$H$7,0,10*ROW('Hygiene Data'!H4)),NA())</f>
        <v>#N/A</v>
      </c>
      <c r="BN10" s="98" t="e">
        <f ca="true">+IF(AND(ISNUMBER(OFFSET('Hygiene Data'!$H$9,0,10*ROW('Hygiene Data'!H4))),'Data Summary'!EC10="Yes"),OFFSET('Hygiene Data'!$H$9,0,10*ROW('Hygiene Data'!H4)),NA())</f>
        <v>#N/A</v>
      </c>
      <c r="BO10" s="98" t="e">
        <f ca="true">+IF(AND(ISNUMBER(OFFSET('Hygiene Data'!$I$5,0,10*ROW('Hygiene Data'!I4))),'Data Summary'!ED10="Yes"),OFFSET('Hygiene Data'!$I$5,0,10*ROW('Hygiene Data'!I4)),NA())</f>
        <v>#N/A</v>
      </c>
      <c r="BP10" s="98" t="e">
        <f ca="true">+IF(AND(ISNUMBER(OFFSET('Hygiene Data'!$I$7,0,10*ROW('Hygiene Data'!I4))),'Data Summary'!EE10="Yes"),OFFSET('Hygiene Data'!$I$7,0,10*ROW('Hygiene Data'!I4)),NA())</f>
        <v>#N/A</v>
      </c>
      <c r="BQ10" s="98" t="e">
        <f ca="true">+IF(AND(ISNUMBER(OFFSET('Hygiene Data'!$I$9,0,10*ROW('Hygiene Data'!I4))),'Data Summary'!EF10="Yes"),OFFSET('Hygiene Data'!$I$9,0,10*ROW('Hygiene Data'!I4)),NA())</f>
        <v>#N/A</v>
      </c>
    </row>
    <row xmlns:x14ac="http://schemas.microsoft.com/office/spreadsheetml/2009/9/ac" r="11" x14ac:dyDescent="0.2">
      <c r="A11" s="351" t="str">
        <f ca="true">+RIGHT('Data Summary'!A11,LEN('Data Summary'!A11)-9)</f>
        <v>UIS</v>
      </c>
      <c r="B11" s="36" t="str">
        <f ca="true">+IF(ISTEXT('Data Summary'!B11),'Data Summary'!B11,"")</f>
        <v>Other</v>
      </c>
      <c r="C11" s="350">
        <f ca="true">+VALUE('Data Summary'!C11)</f>
        <v>2012</v>
      </c>
      <c r="D11" s="96" t="e">
        <f ca="true">+IF(AND(ISNUMBER(OFFSET('Water Data'!$D$4,0,10*ROW('Water Data'!D5))),'Data Summary'!BS11="Yes"),100-OFFSET('Water Data'!$D$4,0,10*ROW('Water Data'!D5)),NA())</f>
        <v>#N/A</v>
      </c>
      <c r="E11" s="96">
        <f ca="true">+IF(AND(ISNUMBER(OFFSET('Water Data'!$D$6,0,10*ROW('Water Data'!D5))),'Data Summary'!BT11="Yes"),OFFSET('Water Data'!$D$6,0,10*ROW('Water Data'!D5)),NA())</f>
        <v>57.443323442136503</v>
      </c>
      <c r="F11" s="96" t="e">
        <f ca="true">+IF(AND(ISNUMBER(OFFSET('Water Data'!$D$9,0,10*ROW('Water Data'!D5))),'Data Summary'!BU11="Yes"),OFFSET('Water Data'!$D$9,0,10*ROW('Water Data'!D5)),NA())</f>
        <v>#N/A</v>
      </c>
      <c r="G11" s="96" t="e">
        <f ca="true">+IF(AND(ISNUMBER(OFFSET('Water Data'!$E$4,0,10*ROW('Water Data'!E5))),'Data Summary'!BV11="Yes"),100-OFFSET('Water Data'!$E$4,0,10*ROW('Water Data'!E5)),NA())</f>
        <v>#N/A</v>
      </c>
      <c r="H11" s="96" t="e">
        <f ca="true">+IF(AND(ISNUMBER(OFFSET('Water Data'!$E$6,0,10*ROW('Water Data'!E5))),'Data Summary'!BW11="Yes"),OFFSET('Water Data'!$E$6,0,10*ROW('Water Data'!E5)),NA())</f>
        <v>#N/A</v>
      </c>
      <c r="I11" s="96" t="e">
        <f ca="true">+IF(AND(ISNUMBER(OFFSET('Water Data'!$E$9,0,10*ROW('Water Data'!E5))),'Data Summary'!BX11="Yes"),OFFSET('Water Data'!$E$9,0,10*ROW('Water Data'!E5)),NA())</f>
        <v>#N/A</v>
      </c>
      <c r="J11" s="96" t="e">
        <f ca="true">+IF(AND(ISNUMBER(OFFSET('Water Data'!$F$4,0,10*ROW('Water Data'!F5))),'Data Summary'!BY11="Yes"),100-OFFSET('Water Data'!$F$4,0,10*ROW('Water Data'!F5)),NA())</f>
        <v>#N/A</v>
      </c>
      <c r="K11" s="96" t="e">
        <f ca="true">+IF(AND(ISNUMBER(OFFSET('Water Data'!$F$6,0,10*ROW('Water Data'!F5))),'Data Summary'!BZ11="Yes"),OFFSET('Water Data'!$F$6,0,10*ROW('Water Data'!F5)),NA())</f>
        <v>#N/A</v>
      </c>
      <c r="L11" s="96" t="e">
        <f ca="true">+IF(AND(ISNUMBER(OFFSET('Water Data'!$F$9,0,10*ROW('Water Data'!F5))),'Data Summary'!CA11="Yes"),OFFSET('Water Data'!$F$9,0,10*ROW('Water Data'!F5)),NA())</f>
        <v>#N/A</v>
      </c>
      <c r="M11" s="96" t="e">
        <f ca="true">+IF(AND(ISNUMBER(OFFSET('Water Data'!$G$4,0,10*ROW('Water Data'!G5))),'Data Summary'!CB11="Yes"),100-OFFSET('Water Data'!$G$4,0,10*ROW('Water Data'!G5)),NA())</f>
        <v>#N/A</v>
      </c>
      <c r="N11" s="96" t="e">
        <f ca="true">+IF(AND(ISNUMBER(OFFSET('Water Data'!$G$6,0,10*ROW('Water Data'!G5))),'Data Summary'!CC11="Yes"),OFFSET('Water Data'!$G$6,0,10*ROW('Water Data'!G5)),NA())</f>
        <v>#N/A</v>
      </c>
      <c r="O11" s="96" t="e">
        <f ca="true">+IF(AND(ISNUMBER(OFFSET('Water Data'!$G$9,0,10*ROW('Water Data'!G5))),'Data Summary'!CD11="Yes"),OFFSET('Water Data'!$G$9,0,10*ROW('Water Data'!G5)),NA())</f>
        <v>#N/A</v>
      </c>
      <c r="P11" s="96" t="e">
        <f ca="true">+IF(AND(ISNUMBER(OFFSET('Water Data'!$H$4,0,10*ROW('Water Data'!H5))),'Data Summary'!CE11="Yes"),100-OFFSET('Water Data'!$H$4,0,10*ROW('Water Data'!H5)),NA())</f>
        <v>#N/A</v>
      </c>
      <c r="Q11" s="96">
        <f ca="true">+IF(AND(ISNUMBER(OFFSET('Water Data'!$H$6,0,10*ROW('Water Data'!H5))),'Data Summary'!CF11="Yes"),OFFSET('Water Data'!$H$6,0,10*ROW('Water Data'!H5)),NA())</f>
        <v>53.2</v>
      </c>
      <c r="R11" s="96" t="e">
        <f ca="true">+IF(AND(ISNUMBER(OFFSET('Water Data'!$H$9,0,10*ROW('Water Data'!H5))),'Data Summary'!CG11="Yes"),OFFSET('Water Data'!$H$9,0,10*ROW('Water Data'!H5)),NA())</f>
        <v>#N/A</v>
      </c>
      <c r="S11" s="96" t="e">
        <f ca="true">+IF(AND(ISNUMBER(OFFSET('Water Data'!$I$4,0,10*ROW('Water Data'!I5))),'Data Summary'!CH11="Yes"),100-OFFSET('Water Data'!$I$4,0,10*ROW('Water Data'!I5)),NA())</f>
        <v>#N/A</v>
      </c>
      <c r="T11" s="96">
        <f ca="true">+IF(AND(ISNUMBER(OFFSET('Water Data'!$I$6,0,10*ROW('Water Data'!I5))),'Data Summary'!CI11="Yes"),OFFSET('Water Data'!$I$6,0,10*ROW('Water Data'!I5)),NA())</f>
        <v>66.2</v>
      </c>
      <c r="U11" s="96" t="e">
        <f ca="true">+IF(AND(ISNUMBER(OFFSET('Water Data'!$I$9,0,10*ROW('Water Data'!I5))),'Data Summary'!CJ11="Yes"),OFFSET('Water Data'!$I$9,0,10*ROW('Water Data'!I5)),NA())</f>
        <v>#N/A</v>
      </c>
      <c r="V11" s="97">
        <f ca="true">+IF(AND(ISNUMBER(OFFSET('Sanitation Data'!$D$4,0,10*ROW('Sanitation Data'!D5))),'Data Summary'!CK11="Yes"),100-OFFSET('Sanitation Data'!$D$4,0,10*ROW('Sanitation Data'!D5)),NA())</f>
        <v>70.789317507418403</v>
      </c>
      <c r="W11" s="97" t="e">
        <f ca="true">+IF(AND(ISNUMBER(OFFSET('Sanitation Data'!$D$6,0,10*ROW('Sanitation Data'!D5))),'Data Summary'!CL11="Yes"),OFFSET('Sanitation Data'!$D$6,0,10*ROW('Sanitation Data'!D5)),NA())</f>
        <v>#N/A</v>
      </c>
      <c r="X11" s="97" t="e">
        <f ca="true">+IF(AND(ISNUMBER(OFFSET('Sanitation Data'!$D$10,0,10*ROW('Sanitation Data'!D5))),'Data Summary'!CM11="Yes"),OFFSET('Sanitation Data'!$D$10,0,10*ROW('Sanitation Data'!D5)),NA())</f>
        <v>#N/A</v>
      </c>
      <c r="Y11" s="97" t="e">
        <f ca="true">+IF(AND(ISNUMBER(OFFSET('Sanitation Data'!$D$11,0,10*ROW('Sanitation Data'!D5))),'Data Summary'!CN11="Yes"),OFFSET('Sanitation Data'!$D$11,0,10*ROW('Sanitation Data'!D5)),NA())</f>
        <v>#N/A</v>
      </c>
      <c r="Z11" s="97" t="e">
        <f ca="true">+IF(AND(ISNUMBER(OFFSET('Sanitation Data'!$D$12,0,10*ROW('Sanitation Data'!D5))),'Data Summary'!CO11="Yes"),OFFSET('Sanitation Data'!$D$12,0,10*ROW('Sanitation Data'!D5)),NA())</f>
        <v>#N/A</v>
      </c>
      <c r="AA11" s="97" t="e">
        <f ca="true">+IF(AND(ISNUMBER(OFFSET('Sanitation Data'!$E$4,0,10*ROW('Sanitation Data'!E5))),'Data Summary'!CP11="Yes"),100-OFFSET('Sanitation Data'!$E$4,0,10*ROW('Sanitation Data'!E5)),NA())</f>
        <v>#N/A</v>
      </c>
      <c r="AB11" s="97" t="e">
        <f ca="true">+IF(AND(ISNUMBER(OFFSET('Sanitation Data'!$E$6,0,10*ROW('Sanitation Data'!E5))),'Data Summary'!CQ11="Yes"),OFFSET('Sanitation Data'!$E$6,0,10*ROW('Sanitation Data'!E5)),NA())</f>
        <v>#N/A</v>
      </c>
      <c r="AC11" s="97" t="e">
        <f ca="true">+IF(AND(ISNUMBER(OFFSET('Sanitation Data'!$E$10,0,10*ROW('Sanitation Data'!E5))),'Data Summary'!CR11="Yes"),OFFSET('Sanitation Data'!$E$10,0,10*ROW('Sanitation Data'!E5)),NA())</f>
        <v>#N/A</v>
      </c>
      <c r="AD11" s="97" t="e">
        <f ca="true">+IF(AND(ISNUMBER(OFFSET('Sanitation Data'!$E$11,0,10*ROW('Sanitation Data'!E5))),'Data Summary'!CS11="Yes"),OFFSET('Sanitation Data'!$E$11,0,10*ROW('Sanitation Data'!E5)),NA())</f>
        <v>#N/A</v>
      </c>
      <c r="AE11" s="97" t="e">
        <f ca="true">+IF(AND(ISNUMBER(OFFSET('Sanitation Data'!$E$12,0,10*ROW('Sanitation Data'!E5))),'Data Summary'!CT11="Yes"),OFFSET('Sanitation Data'!$E$12,0,10*ROW('Sanitation Data'!E5)),NA())</f>
        <v>#N/A</v>
      </c>
      <c r="AF11" s="97" t="e">
        <f ca="true">+IF(AND(ISNUMBER(OFFSET('Sanitation Data'!$F$4,0,10*ROW('Sanitation Data'!F5))),'Data Summary'!CU11="Yes"),100-OFFSET('Sanitation Data'!$F$4,0,10*ROW('Sanitation Data'!F5)),NA())</f>
        <v>#N/A</v>
      </c>
      <c r="AG11" s="97" t="e">
        <f ca="true">+IF(AND(ISNUMBER(OFFSET('Sanitation Data'!$F$6,0,10*ROW('Sanitation Data'!F5))),'Data Summary'!CV11="Yes"),OFFSET('Sanitation Data'!$F$6,0,10*ROW('Sanitation Data'!F5)),NA())</f>
        <v>#N/A</v>
      </c>
      <c r="AH11" s="97" t="e">
        <f ca="true">+IF(AND(ISNUMBER(OFFSET('Sanitation Data'!$F$10,0,10*ROW('Sanitation Data'!F5))),'Data Summary'!CW11="Yes"),OFFSET('Sanitation Data'!$F$10,0,10*ROW('Sanitation Data'!F5)),NA())</f>
        <v>#N/A</v>
      </c>
      <c r="AI11" s="97" t="e">
        <f ca="true">+IF(AND(ISNUMBER(OFFSET('Sanitation Data'!$F$11,0,10*ROW('Sanitation Data'!F5))),'Data Summary'!CX11="Yes"),OFFSET('Sanitation Data'!$F$11,0,10*ROW('Sanitation Data'!F5)),NA())</f>
        <v>#N/A</v>
      </c>
      <c r="AJ11" s="97" t="e">
        <f ca="true">+IF(AND(ISNUMBER(OFFSET('Sanitation Data'!$F$12,0,10*ROW('Sanitation Data'!F5))),'Data Summary'!CY11="Yes"),OFFSET('Sanitation Data'!$F$12,0,10*ROW('Sanitation Data'!F5)),NA())</f>
        <v>#N/A</v>
      </c>
      <c r="AK11" s="97" t="e">
        <f ca="true">+IF(AND(ISNUMBER(OFFSET('Sanitation Data'!$G$4,0,10*ROW('Sanitation Data'!G5))),'Data Summary'!CZ11="Yes"),100-OFFSET('Sanitation Data'!$G$4,0,10*ROW('Sanitation Data'!G5)),NA())</f>
        <v>#N/A</v>
      </c>
      <c r="AL11" s="97" t="e">
        <f ca="true">+IF(AND(ISNUMBER(OFFSET('Sanitation Data'!$G$6,0,10*ROW('Sanitation Data'!G5))),'Data Summary'!DA11="Yes"),OFFSET('Sanitation Data'!$G$6,0,10*ROW('Sanitation Data'!G5)),NA())</f>
        <v>#N/A</v>
      </c>
      <c r="AM11" s="97" t="e">
        <f ca="true">+IF(AND(ISNUMBER(OFFSET('Sanitation Data'!$G$10,0,10*ROW('Sanitation Data'!G5))),'Data Summary'!DB11="Yes"),OFFSET('Sanitation Data'!$G$10,0,10*ROW('Sanitation Data'!G5)),NA())</f>
        <v>#N/A</v>
      </c>
      <c r="AN11" s="97" t="e">
        <f ca="true">+IF(AND(ISNUMBER(OFFSET('Sanitation Data'!$G$11,0,10*ROW('Sanitation Data'!G5))),'Data Summary'!DC11="Yes"),OFFSET('Sanitation Data'!$G$11,0,10*ROW('Sanitation Data'!G5)),NA())</f>
        <v>#N/A</v>
      </c>
      <c r="AO11" s="97" t="e">
        <f ca="true">+IF(AND(ISNUMBER(OFFSET('Sanitation Data'!$G$12,0,10*ROW('Sanitation Data'!G5))),'Data Summary'!DD11="Yes"),OFFSET('Sanitation Data'!$G$12,0,10*ROW('Sanitation Data'!G5)),NA())</f>
        <v>#N/A</v>
      </c>
      <c r="AP11" s="97">
        <f ca="true">+IF(AND(ISNUMBER(OFFSET('Sanitation Data'!$H$4,0,10*ROW('Sanitation Data'!H5))),'Data Summary'!DE11="Yes"),100-OFFSET('Sanitation Data'!$H$4,0,10*ROW('Sanitation Data'!H5)),NA())</f>
        <v>64</v>
      </c>
      <c r="AQ11" s="97" t="e">
        <f ca="true">+IF(AND(ISNUMBER(OFFSET('Sanitation Data'!$H$6,0,10*ROW('Sanitation Data'!H5))),'Data Summary'!DF11="Yes"),OFFSET('Sanitation Data'!$H$6,0,10*ROW('Sanitation Data'!H5)),NA())</f>
        <v>#N/A</v>
      </c>
      <c r="AR11" s="97" t="e">
        <f ca="true">+IF(AND(ISNUMBER(OFFSET('Sanitation Data'!$H$10,0,10*ROW('Sanitation Data'!H5))),'Data Summary'!DG11="Yes"),OFFSET('Sanitation Data'!$H$10,0,10*ROW('Sanitation Data'!H5)),NA())</f>
        <v>#N/A</v>
      </c>
      <c r="AS11" s="97" t="e">
        <f ca="true">+IF(AND(ISNUMBER(OFFSET('Sanitation Data'!$H$11,0,10*ROW('Sanitation Data'!H5))),'Data Summary'!DH11="Yes"),OFFSET('Sanitation Data'!$H$11,0,10*ROW('Sanitation Data'!H5)),NA())</f>
        <v>#N/A</v>
      </c>
      <c r="AT11" s="97" t="e">
        <f ca="true">+IF(AND(ISNUMBER(OFFSET('Sanitation Data'!$H$12,0,10*ROW('Sanitation Data'!H5))),'Data Summary'!DI11="Yes"),OFFSET('Sanitation Data'!$H$12,0,10*ROW('Sanitation Data'!H5)),NA())</f>
        <v>#N/A</v>
      </c>
      <c r="AU11" s="97">
        <f ca="true">+IF(AND(ISNUMBER(OFFSET('Sanitation Data'!$I$4,0,10*ROW('Sanitation Data'!I5))),'Data Summary'!DJ11="Yes"),100-OFFSET('Sanitation Data'!$I$4,0,10*ROW('Sanitation Data'!I5)),NA())</f>
        <v>84.8</v>
      </c>
      <c r="AV11" s="97" t="e">
        <f ca="true">+IF(AND(ISNUMBER(OFFSET('Sanitation Data'!$I$6,0,10*ROW('Sanitation Data'!I5))),'Data Summary'!DK11="Yes"),OFFSET('Sanitation Data'!$I$6,0,10*ROW('Sanitation Data'!I5)),NA())</f>
        <v>#N/A</v>
      </c>
      <c r="AW11" s="97" t="e">
        <f ca="true">+IF(AND(ISNUMBER(OFFSET('Sanitation Data'!$I$10,0,10*ROW('Sanitation Data'!I5))),'Data Summary'!DL11="Yes"),OFFSET('Sanitation Data'!$I$10,0,10*ROW('Sanitation Data'!I5)),NA())</f>
        <v>#N/A</v>
      </c>
      <c r="AX11" s="97" t="e">
        <f ca="true">+IF(AND(ISNUMBER(OFFSET('Sanitation Data'!$I$11,0,10*ROW('Sanitation Data'!I5))),'Data Summary'!DM11="Yes"),OFFSET('Sanitation Data'!$I$11,0,10*ROW('Sanitation Data'!I5)),NA())</f>
        <v>#N/A</v>
      </c>
      <c r="AY11" s="97" t="e">
        <f ca="true">+IF(AND(ISNUMBER(OFFSET('Sanitation Data'!$I$12,0,10*ROW('Sanitation Data'!I5))),'Data Summary'!DN11="Yes"),OFFSET('Sanitation Data'!$I$12,0,10*ROW('Sanitation Data'!I5)),NA())</f>
        <v>#N/A</v>
      </c>
      <c r="AZ11" s="98" t="e">
        <f ca="true">+IF(AND(ISNUMBER(OFFSET('Hygiene Data'!$D$5,0,10*ROW('Hygiene Data'!D5))),'Data Summary'!DO11="Yes"),OFFSET('Hygiene Data'!$D$5,0,10*ROW('Hygiene Data'!D5)),NA())</f>
        <v>#N/A</v>
      </c>
      <c r="BA11" s="98" t="e">
        <f ca="true">+IF(AND(ISNUMBER(OFFSET('Hygiene Data'!$D$7,0,10*ROW('Hygiene Data'!D5))),'Data Summary'!DP11="Yes"),OFFSET('Hygiene Data'!$D$7,0,10*ROW('Hygiene Data'!D5)),NA())</f>
        <v>#N/A</v>
      </c>
      <c r="BB11" s="98" t="e">
        <f ca="true">+IF(AND(ISNUMBER(OFFSET('Hygiene Data'!$D$9,0,10*ROW('Hygiene Data'!D5))),'Data Summary'!DQ11="Yes"),OFFSET('Hygiene Data'!$D$9,0,10*ROW('Hygiene Data'!D5)),NA())</f>
        <v>#N/A</v>
      </c>
      <c r="BC11" s="98" t="e">
        <f ca="true">+IF(AND(ISNUMBER(OFFSET('Hygiene Data'!$E$5,0,10*ROW('Hygiene Data'!E5))),'Data Summary'!DR11="Yes"),OFFSET('Hygiene Data'!$E$5,0,10*ROW('Hygiene Data'!E5)),NA())</f>
        <v>#N/A</v>
      </c>
      <c r="BD11" s="98" t="e">
        <f ca="true">+IF(AND(ISNUMBER(OFFSET('Hygiene Data'!$E$7,0,10*ROW('Hygiene Data'!E5))),'Data Summary'!DS11="Yes"),OFFSET('Hygiene Data'!$E$7,0,10*ROW('Hygiene Data'!E5)),NA())</f>
        <v>#N/A</v>
      </c>
      <c r="BE11" s="98" t="e">
        <f ca="true">+IF(AND(ISNUMBER(OFFSET('Hygiene Data'!$E$9,0,10*ROW('Hygiene Data'!E5))),'Data Summary'!DT11="Yes"),OFFSET('Hygiene Data'!$E$9,0,10*ROW('Hygiene Data'!E5)),NA())</f>
        <v>#N/A</v>
      </c>
      <c r="BF11" s="98" t="e">
        <f ca="true">+IF(AND(ISNUMBER(OFFSET('Hygiene Data'!$F$5,0,10*ROW('Hygiene Data'!F5))),'Data Summary'!DU11="Yes"),OFFSET('Hygiene Data'!$F$5,0,10*ROW('Hygiene Data'!F5)),NA())</f>
        <v>#N/A</v>
      </c>
      <c r="BG11" s="98" t="e">
        <f ca="true">+IF(AND(ISNUMBER(OFFSET('Hygiene Data'!$F$7,0,10*ROW('Hygiene Data'!F5))),'Data Summary'!DV11="Yes"),OFFSET('Hygiene Data'!$F$7,0,10*ROW('Hygiene Data'!F5)),NA())</f>
        <v>#N/A</v>
      </c>
      <c r="BH11" s="98" t="e">
        <f ca="true">+IF(AND(ISNUMBER(OFFSET('Hygiene Data'!$F$9,0,10*ROW('Hygiene Data'!F5))),'Data Summary'!DW11="Yes"),OFFSET('Hygiene Data'!$F$9,0,10*ROW('Hygiene Data'!F5)),NA())</f>
        <v>#N/A</v>
      </c>
      <c r="BI11" s="98" t="e">
        <f ca="true">+IF(AND(ISNUMBER(OFFSET('Hygiene Data'!$G$5,0,10*ROW('Hygiene Data'!G5))),'Data Summary'!DX11="Yes"),OFFSET('Hygiene Data'!$G$5,0,10*ROW('Hygiene Data'!G5)),NA())</f>
        <v>#N/A</v>
      </c>
      <c r="BJ11" s="98" t="e">
        <f ca="true">+IF(AND(ISNUMBER(OFFSET('Hygiene Data'!$G$7,0,10*ROW('Hygiene Data'!G5))),'Data Summary'!DY11="Yes"),OFFSET('Hygiene Data'!$G$7,0,10*ROW('Hygiene Data'!G5)),NA())</f>
        <v>#N/A</v>
      </c>
      <c r="BK11" s="98" t="e">
        <f ca="true">+IF(AND(ISNUMBER(OFFSET('Hygiene Data'!$G$9,0,10*ROW('Hygiene Data'!G5))),'Data Summary'!DZ11="Yes"),OFFSET('Hygiene Data'!$G$9,0,10*ROW('Hygiene Data'!G5)),NA())</f>
        <v>#N/A</v>
      </c>
      <c r="BL11" s="98" t="e">
        <f ca="true">+IF(AND(ISNUMBER(OFFSET('Hygiene Data'!$H$5,0,10*ROW('Hygiene Data'!H5))),'Data Summary'!EA11="Yes"),OFFSET('Hygiene Data'!$H$5,0,10*ROW('Hygiene Data'!H5)),NA())</f>
        <v>#N/A</v>
      </c>
      <c r="BM11" s="98" t="e">
        <f ca="true">+IF(AND(ISNUMBER(OFFSET('Hygiene Data'!$H$7,0,10*ROW('Hygiene Data'!H5))),'Data Summary'!EB11="Yes"),OFFSET('Hygiene Data'!$H$7,0,10*ROW('Hygiene Data'!H5)),NA())</f>
        <v>#N/A</v>
      </c>
      <c r="BN11" s="98" t="e">
        <f ca="true">+IF(AND(ISNUMBER(OFFSET('Hygiene Data'!$H$9,0,10*ROW('Hygiene Data'!H5))),'Data Summary'!EC11="Yes"),OFFSET('Hygiene Data'!$H$9,0,10*ROW('Hygiene Data'!H5)),NA())</f>
        <v>#N/A</v>
      </c>
      <c r="BO11" s="98" t="e">
        <f ca="true">+IF(AND(ISNUMBER(OFFSET('Hygiene Data'!$I$5,0,10*ROW('Hygiene Data'!I5))),'Data Summary'!ED11="Yes"),OFFSET('Hygiene Data'!$I$5,0,10*ROW('Hygiene Data'!I5)),NA())</f>
        <v>#N/A</v>
      </c>
      <c r="BP11" s="98" t="e">
        <f ca="true">+IF(AND(ISNUMBER(OFFSET('Hygiene Data'!$I$7,0,10*ROW('Hygiene Data'!I5))),'Data Summary'!EE11="Yes"),OFFSET('Hygiene Data'!$I$7,0,10*ROW('Hygiene Data'!I5)),NA())</f>
        <v>#N/A</v>
      </c>
      <c r="BQ11" s="98" t="e">
        <f ca="true">+IF(AND(ISNUMBER(OFFSET('Hygiene Data'!$I$9,0,10*ROW('Hygiene Data'!I5))),'Data Summary'!EF11="Yes"),OFFSET('Hygiene Data'!$I$9,0,10*ROW('Hygiene Data'!I5)),NA())</f>
        <v>#N/A</v>
      </c>
    </row>
    <row xmlns:x14ac="http://schemas.microsoft.com/office/spreadsheetml/2009/9/ac" r="12" x14ac:dyDescent="0.2">
      <c r="A12" s="351" t="str">
        <f ca="true">+RIGHT('Data Summary'!A12,LEN('Data Summary'!A12)-9)</f>
        <v>EMIS</v>
      </c>
      <c r="B12" s="36" t="str">
        <f ca="true">+IF(ISTEXT('Data Summary'!B12),'Data Summary'!B12,"")</f>
        <v>EMIS</v>
      </c>
      <c r="C12" s="350">
        <f ca="true">+VALUE('Data Summary'!C12)</f>
        <v>2013</v>
      </c>
      <c r="D12" s="96" t="e">
        <f ca="true">+IF(AND(ISNUMBER(OFFSET('Water Data'!$D$4,0,10*ROW('Water Data'!D6))),'Data Summary'!BS12="Yes"),100-OFFSET('Water Data'!$D$4,0,10*ROW('Water Data'!D6)),NA())</f>
        <v>#N/A</v>
      </c>
      <c r="E12" s="96" t="e">
        <f ca="true">+IF(AND(ISNUMBER(OFFSET('Water Data'!$D$6,0,10*ROW('Water Data'!D6))),'Data Summary'!BT12="Yes"),OFFSET('Water Data'!$D$6,0,10*ROW('Water Data'!D6)),NA())</f>
        <v>#N/A</v>
      </c>
      <c r="F12" s="96" t="e">
        <f ca="true">+IF(AND(ISNUMBER(OFFSET('Water Data'!$D$9,0,10*ROW('Water Data'!D6))),'Data Summary'!BU12="Yes"),OFFSET('Water Data'!$D$9,0,10*ROW('Water Data'!D6)),NA())</f>
        <v>#N/A</v>
      </c>
      <c r="G12" s="96" t="e">
        <f ca="true">+IF(AND(ISNUMBER(OFFSET('Water Data'!$E$4,0,10*ROW('Water Data'!E6))),'Data Summary'!BV12="Yes"),100-OFFSET('Water Data'!$E$4,0,10*ROW('Water Data'!E6)),NA())</f>
        <v>#N/A</v>
      </c>
      <c r="H12" s="96" t="e">
        <f ca="true">+IF(AND(ISNUMBER(OFFSET('Water Data'!$E$6,0,10*ROW('Water Data'!E6))),'Data Summary'!BW12="Yes"),OFFSET('Water Data'!$E$6,0,10*ROW('Water Data'!E6)),NA())</f>
        <v>#N/A</v>
      </c>
      <c r="I12" s="96" t="e">
        <f ca="true">+IF(AND(ISNUMBER(OFFSET('Water Data'!$E$9,0,10*ROW('Water Data'!E6))),'Data Summary'!BX12="Yes"),OFFSET('Water Data'!$E$9,0,10*ROW('Water Data'!E6)),NA())</f>
        <v>#N/A</v>
      </c>
      <c r="J12" s="96" t="e">
        <f ca="true">+IF(AND(ISNUMBER(OFFSET('Water Data'!$F$4,0,10*ROW('Water Data'!F6))),'Data Summary'!BY12="Yes"),100-OFFSET('Water Data'!$F$4,0,10*ROW('Water Data'!F6)),NA())</f>
        <v>#N/A</v>
      </c>
      <c r="K12" s="96" t="e">
        <f ca="true">+IF(AND(ISNUMBER(OFFSET('Water Data'!$F$6,0,10*ROW('Water Data'!F6))),'Data Summary'!BZ12="Yes"),OFFSET('Water Data'!$F$6,0,10*ROW('Water Data'!F6)),NA())</f>
        <v>#N/A</v>
      </c>
      <c r="L12" s="96" t="e">
        <f ca="true">+IF(AND(ISNUMBER(OFFSET('Water Data'!$F$9,0,10*ROW('Water Data'!F6))),'Data Summary'!CA12="Yes"),OFFSET('Water Data'!$F$9,0,10*ROW('Water Data'!F6)),NA())</f>
        <v>#N/A</v>
      </c>
      <c r="M12" s="96">
        <f ca="true">+IF(AND(ISNUMBER(OFFSET('Water Data'!$G$4,0,10*ROW('Water Data'!G6))),'Data Summary'!CB12="Yes"),100-OFFSET('Water Data'!$G$4,0,10*ROW('Water Data'!G6)),NA())</f>
        <v>72.319999999999993</v>
      </c>
      <c r="N12" s="96">
        <f ca="true">+IF(AND(ISNUMBER(OFFSET('Water Data'!$G$6,0,10*ROW('Water Data'!G6))),'Data Summary'!CC12="Yes"),OFFSET('Water Data'!$G$6,0,10*ROW('Water Data'!G6)),NA())</f>
        <v>37.875536480686698</v>
      </c>
      <c r="O12" s="96" t="e">
        <f ca="true">+IF(AND(ISNUMBER(OFFSET('Water Data'!$G$9,0,10*ROW('Water Data'!G6))),'Data Summary'!CD12="Yes"),OFFSET('Water Data'!$G$9,0,10*ROW('Water Data'!G6)),NA())</f>
        <v>#N/A</v>
      </c>
      <c r="P12" s="96" t="e">
        <f ca="true">+IF(AND(ISNUMBER(OFFSET('Water Data'!$H$4,0,10*ROW('Water Data'!H6))),'Data Summary'!CE12="Yes"),100-OFFSET('Water Data'!$H$4,0,10*ROW('Water Data'!H6)),NA())</f>
        <v>#N/A</v>
      </c>
      <c r="Q12" s="96" t="e">
        <f ca="true">+IF(AND(ISNUMBER(OFFSET('Water Data'!$H$6,0,10*ROW('Water Data'!H6))),'Data Summary'!CF12="Yes"),OFFSET('Water Data'!$H$6,0,10*ROW('Water Data'!H6)),NA())</f>
        <v>#N/A</v>
      </c>
      <c r="R12" s="96" t="e">
        <f ca="true">+IF(AND(ISNUMBER(OFFSET('Water Data'!$H$9,0,10*ROW('Water Data'!H6))),'Data Summary'!CG12="Yes"),OFFSET('Water Data'!$H$9,0,10*ROW('Water Data'!H6)),NA())</f>
        <v>#N/A</v>
      </c>
      <c r="S12" s="96" t="e">
        <f ca="true">+IF(AND(ISNUMBER(OFFSET('Water Data'!$I$4,0,10*ROW('Water Data'!I6))),'Data Summary'!CH12="Yes"),100-OFFSET('Water Data'!$I$4,0,10*ROW('Water Data'!I6)),NA())</f>
        <v>#N/A</v>
      </c>
      <c r="T12" s="96" t="e">
        <f ca="true">+IF(AND(ISNUMBER(OFFSET('Water Data'!$I$6,0,10*ROW('Water Data'!I6))),'Data Summary'!CI12="Yes"),OFFSET('Water Data'!$I$6,0,10*ROW('Water Data'!I6)),NA())</f>
        <v>#N/A</v>
      </c>
      <c r="U12" s="96" t="e">
        <f ca="true">+IF(AND(ISNUMBER(OFFSET('Water Data'!$I$9,0,10*ROW('Water Data'!I6))),'Data Summary'!CJ12="Yes"),OFFSET('Water Data'!$I$9,0,10*ROW('Water Data'!I6)),NA())</f>
        <v>#N/A</v>
      </c>
      <c r="V12" s="97" t="e">
        <f ca="true">+IF(AND(ISNUMBER(OFFSET('Sanitation Data'!$D$4,0,10*ROW('Sanitation Data'!D6))),'Data Summary'!CK12="Yes"),100-OFFSET('Sanitation Data'!$D$4,0,10*ROW('Sanitation Data'!D6)),NA())</f>
        <v>#N/A</v>
      </c>
      <c r="W12" s="97" t="e">
        <f ca="true">+IF(AND(ISNUMBER(OFFSET('Sanitation Data'!$D$6,0,10*ROW('Sanitation Data'!D6))),'Data Summary'!CL12="Yes"),OFFSET('Sanitation Data'!$D$6,0,10*ROW('Sanitation Data'!D6)),NA())</f>
        <v>#N/A</v>
      </c>
      <c r="X12" s="97" t="e">
        <f ca="true">+IF(AND(ISNUMBER(OFFSET('Sanitation Data'!$D$10,0,10*ROW('Sanitation Data'!D6))),'Data Summary'!CM12="Yes"),OFFSET('Sanitation Data'!$D$10,0,10*ROW('Sanitation Data'!D6)),NA())</f>
        <v>#N/A</v>
      </c>
      <c r="Y12" s="97" t="e">
        <f ca="true">+IF(AND(ISNUMBER(OFFSET('Sanitation Data'!$D$11,0,10*ROW('Sanitation Data'!D6))),'Data Summary'!CN12="Yes"),OFFSET('Sanitation Data'!$D$11,0,10*ROW('Sanitation Data'!D6)),NA())</f>
        <v>#N/A</v>
      </c>
      <c r="Z12" s="97" t="e">
        <f ca="true">+IF(AND(ISNUMBER(OFFSET('Sanitation Data'!$D$12,0,10*ROW('Sanitation Data'!D6))),'Data Summary'!CO12="Yes"),OFFSET('Sanitation Data'!$D$12,0,10*ROW('Sanitation Data'!D6)),NA())</f>
        <v>#N/A</v>
      </c>
      <c r="AA12" s="97" t="e">
        <f ca="true">+IF(AND(ISNUMBER(OFFSET('Sanitation Data'!$E$4,0,10*ROW('Sanitation Data'!E6))),'Data Summary'!CP12="Yes"),100-OFFSET('Sanitation Data'!$E$4,0,10*ROW('Sanitation Data'!E6)),NA())</f>
        <v>#N/A</v>
      </c>
      <c r="AB12" s="97" t="e">
        <f ca="true">+IF(AND(ISNUMBER(OFFSET('Sanitation Data'!$E$6,0,10*ROW('Sanitation Data'!E6))),'Data Summary'!CQ12="Yes"),OFFSET('Sanitation Data'!$E$6,0,10*ROW('Sanitation Data'!E6)),NA())</f>
        <v>#N/A</v>
      </c>
      <c r="AC12" s="97" t="e">
        <f ca="true">+IF(AND(ISNUMBER(OFFSET('Sanitation Data'!$E$10,0,10*ROW('Sanitation Data'!E6))),'Data Summary'!CR12="Yes"),OFFSET('Sanitation Data'!$E$10,0,10*ROW('Sanitation Data'!E6)),NA())</f>
        <v>#N/A</v>
      </c>
      <c r="AD12" s="97" t="e">
        <f ca="true">+IF(AND(ISNUMBER(OFFSET('Sanitation Data'!$E$11,0,10*ROW('Sanitation Data'!E6))),'Data Summary'!CS12="Yes"),OFFSET('Sanitation Data'!$E$11,0,10*ROW('Sanitation Data'!E6)),NA())</f>
        <v>#N/A</v>
      </c>
      <c r="AE12" s="97" t="e">
        <f ca="true">+IF(AND(ISNUMBER(OFFSET('Sanitation Data'!$E$12,0,10*ROW('Sanitation Data'!E6))),'Data Summary'!CT12="Yes"),OFFSET('Sanitation Data'!$E$12,0,10*ROW('Sanitation Data'!E6)),NA())</f>
        <v>#N/A</v>
      </c>
      <c r="AF12" s="97" t="e">
        <f ca="true">+IF(AND(ISNUMBER(OFFSET('Sanitation Data'!$F$4,0,10*ROW('Sanitation Data'!F6))),'Data Summary'!CU12="Yes"),100-OFFSET('Sanitation Data'!$F$4,0,10*ROW('Sanitation Data'!F6)),NA())</f>
        <v>#N/A</v>
      </c>
      <c r="AG12" s="97" t="e">
        <f ca="true">+IF(AND(ISNUMBER(OFFSET('Sanitation Data'!$F$6,0,10*ROW('Sanitation Data'!F6))),'Data Summary'!CV12="Yes"),OFFSET('Sanitation Data'!$F$6,0,10*ROW('Sanitation Data'!F6)),NA())</f>
        <v>#N/A</v>
      </c>
      <c r="AH12" s="97" t="e">
        <f ca="true">+IF(AND(ISNUMBER(OFFSET('Sanitation Data'!$F$10,0,10*ROW('Sanitation Data'!F6))),'Data Summary'!CW12="Yes"),OFFSET('Sanitation Data'!$F$10,0,10*ROW('Sanitation Data'!F6)),NA())</f>
        <v>#N/A</v>
      </c>
      <c r="AI12" s="97" t="e">
        <f ca="true">+IF(AND(ISNUMBER(OFFSET('Sanitation Data'!$F$11,0,10*ROW('Sanitation Data'!F6))),'Data Summary'!CX12="Yes"),OFFSET('Sanitation Data'!$F$11,0,10*ROW('Sanitation Data'!F6)),NA())</f>
        <v>#N/A</v>
      </c>
      <c r="AJ12" s="97" t="e">
        <f ca="true">+IF(AND(ISNUMBER(OFFSET('Sanitation Data'!$F$12,0,10*ROW('Sanitation Data'!F6))),'Data Summary'!CY12="Yes"),OFFSET('Sanitation Data'!$F$12,0,10*ROW('Sanitation Data'!F6)),NA())</f>
        <v>#N/A</v>
      </c>
      <c r="AK12" s="97" t="e">
        <f ca="true">+IF(AND(ISNUMBER(OFFSET('Sanitation Data'!$G$4,0,10*ROW('Sanitation Data'!G6))),'Data Summary'!CZ12="Yes"),100-OFFSET('Sanitation Data'!$G$4,0,10*ROW('Sanitation Data'!G6)),NA())</f>
        <v>#N/A</v>
      </c>
      <c r="AL12" s="97" t="e">
        <f ca="true">+IF(AND(ISNUMBER(OFFSET('Sanitation Data'!$G$6,0,10*ROW('Sanitation Data'!G6))),'Data Summary'!DA12="Yes"),OFFSET('Sanitation Data'!$G$6,0,10*ROW('Sanitation Data'!G6)),NA())</f>
        <v>#N/A</v>
      </c>
      <c r="AM12" s="97" t="e">
        <f ca="true">+IF(AND(ISNUMBER(OFFSET('Sanitation Data'!$G$10,0,10*ROW('Sanitation Data'!G6))),'Data Summary'!DB12="Yes"),OFFSET('Sanitation Data'!$G$10,0,10*ROW('Sanitation Data'!G6)),NA())</f>
        <v>#N/A</v>
      </c>
      <c r="AN12" s="97" t="e">
        <f ca="true">+IF(AND(ISNUMBER(OFFSET('Sanitation Data'!$G$11,0,10*ROW('Sanitation Data'!G6))),'Data Summary'!DC12="Yes"),OFFSET('Sanitation Data'!$G$11,0,10*ROW('Sanitation Data'!G6)),NA())</f>
        <v>#N/A</v>
      </c>
      <c r="AO12" s="97" t="e">
        <f ca="true">+IF(AND(ISNUMBER(OFFSET('Sanitation Data'!$G$12,0,10*ROW('Sanitation Data'!G6))),'Data Summary'!DD12="Yes"),OFFSET('Sanitation Data'!$G$12,0,10*ROW('Sanitation Data'!G6)),NA())</f>
        <v>#N/A</v>
      </c>
      <c r="AP12" s="97" t="e">
        <f ca="true">+IF(AND(ISNUMBER(OFFSET('Sanitation Data'!$H$4,0,10*ROW('Sanitation Data'!H6))),'Data Summary'!DE12="Yes"),100-OFFSET('Sanitation Data'!$H$4,0,10*ROW('Sanitation Data'!H6)),NA())</f>
        <v>#N/A</v>
      </c>
      <c r="AQ12" s="97" t="e">
        <f ca="true">+IF(AND(ISNUMBER(OFFSET('Sanitation Data'!$H$6,0,10*ROW('Sanitation Data'!H6))),'Data Summary'!DF12="Yes"),OFFSET('Sanitation Data'!$H$6,0,10*ROW('Sanitation Data'!H6)),NA())</f>
        <v>#N/A</v>
      </c>
      <c r="AR12" s="97" t="e">
        <f ca="true">+IF(AND(ISNUMBER(OFFSET('Sanitation Data'!$H$10,0,10*ROW('Sanitation Data'!H6))),'Data Summary'!DG12="Yes"),OFFSET('Sanitation Data'!$H$10,0,10*ROW('Sanitation Data'!H6)),NA())</f>
        <v>#N/A</v>
      </c>
      <c r="AS12" s="97" t="e">
        <f ca="true">+IF(AND(ISNUMBER(OFFSET('Sanitation Data'!$H$11,0,10*ROW('Sanitation Data'!H6))),'Data Summary'!DH12="Yes"),OFFSET('Sanitation Data'!$H$11,0,10*ROW('Sanitation Data'!H6)),NA())</f>
        <v>#N/A</v>
      </c>
      <c r="AT12" s="97" t="e">
        <f ca="true">+IF(AND(ISNUMBER(OFFSET('Sanitation Data'!$H$12,0,10*ROW('Sanitation Data'!H6))),'Data Summary'!DI12="Yes"),OFFSET('Sanitation Data'!$H$12,0,10*ROW('Sanitation Data'!H6)),NA())</f>
        <v>#N/A</v>
      </c>
      <c r="AU12" s="97" t="e">
        <f ca="true">+IF(AND(ISNUMBER(OFFSET('Sanitation Data'!$I$4,0,10*ROW('Sanitation Data'!I6))),'Data Summary'!DJ12="Yes"),100-OFFSET('Sanitation Data'!$I$4,0,10*ROW('Sanitation Data'!I6)),NA())</f>
        <v>#N/A</v>
      </c>
      <c r="AV12" s="97" t="e">
        <f ca="true">+IF(AND(ISNUMBER(OFFSET('Sanitation Data'!$I$6,0,10*ROW('Sanitation Data'!I6))),'Data Summary'!DK12="Yes"),OFFSET('Sanitation Data'!$I$6,0,10*ROW('Sanitation Data'!I6)),NA())</f>
        <v>#N/A</v>
      </c>
      <c r="AW12" s="97" t="e">
        <f ca="true">+IF(AND(ISNUMBER(OFFSET('Sanitation Data'!$I$10,0,10*ROW('Sanitation Data'!I6))),'Data Summary'!DL12="Yes"),OFFSET('Sanitation Data'!$I$10,0,10*ROW('Sanitation Data'!I6)),NA())</f>
        <v>#N/A</v>
      </c>
      <c r="AX12" s="97" t="e">
        <f ca="true">+IF(AND(ISNUMBER(OFFSET('Sanitation Data'!$I$11,0,10*ROW('Sanitation Data'!I6))),'Data Summary'!DM12="Yes"),OFFSET('Sanitation Data'!$I$11,0,10*ROW('Sanitation Data'!I6)),NA())</f>
        <v>#N/A</v>
      </c>
      <c r="AY12" s="97" t="e">
        <f ca="true">+IF(AND(ISNUMBER(OFFSET('Sanitation Data'!$I$12,0,10*ROW('Sanitation Data'!I6))),'Data Summary'!DN12="Yes"),OFFSET('Sanitation Data'!$I$12,0,10*ROW('Sanitation Data'!I6)),NA())</f>
        <v>#N/A</v>
      </c>
      <c r="AZ12" s="98" t="e">
        <f ca="true">+IF(AND(ISNUMBER(OFFSET('Hygiene Data'!$D$5,0,10*ROW('Hygiene Data'!D6))),'Data Summary'!DO12="Yes"),OFFSET('Hygiene Data'!$D$5,0,10*ROW('Hygiene Data'!D6)),NA())</f>
        <v>#N/A</v>
      </c>
      <c r="BA12" s="98" t="e">
        <f ca="true">+IF(AND(ISNUMBER(OFFSET('Hygiene Data'!$D$7,0,10*ROW('Hygiene Data'!D6))),'Data Summary'!DP12="Yes"),OFFSET('Hygiene Data'!$D$7,0,10*ROW('Hygiene Data'!D6)),NA())</f>
        <v>#N/A</v>
      </c>
      <c r="BB12" s="98" t="e">
        <f ca="true">+IF(AND(ISNUMBER(OFFSET('Hygiene Data'!$D$9,0,10*ROW('Hygiene Data'!D6))),'Data Summary'!DQ12="Yes"),OFFSET('Hygiene Data'!$D$9,0,10*ROW('Hygiene Data'!D6)),NA())</f>
        <v>#N/A</v>
      </c>
      <c r="BC12" s="98" t="e">
        <f ca="true">+IF(AND(ISNUMBER(OFFSET('Hygiene Data'!$E$5,0,10*ROW('Hygiene Data'!E6))),'Data Summary'!DR12="Yes"),OFFSET('Hygiene Data'!$E$5,0,10*ROW('Hygiene Data'!E6)),NA())</f>
        <v>#N/A</v>
      </c>
      <c r="BD12" s="98" t="e">
        <f ca="true">+IF(AND(ISNUMBER(OFFSET('Hygiene Data'!$E$7,0,10*ROW('Hygiene Data'!E6))),'Data Summary'!DS12="Yes"),OFFSET('Hygiene Data'!$E$7,0,10*ROW('Hygiene Data'!E6)),NA())</f>
        <v>#N/A</v>
      </c>
      <c r="BE12" s="98" t="e">
        <f ca="true">+IF(AND(ISNUMBER(OFFSET('Hygiene Data'!$E$9,0,10*ROW('Hygiene Data'!E6))),'Data Summary'!DT12="Yes"),OFFSET('Hygiene Data'!$E$9,0,10*ROW('Hygiene Data'!E6)),NA())</f>
        <v>#N/A</v>
      </c>
      <c r="BF12" s="98" t="e">
        <f ca="true">+IF(AND(ISNUMBER(OFFSET('Hygiene Data'!$F$5,0,10*ROW('Hygiene Data'!F6))),'Data Summary'!DU12="Yes"),OFFSET('Hygiene Data'!$F$5,0,10*ROW('Hygiene Data'!F6)),NA())</f>
        <v>#N/A</v>
      </c>
      <c r="BG12" s="98" t="e">
        <f ca="true">+IF(AND(ISNUMBER(OFFSET('Hygiene Data'!$F$7,0,10*ROW('Hygiene Data'!F6))),'Data Summary'!DV12="Yes"),OFFSET('Hygiene Data'!$F$7,0,10*ROW('Hygiene Data'!F6)),NA())</f>
        <v>#N/A</v>
      </c>
      <c r="BH12" s="98" t="e">
        <f ca="true">+IF(AND(ISNUMBER(OFFSET('Hygiene Data'!$F$9,0,10*ROW('Hygiene Data'!F6))),'Data Summary'!DW12="Yes"),OFFSET('Hygiene Data'!$F$9,0,10*ROW('Hygiene Data'!F6)),NA())</f>
        <v>#N/A</v>
      </c>
      <c r="BI12" s="98" t="e">
        <f ca="true">+IF(AND(ISNUMBER(OFFSET('Hygiene Data'!$G$5,0,10*ROW('Hygiene Data'!G6))),'Data Summary'!DX12="Yes"),OFFSET('Hygiene Data'!$G$5,0,10*ROW('Hygiene Data'!G6)),NA())</f>
        <v>#N/A</v>
      </c>
      <c r="BJ12" s="98" t="e">
        <f ca="true">+IF(AND(ISNUMBER(OFFSET('Hygiene Data'!$G$7,0,10*ROW('Hygiene Data'!G6))),'Data Summary'!DY12="Yes"),OFFSET('Hygiene Data'!$G$7,0,10*ROW('Hygiene Data'!G6)),NA())</f>
        <v>#N/A</v>
      </c>
      <c r="BK12" s="98" t="e">
        <f ca="true">+IF(AND(ISNUMBER(OFFSET('Hygiene Data'!$G$9,0,10*ROW('Hygiene Data'!G6))),'Data Summary'!DZ12="Yes"),OFFSET('Hygiene Data'!$G$9,0,10*ROW('Hygiene Data'!G6)),NA())</f>
        <v>#N/A</v>
      </c>
      <c r="BL12" s="98" t="e">
        <f ca="true">+IF(AND(ISNUMBER(OFFSET('Hygiene Data'!$H$5,0,10*ROW('Hygiene Data'!H6))),'Data Summary'!EA12="Yes"),OFFSET('Hygiene Data'!$H$5,0,10*ROW('Hygiene Data'!H6)),NA())</f>
        <v>#N/A</v>
      </c>
      <c r="BM12" s="98" t="e">
        <f ca="true">+IF(AND(ISNUMBER(OFFSET('Hygiene Data'!$H$7,0,10*ROW('Hygiene Data'!H6))),'Data Summary'!EB12="Yes"),OFFSET('Hygiene Data'!$H$7,0,10*ROW('Hygiene Data'!H6)),NA())</f>
        <v>#N/A</v>
      </c>
      <c r="BN12" s="98" t="e">
        <f ca="true">+IF(AND(ISNUMBER(OFFSET('Hygiene Data'!$H$9,0,10*ROW('Hygiene Data'!H6))),'Data Summary'!EC12="Yes"),OFFSET('Hygiene Data'!$H$9,0,10*ROW('Hygiene Data'!H6)),NA())</f>
        <v>#N/A</v>
      </c>
      <c r="BO12" s="98" t="e">
        <f ca="true">+IF(AND(ISNUMBER(OFFSET('Hygiene Data'!$I$5,0,10*ROW('Hygiene Data'!I6))),'Data Summary'!ED12="Yes"),OFFSET('Hygiene Data'!$I$5,0,10*ROW('Hygiene Data'!I6)),NA())</f>
        <v>#N/A</v>
      </c>
      <c r="BP12" s="98" t="e">
        <f ca="true">+IF(AND(ISNUMBER(OFFSET('Hygiene Data'!$I$7,0,10*ROW('Hygiene Data'!I6))),'Data Summary'!EE12="Yes"),OFFSET('Hygiene Data'!$I$7,0,10*ROW('Hygiene Data'!I6)),NA())</f>
        <v>#N/A</v>
      </c>
      <c r="BQ12" s="98" t="e">
        <f ca="true">+IF(AND(ISNUMBER(OFFSET('Hygiene Data'!$I$9,0,10*ROW('Hygiene Data'!I6))),'Data Summary'!EF12="Yes"),OFFSET('Hygiene Data'!$I$9,0,10*ROW('Hygiene Data'!I6)),NA())</f>
        <v>#N/A</v>
      </c>
    </row>
    <row xmlns:x14ac="http://schemas.microsoft.com/office/spreadsheetml/2009/9/ac" r="13" x14ac:dyDescent="0.2">
      <c r="A13" s="351" t="str">
        <f ca="true">+RIGHT('Data Summary'!A13,LEN('Data Summary'!A13)-9)</f>
        <v>UIS</v>
      </c>
      <c r="B13" s="36" t="str">
        <f ca="true">+IF(ISTEXT('Data Summary'!B13),'Data Summary'!B13,"")</f>
        <v>Other</v>
      </c>
      <c r="C13" s="350">
        <f ca="true">+VALUE('Data Summary'!C13)</f>
        <v>2014</v>
      </c>
      <c r="D13" s="96" t="e">
        <f ca="true">+IF(AND(ISNUMBER(OFFSET('Water Data'!$D$4,0,10*ROW('Water Data'!D7))),'Data Summary'!BS13="Yes"),100-OFFSET('Water Data'!$D$4,0,10*ROW('Water Data'!D7)),NA())</f>
        <v>#N/A</v>
      </c>
      <c r="E13" s="96" t="e">
        <f ca="true">+IF(AND(ISNUMBER(OFFSET('Water Data'!$D$6,0,10*ROW('Water Data'!D7))),'Data Summary'!BT13="Yes"),OFFSET('Water Data'!$D$6,0,10*ROW('Water Data'!D7)),NA())</f>
        <v>#N/A</v>
      </c>
      <c r="F13" s="96" t="e">
        <f ca="true">+IF(AND(ISNUMBER(OFFSET('Water Data'!$D$9,0,10*ROW('Water Data'!D7))),'Data Summary'!BU13="Yes"),OFFSET('Water Data'!$D$9,0,10*ROW('Water Data'!D7)),NA())</f>
        <v>#N/A</v>
      </c>
      <c r="G13" s="96" t="e">
        <f ca="true">+IF(AND(ISNUMBER(OFFSET('Water Data'!$E$4,0,10*ROW('Water Data'!E7))),'Data Summary'!BV13="Yes"),100-OFFSET('Water Data'!$E$4,0,10*ROW('Water Data'!E7)),NA())</f>
        <v>#N/A</v>
      </c>
      <c r="H13" s="96" t="e">
        <f ca="true">+IF(AND(ISNUMBER(OFFSET('Water Data'!$E$6,0,10*ROW('Water Data'!E7))),'Data Summary'!BW13="Yes"),OFFSET('Water Data'!$E$6,0,10*ROW('Water Data'!E7)),NA())</f>
        <v>#N/A</v>
      </c>
      <c r="I13" s="96" t="e">
        <f ca="true">+IF(AND(ISNUMBER(OFFSET('Water Data'!$E$9,0,10*ROW('Water Data'!E7))),'Data Summary'!BX13="Yes"),OFFSET('Water Data'!$E$9,0,10*ROW('Water Data'!E7)),NA())</f>
        <v>#N/A</v>
      </c>
      <c r="J13" s="96" t="e">
        <f ca="true">+IF(AND(ISNUMBER(OFFSET('Water Data'!$F$4,0,10*ROW('Water Data'!F7))),'Data Summary'!BY13="Yes"),100-OFFSET('Water Data'!$F$4,0,10*ROW('Water Data'!F7)),NA())</f>
        <v>#N/A</v>
      </c>
      <c r="K13" s="96" t="e">
        <f ca="true">+IF(AND(ISNUMBER(OFFSET('Water Data'!$F$6,0,10*ROW('Water Data'!F7))),'Data Summary'!BZ13="Yes"),OFFSET('Water Data'!$F$6,0,10*ROW('Water Data'!F7)),NA())</f>
        <v>#N/A</v>
      </c>
      <c r="L13" s="96" t="e">
        <f ca="true">+IF(AND(ISNUMBER(OFFSET('Water Data'!$F$9,0,10*ROW('Water Data'!F7))),'Data Summary'!CA13="Yes"),OFFSET('Water Data'!$F$9,0,10*ROW('Water Data'!F7)),NA())</f>
        <v>#N/A</v>
      </c>
      <c r="M13" s="96" t="e">
        <f ca="true">+IF(AND(ISNUMBER(OFFSET('Water Data'!$G$4,0,10*ROW('Water Data'!G7))),'Data Summary'!CB13="Yes"),100-OFFSET('Water Data'!$G$4,0,10*ROW('Water Data'!G7)),NA())</f>
        <v>#N/A</v>
      </c>
      <c r="N13" s="96" t="e">
        <f ca="true">+IF(AND(ISNUMBER(OFFSET('Water Data'!$G$6,0,10*ROW('Water Data'!G7))),'Data Summary'!CC13="Yes"),OFFSET('Water Data'!$G$6,0,10*ROW('Water Data'!G7)),NA())</f>
        <v>#N/A</v>
      </c>
      <c r="O13" s="96" t="e">
        <f ca="true">+IF(AND(ISNUMBER(OFFSET('Water Data'!$G$9,0,10*ROW('Water Data'!G7))),'Data Summary'!CD13="Yes"),OFFSET('Water Data'!$G$9,0,10*ROW('Water Data'!G7)),NA())</f>
        <v>#N/A</v>
      </c>
      <c r="P13" s="96" t="e">
        <f ca="true">+IF(AND(ISNUMBER(OFFSET('Water Data'!$H$4,0,10*ROW('Water Data'!H7))),'Data Summary'!CE13="Yes"),100-OFFSET('Water Data'!$H$4,0,10*ROW('Water Data'!H7)),NA())</f>
        <v>#N/A</v>
      </c>
      <c r="Q13" s="96" t="e">
        <f ca="true">+IF(AND(ISNUMBER(OFFSET('Water Data'!$H$6,0,10*ROW('Water Data'!H7))),'Data Summary'!CF13="Yes"),OFFSET('Water Data'!$H$6,0,10*ROW('Water Data'!H7)),NA())</f>
        <v>#N/A</v>
      </c>
      <c r="R13" s="96" t="e">
        <f ca="true">+IF(AND(ISNUMBER(OFFSET('Water Data'!$H$9,0,10*ROW('Water Data'!H7))),'Data Summary'!CG13="Yes"),OFFSET('Water Data'!$H$9,0,10*ROW('Water Data'!H7)),NA())</f>
        <v>#N/A</v>
      </c>
      <c r="S13" s="96" t="e">
        <f ca="true">+IF(AND(ISNUMBER(OFFSET('Water Data'!$I$4,0,10*ROW('Water Data'!I7))),'Data Summary'!CH13="Yes"),100-OFFSET('Water Data'!$I$4,0,10*ROW('Water Data'!I7)),NA())</f>
        <v>#N/A</v>
      </c>
      <c r="T13" s="96" t="e">
        <f ca="true">+IF(AND(ISNUMBER(OFFSET('Water Data'!$I$6,0,10*ROW('Water Data'!I7))),'Data Summary'!CI13="Yes"),OFFSET('Water Data'!$I$6,0,10*ROW('Water Data'!I7)),NA())</f>
        <v>#N/A</v>
      </c>
      <c r="U13" s="96" t="e">
        <f ca="true">+IF(AND(ISNUMBER(OFFSET('Water Data'!$I$9,0,10*ROW('Water Data'!I7))),'Data Summary'!CJ13="Yes"),OFFSET('Water Data'!$I$9,0,10*ROW('Water Data'!I7)),NA())</f>
        <v>#N/A</v>
      </c>
      <c r="V13" s="97" t="e">
        <f ca="true">+IF(AND(ISNUMBER(OFFSET('Sanitation Data'!$D$4,0,10*ROW('Sanitation Data'!D7))),'Data Summary'!CK13="Yes"),100-OFFSET('Sanitation Data'!$D$4,0,10*ROW('Sanitation Data'!D7)),NA())</f>
        <v>#N/A</v>
      </c>
      <c r="W13" s="97" t="e">
        <f ca="true">+IF(AND(ISNUMBER(OFFSET('Sanitation Data'!$D$6,0,10*ROW('Sanitation Data'!D7))),'Data Summary'!CL13="Yes"),OFFSET('Sanitation Data'!$D$6,0,10*ROW('Sanitation Data'!D7)),NA())</f>
        <v>#N/A</v>
      </c>
      <c r="X13" s="97" t="e">
        <f ca="true">+IF(AND(ISNUMBER(OFFSET('Sanitation Data'!$D$10,0,10*ROW('Sanitation Data'!D7))),'Data Summary'!CM13="Yes"),OFFSET('Sanitation Data'!$D$10,0,10*ROW('Sanitation Data'!D7)),NA())</f>
        <v>#N/A</v>
      </c>
      <c r="Y13" s="97" t="e">
        <f ca="true">+IF(AND(ISNUMBER(OFFSET('Sanitation Data'!$D$11,0,10*ROW('Sanitation Data'!D7))),'Data Summary'!CN13="Yes"),OFFSET('Sanitation Data'!$D$11,0,10*ROW('Sanitation Data'!D7)),NA())</f>
        <v>#N/A</v>
      </c>
      <c r="Z13" s="97" t="e">
        <f ca="true">+IF(AND(ISNUMBER(OFFSET('Sanitation Data'!$D$12,0,10*ROW('Sanitation Data'!D7))),'Data Summary'!CO13="Yes"),OFFSET('Sanitation Data'!$D$12,0,10*ROW('Sanitation Data'!D7)),NA())</f>
        <v>#N/A</v>
      </c>
      <c r="AA13" s="97" t="e">
        <f ca="true">+IF(AND(ISNUMBER(OFFSET('Sanitation Data'!$E$4,0,10*ROW('Sanitation Data'!E7))),'Data Summary'!CP13="Yes"),100-OFFSET('Sanitation Data'!$E$4,0,10*ROW('Sanitation Data'!E7)),NA())</f>
        <v>#N/A</v>
      </c>
      <c r="AB13" s="97" t="e">
        <f ca="true">+IF(AND(ISNUMBER(OFFSET('Sanitation Data'!$E$6,0,10*ROW('Sanitation Data'!E7))),'Data Summary'!CQ13="Yes"),OFFSET('Sanitation Data'!$E$6,0,10*ROW('Sanitation Data'!E7)),NA())</f>
        <v>#N/A</v>
      </c>
      <c r="AC13" s="97" t="e">
        <f ca="true">+IF(AND(ISNUMBER(OFFSET('Sanitation Data'!$E$10,0,10*ROW('Sanitation Data'!E7))),'Data Summary'!CR13="Yes"),OFFSET('Sanitation Data'!$E$10,0,10*ROW('Sanitation Data'!E7)),NA())</f>
        <v>#N/A</v>
      </c>
      <c r="AD13" s="97" t="e">
        <f ca="true">+IF(AND(ISNUMBER(OFFSET('Sanitation Data'!$E$11,0,10*ROW('Sanitation Data'!E7))),'Data Summary'!CS13="Yes"),OFFSET('Sanitation Data'!$E$11,0,10*ROW('Sanitation Data'!E7)),NA())</f>
        <v>#N/A</v>
      </c>
      <c r="AE13" s="97" t="e">
        <f ca="true">+IF(AND(ISNUMBER(OFFSET('Sanitation Data'!$E$12,0,10*ROW('Sanitation Data'!E7))),'Data Summary'!CT13="Yes"),OFFSET('Sanitation Data'!$E$12,0,10*ROW('Sanitation Data'!E7)),NA())</f>
        <v>#N/A</v>
      </c>
      <c r="AF13" s="97" t="e">
        <f ca="true">+IF(AND(ISNUMBER(OFFSET('Sanitation Data'!$F$4,0,10*ROW('Sanitation Data'!F7))),'Data Summary'!CU13="Yes"),100-OFFSET('Sanitation Data'!$F$4,0,10*ROW('Sanitation Data'!F7)),NA())</f>
        <v>#N/A</v>
      </c>
      <c r="AG13" s="97" t="e">
        <f ca="true">+IF(AND(ISNUMBER(OFFSET('Sanitation Data'!$F$6,0,10*ROW('Sanitation Data'!F7))),'Data Summary'!CV13="Yes"),OFFSET('Sanitation Data'!$F$6,0,10*ROW('Sanitation Data'!F7)),NA())</f>
        <v>#N/A</v>
      </c>
      <c r="AH13" s="97" t="e">
        <f ca="true">+IF(AND(ISNUMBER(OFFSET('Sanitation Data'!$F$10,0,10*ROW('Sanitation Data'!F7))),'Data Summary'!CW13="Yes"),OFFSET('Sanitation Data'!$F$10,0,10*ROW('Sanitation Data'!F7)),NA())</f>
        <v>#N/A</v>
      </c>
      <c r="AI13" s="97" t="e">
        <f ca="true">+IF(AND(ISNUMBER(OFFSET('Sanitation Data'!$F$11,0,10*ROW('Sanitation Data'!F7))),'Data Summary'!CX13="Yes"),OFFSET('Sanitation Data'!$F$11,0,10*ROW('Sanitation Data'!F7)),NA())</f>
        <v>#N/A</v>
      </c>
      <c r="AJ13" s="97" t="e">
        <f ca="true">+IF(AND(ISNUMBER(OFFSET('Sanitation Data'!$F$12,0,10*ROW('Sanitation Data'!F7))),'Data Summary'!CY13="Yes"),OFFSET('Sanitation Data'!$F$12,0,10*ROW('Sanitation Data'!F7)),NA())</f>
        <v>#N/A</v>
      </c>
      <c r="AK13" s="97" t="e">
        <f ca="true">+IF(AND(ISNUMBER(OFFSET('Sanitation Data'!$G$4,0,10*ROW('Sanitation Data'!G7))),'Data Summary'!CZ13="Yes"),100-OFFSET('Sanitation Data'!$G$4,0,10*ROW('Sanitation Data'!G7)),NA())</f>
        <v>#N/A</v>
      </c>
      <c r="AL13" s="97" t="e">
        <f ca="true">+IF(AND(ISNUMBER(OFFSET('Sanitation Data'!$G$6,0,10*ROW('Sanitation Data'!G7))),'Data Summary'!DA13="Yes"),OFFSET('Sanitation Data'!$G$6,0,10*ROW('Sanitation Data'!G7)),NA())</f>
        <v>#N/A</v>
      </c>
      <c r="AM13" s="97" t="e">
        <f ca="true">+IF(AND(ISNUMBER(OFFSET('Sanitation Data'!$G$10,0,10*ROW('Sanitation Data'!G7))),'Data Summary'!DB13="Yes"),OFFSET('Sanitation Data'!$G$10,0,10*ROW('Sanitation Data'!G7)),NA())</f>
        <v>#N/A</v>
      </c>
      <c r="AN13" s="97" t="e">
        <f ca="true">+IF(AND(ISNUMBER(OFFSET('Sanitation Data'!$G$11,0,10*ROW('Sanitation Data'!G7))),'Data Summary'!DC13="Yes"),OFFSET('Sanitation Data'!$G$11,0,10*ROW('Sanitation Data'!G7)),NA())</f>
        <v>#N/A</v>
      </c>
      <c r="AO13" s="97" t="e">
        <f ca="true">+IF(AND(ISNUMBER(OFFSET('Sanitation Data'!$G$12,0,10*ROW('Sanitation Data'!G7))),'Data Summary'!DD13="Yes"),OFFSET('Sanitation Data'!$G$12,0,10*ROW('Sanitation Data'!G7)),NA())</f>
        <v>#N/A</v>
      </c>
      <c r="AP13" s="97">
        <f ca="true">+IF(AND(ISNUMBER(OFFSET('Sanitation Data'!$H$4,0,10*ROW('Sanitation Data'!H7))),'Data Summary'!DE13="Yes"),100-OFFSET('Sanitation Data'!$H$4,0,10*ROW('Sanitation Data'!H7)),NA())</f>
        <v>50.8</v>
      </c>
      <c r="AQ13" s="97" t="e">
        <f ca="true">+IF(AND(ISNUMBER(OFFSET('Sanitation Data'!$H$6,0,10*ROW('Sanitation Data'!H7))),'Data Summary'!DF13="Yes"),OFFSET('Sanitation Data'!$H$6,0,10*ROW('Sanitation Data'!H7)),NA())</f>
        <v>#N/A</v>
      </c>
      <c r="AR13" s="97" t="e">
        <f ca="true">+IF(AND(ISNUMBER(OFFSET('Sanitation Data'!$H$10,0,10*ROW('Sanitation Data'!H7))),'Data Summary'!DG13="Yes"),OFFSET('Sanitation Data'!$H$10,0,10*ROW('Sanitation Data'!H7)),NA())</f>
        <v>#N/A</v>
      </c>
      <c r="AS13" s="97" t="e">
        <f ca="true">+IF(AND(ISNUMBER(OFFSET('Sanitation Data'!$H$11,0,10*ROW('Sanitation Data'!H7))),'Data Summary'!DH13="Yes"),OFFSET('Sanitation Data'!$H$11,0,10*ROW('Sanitation Data'!H7)),NA())</f>
        <v>#N/A</v>
      </c>
      <c r="AT13" s="97" t="e">
        <f ca="true">+IF(AND(ISNUMBER(OFFSET('Sanitation Data'!$H$12,0,10*ROW('Sanitation Data'!H7))),'Data Summary'!DI13="Yes"),OFFSET('Sanitation Data'!$H$12,0,10*ROW('Sanitation Data'!H7)),NA())</f>
        <v>#N/A</v>
      </c>
      <c r="AU13" s="97" t="e">
        <f ca="true">+IF(AND(ISNUMBER(OFFSET('Sanitation Data'!$I$4,0,10*ROW('Sanitation Data'!I7))),'Data Summary'!DJ13="Yes"),100-OFFSET('Sanitation Data'!$I$4,0,10*ROW('Sanitation Data'!I7)),NA())</f>
        <v>#N/A</v>
      </c>
      <c r="AV13" s="97" t="e">
        <f ca="true">+IF(AND(ISNUMBER(OFFSET('Sanitation Data'!$I$6,0,10*ROW('Sanitation Data'!I7))),'Data Summary'!DK13="Yes"),OFFSET('Sanitation Data'!$I$6,0,10*ROW('Sanitation Data'!I7)),NA())</f>
        <v>#N/A</v>
      </c>
      <c r="AW13" s="97" t="e">
        <f ca="true">+IF(AND(ISNUMBER(OFFSET('Sanitation Data'!$I$10,0,10*ROW('Sanitation Data'!I7))),'Data Summary'!DL13="Yes"),OFFSET('Sanitation Data'!$I$10,0,10*ROW('Sanitation Data'!I7)),NA())</f>
        <v>#N/A</v>
      </c>
      <c r="AX13" s="97" t="e">
        <f ca="true">+IF(AND(ISNUMBER(OFFSET('Sanitation Data'!$I$11,0,10*ROW('Sanitation Data'!I7))),'Data Summary'!DM13="Yes"),OFFSET('Sanitation Data'!$I$11,0,10*ROW('Sanitation Data'!I7)),NA())</f>
        <v>#N/A</v>
      </c>
      <c r="AY13" s="97" t="e">
        <f ca="true">+IF(AND(ISNUMBER(OFFSET('Sanitation Data'!$I$12,0,10*ROW('Sanitation Data'!I7))),'Data Summary'!DN13="Yes"),OFFSET('Sanitation Data'!$I$12,0,10*ROW('Sanitation Data'!I7)),NA())</f>
        <v>#N/A</v>
      </c>
      <c r="AZ13" s="98" t="e">
        <f ca="true">+IF(AND(ISNUMBER(OFFSET('Hygiene Data'!$D$5,0,10*ROW('Hygiene Data'!D7))),'Data Summary'!DO13="Yes"),OFFSET('Hygiene Data'!$D$5,0,10*ROW('Hygiene Data'!D7)),NA())</f>
        <v>#N/A</v>
      </c>
      <c r="BA13" s="98" t="e">
        <f ca="true">+IF(AND(ISNUMBER(OFFSET('Hygiene Data'!$D$7,0,10*ROW('Hygiene Data'!D7))),'Data Summary'!DP13="Yes"),OFFSET('Hygiene Data'!$D$7,0,10*ROW('Hygiene Data'!D7)),NA())</f>
        <v>#N/A</v>
      </c>
      <c r="BB13" s="98" t="e">
        <f ca="true">+IF(AND(ISNUMBER(OFFSET('Hygiene Data'!$D$9,0,10*ROW('Hygiene Data'!D7))),'Data Summary'!DQ13="Yes"),OFFSET('Hygiene Data'!$D$9,0,10*ROW('Hygiene Data'!D7)),NA())</f>
        <v>#N/A</v>
      </c>
      <c r="BC13" s="98" t="e">
        <f ca="true">+IF(AND(ISNUMBER(OFFSET('Hygiene Data'!$E$5,0,10*ROW('Hygiene Data'!E7))),'Data Summary'!DR13="Yes"),OFFSET('Hygiene Data'!$E$5,0,10*ROW('Hygiene Data'!E7)),NA())</f>
        <v>#N/A</v>
      </c>
      <c r="BD13" s="98" t="e">
        <f ca="true">+IF(AND(ISNUMBER(OFFSET('Hygiene Data'!$E$7,0,10*ROW('Hygiene Data'!E7))),'Data Summary'!DS13="Yes"),OFFSET('Hygiene Data'!$E$7,0,10*ROW('Hygiene Data'!E7)),NA())</f>
        <v>#N/A</v>
      </c>
      <c r="BE13" s="98" t="e">
        <f ca="true">+IF(AND(ISNUMBER(OFFSET('Hygiene Data'!$E$9,0,10*ROW('Hygiene Data'!E7))),'Data Summary'!DT13="Yes"),OFFSET('Hygiene Data'!$E$9,0,10*ROW('Hygiene Data'!E7)),NA())</f>
        <v>#N/A</v>
      </c>
      <c r="BF13" s="98" t="e">
        <f ca="true">+IF(AND(ISNUMBER(OFFSET('Hygiene Data'!$F$5,0,10*ROW('Hygiene Data'!F7))),'Data Summary'!DU13="Yes"),OFFSET('Hygiene Data'!$F$5,0,10*ROW('Hygiene Data'!F7)),NA())</f>
        <v>#N/A</v>
      </c>
      <c r="BG13" s="98" t="e">
        <f ca="true">+IF(AND(ISNUMBER(OFFSET('Hygiene Data'!$F$7,0,10*ROW('Hygiene Data'!F7))),'Data Summary'!DV13="Yes"),OFFSET('Hygiene Data'!$F$7,0,10*ROW('Hygiene Data'!F7)),NA())</f>
        <v>#N/A</v>
      </c>
      <c r="BH13" s="98" t="e">
        <f ca="true">+IF(AND(ISNUMBER(OFFSET('Hygiene Data'!$F$9,0,10*ROW('Hygiene Data'!F7))),'Data Summary'!DW13="Yes"),OFFSET('Hygiene Data'!$F$9,0,10*ROW('Hygiene Data'!F7)),NA())</f>
        <v>#N/A</v>
      </c>
      <c r="BI13" s="98" t="e">
        <f ca="true">+IF(AND(ISNUMBER(OFFSET('Hygiene Data'!$G$5,0,10*ROW('Hygiene Data'!G7))),'Data Summary'!DX13="Yes"),OFFSET('Hygiene Data'!$G$5,0,10*ROW('Hygiene Data'!G7)),NA())</f>
        <v>#N/A</v>
      </c>
      <c r="BJ13" s="98" t="e">
        <f ca="true">+IF(AND(ISNUMBER(OFFSET('Hygiene Data'!$G$7,0,10*ROW('Hygiene Data'!G7))),'Data Summary'!DY13="Yes"),OFFSET('Hygiene Data'!$G$7,0,10*ROW('Hygiene Data'!G7)),NA())</f>
        <v>#N/A</v>
      </c>
      <c r="BK13" s="98" t="e">
        <f ca="true">+IF(AND(ISNUMBER(OFFSET('Hygiene Data'!$G$9,0,10*ROW('Hygiene Data'!G7))),'Data Summary'!DZ13="Yes"),OFFSET('Hygiene Data'!$G$9,0,10*ROW('Hygiene Data'!G7)),NA())</f>
        <v>#N/A</v>
      </c>
      <c r="BL13" s="98" t="e">
        <f ca="true">+IF(AND(ISNUMBER(OFFSET('Hygiene Data'!$H$5,0,10*ROW('Hygiene Data'!H7))),'Data Summary'!EA13="Yes"),OFFSET('Hygiene Data'!$H$5,0,10*ROW('Hygiene Data'!H7)),NA())</f>
        <v>#N/A</v>
      </c>
      <c r="BM13" s="98" t="e">
        <f ca="true">+IF(AND(ISNUMBER(OFFSET('Hygiene Data'!$H$7,0,10*ROW('Hygiene Data'!H7))),'Data Summary'!EB13="Yes"),OFFSET('Hygiene Data'!$H$7,0,10*ROW('Hygiene Data'!H7)),NA())</f>
        <v>#N/A</v>
      </c>
      <c r="BN13" s="98" t="e">
        <f ca="true">+IF(AND(ISNUMBER(OFFSET('Hygiene Data'!$H$9,0,10*ROW('Hygiene Data'!H7))),'Data Summary'!EC13="Yes"),OFFSET('Hygiene Data'!$H$9,0,10*ROW('Hygiene Data'!H7)),NA())</f>
        <v>#N/A</v>
      </c>
      <c r="BO13" s="98" t="e">
        <f ca="true">+IF(AND(ISNUMBER(OFFSET('Hygiene Data'!$I$5,0,10*ROW('Hygiene Data'!I7))),'Data Summary'!ED13="Yes"),OFFSET('Hygiene Data'!$I$5,0,10*ROW('Hygiene Data'!I7)),NA())</f>
        <v>#N/A</v>
      </c>
      <c r="BP13" s="98" t="e">
        <f ca="true">+IF(AND(ISNUMBER(OFFSET('Hygiene Data'!$I$7,0,10*ROW('Hygiene Data'!I7))),'Data Summary'!EE13="Yes"),OFFSET('Hygiene Data'!$I$7,0,10*ROW('Hygiene Data'!I7)),NA())</f>
        <v>#N/A</v>
      </c>
      <c r="BQ13" s="98" t="e">
        <f ca="true">+IF(AND(ISNUMBER(OFFSET('Hygiene Data'!$I$9,0,10*ROW('Hygiene Data'!I7))),'Data Summary'!EF13="Yes"),OFFSET('Hygiene Data'!$I$9,0,10*ROW('Hygiene Data'!I7)),NA())</f>
        <v>#N/A</v>
      </c>
    </row>
    <row xmlns:x14ac="http://schemas.microsoft.com/office/spreadsheetml/2009/9/ac" r="14" x14ac:dyDescent="0.2">
      <c r="A14" s="351" t="str">
        <f ca="true">+RIGHT('Data Summary'!A14,LEN('Data Summary'!A14)-9)</f>
        <v>EMIS</v>
      </c>
      <c r="B14" s="36" t="str">
        <f ca="true">+IF(ISTEXT('Data Summary'!B14),'Data Summary'!B14,"")</f>
        <v>EMIS</v>
      </c>
      <c r="C14" s="350">
        <f ca="true">+VALUE('Data Summary'!C14)</f>
        <v>2014</v>
      </c>
      <c r="D14" s="96" t="e">
        <f ca="true">+IF(AND(ISNUMBER(OFFSET('Water Data'!$D$4,0,10*ROW('Water Data'!D8))),'Data Summary'!BS14="Yes"),100-OFFSET('Water Data'!$D$4,0,10*ROW('Water Data'!D8)),NA())</f>
        <v>#N/A</v>
      </c>
      <c r="E14" s="96" t="e">
        <f ca="true">+IF(AND(ISNUMBER(OFFSET('Water Data'!$D$6,0,10*ROW('Water Data'!D8))),'Data Summary'!BT14="Yes"),OFFSET('Water Data'!$D$6,0,10*ROW('Water Data'!D8)),NA())</f>
        <v>#N/A</v>
      </c>
      <c r="F14" s="96" t="e">
        <f ca="true">+IF(AND(ISNUMBER(OFFSET('Water Data'!$D$9,0,10*ROW('Water Data'!D8))),'Data Summary'!BU14="Yes"),OFFSET('Water Data'!$D$9,0,10*ROW('Water Data'!D8)),NA())</f>
        <v>#N/A</v>
      </c>
      <c r="G14" s="96" t="e">
        <f ca="true">+IF(AND(ISNUMBER(OFFSET('Water Data'!$E$4,0,10*ROW('Water Data'!E8))),'Data Summary'!BV14="Yes"),100-OFFSET('Water Data'!$E$4,0,10*ROW('Water Data'!E8)),NA())</f>
        <v>#N/A</v>
      </c>
      <c r="H14" s="96" t="e">
        <f ca="true">+IF(AND(ISNUMBER(OFFSET('Water Data'!$E$6,0,10*ROW('Water Data'!E8))),'Data Summary'!BW14="Yes"),OFFSET('Water Data'!$E$6,0,10*ROW('Water Data'!E8)),NA())</f>
        <v>#N/A</v>
      </c>
      <c r="I14" s="96" t="e">
        <f ca="true">+IF(AND(ISNUMBER(OFFSET('Water Data'!$E$9,0,10*ROW('Water Data'!E8))),'Data Summary'!BX14="Yes"),OFFSET('Water Data'!$E$9,0,10*ROW('Water Data'!E8)),NA())</f>
        <v>#N/A</v>
      </c>
      <c r="J14" s="96" t="e">
        <f ca="true">+IF(AND(ISNUMBER(OFFSET('Water Data'!$F$4,0,10*ROW('Water Data'!F8))),'Data Summary'!BY14="Yes"),100-OFFSET('Water Data'!$F$4,0,10*ROW('Water Data'!F8)),NA())</f>
        <v>#N/A</v>
      </c>
      <c r="K14" s="96" t="e">
        <f ca="true">+IF(AND(ISNUMBER(OFFSET('Water Data'!$F$6,0,10*ROW('Water Data'!F8))),'Data Summary'!BZ14="Yes"),OFFSET('Water Data'!$F$6,0,10*ROW('Water Data'!F8)),NA())</f>
        <v>#N/A</v>
      </c>
      <c r="L14" s="96" t="e">
        <f ca="true">+IF(AND(ISNUMBER(OFFSET('Water Data'!$F$9,0,10*ROW('Water Data'!F8))),'Data Summary'!CA14="Yes"),OFFSET('Water Data'!$F$9,0,10*ROW('Water Data'!F8)),NA())</f>
        <v>#N/A</v>
      </c>
      <c r="M14" s="96">
        <f ca="true">+IF(AND(ISNUMBER(OFFSET('Water Data'!$G$4,0,10*ROW('Water Data'!G8))),'Data Summary'!CB14="Yes"),100-OFFSET('Water Data'!$G$4,0,10*ROW('Water Data'!G8)),NA())</f>
        <v>71.150000000000006</v>
      </c>
      <c r="N14" s="96">
        <f ca="true">+IF(AND(ISNUMBER(OFFSET('Water Data'!$G$6,0,10*ROW('Water Data'!G8))),'Data Summary'!CC14="Yes"),OFFSET('Water Data'!$G$6,0,10*ROW('Water Data'!G8)),NA())</f>
        <v>37.310195227765725</v>
      </c>
      <c r="O14" s="96" t="e">
        <f ca="true">+IF(AND(ISNUMBER(OFFSET('Water Data'!$G$9,0,10*ROW('Water Data'!G8))),'Data Summary'!CD14="Yes"),OFFSET('Water Data'!$G$9,0,10*ROW('Water Data'!G8)),NA())</f>
        <v>#N/A</v>
      </c>
      <c r="P14" s="96" t="e">
        <f ca="true">+IF(AND(ISNUMBER(OFFSET('Water Data'!$H$4,0,10*ROW('Water Data'!H8))),'Data Summary'!CE14="Yes"),100-OFFSET('Water Data'!$H$4,0,10*ROW('Water Data'!H8)),NA())</f>
        <v>#N/A</v>
      </c>
      <c r="Q14" s="96" t="e">
        <f ca="true">+IF(AND(ISNUMBER(OFFSET('Water Data'!$H$6,0,10*ROW('Water Data'!H8))),'Data Summary'!CF14="Yes"),OFFSET('Water Data'!$H$6,0,10*ROW('Water Data'!H8)),NA())</f>
        <v>#N/A</v>
      </c>
      <c r="R14" s="96" t="e">
        <f ca="true">+IF(AND(ISNUMBER(OFFSET('Water Data'!$H$9,0,10*ROW('Water Data'!H8))),'Data Summary'!CG14="Yes"),OFFSET('Water Data'!$H$9,0,10*ROW('Water Data'!H8)),NA())</f>
        <v>#N/A</v>
      </c>
      <c r="S14" s="96" t="e">
        <f ca="true">+IF(AND(ISNUMBER(OFFSET('Water Data'!$I$4,0,10*ROW('Water Data'!I8))),'Data Summary'!CH14="Yes"),100-OFFSET('Water Data'!$I$4,0,10*ROW('Water Data'!I8)),NA())</f>
        <v>#N/A</v>
      </c>
      <c r="T14" s="96" t="e">
        <f ca="true">+IF(AND(ISNUMBER(OFFSET('Water Data'!$I$6,0,10*ROW('Water Data'!I8))),'Data Summary'!CI14="Yes"),OFFSET('Water Data'!$I$6,0,10*ROW('Water Data'!I8)),NA())</f>
        <v>#N/A</v>
      </c>
      <c r="U14" s="96" t="e">
        <f ca="true">+IF(AND(ISNUMBER(OFFSET('Water Data'!$I$9,0,10*ROW('Water Data'!I8))),'Data Summary'!CJ14="Yes"),OFFSET('Water Data'!$I$9,0,10*ROW('Water Data'!I8)),NA())</f>
        <v>#N/A</v>
      </c>
      <c r="V14" s="97" t="e">
        <f ca="true">+IF(AND(ISNUMBER(OFFSET('Sanitation Data'!$D$4,0,10*ROW('Sanitation Data'!D8))),'Data Summary'!CK14="Yes"),100-OFFSET('Sanitation Data'!$D$4,0,10*ROW('Sanitation Data'!D8)),NA())</f>
        <v>#N/A</v>
      </c>
      <c r="W14" s="97" t="e">
        <f ca="true">+IF(AND(ISNUMBER(OFFSET('Sanitation Data'!$D$6,0,10*ROW('Sanitation Data'!D8))),'Data Summary'!CL14="Yes"),OFFSET('Sanitation Data'!$D$6,0,10*ROW('Sanitation Data'!D8)),NA())</f>
        <v>#N/A</v>
      </c>
      <c r="X14" s="97" t="e">
        <f ca="true">+IF(AND(ISNUMBER(OFFSET('Sanitation Data'!$D$10,0,10*ROW('Sanitation Data'!D8))),'Data Summary'!CM14="Yes"),OFFSET('Sanitation Data'!$D$10,0,10*ROW('Sanitation Data'!D8)),NA())</f>
        <v>#N/A</v>
      </c>
      <c r="Y14" s="97" t="e">
        <f ca="true">+IF(AND(ISNUMBER(OFFSET('Sanitation Data'!$D$11,0,10*ROW('Sanitation Data'!D8))),'Data Summary'!CN14="Yes"),OFFSET('Sanitation Data'!$D$11,0,10*ROW('Sanitation Data'!D8)),NA())</f>
        <v>#N/A</v>
      </c>
      <c r="Z14" s="97" t="e">
        <f ca="true">+IF(AND(ISNUMBER(OFFSET('Sanitation Data'!$D$12,0,10*ROW('Sanitation Data'!D8))),'Data Summary'!CO14="Yes"),OFFSET('Sanitation Data'!$D$12,0,10*ROW('Sanitation Data'!D8)),NA())</f>
        <v>#N/A</v>
      </c>
      <c r="AA14" s="97" t="e">
        <f ca="true">+IF(AND(ISNUMBER(OFFSET('Sanitation Data'!$E$4,0,10*ROW('Sanitation Data'!E8))),'Data Summary'!CP14="Yes"),100-OFFSET('Sanitation Data'!$E$4,0,10*ROW('Sanitation Data'!E8)),NA())</f>
        <v>#N/A</v>
      </c>
      <c r="AB14" s="97" t="e">
        <f ca="true">+IF(AND(ISNUMBER(OFFSET('Sanitation Data'!$E$6,0,10*ROW('Sanitation Data'!E8))),'Data Summary'!CQ14="Yes"),OFFSET('Sanitation Data'!$E$6,0,10*ROW('Sanitation Data'!E8)),NA())</f>
        <v>#N/A</v>
      </c>
      <c r="AC14" s="97" t="e">
        <f ca="true">+IF(AND(ISNUMBER(OFFSET('Sanitation Data'!$E$10,0,10*ROW('Sanitation Data'!E8))),'Data Summary'!CR14="Yes"),OFFSET('Sanitation Data'!$E$10,0,10*ROW('Sanitation Data'!E8)),NA())</f>
        <v>#N/A</v>
      </c>
      <c r="AD14" s="97" t="e">
        <f ca="true">+IF(AND(ISNUMBER(OFFSET('Sanitation Data'!$E$11,0,10*ROW('Sanitation Data'!E8))),'Data Summary'!CS14="Yes"),OFFSET('Sanitation Data'!$E$11,0,10*ROW('Sanitation Data'!E8)),NA())</f>
        <v>#N/A</v>
      </c>
      <c r="AE14" s="97" t="e">
        <f ca="true">+IF(AND(ISNUMBER(OFFSET('Sanitation Data'!$E$12,0,10*ROW('Sanitation Data'!E8))),'Data Summary'!CT14="Yes"),OFFSET('Sanitation Data'!$E$12,0,10*ROW('Sanitation Data'!E8)),NA())</f>
        <v>#N/A</v>
      </c>
      <c r="AF14" s="97" t="e">
        <f ca="true">+IF(AND(ISNUMBER(OFFSET('Sanitation Data'!$F$4,0,10*ROW('Sanitation Data'!F8))),'Data Summary'!CU14="Yes"),100-OFFSET('Sanitation Data'!$F$4,0,10*ROW('Sanitation Data'!F8)),NA())</f>
        <v>#N/A</v>
      </c>
      <c r="AG14" s="97" t="e">
        <f ca="true">+IF(AND(ISNUMBER(OFFSET('Sanitation Data'!$F$6,0,10*ROW('Sanitation Data'!F8))),'Data Summary'!CV14="Yes"),OFFSET('Sanitation Data'!$F$6,0,10*ROW('Sanitation Data'!F8)),NA())</f>
        <v>#N/A</v>
      </c>
      <c r="AH14" s="97" t="e">
        <f ca="true">+IF(AND(ISNUMBER(OFFSET('Sanitation Data'!$F$10,0,10*ROW('Sanitation Data'!F8))),'Data Summary'!CW14="Yes"),OFFSET('Sanitation Data'!$F$10,0,10*ROW('Sanitation Data'!F8)),NA())</f>
        <v>#N/A</v>
      </c>
      <c r="AI14" s="97" t="e">
        <f ca="true">+IF(AND(ISNUMBER(OFFSET('Sanitation Data'!$F$11,0,10*ROW('Sanitation Data'!F8))),'Data Summary'!CX14="Yes"),OFFSET('Sanitation Data'!$F$11,0,10*ROW('Sanitation Data'!F8)),NA())</f>
        <v>#N/A</v>
      </c>
      <c r="AJ14" s="97" t="e">
        <f ca="true">+IF(AND(ISNUMBER(OFFSET('Sanitation Data'!$F$12,0,10*ROW('Sanitation Data'!F8))),'Data Summary'!CY14="Yes"),OFFSET('Sanitation Data'!$F$12,0,10*ROW('Sanitation Data'!F8)),NA())</f>
        <v>#N/A</v>
      </c>
      <c r="AK14" s="97" t="e">
        <f ca="true">+IF(AND(ISNUMBER(OFFSET('Sanitation Data'!$G$4,0,10*ROW('Sanitation Data'!G8))),'Data Summary'!CZ14="Yes"),100-OFFSET('Sanitation Data'!$G$4,0,10*ROW('Sanitation Data'!G8)),NA())</f>
        <v>#N/A</v>
      </c>
      <c r="AL14" s="97" t="e">
        <f ca="true">+IF(AND(ISNUMBER(OFFSET('Sanitation Data'!$G$6,0,10*ROW('Sanitation Data'!G8))),'Data Summary'!DA14="Yes"),OFFSET('Sanitation Data'!$G$6,0,10*ROW('Sanitation Data'!G8)),NA())</f>
        <v>#N/A</v>
      </c>
      <c r="AM14" s="97" t="e">
        <f ca="true">+IF(AND(ISNUMBER(OFFSET('Sanitation Data'!$G$10,0,10*ROW('Sanitation Data'!G8))),'Data Summary'!DB14="Yes"),OFFSET('Sanitation Data'!$G$10,0,10*ROW('Sanitation Data'!G8)),NA())</f>
        <v>#N/A</v>
      </c>
      <c r="AN14" s="97" t="e">
        <f ca="true">+IF(AND(ISNUMBER(OFFSET('Sanitation Data'!$G$11,0,10*ROW('Sanitation Data'!G8))),'Data Summary'!DC14="Yes"),OFFSET('Sanitation Data'!$G$11,0,10*ROW('Sanitation Data'!G8)),NA())</f>
        <v>#N/A</v>
      </c>
      <c r="AO14" s="97" t="e">
        <f ca="true">+IF(AND(ISNUMBER(OFFSET('Sanitation Data'!$G$12,0,10*ROW('Sanitation Data'!G8))),'Data Summary'!DD14="Yes"),OFFSET('Sanitation Data'!$G$12,0,10*ROW('Sanitation Data'!G8)),NA())</f>
        <v>#N/A</v>
      </c>
      <c r="AP14" s="97" t="e">
        <f ca="true">+IF(AND(ISNUMBER(OFFSET('Sanitation Data'!$H$4,0,10*ROW('Sanitation Data'!H8))),'Data Summary'!DE14="Yes"),100-OFFSET('Sanitation Data'!$H$4,0,10*ROW('Sanitation Data'!H8)),NA())</f>
        <v>#N/A</v>
      </c>
      <c r="AQ14" s="97" t="e">
        <f ca="true">+IF(AND(ISNUMBER(OFFSET('Sanitation Data'!$H$6,0,10*ROW('Sanitation Data'!H8))),'Data Summary'!DF14="Yes"),OFFSET('Sanitation Data'!$H$6,0,10*ROW('Sanitation Data'!H8)),NA())</f>
        <v>#N/A</v>
      </c>
      <c r="AR14" s="97" t="e">
        <f ca="true">+IF(AND(ISNUMBER(OFFSET('Sanitation Data'!$H$10,0,10*ROW('Sanitation Data'!H8))),'Data Summary'!DG14="Yes"),OFFSET('Sanitation Data'!$H$10,0,10*ROW('Sanitation Data'!H8)),NA())</f>
        <v>#N/A</v>
      </c>
      <c r="AS14" s="97" t="e">
        <f ca="true">+IF(AND(ISNUMBER(OFFSET('Sanitation Data'!$H$11,0,10*ROW('Sanitation Data'!H8))),'Data Summary'!DH14="Yes"),OFFSET('Sanitation Data'!$H$11,0,10*ROW('Sanitation Data'!H8)),NA())</f>
        <v>#N/A</v>
      </c>
      <c r="AT14" s="97" t="e">
        <f ca="true">+IF(AND(ISNUMBER(OFFSET('Sanitation Data'!$H$12,0,10*ROW('Sanitation Data'!H8))),'Data Summary'!DI14="Yes"),OFFSET('Sanitation Data'!$H$12,0,10*ROW('Sanitation Data'!H8)),NA())</f>
        <v>#N/A</v>
      </c>
      <c r="AU14" s="97" t="e">
        <f ca="true">+IF(AND(ISNUMBER(OFFSET('Sanitation Data'!$I$4,0,10*ROW('Sanitation Data'!I8))),'Data Summary'!DJ14="Yes"),100-OFFSET('Sanitation Data'!$I$4,0,10*ROW('Sanitation Data'!I8)),NA())</f>
        <v>#N/A</v>
      </c>
      <c r="AV14" s="97" t="e">
        <f ca="true">+IF(AND(ISNUMBER(OFFSET('Sanitation Data'!$I$6,0,10*ROW('Sanitation Data'!I8))),'Data Summary'!DK14="Yes"),OFFSET('Sanitation Data'!$I$6,0,10*ROW('Sanitation Data'!I8)),NA())</f>
        <v>#N/A</v>
      </c>
      <c r="AW14" s="97" t="e">
        <f ca="true">+IF(AND(ISNUMBER(OFFSET('Sanitation Data'!$I$10,0,10*ROW('Sanitation Data'!I8))),'Data Summary'!DL14="Yes"),OFFSET('Sanitation Data'!$I$10,0,10*ROW('Sanitation Data'!I8)),NA())</f>
        <v>#N/A</v>
      </c>
      <c r="AX14" s="97" t="e">
        <f ca="true">+IF(AND(ISNUMBER(OFFSET('Sanitation Data'!$I$11,0,10*ROW('Sanitation Data'!I8))),'Data Summary'!DM14="Yes"),OFFSET('Sanitation Data'!$I$11,0,10*ROW('Sanitation Data'!I8)),NA())</f>
        <v>#N/A</v>
      </c>
      <c r="AY14" s="97" t="e">
        <f ca="true">+IF(AND(ISNUMBER(OFFSET('Sanitation Data'!$I$12,0,10*ROW('Sanitation Data'!I8))),'Data Summary'!DN14="Yes"),OFFSET('Sanitation Data'!$I$12,0,10*ROW('Sanitation Data'!I8)),NA())</f>
        <v>#N/A</v>
      </c>
      <c r="AZ14" s="98" t="e">
        <f ca="true">+IF(AND(ISNUMBER(OFFSET('Hygiene Data'!$D$5,0,10*ROW('Hygiene Data'!D8))),'Data Summary'!DO14="Yes"),OFFSET('Hygiene Data'!$D$5,0,10*ROW('Hygiene Data'!D8)),NA())</f>
        <v>#N/A</v>
      </c>
      <c r="BA14" s="98" t="e">
        <f ca="true">+IF(AND(ISNUMBER(OFFSET('Hygiene Data'!$D$7,0,10*ROW('Hygiene Data'!D8))),'Data Summary'!DP14="Yes"),OFFSET('Hygiene Data'!$D$7,0,10*ROW('Hygiene Data'!D8)),NA())</f>
        <v>#N/A</v>
      </c>
      <c r="BB14" s="98" t="e">
        <f ca="true">+IF(AND(ISNUMBER(OFFSET('Hygiene Data'!$D$9,0,10*ROW('Hygiene Data'!D8))),'Data Summary'!DQ14="Yes"),OFFSET('Hygiene Data'!$D$9,0,10*ROW('Hygiene Data'!D8)),NA())</f>
        <v>#N/A</v>
      </c>
      <c r="BC14" s="98" t="e">
        <f ca="true">+IF(AND(ISNUMBER(OFFSET('Hygiene Data'!$E$5,0,10*ROW('Hygiene Data'!E8))),'Data Summary'!DR14="Yes"),OFFSET('Hygiene Data'!$E$5,0,10*ROW('Hygiene Data'!E8)),NA())</f>
        <v>#N/A</v>
      </c>
      <c r="BD14" s="98" t="e">
        <f ca="true">+IF(AND(ISNUMBER(OFFSET('Hygiene Data'!$E$7,0,10*ROW('Hygiene Data'!E8))),'Data Summary'!DS14="Yes"),OFFSET('Hygiene Data'!$E$7,0,10*ROW('Hygiene Data'!E8)),NA())</f>
        <v>#N/A</v>
      </c>
      <c r="BE14" s="98" t="e">
        <f ca="true">+IF(AND(ISNUMBER(OFFSET('Hygiene Data'!$E$9,0,10*ROW('Hygiene Data'!E8))),'Data Summary'!DT14="Yes"),OFFSET('Hygiene Data'!$E$9,0,10*ROW('Hygiene Data'!E8)),NA())</f>
        <v>#N/A</v>
      </c>
      <c r="BF14" s="98" t="e">
        <f ca="true">+IF(AND(ISNUMBER(OFFSET('Hygiene Data'!$F$5,0,10*ROW('Hygiene Data'!F8))),'Data Summary'!DU14="Yes"),OFFSET('Hygiene Data'!$F$5,0,10*ROW('Hygiene Data'!F8)),NA())</f>
        <v>#N/A</v>
      </c>
      <c r="BG14" s="98" t="e">
        <f ca="true">+IF(AND(ISNUMBER(OFFSET('Hygiene Data'!$F$7,0,10*ROW('Hygiene Data'!F8))),'Data Summary'!DV14="Yes"),OFFSET('Hygiene Data'!$F$7,0,10*ROW('Hygiene Data'!F8)),NA())</f>
        <v>#N/A</v>
      </c>
      <c r="BH14" s="98" t="e">
        <f ca="true">+IF(AND(ISNUMBER(OFFSET('Hygiene Data'!$F$9,0,10*ROW('Hygiene Data'!F8))),'Data Summary'!DW14="Yes"),OFFSET('Hygiene Data'!$F$9,0,10*ROW('Hygiene Data'!F8)),NA())</f>
        <v>#N/A</v>
      </c>
      <c r="BI14" s="98" t="e">
        <f ca="true">+IF(AND(ISNUMBER(OFFSET('Hygiene Data'!$G$5,0,10*ROW('Hygiene Data'!G8))),'Data Summary'!DX14="Yes"),OFFSET('Hygiene Data'!$G$5,0,10*ROW('Hygiene Data'!G8)),NA())</f>
        <v>#N/A</v>
      </c>
      <c r="BJ14" s="98" t="e">
        <f ca="true">+IF(AND(ISNUMBER(OFFSET('Hygiene Data'!$G$7,0,10*ROW('Hygiene Data'!G8))),'Data Summary'!DY14="Yes"),OFFSET('Hygiene Data'!$G$7,0,10*ROW('Hygiene Data'!G8)),NA())</f>
        <v>#N/A</v>
      </c>
      <c r="BK14" s="98" t="e">
        <f ca="true">+IF(AND(ISNUMBER(OFFSET('Hygiene Data'!$G$9,0,10*ROW('Hygiene Data'!G8))),'Data Summary'!DZ14="Yes"),OFFSET('Hygiene Data'!$G$9,0,10*ROW('Hygiene Data'!G8)),NA())</f>
        <v>#N/A</v>
      </c>
      <c r="BL14" s="98" t="e">
        <f ca="true">+IF(AND(ISNUMBER(OFFSET('Hygiene Data'!$H$5,0,10*ROW('Hygiene Data'!H8))),'Data Summary'!EA14="Yes"),OFFSET('Hygiene Data'!$H$5,0,10*ROW('Hygiene Data'!H8)),NA())</f>
        <v>#N/A</v>
      </c>
      <c r="BM14" s="98" t="e">
        <f ca="true">+IF(AND(ISNUMBER(OFFSET('Hygiene Data'!$H$7,0,10*ROW('Hygiene Data'!H8))),'Data Summary'!EB14="Yes"),OFFSET('Hygiene Data'!$H$7,0,10*ROW('Hygiene Data'!H8)),NA())</f>
        <v>#N/A</v>
      </c>
      <c r="BN14" s="98" t="e">
        <f ca="true">+IF(AND(ISNUMBER(OFFSET('Hygiene Data'!$H$9,0,10*ROW('Hygiene Data'!H8))),'Data Summary'!EC14="Yes"),OFFSET('Hygiene Data'!$H$9,0,10*ROW('Hygiene Data'!H8)),NA())</f>
        <v>#N/A</v>
      </c>
      <c r="BO14" s="98" t="e">
        <f ca="true">+IF(AND(ISNUMBER(OFFSET('Hygiene Data'!$I$5,0,10*ROW('Hygiene Data'!I8))),'Data Summary'!ED14="Yes"),OFFSET('Hygiene Data'!$I$5,0,10*ROW('Hygiene Data'!I8)),NA())</f>
        <v>#N/A</v>
      </c>
      <c r="BP14" s="98" t="e">
        <f ca="true">+IF(AND(ISNUMBER(OFFSET('Hygiene Data'!$I$7,0,10*ROW('Hygiene Data'!I8))),'Data Summary'!EE14="Yes"),OFFSET('Hygiene Data'!$I$7,0,10*ROW('Hygiene Data'!I8)),NA())</f>
        <v>#N/A</v>
      </c>
      <c r="BQ14" s="98" t="e">
        <f ca="true">+IF(AND(ISNUMBER(OFFSET('Hygiene Data'!$I$9,0,10*ROW('Hygiene Data'!I8))),'Data Summary'!EF14="Yes"),OFFSET('Hygiene Data'!$I$9,0,10*ROW('Hygiene Data'!I8)),NA())</f>
        <v>#N/A</v>
      </c>
    </row>
    <row xmlns:x14ac="http://schemas.microsoft.com/office/spreadsheetml/2009/9/ac" r="15" x14ac:dyDescent="0.2">
      <c r="A15" s="351" t="str">
        <f ca="true">+RIGHT('Data Summary'!A15,LEN('Data Summary'!A15)-9)</f>
        <v>UIS</v>
      </c>
      <c r="B15" s="36" t="str">
        <f ca="true">+IF(ISTEXT('Data Summary'!B15),'Data Summary'!B15,"")</f>
        <v>Other</v>
      </c>
      <c r="C15" s="350">
        <f ca="true">+VALUE('Data Summary'!C15)</f>
        <v>2015</v>
      </c>
      <c r="D15" s="96" t="e">
        <f ca="true">+IF(AND(ISNUMBER(OFFSET('Water Data'!$D$4,0,10*ROW('Water Data'!D9))),'Data Summary'!BS15="Yes"),100-OFFSET('Water Data'!$D$4,0,10*ROW('Water Data'!D9)),NA())</f>
        <v>#N/A</v>
      </c>
      <c r="E15" s="96">
        <f ca="true">+IF(AND(ISNUMBER(OFFSET('Water Data'!$D$6,0,10*ROW('Water Data'!D9))),'Data Summary'!BT15="Yes"),OFFSET('Water Data'!$D$6,0,10*ROW('Water Data'!D9)),NA())</f>
        <v>66.411368573497469</v>
      </c>
      <c r="F15" s="96" t="e">
        <f ca="true">+IF(AND(ISNUMBER(OFFSET('Water Data'!$D$9,0,10*ROW('Water Data'!D9))),'Data Summary'!BU15="Yes"),OFFSET('Water Data'!$D$9,0,10*ROW('Water Data'!D9)),NA())</f>
        <v>#N/A</v>
      </c>
      <c r="G15" s="96" t="e">
        <f ca="true">+IF(AND(ISNUMBER(OFFSET('Water Data'!$E$4,0,10*ROW('Water Data'!E9))),'Data Summary'!BV15="Yes"),100-OFFSET('Water Data'!$E$4,0,10*ROW('Water Data'!E9)),NA())</f>
        <v>#N/A</v>
      </c>
      <c r="H15" s="96" t="e">
        <f ca="true">+IF(AND(ISNUMBER(OFFSET('Water Data'!$E$6,0,10*ROW('Water Data'!E9))),'Data Summary'!BW15="Yes"),OFFSET('Water Data'!$E$6,0,10*ROW('Water Data'!E9)),NA())</f>
        <v>#N/A</v>
      </c>
      <c r="I15" s="96" t="e">
        <f ca="true">+IF(AND(ISNUMBER(OFFSET('Water Data'!$E$9,0,10*ROW('Water Data'!E9))),'Data Summary'!BX15="Yes"),OFFSET('Water Data'!$E$9,0,10*ROW('Water Data'!E9)),NA())</f>
        <v>#N/A</v>
      </c>
      <c r="J15" s="96" t="e">
        <f ca="true">+IF(AND(ISNUMBER(OFFSET('Water Data'!$F$4,0,10*ROW('Water Data'!F9))),'Data Summary'!BY15="Yes"),100-OFFSET('Water Data'!$F$4,0,10*ROW('Water Data'!F9)),NA())</f>
        <v>#N/A</v>
      </c>
      <c r="K15" s="96" t="e">
        <f ca="true">+IF(AND(ISNUMBER(OFFSET('Water Data'!$F$6,0,10*ROW('Water Data'!F9))),'Data Summary'!BZ15="Yes"),OFFSET('Water Data'!$F$6,0,10*ROW('Water Data'!F9)),NA())</f>
        <v>#N/A</v>
      </c>
      <c r="L15" s="96" t="e">
        <f ca="true">+IF(AND(ISNUMBER(OFFSET('Water Data'!$F$9,0,10*ROW('Water Data'!F9))),'Data Summary'!CA15="Yes"),OFFSET('Water Data'!$F$9,0,10*ROW('Water Data'!F9)),NA())</f>
        <v>#N/A</v>
      </c>
      <c r="M15" s="96" t="e">
        <f ca="true">+IF(AND(ISNUMBER(OFFSET('Water Data'!$G$4,0,10*ROW('Water Data'!G9))),'Data Summary'!CB15="Yes"),100-OFFSET('Water Data'!$G$4,0,10*ROW('Water Data'!G9)),NA())</f>
        <v>#N/A</v>
      </c>
      <c r="N15" s="96" t="e">
        <f ca="true">+IF(AND(ISNUMBER(OFFSET('Water Data'!$G$6,0,10*ROW('Water Data'!G9))),'Data Summary'!CC15="Yes"),OFFSET('Water Data'!$G$6,0,10*ROW('Water Data'!G9)),NA())</f>
        <v>#N/A</v>
      </c>
      <c r="O15" s="96" t="e">
        <f ca="true">+IF(AND(ISNUMBER(OFFSET('Water Data'!$G$9,0,10*ROW('Water Data'!G9))),'Data Summary'!CD15="Yes"),OFFSET('Water Data'!$G$9,0,10*ROW('Water Data'!G9)),NA())</f>
        <v>#N/A</v>
      </c>
      <c r="P15" s="96" t="e">
        <f ca="true">+IF(AND(ISNUMBER(OFFSET('Water Data'!$H$4,0,10*ROW('Water Data'!H9))),'Data Summary'!CE15="Yes"),100-OFFSET('Water Data'!$H$4,0,10*ROW('Water Data'!H9)),NA())</f>
        <v>#N/A</v>
      </c>
      <c r="Q15" s="96">
        <f ca="true">+IF(AND(ISNUMBER(OFFSET('Water Data'!$H$6,0,10*ROW('Water Data'!H9))),'Data Summary'!CF15="Yes"),OFFSET('Water Data'!$H$6,0,10*ROW('Water Data'!H9)),NA())</f>
        <v>62.9</v>
      </c>
      <c r="R15" s="96" t="e">
        <f ca="true">+IF(AND(ISNUMBER(OFFSET('Water Data'!$H$9,0,10*ROW('Water Data'!H9))),'Data Summary'!CG15="Yes"),OFFSET('Water Data'!$H$9,0,10*ROW('Water Data'!H9)),NA())</f>
        <v>#N/A</v>
      </c>
      <c r="S15" s="96" t="e">
        <f ca="true">+IF(AND(ISNUMBER(OFFSET('Water Data'!$I$4,0,10*ROW('Water Data'!I9))),'Data Summary'!CH15="Yes"),100-OFFSET('Water Data'!$I$4,0,10*ROW('Water Data'!I9)),NA())</f>
        <v>#N/A</v>
      </c>
      <c r="T15" s="96">
        <f ca="true">+IF(AND(ISNUMBER(OFFSET('Water Data'!$I$6,0,10*ROW('Water Data'!I9))),'Data Summary'!CI15="Yes"),OFFSET('Water Data'!$I$6,0,10*ROW('Water Data'!I9)),NA())</f>
        <v>73.7</v>
      </c>
      <c r="U15" s="96" t="e">
        <f ca="true">+IF(AND(ISNUMBER(OFFSET('Water Data'!$I$9,0,10*ROW('Water Data'!I9))),'Data Summary'!CJ15="Yes"),OFFSET('Water Data'!$I$9,0,10*ROW('Water Data'!I9)),NA())</f>
        <v>#N/A</v>
      </c>
      <c r="V15" s="97">
        <f ca="true">+IF(AND(ISNUMBER(OFFSET('Sanitation Data'!$D$4,0,10*ROW('Sanitation Data'!D9))),'Data Summary'!CK15="Yes"),100-OFFSET('Sanitation Data'!$D$4,0,10*ROW('Sanitation Data'!D9)),NA())</f>
        <v>58.185300506879067</v>
      </c>
      <c r="W15" s="97" t="e">
        <f ca="true">+IF(AND(ISNUMBER(OFFSET('Sanitation Data'!$D$6,0,10*ROW('Sanitation Data'!D9))),'Data Summary'!CL15="Yes"),OFFSET('Sanitation Data'!$D$6,0,10*ROW('Sanitation Data'!D9)),NA())</f>
        <v>#N/A</v>
      </c>
      <c r="X15" s="97" t="e">
        <f ca="true">+IF(AND(ISNUMBER(OFFSET('Sanitation Data'!$D$10,0,10*ROW('Sanitation Data'!D9))),'Data Summary'!CM15="Yes"),OFFSET('Sanitation Data'!$D$10,0,10*ROW('Sanitation Data'!D9)),NA())</f>
        <v>#N/A</v>
      </c>
      <c r="Y15" s="97" t="e">
        <f ca="true">+IF(AND(ISNUMBER(OFFSET('Sanitation Data'!$D$11,0,10*ROW('Sanitation Data'!D9))),'Data Summary'!CN15="Yes"),OFFSET('Sanitation Data'!$D$11,0,10*ROW('Sanitation Data'!D9)),NA())</f>
        <v>#N/A</v>
      </c>
      <c r="Z15" s="97" t="e">
        <f ca="true">+IF(AND(ISNUMBER(OFFSET('Sanitation Data'!$D$12,0,10*ROW('Sanitation Data'!D9))),'Data Summary'!CO15="Yes"),OFFSET('Sanitation Data'!$D$12,0,10*ROW('Sanitation Data'!D9)),NA())</f>
        <v>#N/A</v>
      </c>
      <c r="AA15" s="97" t="e">
        <f ca="true">+IF(AND(ISNUMBER(OFFSET('Sanitation Data'!$E$4,0,10*ROW('Sanitation Data'!E9))),'Data Summary'!CP15="Yes"),100-OFFSET('Sanitation Data'!$E$4,0,10*ROW('Sanitation Data'!E9)),NA())</f>
        <v>#N/A</v>
      </c>
      <c r="AB15" s="97" t="e">
        <f ca="true">+IF(AND(ISNUMBER(OFFSET('Sanitation Data'!$E$6,0,10*ROW('Sanitation Data'!E9))),'Data Summary'!CQ15="Yes"),OFFSET('Sanitation Data'!$E$6,0,10*ROW('Sanitation Data'!E9)),NA())</f>
        <v>#N/A</v>
      </c>
      <c r="AC15" s="97" t="e">
        <f ca="true">+IF(AND(ISNUMBER(OFFSET('Sanitation Data'!$E$10,0,10*ROW('Sanitation Data'!E9))),'Data Summary'!CR15="Yes"),OFFSET('Sanitation Data'!$E$10,0,10*ROW('Sanitation Data'!E9)),NA())</f>
        <v>#N/A</v>
      </c>
      <c r="AD15" s="97" t="e">
        <f ca="true">+IF(AND(ISNUMBER(OFFSET('Sanitation Data'!$E$11,0,10*ROW('Sanitation Data'!E9))),'Data Summary'!CS15="Yes"),OFFSET('Sanitation Data'!$E$11,0,10*ROW('Sanitation Data'!E9)),NA())</f>
        <v>#N/A</v>
      </c>
      <c r="AE15" s="97" t="e">
        <f ca="true">+IF(AND(ISNUMBER(OFFSET('Sanitation Data'!$E$12,0,10*ROW('Sanitation Data'!E9))),'Data Summary'!CT15="Yes"),OFFSET('Sanitation Data'!$E$12,0,10*ROW('Sanitation Data'!E9)),NA())</f>
        <v>#N/A</v>
      </c>
      <c r="AF15" s="97" t="e">
        <f ca="true">+IF(AND(ISNUMBER(OFFSET('Sanitation Data'!$F$4,0,10*ROW('Sanitation Data'!F9))),'Data Summary'!CU15="Yes"),100-OFFSET('Sanitation Data'!$F$4,0,10*ROW('Sanitation Data'!F9)),NA())</f>
        <v>#N/A</v>
      </c>
      <c r="AG15" s="97" t="e">
        <f ca="true">+IF(AND(ISNUMBER(OFFSET('Sanitation Data'!$F$6,0,10*ROW('Sanitation Data'!F9))),'Data Summary'!CV15="Yes"),OFFSET('Sanitation Data'!$F$6,0,10*ROW('Sanitation Data'!F9)),NA())</f>
        <v>#N/A</v>
      </c>
      <c r="AH15" s="97" t="e">
        <f ca="true">+IF(AND(ISNUMBER(OFFSET('Sanitation Data'!$F$10,0,10*ROW('Sanitation Data'!F9))),'Data Summary'!CW15="Yes"),OFFSET('Sanitation Data'!$F$10,0,10*ROW('Sanitation Data'!F9)),NA())</f>
        <v>#N/A</v>
      </c>
      <c r="AI15" s="97" t="e">
        <f ca="true">+IF(AND(ISNUMBER(OFFSET('Sanitation Data'!$F$11,0,10*ROW('Sanitation Data'!F9))),'Data Summary'!CX15="Yes"),OFFSET('Sanitation Data'!$F$11,0,10*ROW('Sanitation Data'!F9)),NA())</f>
        <v>#N/A</v>
      </c>
      <c r="AJ15" s="97" t="e">
        <f ca="true">+IF(AND(ISNUMBER(OFFSET('Sanitation Data'!$F$12,0,10*ROW('Sanitation Data'!F9))),'Data Summary'!CY15="Yes"),OFFSET('Sanitation Data'!$F$12,0,10*ROW('Sanitation Data'!F9)),NA())</f>
        <v>#N/A</v>
      </c>
      <c r="AK15" s="97" t="e">
        <f ca="true">+IF(AND(ISNUMBER(OFFSET('Sanitation Data'!$G$4,0,10*ROW('Sanitation Data'!G9))),'Data Summary'!CZ15="Yes"),100-OFFSET('Sanitation Data'!$G$4,0,10*ROW('Sanitation Data'!G9)),NA())</f>
        <v>#N/A</v>
      </c>
      <c r="AL15" s="97" t="e">
        <f ca="true">+IF(AND(ISNUMBER(OFFSET('Sanitation Data'!$G$6,0,10*ROW('Sanitation Data'!G9))),'Data Summary'!DA15="Yes"),OFFSET('Sanitation Data'!$G$6,0,10*ROW('Sanitation Data'!G9)),NA())</f>
        <v>#N/A</v>
      </c>
      <c r="AM15" s="97" t="e">
        <f ca="true">+IF(AND(ISNUMBER(OFFSET('Sanitation Data'!$G$10,0,10*ROW('Sanitation Data'!G9))),'Data Summary'!DB15="Yes"),OFFSET('Sanitation Data'!$G$10,0,10*ROW('Sanitation Data'!G9)),NA())</f>
        <v>#N/A</v>
      </c>
      <c r="AN15" s="97" t="e">
        <f ca="true">+IF(AND(ISNUMBER(OFFSET('Sanitation Data'!$G$11,0,10*ROW('Sanitation Data'!G9))),'Data Summary'!DC15="Yes"),OFFSET('Sanitation Data'!$G$11,0,10*ROW('Sanitation Data'!G9)),NA())</f>
        <v>#N/A</v>
      </c>
      <c r="AO15" s="97" t="e">
        <f ca="true">+IF(AND(ISNUMBER(OFFSET('Sanitation Data'!$G$12,0,10*ROW('Sanitation Data'!G9))),'Data Summary'!DD15="Yes"),OFFSET('Sanitation Data'!$G$12,0,10*ROW('Sanitation Data'!G9)),NA())</f>
        <v>#N/A</v>
      </c>
      <c r="AP15" s="97">
        <f ca="true">+IF(AND(ISNUMBER(OFFSET('Sanitation Data'!$H$4,0,10*ROW('Sanitation Data'!H9))),'Data Summary'!DE15="Yes"),100-OFFSET('Sanitation Data'!$H$4,0,10*ROW('Sanitation Data'!H9)),NA())</f>
        <v>51</v>
      </c>
      <c r="AQ15" s="97" t="e">
        <f ca="true">+IF(AND(ISNUMBER(OFFSET('Sanitation Data'!$H$6,0,10*ROW('Sanitation Data'!H9))),'Data Summary'!DF15="Yes"),OFFSET('Sanitation Data'!$H$6,0,10*ROW('Sanitation Data'!H9)),NA())</f>
        <v>#N/A</v>
      </c>
      <c r="AR15" s="97" t="e">
        <f ca="true">+IF(AND(ISNUMBER(OFFSET('Sanitation Data'!$H$10,0,10*ROW('Sanitation Data'!H9))),'Data Summary'!DG15="Yes"),OFFSET('Sanitation Data'!$H$10,0,10*ROW('Sanitation Data'!H9)),NA())</f>
        <v>#N/A</v>
      </c>
      <c r="AS15" s="97" t="e">
        <f ca="true">+IF(AND(ISNUMBER(OFFSET('Sanitation Data'!$H$11,0,10*ROW('Sanitation Data'!H9))),'Data Summary'!DH15="Yes"),OFFSET('Sanitation Data'!$H$11,0,10*ROW('Sanitation Data'!H9)),NA())</f>
        <v>#N/A</v>
      </c>
      <c r="AT15" s="97" t="e">
        <f ca="true">+IF(AND(ISNUMBER(OFFSET('Sanitation Data'!$H$12,0,10*ROW('Sanitation Data'!H9))),'Data Summary'!DI15="Yes"),OFFSET('Sanitation Data'!$H$12,0,10*ROW('Sanitation Data'!H9)),NA())</f>
        <v>#N/A</v>
      </c>
      <c r="AU15" s="97">
        <f ca="true">+IF(AND(ISNUMBER(OFFSET('Sanitation Data'!$I$4,0,10*ROW('Sanitation Data'!I9))),'Data Summary'!DJ15="Yes"),100-OFFSET('Sanitation Data'!$I$4,0,10*ROW('Sanitation Data'!I9)),NA())</f>
        <v>73.099999999999994</v>
      </c>
      <c r="AV15" s="97" t="e">
        <f ca="true">+IF(AND(ISNUMBER(OFFSET('Sanitation Data'!$I$6,0,10*ROW('Sanitation Data'!I9))),'Data Summary'!DK15="Yes"),OFFSET('Sanitation Data'!$I$6,0,10*ROW('Sanitation Data'!I9)),NA())</f>
        <v>#N/A</v>
      </c>
      <c r="AW15" s="97" t="e">
        <f ca="true">+IF(AND(ISNUMBER(OFFSET('Sanitation Data'!$I$10,0,10*ROW('Sanitation Data'!I9))),'Data Summary'!DL15="Yes"),OFFSET('Sanitation Data'!$I$10,0,10*ROW('Sanitation Data'!I9)),NA())</f>
        <v>#N/A</v>
      </c>
      <c r="AX15" s="97" t="e">
        <f ca="true">+IF(AND(ISNUMBER(OFFSET('Sanitation Data'!$I$11,0,10*ROW('Sanitation Data'!I9))),'Data Summary'!DM15="Yes"),OFFSET('Sanitation Data'!$I$11,0,10*ROW('Sanitation Data'!I9)),NA())</f>
        <v>#N/A</v>
      </c>
      <c r="AY15" s="97" t="e">
        <f ca="true">+IF(AND(ISNUMBER(OFFSET('Sanitation Data'!$I$12,0,10*ROW('Sanitation Data'!I9))),'Data Summary'!DN15="Yes"),OFFSET('Sanitation Data'!$I$12,0,10*ROW('Sanitation Data'!I9)),NA())</f>
        <v>#N/A</v>
      </c>
      <c r="AZ15" s="98" t="e">
        <f ca="true">+IF(AND(ISNUMBER(OFFSET('Hygiene Data'!$D$5,0,10*ROW('Hygiene Data'!D9))),'Data Summary'!DO15="Yes"),OFFSET('Hygiene Data'!$D$5,0,10*ROW('Hygiene Data'!D9)),NA())</f>
        <v>#N/A</v>
      </c>
      <c r="BA15" s="98" t="e">
        <f ca="true">+IF(AND(ISNUMBER(OFFSET('Hygiene Data'!$D$7,0,10*ROW('Hygiene Data'!D9))),'Data Summary'!DP15="Yes"),OFFSET('Hygiene Data'!$D$7,0,10*ROW('Hygiene Data'!D9)),NA())</f>
        <v>#N/A</v>
      </c>
      <c r="BB15" s="98" t="e">
        <f ca="true">+IF(AND(ISNUMBER(OFFSET('Hygiene Data'!$D$9,0,10*ROW('Hygiene Data'!D9))),'Data Summary'!DQ15="Yes"),OFFSET('Hygiene Data'!$D$9,0,10*ROW('Hygiene Data'!D9)),NA())</f>
        <v>#N/A</v>
      </c>
      <c r="BC15" s="98" t="e">
        <f ca="true">+IF(AND(ISNUMBER(OFFSET('Hygiene Data'!$E$5,0,10*ROW('Hygiene Data'!E9))),'Data Summary'!DR15="Yes"),OFFSET('Hygiene Data'!$E$5,0,10*ROW('Hygiene Data'!E9)),NA())</f>
        <v>#N/A</v>
      </c>
      <c r="BD15" s="98" t="e">
        <f ca="true">+IF(AND(ISNUMBER(OFFSET('Hygiene Data'!$E$7,0,10*ROW('Hygiene Data'!E9))),'Data Summary'!DS15="Yes"),OFFSET('Hygiene Data'!$E$7,0,10*ROW('Hygiene Data'!E9)),NA())</f>
        <v>#N/A</v>
      </c>
      <c r="BE15" s="98" t="e">
        <f ca="true">+IF(AND(ISNUMBER(OFFSET('Hygiene Data'!$E$9,0,10*ROW('Hygiene Data'!E9))),'Data Summary'!DT15="Yes"),OFFSET('Hygiene Data'!$E$9,0,10*ROW('Hygiene Data'!E9)),NA())</f>
        <v>#N/A</v>
      </c>
      <c r="BF15" s="98" t="e">
        <f ca="true">+IF(AND(ISNUMBER(OFFSET('Hygiene Data'!$F$5,0,10*ROW('Hygiene Data'!F9))),'Data Summary'!DU15="Yes"),OFFSET('Hygiene Data'!$F$5,0,10*ROW('Hygiene Data'!F9)),NA())</f>
        <v>#N/A</v>
      </c>
      <c r="BG15" s="98" t="e">
        <f ca="true">+IF(AND(ISNUMBER(OFFSET('Hygiene Data'!$F$7,0,10*ROW('Hygiene Data'!F9))),'Data Summary'!DV15="Yes"),OFFSET('Hygiene Data'!$F$7,0,10*ROW('Hygiene Data'!F9)),NA())</f>
        <v>#N/A</v>
      </c>
      <c r="BH15" s="98" t="e">
        <f ca="true">+IF(AND(ISNUMBER(OFFSET('Hygiene Data'!$F$9,0,10*ROW('Hygiene Data'!F9))),'Data Summary'!DW15="Yes"),OFFSET('Hygiene Data'!$F$9,0,10*ROW('Hygiene Data'!F9)),NA())</f>
        <v>#N/A</v>
      </c>
      <c r="BI15" s="98" t="e">
        <f ca="true">+IF(AND(ISNUMBER(OFFSET('Hygiene Data'!$G$5,0,10*ROW('Hygiene Data'!G9))),'Data Summary'!DX15="Yes"),OFFSET('Hygiene Data'!$G$5,0,10*ROW('Hygiene Data'!G9)),NA())</f>
        <v>#N/A</v>
      </c>
      <c r="BJ15" s="98" t="e">
        <f ca="true">+IF(AND(ISNUMBER(OFFSET('Hygiene Data'!$G$7,0,10*ROW('Hygiene Data'!G9))),'Data Summary'!DY15="Yes"),OFFSET('Hygiene Data'!$G$7,0,10*ROW('Hygiene Data'!G9)),NA())</f>
        <v>#N/A</v>
      </c>
      <c r="BK15" s="98" t="e">
        <f ca="true">+IF(AND(ISNUMBER(OFFSET('Hygiene Data'!$G$9,0,10*ROW('Hygiene Data'!G9))),'Data Summary'!DZ15="Yes"),OFFSET('Hygiene Data'!$G$9,0,10*ROW('Hygiene Data'!G9)),NA())</f>
        <v>#N/A</v>
      </c>
      <c r="BL15" s="98" t="e">
        <f ca="true">+IF(AND(ISNUMBER(OFFSET('Hygiene Data'!$H$5,0,10*ROW('Hygiene Data'!H9))),'Data Summary'!EA15="Yes"),OFFSET('Hygiene Data'!$H$5,0,10*ROW('Hygiene Data'!H9)),NA())</f>
        <v>#N/A</v>
      </c>
      <c r="BM15" s="98" t="e">
        <f ca="true">+IF(AND(ISNUMBER(OFFSET('Hygiene Data'!$H$7,0,10*ROW('Hygiene Data'!H9))),'Data Summary'!EB15="Yes"),OFFSET('Hygiene Data'!$H$7,0,10*ROW('Hygiene Data'!H9)),NA())</f>
        <v>#N/A</v>
      </c>
      <c r="BN15" s="98" t="e">
        <f ca="true">+IF(AND(ISNUMBER(OFFSET('Hygiene Data'!$H$9,0,10*ROW('Hygiene Data'!H9))),'Data Summary'!EC15="Yes"),OFFSET('Hygiene Data'!$H$9,0,10*ROW('Hygiene Data'!H9)),NA())</f>
        <v>#N/A</v>
      </c>
      <c r="BO15" s="98" t="e">
        <f ca="true">+IF(AND(ISNUMBER(OFFSET('Hygiene Data'!$I$5,0,10*ROW('Hygiene Data'!I9))),'Data Summary'!ED15="Yes"),OFFSET('Hygiene Data'!$I$5,0,10*ROW('Hygiene Data'!I9)),NA())</f>
        <v>#N/A</v>
      </c>
      <c r="BP15" s="98" t="e">
        <f ca="true">+IF(AND(ISNUMBER(OFFSET('Hygiene Data'!$I$7,0,10*ROW('Hygiene Data'!I9))),'Data Summary'!EE15="Yes"),OFFSET('Hygiene Data'!$I$7,0,10*ROW('Hygiene Data'!I9)),NA())</f>
        <v>#N/A</v>
      </c>
      <c r="BQ15" s="98" t="e">
        <f ca="true">+IF(AND(ISNUMBER(OFFSET('Hygiene Data'!$I$9,0,10*ROW('Hygiene Data'!I9))),'Data Summary'!EF15="Yes"),OFFSET('Hygiene Data'!$I$9,0,10*ROW('Hygiene Data'!I9)),NA())</f>
        <v>#N/A</v>
      </c>
    </row>
    <row xmlns:x14ac="http://schemas.microsoft.com/office/spreadsheetml/2009/9/ac" r="16" x14ac:dyDescent="0.2">
      <c r="A16" s="351" t="str">
        <f ca="true">+RIGHT('Data Summary'!A16,LEN('Data Summary'!A16)-9)</f>
        <v>EMIS</v>
      </c>
      <c r="B16" s="36" t="str">
        <f ca="true">+IF(ISTEXT('Data Summary'!B16),'Data Summary'!B16,"")</f>
        <v>EMIS</v>
      </c>
      <c r="C16" s="350">
        <f ca="true">+VALUE('Data Summary'!C16)</f>
        <v>2016</v>
      </c>
      <c r="D16" s="96" t="e">
        <f ca="true">+IF(AND(ISNUMBER(OFFSET('Water Data'!$D$4,0,10*ROW('Water Data'!D10))),'Data Summary'!BS16="Yes"),100-OFFSET('Water Data'!$D$4,0,10*ROW('Water Data'!D10)),NA())</f>
        <v>#N/A</v>
      </c>
      <c r="E16" s="96" t="e">
        <f ca="true">+IF(AND(ISNUMBER(OFFSET('Water Data'!$D$6,0,10*ROW('Water Data'!D10))),'Data Summary'!BT16="Yes"),OFFSET('Water Data'!$D$6,0,10*ROW('Water Data'!D10)),NA())</f>
        <v>#N/A</v>
      </c>
      <c r="F16" s="96" t="e">
        <f ca="true">+IF(AND(ISNUMBER(OFFSET('Water Data'!$D$9,0,10*ROW('Water Data'!D10))),'Data Summary'!BU16="Yes"),OFFSET('Water Data'!$D$9,0,10*ROW('Water Data'!D10)),NA())</f>
        <v>#N/A</v>
      </c>
      <c r="G16" s="96" t="e">
        <f ca="true">+IF(AND(ISNUMBER(OFFSET('Water Data'!$E$4,0,10*ROW('Water Data'!E10))),'Data Summary'!BV16="Yes"),100-OFFSET('Water Data'!$E$4,0,10*ROW('Water Data'!E10)),NA())</f>
        <v>#N/A</v>
      </c>
      <c r="H16" s="96" t="e">
        <f ca="true">+IF(AND(ISNUMBER(OFFSET('Water Data'!$E$6,0,10*ROW('Water Data'!E10))),'Data Summary'!BW16="Yes"),OFFSET('Water Data'!$E$6,0,10*ROW('Water Data'!E10)),NA())</f>
        <v>#N/A</v>
      </c>
      <c r="I16" s="96" t="e">
        <f ca="true">+IF(AND(ISNUMBER(OFFSET('Water Data'!$E$9,0,10*ROW('Water Data'!E10))),'Data Summary'!BX16="Yes"),OFFSET('Water Data'!$E$9,0,10*ROW('Water Data'!E10)),NA())</f>
        <v>#N/A</v>
      </c>
      <c r="J16" s="96" t="e">
        <f ca="true">+IF(AND(ISNUMBER(OFFSET('Water Data'!$F$4,0,10*ROW('Water Data'!F10))),'Data Summary'!BY16="Yes"),100-OFFSET('Water Data'!$F$4,0,10*ROW('Water Data'!F10)),NA())</f>
        <v>#N/A</v>
      </c>
      <c r="K16" s="96" t="e">
        <f ca="true">+IF(AND(ISNUMBER(OFFSET('Water Data'!$F$6,0,10*ROW('Water Data'!F10))),'Data Summary'!BZ16="Yes"),OFFSET('Water Data'!$F$6,0,10*ROW('Water Data'!F10)),NA())</f>
        <v>#N/A</v>
      </c>
      <c r="L16" s="96" t="e">
        <f ca="true">+IF(AND(ISNUMBER(OFFSET('Water Data'!$F$9,0,10*ROW('Water Data'!F10))),'Data Summary'!CA16="Yes"),OFFSET('Water Data'!$F$9,0,10*ROW('Water Data'!F10)),NA())</f>
        <v>#N/A</v>
      </c>
      <c r="M16" s="96" t="e">
        <f ca="true">+IF(AND(ISNUMBER(OFFSET('Water Data'!$G$4,0,10*ROW('Water Data'!G10))),'Data Summary'!CB16="Yes"),100-OFFSET('Water Data'!$G$4,0,10*ROW('Water Data'!G10)),NA())</f>
        <v>#N/A</v>
      </c>
      <c r="N16" s="96">
        <f ca="true">+IF(AND(ISNUMBER(OFFSET('Water Data'!$G$6,0,10*ROW('Water Data'!G10))),'Data Summary'!CC16="Yes"),OFFSET('Water Data'!$G$6,0,10*ROW('Water Data'!G10)),NA())</f>
        <v>37.424547283702211</v>
      </c>
      <c r="O16" s="96" t="e">
        <f ca="true">+IF(AND(ISNUMBER(OFFSET('Water Data'!$G$9,0,10*ROW('Water Data'!G10))),'Data Summary'!CD16="Yes"),OFFSET('Water Data'!$G$9,0,10*ROW('Water Data'!G10)),NA())</f>
        <v>#N/A</v>
      </c>
      <c r="P16" s="96" t="e">
        <f ca="true">+IF(AND(ISNUMBER(OFFSET('Water Data'!$H$4,0,10*ROW('Water Data'!H10))),'Data Summary'!CE16="Yes"),100-OFFSET('Water Data'!$H$4,0,10*ROW('Water Data'!H10)),NA())</f>
        <v>#N/A</v>
      </c>
      <c r="Q16" s="96" t="e">
        <f ca="true">+IF(AND(ISNUMBER(OFFSET('Water Data'!$H$6,0,10*ROW('Water Data'!H10))),'Data Summary'!CF16="Yes"),OFFSET('Water Data'!$H$6,0,10*ROW('Water Data'!H10)),NA())</f>
        <v>#N/A</v>
      </c>
      <c r="R16" s="96" t="e">
        <f ca="true">+IF(AND(ISNUMBER(OFFSET('Water Data'!$H$9,0,10*ROW('Water Data'!H10))),'Data Summary'!CG16="Yes"),OFFSET('Water Data'!$H$9,0,10*ROW('Water Data'!H10)),NA())</f>
        <v>#N/A</v>
      </c>
      <c r="S16" s="96" t="e">
        <f ca="true">+IF(AND(ISNUMBER(OFFSET('Water Data'!$I$4,0,10*ROW('Water Data'!I10))),'Data Summary'!CH16="Yes"),100-OFFSET('Water Data'!$I$4,0,10*ROW('Water Data'!I10)),NA())</f>
        <v>#N/A</v>
      </c>
      <c r="T16" s="96" t="e">
        <f ca="true">+IF(AND(ISNUMBER(OFFSET('Water Data'!$I$6,0,10*ROW('Water Data'!I10))),'Data Summary'!CI16="Yes"),OFFSET('Water Data'!$I$6,0,10*ROW('Water Data'!I10)),NA())</f>
        <v>#N/A</v>
      </c>
      <c r="U16" s="96" t="e">
        <f ca="true">+IF(AND(ISNUMBER(OFFSET('Water Data'!$I$9,0,10*ROW('Water Data'!I10))),'Data Summary'!CJ16="Yes"),OFFSET('Water Data'!$I$9,0,10*ROW('Water Data'!I10)),NA())</f>
        <v>#N/A</v>
      </c>
      <c r="V16" s="97" t="e">
        <f ca="true">+IF(AND(ISNUMBER(OFFSET('Sanitation Data'!$D$4,0,10*ROW('Sanitation Data'!D10))),'Data Summary'!CK16="Yes"),100-OFFSET('Sanitation Data'!$D$4,0,10*ROW('Sanitation Data'!D10)),NA())</f>
        <v>#N/A</v>
      </c>
      <c r="W16" s="97" t="e">
        <f ca="true">+IF(AND(ISNUMBER(OFFSET('Sanitation Data'!$D$6,0,10*ROW('Sanitation Data'!D10))),'Data Summary'!CL16="Yes"),OFFSET('Sanitation Data'!$D$6,0,10*ROW('Sanitation Data'!D10)),NA())</f>
        <v>#N/A</v>
      </c>
      <c r="X16" s="97" t="e">
        <f ca="true">+IF(AND(ISNUMBER(OFFSET('Sanitation Data'!$D$10,0,10*ROW('Sanitation Data'!D10))),'Data Summary'!CM16="Yes"),OFFSET('Sanitation Data'!$D$10,0,10*ROW('Sanitation Data'!D10)),NA())</f>
        <v>#N/A</v>
      </c>
      <c r="Y16" s="97" t="e">
        <f ca="true">+IF(AND(ISNUMBER(OFFSET('Sanitation Data'!$D$11,0,10*ROW('Sanitation Data'!D10))),'Data Summary'!CN16="Yes"),OFFSET('Sanitation Data'!$D$11,0,10*ROW('Sanitation Data'!D10)),NA())</f>
        <v>#N/A</v>
      </c>
      <c r="Z16" s="97" t="e">
        <f ca="true">+IF(AND(ISNUMBER(OFFSET('Sanitation Data'!$D$12,0,10*ROW('Sanitation Data'!D10))),'Data Summary'!CO16="Yes"),OFFSET('Sanitation Data'!$D$12,0,10*ROW('Sanitation Data'!D10)),NA())</f>
        <v>#N/A</v>
      </c>
      <c r="AA16" s="97" t="e">
        <f ca="true">+IF(AND(ISNUMBER(OFFSET('Sanitation Data'!$E$4,0,10*ROW('Sanitation Data'!E10))),'Data Summary'!CP16="Yes"),100-OFFSET('Sanitation Data'!$E$4,0,10*ROW('Sanitation Data'!E10)),NA())</f>
        <v>#N/A</v>
      </c>
      <c r="AB16" s="97" t="e">
        <f ca="true">+IF(AND(ISNUMBER(OFFSET('Sanitation Data'!$E$6,0,10*ROW('Sanitation Data'!E10))),'Data Summary'!CQ16="Yes"),OFFSET('Sanitation Data'!$E$6,0,10*ROW('Sanitation Data'!E10)),NA())</f>
        <v>#N/A</v>
      </c>
      <c r="AC16" s="97" t="e">
        <f ca="true">+IF(AND(ISNUMBER(OFFSET('Sanitation Data'!$E$10,0,10*ROW('Sanitation Data'!E10))),'Data Summary'!CR16="Yes"),OFFSET('Sanitation Data'!$E$10,0,10*ROW('Sanitation Data'!E10)),NA())</f>
        <v>#N/A</v>
      </c>
      <c r="AD16" s="97" t="e">
        <f ca="true">+IF(AND(ISNUMBER(OFFSET('Sanitation Data'!$E$11,0,10*ROW('Sanitation Data'!E10))),'Data Summary'!CS16="Yes"),OFFSET('Sanitation Data'!$E$11,0,10*ROW('Sanitation Data'!E10)),NA())</f>
        <v>#N/A</v>
      </c>
      <c r="AE16" s="97" t="e">
        <f ca="true">+IF(AND(ISNUMBER(OFFSET('Sanitation Data'!$E$12,0,10*ROW('Sanitation Data'!E10))),'Data Summary'!CT16="Yes"),OFFSET('Sanitation Data'!$E$12,0,10*ROW('Sanitation Data'!E10)),NA())</f>
        <v>#N/A</v>
      </c>
      <c r="AF16" s="97" t="e">
        <f ca="true">+IF(AND(ISNUMBER(OFFSET('Sanitation Data'!$F$4,0,10*ROW('Sanitation Data'!F10))),'Data Summary'!CU16="Yes"),100-OFFSET('Sanitation Data'!$F$4,0,10*ROW('Sanitation Data'!F10)),NA())</f>
        <v>#N/A</v>
      </c>
      <c r="AG16" s="97" t="e">
        <f ca="true">+IF(AND(ISNUMBER(OFFSET('Sanitation Data'!$F$6,0,10*ROW('Sanitation Data'!F10))),'Data Summary'!CV16="Yes"),OFFSET('Sanitation Data'!$F$6,0,10*ROW('Sanitation Data'!F10)),NA())</f>
        <v>#N/A</v>
      </c>
      <c r="AH16" s="97" t="e">
        <f ca="true">+IF(AND(ISNUMBER(OFFSET('Sanitation Data'!$F$10,0,10*ROW('Sanitation Data'!F10))),'Data Summary'!CW16="Yes"),OFFSET('Sanitation Data'!$F$10,0,10*ROW('Sanitation Data'!F10)),NA())</f>
        <v>#N/A</v>
      </c>
      <c r="AI16" s="97" t="e">
        <f ca="true">+IF(AND(ISNUMBER(OFFSET('Sanitation Data'!$F$11,0,10*ROW('Sanitation Data'!F10))),'Data Summary'!CX16="Yes"),OFFSET('Sanitation Data'!$F$11,0,10*ROW('Sanitation Data'!F10)),NA())</f>
        <v>#N/A</v>
      </c>
      <c r="AJ16" s="97" t="e">
        <f ca="true">+IF(AND(ISNUMBER(OFFSET('Sanitation Data'!$F$12,0,10*ROW('Sanitation Data'!F10))),'Data Summary'!CY16="Yes"),OFFSET('Sanitation Data'!$F$12,0,10*ROW('Sanitation Data'!F10)),NA())</f>
        <v>#N/A</v>
      </c>
      <c r="AK16" s="97" t="e">
        <f ca="true">+IF(AND(ISNUMBER(OFFSET('Sanitation Data'!$G$4,0,10*ROW('Sanitation Data'!G10))),'Data Summary'!CZ16="Yes"),100-OFFSET('Sanitation Data'!$G$4,0,10*ROW('Sanitation Data'!G10)),NA())</f>
        <v>#N/A</v>
      </c>
      <c r="AL16" s="97" t="e">
        <f ca="true">+IF(AND(ISNUMBER(OFFSET('Sanitation Data'!$G$6,0,10*ROW('Sanitation Data'!G10))),'Data Summary'!DA16="Yes"),OFFSET('Sanitation Data'!$G$6,0,10*ROW('Sanitation Data'!G10)),NA())</f>
        <v>#N/A</v>
      </c>
      <c r="AM16" s="97" t="e">
        <f ca="true">+IF(AND(ISNUMBER(OFFSET('Sanitation Data'!$G$10,0,10*ROW('Sanitation Data'!G10))),'Data Summary'!DB16="Yes"),OFFSET('Sanitation Data'!$G$10,0,10*ROW('Sanitation Data'!G10)),NA())</f>
        <v>#N/A</v>
      </c>
      <c r="AN16" s="97" t="e">
        <f ca="true">+IF(AND(ISNUMBER(OFFSET('Sanitation Data'!$G$11,0,10*ROW('Sanitation Data'!G10))),'Data Summary'!DC16="Yes"),OFFSET('Sanitation Data'!$G$11,0,10*ROW('Sanitation Data'!G10)),NA())</f>
        <v>#N/A</v>
      </c>
      <c r="AO16" s="97" t="e">
        <f ca="true">+IF(AND(ISNUMBER(OFFSET('Sanitation Data'!$G$12,0,10*ROW('Sanitation Data'!G10))),'Data Summary'!DD16="Yes"),OFFSET('Sanitation Data'!$G$12,0,10*ROW('Sanitation Data'!G10)),NA())</f>
        <v>#N/A</v>
      </c>
      <c r="AP16" s="97" t="e">
        <f ca="true">+IF(AND(ISNUMBER(OFFSET('Sanitation Data'!$H$4,0,10*ROW('Sanitation Data'!H10))),'Data Summary'!DE16="Yes"),100-OFFSET('Sanitation Data'!$H$4,0,10*ROW('Sanitation Data'!H10)),NA())</f>
        <v>#N/A</v>
      </c>
      <c r="AQ16" s="97" t="e">
        <f ca="true">+IF(AND(ISNUMBER(OFFSET('Sanitation Data'!$H$6,0,10*ROW('Sanitation Data'!H10))),'Data Summary'!DF16="Yes"),OFFSET('Sanitation Data'!$H$6,0,10*ROW('Sanitation Data'!H10)),NA())</f>
        <v>#N/A</v>
      </c>
      <c r="AR16" s="97" t="e">
        <f ca="true">+IF(AND(ISNUMBER(OFFSET('Sanitation Data'!$H$10,0,10*ROW('Sanitation Data'!H10))),'Data Summary'!DG16="Yes"),OFFSET('Sanitation Data'!$H$10,0,10*ROW('Sanitation Data'!H10)),NA())</f>
        <v>#N/A</v>
      </c>
      <c r="AS16" s="97" t="e">
        <f ca="true">+IF(AND(ISNUMBER(OFFSET('Sanitation Data'!$H$11,0,10*ROW('Sanitation Data'!H10))),'Data Summary'!DH16="Yes"),OFFSET('Sanitation Data'!$H$11,0,10*ROW('Sanitation Data'!H10)),NA())</f>
        <v>#N/A</v>
      </c>
      <c r="AT16" s="97" t="e">
        <f ca="true">+IF(AND(ISNUMBER(OFFSET('Sanitation Data'!$H$12,0,10*ROW('Sanitation Data'!H10))),'Data Summary'!DI16="Yes"),OFFSET('Sanitation Data'!$H$12,0,10*ROW('Sanitation Data'!H10)),NA())</f>
        <v>#N/A</v>
      </c>
      <c r="AU16" s="97" t="e">
        <f ca="true">+IF(AND(ISNUMBER(OFFSET('Sanitation Data'!$I$4,0,10*ROW('Sanitation Data'!I10))),'Data Summary'!DJ16="Yes"),100-OFFSET('Sanitation Data'!$I$4,0,10*ROW('Sanitation Data'!I10)),NA())</f>
        <v>#N/A</v>
      </c>
      <c r="AV16" s="97" t="e">
        <f ca="true">+IF(AND(ISNUMBER(OFFSET('Sanitation Data'!$I$6,0,10*ROW('Sanitation Data'!I10))),'Data Summary'!DK16="Yes"),OFFSET('Sanitation Data'!$I$6,0,10*ROW('Sanitation Data'!I10)),NA())</f>
        <v>#N/A</v>
      </c>
      <c r="AW16" s="97" t="e">
        <f ca="true">+IF(AND(ISNUMBER(OFFSET('Sanitation Data'!$I$10,0,10*ROW('Sanitation Data'!I10))),'Data Summary'!DL16="Yes"),OFFSET('Sanitation Data'!$I$10,0,10*ROW('Sanitation Data'!I10)),NA())</f>
        <v>#N/A</v>
      </c>
      <c r="AX16" s="97" t="e">
        <f ca="true">+IF(AND(ISNUMBER(OFFSET('Sanitation Data'!$I$11,0,10*ROW('Sanitation Data'!I10))),'Data Summary'!DM16="Yes"),OFFSET('Sanitation Data'!$I$11,0,10*ROW('Sanitation Data'!I10)),NA())</f>
        <v>#N/A</v>
      </c>
      <c r="AY16" s="97" t="e">
        <f ca="true">+IF(AND(ISNUMBER(OFFSET('Sanitation Data'!$I$12,0,10*ROW('Sanitation Data'!I10))),'Data Summary'!DN16="Yes"),OFFSET('Sanitation Data'!$I$12,0,10*ROW('Sanitation Data'!I10)),NA())</f>
        <v>#N/A</v>
      </c>
      <c r="AZ16" s="98" t="e">
        <f ca="true">+IF(AND(ISNUMBER(OFFSET('Hygiene Data'!$D$5,0,10*ROW('Hygiene Data'!D10))),'Data Summary'!DO16="Yes"),OFFSET('Hygiene Data'!$D$5,0,10*ROW('Hygiene Data'!D10)),NA())</f>
        <v>#N/A</v>
      </c>
      <c r="BA16" s="98" t="e">
        <f ca="true">+IF(AND(ISNUMBER(OFFSET('Hygiene Data'!$D$7,0,10*ROW('Hygiene Data'!D10))),'Data Summary'!DP16="Yes"),OFFSET('Hygiene Data'!$D$7,0,10*ROW('Hygiene Data'!D10)),NA())</f>
        <v>#N/A</v>
      </c>
      <c r="BB16" s="98" t="e">
        <f ca="true">+IF(AND(ISNUMBER(OFFSET('Hygiene Data'!$D$9,0,10*ROW('Hygiene Data'!D10))),'Data Summary'!DQ16="Yes"),OFFSET('Hygiene Data'!$D$9,0,10*ROW('Hygiene Data'!D10)),NA())</f>
        <v>#N/A</v>
      </c>
      <c r="BC16" s="98" t="e">
        <f ca="true">+IF(AND(ISNUMBER(OFFSET('Hygiene Data'!$E$5,0,10*ROW('Hygiene Data'!E10))),'Data Summary'!DR16="Yes"),OFFSET('Hygiene Data'!$E$5,0,10*ROW('Hygiene Data'!E10)),NA())</f>
        <v>#N/A</v>
      </c>
      <c r="BD16" s="98" t="e">
        <f ca="true">+IF(AND(ISNUMBER(OFFSET('Hygiene Data'!$E$7,0,10*ROW('Hygiene Data'!E10))),'Data Summary'!DS16="Yes"),OFFSET('Hygiene Data'!$E$7,0,10*ROW('Hygiene Data'!E10)),NA())</f>
        <v>#N/A</v>
      </c>
      <c r="BE16" s="98" t="e">
        <f ca="true">+IF(AND(ISNUMBER(OFFSET('Hygiene Data'!$E$9,0,10*ROW('Hygiene Data'!E10))),'Data Summary'!DT16="Yes"),OFFSET('Hygiene Data'!$E$9,0,10*ROW('Hygiene Data'!E10)),NA())</f>
        <v>#N/A</v>
      </c>
      <c r="BF16" s="98" t="e">
        <f ca="true">+IF(AND(ISNUMBER(OFFSET('Hygiene Data'!$F$5,0,10*ROW('Hygiene Data'!F10))),'Data Summary'!DU16="Yes"),OFFSET('Hygiene Data'!$F$5,0,10*ROW('Hygiene Data'!F10)),NA())</f>
        <v>#N/A</v>
      </c>
      <c r="BG16" s="98" t="e">
        <f ca="true">+IF(AND(ISNUMBER(OFFSET('Hygiene Data'!$F$7,0,10*ROW('Hygiene Data'!F10))),'Data Summary'!DV16="Yes"),OFFSET('Hygiene Data'!$F$7,0,10*ROW('Hygiene Data'!F10)),NA())</f>
        <v>#N/A</v>
      </c>
      <c r="BH16" s="98" t="e">
        <f ca="true">+IF(AND(ISNUMBER(OFFSET('Hygiene Data'!$F$9,0,10*ROW('Hygiene Data'!F10))),'Data Summary'!DW16="Yes"),OFFSET('Hygiene Data'!$F$9,0,10*ROW('Hygiene Data'!F10)),NA())</f>
        <v>#N/A</v>
      </c>
      <c r="BI16" s="98" t="e">
        <f ca="true">+IF(AND(ISNUMBER(OFFSET('Hygiene Data'!$G$5,0,10*ROW('Hygiene Data'!G10))),'Data Summary'!DX16="Yes"),OFFSET('Hygiene Data'!$G$5,0,10*ROW('Hygiene Data'!G10)),NA())</f>
        <v>#N/A</v>
      </c>
      <c r="BJ16" s="98" t="e">
        <f ca="true">+IF(AND(ISNUMBER(OFFSET('Hygiene Data'!$G$7,0,10*ROW('Hygiene Data'!G10))),'Data Summary'!DY16="Yes"),OFFSET('Hygiene Data'!$G$7,0,10*ROW('Hygiene Data'!G10)),NA())</f>
        <v>#N/A</v>
      </c>
      <c r="BK16" s="98" t="e">
        <f ca="true">+IF(AND(ISNUMBER(OFFSET('Hygiene Data'!$G$9,0,10*ROW('Hygiene Data'!G10))),'Data Summary'!DZ16="Yes"),OFFSET('Hygiene Data'!$G$9,0,10*ROW('Hygiene Data'!G10)),NA())</f>
        <v>#N/A</v>
      </c>
      <c r="BL16" s="98" t="e">
        <f ca="true">+IF(AND(ISNUMBER(OFFSET('Hygiene Data'!$H$5,0,10*ROW('Hygiene Data'!H10))),'Data Summary'!EA16="Yes"),OFFSET('Hygiene Data'!$H$5,0,10*ROW('Hygiene Data'!H10)),NA())</f>
        <v>#N/A</v>
      </c>
      <c r="BM16" s="98" t="e">
        <f ca="true">+IF(AND(ISNUMBER(OFFSET('Hygiene Data'!$H$7,0,10*ROW('Hygiene Data'!H10))),'Data Summary'!EB16="Yes"),OFFSET('Hygiene Data'!$H$7,0,10*ROW('Hygiene Data'!H10)),NA())</f>
        <v>#N/A</v>
      </c>
      <c r="BN16" s="98" t="e">
        <f ca="true">+IF(AND(ISNUMBER(OFFSET('Hygiene Data'!$H$9,0,10*ROW('Hygiene Data'!H10))),'Data Summary'!EC16="Yes"),OFFSET('Hygiene Data'!$H$9,0,10*ROW('Hygiene Data'!H10)),NA())</f>
        <v>#N/A</v>
      </c>
      <c r="BO16" s="98" t="e">
        <f ca="true">+IF(AND(ISNUMBER(OFFSET('Hygiene Data'!$I$5,0,10*ROW('Hygiene Data'!I10))),'Data Summary'!ED16="Yes"),OFFSET('Hygiene Data'!$I$5,0,10*ROW('Hygiene Data'!I10)),NA())</f>
        <v>#N/A</v>
      </c>
      <c r="BP16" s="98" t="e">
        <f ca="true">+IF(AND(ISNUMBER(OFFSET('Hygiene Data'!$I$7,0,10*ROW('Hygiene Data'!I10))),'Data Summary'!EE16="Yes"),OFFSET('Hygiene Data'!$I$7,0,10*ROW('Hygiene Data'!I10)),NA())</f>
        <v>#N/A</v>
      </c>
      <c r="BQ16" s="98" t="e">
        <f ca="true">+IF(AND(ISNUMBER(OFFSET('Hygiene Data'!$I$9,0,10*ROW('Hygiene Data'!I10))),'Data Summary'!EF16="Yes"),OFFSET('Hygiene Data'!$I$9,0,10*ROW('Hygiene Data'!I10)),NA())</f>
        <v>#N/A</v>
      </c>
    </row>
    <row xmlns:x14ac="http://schemas.microsoft.com/office/spreadsheetml/2009/9/ac" r="17" x14ac:dyDescent="0.2">
      <c r="A17" s="351" t="str">
        <f ca="true">+RIGHT('Data Summary'!A17,LEN('Data Summary'!A17)-9)</f>
        <v>EMIS</v>
      </c>
      <c r="B17" s="36" t="str">
        <f ca="true">+IF(ISTEXT('Data Summary'!B17),'Data Summary'!B17,"")</f>
        <v>EMIS</v>
      </c>
      <c r="C17" s="350">
        <f ca="true">+VALUE('Data Summary'!C17)</f>
        <v>2017</v>
      </c>
      <c r="D17" s="96" t="e">
        <f ca="true">+IF(AND(ISNUMBER(OFFSET('Water Data'!$D$4,0,10*ROW('Water Data'!D11))),'Data Summary'!BS17="Yes"),100-OFFSET('Water Data'!$D$4,0,10*ROW('Water Data'!D11)),NA())</f>
        <v>#N/A</v>
      </c>
      <c r="E17" s="96" t="e">
        <f ca="true">+IF(AND(ISNUMBER(OFFSET('Water Data'!$D$6,0,10*ROW('Water Data'!D11))),'Data Summary'!BT17="Yes"),OFFSET('Water Data'!$D$6,0,10*ROW('Water Data'!D11)),NA())</f>
        <v>#N/A</v>
      </c>
      <c r="F17" s="96" t="e">
        <f ca="true">+IF(AND(ISNUMBER(OFFSET('Water Data'!$D$9,0,10*ROW('Water Data'!D11))),'Data Summary'!BU17="Yes"),OFFSET('Water Data'!$D$9,0,10*ROW('Water Data'!D11)),NA())</f>
        <v>#N/A</v>
      </c>
      <c r="G17" s="96" t="e">
        <f ca="true">+IF(AND(ISNUMBER(OFFSET('Water Data'!$E$4,0,10*ROW('Water Data'!E11))),'Data Summary'!BV17="Yes"),100-OFFSET('Water Data'!$E$4,0,10*ROW('Water Data'!E11)),NA())</f>
        <v>#N/A</v>
      </c>
      <c r="H17" s="96" t="e">
        <f ca="true">+IF(AND(ISNUMBER(OFFSET('Water Data'!$E$6,0,10*ROW('Water Data'!E11))),'Data Summary'!BW17="Yes"),OFFSET('Water Data'!$E$6,0,10*ROW('Water Data'!E11)),NA())</f>
        <v>#N/A</v>
      </c>
      <c r="I17" s="96" t="e">
        <f ca="true">+IF(AND(ISNUMBER(OFFSET('Water Data'!$E$9,0,10*ROW('Water Data'!E11))),'Data Summary'!BX17="Yes"),OFFSET('Water Data'!$E$9,0,10*ROW('Water Data'!E11)),NA())</f>
        <v>#N/A</v>
      </c>
      <c r="J17" s="96" t="e">
        <f ca="true">+IF(AND(ISNUMBER(OFFSET('Water Data'!$F$4,0,10*ROW('Water Data'!F11))),'Data Summary'!BY17="Yes"),100-OFFSET('Water Data'!$F$4,0,10*ROW('Water Data'!F11)),NA())</f>
        <v>#N/A</v>
      </c>
      <c r="K17" s="96" t="e">
        <f ca="true">+IF(AND(ISNUMBER(OFFSET('Water Data'!$F$6,0,10*ROW('Water Data'!F11))),'Data Summary'!BZ17="Yes"),OFFSET('Water Data'!$F$6,0,10*ROW('Water Data'!F11)),NA())</f>
        <v>#N/A</v>
      </c>
      <c r="L17" s="96" t="e">
        <f ca="true">+IF(AND(ISNUMBER(OFFSET('Water Data'!$F$9,0,10*ROW('Water Data'!F11))),'Data Summary'!CA17="Yes"),OFFSET('Water Data'!$F$9,0,10*ROW('Water Data'!F11)),NA())</f>
        <v>#N/A</v>
      </c>
      <c r="M17" s="96">
        <f ca="true">+IF(AND(ISNUMBER(OFFSET('Water Data'!$G$4,0,10*ROW('Water Data'!G11))),'Data Summary'!CB17="Yes"),100-OFFSET('Water Data'!$G$4,0,10*ROW('Water Data'!G11)),NA())</f>
        <v>86.74</v>
      </c>
      <c r="N17" s="96">
        <f ca="true">+IF(AND(ISNUMBER(OFFSET('Water Data'!$G$6,0,10*ROW('Water Data'!G11))),'Data Summary'!CC17="Yes"),OFFSET('Water Data'!$G$6,0,10*ROW('Water Data'!G11)),NA())</f>
        <v>42.495126705653021</v>
      </c>
      <c r="O17" s="96" t="e">
        <f ca="true">+IF(AND(ISNUMBER(OFFSET('Water Data'!$G$9,0,10*ROW('Water Data'!G11))),'Data Summary'!CD17="Yes"),OFFSET('Water Data'!$G$9,0,10*ROW('Water Data'!G11)),NA())</f>
        <v>#N/A</v>
      </c>
      <c r="P17" s="96" t="e">
        <f ca="true">+IF(AND(ISNUMBER(OFFSET('Water Data'!$H$4,0,10*ROW('Water Data'!H11))),'Data Summary'!CE17="Yes"),100-OFFSET('Water Data'!$H$4,0,10*ROW('Water Data'!H11)),NA())</f>
        <v>#N/A</v>
      </c>
      <c r="Q17" s="96" t="e">
        <f ca="true">+IF(AND(ISNUMBER(OFFSET('Water Data'!$H$6,0,10*ROW('Water Data'!H11))),'Data Summary'!CF17="Yes"),OFFSET('Water Data'!$H$6,0,10*ROW('Water Data'!H11)),NA())</f>
        <v>#N/A</v>
      </c>
      <c r="R17" s="96" t="e">
        <f ca="true">+IF(AND(ISNUMBER(OFFSET('Water Data'!$H$9,0,10*ROW('Water Data'!H11))),'Data Summary'!CG17="Yes"),OFFSET('Water Data'!$H$9,0,10*ROW('Water Data'!H11)),NA())</f>
        <v>#N/A</v>
      </c>
      <c r="S17" s="96" t="e">
        <f ca="true">+IF(AND(ISNUMBER(OFFSET('Water Data'!$I$4,0,10*ROW('Water Data'!I11))),'Data Summary'!CH17="Yes"),100-OFFSET('Water Data'!$I$4,0,10*ROW('Water Data'!I11)),NA())</f>
        <v>#N/A</v>
      </c>
      <c r="T17" s="96" t="e">
        <f ca="true">+IF(AND(ISNUMBER(OFFSET('Water Data'!$I$6,0,10*ROW('Water Data'!I11))),'Data Summary'!CI17="Yes"),OFFSET('Water Data'!$I$6,0,10*ROW('Water Data'!I11)),NA())</f>
        <v>#N/A</v>
      </c>
      <c r="U17" s="96" t="e">
        <f ca="true">+IF(AND(ISNUMBER(OFFSET('Water Data'!$I$9,0,10*ROW('Water Data'!I11))),'Data Summary'!CJ17="Yes"),OFFSET('Water Data'!$I$9,0,10*ROW('Water Data'!I11)),NA())</f>
        <v>#N/A</v>
      </c>
      <c r="V17" s="97" t="e">
        <f ca="true">+IF(AND(ISNUMBER(OFFSET('Sanitation Data'!$D$4,0,10*ROW('Sanitation Data'!D11))),'Data Summary'!CK17="Yes"),100-OFFSET('Sanitation Data'!$D$4,0,10*ROW('Sanitation Data'!D11)),NA())</f>
        <v>#N/A</v>
      </c>
      <c r="W17" s="97" t="e">
        <f ca="true">+IF(AND(ISNUMBER(OFFSET('Sanitation Data'!$D$6,0,10*ROW('Sanitation Data'!D11))),'Data Summary'!CL17="Yes"),OFFSET('Sanitation Data'!$D$6,0,10*ROW('Sanitation Data'!D11)),NA())</f>
        <v>#N/A</v>
      </c>
      <c r="X17" s="97" t="e">
        <f ca="true">+IF(AND(ISNUMBER(OFFSET('Sanitation Data'!$D$10,0,10*ROW('Sanitation Data'!D11))),'Data Summary'!CM17="Yes"),OFFSET('Sanitation Data'!$D$10,0,10*ROW('Sanitation Data'!D11)),NA())</f>
        <v>#N/A</v>
      </c>
      <c r="Y17" s="97" t="e">
        <f ca="true">+IF(AND(ISNUMBER(OFFSET('Sanitation Data'!$D$11,0,10*ROW('Sanitation Data'!D11))),'Data Summary'!CN17="Yes"),OFFSET('Sanitation Data'!$D$11,0,10*ROW('Sanitation Data'!D11)),NA())</f>
        <v>#N/A</v>
      </c>
      <c r="Z17" s="97" t="e">
        <f ca="true">+IF(AND(ISNUMBER(OFFSET('Sanitation Data'!$D$12,0,10*ROW('Sanitation Data'!D11))),'Data Summary'!CO17="Yes"),OFFSET('Sanitation Data'!$D$12,0,10*ROW('Sanitation Data'!D11)),NA())</f>
        <v>#N/A</v>
      </c>
      <c r="AA17" s="97" t="e">
        <f ca="true">+IF(AND(ISNUMBER(OFFSET('Sanitation Data'!$E$4,0,10*ROW('Sanitation Data'!E11))),'Data Summary'!CP17="Yes"),100-OFFSET('Sanitation Data'!$E$4,0,10*ROW('Sanitation Data'!E11)),NA())</f>
        <v>#N/A</v>
      </c>
      <c r="AB17" s="97" t="e">
        <f ca="true">+IF(AND(ISNUMBER(OFFSET('Sanitation Data'!$E$6,0,10*ROW('Sanitation Data'!E11))),'Data Summary'!CQ17="Yes"),OFFSET('Sanitation Data'!$E$6,0,10*ROW('Sanitation Data'!E11)),NA())</f>
        <v>#N/A</v>
      </c>
      <c r="AC17" s="97" t="e">
        <f ca="true">+IF(AND(ISNUMBER(OFFSET('Sanitation Data'!$E$10,0,10*ROW('Sanitation Data'!E11))),'Data Summary'!CR17="Yes"),OFFSET('Sanitation Data'!$E$10,0,10*ROW('Sanitation Data'!E11)),NA())</f>
        <v>#N/A</v>
      </c>
      <c r="AD17" s="97" t="e">
        <f ca="true">+IF(AND(ISNUMBER(OFFSET('Sanitation Data'!$E$11,0,10*ROW('Sanitation Data'!E11))),'Data Summary'!CS17="Yes"),OFFSET('Sanitation Data'!$E$11,0,10*ROW('Sanitation Data'!E11)),NA())</f>
        <v>#N/A</v>
      </c>
      <c r="AE17" s="97" t="e">
        <f ca="true">+IF(AND(ISNUMBER(OFFSET('Sanitation Data'!$E$12,0,10*ROW('Sanitation Data'!E11))),'Data Summary'!CT17="Yes"),OFFSET('Sanitation Data'!$E$12,0,10*ROW('Sanitation Data'!E11)),NA())</f>
        <v>#N/A</v>
      </c>
      <c r="AF17" s="97" t="e">
        <f ca="true">+IF(AND(ISNUMBER(OFFSET('Sanitation Data'!$F$4,0,10*ROW('Sanitation Data'!F11))),'Data Summary'!CU17="Yes"),100-OFFSET('Sanitation Data'!$F$4,0,10*ROW('Sanitation Data'!F11)),NA())</f>
        <v>#N/A</v>
      </c>
      <c r="AG17" s="97" t="e">
        <f ca="true">+IF(AND(ISNUMBER(OFFSET('Sanitation Data'!$F$6,0,10*ROW('Sanitation Data'!F11))),'Data Summary'!CV17="Yes"),OFFSET('Sanitation Data'!$F$6,0,10*ROW('Sanitation Data'!F11)),NA())</f>
        <v>#N/A</v>
      </c>
      <c r="AH17" s="97" t="e">
        <f ca="true">+IF(AND(ISNUMBER(OFFSET('Sanitation Data'!$F$10,0,10*ROW('Sanitation Data'!F11))),'Data Summary'!CW17="Yes"),OFFSET('Sanitation Data'!$F$10,0,10*ROW('Sanitation Data'!F11)),NA())</f>
        <v>#N/A</v>
      </c>
      <c r="AI17" s="97" t="e">
        <f ca="true">+IF(AND(ISNUMBER(OFFSET('Sanitation Data'!$F$11,0,10*ROW('Sanitation Data'!F11))),'Data Summary'!CX17="Yes"),OFFSET('Sanitation Data'!$F$11,0,10*ROW('Sanitation Data'!F11)),NA())</f>
        <v>#N/A</v>
      </c>
      <c r="AJ17" s="97" t="e">
        <f ca="true">+IF(AND(ISNUMBER(OFFSET('Sanitation Data'!$F$12,0,10*ROW('Sanitation Data'!F11))),'Data Summary'!CY17="Yes"),OFFSET('Sanitation Data'!$F$12,0,10*ROW('Sanitation Data'!F11)),NA())</f>
        <v>#N/A</v>
      </c>
      <c r="AK17" s="97" t="e">
        <f ca="true">+IF(AND(ISNUMBER(OFFSET('Sanitation Data'!$G$4,0,10*ROW('Sanitation Data'!G11))),'Data Summary'!CZ17="Yes"),100-OFFSET('Sanitation Data'!$G$4,0,10*ROW('Sanitation Data'!G11)),NA())</f>
        <v>#N/A</v>
      </c>
      <c r="AL17" s="97" t="e">
        <f ca="true">+IF(AND(ISNUMBER(OFFSET('Sanitation Data'!$G$6,0,10*ROW('Sanitation Data'!G11))),'Data Summary'!DA17="Yes"),OFFSET('Sanitation Data'!$G$6,0,10*ROW('Sanitation Data'!G11)),NA())</f>
        <v>#N/A</v>
      </c>
      <c r="AM17" s="97" t="e">
        <f ca="true">+IF(AND(ISNUMBER(OFFSET('Sanitation Data'!$G$10,0,10*ROW('Sanitation Data'!G11))),'Data Summary'!DB17="Yes"),OFFSET('Sanitation Data'!$G$10,0,10*ROW('Sanitation Data'!G11)),NA())</f>
        <v>#N/A</v>
      </c>
      <c r="AN17" s="97" t="e">
        <f ca="true">+IF(AND(ISNUMBER(OFFSET('Sanitation Data'!$G$11,0,10*ROW('Sanitation Data'!G11))),'Data Summary'!DC17="Yes"),OFFSET('Sanitation Data'!$G$11,0,10*ROW('Sanitation Data'!G11)),NA())</f>
        <v>#N/A</v>
      </c>
      <c r="AO17" s="97" t="e">
        <f ca="true">+IF(AND(ISNUMBER(OFFSET('Sanitation Data'!$G$12,0,10*ROW('Sanitation Data'!G11))),'Data Summary'!DD17="Yes"),OFFSET('Sanitation Data'!$G$12,0,10*ROW('Sanitation Data'!G11)),NA())</f>
        <v>#N/A</v>
      </c>
      <c r="AP17" s="97" t="e">
        <f ca="true">+IF(AND(ISNUMBER(OFFSET('Sanitation Data'!$H$4,0,10*ROW('Sanitation Data'!H11))),'Data Summary'!DE17="Yes"),100-OFFSET('Sanitation Data'!$H$4,0,10*ROW('Sanitation Data'!H11)),NA())</f>
        <v>#N/A</v>
      </c>
      <c r="AQ17" s="97" t="e">
        <f ca="true">+IF(AND(ISNUMBER(OFFSET('Sanitation Data'!$H$6,0,10*ROW('Sanitation Data'!H11))),'Data Summary'!DF17="Yes"),OFFSET('Sanitation Data'!$H$6,0,10*ROW('Sanitation Data'!H11)),NA())</f>
        <v>#N/A</v>
      </c>
      <c r="AR17" s="97" t="e">
        <f ca="true">+IF(AND(ISNUMBER(OFFSET('Sanitation Data'!$H$10,0,10*ROW('Sanitation Data'!H11))),'Data Summary'!DG17="Yes"),OFFSET('Sanitation Data'!$H$10,0,10*ROW('Sanitation Data'!H11)),NA())</f>
        <v>#N/A</v>
      </c>
      <c r="AS17" s="97" t="e">
        <f ca="true">+IF(AND(ISNUMBER(OFFSET('Sanitation Data'!$H$11,0,10*ROW('Sanitation Data'!H11))),'Data Summary'!DH17="Yes"),OFFSET('Sanitation Data'!$H$11,0,10*ROW('Sanitation Data'!H11)),NA())</f>
        <v>#N/A</v>
      </c>
      <c r="AT17" s="97" t="e">
        <f ca="true">+IF(AND(ISNUMBER(OFFSET('Sanitation Data'!$H$12,0,10*ROW('Sanitation Data'!H11))),'Data Summary'!DI17="Yes"),OFFSET('Sanitation Data'!$H$12,0,10*ROW('Sanitation Data'!H11)),NA())</f>
        <v>#N/A</v>
      </c>
      <c r="AU17" s="97" t="e">
        <f ca="true">+IF(AND(ISNUMBER(OFFSET('Sanitation Data'!$I$4,0,10*ROW('Sanitation Data'!I11))),'Data Summary'!DJ17="Yes"),100-OFFSET('Sanitation Data'!$I$4,0,10*ROW('Sanitation Data'!I11)),NA())</f>
        <v>#N/A</v>
      </c>
      <c r="AV17" s="97" t="e">
        <f ca="true">+IF(AND(ISNUMBER(OFFSET('Sanitation Data'!$I$6,0,10*ROW('Sanitation Data'!I11))),'Data Summary'!DK17="Yes"),OFFSET('Sanitation Data'!$I$6,0,10*ROW('Sanitation Data'!I11)),NA())</f>
        <v>#N/A</v>
      </c>
      <c r="AW17" s="97" t="e">
        <f ca="true">+IF(AND(ISNUMBER(OFFSET('Sanitation Data'!$I$10,0,10*ROW('Sanitation Data'!I11))),'Data Summary'!DL17="Yes"),OFFSET('Sanitation Data'!$I$10,0,10*ROW('Sanitation Data'!I11)),NA())</f>
        <v>#N/A</v>
      </c>
      <c r="AX17" s="97" t="e">
        <f ca="true">+IF(AND(ISNUMBER(OFFSET('Sanitation Data'!$I$11,0,10*ROW('Sanitation Data'!I11))),'Data Summary'!DM17="Yes"),OFFSET('Sanitation Data'!$I$11,0,10*ROW('Sanitation Data'!I11)),NA())</f>
        <v>#N/A</v>
      </c>
      <c r="AY17" s="97" t="e">
        <f ca="true">+IF(AND(ISNUMBER(OFFSET('Sanitation Data'!$I$12,0,10*ROW('Sanitation Data'!I11))),'Data Summary'!DN17="Yes"),OFFSET('Sanitation Data'!$I$12,0,10*ROW('Sanitation Data'!I11)),NA())</f>
        <v>#N/A</v>
      </c>
      <c r="AZ17" s="98" t="e">
        <f ca="true">+IF(AND(ISNUMBER(OFFSET('Hygiene Data'!$D$5,0,10*ROW('Hygiene Data'!D11))),'Data Summary'!DO17="Yes"),OFFSET('Hygiene Data'!$D$5,0,10*ROW('Hygiene Data'!D11)),NA())</f>
        <v>#N/A</v>
      </c>
      <c r="BA17" s="98" t="e">
        <f ca="true">+IF(AND(ISNUMBER(OFFSET('Hygiene Data'!$D$7,0,10*ROW('Hygiene Data'!D11))),'Data Summary'!DP17="Yes"),OFFSET('Hygiene Data'!$D$7,0,10*ROW('Hygiene Data'!D11)),NA())</f>
        <v>#N/A</v>
      </c>
      <c r="BB17" s="98" t="e">
        <f ca="true">+IF(AND(ISNUMBER(OFFSET('Hygiene Data'!$D$9,0,10*ROW('Hygiene Data'!D11))),'Data Summary'!DQ17="Yes"),OFFSET('Hygiene Data'!$D$9,0,10*ROW('Hygiene Data'!D11)),NA())</f>
        <v>#N/A</v>
      </c>
      <c r="BC17" s="98" t="e">
        <f ca="true">+IF(AND(ISNUMBER(OFFSET('Hygiene Data'!$E$5,0,10*ROW('Hygiene Data'!E11))),'Data Summary'!DR17="Yes"),OFFSET('Hygiene Data'!$E$5,0,10*ROW('Hygiene Data'!E11)),NA())</f>
        <v>#N/A</v>
      </c>
      <c r="BD17" s="98" t="e">
        <f ca="true">+IF(AND(ISNUMBER(OFFSET('Hygiene Data'!$E$7,0,10*ROW('Hygiene Data'!E11))),'Data Summary'!DS17="Yes"),OFFSET('Hygiene Data'!$E$7,0,10*ROW('Hygiene Data'!E11)),NA())</f>
        <v>#N/A</v>
      </c>
      <c r="BE17" s="98" t="e">
        <f ca="true">+IF(AND(ISNUMBER(OFFSET('Hygiene Data'!$E$9,0,10*ROW('Hygiene Data'!E11))),'Data Summary'!DT17="Yes"),OFFSET('Hygiene Data'!$E$9,0,10*ROW('Hygiene Data'!E11)),NA())</f>
        <v>#N/A</v>
      </c>
      <c r="BF17" s="98" t="e">
        <f ca="true">+IF(AND(ISNUMBER(OFFSET('Hygiene Data'!$F$5,0,10*ROW('Hygiene Data'!F11))),'Data Summary'!DU17="Yes"),OFFSET('Hygiene Data'!$F$5,0,10*ROW('Hygiene Data'!F11)),NA())</f>
        <v>#N/A</v>
      </c>
      <c r="BG17" s="98" t="e">
        <f ca="true">+IF(AND(ISNUMBER(OFFSET('Hygiene Data'!$F$7,0,10*ROW('Hygiene Data'!F11))),'Data Summary'!DV17="Yes"),OFFSET('Hygiene Data'!$F$7,0,10*ROW('Hygiene Data'!F11)),NA())</f>
        <v>#N/A</v>
      </c>
      <c r="BH17" s="98" t="e">
        <f ca="true">+IF(AND(ISNUMBER(OFFSET('Hygiene Data'!$F$9,0,10*ROW('Hygiene Data'!F11))),'Data Summary'!DW17="Yes"),OFFSET('Hygiene Data'!$F$9,0,10*ROW('Hygiene Data'!F11)),NA())</f>
        <v>#N/A</v>
      </c>
      <c r="BI17" s="98" t="e">
        <f ca="true">+IF(AND(ISNUMBER(OFFSET('Hygiene Data'!$G$5,0,10*ROW('Hygiene Data'!G11))),'Data Summary'!DX17="Yes"),OFFSET('Hygiene Data'!$G$5,0,10*ROW('Hygiene Data'!G11)),NA())</f>
        <v>#N/A</v>
      </c>
      <c r="BJ17" s="98" t="e">
        <f ca="true">+IF(AND(ISNUMBER(OFFSET('Hygiene Data'!$G$7,0,10*ROW('Hygiene Data'!G11))),'Data Summary'!DY17="Yes"),OFFSET('Hygiene Data'!$G$7,0,10*ROW('Hygiene Data'!G11)),NA())</f>
        <v>#N/A</v>
      </c>
      <c r="BK17" s="98" t="e">
        <f ca="true">+IF(AND(ISNUMBER(OFFSET('Hygiene Data'!$G$9,0,10*ROW('Hygiene Data'!G11))),'Data Summary'!DZ17="Yes"),OFFSET('Hygiene Data'!$G$9,0,10*ROW('Hygiene Data'!G11)),NA())</f>
        <v>#N/A</v>
      </c>
      <c r="BL17" s="98" t="e">
        <f ca="true">+IF(AND(ISNUMBER(OFFSET('Hygiene Data'!$H$5,0,10*ROW('Hygiene Data'!H11))),'Data Summary'!EA17="Yes"),OFFSET('Hygiene Data'!$H$5,0,10*ROW('Hygiene Data'!H11)),NA())</f>
        <v>#N/A</v>
      </c>
      <c r="BM17" s="98" t="e">
        <f ca="true">+IF(AND(ISNUMBER(OFFSET('Hygiene Data'!$H$7,0,10*ROW('Hygiene Data'!H11))),'Data Summary'!EB17="Yes"),OFFSET('Hygiene Data'!$H$7,0,10*ROW('Hygiene Data'!H11)),NA())</f>
        <v>#N/A</v>
      </c>
      <c r="BN17" s="98" t="e">
        <f ca="true">+IF(AND(ISNUMBER(OFFSET('Hygiene Data'!$H$9,0,10*ROW('Hygiene Data'!H11))),'Data Summary'!EC17="Yes"),OFFSET('Hygiene Data'!$H$9,0,10*ROW('Hygiene Data'!H11)),NA())</f>
        <v>#N/A</v>
      </c>
      <c r="BO17" s="98" t="e">
        <f ca="true">+IF(AND(ISNUMBER(OFFSET('Hygiene Data'!$I$5,0,10*ROW('Hygiene Data'!I11))),'Data Summary'!ED17="Yes"),OFFSET('Hygiene Data'!$I$5,0,10*ROW('Hygiene Data'!I11)),NA())</f>
        <v>#N/A</v>
      </c>
      <c r="BP17" s="98" t="e">
        <f ca="true">+IF(AND(ISNUMBER(OFFSET('Hygiene Data'!$I$7,0,10*ROW('Hygiene Data'!I11))),'Data Summary'!EE17="Yes"),OFFSET('Hygiene Data'!$I$7,0,10*ROW('Hygiene Data'!I11)),NA())</f>
        <v>#N/A</v>
      </c>
      <c r="BQ17" s="98" t="e">
        <f ca="true">+IF(AND(ISNUMBER(OFFSET('Hygiene Data'!$I$9,0,10*ROW('Hygiene Data'!I11))),'Data Summary'!EF17="Yes"),OFFSET('Hygiene Data'!$I$9,0,10*ROW('Hygiene Data'!I11)),NA())</f>
        <v>#N/A</v>
      </c>
    </row>
    <row xmlns:x14ac="http://schemas.microsoft.com/office/spreadsheetml/2009/9/ac" r="18" x14ac:dyDescent="0.2">
      <c r="A18" s="351" t="str">
        <f ca="true">+RIGHT('Data Summary'!A18,LEN('Data Summary'!A18)-9)</f>
        <v>UIS</v>
      </c>
      <c r="B18" s="36" t="str">
        <f ca="true">+IF(ISTEXT('Data Summary'!B18),'Data Summary'!B18,"")</f>
        <v>Other</v>
      </c>
      <c r="C18" s="350">
        <f ca="true">+VALUE('Data Summary'!C18)</f>
        <v>2017</v>
      </c>
      <c r="D18" s="96" t="e">
        <f ca="true">+IF(AND(ISNUMBER(OFFSET('Water Data'!$D$4,0,10*ROW('Water Data'!D12))),'Data Summary'!BS18="Yes"),100-OFFSET('Water Data'!$D$4,0,10*ROW('Water Data'!D12)),NA())</f>
        <v>#N/A</v>
      </c>
      <c r="E18" s="96" t="e">
        <f ca="true">+IF(AND(ISNUMBER(OFFSET('Water Data'!$D$6,0,10*ROW('Water Data'!D12))),'Data Summary'!BT18="Yes"),OFFSET('Water Data'!$D$6,0,10*ROW('Water Data'!D12)),NA())</f>
        <v>#N/A</v>
      </c>
      <c r="F18" s="96" t="e">
        <f ca="true">+IF(AND(ISNUMBER(OFFSET('Water Data'!$D$9,0,10*ROW('Water Data'!D12))),'Data Summary'!BU18="Yes"),OFFSET('Water Data'!$D$9,0,10*ROW('Water Data'!D12)),NA())</f>
        <v>#N/A</v>
      </c>
      <c r="G18" s="96" t="e">
        <f ca="true">+IF(AND(ISNUMBER(OFFSET('Water Data'!$E$4,0,10*ROW('Water Data'!E12))),'Data Summary'!BV18="Yes"),100-OFFSET('Water Data'!$E$4,0,10*ROW('Water Data'!E12)),NA())</f>
        <v>#N/A</v>
      </c>
      <c r="H18" s="96" t="e">
        <f ca="true">+IF(AND(ISNUMBER(OFFSET('Water Data'!$E$6,0,10*ROW('Water Data'!E12))),'Data Summary'!BW18="Yes"),OFFSET('Water Data'!$E$6,0,10*ROW('Water Data'!E12)),NA())</f>
        <v>#N/A</v>
      </c>
      <c r="I18" s="96" t="e">
        <f ca="true">+IF(AND(ISNUMBER(OFFSET('Water Data'!$E$9,0,10*ROW('Water Data'!E12))),'Data Summary'!BX18="Yes"),OFFSET('Water Data'!$E$9,0,10*ROW('Water Data'!E12)),NA())</f>
        <v>#N/A</v>
      </c>
      <c r="J18" s="96" t="e">
        <f ca="true">+IF(AND(ISNUMBER(OFFSET('Water Data'!$F$4,0,10*ROW('Water Data'!F12))),'Data Summary'!BY18="Yes"),100-OFFSET('Water Data'!$F$4,0,10*ROW('Water Data'!F12)),NA())</f>
        <v>#N/A</v>
      </c>
      <c r="K18" s="96" t="e">
        <f ca="true">+IF(AND(ISNUMBER(OFFSET('Water Data'!$F$6,0,10*ROW('Water Data'!F12))),'Data Summary'!BZ18="Yes"),OFFSET('Water Data'!$F$6,0,10*ROW('Water Data'!F12)),NA())</f>
        <v>#N/A</v>
      </c>
      <c r="L18" s="96" t="e">
        <f ca="true">+IF(AND(ISNUMBER(OFFSET('Water Data'!$F$9,0,10*ROW('Water Data'!F12))),'Data Summary'!CA18="Yes"),OFFSET('Water Data'!$F$9,0,10*ROW('Water Data'!F12)),NA())</f>
        <v>#N/A</v>
      </c>
      <c r="M18" s="96" t="e">
        <f ca="true">+IF(AND(ISNUMBER(OFFSET('Water Data'!$G$4,0,10*ROW('Water Data'!G12))),'Data Summary'!CB18="Yes"),100-OFFSET('Water Data'!$G$4,0,10*ROW('Water Data'!G12)),NA())</f>
        <v>#N/A</v>
      </c>
      <c r="N18" s="96" t="e">
        <f ca="true">+IF(AND(ISNUMBER(OFFSET('Water Data'!$G$6,0,10*ROW('Water Data'!G12))),'Data Summary'!CC18="Yes"),OFFSET('Water Data'!$G$6,0,10*ROW('Water Data'!G12)),NA())</f>
        <v>#N/A</v>
      </c>
      <c r="O18" s="96" t="e">
        <f ca="true">+IF(AND(ISNUMBER(OFFSET('Water Data'!$G$9,0,10*ROW('Water Data'!G12))),'Data Summary'!CD18="Yes"),OFFSET('Water Data'!$G$9,0,10*ROW('Water Data'!G12)),NA())</f>
        <v>#N/A</v>
      </c>
      <c r="P18" s="96" t="e">
        <f ca="true">+IF(AND(ISNUMBER(OFFSET('Water Data'!$H$4,0,10*ROW('Water Data'!H12))),'Data Summary'!CE18="Yes"),100-OFFSET('Water Data'!$H$4,0,10*ROW('Water Data'!H12)),NA())</f>
        <v>#N/A</v>
      </c>
      <c r="Q18" s="96" t="e">
        <f ca="true">+IF(AND(ISNUMBER(OFFSET('Water Data'!$H$6,0,10*ROW('Water Data'!H12))),'Data Summary'!CF18="Yes"),OFFSET('Water Data'!$H$6,0,10*ROW('Water Data'!H12)),NA())</f>
        <v>#N/A</v>
      </c>
      <c r="R18" s="96" t="e">
        <f ca="true">+IF(AND(ISNUMBER(OFFSET('Water Data'!$H$9,0,10*ROW('Water Data'!H12))),'Data Summary'!CG18="Yes"),OFFSET('Water Data'!$H$9,0,10*ROW('Water Data'!H12)),NA())</f>
        <v>#N/A</v>
      </c>
      <c r="S18" s="96" t="e">
        <f ca="true">+IF(AND(ISNUMBER(OFFSET('Water Data'!$I$4,0,10*ROW('Water Data'!I12))),'Data Summary'!CH18="Yes"),100-OFFSET('Water Data'!$I$4,0,10*ROW('Water Data'!I12)),NA())</f>
        <v>#N/A</v>
      </c>
      <c r="T18" s="96" t="e">
        <f ca="true">+IF(AND(ISNUMBER(OFFSET('Water Data'!$I$6,0,10*ROW('Water Data'!I12))),'Data Summary'!CI18="Yes"),OFFSET('Water Data'!$I$6,0,10*ROW('Water Data'!I12)),NA())</f>
        <v>#N/A</v>
      </c>
      <c r="U18" s="96" t="e">
        <f ca="true">+IF(AND(ISNUMBER(OFFSET('Water Data'!$I$9,0,10*ROW('Water Data'!I12))),'Data Summary'!CJ18="Yes"),OFFSET('Water Data'!$I$9,0,10*ROW('Water Data'!I12)),NA())</f>
        <v>#N/A</v>
      </c>
      <c r="V18" s="97" t="e">
        <f ca="true">+IF(AND(ISNUMBER(OFFSET('Sanitation Data'!$D$4,0,10*ROW('Sanitation Data'!D12))),'Data Summary'!CK18="Yes"),100-OFFSET('Sanitation Data'!$D$4,0,10*ROW('Sanitation Data'!D12)),NA())</f>
        <v>#N/A</v>
      </c>
      <c r="W18" s="97" t="e">
        <f ca="true">+IF(AND(ISNUMBER(OFFSET('Sanitation Data'!$D$6,0,10*ROW('Sanitation Data'!D12))),'Data Summary'!CL18="Yes"),OFFSET('Sanitation Data'!$D$6,0,10*ROW('Sanitation Data'!D12)),NA())</f>
        <v>#N/A</v>
      </c>
      <c r="X18" s="97" t="e">
        <f ca="true">+IF(AND(ISNUMBER(OFFSET('Sanitation Data'!$D$10,0,10*ROW('Sanitation Data'!D12))),'Data Summary'!CM18="Yes"),OFFSET('Sanitation Data'!$D$10,0,10*ROW('Sanitation Data'!D12)),NA())</f>
        <v>#N/A</v>
      </c>
      <c r="Y18" s="97" t="e">
        <f ca="true">+IF(AND(ISNUMBER(OFFSET('Sanitation Data'!$D$11,0,10*ROW('Sanitation Data'!D12))),'Data Summary'!CN18="Yes"),OFFSET('Sanitation Data'!$D$11,0,10*ROW('Sanitation Data'!D12)),NA())</f>
        <v>#N/A</v>
      </c>
      <c r="Z18" s="97">
        <f ca="true">+IF(AND(ISNUMBER(OFFSET('Sanitation Data'!$D$12,0,10*ROW('Sanitation Data'!D12))),'Data Summary'!CO18="Yes"),OFFSET('Sanitation Data'!$D$12,0,10*ROW('Sanitation Data'!D12)),NA())</f>
        <v>33.61424061125706</v>
      </c>
      <c r="AA18" s="97" t="e">
        <f ca="true">+IF(AND(ISNUMBER(OFFSET('Sanitation Data'!$E$4,0,10*ROW('Sanitation Data'!E12))),'Data Summary'!CP18="Yes"),100-OFFSET('Sanitation Data'!$E$4,0,10*ROW('Sanitation Data'!E12)),NA())</f>
        <v>#N/A</v>
      </c>
      <c r="AB18" s="97" t="e">
        <f ca="true">+IF(AND(ISNUMBER(OFFSET('Sanitation Data'!$E$6,0,10*ROW('Sanitation Data'!E12))),'Data Summary'!CQ18="Yes"),OFFSET('Sanitation Data'!$E$6,0,10*ROW('Sanitation Data'!E12)),NA())</f>
        <v>#N/A</v>
      </c>
      <c r="AC18" s="97" t="e">
        <f ca="true">+IF(AND(ISNUMBER(OFFSET('Sanitation Data'!$E$10,0,10*ROW('Sanitation Data'!E12))),'Data Summary'!CR18="Yes"),OFFSET('Sanitation Data'!$E$10,0,10*ROW('Sanitation Data'!E12)),NA())</f>
        <v>#N/A</v>
      </c>
      <c r="AD18" s="97" t="e">
        <f ca="true">+IF(AND(ISNUMBER(OFFSET('Sanitation Data'!$E$11,0,10*ROW('Sanitation Data'!E12))),'Data Summary'!CS18="Yes"),OFFSET('Sanitation Data'!$E$11,0,10*ROW('Sanitation Data'!E12)),NA())</f>
        <v>#N/A</v>
      </c>
      <c r="AE18" s="97" t="e">
        <f ca="true">+IF(AND(ISNUMBER(OFFSET('Sanitation Data'!$E$12,0,10*ROW('Sanitation Data'!E12))),'Data Summary'!CT18="Yes"),OFFSET('Sanitation Data'!$E$12,0,10*ROW('Sanitation Data'!E12)),NA())</f>
        <v>#N/A</v>
      </c>
      <c r="AF18" s="97" t="e">
        <f ca="true">+IF(AND(ISNUMBER(OFFSET('Sanitation Data'!$F$4,0,10*ROW('Sanitation Data'!F12))),'Data Summary'!CU18="Yes"),100-OFFSET('Sanitation Data'!$F$4,0,10*ROW('Sanitation Data'!F12)),NA())</f>
        <v>#N/A</v>
      </c>
      <c r="AG18" s="97" t="e">
        <f ca="true">+IF(AND(ISNUMBER(OFFSET('Sanitation Data'!$F$6,0,10*ROW('Sanitation Data'!F12))),'Data Summary'!CV18="Yes"),OFFSET('Sanitation Data'!$F$6,0,10*ROW('Sanitation Data'!F12)),NA())</f>
        <v>#N/A</v>
      </c>
      <c r="AH18" s="97" t="e">
        <f ca="true">+IF(AND(ISNUMBER(OFFSET('Sanitation Data'!$F$10,0,10*ROW('Sanitation Data'!F12))),'Data Summary'!CW18="Yes"),OFFSET('Sanitation Data'!$F$10,0,10*ROW('Sanitation Data'!F12)),NA())</f>
        <v>#N/A</v>
      </c>
      <c r="AI18" s="97" t="e">
        <f ca="true">+IF(AND(ISNUMBER(OFFSET('Sanitation Data'!$F$11,0,10*ROW('Sanitation Data'!F12))),'Data Summary'!CX18="Yes"),OFFSET('Sanitation Data'!$F$11,0,10*ROW('Sanitation Data'!F12)),NA())</f>
        <v>#N/A</v>
      </c>
      <c r="AJ18" s="97" t="e">
        <f ca="true">+IF(AND(ISNUMBER(OFFSET('Sanitation Data'!$F$12,0,10*ROW('Sanitation Data'!F12))),'Data Summary'!CY18="Yes"),OFFSET('Sanitation Data'!$F$12,0,10*ROW('Sanitation Data'!F12)),NA())</f>
        <v>#N/A</v>
      </c>
      <c r="AK18" s="97" t="e">
        <f ca="true">+IF(AND(ISNUMBER(OFFSET('Sanitation Data'!$G$4,0,10*ROW('Sanitation Data'!G12))),'Data Summary'!CZ18="Yes"),100-OFFSET('Sanitation Data'!$G$4,0,10*ROW('Sanitation Data'!G12)),NA())</f>
        <v>#N/A</v>
      </c>
      <c r="AL18" s="97" t="e">
        <f ca="true">+IF(AND(ISNUMBER(OFFSET('Sanitation Data'!$G$6,0,10*ROW('Sanitation Data'!G12))),'Data Summary'!DA18="Yes"),OFFSET('Sanitation Data'!$G$6,0,10*ROW('Sanitation Data'!G12)),NA())</f>
        <v>#N/A</v>
      </c>
      <c r="AM18" s="97" t="e">
        <f ca="true">+IF(AND(ISNUMBER(OFFSET('Sanitation Data'!$G$10,0,10*ROW('Sanitation Data'!G12))),'Data Summary'!DB18="Yes"),OFFSET('Sanitation Data'!$G$10,0,10*ROW('Sanitation Data'!G12)),NA())</f>
        <v>#N/A</v>
      </c>
      <c r="AN18" s="97" t="e">
        <f ca="true">+IF(AND(ISNUMBER(OFFSET('Sanitation Data'!$G$11,0,10*ROW('Sanitation Data'!G12))),'Data Summary'!DC18="Yes"),OFFSET('Sanitation Data'!$G$11,0,10*ROW('Sanitation Data'!G12)),NA())</f>
        <v>#N/A</v>
      </c>
      <c r="AO18" s="97" t="e">
        <f ca="true">+IF(AND(ISNUMBER(OFFSET('Sanitation Data'!$G$12,0,10*ROW('Sanitation Data'!G12))),'Data Summary'!DD18="Yes"),OFFSET('Sanitation Data'!$G$12,0,10*ROW('Sanitation Data'!G12)),NA())</f>
        <v>#N/A</v>
      </c>
      <c r="AP18" s="97" t="e">
        <f ca="true">+IF(AND(ISNUMBER(OFFSET('Sanitation Data'!$H$4,0,10*ROW('Sanitation Data'!H12))),'Data Summary'!DE18="Yes"),100-OFFSET('Sanitation Data'!$H$4,0,10*ROW('Sanitation Data'!H12)),NA())</f>
        <v>#N/A</v>
      </c>
      <c r="AQ18" s="97" t="e">
        <f ca="true">+IF(AND(ISNUMBER(OFFSET('Sanitation Data'!$H$6,0,10*ROW('Sanitation Data'!H12))),'Data Summary'!DF18="Yes"),OFFSET('Sanitation Data'!$H$6,0,10*ROW('Sanitation Data'!H12)),NA())</f>
        <v>#N/A</v>
      </c>
      <c r="AR18" s="97" t="e">
        <f ca="true">+IF(AND(ISNUMBER(OFFSET('Sanitation Data'!$H$10,0,10*ROW('Sanitation Data'!H12))),'Data Summary'!DG18="Yes"),OFFSET('Sanitation Data'!$H$10,0,10*ROW('Sanitation Data'!H12)),NA())</f>
        <v>#N/A</v>
      </c>
      <c r="AS18" s="97" t="e">
        <f ca="true">+IF(AND(ISNUMBER(OFFSET('Sanitation Data'!$H$11,0,10*ROW('Sanitation Data'!H12))),'Data Summary'!DH18="Yes"),OFFSET('Sanitation Data'!$H$11,0,10*ROW('Sanitation Data'!H12)),NA())</f>
        <v>#N/A</v>
      </c>
      <c r="AT18" s="97">
        <f ca="true">+IF(AND(ISNUMBER(OFFSET('Sanitation Data'!$H$12,0,10*ROW('Sanitation Data'!H12))),'Data Summary'!DI18="Yes"),OFFSET('Sanitation Data'!$H$12,0,10*ROW('Sanitation Data'!H12)),NA())</f>
        <v>26.701029999999999</v>
      </c>
      <c r="AU18" s="97" t="e">
        <f ca="true">+IF(AND(ISNUMBER(OFFSET('Sanitation Data'!$I$4,0,10*ROW('Sanitation Data'!I12))),'Data Summary'!DJ18="Yes"),100-OFFSET('Sanitation Data'!$I$4,0,10*ROW('Sanitation Data'!I12)),NA())</f>
        <v>#N/A</v>
      </c>
      <c r="AV18" s="97" t="e">
        <f ca="true">+IF(AND(ISNUMBER(OFFSET('Sanitation Data'!$I$6,0,10*ROW('Sanitation Data'!I12))),'Data Summary'!DK18="Yes"),OFFSET('Sanitation Data'!$I$6,0,10*ROW('Sanitation Data'!I12)),NA())</f>
        <v>#N/A</v>
      </c>
      <c r="AW18" s="97" t="e">
        <f ca="true">+IF(AND(ISNUMBER(OFFSET('Sanitation Data'!$I$10,0,10*ROW('Sanitation Data'!I12))),'Data Summary'!DL18="Yes"),OFFSET('Sanitation Data'!$I$10,0,10*ROW('Sanitation Data'!I12)),NA())</f>
        <v>#N/A</v>
      </c>
      <c r="AX18" s="97" t="e">
        <f ca="true">+IF(AND(ISNUMBER(OFFSET('Sanitation Data'!$I$11,0,10*ROW('Sanitation Data'!I12))),'Data Summary'!DM18="Yes"),OFFSET('Sanitation Data'!$I$11,0,10*ROW('Sanitation Data'!I12)),NA())</f>
        <v>#N/A</v>
      </c>
      <c r="AY18" s="97">
        <f ca="true">+IF(AND(ISNUMBER(OFFSET('Sanitation Data'!$I$12,0,10*ROW('Sanitation Data'!I12))),'Data Summary'!DN18="Yes"),OFFSET('Sanitation Data'!$I$12,0,10*ROW('Sanitation Data'!I12)),NA())</f>
        <v>47.613852913802667</v>
      </c>
      <c r="AZ18" s="98" t="e">
        <f ca="true">+IF(AND(ISNUMBER(OFFSET('Hygiene Data'!$D$5,0,10*ROW('Hygiene Data'!D12))),'Data Summary'!DO18="Yes"),OFFSET('Hygiene Data'!$D$5,0,10*ROW('Hygiene Data'!D12)),NA())</f>
        <v>#N/A</v>
      </c>
      <c r="BA18" s="98" t="e">
        <f ca="true">+IF(AND(ISNUMBER(OFFSET('Hygiene Data'!$D$7,0,10*ROW('Hygiene Data'!D12))),'Data Summary'!DP18="Yes"),OFFSET('Hygiene Data'!$D$7,0,10*ROW('Hygiene Data'!D12)),NA())</f>
        <v>#N/A</v>
      </c>
      <c r="BB18" s="98">
        <f ca="true">+IF(AND(ISNUMBER(OFFSET('Hygiene Data'!$D$9,0,10*ROW('Hygiene Data'!D12))),'Data Summary'!DQ18="Yes"),OFFSET('Hygiene Data'!$D$9,0,10*ROW('Hygiene Data'!D12)),NA())</f>
        <v>4.9545814418993643</v>
      </c>
      <c r="BC18" s="98" t="e">
        <f ca="true">+IF(AND(ISNUMBER(OFFSET('Hygiene Data'!$E$5,0,10*ROW('Hygiene Data'!E12))),'Data Summary'!DR18="Yes"),OFFSET('Hygiene Data'!$E$5,0,10*ROW('Hygiene Data'!E12)),NA())</f>
        <v>#N/A</v>
      </c>
      <c r="BD18" s="98" t="e">
        <f ca="true">+IF(AND(ISNUMBER(OFFSET('Hygiene Data'!$E$7,0,10*ROW('Hygiene Data'!E12))),'Data Summary'!DS18="Yes"),OFFSET('Hygiene Data'!$E$7,0,10*ROW('Hygiene Data'!E12)),NA())</f>
        <v>#N/A</v>
      </c>
      <c r="BE18" s="98" t="e">
        <f ca="true">+IF(AND(ISNUMBER(OFFSET('Hygiene Data'!$E$9,0,10*ROW('Hygiene Data'!E12))),'Data Summary'!DT18="Yes"),OFFSET('Hygiene Data'!$E$9,0,10*ROW('Hygiene Data'!E12)),NA())</f>
        <v>#N/A</v>
      </c>
      <c r="BF18" s="98" t="e">
        <f ca="true">+IF(AND(ISNUMBER(OFFSET('Hygiene Data'!$F$5,0,10*ROW('Hygiene Data'!F12))),'Data Summary'!DU18="Yes"),OFFSET('Hygiene Data'!$F$5,0,10*ROW('Hygiene Data'!F12)),NA())</f>
        <v>#N/A</v>
      </c>
      <c r="BG18" s="98" t="e">
        <f ca="true">+IF(AND(ISNUMBER(OFFSET('Hygiene Data'!$F$7,0,10*ROW('Hygiene Data'!F12))),'Data Summary'!DV18="Yes"),OFFSET('Hygiene Data'!$F$7,0,10*ROW('Hygiene Data'!F12)),NA())</f>
        <v>#N/A</v>
      </c>
      <c r="BH18" s="98" t="e">
        <f ca="true">+IF(AND(ISNUMBER(OFFSET('Hygiene Data'!$F$9,0,10*ROW('Hygiene Data'!F12))),'Data Summary'!DW18="Yes"),OFFSET('Hygiene Data'!$F$9,0,10*ROW('Hygiene Data'!F12)),NA())</f>
        <v>#N/A</v>
      </c>
      <c r="BI18" s="98" t="e">
        <f ca="true">+IF(AND(ISNUMBER(OFFSET('Hygiene Data'!$G$5,0,10*ROW('Hygiene Data'!G12))),'Data Summary'!DX18="Yes"),OFFSET('Hygiene Data'!$G$5,0,10*ROW('Hygiene Data'!G12)),NA())</f>
        <v>#N/A</v>
      </c>
      <c r="BJ18" s="98" t="e">
        <f ca="true">+IF(AND(ISNUMBER(OFFSET('Hygiene Data'!$G$7,0,10*ROW('Hygiene Data'!G12))),'Data Summary'!DY18="Yes"),OFFSET('Hygiene Data'!$G$7,0,10*ROW('Hygiene Data'!G12)),NA())</f>
        <v>#N/A</v>
      </c>
      <c r="BK18" s="98" t="e">
        <f ca="true">+IF(AND(ISNUMBER(OFFSET('Hygiene Data'!$G$9,0,10*ROW('Hygiene Data'!G12))),'Data Summary'!DZ18="Yes"),OFFSET('Hygiene Data'!$G$9,0,10*ROW('Hygiene Data'!G12)),NA())</f>
        <v>#N/A</v>
      </c>
      <c r="BL18" s="98" t="e">
        <f ca="true">+IF(AND(ISNUMBER(OFFSET('Hygiene Data'!$H$5,0,10*ROW('Hygiene Data'!H12))),'Data Summary'!EA18="Yes"),OFFSET('Hygiene Data'!$H$5,0,10*ROW('Hygiene Data'!H12)),NA())</f>
        <v>#N/A</v>
      </c>
      <c r="BM18" s="98" t="e">
        <f ca="true">+IF(AND(ISNUMBER(OFFSET('Hygiene Data'!$H$7,0,10*ROW('Hygiene Data'!H12))),'Data Summary'!EB18="Yes"),OFFSET('Hygiene Data'!$H$7,0,10*ROW('Hygiene Data'!H12)),NA())</f>
        <v>#N/A</v>
      </c>
      <c r="BN18" s="98">
        <f ca="true">+IF(AND(ISNUMBER(OFFSET('Hygiene Data'!$H$9,0,10*ROW('Hygiene Data'!H12))),'Data Summary'!EC18="Yes"),OFFSET('Hygiene Data'!$H$9,0,10*ROW('Hygiene Data'!H12)),NA())</f>
        <v>3.4020600000000001</v>
      </c>
      <c r="BO18" s="98" t="e">
        <f ca="true">+IF(AND(ISNUMBER(OFFSET('Hygiene Data'!$I$5,0,10*ROW('Hygiene Data'!I12))),'Data Summary'!ED18="Yes"),OFFSET('Hygiene Data'!$I$5,0,10*ROW('Hygiene Data'!I12)),NA())</f>
        <v>#N/A</v>
      </c>
      <c r="BP18" s="98" t="e">
        <f ca="true">+IF(AND(ISNUMBER(OFFSET('Hygiene Data'!$I$7,0,10*ROW('Hygiene Data'!I12))),'Data Summary'!EE18="Yes"),OFFSET('Hygiene Data'!$I$7,0,10*ROW('Hygiene Data'!I12)),NA())</f>
        <v>#N/A</v>
      </c>
      <c r="BQ18" s="98">
        <f ca="true">+IF(AND(ISNUMBER(OFFSET('Hygiene Data'!$I$9,0,10*ROW('Hygiene Data'!I12))),'Data Summary'!EF18="Yes"),OFFSET('Hygiene Data'!$I$9,0,10*ROW('Hygiene Data'!I12)),NA())</f>
        <v>8.0985183910483904</v>
      </c>
    </row>
    <row xmlns:x14ac="http://schemas.microsoft.com/office/spreadsheetml/2009/9/ac" r="19" x14ac:dyDescent="0.2">
      <c r="A19" s="351" t="str">
        <f ca="true">+RIGHT('Data Summary'!A19,LEN('Data Summary'!A19)-9)</f>
        <v>UIS</v>
      </c>
      <c r="B19" s="36" t="str">
        <f ca="true">+IF(ISTEXT('Data Summary'!B19),'Data Summary'!B19,"")</f>
        <v>Other</v>
      </c>
      <c r="C19" s="350">
        <f ca="true">+VALUE('Data Summary'!C19)</f>
        <v>2018</v>
      </c>
      <c r="D19" s="96" t="e">
        <f ca="true">+IF(AND(ISNUMBER(OFFSET('Water Data'!$D$4,0,10*ROW('Water Data'!D13))),'Data Summary'!BS19="Yes"),100-OFFSET('Water Data'!$D$4,0,10*ROW('Water Data'!D13)),NA())</f>
        <v>#N/A</v>
      </c>
      <c r="E19" s="96" t="e">
        <f ca="true">+IF(AND(ISNUMBER(OFFSET('Water Data'!$D$6,0,10*ROW('Water Data'!D13))),'Data Summary'!BT19="Yes"),OFFSET('Water Data'!$D$6,0,10*ROW('Water Data'!D13)),NA())</f>
        <v>#N/A</v>
      </c>
      <c r="F19" s="96" t="e">
        <f ca="true">+IF(AND(ISNUMBER(OFFSET('Water Data'!$D$9,0,10*ROW('Water Data'!D13))),'Data Summary'!BU19="Yes"),OFFSET('Water Data'!$D$9,0,10*ROW('Water Data'!D13)),NA())</f>
        <v>#N/A</v>
      </c>
      <c r="G19" s="96" t="e">
        <f ca="true">+IF(AND(ISNUMBER(OFFSET('Water Data'!$E$4,0,10*ROW('Water Data'!E13))),'Data Summary'!BV19="Yes"),100-OFFSET('Water Data'!$E$4,0,10*ROW('Water Data'!E13)),NA())</f>
        <v>#N/A</v>
      </c>
      <c r="H19" s="96" t="e">
        <f ca="true">+IF(AND(ISNUMBER(OFFSET('Water Data'!$E$6,0,10*ROW('Water Data'!E13))),'Data Summary'!BW19="Yes"),OFFSET('Water Data'!$E$6,0,10*ROW('Water Data'!E13)),NA())</f>
        <v>#N/A</v>
      </c>
      <c r="I19" s="96" t="e">
        <f ca="true">+IF(AND(ISNUMBER(OFFSET('Water Data'!$E$9,0,10*ROW('Water Data'!E13))),'Data Summary'!BX19="Yes"),OFFSET('Water Data'!$E$9,0,10*ROW('Water Data'!E13)),NA())</f>
        <v>#N/A</v>
      </c>
      <c r="J19" s="96" t="e">
        <f ca="true">+IF(AND(ISNUMBER(OFFSET('Water Data'!$F$4,0,10*ROW('Water Data'!F13))),'Data Summary'!BY19="Yes"),100-OFFSET('Water Data'!$F$4,0,10*ROW('Water Data'!F13)),NA())</f>
        <v>#N/A</v>
      </c>
      <c r="K19" s="96" t="e">
        <f ca="true">+IF(AND(ISNUMBER(OFFSET('Water Data'!$F$6,0,10*ROW('Water Data'!F13))),'Data Summary'!BZ19="Yes"),OFFSET('Water Data'!$F$6,0,10*ROW('Water Data'!F13)),NA())</f>
        <v>#N/A</v>
      </c>
      <c r="L19" s="96" t="e">
        <f ca="true">+IF(AND(ISNUMBER(OFFSET('Water Data'!$F$9,0,10*ROW('Water Data'!F13))),'Data Summary'!CA19="Yes"),OFFSET('Water Data'!$F$9,0,10*ROW('Water Data'!F13)),NA())</f>
        <v>#N/A</v>
      </c>
      <c r="M19" s="96" t="e">
        <f ca="true">+IF(AND(ISNUMBER(OFFSET('Water Data'!$G$4,0,10*ROW('Water Data'!G13))),'Data Summary'!CB19="Yes"),100-OFFSET('Water Data'!$G$4,0,10*ROW('Water Data'!G13)),NA())</f>
        <v>#N/A</v>
      </c>
      <c r="N19" s="96" t="e">
        <f ca="true">+IF(AND(ISNUMBER(OFFSET('Water Data'!$G$6,0,10*ROW('Water Data'!G13))),'Data Summary'!CC19="Yes"),OFFSET('Water Data'!$G$6,0,10*ROW('Water Data'!G13)),NA())</f>
        <v>#N/A</v>
      </c>
      <c r="O19" s="96" t="e">
        <f ca="true">+IF(AND(ISNUMBER(OFFSET('Water Data'!$G$9,0,10*ROW('Water Data'!G13))),'Data Summary'!CD19="Yes"),OFFSET('Water Data'!$G$9,0,10*ROW('Water Data'!G13)),NA())</f>
        <v>#N/A</v>
      </c>
      <c r="P19" s="96" t="e">
        <f ca="true">+IF(AND(ISNUMBER(OFFSET('Water Data'!$H$4,0,10*ROW('Water Data'!H13))),'Data Summary'!CE19="Yes"),100-OFFSET('Water Data'!$H$4,0,10*ROW('Water Data'!H13)),NA())</f>
        <v>#N/A</v>
      </c>
      <c r="Q19" s="96" t="e">
        <f ca="true">+IF(AND(ISNUMBER(OFFSET('Water Data'!$H$6,0,10*ROW('Water Data'!H13))),'Data Summary'!CF19="Yes"),OFFSET('Water Data'!$H$6,0,10*ROW('Water Data'!H13)),NA())</f>
        <v>#N/A</v>
      </c>
      <c r="R19" s="96" t="e">
        <f ca="true">+IF(AND(ISNUMBER(OFFSET('Water Data'!$H$9,0,10*ROW('Water Data'!H13))),'Data Summary'!CG19="Yes"),OFFSET('Water Data'!$H$9,0,10*ROW('Water Data'!H13)),NA())</f>
        <v>#N/A</v>
      </c>
      <c r="S19" s="96" t="e">
        <f ca="true">+IF(AND(ISNUMBER(OFFSET('Water Data'!$I$4,0,10*ROW('Water Data'!I13))),'Data Summary'!CH19="Yes"),100-OFFSET('Water Data'!$I$4,0,10*ROW('Water Data'!I13)),NA())</f>
        <v>#N/A</v>
      </c>
      <c r="T19" s="96" t="e">
        <f ca="true">+IF(AND(ISNUMBER(OFFSET('Water Data'!$I$6,0,10*ROW('Water Data'!I13))),'Data Summary'!CI19="Yes"),OFFSET('Water Data'!$I$6,0,10*ROW('Water Data'!I13)),NA())</f>
        <v>#N/A</v>
      </c>
      <c r="U19" s="96" t="e">
        <f ca="true">+IF(AND(ISNUMBER(OFFSET('Water Data'!$I$9,0,10*ROW('Water Data'!I13))),'Data Summary'!CJ19="Yes"),OFFSET('Water Data'!$I$9,0,10*ROW('Water Data'!I13)),NA())</f>
        <v>#N/A</v>
      </c>
      <c r="V19" s="97" t="e">
        <f ca="true">+IF(AND(ISNUMBER(OFFSET('Sanitation Data'!$D$4,0,10*ROW('Sanitation Data'!D13))),'Data Summary'!CK19="Yes"),100-OFFSET('Sanitation Data'!$D$4,0,10*ROW('Sanitation Data'!D13)),NA())</f>
        <v>#N/A</v>
      </c>
      <c r="W19" s="97" t="e">
        <f ca="true">+IF(AND(ISNUMBER(OFFSET('Sanitation Data'!$D$6,0,10*ROW('Sanitation Data'!D13))),'Data Summary'!CL19="Yes"),OFFSET('Sanitation Data'!$D$6,0,10*ROW('Sanitation Data'!D13)),NA())</f>
        <v>#N/A</v>
      </c>
      <c r="X19" s="97" t="e">
        <f ca="true">+IF(AND(ISNUMBER(OFFSET('Sanitation Data'!$D$10,0,10*ROW('Sanitation Data'!D13))),'Data Summary'!CM19="Yes"),OFFSET('Sanitation Data'!$D$10,0,10*ROW('Sanitation Data'!D13)),NA())</f>
        <v>#N/A</v>
      </c>
      <c r="Y19" s="97" t="e">
        <f ca="true">+IF(AND(ISNUMBER(OFFSET('Sanitation Data'!$D$11,0,10*ROW('Sanitation Data'!D13))),'Data Summary'!CN19="Yes"),OFFSET('Sanitation Data'!$D$11,0,10*ROW('Sanitation Data'!D13)),NA())</f>
        <v>#N/A</v>
      </c>
      <c r="Z19" s="97">
        <f ca="true">+IF(AND(ISNUMBER(OFFSET('Sanitation Data'!$D$12,0,10*ROW('Sanitation Data'!D13))),'Data Summary'!CO19="Yes"),OFFSET('Sanitation Data'!$D$12,0,10*ROW('Sanitation Data'!D13)),NA())</f>
        <v>32.447826086956525</v>
      </c>
      <c r="AA19" s="97" t="e">
        <f ca="true">+IF(AND(ISNUMBER(OFFSET('Sanitation Data'!$E$4,0,10*ROW('Sanitation Data'!E13))),'Data Summary'!CP19="Yes"),100-OFFSET('Sanitation Data'!$E$4,0,10*ROW('Sanitation Data'!E13)),NA())</f>
        <v>#N/A</v>
      </c>
      <c r="AB19" s="97" t="e">
        <f ca="true">+IF(AND(ISNUMBER(OFFSET('Sanitation Data'!$E$6,0,10*ROW('Sanitation Data'!E13))),'Data Summary'!CQ19="Yes"),OFFSET('Sanitation Data'!$E$6,0,10*ROW('Sanitation Data'!E13)),NA())</f>
        <v>#N/A</v>
      </c>
      <c r="AC19" s="97" t="e">
        <f ca="true">+IF(AND(ISNUMBER(OFFSET('Sanitation Data'!$E$10,0,10*ROW('Sanitation Data'!E13))),'Data Summary'!CR19="Yes"),OFFSET('Sanitation Data'!$E$10,0,10*ROW('Sanitation Data'!E13)),NA())</f>
        <v>#N/A</v>
      </c>
      <c r="AD19" s="97" t="e">
        <f ca="true">+IF(AND(ISNUMBER(OFFSET('Sanitation Data'!$E$11,0,10*ROW('Sanitation Data'!E13))),'Data Summary'!CS19="Yes"),OFFSET('Sanitation Data'!$E$11,0,10*ROW('Sanitation Data'!E13)),NA())</f>
        <v>#N/A</v>
      </c>
      <c r="AE19" s="97" t="e">
        <f ca="true">+IF(AND(ISNUMBER(OFFSET('Sanitation Data'!$E$12,0,10*ROW('Sanitation Data'!E13))),'Data Summary'!CT19="Yes"),OFFSET('Sanitation Data'!$E$12,0,10*ROW('Sanitation Data'!E13)),NA())</f>
        <v>#N/A</v>
      </c>
      <c r="AF19" s="97" t="e">
        <f ca="true">+IF(AND(ISNUMBER(OFFSET('Sanitation Data'!$F$4,0,10*ROW('Sanitation Data'!F13))),'Data Summary'!CU19="Yes"),100-OFFSET('Sanitation Data'!$F$4,0,10*ROW('Sanitation Data'!F13)),NA())</f>
        <v>#N/A</v>
      </c>
      <c r="AG19" s="97" t="e">
        <f ca="true">+IF(AND(ISNUMBER(OFFSET('Sanitation Data'!$F$6,0,10*ROW('Sanitation Data'!F13))),'Data Summary'!CV19="Yes"),OFFSET('Sanitation Data'!$F$6,0,10*ROW('Sanitation Data'!F13)),NA())</f>
        <v>#N/A</v>
      </c>
      <c r="AH19" s="97" t="e">
        <f ca="true">+IF(AND(ISNUMBER(OFFSET('Sanitation Data'!$F$10,0,10*ROW('Sanitation Data'!F13))),'Data Summary'!CW19="Yes"),OFFSET('Sanitation Data'!$F$10,0,10*ROW('Sanitation Data'!F13)),NA())</f>
        <v>#N/A</v>
      </c>
      <c r="AI19" s="97" t="e">
        <f ca="true">+IF(AND(ISNUMBER(OFFSET('Sanitation Data'!$F$11,0,10*ROW('Sanitation Data'!F13))),'Data Summary'!CX19="Yes"),OFFSET('Sanitation Data'!$F$11,0,10*ROW('Sanitation Data'!F13)),NA())</f>
        <v>#N/A</v>
      </c>
      <c r="AJ19" s="97" t="e">
        <f ca="true">+IF(AND(ISNUMBER(OFFSET('Sanitation Data'!$F$12,0,10*ROW('Sanitation Data'!F13))),'Data Summary'!CY19="Yes"),OFFSET('Sanitation Data'!$F$12,0,10*ROW('Sanitation Data'!F13)),NA())</f>
        <v>#N/A</v>
      </c>
      <c r="AK19" s="97" t="e">
        <f ca="true">+IF(AND(ISNUMBER(OFFSET('Sanitation Data'!$G$4,0,10*ROW('Sanitation Data'!G13))),'Data Summary'!CZ19="Yes"),100-OFFSET('Sanitation Data'!$G$4,0,10*ROW('Sanitation Data'!G13)),NA())</f>
        <v>#N/A</v>
      </c>
      <c r="AL19" s="97" t="e">
        <f ca="true">+IF(AND(ISNUMBER(OFFSET('Sanitation Data'!$G$6,0,10*ROW('Sanitation Data'!G13))),'Data Summary'!DA19="Yes"),OFFSET('Sanitation Data'!$G$6,0,10*ROW('Sanitation Data'!G13)),NA())</f>
        <v>#N/A</v>
      </c>
      <c r="AM19" s="97" t="e">
        <f ca="true">+IF(AND(ISNUMBER(OFFSET('Sanitation Data'!$G$10,0,10*ROW('Sanitation Data'!G13))),'Data Summary'!DB19="Yes"),OFFSET('Sanitation Data'!$G$10,0,10*ROW('Sanitation Data'!G13)),NA())</f>
        <v>#N/A</v>
      </c>
      <c r="AN19" s="97" t="e">
        <f ca="true">+IF(AND(ISNUMBER(OFFSET('Sanitation Data'!$G$11,0,10*ROW('Sanitation Data'!G13))),'Data Summary'!DC19="Yes"),OFFSET('Sanitation Data'!$G$11,0,10*ROW('Sanitation Data'!G13)),NA())</f>
        <v>#N/A</v>
      </c>
      <c r="AO19" s="97" t="e">
        <f ca="true">+IF(AND(ISNUMBER(OFFSET('Sanitation Data'!$G$12,0,10*ROW('Sanitation Data'!G13))),'Data Summary'!DD19="Yes"),OFFSET('Sanitation Data'!$G$12,0,10*ROW('Sanitation Data'!G13)),NA())</f>
        <v>#N/A</v>
      </c>
      <c r="AP19" s="97" t="e">
        <f ca="true">+IF(AND(ISNUMBER(OFFSET('Sanitation Data'!$H$4,0,10*ROW('Sanitation Data'!H13))),'Data Summary'!DE19="Yes"),100-OFFSET('Sanitation Data'!$H$4,0,10*ROW('Sanitation Data'!H13)),NA())</f>
        <v>#N/A</v>
      </c>
      <c r="AQ19" s="97" t="e">
        <f ca="true">+IF(AND(ISNUMBER(OFFSET('Sanitation Data'!$H$6,0,10*ROW('Sanitation Data'!H13))),'Data Summary'!DF19="Yes"),OFFSET('Sanitation Data'!$H$6,0,10*ROW('Sanitation Data'!H13)),NA())</f>
        <v>#N/A</v>
      </c>
      <c r="AR19" s="97" t="e">
        <f ca="true">+IF(AND(ISNUMBER(OFFSET('Sanitation Data'!$H$10,0,10*ROW('Sanitation Data'!H13))),'Data Summary'!DG19="Yes"),OFFSET('Sanitation Data'!$H$10,0,10*ROW('Sanitation Data'!H13)),NA())</f>
        <v>#N/A</v>
      </c>
      <c r="AS19" s="97" t="e">
        <f ca="true">+IF(AND(ISNUMBER(OFFSET('Sanitation Data'!$H$11,0,10*ROW('Sanitation Data'!H13))),'Data Summary'!DH19="Yes"),OFFSET('Sanitation Data'!$H$11,0,10*ROW('Sanitation Data'!H13)),NA())</f>
        <v>#N/A</v>
      </c>
      <c r="AT19" s="97">
        <f ca="true">+IF(AND(ISNUMBER(OFFSET('Sanitation Data'!$H$12,0,10*ROW('Sanitation Data'!H13))),'Data Summary'!DI19="Yes"),OFFSET('Sanitation Data'!$H$12,0,10*ROW('Sanitation Data'!H13)),NA())</f>
        <v>26.2</v>
      </c>
      <c r="AU19" s="97" t="e">
        <f ca="true">+IF(AND(ISNUMBER(OFFSET('Sanitation Data'!$I$4,0,10*ROW('Sanitation Data'!I13))),'Data Summary'!DJ19="Yes"),100-OFFSET('Sanitation Data'!$I$4,0,10*ROW('Sanitation Data'!I13)),NA())</f>
        <v>#N/A</v>
      </c>
      <c r="AV19" s="97" t="e">
        <f ca="true">+IF(AND(ISNUMBER(OFFSET('Sanitation Data'!$I$6,0,10*ROW('Sanitation Data'!I13))),'Data Summary'!DK19="Yes"),OFFSET('Sanitation Data'!$I$6,0,10*ROW('Sanitation Data'!I13)),NA())</f>
        <v>#N/A</v>
      </c>
      <c r="AW19" s="97" t="e">
        <f ca="true">+IF(AND(ISNUMBER(OFFSET('Sanitation Data'!$I$10,0,10*ROW('Sanitation Data'!I13))),'Data Summary'!DL19="Yes"),OFFSET('Sanitation Data'!$I$10,0,10*ROW('Sanitation Data'!I13)),NA())</f>
        <v>#N/A</v>
      </c>
      <c r="AX19" s="97" t="e">
        <f ca="true">+IF(AND(ISNUMBER(OFFSET('Sanitation Data'!$I$11,0,10*ROW('Sanitation Data'!I13))),'Data Summary'!DM19="Yes"),OFFSET('Sanitation Data'!$I$11,0,10*ROW('Sanitation Data'!I13)),NA())</f>
        <v>#N/A</v>
      </c>
      <c r="AY19" s="97">
        <f ca="true">+IF(AND(ISNUMBER(OFFSET('Sanitation Data'!$I$12,0,10*ROW('Sanitation Data'!I13))),'Data Summary'!DN19="Yes"),OFFSET('Sanitation Data'!$I$12,0,10*ROW('Sanitation Data'!I13)),NA())</f>
        <v>45.1</v>
      </c>
      <c r="AZ19" s="98" t="e">
        <f ca="true">+IF(AND(ISNUMBER(OFFSET('Hygiene Data'!$D$5,0,10*ROW('Hygiene Data'!D13))),'Data Summary'!DO19="Yes"),OFFSET('Hygiene Data'!$D$5,0,10*ROW('Hygiene Data'!D13)),NA())</f>
        <v>#N/A</v>
      </c>
      <c r="BA19" s="98" t="e">
        <f ca="true">+IF(AND(ISNUMBER(OFFSET('Hygiene Data'!$D$7,0,10*ROW('Hygiene Data'!D13))),'Data Summary'!DP19="Yes"),OFFSET('Hygiene Data'!$D$7,0,10*ROW('Hygiene Data'!D13)),NA())</f>
        <v>#N/A</v>
      </c>
      <c r="BB19" s="98">
        <f ca="true">+IF(AND(ISNUMBER(OFFSET('Hygiene Data'!$D$9,0,10*ROW('Hygiene Data'!D13))),'Data Summary'!DQ19="Yes"),OFFSET('Hygiene Data'!$D$9,0,10*ROW('Hygiene Data'!D13)),NA())</f>
        <v>4.7214630779848168</v>
      </c>
      <c r="BC19" s="98" t="e">
        <f ca="true">+IF(AND(ISNUMBER(OFFSET('Hygiene Data'!$E$5,0,10*ROW('Hygiene Data'!E13))),'Data Summary'!DR19="Yes"),OFFSET('Hygiene Data'!$E$5,0,10*ROW('Hygiene Data'!E13)),NA())</f>
        <v>#N/A</v>
      </c>
      <c r="BD19" s="98" t="e">
        <f ca="true">+IF(AND(ISNUMBER(OFFSET('Hygiene Data'!$E$7,0,10*ROW('Hygiene Data'!E13))),'Data Summary'!DS19="Yes"),OFFSET('Hygiene Data'!$E$7,0,10*ROW('Hygiene Data'!E13)),NA())</f>
        <v>#N/A</v>
      </c>
      <c r="BE19" s="98" t="e">
        <f ca="true">+IF(AND(ISNUMBER(OFFSET('Hygiene Data'!$E$9,0,10*ROW('Hygiene Data'!E13))),'Data Summary'!DT19="Yes"),OFFSET('Hygiene Data'!$E$9,0,10*ROW('Hygiene Data'!E13)),NA())</f>
        <v>#N/A</v>
      </c>
      <c r="BF19" s="98" t="e">
        <f ca="true">+IF(AND(ISNUMBER(OFFSET('Hygiene Data'!$F$5,0,10*ROW('Hygiene Data'!F13))),'Data Summary'!DU19="Yes"),OFFSET('Hygiene Data'!$F$5,0,10*ROW('Hygiene Data'!F13)),NA())</f>
        <v>#N/A</v>
      </c>
      <c r="BG19" s="98" t="e">
        <f ca="true">+IF(AND(ISNUMBER(OFFSET('Hygiene Data'!$F$7,0,10*ROW('Hygiene Data'!F13))),'Data Summary'!DV19="Yes"),OFFSET('Hygiene Data'!$F$7,0,10*ROW('Hygiene Data'!F13)),NA())</f>
        <v>#N/A</v>
      </c>
      <c r="BH19" s="98" t="e">
        <f ca="true">+IF(AND(ISNUMBER(OFFSET('Hygiene Data'!$F$9,0,10*ROW('Hygiene Data'!F13))),'Data Summary'!DW19="Yes"),OFFSET('Hygiene Data'!$F$9,0,10*ROW('Hygiene Data'!F13)),NA())</f>
        <v>#N/A</v>
      </c>
      <c r="BI19" s="98" t="e">
        <f ca="true">+IF(AND(ISNUMBER(OFFSET('Hygiene Data'!$G$5,0,10*ROW('Hygiene Data'!G13))),'Data Summary'!DX19="Yes"),OFFSET('Hygiene Data'!$G$5,0,10*ROW('Hygiene Data'!G13)),NA())</f>
        <v>#N/A</v>
      </c>
      <c r="BJ19" s="98" t="e">
        <f ca="true">+IF(AND(ISNUMBER(OFFSET('Hygiene Data'!$G$7,0,10*ROW('Hygiene Data'!G13))),'Data Summary'!DY19="Yes"),OFFSET('Hygiene Data'!$G$7,0,10*ROW('Hygiene Data'!G13)),NA())</f>
        <v>#N/A</v>
      </c>
      <c r="BK19" s="98" t="e">
        <f ca="true">+IF(AND(ISNUMBER(OFFSET('Hygiene Data'!$G$9,0,10*ROW('Hygiene Data'!G13))),'Data Summary'!DZ19="Yes"),OFFSET('Hygiene Data'!$G$9,0,10*ROW('Hygiene Data'!G13)),NA())</f>
        <v>#N/A</v>
      </c>
      <c r="BL19" s="98" t="e">
        <f ca="true">+IF(AND(ISNUMBER(OFFSET('Hygiene Data'!$H$5,0,10*ROW('Hygiene Data'!H13))),'Data Summary'!EA19="Yes"),OFFSET('Hygiene Data'!$H$5,0,10*ROW('Hygiene Data'!H13)),NA())</f>
        <v>#N/A</v>
      </c>
      <c r="BM19" s="98" t="e">
        <f ca="true">+IF(AND(ISNUMBER(OFFSET('Hygiene Data'!$H$7,0,10*ROW('Hygiene Data'!H13))),'Data Summary'!EB19="Yes"),OFFSET('Hygiene Data'!$H$7,0,10*ROW('Hygiene Data'!H13)),NA())</f>
        <v>#N/A</v>
      </c>
      <c r="BN19" s="98">
        <f ca="true">+IF(AND(ISNUMBER(OFFSET('Hygiene Data'!$H$9,0,10*ROW('Hygiene Data'!H13))),'Data Summary'!EC19="Yes"),OFFSET('Hygiene Data'!$H$9,0,10*ROW('Hygiene Data'!H13)),NA())</f>
        <v>3.3</v>
      </c>
      <c r="BO19" s="98" t="e">
        <f ca="true">+IF(AND(ISNUMBER(OFFSET('Hygiene Data'!$I$5,0,10*ROW('Hygiene Data'!I13))),'Data Summary'!ED19="Yes"),OFFSET('Hygiene Data'!$I$5,0,10*ROW('Hygiene Data'!I13)),NA())</f>
        <v>#N/A</v>
      </c>
      <c r="BP19" s="98" t="e">
        <f ca="true">+IF(AND(ISNUMBER(OFFSET('Hygiene Data'!$I$7,0,10*ROW('Hygiene Data'!I13))),'Data Summary'!EE19="Yes"),OFFSET('Hygiene Data'!$I$7,0,10*ROW('Hygiene Data'!I13)),NA())</f>
        <v>#N/A</v>
      </c>
      <c r="BQ19" s="98">
        <f ca="true">+IF(AND(ISNUMBER(OFFSET('Hygiene Data'!$I$9,0,10*ROW('Hygiene Data'!I13))),'Data Summary'!EF19="Yes"),OFFSET('Hygiene Data'!$I$9,0,10*ROW('Hygiene Data'!I13)),NA())</f>
        <v>7.6</v>
      </c>
    </row>
    <row xmlns:x14ac="http://schemas.microsoft.com/office/spreadsheetml/2009/9/ac" r="20" x14ac:dyDescent="0.2">
      <c r="A20" s="351" t="e">
        <f ca="true">+RIGHT('Data Summary'!A20,LEN('Data Summary'!A20)-9)</f>
        <v>#VALUE!</v>
      </c>
      <c r="B20" s="36" t="str">
        <f ca="true">+IF(ISTEXT('Data Summary'!B20),'Data Summary'!B20,"")</f>
        <v/>
      </c>
      <c r="C20" s="350" t="e">
        <f ca="true">+VALUE('Data Summary'!C20)</f>
        <v>#VALUE!</v>
      </c>
      <c r="D20" s="96" t="e">
        <f ca="true">+IF(AND(ISNUMBER(OFFSET('Water Data'!$D$4,0,10*ROW('Water Data'!D14))),'Data Summary'!BS20="Yes"),100-OFFSET('Water Data'!$D$4,0,10*ROW('Water Data'!D14)),NA())</f>
        <v>#N/A</v>
      </c>
      <c r="E20" s="96" t="e">
        <f ca="true">+IF(AND(ISNUMBER(OFFSET('Water Data'!$D$6,0,10*ROW('Water Data'!D14))),'Data Summary'!BT20="Yes"),OFFSET('Water Data'!$D$6,0,10*ROW('Water Data'!D14)),NA())</f>
        <v>#N/A</v>
      </c>
      <c r="F20" s="96" t="e">
        <f ca="true">+IF(AND(ISNUMBER(OFFSET('Water Data'!$D$9,0,10*ROW('Water Data'!D14))),'Data Summary'!BU20="Yes"),OFFSET('Water Data'!$D$9,0,10*ROW('Water Data'!D14)),NA())</f>
        <v>#N/A</v>
      </c>
      <c r="G20" s="96" t="e">
        <f ca="true">+IF(AND(ISNUMBER(OFFSET('Water Data'!$E$4,0,10*ROW('Water Data'!E14))),'Data Summary'!BV20="Yes"),100-OFFSET('Water Data'!$E$4,0,10*ROW('Water Data'!E14)),NA())</f>
        <v>#N/A</v>
      </c>
      <c r="H20" s="96" t="e">
        <f ca="true">+IF(AND(ISNUMBER(OFFSET('Water Data'!$E$6,0,10*ROW('Water Data'!E14))),'Data Summary'!BW20="Yes"),OFFSET('Water Data'!$E$6,0,10*ROW('Water Data'!E14)),NA())</f>
        <v>#N/A</v>
      </c>
      <c r="I20" s="96" t="e">
        <f ca="true">+IF(AND(ISNUMBER(OFFSET('Water Data'!$E$9,0,10*ROW('Water Data'!E14))),'Data Summary'!BX20="Yes"),OFFSET('Water Data'!$E$9,0,10*ROW('Water Data'!E14)),NA())</f>
        <v>#N/A</v>
      </c>
      <c r="J20" s="96" t="e">
        <f ca="true">+IF(AND(ISNUMBER(OFFSET('Water Data'!$F$4,0,10*ROW('Water Data'!F14))),'Data Summary'!BY20="Yes"),100-OFFSET('Water Data'!$F$4,0,10*ROW('Water Data'!F14)),NA())</f>
        <v>#N/A</v>
      </c>
      <c r="K20" s="96" t="e">
        <f ca="true">+IF(AND(ISNUMBER(OFFSET('Water Data'!$F$6,0,10*ROW('Water Data'!F14))),'Data Summary'!BZ20="Yes"),OFFSET('Water Data'!$F$6,0,10*ROW('Water Data'!F14)),NA())</f>
        <v>#N/A</v>
      </c>
      <c r="L20" s="96" t="e">
        <f ca="true">+IF(AND(ISNUMBER(OFFSET('Water Data'!$F$9,0,10*ROW('Water Data'!F14))),'Data Summary'!CA20="Yes"),OFFSET('Water Data'!$F$9,0,10*ROW('Water Data'!F14)),NA())</f>
        <v>#N/A</v>
      </c>
      <c r="M20" s="96" t="e">
        <f ca="true">+IF(AND(ISNUMBER(OFFSET('Water Data'!$G$4,0,10*ROW('Water Data'!G14))),'Data Summary'!CB20="Yes"),100-OFFSET('Water Data'!$G$4,0,10*ROW('Water Data'!G14)),NA())</f>
        <v>#N/A</v>
      </c>
      <c r="N20" s="96" t="e">
        <f ca="true">+IF(AND(ISNUMBER(OFFSET('Water Data'!$G$6,0,10*ROW('Water Data'!G14))),'Data Summary'!CC20="Yes"),OFFSET('Water Data'!$G$6,0,10*ROW('Water Data'!G14)),NA())</f>
        <v>#N/A</v>
      </c>
      <c r="O20" s="96" t="e">
        <f ca="true">+IF(AND(ISNUMBER(OFFSET('Water Data'!$G$9,0,10*ROW('Water Data'!G14))),'Data Summary'!CD20="Yes"),OFFSET('Water Data'!$G$9,0,10*ROW('Water Data'!G14)),NA())</f>
        <v>#N/A</v>
      </c>
      <c r="P20" s="96" t="e">
        <f ca="true">+IF(AND(ISNUMBER(OFFSET('Water Data'!$H$4,0,10*ROW('Water Data'!H14))),'Data Summary'!CE20="Yes"),100-OFFSET('Water Data'!$H$4,0,10*ROW('Water Data'!H14)),NA())</f>
        <v>#N/A</v>
      </c>
      <c r="Q20" s="96" t="e">
        <f ca="true">+IF(AND(ISNUMBER(OFFSET('Water Data'!$H$6,0,10*ROW('Water Data'!H14))),'Data Summary'!CF20="Yes"),OFFSET('Water Data'!$H$6,0,10*ROW('Water Data'!H14)),NA())</f>
        <v>#N/A</v>
      </c>
      <c r="R20" s="96" t="e">
        <f ca="true">+IF(AND(ISNUMBER(OFFSET('Water Data'!$H$9,0,10*ROW('Water Data'!H14))),'Data Summary'!CG20="Yes"),OFFSET('Water Data'!$H$9,0,10*ROW('Water Data'!H14)),NA())</f>
        <v>#N/A</v>
      </c>
      <c r="S20" s="96" t="e">
        <f ca="true">+IF(AND(ISNUMBER(OFFSET('Water Data'!$I$4,0,10*ROW('Water Data'!I14))),'Data Summary'!CH20="Yes"),100-OFFSET('Water Data'!$I$4,0,10*ROW('Water Data'!I14)),NA())</f>
        <v>#N/A</v>
      </c>
      <c r="T20" s="96" t="e">
        <f ca="true">+IF(AND(ISNUMBER(OFFSET('Water Data'!$I$6,0,10*ROW('Water Data'!I14))),'Data Summary'!CI20="Yes"),OFFSET('Water Data'!$I$6,0,10*ROW('Water Data'!I14)),NA())</f>
        <v>#N/A</v>
      </c>
      <c r="U20" s="96" t="e">
        <f ca="true">+IF(AND(ISNUMBER(OFFSET('Water Data'!$I$9,0,10*ROW('Water Data'!I14))),'Data Summary'!CJ20="Yes"),OFFSET('Water Data'!$I$9,0,10*ROW('Water Data'!I14)),NA())</f>
        <v>#N/A</v>
      </c>
      <c r="V20" s="97" t="e">
        <f ca="true">+IF(AND(ISNUMBER(OFFSET('Sanitation Data'!$D$4,0,10*ROW('Sanitation Data'!D14))),'Data Summary'!CK20="Yes"),100-OFFSET('Sanitation Data'!$D$4,0,10*ROW('Sanitation Data'!D14)),NA())</f>
        <v>#N/A</v>
      </c>
      <c r="W20" s="97" t="e">
        <f ca="true">+IF(AND(ISNUMBER(OFFSET('Sanitation Data'!$D$6,0,10*ROW('Sanitation Data'!D14))),'Data Summary'!CL20="Yes"),OFFSET('Sanitation Data'!$D$6,0,10*ROW('Sanitation Data'!D14)),NA())</f>
        <v>#N/A</v>
      </c>
      <c r="X20" s="97" t="e">
        <f ca="true">+IF(AND(ISNUMBER(OFFSET('Sanitation Data'!$D$10,0,10*ROW('Sanitation Data'!D14))),'Data Summary'!CM20="Yes"),OFFSET('Sanitation Data'!$D$10,0,10*ROW('Sanitation Data'!D14)),NA())</f>
        <v>#N/A</v>
      </c>
      <c r="Y20" s="97" t="e">
        <f ca="true">+IF(AND(ISNUMBER(OFFSET('Sanitation Data'!$D$11,0,10*ROW('Sanitation Data'!D14))),'Data Summary'!CN20="Yes"),OFFSET('Sanitation Data'!$D$11,0,10*ROW('Sanitation Data'!D14)),NA())</f>
        <v>#N/A</v>
      </c>
      <c r="Z20" s="97" t="e">
        <f ca="true">+IF(AND(ISNUMBER(OFFSET('Sanitation Data'!$D$12,0,10*ROW('Sanitation Data'!D14))),'Data Summary'!CO20="Yes"),OFFSET('Sanitation Data'!$D$12,0,10*ROW('Sanitation Data'!D14)),NA())</f>
        <v>#N/A</v>
      </c>
      <c r="AA20" s="97" t="e">
        <f ca="true">+IF(AND(ISNUMBER(OFFSET('Sanitation Data'!$E$4,0,10*ROW('Sanitation Data'!E14))),'Data Summary'!CP20="Yes"),100-OFFSET('Sanitation Data'!$E$4,0,10*ROW('Sanitation Data'!E14)),NA())</f>
        <v>#N/A</v>
      </c>
      <c r="AB20" s="97" t="e">
        <f ca="true">+IF(AND(ISNUMBER(OFFSET('Sanitation Data'!$E$6,0,10*ROW('Sanitation Data'!E14))),'Data Summary'!CQ20="Yes"),OFFSET('Sanitation Data'!$E$6,0,10*ROW('Sanitation Data'!E14)),NA())</f>
        <v>#N/A</v>
      </c>
      <c r="AC20" s="97" t="e">
        <f ca="true">+IF(AND(ISNUMBER(OFFSET('Sanitation Data'!$E$10,0,10*ROW('Sanitation Data'!E14))),'Data Summary'!CR20="Yes"),OFFSET('Sanitation Data'!$E$10,0,10*ROW('Sanitation Data'!E14)),NA())</f>
        <v>#N/A</v>
      </c>
      <c r="AD20" s="97" t="e">
        <f ca="true">+IF(AND(ISNUMBER(OFFSET('Sanitation Data'!$E$11,0,10*ROW('Sanitation Data'!E14))),'Data Summary'!CS20="Yes"),OFFSET('Sanitation Data'!$E$11,0,10*ROW('Sanitation Data'!E14)),NA())</f>
        <v>#N/A</v>
      </c>
      <c r="AE20" s="97" t="e">
        <f ca="true">+IF(AND(ISNUMBER(OFFSET('Sanitation Data'!$E$12,0,10*ROW('Sanitation Data'!E14))),'Data Summary'!CT20="Yes"),OFFSET('Sanitation Data'!$E$12,0,10*ROW('Sanitation Data'!E14)),NA())</f>
        <v>#N/A</v>
      </c>
      <c r="AF20" s="97" t="e">
        <f ca="true">+IF(AND(ISNUMBER(OFFSET('Sanitation Data'!$F$4,0,10*ROW('Sanitation Data'!F14))),'Data Summary'!CU20="Yes"),100-OFFSET('Sanitation Data'!$F$4,0,10*ROW('Sanitation Data'!F14)),NA())</f>
        <v>#N/A</v>
      </c>
      <c r="AG20" s="97" t="e">
        <f ca="true">+IF(AND(ISNUMBER(OFFSET('Sanitation Data'!$F$6,0,10*ROW('Sanitation Data'!F14))),'Data Summary'!CV20="Yes"),OFFSET('Sanitation Data'!$F$6,0,10*ROW('Sanitation Data'!F14)),NA())</f>
        <v>#N/A</v>
      </c>
      <c r="AH20" s="97" t="e">
        <f ca="true">+IF(AND(ISNUMBER(OFFSET('Sanitation Data'!$F$10,0,10*ROW('Sanitation Data'!F14))),'Data Summary'!CW20="Yes"),OFFSET('Sanitation Data'!$F$10,0,10*ROW('Sanitation Data'!F14)),NA())</f>
        <v>#N/A</v>
      </c>
      <c r="AI20" s="97" t="e">
        <f ca="true">+IF(AND(ISNUMBER(OFFSET('Sanitation Data'!$F$11,0,10*ROW('Sanitation Data'!F14))),'Data Summary'!CX20="Yes"),OFFSET('Sanitation Data'!$F$11,0,10*ROW('Sanitation Data'!F14)),NA())</f>
        <v>#N/A</v>
      </c>
      <c r="AJ20" s="97" t="e">
        <f ca="true">+IF(AND(ISNUMBER(OFFSET('Sanitation Data'!$F$12,0,10*ROW('Sanitation Data'!F14))),'Data Summary'!CY20="Yes"),OFFSET('Sanitation Data'!$F$12,0,10*ROW('Sanitation Data'!F14)),NA())</f>
        <v>#N/A</v>
      </c>
      <c r="AK20" s="97" t="e">
        <f ca="true">+IF(AND(ISNUMBER(OFFSET('Sanitation Data'!$G$4,0,10*ROW('Sanitation Data'!G14))),'Data Summary'!CZ20="Yes"),100-OFFSET('Sanitation Data'!$G$4,0,10*ROW('Sanitation Data'!G14)),NA())</f>
        <v>#N/A</v>
      </c>
      <c r="AL20" s="97" t="e">
        <f ca="true">+IF(AND(ISNUMBER(OFFSET('Sanitation Data'!$G$6,0,10*ROW('Sanitation Data'!G14))),'Data Summary'!DA20="Yes"),OFFSET('Sanitation Data'!$G$6,0,10*ROW('Sanitation Data'!G14)),NA())</f>
        <v>#N/A</v>
      </c>
      <c r="AM20" s="97" t="e">
        <f ca="true">+IF(AND(ISNUMBER(OFFSET('Sanitation Data'!$G$10,0,10*ROW('Sanitation Data'!G14))),'Data Summary'!DB20="Yes"),OFFSET('Sanitation Data'!$G$10,0,10*ROW('Sanitation Data'!G14)),NA())</f>
        <v>#N/A</v>
      </c>
      <c r="AN20" s="97" t="e">
        <f ca="true">+IF(AND(ISNUMBER(OFFSET('Sanitation Data'!$G$11,0,10*ROW('Sanitation Data'!G14))),'Data Summary'!DC20="Yes"),OFFSET('Sanitation Data'!$G$11,0,10*ROW('Sanitation Data'!G14)),NA())</f>
        <v>#N/A</v>
      </c>
      <c r="AO20" s="97" t="e">
        <f ca="true">+IF(AND(ISNUMBER(OFFSET('Sanitation Data'!$G$12,0,10*ROW('Sanitation Data'!G14))),'Data Summary'!DD20="Yes"),OFFSET('Sanitation Data'!$G$12,0,10*ROW('Sanitation Data'!G14)),NA())</f>
        <v>#N/A</v>
      </c>
      <c r="AP20" s="97" t="e">
        <f ca="true">+IF(AND(ISNUMBER(OFFSET('Sanitation Data'!$H$4,0,10*ROW('Sanitation Data'!H14))),'Data Summary'!DE20="Yes"),100-OFFSET('Sanitation Data'!$H$4,0,10*ROW('Sanitation Data'!H14)),NA())</f>
        <v>#N/A</v>
      </c>
      <c r="AQ20" s="97" t="e">
        <f ca="true">+IF(AND(ISNUMBER(OFFSET('Sanitation Data'!$H$6,0,10*ROW('Sanitation Data'!H14))),'Data Summary'!DF20="Yes"),OFFSET('Sanitation Data'!$H$6,0,10*ROW('Sanitation Data'!H14)),NA())</f>
        <v>#N/A</v>
      </c>
      <c r="AR20" s="97" t="e">
        <f ca="true">+IF(AND(ISNUMBER(OFFSET('Sanitation Data'!$H$10,0,10*ROW('Sanitation Data'!H14))),'Data Summary'!DG20="Yes"),OFFSET('Sanitation Data'!$H$10,0,10*ROW('Sanitation Data'!H14)),NA())</f>
        <v>#N/A</v>
      </c>
      <c r="AS20" s="97" t="e">
        <f ca="true">+IF(AND(ISNUMBER(OFFSET('Sanitation Data'!$H$11,0,10*ROW('Sanitation Data'!H14))),'Data Summary'!DH20="Yes"),OFFSET('Sanitation Data'!$H$11,0,10*ROW('Sanitation Data'!H14)),NA())</f>
        <v>#N/A</v>
      </c>
      <c r="AT20" s="97" t="e">
        <f ca="true">+IF(AND(ISNUMBER(OFFSET('Sanitation Data'!$H$12,0,10*ROW('Sanitation Data'!H14))),'Data Summary'!DI20="Yes"),OFFSET('Sanitation Data'!$H$12,0,10*ROW('Sanitation Data'!H14)),NA())</f>
        <v>#N/A</v>
      </c>
      <c r="AU20" s="97" t="e">
        <f ca="true">+IF(AND(ISNUMBER(OFFSET('Sanitation Data'!$I$4,0,10*ROW('Sanitation Data'!I14))),'Data Summary'!DJ20="Yes"),100-OFFSET('Sanitation Data'!$I$4,0,10*ROW('Sanitation Data'!I14)),NA())</f>
        <v>#N/A</v>
      </c>
      <c r="AV20" s="97" t="e">
        <f ca="true">+IF(AND(ISNUMBER(OFFSET('Sanitation Data'!$I$6,0,10*ROW('Sanitation Data'!I14))),'Data Summary'!DK20="Yes"),OFFSET('Sanitation Data'!$I$6,0,10*ROW('Sanitation Data'!I14)),NA())</f>
        <v>#N/A</v>
      </c>
      <c r="AW20" s="97" t="e">
        <f ca="true">+IF(AND(ISNUMBER(OFFSET('Sanitation Data'!$I$10,0,10*ROW('Sanitation Data'!I14))),'Data Summary'!DL20="Yes"),OFFSET('Sanitation Data'!$I$10,0,10*ROW('Sanitation Data'!I14)),NA())</f>
        <v>#N/A</v>
      </c>
      <c r="AX20" s="97" t="e">
        <f ca="true">+IF(AND(ISNUMBER(OFFSET('Sanitation Data'!$I$11,0,10*ROW('Sanitation Data'!I14))),'Data Summary'!DM20="Yes"),OFFSET('Sanitation Data'!$I$11,0,10*ROW('Sanitation Data'!I14)),NA())</f>
        <v>#N/A</v>
      </c>
      <c r="AY20" s="97" t="e">
        <f ca="true">+IF(AND(ISNUMBER(OFFSET('Sanitation Data'!$I$12,0,10*ROW('Sanitation Data'!I14))),'Data Summary'!DN20="Yes"),OFFSET('Sanitation Data'!$I$12,0,10*ROW('Sanitation Data'!I14)),NA())</f>
        <v>#N/A</v>
      </c>
      <c r="AZ20" s="98" t="e">
        <f ca="true">+IF(AND(ISNUMBER(OFFSET('Hygiene Data'!$D$5,0,10*ROW('Hygiene Data'!D14))),'Data Summary'!DO20="Yes"),OFFSET('Hygiene Data'!$D$5,0,10*ROW('Hygiene Data'!D14)),NA())</f>
        <v>#N/A</v>
      </c>
      <c r="BA20" s="98" t="e">
        <f ca="true">+IF(AND(ISNUMBER(OFFSET('Hygiene Data'!$D$7,0,10*ROW('Hygiene Data'!D14))),'Data Summary'!DP20="Yes"),OFFSET('Hygiene Data'!$D$7,0,10*ROW('Hygiene Data'!D14)),NA())</f>
        <v>#N/A</v>
      </c>
      <c r="BB20" s="98" t="e">
        <f ca="true">+IF(AND(ISNUMBER(OFFSET('Hygiene Data'!$D$9,0,10*ROW('Hygiene Data'!D14))),'Data Summary'!DQ20="Yes"),OFFSET('Hygiene Data'!$D$9,0,10*ROW('Hygiene Data'!D14)),NA())</f>
        <v>#N/A</v>
      </c>
      <c r="BC20" s="98" t="e">
        <f ca="true">+IF(AND(ISNUMBER(OFFSET('Hygiene Data'!$E$5,0,10*ROW('Hygiene Data'!E14))),'Data Summary'!DR20="Yes"),OFFSET('Hygiene Data'!$E$5,0,10*ROW('Hygiene Data'!E14)),NA())</f>
        <v>#N/A</v>
      </c>
      <c r="BD20" s="98" t="e">
        <f ca="true">+IF(AND(ISNUMBER(OFFSET('Hygiene Data'!$E$7,0,10*ROW('Hygiene Data'!E14))),'Data Summary'!DS20="Yes"),OFFSET('Hygiene Data'!$E$7,0,10*ROW('Hygiene Data'!E14)),NA())</f>
        <v>#N/A</v>
      </c>
      <c r="BE20" s="98" t="e">
        <f ca="true">+IF(AND(ISNUMBER(OFFSET('Hygiene Data'!$E$9,0,10*ROW('Hygiene Data'!E14))),'Data Summary'!DT20="Yes"),OFFSET('Hygiene Data'!$E$9,0,10*ROW('Hygiene Data'!E14)),NA())</f>
        <v>#N/A</v>
      </c>
      <c r="BF20" s="98" t="e">
        <f ca="true">+IF(AND(ISNUMBER(OFFSET('Hygiene Data'!$F$5,0,10*ROW('Hygiene Data'!F14))),'Data Summary'!DU20="Yes"),OFFSET('Hygiene Data'!$F$5,0,10*ROW('Hygiene Data'!F14)),NA())</f>
        <v>#N/A</v>
      </c>
      <c r="BG20" s="98" t="e">
        <f ca="true">+IF(AND(ISNUMBER(OFFSET('Hygiene Data'!$F$7,0,10*ROW('Hygiene Data'!F14))),'Data Summary'!DV20="Yes"),OFFSET('Hygiene Data'!$F$7,0,10*ROW('Hygiene Data'!F14)),NA())</f>
        <v>#N/A</v>
      </c>
      <c r="BH20" s="98" t="e">
        <f ca="true">+IF(AND(ISNUMBER(OFFSET('Hygiene Data'!$F$9,0,10*ROW('Hygiene Data'!F14))),'Data Summary'!DW20="Yes"),OFFSET('Hygiene Data'!$F$9,0,10*ROW('Hygiene Data'!F14)),NA())</f>
        <v>#N/A</v>
      </c>
      <c r="BI20" s="98" t="e">
        <f ca="true">+IF(AND(ISNUMBER(OFFSET('Hygiene Data'!$G$5,0,10*ROW('Hygiene Data'!G14))),'Data Summary'!DX20="Yes"),OFFSET('Hygiene Data'!$G$5,0,10*ROW('Hygiene Data'!G14)),NA())</f>
        <v>#N/A</v>
      </c>
      <c r="BJ20" s="98" t="e">
        <f ca="true">+IF(AND(ISNUMBER(OFFSET('Hygiene Data'!$G$7,0,10*ROW('Hygiene Data'!G14))),'Data Summary'!DY20="Yes"),OFFSET('Hygiene Data'!$G$7,0,10*ROW('Hygiene Data'!G14)),NA())</f>
        <v>#N/A</v>
      </c>
      <c r="BK20" s="98" t="e">
        <f ca="true">+IF(AND(ISNUMBER(OFFSET('Hygiene Data'!$G$9,0,10*ROW('Hygiene Data'!G14))),'Data Summary'!DZ20="Yes"),OFFSET('Hygiene Data'!$G$9,0,10*ROW('Hygiene Data'!G14)),NA())</f>
        <v>#N/A</v>
      </c>
      <c r="BL20" s="98" t="e">
        <f ca="true">+IF(AND(ISNUMBER(OFFSET('Hygiene Data'!$H$5,0,10*ROW('Hygiene Data'!H14))),'Data Summary'!EA20="Yes"),OFFSET('Hygiene Data'!$H$5,0,10*ROW('Hygiene Data'!H14)),NA())</f>
        <v>#N/A</v>
      </c>
      <c r="BM20" s="98" t="e">
        <f ca="true">+IF(AND(ISNUMBER(OFFSET('Hygiene Data'!$H$7,0,10*ROW('Hygiene Data'!H14))),'Data Summary'!EB20="Yes"),OFFSET('Hygiene Data'!$H$7,0,10*ROW('Hygiene Data'!H14)),NA())</f>
        <v>#N/A</v>
      </c>
      <c r="BN20" s="98" t="e">
        <f ca="true">+IF(AND(ISNUMBER(OFFSET('Hygiene Data'!$H$9,0,10*ROW('Hygiene Data'!H14))),'Data Summary'!EC20="Yes"),OFFSET('Hygiene Data'!$H$9,0,10*ROW('Hygiene Data'!H14)),NA())</f>
        <v>#N/A</v>
      </c>
      <c r="BO20" s="98" t="e">
        <f ca="true">+IF(AND(ISNUMBER(OFFSET('Hygiene Data'!$I$5,0,10*ROW('Hygiene Data'!I14))),'Data Summary'!ED20="Yes"),OFFSET('Hygiene Data'!$I$5,0,10*ROW('Hygiene Data'!I14)),NA())</f>
        <v>#N/A</v>
      </c>
      <c r="BP20" s="98" t="e">
        <f ca="true">+IF(AND(ISNUMBER(OFFSET('Hygiene Data'!$I$7,0,10*ROW('Hygiene Data'!I14))),'Data Summary'!EE20="Yes"),OFFSET('Hygiene Data'!$I$7,0,10*ROW('Hygiene Data'!I14)),NA())</f>
        <v>#N/A</v>
      </c>
      <c r="BQ20" s="98" t="e">
        <f ca="true">+IF(AND(ISNUMBER(OFFSET('Hygiene Data'!$I$9,0,10*ROW('Hygiene Data'!I14))),'Data Summary'!EF20="Yes"),OFFSET('Hygiene Data'!$I$9,0,10*ROW('Hygiene Data'!I14)),NA())</f>
        <v>#N/A</v>
      </c>
    </row>
    <row xmlns:x14ac="http://schemas.microsoft.com/office/spreadsheetml/2009/9/ac" r="21" x14ac:dyDescent="0.2">
      <c r="A21" s="351" t="e">
        <f ca="true">+RIGHT('Data Summary'!A21,LEN('Data Summary'!A21)-9)</f>
        <v>#VALUE!</v>
      </c>
      <c r="B21" s="36" t="str">
        <f ca="true">+IF(ISTEXT('Data Summary'!B21),'Data Summary'!B21,"")</f>
        <v/>
      </c>
      <c r="C21" s="350" t="e">
        <f ca="true">+VALUE('Data Summary'!C21)</f>
        <v>#VALUE!</v>
      </c>
      <c r="D21" s="96" t="e">
        <f ca="true">+IF(AND(ISNUMBER(OFFSET('Water Data'!$D$4,0,10*ROW('Water Data'!D15))),'Data Summary'!BS21="Yes"),100-OFFSET('Water Data'!$D$4,0,10*ROW('Water Data'!D15)),NA())</f>
        <v>#N/A</v>
      </c>
      <c r="E21" s="96" t="e">
        <f ca="true">+IF(AND(ISNUMBER(OFFSET('Water Data'!$D$6,0,10*ROW('Water Data'!D15))),'Data Summary'!BT21="Yes"),OFFSET('Water Data'!$D$6,0,10*ROW('Water Data'!D15)),NA())</f>
        <v>#N/A</v>
      </c>
      <c r="F21" s="96" t="e">
        <f ca="true">+IF(AND(ISNUMBER(OFFSET('Water Data'!$D$9,0,10*ROW('Water Data'!D15))),'Data Summary'!BU21="Yes"),OFFSET('Water Data'!$D$9,0,10*ROW('Water Data'!D15)),NA())</f>
        <v>#N/A</v>
      </c>
      <c r="G21" s="96" t="e">
        <f ca="true">+IF(AND(ISNUMBER(OFFSET('Water Data'!$E$4,0,10*ROW('Water Data'!E15))),'Data Summary'!BV21="Yes"),100-OFFSET('Water Data'!$E$4,0,10*ROW('Water Data'!E15)),NA())</f>
        <v>#N/A</v>
      </c>
      <c r="H21" s="96" t="e">
        <f ca="true">+IF(AND(ISNUMBER(OFFSET('Water Data'!$E$6,0,10*ROW('Water Data'!E15))),'Data Summary'!BW21="Yes"),OFFSET('Water Data'!$E$6,0,10*ROW('Water Data'!E15)),NA())</f>
        <v>#N/A</v>
      </c>
      <c r="I21" s="96" t="e">
        <f ca="true">+IF(AND(ISNUMBER(OFFSET('Water Data'!$E$9,0,10*ROW('Water Data'!E15))),'Data Summary'!BX21="Yes"),OFFSET('Water Data'!$E$9,0,10*ROW('Water Data'!E15)),NA())</f>
        <v>#N/A</v>
      </c>
      <c r="J21" s="96" t="e">
        <f ca="true">+IF(AND(ISNUMBER(OFFSET('Water Data'!$F$4,0,10*ROW('Water Data'!F15))),'Data Summary'!BY21="Yes"),100-OFFSET('Water Data'!$F$4,0,10*ROW('Water Data'!F15)),NA())</f>
        <v>#N/A</v>
      </c>
      <c r="K21" s="96" t="e">
        <f ca="true">+IF(AND(ISNUMBER(OFFSET('Water Data'!$F$6,0,10*ROW('Water Data'!F15))),'Data Summary'!BZ21="Yes"),OFFSET('Water Data'!$F$6,0,10*ROW('Water Data'!F15)),NA())</f>
        <v>#N/A</v>
      </c>
      <c r="L21" s="96" t="e">
        <f ca="true">+IF(AND(ISNUMBER(OFFSET('Water Data'!$F$9,0,10*ROW('Water Data'!F15))),'Data Summary'!CA21="Yes"),OFFSET('Water Data'!$F$9,0,10*ROW('Water Data'!F15)),NA())</f>
        <v>#N/A</v>
      </c>
      <c r="M21" s="96" t="e">
        <f ca="true">+IF(AND(ISNUMBER(OFFSET('Water Data'!$G$4,0,10*ROW('Water Data'!G15))),'Data Summary'!CB21="Yes"),100-OFFSET('Water Data'!$G$4,0,10*ROW('Water Data'!G15)),NA())</f>
        <v>#N/A</v>
      </c>
      <c r="N21" s="96" t="e">
        <f ca="true">+IF(AND(ISNUMBER(OFFSET('Water Data'!$G$6,0,10*ROW('Water Data'!G15))),'Data Summary'!CC21="Yes"),OFFSET('Water Data'!$G$6,0,10*ROW('Water Data'!G15)),NA())</f>
        <v>#N/A</v>
      </c>
      <c r="O21" s="96" t="e">
        <f ca="true">+IF(AND(ISNUMBER(OFFSET('Water Data'!$G$9,0,10*ROW('Water Data'!G15))),'Data Summary'!CD21="Yes"),OFFSET('Water Data'!$G$9,0,10*ROW('Water Data'!G15)),NA())</f>
        <v>#N/A</v>
      </c>
      <c r="P21" s="96" t="e">
        <f ca="true">+IF(AND(ISNUMBER(OFFSET('Water Data'!$H$4,0,10*ROW('Water Data'!H15))),'Data Summary'!CE21="Yes"),100-OFFSET('Water Data'!$H$4,0,10*ROW('Water Data'!H15)),NA())</f>
        <v>#N/A</v>
      </c>
      <c r="Q21" s="96" t="e">
        <f ca="true">+IF(AND(ISNUMBER(OFFSET('Water Data'!$H$6,0,10*ROW('Water Data'!H15))),'Data Summary'!CF21="Yes"),OFFSET('Water Data'!$H$6,0,10*ROW('Water Data'!H15)),NA())</f>
        <v>#N/A</v>
      </c>
      <c r="R21" s="96" t="e">
        <f ca="true">+IF(AND(ISNUMBER(OFFSET('Water Data'!$H$9,0,10*ROW('Water Data'!H15))),'Data Summary'!CG21="Yes"),OFFSET('Water Data'!$H$9,0,10*ROW('Water Data'!H15)),NA())</f>
        <v>#N/A</v>
      </c>
      <c r="S21" s="96" t="e">
        <f ca="true">+IF(AND(ISNUMBER(OFFSET('Water Data'!$I$4,0,10*ROW('Water Data'!I15))),'Data Summary'!CH21="Yes"),100-OFFSET('Water Data'!$I$4,0,10*ROW('Water Data'!I15)),NA())</f>
        <v>#N/A</v>
      </c>
      <c r="T21" s="96" t="e">
        <f ca="true">+IF(AND(ISNUMBER(OFFSET('Water Data'!$I$6,0,10*ROW('Water Data'!I15))),'Data Summary'!CI21="Yes"),OFFSET('Water Data'!$I$6,0,10*ROW('Water Data'!I15)),NA())</f>
        <v>#N/A</v>
      </c>
      <c r="U21" s="96" t="e">
        <f ca="true">+IF(AND(ISNUMBER(OFFSET('Water Data'!$I$9,0,10*ROW('Water Data'!I15))),'Data Summary'!CJ21="Yes"),OFFSET('Water Data'!$I$9,0,10*ROW('Water Data'!I15)),NA())</f>
        <v>#N/A</v>
      </c>
      <c r="V21" s="97" t="e">
        <f ca="true">+IF(AND(ISNUMBER(OFFSET('Sanitation Data'!$D$4,0,10*ROW('Sanitation Data'!D15))),'Data Summary'!CK21="Yes"),100-OFFSET('Sanitation Data'!$D$4,0,10*ROW('Sanitation Data'!D15)),NA())</f>
        <v>#N/A</v>
      </c>
      <c r="W21" s="97" t="e">
        <f ca="true">+IF(AND(ISNUMBER(OFFSET('Sanitation Data'!$D$6,0,10*ROW('Sanitation Data'!D15))),'Data Summary'!CL21="Yes"),OFFSET('Sanitation Data'!$D$6,0,10*ROW('Sanitation Data'!D15)),NA())</f>
        <v>#N/A</v>
      </c>
      <c r="X21" s="97" t="e">
        <f ca="true">+IF(AND(ISNUMBER(OFFSET('Sanitation Data'!$D$10,0,10*ROW('Sanitation Data'!D15))),'Data Summary'!CM21="Yes"),OFFSET('Sanitation Data'!$D$10,0,10*ROW('Sanitation Data'!D15)),NA())</f>
        <v>#N/A</v>
      </c>
      <c r="Y21" s="97" t="e">
        <f ca="true">+IF(AND(ISNUMBER(OFFSET('Sanitation Data'!$D$11,0,10*ROW('Sanitation Data'!D15))),'Data Summary'!CN21="Yes"),OFFSET('Sanitation Data'!$D$11,0,10*ROW('Sanitation Data'!D15)),NA())</f>
        <v>#N/A</v>
      </c>
      <c r="Z21" s="97" t="e">
        <f ca="true">+IF(AND(ISNUMBER(OFFSET('Sanitation Data'!$D$12,0,10*ROW('Sanitation Data'!D15))),'Data Summary'!CO21="Yes"),OFFSET('Sanitation Data'!$D$12,0,10*ROW('Sanitation Data'!D15)),NA())</f>
        <v>#N/A</v>
      </c>
      <c r="AA21" s="97" t="e">
        <f ca="true">+IF(AND(ISNUMBER(OFFSET('Sanitation Data'!$E$4,0,10*ROW('Sanitation Data'!E15))),'Data Summary'!CP21="Yes"),100-OFFSET('Sanitation Data'!$E$4,0,10*ROW('Sanitation Data'!E15)),NA())</f>
        <v>#N/A</v>
      </c>
      <c r="AB21" s="97" t="e">
        <f ca="true">+IF(AND(ISNUMBER(OFFSET('Sanitation Data'!$E$6,0,10*ROW('Sanitation Data'!E15))),'Data Summary'!CQ21="Yes"),OFFSET('Sanitation Data'!$E$6,0,10*ROW('Sanitation Data'!E15)),NA())</f>
        <v>#N/A</v>
      </c>
      <c r="AC21" s="97" t="e">
        <f ca="true">+IF(AND(ISNUMBER(OFFSET('Sanitation Data'!$E$10,0,10*ROW('Sanitation Data'!E15))),'Data Summary'!CR21="Yes"),OFFSET('Sanitation Data'!$E$10,0,10*ROW('Sanitation Data'!E15)),NA())</f>
        <v>#N/A</v>
      </c>
      <c r="AD21" s="97" t="e">
        <f ca="true">+IF(AND(ISNUMBER(OFFSET('Sanitation Data'!$E$11,0,10*ROW('Sanitation Data'!E15))),'Data Summary'!CS21="Yes"),OFFSET('Sanitation Data'!$E$11,0,10*ROW('Sanitation Data'!E15)),NA())</f>
        <v>#N/A</v>
      </c>
      <c r="AE21" s="97" t="e">
        <f ca="true">+IF(AND(ISNUMBER(OFFSET('Sanitation Data'!$E$12,0,10*ROW('Sanitation Data'!E15))),'Data Summary'!CT21="Yes"),OFFSET('Sanitation Data'!$E$12,0,10*ROW('Sanitation Data'!E15)),NA())</f>
        <v>#N/A</v>
      </c>
      <c r="AF21" s="97" t="e">
        <f ca="true">+IF(AND(ISNUMBER(OFFSET('Sanitation Data'!$F$4,0,10*ROW('Sanitation Data'!F15))),'Data Summary'!CU21="Yes"),100-OFFSET('Sanitation Data'!$F$4,0,10*ROW('Sanitation Data'!F15)),NA())</f>
        <v>#N/A</v>
      </c>
      <c r="AG21" s="97" t="e">
        <f ca="true">+IF(AND(ISNUMBER(OFFSET('Sanitation Data'!$F$6,0,10*ROW('Sanitation Data'!F15))),'Data Summary'!CV21="Yes"),OFFSET('Sanitation Data'!$F$6,0,10*ROW('Sanitation Data'!F15)),NA())</f>
        <v>#N/A</v>
      </c>
      <c r="AH21" s="97" t="e">
        <f ca="true">+IF(AND(ISNUMBER(OFFSET('Sanitation Data'!$F$10,0,10*ROW('Sanitation Data'!F15))),'Data Summary'!CW21="Yes"),OFFSET('Sanitation Data'!$F$10,0,10*ROW('Sanitation Data'!F15)),NA())</f>
        <v>#N/A</v>
      </c>
      <c r="AI21" s="97" t="e">
        <f ca="true">+IF(AND(ISNUMBER(OFFSET('Sanitation Data'!$F$11,0,10*ROW('Sanitation Data'!F15))),'Data Summary'!CX21="Yes"),OFFSET('Sanitation Data'!$F$11,0,10*ROW('Sanitation Data'!F15)),NA())</f>
        <v>#N/A</v>
      </c>
      <c r="AJ21" s="97" t="e">
        <f ca="true">+IF(AND(ISNUMBER(OFFSET('Sanitation Data'!$F$12,0,10*ROW('Sanitation Data'!F15))),'Data Summary'!CY21="Yes"),OFFSET('Sanitation Data'!$F$12,0,10*ROW('Sanitation Data'!F15)),NA())</f>
        <v>#N/A</v>
      </c>
      <c r="AK21" s="97" t="e">
        <f ca="true">+IF(AND(ISNUMBER(OFFSET('Sanitation Data'!$G$4,0,10*ROW('Sanitation Data'!G15))),'Data Summary'!CZ21="Yes"),100-OFFSET('Sanitation Data'!$G$4,0,10*ROW('Sanitation Data'!G15)),NA())</f>
        <v>#N/A</v>
      </c>
      <c r="AL21" s="97" t="e">
        <f ca="true">+IF(AND(ISNUMBER(OFFSET('Sanitation Data'!$G$6,0,10*ROW('Sanitation Data'!G15))),'Data Summary'!DA21="Yes"),OFFSET('Sanitation Data'!$G$6,0,10*ROW('Sanitation Data'!G15)),NA())</f>
        <v>#N/A</v>
      </c>
      <c r="AM21" s="97" t="e">
        <f ca="true">+IF(AND(ISNUMBER(OFFSET('Sanitation Data'!$G$10,0,10*ROW('Sanitation Data'!G15))),'Data Summary'!DB21="Yes"),OFFSET('Sanitation Data'!$G$10,0,10*ROW('Sanitation Data'!G15)),NA())</f>
        <v>#N/A</v>
      </c>
      <c r="AN21" s="97" t="e">
        <f ca="true">+IF(AND(ISNUMBER(OFFSET('Sanitation Data'!$G$11,0,10*ROW('Sanitation Data'!G15))),'Data Summary'!DC21="Yes"),OFFSET('Sanitation Data'!$G$11,0,10*ROW('Sanitation Data'!G15)),NA())</f>
        <v>#N/A</v>
      </c>
      <c r="AO21" s="97" t="e">
        <f ca="true">+IF(AND(ISNUMBER(OFFSET('Sanitation Data'!$G$12,0,10*ROW('Sanitation Data'!G15))),'Data Summary'!DD21="Yes"),OFFSET('Sanitation Data'!$G$12,0,10*ROW('Sanitation Data'!G15)),NA())</f>
        <v>#N/A</v>
      </c>
      <c r="AP21" s="97" t="e">
        <f ca="true">+IF(AND(ISNUMBER(OFFSET('Sanitation Data'!$H$4,0,10*ROW('Sanitation Data'!H15))),'Data Summary'!DE21="Yes"),100-OFFSET('Sanitation Data'!$H$4,0,10*ROW('Sanitation Data'!H15)),NA())</f>
        <v>#N/A</v>
      </c>
      <c r="AQ21" s="97" t="e">
        <f ca="true">+IF(AND(ISNUMBER(OFFSET('Sanitation Data'!$H$6,0,10*ROW('Sanitation Data'!H15))),'Data Summary'!DF21="Yes"),OFFSET('Sanitation Data'!$H$6,0,10*ROW('Sanitation Data'!H15)),NA())</f>
        <v>#N/A</v>
      </c>
      <c r="AR21" s="97" t="e">
        <f ca="true">+IF(AND(ISNUMBER(OFFSET('Sanitation Data'!$H$10,0,10*ROW('Sanitation Data'!H15))),'Data Summary'!DG21="Yes"),OFFSET('Sanitation Data'!$H$10,0,10*ROW('Sanitation Data'!H15)),NA())</f>
        <v>#N/A</v>
      </c>
      <c r="AS21" s="97" t="e">
        <f ca="true">+IF(AND(ISNUMBER(OFFSET('Sanitation Data'!$H$11,0,10*ROW('Sanitation Data'!H15))),'Data Summary'!DH21="Yes"),OFFSET('Sanitation Data'!$H$11,0,10*ROW('Sanitation Data'!H15)),NA())</f>
        <v>#N/A</v>
      </c>
      <c r="AT21" s="97" t="e">
        <f ca="true">+IF(AND(ISNUMBER(OFFSET('Sanitation Data'!$H$12,0,10*ROW('Sanitation Data'!H15))),'Data Summary'!DI21="Yes"),OFFSET('Sanitation Data'!$H$12,0,10*ROW('Sanitation Data'!H15)),NA())</f>
        <v>#N/A</v>
      </c>
      <c r="AU21" s="97" t="e">
        <f ca="true">+IF(AND(ISNUMBER(OFFSET('Sanitation Data'!$I$4,0,10*ROW('Sanitation Data'!I15))),'Data Summary'!DJ21="Yes"),100-OFFSET('Sanitation Data'!$I$4,0,10*ROW('Sanitation Data'!I15)),NA())</f>
        <v>#N/A</v>
      </c>
      <c r="AV21" s="97" t="e">
        <f ca="true">+IF(AND(ISNUMBER(OFFSET('Sanitation Data'!$I$6,0,10*ROW('Sanitation Data'!I15))),'Data Summary'!DK21="Yes"),OFFSET('Sanitation Data'!$I$6,0,10*ROW('Sanitation Data'!I15)),NA())</f>
        <v>#N/A</v>
      </c>
      <c r="AW21" s="97" t="e">
        <f ca="true">+IF(AND(ISNUMBER(OFFSET('Sanitation Data'!$I$10,0,10*ROW('Sanitation Data'!I15))),'Data Summary'!DL21="Yes"),OFFSET('Sanitation Data'!$I$10,0,10*ROW('Sanitation Data'!I15)),NA())</f>
        <v>#N/A</v>
      </c>
      <c r="AX21" s="97" t="e">
        <f ca="true">+IF(AND(ISNUMBER(OFFSET('Sanitation Data'!$I$11,0,10*ROW('Sanitation Data'!I15))),'Data Summary'!DM21="Yes"),OFFSET('Sanitation Data'!$I$11,0,10*ROW('Sanitation Data'!I15)),NA())</f>
        <v>#N/A</v>
      </c>
      <c r="AY21" s="97" t="e">
        <f ca="true">+IF(AND(ISNUMBER(OFFSET('Sanitation Data'!$I$12,0,10*ROW('Sanitation Data'!I15))),'Data Summary'!DN21="Yes"),OFFSET('Sanitation Data'!$I$12,0,10*ROW('Sanitation Data'!I15)),NA())</f>
        <v>#N/A</v>
      </c>
      <c r="AZ21" s="98" t="e">
        <f ca="true">+IF(AND(ISNUMBER(OFFSET('Hygiene Data'!$D$5,0,10*ROW('Hygiene Data'!D15))),'Data Summary'!DO21="Yes"),OFFSET('Hygiene Data'!$D$5,0,10*ROW('Hygiene Data'!D15)),NA())</f>
        <v>#N/A</v>
      </c>
      <c r="BA21" s="98" t="e">
        <f ca="true">+IF(AND(ISNUMBER(OFFSET('Hygiene Data'!$D$7,0,10*ROW('Hygiene Data'!D15))),'Data Summary'!DP21="Yes"),OFFSET('Hygiene Data'!$D$7,0,10*ROW('Hygiene Data'!D15)),NA())</f>
        <v>#N/A</v>
      </c>
      <c r="BB21" s="98" t="e">
        <f ca="true">+IF(AND(ISNUMBER(OFFSET('Hygiene Data'!$D$9,0,10*ROW('Hygiene Data'!D15))),'Data Summary'!DQ21="Yes"),OFFSET('Hygiene Data'!$D$9,0,10*ROW('Hygiene Data'!D15)),NA())</f>
        <v>#N/A</v>
      </c>
      <c r="BC21" s="98" t="e">
        <f ca="true">+IF(AND(ISNUMBER(OFFSET('Hygiene Data'!$E$5,0,10*ROW('Hygiene Data'!E15))),'Data Summary'!DR21="Yes"),OFFSET('Hygiene Data'!$E$5,0,10*ROW('Hygiene Data'!E15)),NA())</f>
        <v>#N/A</v>
      </c>
      <c r="BD21" s="98" t="e">
        <f ca="true">+IF(AND(ISNUMBER(OFFSET('Hygiene Data'!$E$7,0,10*ROW('Hygiene Data'!E15))),'Data Summary'!DS21="Yes"),OFFSET('Hygiene Data'!$E$7,0,10*ROW('Hygiene Data'!E15)),NA())</f>
        <v>#N/A</v>
      </c>
      <c r="BE21" s="98" t="e">
        <f ca="true">+IF(AND(ISNUMBER(OFFSET('Hygiene Data'!$E$9,0,10*ROW('Hygiene Data'!E15))),'Data Summary'!DT21="Yes"),OFFSET('Hygiene Data'!$E$9,0,10*ROW('Hygiene Data'!E15)),NA())</f>
        <v>#N/A</v>
      </c>
      <c r="BF21" s="98" t="e">
        <f ca="true">+IF(AND(ISNUMBER(OFFSET('Hygiene Data'!$F$5,0,10*ROW('Hygiene Data'!F15))),'Data Summary'!DU21="Yes"),OFFSET('Hygiene Data'!$F$5,0,10*ROW('Hygiene Data'!F15)),NA())</f>
        <v>#N/A</v>
      </c>
      <c r="BG21" s="98" t="e">
        <f ca="true">+IF(AND(ISNUMBER(OFFSET('Hygiene Data'!$F$7,0,10*ROW('Hygiene Data'!F15))),'Data Summary'!DV21="Yes"),OFFSET('Hygiene Data'!$F$7,0,10*ROW('Hygiene Data'!F15)),NA())</f>
        <v>#N/A</v>
      </c>
      <c r="BH21" s="98" t="e">
        <f ca="true">+IF(AND(ISNUMBER(OFFSET('Hygiene Data'!$F$9,0,10*ROW('Hygiene Data'!F15))),'Data Summary'!DW21="Yes"),OFFSET('Hygiene Data'!$F$9,0,10*ROW('Hygiene Data'!F15)),NA())</f>
        <v>#N/A</v>
      </c>
      <c r="BI21" s="98" t="e">
        <f ca="true">+IF(AND(ISNUMBER(OFFSET('Hygiene Data'!$G$5,0,10*ROW('Hygiene Data'!G15))),'Data Summary'!DX21="Yes"),OFFSET('Hygiene Data'!$G$5,0,10*ROW('Hygiene Data'!G15)),NA())</f>
        <v>#N/A</v>
      </c>
      <c r="BJ21" s="98" t="e">
        <f ca="true">+IF(AND(ISNUMBER(OFFSET('Hygiene Data'!$G$7,0,10*ROW('Hygiene Data'!G15))),'Data Summary'!DY21="Yes"),OFFSET('Hygiene Data'!$G$7,0,10*ROW('Hygiene Data'!G15)),NA())</f>
        <v>#N/A</v>
      </c>
      <c r="BK21" s="98" t="e">
        <f ca="true">+IF(AND(ISNUMBER(OFFSET('Hygiene Data'!$G$9,0,10*ROW('Hygiene Data'!G15))),'Data Summary'!DZ21="Yes"),OFFSET('Hygiene Data'!$G$9,0,10*ROW('Hygiene Data'!G15)),NA())</f>
        <v>#N/A</v>
      </c>
      <c r="BL21" s="98" t="e">
        <f ca="true">+IF(AND(ISNUMBER(OFFSET('Hygiene Data'!$H$5,0,10*ROW('Hygiene Data'!H15))),'Data Summary'!EA21="Yes"),OFFSET('Hygiene Data'!$H$5,0,10*ROW('Hygiene Data'!H15)),NA())</f>
        <v>#N/A</v>
      </c>
      <c r="BM21" s="98" t="e">
        <f ca="true">+IF(AND(ISNUMBER(OFFSET('Hygiene Data'!$H$7,0,10*ROW('Hygiene Data'!H15))),'Data Summary'!EB21="Yes"),OFFSET('Hygiene Data'!$H$7,0,10*ROW('Hygiene Data'!H15)),NA())</f>
        <v>#N/A</v>
      </c>
      <c r="BN21" s="98" t="e">
        <f ca="true">+IF(AND(ISNUMBER(OFFSET('Hygiene Data'!$H$9,0,10*ROW('Hygiene Data'!H15))),'Data Summary'!EC21="Yes"),OFFSET('Hygiene Data'!$H$9,0,10*ROW('Hygiene Data'!H15)),NA())</f>
        <v>#N/A</v>
      </c>
      <c r="BO21" s="98" t="e">
        <f ca="true">+IF(AND(ISNUMBER(OFFSET('Hygiene Data'!$I$5,0,10*ROW('Hygiene Data'!I15))),'Data Summary'!ED21="Yes"),OFFSET('Hygiene Data'!$I$5,0,10*ROW('Hygiene Data'!I15)),NA())</f>
        <v>#N/A</v>
      </c>
      <c r="BP21" s="98" t="e">
        <f ca="true">+IF(AND(ISNUMBER(OFFSET('Hygiene Data'!$I$7,0,10*ROW('Hygiene Data'!I15))),'Data Summary'!EE21="Yes"),OFFSET('Hygiene Data'!$I$7,0,10*ROW('Hygiene Data'!I15)),NA())</f>
        <v>#N/A</v>
      </c>
      <c r="BQ21" s="98" t="e">
        <f ca="true">+IF(AND(ISNUMBER(OFFSET('Hygiene Data'!$I$9,0,10*ROW('Hygiene Data'!I15))),'Data Summary'!EF21="Yes"),OFFSET('Hygiene Data'!$I$9,0,10*ROW('Hygiene Data'!I15)),NA())</f>
        <v>#N/A</v>
      </c>
    </row>
    <row xmlns:x14ac="http://schemas.microsoft.com/office/spreadsheetml/2009/9/ac" r="22" x14ac:dyDescent="0.2">
      <c r="A22" s="351" t="e">
        <f ca="true">+RIGHT('Data Summary'!A22,LEN('Data Summary'!A22)-9)</f>
        <v>#VALUE!</v>
      </c>
      <c r="B22" s="36" t="str">
        <f ca="true">+IF(ISTEXT('Data Summary'!B22),'Data Summary'!B22,"")</f>
        <v/>
      </c>
      <c r="C22" s="350" t="e">
        <f ca="true">+VALUE('Data Summary'!C22)</f>
        <v>#VALUE!</v>
      </c>
      <c r="D22" s="96" t="e">
        <f ca="true">+IF(AND(ISNUMBER(OFFSET('Water Data'!$D$4,0,10*ROW('Water Data'!D16))),'Data Summary'!BS22="Yes"),100-OFFSET('Water Data'!$D$4,0,10*ROW('Water Data'!D16)),NA())</f>
        <v>#N/A</v>
      </c>
      <c r="E22" s="96" t="e">
        <f ca="true">+IF(AND(ISNUMBER(OFFSET('Water Data'!$D$6,0,10*ROW('Water Data'!D16))),'Data Summary'!BT22="Yes"),OFFSET('Water Data'!$D$6,0,10*ROW('Water Data'!D16)),NA())</f>
        <v>#N/A</v>
      </c>
      <c r="F22" s="96" t="e">
        <f ca="true">+IF(AND(ISNUMBER(OFFSET('Water Data'!$D$9,0,10*ROW('Water Data'!D16))),'Data Summary'!BU22="Yes"),OFFSET('Water Data'!$D$9,0,10*ROW('Water Data'!D16)),NA())</f>
        <v>#N/A</v>
      </c>
      <c r="G22" s="96" t="e">
        <f ca="true">+IF(AND(ISNUMBER(OFFSET('Water Data'!$E$4,0,10*ROW('Water Data'!E16))),'Data Summary'!BV22="Yes"),100-OFFSET('Water Data'!$E$4,0,10*ROW('Water Data'!E16)),NA())</f>
        <v>#N/A</v>
      </c>
      <c r="H22" s="96" t="e">
        <f ca="true">+IF(AND(ISNUMBER(OFFSET('Water Data'!$E$6,0,10*ROW('Water Data'!E16))),'Data Summary'!BW22="Yes"),OFFSET('Water Data'!$E$6,0,10*ROW('Water Data'!E16)),NA())</f>
        <v>#N/A</v>
      </c>
      <c r="I22" s="96" t="e">
        <f ca="true">+IF(AND(ISNUMBER(OFFSET('Water Data'!$E$9,0,10*ROW('Water Data'!E16))),'Data Summary'!BX22="Yes"),OFFSET('Water Data'!$E$9,0,10*ROW('Water Data'!E16)),NA())</f>
        <v>#N/A</v>
      </c>
      <c r="J22" s="96" t="e">
        <f ca="true">+IF(AND(ISNUMBER(OFFSET('Water Data'!$F$4,0,10*ROW('Water Data'!F16))),'Data Summary'!BY22="Yes"),100-OFFSET('Water Data'!$F$4,0,10*ROW('Water Data'!F16)),NA())</f>
        <v>#N/A</v>
      </c>
      <c r="K22" s="96" t="e">
        <f ca="true">+IF(AND(ISNUMBER(OFFSET('Water Data'!$F$6,0,10*ROW('Water Data'!F16))),'Data Summary'!BZ22="Yes"),OFFSET('Water Data'!$F$6,0,10*ROW('Water Data'!F16)),NA())</f>
        <v>#N/A</v>
      </c>
      <c r="L22" s="96" t="e">
        <f ca="true">+IF(AND(ISNUMBER(OFFSET('Water Data'!$F$9,0,10*ROW('Water Data'!F16))),'Data Summary'!CA22="Yes"),OFFSET('Water Data'!$F$9,0,10*ROW('Water Data'!F16)),NA())</f>
        <v>#N/A</v>
      </c>
      <c r="M22" s="96" t="e">
        <f ca="true">+IF(AND(ISNUMBER(OFFSET('Water Data'!$G$4,0,10*ROW('Water Data'!G16))),'Data Summary'!CB22="Yes"),100-OFFSET('Water Data'!$G$4,0,10*ROW('Water Data'!G16)),NA())</f>
        <v>#N/A</v>
      </c>
      <c r="N22" s="96" t="e">
        <f ca="true">+IF(AND(ISNUMBER(OFFSET('Water Data'!$G$6,0,10*ROW('Water Data'!G16))),'Data Summary'!CC22="Yes"),OFFSET('Water Data'!$G$6,0,10*ROW('Water Data'!G16)),NA())</f>
        <v>#N/A</v>
      </c>
      <c r="O22" s="96" t="e">
        <f ca="true">+IF(AND(ISNUMBER(OFFSET('Water Data'!$G$9,0,10*ROW('Water Data'!G16))),'Data Summary'!CD22="Yes"),OFFSET('Water Data'!$G$9,0,10*ROW('Water Data'!G16)),NA())</f>
        <v>#N/A</v>
      </c>
      <c r="P22" s="96" t="e">
        <f ca="true">+IF(AND(ISNUMBER(OFFSET('Water Data'!$H$4,0,10*ROW('Water Data'!H16))),'Data Summary'!CE22="Yes"),100-OFFSET('Water Data'!$H$4,0,10*ROW('Water Data'!H16)),NA())</f>
        <v>#N/A</v>
      </c>
      <c r="Q22" s="96" t="e">
        <f ca="true">+IF(AND(ISNUMBER(OFFSET('Water Data'!$H$6,0,10*ROW('Water Data'!H16))),'Data Summary'!CF22="Yes"),OFFSET('Water Data'!$H$6,0,10*ROW('Water Data'!H16)),NA())</f>
        <v>#N/A</v>
      </c>
      <c r="R22" s="96" t="e">
        <f ca="true">+IF(AND(ISNUMBER(OFFSET('Water Data'!$H$9,0,10*ROW('Water Data'!H16))),'Data Summary'!CG22="Yes"),OFFSET('Water Data'!$H$9,0,10*ROW('Water Data'!H16)),NA())</f>
        <v>#N/A</v>
      </c>
      <c r="S22" s="96" t="e">
        <f ca="true">+IF(AND(ISNUMBER(OFFSET('Water Data'!$I$4,0,10*ROW('Water Data'!I16))),'Data Summary'!CH22="Yes"),100-OFFSET('Water Data'!$I$4,0,10*ROW('Water Data'!I16)),NA())</f>
        <v>#N/A</v>
      </c>
      <c r="T22" s="96" t="e">
        <f ca="true">+IF(AND(ISNUMBER(OFFSET('Water Data'!$I$6,0,10*ROW('Water Data'!I16))),'Data Summary'!CI22="Yes"),OFFSET('Water Data'!$I$6,0,10*ROW('Water Data'!I16)),NA())</f>
        <v>#N/A</v>
      </c>
      <c r="U22" s="96" t="e">
        <f ca="true">+IF(AND(ISNUMBER(OFFSET('Water Data'!$I$9,0,10*ROW('Water Data'!I16))),'Data Summary'!CJ22="Yes"),OFFSET('Water Data'!$I$9,0,10*ROW('Water Data'!I16)),NA())</f>
        <v>#N/A</v>
      </c>
      <c r="V22" s="97" t="e">
        <f ca="true">+IF(AND(ISNUMBER(OFFSET('Sanitation Data'!$D$4,0,10*ROW('Sanitation Data'!D16))),'Data Summary'!CK22="Yes"),100-OFFSET('Sanitation Data'!$D$4,0,10*ROW('Sanitation Data'!D16)),NA())</f>
        <v>#N/A</v>
      </c>
      <c r="W22" s="97" t="e">
        <f ca="true">+IF(AND(ISNUMBER(OFFSET('Sanitation Data'!$D$6,0,10*ROW('Sanitation Data'!D16))),'Data Summary'!CL22="Yes"),OFFSET('Sanitation Data'!$D$6,0,10*ROW('Sanitation Data'!D16)),NA())</f>
        <v>#N/A</v>
      </c>
      <c r="X22" s="97" t="e">
        <f ca="true">+IF(AND(ISNUMBER(OFFSET('Sanitation Data'!$D$10,0,10*ROW('Sanitation Data'!D16))),'Data Summary'!CM22="Yes"),OFFSET('Sanitation Data'!$D$10,0,10*ROW('Sanitation Data'!D16)),NA())</f>
        <v>#N/A</v>
      </c>
      <c r="Y22" s="97" t="e">
        <f ca="true">+IF(AND(ISNUMBER(OFFSET('Sanitation Data'!$D$11,0,10*ROW('Sanitation Data'!D16))),'Data Summary'!CN22="Yes"),OFFSET('Sanitation Data'!$D$11,0,10*ROW('Sanitation Data'!D16)),NA())</f>
        <v>#N/A</v>
      </c>
      <c r="Z22" s="97" t="e">
        <f ca="true">+IF(AND(ISNUMBER(OFFSET('Sanitation Data'!$D$12,0,10*ROW('Sanitation Data'!D16))),'Data Summary'!CO22="Yes"),OFFSET('Sanitation Data'!$D$12,0,10*ROW('Sanitation Data'!D16)),NA())</f>
        <v>#N/A</v>
      </c>
      <c r="AA22" s="97" t="e">
        <f ca="true">+IF(AND(ISNUMBER(OFFSET('Sanitation Data'!$E$4,0,10*ROW('Sanitation Data'!E16))),'Data Summary'!CP22="Yes"),100-OFFSET('Sanitation Data'!$E$4,0,10*ROW('Sanitation Data'!E16)),NA())</f>
        <v>#N/A</v>
      </c>
      <c r="AB22" s="97" t="e">
        <f ca="true">+IF(AND(ISNUMBER(OFFSET('Sanitation Data'!$E$6,0,10*ROW('Sanitation Data'!E16))),'Data Summary'!CQ22="Yes"),OFFSET('Sanitation Data'!$E$6,0,10*ROW('Sanitation Data'!E16)),NA())</f>
        <v>#N/A</v>
      </c>
      <c r="AC22" s="97" t="e">
        <f ca="true">+IF(AND(ISNUMBER(OFFSET('Sanitation Data'!$E$10,0,10*ROW('Sanitation Data'!E16))),'Data Summary'!CR22="Yes"),OFFSET('Sanitation Data'!$E$10,0,10*ROW('Sanitation Data'!E16)),NA())</f>
        <v>#N/A</v>
      </c>
      <c r="AD22" s="97" t="e">
        <f ca="true">+IF(AND(ISNUMBER(OFFSET('Sanitation Data'!$E$11,0,10*ROW('Sanitation Data'!E16))),'Data Summary'!CS22="Yes"),OFFSET('Sanitation Data'!$E$11,0,10*ROW('Sanitation Data'!E16)),NA())</f>
        <v>#N/A</v>
      </c>
      <c r="AE22" s="97" t="e">
        <f ca="true">+IF(AND(ISNUMBER(OFFSET('Sanitation Data'!$E$12,0,10*ROW('Sanitation Data'!E16))),'Data Summary'!CT22="Yes"),OFFSET('Sanitation Data'!$E$12,0,10*ROW('Sanitation Data'!E16)),NA())</f>
        <v>#N/A</v>
      </c>
      <c r="AF22" s="97" t="e">
        <f ca="true">+IF(AND(ISNUMBER(OFFSET('Sanitation Data'!$F$4,0,10*ROW('Sanitation Data'!F16))),'Data Summary'!CU22="Yes"),100-OFFSET('Sanitation Data'!$F$4,0,10*ROW('Sanitation Data'!F16)),NA())</f>
        <v>#N/A</v>
      </c>
      <c r="AG22" s="97" t="e">
        <f ca="true">+IF(AND(ISNUMBER(OFFSET('Sanitation Data'!$F$6,0,10*ROW('Sanitation Data'!F16))),'Data Summary'!CV22="Yes"),OFFSET('Sanitation Data'!$F$6,0,10*ROW('Sanitation Data'!F16)),NA())</f>
        <v>#N/A</v>
      </c>
      <c r="AH22" s="97" t="e">
        <f ca="true">+IF(AND(ISNUMBER(OFFSET('Sanitation Data'!$F$10,0,10*ROW('Sanitation Data'!F16))),'Data Summary'!CW22="Yes"),OFFSET('Sanitation Data'!$F$10,0,10*ROW('Sanitation Data'!F16)),NA())</f>
        <v>#N/A</v>
      </c>
      <c r="AI22" s="97" t="e">
        <f ca="true">+IF(AND(ISNUMBER(OFFSET('Sanitation Data'!$F$11,0,10*ROW('Sanitation Data'!F16))),'Data Summary'!CX22="Yes"),OFFSET('Sanitation Data'!$F$11,0,10*ROW('Sanitation Data'!F16)),NA())</f>
        <v>#N/A</v>
      </c>
      <c r="AJ22" s="97" t="e">
        <f ca="true">+IF(AND(ISNUMBER(OFFSET('Sanitation Data'!$F$12,0,10*ROW('Sanitation Data'!F16))),'Data Summary'!CY22="Yes"),OFFSET('Sanitation Data'!$F$12,0,10*ROW('Sanitation Data'!F16)),NA())</f>
        <v>#N/A</v>
      </c>
      <c r="AK22" s="97" t="e">
        <f ca="true">+IF(AND(ISNUMBER(OFFSET('Sanitation Data'!$G$4,0,10*ROW('Sanitation Data'!G16))),'Data Summary'!CZ22="Yes"),100-OFFSET('Sanitation Data'!$G$4,0,10*ROW('Sanitation Data'!G16)),NA())</f>
        <v>#N/A</v>
      </c>
      <c r="AL22" s="97" t="e">
        <f ca="true">+IF(AND(ISNUMBER(OFFSET('Sanitation Data'!$G$6,0,10*ROW('Sanitation Data'!G16))),'Data Summary'!DA22="Yes"),OFFSET('Sanitation Data'!$G$6,0,10*ROW('Sanitation Data'!G16)),NA())</f>
        <v>#N/A</v>
      </c>
      <c r="AM22" s="97" t="e">
        <f ca="true">+IF(AND(ISNUMBER(OFFSET('Sanitation Data'!$G$10,0,10*ROW('Sanitation Data'!G16))),'Data Summary'!DB22="Yes"),OFFSET('Sanitation Data'!$G$10,0,10*ROW('Sanitation Data'!G16)),NA())</f>
        <v>#N/A</v>
      </c>
      <c r="AN22" s="97" t="e">
        <f ca="true">+IF(AND(ISNUMBER(OFFSET('Sanitation Data'!$G$11,0,10*ROW('Sanitation Data'!G16))),'Data Summary'!DC22="Yes"),OFFSET('Sanitation Data'!$G$11,0,10*ROW('Sanitation Data'!G16)),NA())</f>
        <v>#N/A</v>
      </c>
      <c r="AO22" s="97" t="e">
        <f ca="true">+IF(AND(ISNUMBER(OFFSET('Sanitation Data'!$G$12,0,10*ROW('Sanitation Data'!G16))),'Data Summary'!DD22="Yes"),OFFSET('Sanitation Data'!$G$12,0,10*ROW('Sanitation Data'!G16)),NA())</f>
        <v>#N/A</v>
      </c>
      <c r="AP22" s="97" t="e">
        <f ca="true">+IF(AND(ISNUMBER(OFFSET('Sanitation Data'!$H$4,0,10*ROW('Sanitation Data'!H16))),'Data Summary'!DE22="Yes"),100-OFFSET('Sanitation Data'!$H$4,0,10*ROW('Sanitation Data'!H16)),NA())</f>
        <v>#N/A</v>
      </c>
      <c r="AQ22" s="97" t="e">
        <f ca="true">+IF(AND(ISNUMBER(OFFSET('Sanitation Data'!$H$6,0,10*ROW('Sanitation Data'!H16))),'Data Summary'!DF22="Yes"),OFFSET('Sanitation Data'!$H$6,0,10*ROW('Sanitation Data'!H16)),NA())</f>
        <v>#N/A</v>
      </c>
      <c r="AR22" s="97" t="e">
        <f ca="true">+IF(AND(ISNUMBER(OFFSET('Sanitation Data'!$H$10,0,10*ROW('Sanitation Data'!H16))),'Data Summary'!DG22="Yes"),OFFSET('Sanitation Data'!$H$10,0,10*ROW('Sanitation Data'!H16)),NA())</f>
        <v>#N/A</v>
      </c>
      <c r="AS22" s="97" t="e">
        <f ca="true">+IF(AND(ISNUMBER(OFFSET('Sanitation Data'!$H$11,0,10*ROW('Sanitation Data'!H16))),'Data Summary'!DH22="Yes"),OFFSET('Sanitation Data'!$H$11,0,10*ROW('Sanitation Data'!H16)),NA())</f>
        <v>#N/A</v>
      </c>
      <c r="AT22" s="97" t="e">
        <f ca="true">+IF(AND(ISNUMBER(OFFSET('Sanitation Data'!$H$12,0,10*ROW('Sanitation Data'!H16))),'Data Summary'!DI22="Yes"),OFFSET('Sanitation Data'!$H$12,0,10*ROW('Sanitation Data'!H16)),NA())</f>
        <v>#N/A</v>
      </c>
      <c r="AU22" s="97" t="e">
        <f ca="true">+IF(AND(ISNUMBER(OFFSET('Sanitation Data'!$I$4,0,10*ROW('Sanitation Data'!I16))),'Data Summary'!DJ22="Yes"),100-OFFSET('Sanitation Data'!$I$4,0,10*ROW('Sanitation Data'!I16)),NA())</f>
        <v>#N/A</v>
      </c>
      <c r="AV22" s="97" t="e">
        <f ca="true">+IF(AND(ISNUMBER(OFFSET('Sanitation Data'!$I$6,0,10*ROW('Sanitation Data'!I16))),'Data Summary'!DK22="Yes"),OFFSET('Sanitation Data'!$I$6,0,10*ROW('Sanitation Data'!I16)),NA())</f>
        <v>#N/A</v>
      </c>
      <c r="AW22" s="97" t="e">
        <f ca="true">+IF(AND(ISNUMBER(OFFSET('Sanitation Data'!$I$10,0,10*ROW('Sanitation Data'!I16))),'Data Summary'!DL22="Yes"),OFFSET('Sanitation Data'!$I$10,0,10*ROW('Sanitation Data'!I16)),NA())</f>
        <v>#N/A</v>
      </c>
      <c r="AX22" s="97" t="e">
        <f ca="true">+IF(AND(ISNUMBER(OFFSET('Sanitation Data'!$I$11,0,10*ROW('Sanitation Data'!I16))),'Data Summary'!DM22="Yes"),OFFSET('Sanitation Data'!$I$11,0,10*ROW('Sanitation Data'!I16)),NA())</f>
        <v>#N/A</v>
      </c>
      <c r="AY22" s="97" t="e">
        <f ca="true">+IF(AND(ISNUMBER(OFFSET('Sanitation Data'!$I$12,0,10*ROW('Sanitation Data'!I16))),'Data Summary'!DN22="Yes"),OFFSET('Sanitation Data'!$I$12,0,10*ROW('Sanitation Data'!I16)),NA())</f>
        <v>#N/A</v>
      </c>
      <c r="AZ22" s="98" t="e">
        <f ca="true">+IF(AND(ISNUMBER(OFFSET('Hygiene Data'!$D$5,0,10*ROW('Hygiene Data'!D16))),'Data Summary'!DO22="Yes"),OFFSET('Hygiene Data'!$D$5,0,10*ROW('Hygiene Data'!D16)),NA())</f>
        <v>#N/A</v>
      </c>
      <c r="BA22" s="98" t="e">
        <f ca="true">+IF(AND(ISNUMBER(OFFSET('Hygiene Data'!$D$7,0,10*ROW('Hygiene Data'!D16))),'Data Summary'!DP22="Yes"),OFFSET('Hygiene Data'!$D$7,0,10*ROW('Hygiene Data'!D16)),NA())</f>
        <v>#N/A</v>
      </c>
      <c r="BB22" s="98" t="e">
        <f ca="true">+IF(AND(ISNUMBER(OFFSET('Hygiene Data'!$D$9,0,10*ROW('Hygiene Data'!D16))),'Data Summary'!DQ22="Yes"),OFFSET('Hygiene Data'!$D$9,0,10*ROW('Hygiene Data'!D16)),NA())</f>
        <v>#N/A</v>
      </c>
      <c r="BC22" s="98" t="e">
        <f ca="true">+IF(AND(ISNUMBER(OFFSET('Hygiene Data'!$E$5,0,10*ROW('Hygiene Data'!E16))),'Data Summary'!DR22="Yes"),OFFSET('Hygiene Data'!$E$5,0,10*ROW('Hygiene Data'!E16)),NA())</f>
        <v>#N/A</v>
      </c>
      <c r="BD22" s="98" t="e">
        <f ca="true">+IF(AND(ISNUMBER(OFFSET('Hygiene Data'!$E$7,0,10*ROW('Hygiene Data'!E16))),'Data Summary'!DS22="Yes"),OFFSET('Hygiene Data'!$E$7,0,10*ROW('Hygiene Data'!E16)),NA())</f>
        <v>#N/A</v>
      </c>
      <c r="BE22" s="98" t="e">
        <f ca="true">+IF(AND(ISNUMBER(OFFSET('Hygiene Data'!$E$9,0,10*ROW('Hygiene Data'!E16))),'Data Summary'!DT22="Yes"),OFFSET('Hygiene Data'!$E$9,0,10*ROW('Hygiene Data'!E16)),NA())</f>
        <v>#N/A</v>
      </c>
      <c r="BF22" s="98" t="e">
        <f ca="true">+IF(AND(ISNUMBER(OFFSET('Hygiene Data'!$F$5,0,10*ROW('Hygiene Data'!F16))),'Data Summary'!DU22="Yes"),OFFSET('Hygiene Data'!$F$5,0,10*ROW('Hygiene Data'!F16)),NA())</f>
        <v>#N/A</v>
      </c>
      <c r="BG22" s="98" t="e">
        <f ca="true">+IF(AND(ISNUMBER(OFFSET('Hygiene Data'!$F$7,0,10*ROW('Hygiene Data'!F16))),'Data Summary'!DV22="Yes"),OFFSET('Hygiene Data'!$F$7,0,10*ROW('Hygiene Data'!F16)),NA())</f>
        <v>#N/A</v>
      </c>
      <c r="BH22" s="98" t="e">
        <f ca="true">+IF(AND(ISNUMBER(OFFSET('Hygiene Data'!$F$9,0,10*ROW('Hygiene Data'!F16))),'Data Summary'!DW22="Yes"),OFFSET('Hygiene Data'!$F$9,0,10*ROW('Hygiene Data'!F16)),NA())</f>
        <v>#N/A</v>
      </c>
      <c r="BI22" s="98" t="e">
        <f ca="true">+IF(AND(ISNUMBER(OFFSET('Hygiene Data'!$G$5,0,10*ROW('Hygiene Data'!G16))),'Data Summary'!DX22="Yes"),OFFSET('Hygiene Data'!$G$5,0,10*ROW('Hygiene Data'!G16)),NA())</f>
        <v>#N/A</v>
      </c>
      <c r="BJ22" s="98" t="e">
        <f ca="true">+IF(AND(ISNUMBER(OFFSET('Hygiene Data'!$G$7,0,10*ROW('Hygiene Data'!G16))),'Data Summary'!DY22="Yes"),OFFSET('Hygiene Data'!$G$7,0,10*ROW('Hygiene Data'!G16)),NA())</f>
        <v>#N/A</v>
      </c>
      <c r="BK22" s="98" t="e">
        <f ca="true">+IF(AND(ISNUMBER(OFFSET('Hygiene Data'!$G$9,0,10*ROW('Hygiene Data'!G16))),'Data Summary'!DZ22="Yes"),OFFSET('Hygiene Data'!$G$9,0,10*ROW('Hygiene Data'!G16)),NA())</f>
        <v>#N/A</v>
      </c>
      <c r="BL22" s="98" t="e">
        <f ca="true">+IF(AND(ISNUMBER(OFFSET('Hygiene Data'!$H$5,0,10*ROW('Hygiene Data'!H16))),'Data Summary'!EA22="Yes"),OFFSET('Hygiene Data'!$H$5,0,10*ROW('Hygiene Data'!H16)),NA())</f>
        <v>#N/A</v>
      </c>
      <c r="BM22" s="98" t="e">
        <f ca="true">+IF(AND(ISNUMBER(OFFSET('Hygiene Data'!$H$7,0,10*ROW('Hygiene Data'!H16))),'Data Summary'!EB22="Yes"),OFFSET('Hygiene Data'!$H$7,0,10*ROW('Hygiene Data'!H16)),NA())</f>
        <v>#N/A</v>
      </c>
      <c r="BN22" s="98" t="e">
        <f ca="true">+IF(AND(ISNUMBER(OFFSET('Hygiene Data'!$H$9,0,10*ROW('Hygiene Data'!H16))),'Data Summary'!EC22="Yes"),OFFSET('Hygiene Data'!$H$9,0,10*ROW('Hygiene Data'!H16)),NA())</f>
        <v>#N/A</v>
      </c>
      <c r="BO22" s="98" t="e">
        <f ca="true">+IF(AND(ISNUMBER(OFFSET('Hygiene Data'!$I$5,0,10*ROW('Hygiene Data'!I16))),'Data Summary'!ED22="Yes"),OFFSET('Hygiene Data'!$I$5,0,10*ROW('Hygiene Data'!I16)),NA())</f>
        <v>#N/A</v>
      </c>
      <c r="BP22" s="98" t="e">
        <f ca="true">+IF(AND(ISNUMBER(OFFSET('Hygiene Data'!$I$7,0,10*ROW('Hygiene Data'!I16))),'Data Summary'!EE22="Yes"),OFFSET('Hygiene Data'!$I$7,0,10*ROW('Hygiene Data'!I16)),NA())</f>
        <v>#N/A</v>
      </c>
      <c r="BQ22" s="98" t="e">
        <f ca="true">+IF(AND(ISNUMBER(OFFSET('Hygiene Data'!$I$9,0,10*ROW('Hygiene Data'!I16))),'Data Summary'!EF22="Yes"),OFFSET('Hygiene Data'!$I$9,0,10*ROW('Hygiene Data'!I16)),NA())</f>
        <v>#N/A</v>
      </c>
    </row>
    <row xmlns:x14ac="http://schemas.microsoft.com/office/spreadsheetml/2009/9/ac" r="23" x14ac:dyDescent="0.2">
      <c r="A23" s="351" t="e">
        <f ca="true">+RIGHT('Data Summary'!A23,LEN('Data Summary'!A23)-9)</f>
        <v>#VALUE!</v>
      </c>
      <c r="B23" s="36" t="str">
        <f ca="true">+IF(ISTEXT('Data Summary'!B23),'Data Summary'!B23,"")</f>
        <v/>
      </c>
      <c r="C23" s="350" t="e">
        <f ca="true">+VALUE('Data Summary'!C23)</f>
        <v>#VALUE!</v>
      </c>
      <c r="D23" s="96" t="e">
        <f ca="true">+IF(AND(ISNUMBER(OFFSET('Water Data'!$D$4,0,10*ROW('Water Data'!D17))),'Data Summary'!BS23="Yes"),100-OFFSET('Water Data'!$D$4,0,10*ROW('Water Data'!D17)),NA())</f>
        <v>#N/A</v>
      </c>
      <c r="E23" s="96" t="e">
        <f ca="true">+IF(AND(ISNUMBER(OFFSET('Water Data'!$D$6,0,10*ROW('Water Data'!D17))),'Data Summary'!BT23="Yes"),OFFSET('Water Data'!$D$6,0,10*ROW('Water Data'!D17)),NA())</f>
        <v>#N/A</v>
      </c>
      <c r="F23" s="96" t="e">
        <f ca="true">+IF(AND(ISNUMBER(OFFSET('Water Data'!$D$9,0,10*ROW('Water Data'!D17))),'Data Summary'!BU23="Yes"),OFFSET('Water Data'!$D$9,0,10*ROW('Water Data'!D17)),NA())</f>
        <v>#N/A</v>
      </c>
      <c r="G23" s="96" t="e">
        <f ca="true">+IF(AND(ISNUMBER(OFFSET('Water Data'!$E$4,0,10*ROW('Water Data'!E17))),'Data Summary'!BV23="Yes"),100-OFFSET('Water Data'!$E$4,0,10*ROW('Water Data'!E17)),NA())</f>
        <v>#N/A</v>
      </c>
      <c r="H23" s="96" t="e">
        <f ca="true">+IF(AND(ISNUMBER(OFFSET('Water Data'!$E$6,0,10*ROW('Water Data'!E17))),'Data Summary'!BW23="Yes"),OFFSET('Water Data'!$E$6,0,10*ROW('Water Data'!E17)),NA())</f>
        <v>#N/A</v>
      </c>
      <c r="I23" s="96" t="e">
        <f ca="true">+IF(AND(ISNUMBER(OFFSET('Water Data'!$E$9,0,10*ROW('Water Data'!E17))),'Data Summary'!BX23="Yes"),OFFSET('Water Data'!$E$9,0,10*ROW('Water Data'!E17)),NA())</f>
        <v>#N/A</v>
      </c>
      <c r="J23" s="96" t="e">
        <f ca="true">+IF(AND(ISNUMBER(OFFSET('Water Data'!$F$4,0,10*ROW('Water Data'!F17))),'Data Summary'!BY23="Yes"),100-OFFSET('Water Data'!$F$4,0,10*ROW('Water Data'!F17)),NA())</f>
        <v>#N/A</v>
      </c>
      <c r="K23" s="96" t="e">
        <f ca="true">+IF(AND(ISNUMBER(OFFSET('Water Data'!$F$6,0,10*ROW('Water Data'!F17))),'Data Summary'!BZ23="Yes"),OFFSET('Water Data'!$F$6,0,10*ROW('Water Data'!F17)),NA())</f>
        <v>#N/A</v>
      </c>
      <c r="L23" s="96" t="e">
        <f ca="true">+IF(AND(ISNUMBER(OFFSET('Water Data'!$F$9,0,10*ROW('Water Data'!F17))),'Data Summary'!CA23="Yes"),OFFSET('Water Data'!$F$9,0,10*ROW('Water Data'!F17)),NA())</f>
        <v>#N/A</v>
      </c>
      <c r="M23" s="96" t="e">
        <f ca="true">+IF(AND(ISNUMBER(OFFSET('Water Data'!$G$4,0,10*ROW('Water Data'!G17))),'Data Summary'!CB23="Yes"),100-OFFSET('Water Data'!$G$4,0,10*ROW('Water Data'!G17)),NA())</f>
        <v>#N/A</v>
      </c>
      <c r="N23" s="96" t="e">
        <f ca="true">+IF(AND(ISNUMBER(OFFSET('Water Data'!$G$6,0,10*ROW('Water Data'!G17))),'Data Summary'!CC23="Yes"),OFFSET('Water Data'!$G$6,0,10*ROW('Water Data'!G17)),NA())</f>
        <v>#N/A</v>
      </c>
      <c r="O23" s="96" t="e">
        <f ca="true">+IF(AND(ISNUMBER(OFFSET('Water Data'!$G$9,0,10*ROW('Water Data'!G17))),'Data Summary'!CD23="Yes"),OFFSET('Water Data'!$G$9,0,10*ROW('Water Data'!G17)),NA())</f>
        <v>#N/A</v>
      </c>
      <c r="P23" s="96" t="e">
        <f ca="true">+IF(AND(ISNUMBER(OFFSET('Water Data'!$H$4,0,10*ROW('Water Data'!H17))),'Data Summary'!CE23="Yes"),100-OFFSET('Water Data'!$H$4,0,10*ROW('Water Data'!H17)),NA())</f>
        <v>#N/A</v>
      </c>
      <c r="Q23" s="96" t="e">
        <f ca="true">+IF(AND(ISNUMBER(OFFSET('Water Data'!$H$6,0,10*ROW('Water Data'!H17))),'Data Summary'!CF23="Yes"),OFFSET('Water Data'!$H$6,0,10*ROW('Water Data'!H17)),NA())</f>
        <v>#N/A</v>
      </c>
      <c r="R23" s="96" t="e">
        <f ca="true">+IF(AND(ISNUMBER(OFFSET('Water Data'!$H$9,0,10*ROW('Water Data'!H17))),'Data Summary'!CG23="Yes"),OFFSET('Water Data'!$H$9,0,10*ROW('Water Data'!H17)),NA())</f>
        <v>#N/A</v>
      </c>
      <c r="S23" s="96" t="e">
        <f ca="true">+IF(AND(ISNUMBER(OFFSET('Water Data'!$I$4,0,10*ROW('Water Data'!I17))),'Data Summary'!CH23="Yes"),100-OFFSET('Water Data'!$I$4,0,10*ROW('Water Data'!I17)),NA())</f>
        <v>#N/A</v>
      </c>
      <c r="T23" s="96" t="e">
        <f ca="true">+IF(AND(ISNUMBER(OFFSET('Water Data'!$I$6,0,10*ROW('Water Data'!I17))),'Data Summary'!CI23="Yes"),OFFSET('Water Data'!$I$6,0,10*ROW('Water Data'!I17)),NA())</f>
        <v>#N/A</v>
      </c>
      <c r="U23" s="96" t="e">
        <f ca="true">+IF(AND(ISNUMBER(OFFSET('Water Data'!$I$9,0,10*ROW('Water Data'!I17))),'Data Summary'!CJ23="Yes"),OFFSET('Water Data'!$I$9,0,10*ROW('Water Data'!I17)),NA())</f>
        <v>#N/A</v>
      </c>
      <c r="V23" s="97" t="e">
        <f ca="true">+IF(AND(ISNUMBER(OFFSET('Sanitation Data'!$D$4,0,10*ROW('Sanitation Data'!D17))),'Data Summary'!CK23="Yes"),100-OFFSET('Sanitation Data'!$D$4,0,10*ROW('Sanitation Data'!D17)),NA())</f>
        <v>#N/A</v>
      </c>
      <c r="W23" s="97" t="e">
        <f ca="true">+IF(AND(ISNUMBER(OFFSET('Sanitation Data'!$D$6,0,10*ROW('Sanitation Data'!D17))),'Data Summary'!CL23="Yes"),OFFSET('Sanitation Data'!$D$6,0,10*ROW('Sanitation Data'!D17)),NA())</f>
        <v>#N/A</v>
      </c>
      <c r="X23" s="97" t="e">
        <f ca="true">+IF(AND(ISNUMBER(OFFSET('Sanitation Data'!$D$10,0,10*ROW('Sanitation Data'!D17))),'Data Summary'!CM23="Yes"),OFFSET('Sanitation Data'!$D$10,0,10*ROW('Sanitation Data'!D17)),NA())</f>
        <v>#N/A</v>
      </c>
      <c r="Y23" s="97" t="e">
        <f ca="true">+IF(AND(ISNUMBER(OFFSET('Sanitation Data'!$D$11,0,10*ROW('Sanitation Data'!D17))),'Data Summary'!CN23="Yes"),OFFSET('Sanitation Data'!$D$11,0,10*ROW('Sanitation Data'!D17)),NA())</f>
        <v>#N/A</v>
      </c>
      <c r="Z23" s="97" t="e">
        <f ca="true">+IF(AND(ISNUMBER(OFFSET('Sanitation Data'!$D$12,0,10*ROW('Sanitation Data'!D17))),'Data Summary'!CO23="Yes"),OFFSET('Sanitation Data'!$D$12,0,10*ROW('Sanitation Data'!D17)),NA())</f>
        <v>#N/A</v>
      </c>
      <c r="AA23" s="97" t="e">
        <f ca="true">+IF(AND(ISNUMBER(OFFSET('Sanitation Data'!$E$4,0,10*ROW('Sanitation Data'!E17))),'Data Summary'!CP23="Yes"),100-OFFSET('Sanitation Data'!$E$4,0,10*ROW('Sanitation Data'!E17)),NA())</f>
        <v>#N/A</v>
      </c>
      <c r="AB23" s="97" t="e">
        <f ca="true">+IF(AND(ISNUMBER(OFFSET('Sanitation Data'!$E$6,0,10*ROW('Sanitation Data'!E17))),'Data Summary'!CQ23="Yes"),OFFSET('Sanitation Data'!$E$6,0,10*ROW('Sanitation Data'!E17)),NA())</f>
        <v>#N/A</v>
      </c>
      <c r="AC23" s="97" t="e">
        <f ca="true">+IF(AND(ISNUMBER(OFFSET('Sanitation Data'!$E$10,0,10*ROW('Sanitation Data'!E17))),'Data Summary'!CR23="Yes"),OFFSET('Sanitation Data'!$E$10,0,10*ROW('Sanitation Data'!E17)),NA())</f>
        <v>#N/A</v>
      </c>
      <c r="AD23" s="97" t="e">
        <f ca="true">+IF(AND(ISNUMBER(OFFSET('Sanitation Data'!$E$11,0,10*ROW('Sanitation Data'!E17))),'Data Summary'!CS23="Yes"),OFFSET('Sanitation Data'!$E$11,0,10*ROW('Sanitation Data'!E17)),NA())</f>
        <v>#N/A</v>
      </c>
      <c r="AE23" s="97" t="e">
        <f ca="true">+IF(AND(ISNUMBER(OFFSET('Sanitation Data'!$E$12,0,10*ROW('Sanitation Data'!E17))),'Data Summary'!CT23="Yes"),OFFSET('Sanitation Data'!$E$12,0,10*ROW('Sanitation Data'!E17)),NA())</f>
        <v>#N/A</v>
      </c>
      <c r="AF23" s="97" t="e">
        <f ca="true">+IF(AND(ISNUMBER(OFFSET('Sanitation Data'!$F$4,0,10*ROW('Sanitation Data'!F17))),'Data Summary'!CU23="Yes"),100-OFFSET('Sanitation Data'!$F$4,0,10*ROW('Sanitation Data'!F17)),NA())</f>
        <v>#N/A</v>
      </c>
      <c r="AG23" s="97" t="e">
        <f ca="true">+IF(AND(ISNUMBER(OFFSET('Sanitation Data'!$F$6,0,10*ROW('Sanitation Data'!F17))),'Data Summary'!CV23="Yes"),OFFSET('Sanitation Data'!$F$6,0,10*ROW('Sanitation Data'!F17)),NA())</f>
        <v>#N/A</v>
      </c>
      <c r="AH23" s="97" t="e">
        <f ca="true">+IF(AND(ISNUMBER(OFFSET('Sanitation Data'!$F$10,0,10*ROW('Sanitation Data'!F17))),'Data Summary'!CW23="Yes"),OFFSET('Sanitation Data'!$F$10,0,10*ROW('Sanitation Data'!F17)),NA())</f>
        <v>#N/A</v>
      </c>
      <c r="AI23" s="97" t="e">
        <f ca="true">+IF(AND(ISNUMBER(OFFSET('Sanitation Data'!$F$11,0,10*ROW('Sanitation Data'!F17))),'Data Summary'!CX23="Yes"),OFFSET('Sanitation Data'!$F$11,0,10*ROW('Sanitation Data'!F17)),NA())</f>
        <v>#N/A</v>
      </c>
      <c r="AJ23" s="97" t="e">
        <f ca="true">+IF(AND(ISNUMBER(OFFSET('Sanitation Data'!$F$12,0,10*ROW('Sanitation Data'!F17))),'Data Summary'!CY23="Yes"),OFFSET('Sanitation Data'!$F$12,0,10*ROW('Sanitation Data'!F17)),NA())</f>
        <v>#N/A</v>
      </c>
      <c r="AK23" s="97" t="e">
        <f ca="true">+IF(AND(ISNUMBER(OFFSET('Sanitation Data'!$G$4,0,10*ROW('Sanitation Data'!G17))),'Data Summary'!CZ23="Yes"),100-OFFSET('Sanitation Data'!$G$4,0,10*ROW('Sanitation Data'!G17)),NA())</f>
        <v>#N/A</v>
      </c>
      <c r="AL23" s="97" t="e">
        <f ca="true">+IF(AND(ISNUMBER(OFFSET('Sanitation Data'!$G$6,0,10*ROW('Sanitation Data'!G17))),'Data Summary'!DA23="Yes"),OFFSET('Sanitation Data'!$G$6,0,10*ROW('Sanitation Data'!G17)),NA())</f>
        <v>#N/A</v>
      </c>
      <c r="AM23" s="97" t="e">
        <f ca="true">+IF(AND(ISNUMBER(OFFSET('Sanitation Data'!$G$10,0,10*ROW('Sanitation Data'!G17))),'Data Summary'!DB23="Yes"),OFFSET('Sanitation Data'!$G$10,0,10*ROW('Sanitation Data'!G17)),NA())</f>
        <v>#N/A</v>
      </c>
      <c r="AN23" s="97" t="e">
        <f ca="true">+IF(AND(ISNUMBER(OFFSET('Sanitation Data'!$G$11,0,10*ROW('Sanitation Data'!G17))),'Data Summary'!DC23="Yes"),OFFSET('Sanitation Data'!$G$11,0,10*ROW('Sanitation Data'!G17)),NA())</f>
        <v>#N/A</v>
      </c>
      <c r="AO23" s="97" t="e">
        <f ca="true">+IF(AND(ISNUMBER(OFFSET('Sanitation Data'!$G$12,0,10*ROW('Sanitation Data'!G17))),'Data Summary'!DD23="Yes"),OFFSET('Sanitation Data'!$G$12,0,10*ROW('Sanitation Data'!G17)),NA())</f>
        <v>#N/A</v>
      </c>
      <c r="AP23" s="97" t="e">
        <f ca="true">+IF(AND(ISNUMBER(OFFSET('Sanitation Data'!$H$4,0,10*ROW('Sanitation Data'!H17))),'Data Summary'!DE23="Yes"),100-OFFSET('Sanitation Data'!$H$4,0,10*ROW('Sanitation Data'!H17)),NA())</f>
        <v>#N/A</v>
      </c>
      <c r="AQ23" s="97" t="e">
        <f ca="true">+IF(AND(ISNUMBER(OFFSET('Sanitation Data'!$H$6,0,10*ROW('Sanitation Data'!H17))),'Data Summary'!DF23="Yes"),OFFSET('Sanitation Data'!$H$6,0,10*ROW('Sanitation Data'!H17)),NA())</f>
        <v>#N/A</v>
      </c>
      <c r="AR23" s="97" t="e">
        <f ca="true">+IF(AND(ISNUMBER(OFFSET('Sanitation Data'!$H$10,0,10*ROW('Sanitation Data'!H17))),'Data Summary'!DG23="Yes"),OFFSET('Sanitation Data'!$H$10,0,10*ROW('Sanitation Data'!H17)),NA())</f>
        <v>#N/A</v>
      </c>
      <c r="AS23" s="97" t="e">
        <f ca="true">+IF(AND(ISNUMBER(OFFSET('Sanitation Data'!$H$11,0,10*ROW('Sanitation Data'!H17))),'Data Summary'!DH23="Yes"),OFFSET('Sanitation Data'!$H$11,0,10*ROW('Sanitation Data'!H17)),NA())</f>
        <v>#N/A</v>
      </c>
      <c r="AT23" s="97" t="e">
        <f ca="true">+IF(AND(ISNUMBER(OFFSET('Sanitation Data'!$H$12,0,10*ROW('Sanitation Data'!H17))),'Data Summary'!DI23="Yes"),OFFSET('Sanitation Data'!$H$12,0,10*ROW('Sanitation Data'!H17)),NA())</f>
        <v>#N/A</v>
      </c>
      <c r="AU23" s="97" t="e">
        <f ca="true">+IF(AND(ISNUMBER(OFFSET('Sanitation Data'!$I$4,0,10*ROW('Sanitation Data'!I17))),'Data Summary'!DJ23="Yes"),100-OFFSET('Sanitation Data'!$I$4,0,10*ROW('Sanitation Data'!I17)),NA())</f>
        <v>#N/A</v>
      </c>
      <c r="AV23" s="97" t="e">
        <f ca="true">+IF(AND(ISNUMBER(OFFSET('Sanitation Data'!$I$6,0,10*ROW('Sanitation Data'!I17))),'Data Summary'!DK23="Yes"),OFFSET('Sanitation Data'!$I$6,0,10*ROW('Sanitation Data'!I17)),NA())</f>
        <v>#N/A</v>
      </c>
      <c r="AW23" s="97" t="e">
        <f ca="true">+IF(AND(ISNUMBER(OFFSET('Sanitation Data'!$I$10,0,10*ROW('Sanitation Data'!I17))),'Data Summary'!DL23="Yes"),OFFSET('Sanitation Data'!$I$10,0,10*ROW('Sanitation Data'!I17)),NA())</f>
        <v>#N/A</v>
      </c>
      <c r="AX23" s="97" t="e">
        <f ca="true">+IF(AND(ISNUMBER(OFFSET('Sanitation Data'!$I$11,0,10*ROW('Sanitation Data'!I17))),'Data Summary'!DM23="Yes"),OFFSET('Sanitation Data'!$I$11,0,10*ROW('Sanitation Data'!I17)),NA())</f>
        <v>#N/A</v>
      </c>
      <c r="AY23" s="97" t="e">
        <f ca="true">+IF(AND(ISNUMBER(OFFSET('Sanitation Data'!$I$12,0,10*ROW('Sanitation Data'!I17))),'Data Summary'!DN23="Yes"),OFFSET('Sanitation Data'!$I$12,0,10*ROW('Sanitation Data'!I17)),NA())</f>
        <v>#N/A</v>
      </c>
      <c r="AZ23" s="98" t="e">
        <f ca="true">+IF(AND(ISNUMBER(OFFSET('Hygiene Data'!$D$5,0,10*ROW('Hygiene Data'!D17))),'Data Summary'!DO23="Yes"),OFFSET('Hygiene Data'!$D$5,0,10*ROW('Hygiene Data'!D17)),NA())</f>
        <v>#N/A</v>
      </c>
      <c r="BA23" s="98" t="e">
        <f ca="true">+IF(AND(ISNUMBER(OFFSET('Hygiene Data'!$D$7,0,10*ROW('Hygiene Data'!D17))),'Data Summary'!DP23="Yes"),OFFSET('Hygiene Data'!$D$7,0,10*ROW('Hygiene Data'!D17)),NA())</f>
        <v>#N/A</v>
      </c>
      <c r="BB23" s="98" t="e">
        <f ca="true">+IF(AND(ISNUMBER(OFFSET('Hygiene Data'!$D$9,0,10*ROW('Hygiene Data'!D17))),'Data Summary'!DQ23="Yes"),OFFSET('Hygiene Data'!$D$9,0,10*ROW('Hygiene Data'!D17)),NA())</f>
        <v>#N/A</v>
      </c>
      <c r="BC23" s="98" t="e">
        <f ca="true">+IF(AND(ISNUMBER(OFFSET('Hygiene Data'!$E$5,0,10*ROW('Hygiene Data'!E17))),'Data Summary'!DR23="Yes"),OFFSET('Hygiene Data'!$E$5,0,10*ROW('Hygiene Data'!E17)),NA())</f>
        <v>#N/A</v>
      </c>
      <c r="BD23" s="98" t="e">
        <f ca="true">+IF(AND(ISNUMBER(OFFSET('Hygiene Data'!$E$7,0,10*ROW('Hygiene Data'!E17))),'Data Summary'!DS23="Yes"),OFFSET('Hygiene Data'!$E$7,0,10*ROW('Hygiene Data'!E17)),NA())</f>
        <v>#N/A</v>
      </c>
      <c r="BE23" s="98" t="e">
        <f ca="true">+IF(AND(ISNUMBER(OFFSET('Hygiene Data'!$E$9,0,10*ROW('Hygiene Data'!E17))),'Data Summary'!DT23="Yes"),OFFSET('Hygiene Data'!$E$9,0,10*ROW('Hygiene Data'!E17)),NA())</f>
        <v>#N/A</v>
      </c>
      <c r="BF23" s="98" t="e">
        <f ca="true">+IF(AND(ISNUMBER(OFFSET('Hygiene Data'!$F$5,0,10*ROW('Hygiene Data'!F17))),'Data Summary'!DU23="Yes"),OFFSET('Hygiene Data'!$F$5,0,10*ROW('Hygiene Data'!F17)),NA())</f>
        <v>#N/A</v>
      </c>
      <c r="BG23" s="98" t="e">
        <f ca="true">+IF(AND(ISNUMBER(OFFSET('Hygiene Data'!$F$7,0,10*ROW('Hygiene Data'!F17))),'Data Summary'!DV23="Yes"),OFFSET('Hygiene Data'!$F$7,0,10*ROW('Hygiene Data'!F17)),NA())</f>
        <v>#N/A</v>
      </c>
      <c r="BH23" s="98" t="e">
        <f ca="true">+IF(AND(ISNUMBER(OFFSET('Hygiene Data'!$F$9,0,10*ROW('Hygiene Data'!F17))),'Data Summary'!DW23="Yes"),OFFSET('Hygiene Data'!$F$9,0,10*ROW('Hygiene Data'!F17)),NA())</f>
        <v>#N/A</v>
      </c>
      <c r="BI23" s="98" t="e">
        <f ca="true">+IF(AND(ISNUMBER(OFFSET('Hygiene Data'!$G$5,0,10*ROW('Hygiene Data'!G17))),'Data Summary'!DX23="Yes"),OFFSET('Hygiene Data'!$G$5,0,10*ROW('Hygiene Data'!G17)),NA())</f>
        <v>#N/A</v>
      </c>
      <c r="BJ23" s="98" t="e">
        <f ca="true">+IF(AND(ISNUMBER(OFFSET('Hygiene Data'!$G$7,0,10*ROW('Hygiene Data'!G17))),'Data Summary'!DY23="Yes"),OFFSET('Hygiene Data'!$G$7,0,10*ROW('Hygiene Data'!G17)),NA())</f>
        <v>#N/A</v>
      </c>
      <c r="BK23" s="98" t="e">
        <f ca="true">+IF(AND(ISNUMBER(OFFSET('Hygiene Data'!$G$9,0,10*ROW('Hygiene Data'!G17))),'Data Summary'!DZ23="Yes"),OFFSET('Hygiene Data'!$G$9,0,10*ROW('Hygiene Data'!G17)),NA())</f>
        <v>#N/A</v>
      </c>
      <c r="BL23" s="98" t="e">
        <f ca="true">+IF(AND(ISNUMBER(OFFSET('Hygiene Data'!$H$5,0,10*ROW('Hygiene Data'!H17))),'Data Summary'!EA23="Yes"),OFFSET('Hygiene Data'!$H$5,0,10*ROW('Hygiene Data'!H17)),NA())</f>
        <v>#N/A</v>
      </c>
      <c r="BM23" s="98" t="e">
        <f ca="true">+IF(AND(ISNUMBER(OFFSET('Hygiene Data'!$H$7,0,10*ROW('Hygiene Data'!H17))),'Data Summary'!EB23="Yes"),OFFSET('Hygiene Data'!$H$7,0,10*ROW('Hygiene Data'!H17)),NA())</f>
        <v>#N/A</v>
      </c>
      <c r="BN23" s="98" t="e">
        <f ca="true">+IF(AND(ISNUMBER(OFFSET('Hygiene Data'!$H$9,0,10*ROW('Hygiene Data'!H17))),'Data Summary'!EC23="Yes"),OFFSET('Hygiene Data'!$H$9,0,10*ROW('Hygiene Data'!H17)),NA())</f>
        <v>#N/A</v>
      </c>
      <c r="BO23" s="98" t="e">
        <f ca="true">+IF(AND(ISNUMBER(OFFSET('Hygiene Data'!$I$5,0,10*ROW('Hygiene Data'!I17))),'Data Summary'!ED23="Yes"),OFFSET('Hygiene Data'!$I$5,0,10*ROW('Hygiene Data'!I17)),NA())</f>
        <v>#N/A</v>
      </c>
      <c r="BP23" s="98" t="e">
        <f ca="true">+IF(AND(ISNUMBER(OFFSET('Hygiene Data'!$I$7,0,10*ROW('Hygiene Data'!I17))),'Data Summary'!EE23="Yes"),OFFSET('Hygiene Data'!$I$7,0,10*ROW('Hygiene Data'!I17)),NA())</f>
        <v>#N/A</v>
      </c>
      <c r="BQ23" s="98" t="e">
        <f ca="true">+IF(AND(ISNUMBER(OFFSET('Hygiene Data'!$I$9,0,10*ROW('Hygiene Data'!I17))),'Data Summary'!EF23="Yes"),OFFSET('Hygiene Data'!$I$9,0,10*ROW('Hygiene Data'!I17)),NA())</f>
        <v>#N/A</v>
      </c>
    </row>
    <row xmlns:x14ac="http://schemas.microsoft.com/office/spreadsheetml/2009/9/ac" r="24" x14ac:dyDescent="0.2">
      <c r="A24" s="351" t="e">
        <f ca="true">+RIGHT('Data Summary'!A24,LEN('Data Summary'!A24)-9)</f>
        <v>#VALUE!</v>
      </c>
      <c r="B24" s="36" t="str">
        <f ca="true">+IF(ISTEXT('Data Summary'!B24),'Data Summary'!B24,"")</f>
        <v/>
      </c>
      <c r="C24" s="350" t="e">
        <f ca="true">+VALUE('Data Summary'!C24)</f>
        <v>#VALUE!</v>
      </c>
      <c r="D24" s="96" t="e">
        <f ca="true">+IF(AND(ISNUMBER(OFFSET('Water Data'!$D$4,0,10*ROW('Water Data'!D18))),'Data Summary'!BS24="Yes"),100-OFFSET('Water Data'!$D$4,0,10*ROW('Water Data'!D18)),NA())</f>
        <v>#N/A</v>
      </c>
      <c r="E24" s="96" t="e">
        <f ca="true">+IF(AND(ISNUMBER(OFFSET('Water Data'!$D$6,0,10*ROW('Water Data'!D18))),'Data Summary'!BT24="Yes"),OFFSET('Water Data'!$D$6,0,10*ROW('Water Data'!D18)),NA())</f>
        <v>#N/A</v>
      </c>
      <c r="F24" s="96" t="e">
        <f ca="true">+IF(AND(ISNUMBER(OFFSET('Water Data'!$D$9,0,10*ROW('Water Data'!D18))),'Data Summary'!BU24="Yes"),OFFSET('Water Data'!$D$9,0,10*ROW('Water Data'!D18)),NA())</f>
        <v>#N/A</v>
      </c>
      <c r="G24" s="96" t="e">
        <f ca="true">+IF(AND(ISNUMBER(OFFSET('Water Data'!$E$4,0,10*ROW('Water Data'!E18))),'Data Summary'!BV24="Yes"),100-OFFSET('Water Data'!$E$4,0,10*ROW('Water Data'!E18)),NA())</f>
        <v>#N/A</v>
      </c>
      <c r="H24" s="96" t="e">
        <f ca="true">+IF(AND(ISNUMBER(OFFSET('Water Data'!$E$6,0,10*ROW('Water Data'!E18))),'Data Summary'!BW24="Yes"),OFFSET('Water Data'!$E$6,0,10*ROW('Water Data'!E18)),NA())</f>
        <v>#N/A</v>
      </c>
      <c r="I24" s="96" t="e">
        <f ca="true">+IF(AND(ISNUMBER(OFFSET('Water Data'!$E$9,0,10*ROW('Water Data'!E18))),'Data Summary'!BX24="Yes"),OFFSET('Water Data'!$E$9,0,10*ROW('Water Data'!E18)),NA())</f>
        <v>#N/A</v>
      </c>
      <c r="J24" s="96" t="e">
        <f ca="true">+IF(AND(ISNUMBER(OFFSET('Water Data'!$F$4,0,10*ROW('Water Data'!F18))),'Data Summary'!BY24="Yes"),100-OFFSET('Water Data'!$F$4,0,10*ROW('Water Data'!F18)),NA())</f>
        <v>#N/A</v>
      </c>
      <c r="K24" s="96" t="e">
        <f ca="true">+IF(AND(ISNUMBER(OFFSET('Water Data'!$F$6,0,10*ROW('Water Data'!F18))),'Data Summary'!BZ24="Yes"),OFFSET('Water Data'!$F$6,0,10*ROW('Water Data'!F18)),NA())</f>
        <v>#N/A</v>
      </c>
      <c r="L24" s="96" t="e">
        <f ca="true">+IF(AND(ISNUMBER(OFFSET('Water Data'!$F$9,0,10*ROW('Water Data'!F18))),'Data Summary'!CA24="Yes"),OFFSET('Water Data'!$F$9,0,10*ROW('Water Data'!F18)),NA())</f>
        <v>#N/A</v>
      </c>
      <c r="M24" s="96" t="e">
        <f ca="true">+IF(AND(ISNUMBER(OFFSET('Water Data'!$G$4,0,10*ROW('Water Data'!G18))),'Data Summary'!CB24="Yes"),100-OFFSET('Water Data'!$G$4,0,10*ROW('Water Data'!G18)),NA())</f>
        <v>#N/A</v>
      </c>
      <c r="N24" s="96" t="e">
        <f ca="true">+IF(AND(ISNUMBER(OFFSET('Water Data'!$G$6,0,10*ROW('Water Data'!G18))),'Data Summary'!CC24="Yes"),OFFSET('Water Data'!$G$6,0,10*ROW('Water Data'!G18)),NA())</f>
        <v>#N/A</v>
      </c>
      <c r="O24" s="96" t="e">
        <f ca="true">+IF(AND(ISNUMBER(OFFSET('Water Data'!$G$9,0,10*ROW('Water Data'!G18))),'Data Summary'!CD24="Yes"),OFFSET('Water Data'!$G$9,0,10*ROW('Water Data'!G18)),NA())</f>
        <v>#N/A</v>
      </c>
      <c r="P24" s="96" t="e">
        <f ca="true">+IF(AND(ISNUMBER(OFFSET('Water Data'!$H$4,0,10*ROW('Water Data'!H18))),'Data Summary'!CE24="Yes"),100-OFFSET('Water Data'!$H$4,0,10*ROW('Water Data'!H18)),NA())</f>
        <v>#N/A</v>
      </c>
      <c r="Q24" s="96" t="e">
        <f ca="true">+IF(AND(ISNUMBER(OFFSET('Water Data'!$H$6,0,10*ROW('Water Data'!H18))),'Data Summary'!CF24="Yes"),OFFSET('Water Data'!$H$6,0,10*ROW('Water Data'!H18)),NA())</f>
        <v>#N/A</v>
      </c>
      <c r="R24" s="96" t="e">
        <f ca="true">+IF(AND(ISNUMBER(OFFSET('Water Data'!$H$9,0,10*ROW('Water Data'!H18))),'Data Summary'!CG24="Yes"),OFFSET('Water Data'!$H$9,0,10*ROW('Water Data'!H18)),NA())</f>
        <v>#N/A</v>
      </c>
      <c r="S24" s="96" t="e">
        <f ca="true">+IF(AND(ISNUMBER(OFFSET('Water Data'!$I$4,0,10*ROW('Water Data'!I18))),'Data Summary'!CH24="Yes"),100-OFFSET('Water Data'!$I$4,0,10*ROW('Water Data'!I18)),NA())</f>
        <v>#N/A</v>
      </c>
      <c r="T24" s="96" t="e">
        <f ca="true">+IF(AND(ISNUMBER(OFFSET('Water Data'!$I$6,0,10*ROW('Water Data'!I18))),'Data Summary'!CI24="Yes"),OFFSET('Water Data'!$I$6,0,10*ROW('Water Data'!I18)),NA())</f>
        <v>#N/A</v>
      </c>
      <c r="U24" s="96" t="e">
        <f ca="true">+IF(AND(ISNUMBER(OFFSET('Water Data'!$I$9,0,10*ROW('Water Data'!I18))),'Data Summary'!CJ24="Yes"),OFFSET('Water Data'!$I$9,0,10*ROW('Water Data'!I18)),NA())</f>
        <v>#N/A</v>
      </c>
      <c r="V24" s="97" t="e">
        <f ca="true">+IF(AND(ISNUMBER(OFFSET('Sanitation Data'!$D$4,0,10*ROW('Sanitation Data'!D18))),'Data Summary'!CK24="Yes"),100-OFFSET('Sanitation Data'!$D$4,0,10*ROW('Sanitation Data'!D18)),NA())</f>
        <v>#N/A</v>
      </c>
      <c r="W24" s="97" t="e">
        <f ca="true">+IF(AND(ISNUMBER(OFFSET('Sanitation Data'!$D$6,0,10*ROW('Sanitation Data'!D18))),'Data Summary'!CL24="Yes"),OFFSET('Sanitation Data'!$D$6,0,10*ROW('Sanitation Data'!D18)),NA())</f>
        <v>#N/A</v>
      </c>
      <c r="X24" s="97" t="e">
        <f ca="true">+IF(AND(ISNUMBER(OFFSET('Sanitation Data'!$D$10,0,10*ROW('Sanitation Data'!D18))),'Data Summary'!CM24="Yes"),OFFSET('Sanitation Data'!$D$10,0,10*ROW('Sanitation Data'!D18)),NA())</f>
        <v>#N/A</v>
      </c>
      <c r="Y24" s="97" t="e">
        <f ca="true">+IF(AND(ISNUMBER(OFFSET('Sanitation Data'!$D$11,0,10*ROW('Sanitation Data'!D18))),'Data Summary'!CN24="Yes"),OFFSET('Sanitation Data'!$D$11,0,10*ROW('Sanitation Data'!D18)),NA())</f>
        <v>#N/A</v>
      </c>
      <c r="Z24" s="97" t="e">
        <f ca="true">+IF(AND(ISNUMBER(OFFSET('Sanitation Data'!$D$12,0,10*ROW('Sanitation Data'!D18))),'Data Summary'!CO24="Yes"),OFFSET('Sanitation Data'!$D$12,0,10*ROW('Sanitation Data'!D18)),NA())</f>
        <v>#N/A</v>
      </c>
      <c r="AA24" s="97" t="e">
        <f ca="true">+IF(AND(ISNUMBER(OFFSET('Sanitation Data'!$E$4,0,10*ROW('Sanitation Data'!E18))),'Data Summary'!CP24="Yes"),100-OFFSET('Sanitation Data'!$E$4,0,10*ROW('Sanitation Data'!E18)),NA())</f>
        <v>#N/A</v>
      </c>
      <c r="AB24" s="97" t="e">
        <f ca="true">+IF(AND(ISNUMBER(OFFSET('Sanitation Data'!$E$6,0,10*ROW('Sanitation Data'!E18))),'Data Summary'!CQ24="Yes"),OFFSET('Sanitation Data'!$E$6,0,10*ROW('Sanitation Data'!E18)),NA())</f>
        <v>#N/A</v>
      </c>
      <c r="AC24" s="97" t="e">
        <f ca="true">+IF(AND(ISNUMBER(OFFSET('Sanitation Data'!$E$10,0,10*ROW('Sanitation Data'!E18))),'Data Summary'!CR24="Yes"),OFFSET('Sanitation Data'!$E$10,0,10*ROW('Sanitation Data'!E18)),NA())</f>
        <v>#N/A</v>
      </c>
      <c r="AD24" s="97" t="e">
        <f ca="true">+IF(AND(ISNUMBER(OFFSET('Sanitation Data'!$E$11,0,10*ROW('Sanitation Data'!E18))),'Data Summary'!CS24="Yes"),OFFSET('Sanitation Data'!$E$11,0,10*ROW('Sanitation Data'!E18)),NA())</f>
        <v>#N/A</v>
      </c>
      <c r="AE24" s="97" t="e">
        <f ca="true">+IF(AND(ISNUMBER(OFFSET('Sanitation Data'!$E$12,0,10*ROW('Sanitation Data'!E18))),'Data Summary'!CT24="Yes"),OFFSET('Sanitation Data'!$E$12,0,10*ROW('Sanitation Data'!E18)),NA())</f>
        <v>#N/A</v>
      </c>
      <c r="AF24" s="97" t="e">
        <f ca="true">+IF(AND(ISNUMBER(OFFSET('Sanitation Data'!$F$4,0,10*ROW('Sanitation Data'!F18))),'Data Summary'!CU24="Yes"),100-OFFSET('Sanitation Data'!$F$4,0,10*ROW('Sanitation Data'!F18)),NA())</f>
        <v>#N/A</v>
      </c>
      <c r="AG24" s="97" t="e">
        <f ca="true">+IF(AND(ISNUMBER(OFFSET('Sanitation Data'!$F$6,0,10*ROW('Sanitation Data'!F18))),'Data Summary'!CV24="Yes"),OFFSET('Sanitation Data'!$F$6,0,10*ROW('Sanitation Data'!F18)),NA())</f>
        <v>#N/A</v>
      </c>
      <c r="AH24" s="97" t="e">
        <f ca="true">+IF(AND(ISNUMBER(OFFSET('Sanitation Data'!$F$10,0,10*ROW('Sanitation Data'!F18))),'Data Summary'!CW24="Yes"),OFFSET('Sanitation Data'!$F$10,0,10*ROW('Sanitation Data'!F18)),NA())</f>
        <v>#N/A</v>
      </c>
      <c r="AI24" s="97" t="e">
        <f ca="true">+IF(AND(ISNUMBER(OFFSET('Sanitation Data'!$F$11,0,10*ROW('Sanitation Data'!F18))),'Data Summary'!CX24="Yes"),OFFSET('Sanitation Data'!$F$11,0,10*ROW('Sanitation Data'!F18)),NA())</f>
        <v>#N/A</v>
      </c>
      <c r="AJ24" s="97" t="e">
        <f ca="true">+IF(AND(ISNUMBER(OFFSET('Sanitation Data'!$F$12,0,10*ROW('Sanitation Data'!F18))),'Data Summary'!CY24="Yes"),OFFSET('Sanitation Data'!$F$12,0,10*ROW('Sanitation Data'!F18)),NA())</f>
        <v>#N/A</v>
      </c>
      <c r="AK24" s="97" t="e">
        <f ca="true">+IF(AND(ISNUMBER(OFFSET('Sanitation Data'!$G$4,0,10*ROW('Sanitation Data'!G18))),'Data Summary'!CZ24="Yes"),100-OFFSET('Sanitation Data'!$G$4,0,10*ROW('Sanitation Data'!G18)),NA())</f>
        <v>#N/A</v>
      </c>
      <c r="AL24" s="97" t="e">
        <f ca="true">+IF(AND(ISNUMBER(OFFSET('Sanitation Data'!$G$6,0,10*ROW('Sanitation Data'!G18))),'Data Summary'!DA24="Yes"),OFFSET('Sanitation Data'!$G$6,0,10*ROW('Sanitation Data'!G18)),NA())</f>
        <v>#N/A</v>
      </c>
      <c r="AM24" s="97" t="e">
        <f ca="true">+IF(AND(ISNUMBER(OFFSET('Sanitation Data'!$G$10,0,10*ROW('Sanitation Data'!G18))),'Data Summary'!DB24="Yes"),OFFSET('Sanitation Data'!$G$10,0,10*ROW('Sanitation Data'!G18)),NA())</f>
        <v>#N/A</v>
      </c>
      <c r="AN24" s="97" t="e">
        <f ca="true">+IF(AND(ISNUMBER(OFFSET('Sanitation Data'!$G$11,0,10*ROW('Sanitation Data'!G18))),'Data Summary'!DC24="Yes"),OFFSET('Sanitation Data'!$G$11,0,10*ROW('Sanitation Data'!G18)),NA())</f>
        <v>#N/A</v>
      </c>
      <c r="AO24" s="97" t="e">
        <f ca="true">+IF(AND(ISNUMBER(OFFSET('Sanitation Data'!$G$12,0,10*ROW('Sanitation Data'!G18))),'Data Summary'!DD24="Yes"),OFFSET('Sanitation Data'!$G$12,0,10*ROW('Sanitation Data'!G18)),NA())</f>
        <v>#N/A</v>
      </c>
      <c r="AP24" s="97" t="e">
        <f ca="true">+IF(AND(ISNUMBER(OFFSET('Sanitation Data'!$H$4,0,10*ROW('Sanitation Data'!H18))),'Data Summary'!DE24="Yes"),100-OFFSET('Sanitation Data'!$H$4,0,10*ROW('Sanitation Data'!H18)),NA())</f>
        <v>#N/A</v>
      </c>
      <c r="AQ24" s="97" t="e">
        <f ca="true">+IF(AND(ISNUMBER(OFFSET('Sanitation Data'!$H$6,0,10*ROW('Sanitation Data'!H18))),'Data Summary'!DF24="Yes"),OFFSET('Sanitation Data'!$H$6,0,10*ROW('Sanitation Data'!H18)),NA())</f>
        <v>#N/A</v>
      </c>
      <c r="AR24" s="97" t="e">
        <f ca="true">+IF(AND(ISNUMBER(OFFSET('Sanitation Data'!$H$10,0,10*ROW('Sanitation Data'!H18))),'Data Summary'!DG24="Yes"),OFFSET('Sanitation Data'!$H$10,0,10*ROW('Sanitation Data'!H18)),NA())</f>
        <v>#N/A</v>
      </c>
      <c r="AS24" s="97" t="e">
        <f ca="true">+IF(AND(ISNUMBER(OFFSET('Sanitation Data'!$H$11,0,10*ROW('Sanitation Data'!H18))),'Data Summary'!DH24="Yes"),OFFSET('Sanitation Data'!$H$11,0,10*ROW('Sanitation Data'!H18)),NA())</f>
        <v>#N/A</v>
      </c>
      <c r="AT24" s="97" t="e">
        <f ca="true">+IF(AND(ISNUMBER(OFFSET('Sanitation Data'!$H$12,0,10*ROW('Sanitation Data'!H18))),'Data Summary'!DI24="Yes"),OFFSET('Sanitation Data'!$H$12,0,10*ROW('Sanitation Data'!H18)),NA())</f>
        <v>#N/A</v>
      </c>
      <c r="AU24" s="97" t="e">
        <f ca="true">+IF(AND(ISNUMBER(OFFSET('Sanitation Data'!$I$4,0,10*ROW('Sanitation Data'!I18))),'Data Summary'!DJ24="Yes"),100-OFFSET('Sanitation Data'!$I$4,0,10*ROW('Sanitation Data'!I18)),NA())</f>
        <v>#N/A</v>
      </c>
      <c r="AV24" s="97" t="e">
        <f ca="true">+IF(AND(ISNUMBER(OFFSET('Sanitation Data'!$I$6,0,10*ROW('Sanitation Data'!I18))),'Data Summary'!DK24="Yes"),OFFSET('Sanitation Data'!$I$6,0,10*ROW('Sanitation Data'!I18)),NA())</f>
        <v>#N/A</v>
      </c>
      <c r="AW24" s="97" t="e">
        <f ca="true">+IF(AND(ISNUMBER(OFFSET('Sanitation Data'!$I$10,0,10*ROW('Sanitation Data'!I18))),'Data Summary'!DL24="Yes"),OFFSET('Sanitation Data'!$I$10,0,10*ROW('Sanitation Data'!I18)),NA())</f>
        <v>#N/A</v>
      </c>
      <c r="AX24" s="97" t="e">
        <f ca="true">+IF(AND(ISNUMBER(OFFSET('Sanitation Data'!$I$11,0,10*ROW('Sanitation Data'!I18))),'Data Summary'!DM24="Yes"),OFFSET('Sanitation Data'!$I$11,0,10*ROW('Sanitation Data'!I18)),NA())</f>
        <v>#N/A</v>
      </c>
      <c r="AY24" s="97" t="e">
        <f ca="true">+IF(AND(ISNUMBER(OFFSET('Sanitation Data'!$I$12,0,10*ROW('Sanitation Data'!I18))),'Data Summary'!DN24="Yes"),OFFSET('Sanitation Data'!$I$12,0,10*ROW('Sanitation Data'!I18)),NA())</f>
        <v>#N/A</v>
      </c>
      <c r="AZ24" s="98" t="e">
        <f ca="true">+IF(AND(ISNUMBER(OFFSET('Hygiene Data'!$D$5,0,10*ROW('Hygiene Data'!D18))),'Data Summary'!DO24="Yes"),OFFSET('Hygiene Data'!$D$5,0,10*ROW('Hygiene Data'!D18)),NA())</f>
        <v>#N/A</v>
      </c>
      <c r="BA24" s="98" t="e">
        <f ca="true">+IF(AND(ISNUMBER(OFFSET('Hygiene Data'!$D$7,0,10*ROW('Hygiene Data'!D18))),'Data Summary'!DP24="Yes"),OFFSET('Hygiene Data'!$D$7,0,10*ROW('Hygiene Data'!D18)),NA())</f>
        <v>#N/A</v>
      </c>
      <c r="BB24" s="98" t="e">
        <f ca="true">+IF(AND(ISNUMBER(OFFSET('Hygiene Data'!$D$9,0,10*ROW('Hygiene Data'!D18))),'Data Summary'!DQ24="Yes"),OFFSET('Hygiene Data'!$D$9,0,10*ROW('Hygiene Data'!D18)),NA())</f>
        <v>#N/A</v>
      </c>
      <c r="BC24" s="98" t="e">
        <f ca="true">+IF(AND(ISNUMBER(OFFSET('Hygiene Data'!$E$5,0,10*ROW('Hygiene Data'!E18))),'Data Summary'!DR24="Yes"),OFFSET('Hygiene Data'!$E$5,0,10*ROW('Hygiene Data'!E18)),NA())</f>
        <v>#N/A</v>
      </c>
      <c r="BD24" s="98" t="e">
        <f ca="true">+IF(AND(ISNUMBER(OFFSET('Hygiene Data'!$E$7,0,10*ROW('Hygiene Data'!E18))),'Data Summary'!DS24="Yes"),OFFSET('Hygiene Data'!$E$7,0,10*ROW('Hygiene Data'!E18)),NA())</f>
        <v>#N/A</v>
      </c>
      <c r="BE24" s="98" t="e">
        <f ca="true">+IF(AND(ISNUMBER(OFFSET('Hygiene Data'!$E$9,0,10*ROW('Hygiene Data'!E18))),'Data Summary'!DT24="Yes"),OFFSET('Hygiene Data'!$E$9,0,10*ROW('Hygiene Data'!E18)),NA())</f>
        <v>#N/A</v>
      </c>
      <c r="BF24" s="98" t="e">
        <f ca="true">+IF(AND(ISNUMBER(OFFSET('Hygiene Data'!$F$5,0,10*ROW('Hygiene Data'!F18))),'Data Summary'!DU24="Yes"),OFFSET('Hygiene Data'!$F$5,0,10*ROW('Hygiene Data'!F18)),NA())</f>
        <v>#N/A</v>
      </c>
      <c r="BG24" s="98" t="e">
        <f ca="true">+IF(AND(ISNUMBER(OFFSET('Hygiene Data'!$F$7,0,10*ROW('Hygiene Data'!F18))),'Data Summary'!DV24="Yes"),OFFSET('Hygiene Data'!$F$7,0,10*ROW('Hygiene Data'!F18)),NA())</f>
        <v>#N/A</v>
      </c>
      <c r="BH24" s="98" t="e">
        <f ca="true">+IF(AND(ISNUMBER(OFFSET('Hygiene Data'!$F$9,0,10*ROW('Hygiene Data'!F18))),'Data Summary'!DW24="Yes"),OFFSET('Hygiene Data'!$F$9,0,10*ROW('Hygiene Data'!F18)),NA())</f>
        <v>#N/A</v>
      </c>
      <c r="BI24" s="98" t="e">
        <f ca="true">+IF(AND(ISNUMBER(OFFSET('Hygiene Data'!$G$5,0,10*ROW('Hygiene Data'!G18))),'Data Summary'!DX24="Yes"),OFFSET('Hygiene Data'!$G$5,0,10*ROW('Hygiene Data'!G18)),NA())</f>
        <v>#N/A</v>
      </c>
      <c r="BJ24" s="98" t="e">
        <f ca="true">+IF(AND(ISNUMBER(OFFSET('Hygiene Data'!$G$7,0,10*ROW('Hygiene Data'!G18))),'Data Summary'!DY24="Yes"),OFFSET('Hygiene Data'!$G$7,0,10*ROW('Hygiene Data'!G18)),NA())</f>
        <v>#N/A</v>
      </c>
      <c r="BK24" s="98" t="e">
        <f ca="true">+IF(AND(ISNUMBER(OFFSET('Hygiene Data'!$G$9,0,10*ROW('Hygiene Data'!G18))),'Data Summary'!DZ24="Yes"),OFFSET('Hygiene Data'!$G$9,0,10*ROW('Hygiene Data'!G18)),NA())</f>
        <v>#N/A</v>
      </c>
      <c r="BL24" s="98" t="e">
        <f ca="true">+IF(AND(ISNUMBER(OFFSET('Hygiene Data'!$H$5,0,10*ROW('Hygiene Data'!H18))),'Data Summary'!EA24="Yes"),OFFSET('Hygiene Data'!$H$5,0,10*ROW('Hygiene Data'!H18)),NA())</f>
        <v>#N/A</v>
      </c>
      <c r="BM24" s="98" t="e">
        <f ca="true">+IF(AND(ISNUMBER(OFFSET('Hygiene Data'!$H$7,0,10*ROW('Hygiene Data'!H18))),'Data Summary'!EB24="Yes"),OFFSET('Hygiene Data'!$H$7,0,10*ROW('Hygiene Data'!H18)),NA())</f>
        <v>#N/A</v>
      </c>
      <c r="BN24" s="98" t="e">
        <f ca="true">+IF(AND(ISNUMBER(OFFSET('Hygiene Data'!$H$9,0,10*ROW('Hygiene Data'!H18))),'Data Summary'!EC24="Yes"),OFFSET('Hygiene Data'!$H$9,0,10*ROW('Hygiene Data'!H18)),NA())</f>
        <v>#N/A</v>
      </c>
      <c r="BO24" s="98" t="e">
        <f ca="true">+IF(AND(ISNUMBER(OFFSET('Hygiene Data'!$I$5,0,10*ROW('Hygiene Data'!I18))),'Data Summary'!ED24="Yes"),OFFSET('Hygiene Data'!$I$5,0,10*ROW('Hygiene Data'!I18)),NA())</f>
        <v>#N/A</v>
      </c>
      <c r="BP24" s="98" t="e">
        <f ca="true">+IF(AND(ISNUMBER(OFFSET('Hygiene Data'!$I$7,0,10*ROW('Hygiene Data'!I18))),'Data Summary'!EE24="Yes"),OFFSET('Hygiene Data'!$I$7,0,10*ROW('Hygiene Data'!I18)),NA())</f>
        <v>#N/A</v>
      </c>
      <c r="BQ24" s="98" t="e">
        <f ca="true">+IF(AND(ISNUMBER(OFFSET('Hygiene Data'!$I$9,0,10*ROW('Hygiene Data'!I18))),'Data Summary'!EF24="Yes"),OFFSET('Hygiene Data'!$I$9,0,10*ROW('Hygiene Data'!I18)),NA())</f>
        <v>#N/A</v>
      </c>
    </row>
    <row xmlns:x14ac="http://schemas.microsoft.com/office/spreadsheetml/2009/9/ac" r="25" x14ac:dyDescent="0.2">
      <c r="A25" s="351" t="e">
        <f ca="true">+RIGHT('Data Summary'!A25,LEN('Data Summary'!A25)-9)</f>
        <v>#VALUE!</v>
      </c>
      <c r="B25" s="36" t="str">
        <f ca="true">+IF(ISTEXT('Data Summary'!B25),'Data Summary'!B25,"")</f>
        <v/>
      </c>
      <c r="C25" s="350" t="e">
        <f ca="true">+VALUE('Data Summary'!C25)</f>
        <v>#VALUE!</v>
      </c>
      <c r="D25" s="96" t="e">
        <f ca="true">+IF(AND(ISNUMBER(OFFSET('Water Data'!$D$4,0,10*ROW('Water Data'!D19))),'Data Summary'!BS25="Yes"),100-OFFSET('Water Data'!$D$4,0,10*ROW('Water Data'!D19)),NA())</f>
        <v>#N/A</v>
      </c>
      <c r="E25" s="96" t="e">
        <f ca="true">+IF(AND(ISNUMBER(OFFSET('Water Data'!$D$6,0,10*ROW('Water Data'!D19))),'Data Summary'!BT25="Yes"),OFFSET('Water Data'!$D$6,0,10*ROW('Water Data'!D19)),NA())</f>
        <v>#N/A</v>
      </c>
      <c r="F25" s="96" t="e">
        <f ca="true">+IF(AND(ISNUMBER(OFFSET('Water Data'!$D$9,0,10*ROW('Water Data'!D19))),'Data Summary'!BU25="Yes"),OFFSET('Water Data'!$D$9,0,10*ROW('Water Data'!D19)),NA())</f>
        <v>#N/A</v>
      </c>
      <c r="G25" s="96" t="e">
        <f ca="true">+IF(AND(ISNUMBER(OFFSET('Water Data'!$E$4,0,10*ROW('Water Data'!E19))),'Data Summary'!BV25="Yes"),100-OFFSET('Water Data'!$E$4,0,10*ROW('Water Data'!E19)),NA())</f>
        <v>#N/A</v>
      </c>
      <c r="H25" s="96" t="e">
        <f ca="true">+IF(AND(ISNUMBER(OFFSET('Water Data'!$E$6,0,10*ROW('Water Data'!E19))),'Data Summary'!BW25="Yes"),OFFSET('Water Data'!$E$6,0,10*ROW('Water Data'!E19)),NA())</f>
        <v>#N/A</v>
      </c>
      <c r="I25" s="96" t="e">
        <f ca="true">+IF(AND(ISNUMBER(OFFSET('Water Data'!$E$9,0,10*ROW('Water Data'!E19))),'Data Summary'!BX25="Yes"),OFFSET('Water Data'!$E$9,0,10*ROW('Water Data'!E19)),NA())</f>
        <v>#N/A</v>
      </c>
      <c r="J25" s="96" t="e">
        <f ca="true">+IF(AND(ISNUMBER(OFFSET('Water Data'!$F$4,0,10*ROW('Water Data'!F19))),'Data Summary'!BY25="Yes"),100-OFFSET('Water Data'!$F$4,0,10*ROW('Water Data'!F19)),NA())</f>
        <v>#N/A</v>
      </c>
      <c r="K25" s="96" t="e">
        <f ca="true">+IF(AND(ISNUMBER(OFFSET('Water Data'!$F$6,0,10*ROW('Water Data'!F19))),'Data Summary'!BZ25="Yes"),OFFSET('Water Data'!$F$6,0,10*ROW('Water Data'!F19)),NA())</f>
        <v>#N/A</v>
      </c>
      <c r="L25" s="96" t="e">
        <f ca="true">+IF(AND(ISNUMBER(OFFSET('Water Data'!$F$9,0,10*ROW('Water Data'!F19))),'Data Summary'!CA25="Yes"),OFFSET('Water Data'!$F$9,0,10*ROW('Water Data'!F19)),NA())</f>
        <v>#N/A</v>
      </c>
      <c r="M25" s="96" t="e">
        <f ca="true">+IF(AND(ISNUMBER(OFFSET('Water Data'!$G$4,0,10*ROW('Water Data'!G19))),'Data Summary'!CB25="Yes"),100-OFFSET('Water Data'!$G$4,0,10*ROW('Water Data'!G19)),NA())</f>
        <v>#N/A</v>
      </c>
      <c r="N25" s="96" t="e">
        <f ca="true">+IF(AND(ISNUMBER(OFFSET('Water Data'!$G$6,0,10*ROW('Water Data'!G19))),'Data Summary'!CC25="Yes"),OFFSET('Water Data'!$G$6,0,10*ROW('Water Data'!G19)),NA())</f>
        <v>#N/A</v>
      </c>
      <c r="O25" s="96" t="e">
        <f ca="true">+IF(AND(ISNUMBER(OFFSET('Water Data'!$G$9,0,10*ROW('Water Data'!G19))),'Data Summary'!CD25="Yes"),OFFSET('Water Data'!$G$9,0,10*ROW('Water Data'!G19)),NA())</f>
        <v>#N/A</v>
      </c>
      <c r="P25" s="96" t="e">
        <f ca="true">+IF(AND(ISNUMBER(OFFSET('Water Data'!$H$4,0,10*ROW('Water Data'!H19))),'Data Summary'!CE25="Yes"),100-OFFSET('Water Data'!$H$4,0,10*ROW('Water Data'!H19)),NA())</f>
        <v>#N/A</v>
      </c>
      <c r="Q25" s="96" t="e">
        <f ca="true">+IF(AND(ISNUMBER(OFFSET('Water Data'!$H$6,0,10*ROW('Water Data'!H19))),'Data Summary'!CF25="Yes"),OFFSET('Water Data'!$H$6,0,10*ROW('Water Data'!H19)),NA())</f>
        <v>#N/A</v>
      </c>
      <c r="R25" s="96" t="e">
        <f ca="true">+IF(AND(ISNUMBER(OFFSET('Water Data'!$H$9,0,10*ROW('Water Data'!H19))),'Data Summary'!CG25="Yes"),OFFSET('Water Data'!$H$9,0,10*ROW('Water Data'!H19)),NA())</f>
        <v>#N/A</v>
      </c>
      <c r="S25" s="96" t="e">
        <f ca="true">+IF(AND(ISNUMBER(OFFSET('Water Data'!$I$4,0,10*ROW('Water Data'!I19))),'Data Summary'!CH25="Yes"),100-OFFSET('Water Data'!$I$4,0,10*ROW('Water Data'!I19)),NA())</f>
        <v>#N/A</v>
      </c>
      <c r="T25" s="96" t="e">
        <f ca="true">+IF(AND(ISNUMBER(OFFSET('Water Data'!$I$6,0,10*ROW('Water Data'!I19))),'Data Summary'!CI25="Yes"),OFFSET('Water Data'!$I$6,0,10*ROW('Water Data'!I19)),NA())</f>
        <v>#N/A</v>
      </c>
      <c r="U25" s="96" t="e">
        <f ca="true">+IF(AND(ISNUMBER(OFFSET('Water Data'!$I$9,0,10*ROW('Water Data'!I19))),'Data Summary'!CJ25="Yes"),OFFSET('Water Data'!$I$9,0,10*ROW('Water Data'!I19)),NA())</f>
        <v>#N/A</v>
      </c>
      <c r="V25" s="97" t="e">
        <f ca="true">+IF(AND(ISNUMBER(OFFSET('Sanitation Data'!$D$4,0,10*ROW('Sanitation Data'!D19))),'Data Summary'!CK25="Yes"),100-OFFSET('Sanitation Data'!$D$4,0,10*ROW('Sanitation Data'!D19)),NA())</f>
        <v>#N/A</v>
      </c>
      <c r="W25" s="97" t="e">
        <f ca="true">+IF(AND(ISNUMBER(OFFSET('Sanitation Data'!$D$6,0,10*ROW('Sanitation Data'!D19))),'Data Summary'!CL25="Yes"),OFFSET('Sanitation Data'!$D$6,0,10*ROW('Sanitation Data'!D19)),NA())</f>
        <v>#N/A</v>
      </c>
      <c r="X25" s="97" t="e">
        <f ca="true">+IF(AND(ISNUMBER(OFFSET('Sanitation Data'!$D$10,0,10*ROW('Sanitation Data'!D19))),'Data Summary'!CM25="Yes"),OFFSET('Sanitation Data'!$D$10,0,10*ROW('Sanitation Data'!D19)),NA())</f>
        <v>#N/A</v>
      </c>
      <c r="Y25" s="97" t="e">
        <f ca="true">+IF(AND(ISNUMBER(OFFSET('Sanitation Data'!$D$11,0,10*ROW('Sanitation Data'!D19))),'Data Summary'!CN25="Yes"),OFFSET('Sanitation Data'!$D$11,0,10*ROW('Sanitation Data'!D19)),NA())</f>
        <v>#N/A</v>
      </c>
      <c r="Z25" s="97" t="e">
        <f ca="true">+IF(AND(ISNUMBER(OFFSET('Sanitation Data'!$D$12,0,10*ROW('Sanitation Data'!D19))),'Data Summary'!CO25="Yes"),OFFSET('Sanitation Data'!$D$12,0,10*ROW('Sanitation Data'!D19)),NA())</f>
        <v>#N/A</v>
      </c>
      <c r="AA25" s="97" t="e">
        <f ca="true">+IF(AND(ISNUMBER(OFFSET('Sanitation Data'!$E$4,0,10*ROW('Sanitation Data'!E19))),'Data Summary'!CP25="Yes"),100-OFFSET('Sanitation Data'!$E$4,0,10*ROW('Sanitation Data'!E19)),NA())</f>
        <v>#N/A</v>
      </c>
      <c r="AB25" s="97" t="e">
        <f ca="true">+IF(AND(ISNUMBER(OFFSET('Sanitation Data'!$E$6,0,10*ROW('Sanitation Data'!E19))),'Data Summary'!CQ25="Yes"),OFFSET('Sanitation Data'!$E$6,0,10*ROW('Sanitation Data'!E19)),NA())</f>
        <v>#N/A</v>
      </c>
      <c r="AC25" s="97" t="e">
        <f ca="true">+IF(AND(ISNUMBER(OFFSET('Sanitation Data'!$E$10,0,10*ROW('Sanitation Data'!E19))),'Data Summary'!CR25="Yes"),OFFSET('Sanitation Data'!$E$10,0,10*ROW('Sanitation Data'!E19)),NA())</f>
        <v>#N/A</v>
      </c>
      <c r="AD25" s="97" t="e">
        <f ca="true">+IF(AND(ISNUMBER(OFFSET('Sanitation Data'!$E$11,0,10*ROW('Sanitation Data'!E19))),'Data Summary'!CS25="Yes"),OFFSET('Sanitation Data'!$E$11,0,10*ROW('Sanitation Data'!E19)),NA())</f>
        <v>#N/A</v>
      </c>
      <c r="AE25" s="97" t="e">
        <f ca="true">+IF(AND(ISNUMBER(OFFSET('Sanitation Data'!$E$12,0,10*ROW('Sanitation Data'!E19))),'Data Summary'!CT25="Yes"),OFFSET('Sanitation Data'!$E$12,0,10*ROW('Sanitation Data'!E19)),NA())</f>
        <v>#N/A</v>
      </c>
      <c r="AF25" s="97" t="e">
        <f ca="true">+IF(AND(ISNUMBER(OFFSET('Sanitation Data'!$F$4,0,10*ROW('Sanitation Data'!F19))),'Data Summary'!CU25="Yes"),100-OFFSET('Sanitation Data'!$F$4,0,10*ROW('Sanitation Data'!F19)),NA())</f>
        <v>#N/A</v>
      </c>
      <c r="AG25" s="97" t="e">
        <f ca="true">+IF(AND(ISNUMBER(OFFSET('Sanitation Data'!$F$6,0,10*ROW('Sanitation Data'!F19))),'Data Summary'!CV25="Yes"),OFFSET('Sanitation Data'!$F$6,0,10*ROW('Sanitation Data'!F19)),NA())</f>
        <v>#N/A</v>
      </c>
      <c r="AH25" s="97" t="e">
        <f ca="true">+IF(AND(ISNUMBER(OFFSET('Sanitation Data'!$F$10,0,10*ROW('Sanitation Data'!F19))),'Data Summary'!CW25="Yes"),OFFSET('Sanitation Data'!$F$10,0,10*ROW('Sanitation Data'!F19)),NA())</f>
        <v>#N/A</v>
      </c>
      <c r="AI25" s="97" t="e">
        <f ca="true">+IF(AND(ISNUMBER(OFFSET('Sanitation Data'!$F$11,0,10*ROW('Sanitation Data'!F19))),'Data Summary'!CX25="Yes"),OFFSET('Sanitation Data'!$F$11,0,10*ROW('Sanitation Data'!F19)),NA())</f>
        <v>#N/A</v>
      </c>
      <c r="AJ25" s="97" t="e">
        <f ca="true">+IF(AND(ISNUMBER(OFFSET('Sanitation Data'!$F$12,0,10*ROW('Sanitation Data'!F19))),'Data Summary'!CY25="Yes"),OFFSET('Sanitation Data'!$F$12,0,10*ROW('Sanitation Data'!F19)),NA())</f>
        <v>#N/A</v>
      </c>
      <c r="AK25" s="97" t="e">
        <f ca="true">+IF(AND(ISNUMBER(OFFSET('Sanitation Data'!$G$4,0,10*ROW('Sanitation Data'!G19))),'Data Summary'!CZ25="Yes"),100-OFFSET('Sanitation Data'!$G$4,0,10*ROW('Sanitation Data'!G19)),NA())</f>
        <v>#N/A</v>
      </c>
      <c r="AL25" s="97" t="e">
        <f ca="true">+IF(AND(ISNUMBER(OFFSET('Sanitation Data'!$G$6,0,10*ROW('Sanitation Data'!G19))),'Data Summary'!DA25="Yes"),OFFSET('Sanitation Data'!$G$6,0,10*ROW('Sanitation Data'!G19)),NA())</f>
        <v>#N/A</v>
      </c>
      <c r="AM25" s="97" t="e">
        <f ca="true">+IF(AND(ISNUMBER(OFFSET('Sanitation Data'!$G$10,0,10*ROW('Sanitation Data'!G19))),'Data Summary'!DB25="Yes"),OFFSET('Sanitation Data'!$G$10,0,10*ROW('Sanitation Data'!G19)),NA())</f>
        <v>#N/A</v>
      </c>
      <c r="AN25" s="97" t="e">
        <f ca="true">+IF(AND(ISNUMBER(OFFSET('Sanitation Data'!$G$11,0,10*ROW('Sanitation Data'!G19))),'Data Summary'!DC25="Yes"),OFFSET('Sanitation Data'!$G$11,0,10*ROW('Sanitation Data'!G19)),NA())</f>
        <v>#N/A</v>
      </c>
      <c r="AO25" s="97" t="e">
        <f ca="true">+IF(AND(ISNUMBER(OFFSET('Sanitation Data'!$G$12,0,10*ROW('Sanitation Data'!G19))),'Data Summary'!DD25="Yes"),OFFSET('Sanitation Data'!$G$12,0,10*ROW('Sanitation Data'!G19)),NA())</f>
        <v>#N/A</v>
      </c>
      <c r="AP25" s="97" t="e">
        <f ca="true">+IF(AND(ISNUMBER(OFFSET('Sanitation Data'!$H$4,0,10*ROW('Sanitation Data'!H19))),'Data Summary'!DE25="Yes"),100-OFFSET('Sanitation Data'!$H$4,0,10*ROW('Sanitation Data'!H19)),NA())</f>
        <v>#N/A</v>
      </c>
      <c r="AQ25" s="97" t="e">
        <f ca="true">+IF(AND(ISNUMBER(OFFSET('Sanitation Data'!$H$6,0,10*ROW('Sanitation Data'!H19))),'Data Summary'!DF25="Yes"),OFFSET('Sanitation Data'!$H$6,0,10*ROW('Sanitation Data'!H19)),NA())</f>
        <v>#N/A</v>
      </c>
      <c r="AR25" s="97" t="e">
        <f ca="true">+IF(AND(ISNUMBER(OFFSET('Sanitation Data'!$H$10,0,10*ROW('Sanitation Data'!H19))),'Data Summary'!DG25="Yes"),OFFSET('Sanitation Data'!$H$10,0,10*ROW('Sanitation Data'!H19)),NA())</f>
        <v>#N/A</v>
      </c>
      <c r="AS25" s="97" t="e">
        <f ca="true">+IF(AND(ISNUMBER(OFFSET('Sanitation Data'!$H$11,0,10*ROW('Sanitation Data'!H19))),'Data Summary'!DH25="Yes"),OFFSET('Sanitation Data'!$H$11,0,10*ROW('Sanitation Data'!H19)),NA())</f>
        <v>#N/A</v>
      </c>
      <c r="AT25" s="97" t="e">
        <f ca="true">+IF(AND(ISNUMBER(OFFSET('Sanitation Data'!$H$12,0,10*ROW('Sanitation Data'!H19))),'Data Summary'!DI25="Yes"),OFFSET('Sanitation Data'!$H$12,0,10*ROW('Sanitation Data'!H19)),NA())</f>
        <v>#N/A</v>
      </c>
      <c r="AU25" s="97" t="e">
        <f ca="true">+IF(AND(ISNUMBER(OFFSET('Sanitation Data'!$I$4,0,10*ROW('Sanitation Data'!I19))),'Data Summary'!DJ25="Yes"),100-OFFSET('Sanitation Data'!$I$4,0,10*ROW('Sanitation Data'!I19)),NA())</f>
        <v>#N/A</v>
      </c>
      <c r="AV25" s="97" t="e">
        <f ca="true">+IF(AND(ISNUMBER(OFFSET('Sanitation Data'!$I$6,0,10*ROW('Sanitation Data'!I19))),'Data Summary'!DK25="Yes"),OFFSET('Sanitation Data'!$I$6,0,10*ROW('Sanitation Data'!I19)),NA())</f>
        <v>#N/A</v>
      </c>
      <c r="AW25" s="97" t="e">
        <f ca="true">+IF(AND(ISNUMBER(OFFSET('Sanitation Data'!$I$10,0,10*ROW('Sanitation Data'!I19))),'Data Summary'!DL25="Yes"),OFFSET('Sanitation Data'!$I$10,0,10*ROW('Sanitation Data'!I19)),NA())</f>
        <v>#N/A</v>
      </c>
      <c r="AX25" s="97" t="e">
        <f ca="true">+IF(AND(ISNUMBER(OFFSET('Sanitation Data'!$I$11,0,10*ROW('Sanitation Data'!I19))),'Data Summary'!DM25="Yes"),OFFSET('Sanitation Data'!$I$11,0,10*ROW('Sanitation Data'!I19)),NA())</f>
        <v>#N/A</v>
      </c>
      <c r="AY25" s="97" t="e">
        <f ca="true">+IF(AND(ISNUMBER(OFFSET('Sanitation Data'!$I$12,0,10*ROW('Sanitation Data'!I19))),'Data Summary'!DN25="Yes"),OFFSET('Sanitation Data'!$I$12,0,10*ROW('Sanitation Data'!I19)),NA())</f>
        <v>#N/A</v>
      </c>
      <c r="AZ25" s="98" t="e">
        <f ca="true">+IF(AND(ISNUMBER(OFFSET('Hygiene Data'!$D$5,0,10*ROW('Hygiene Data'!D19))),'Data Summary'!DO25="Yes"),OFFSET('Hygiene Data'!$D$5,0,10*ROW('Hygiene Data'!D19)),NA())</f>
        <v>#N/A</v>
      </c>
      <c r="BA25" s="98" t="e">
        <f ca="true">+IF(AND(ISNUMBER(OFFSET('Hygiene Data'!$D$7,0,10*ROW('Hygiene Data'!D19))),'Data Summary'!DP25="Yes"),OFFSET('Hygiene Data'!$D$7,0,10*ROW('Hygiene Data'!D19)),NA())</f>
        <v>#N/A</v>
      </c>
      <c r="BB25" s="98" t="e">
        <f ca="true">+IF(AND(ISNUMBER(OFFSET('Hygiene Data'!$D$9,0,10*ROW('Hygiene Data'!D19))),'Data Summary'!DQ25="Yes"),OFFSET('Hygiene Data'!$D$9,0,10*ROW('Hygiene Data'!D19)),NA())</f>
        <v>#N/A</v>
      </c>
      <c r="BC25" s="98" t="e">
        <f ca="true">+IF(AND(ISNUMBER(OFFSET('Hygiene Data'!$E$5,0,10*ROW('Hygiene Data'!E19))),'Data Summary'!DR25="Yes"),OFFSET('Hygiene Data'!$E$5,0,10*ROW('Hygiene Data'!E19)),NA())</f>
        <v>#N/A</v>
      </c>
      <c r="BD25" s="98" t="e">
        <f ca="true">+IF(AND(ISNUMBER(OFFSET('Hygiene Data'!$E$7,0,10*ROW('Hygiene Data'!E19))),'Data Summary'!DS25="Yes"),OFFSET('Hygiene Data'!$E$7,0,10*ROW('Hygiene Data'!E19)),NA())</f>
        <v>#N/A</v>
      </c>
      <c r="BE25" s="98" t="e">
        <f ca="true">+IF(AND(ISNUMBER(OFFSET('Hygiene Data'!$E$9,0,10*ROW('Hygiene Data'!E19))),'Data Summary'!DT25="Yes"),OFFSET('Hygiene Data'!$E$9,0,10*ROW('Hygiene Data'!E19)),NA())</f>
        <v>#N/A</v>
      </c>
      <c r="BF25" s="98" t="e">
        <f ca="true">+IF(AND(ISNUMBER(OFFSET('Hygiene Data'!$F$5,0,10*ROW('Hygiene Data'!F19))),'Data Summary'!DU25="Yes"),OFFSET('Hygiene Data'!$F$5,0,10*ROW('Hygiene Data'!F19)),NA())</f>
        <v>#N/A</v>
      </c>
      <c r="BG25" s="98" t="e">
        <f ca="true">+IF(AND(ISNUMBER(OFFSET('Hygiene Data'!$F$7,0,10*ROW('Hygiene Data'!F19))),'Data Summary'!DV25="Yes"),OFFSET('Hygiene Data'!$F$7,0,10*ROW('Hygiene Data'!F19)),NA())</f>
        <v>#N/A</v>
      </c>
      <c r="BH25" s="98" t="e">
        <f ca="true">+IF(AND(ISNUMBER(OFFSET('Hygiene Data'!$F$9,0,10*ROW('Hygiene Data'!F19))),'Data Summary'!DW25="Yes"),OFFSET('Hygiene Data'!$F$9,0,10*ROW('Hygiene Data'!F19)),NA())</f>
        <v>#N/A</v>
      </c>
      <c r="BI25" s="98" t="e">
        <f ca="true">+IF(AND(ISNUMBER(OFFSET('Hygiene Data'!$G$5,0,10*ROW('Hygiene Data'!G19))),'Data Summary'!DX25="Yes"),OFFSET('Hygiene Data'!$G$5,0,10*ROW('Hygiene Data'!G19)),NA())</f>
        <v>#N/A</v>
      </c>
      <c r="BJ25" s="98" t="e">
        <f ca="true">+IF(AND(ISNUMBER(OFFSET('Hygiene Data'!$G$7,0,10*ROW('Hygiene Data'!G19))),'Data Summary'!DY25="Yes"),OFFSET('Hygiene Data'!$G$7,0,10*ROW('Hygiene Data'!G19)),NA())</f>
        <v>#N/A</v>
      </c>
      <c r="BK25" s="98" t="e">
        <f ca="true">+IF(AND(ISNUMBER(OFFSET('Hygiene Data'!$G$9,0,10*ROW('Hygiene Data'!G19))),'Data Summary'!DZ25="Yes"),OFFSET('Hygiene Data'!$G$9,0,10*ROW('Hygiene Data'!G19)),NA())</f>
        <v>#N/A</v>
      </c>
      <c r="BL25" s="98" t="e">
        <f ca="true">+IF(AND(ISNUMBER(OFFSET('Hygiene Data'!$H$5,0,10*ROW('Hygiene Data'!H19))),'Data Summary'!EA25="Yes"),OFFSET('Hygiene Data'!$H$5,0,10*ROW('Hygiene Data'!H19)),NA())</f>
        <v>#N/A</v>
      </c>
      <c r="BM25" s="98" t="e">
        <f ca="true">+IF(AND(ISNUMBER(OFFSET('Hygiene Data'!$H$7,0,10*ROW('Hygiene Data'!H19))),'Data Summary'!EB25="Yes"),OFFSET('Hygiene Data'!$H$7,0,10*ROW('Hygiene Data'!H19)),NA())</f>
        <v>#N/A</v>
      </c>
      <c r="BN25" s="98" t="e">
        <f ca="true">+IF(AND(ISNUMBER(OFFSET('Hygiene Data'!$H$9,0,10*ROW('Hygiene Data'!H19))),'Data Summary'!EC25="Yes"),OFFSET('Hygiene Data'!$H$9,0,10*ROW('Hygiene Data'!H19)),NA())</f>
        <v>#N/A</v>
      </c>
      <c r="BO25" s="98" t="e">
        <f ca="true">+IF(AND(ISNUMBER(OFFSET('Hygiene Data'!$I$5,0,10*ROW('Hygiene Data'!I19))),'Data Summary'!ED25="Yes"),OFFSET('Hygiene Data'!$I$5,0,10*ROW('Hygiene Data'!I19)),NA())</f>
        <v>#N/A</v>
      </c>
      <c r="BP25" s="98" t="e">
        <f ca="true">+IF(AND(ISNUMBER(OFFSET('Hygiene Data'!$I$7,0,10*ROW('Hygiene Data'!I19))),'Data Summary'!EE25="Yes"),OFFSET('Hygiene Data'!$I$7,0,10*ROW('Hygiene Data'!I19)),NA())</f>
        <v>#N/A</v>
      </c>
      <c r="BQ25" s="98" t="e">
        <f ca="true">+IF(AND(ISNUMBER(OFFSET('Hygiene Data'!$I$9,0,10*ROW('Hygiene Data'!I19))),'Data Summary'!EF25="Yes"),OFFSET('Hygiene Data'!$I$9,0,10*ROW('Hygiene Data'!I19)),NA())</f>
        <v>#N/A</v>
      </c>
    </row>
    <row xmlns:x14ac="http://schemas.microsoft.com/office/spreadsheetml/2009/9/ac" r="26" x14ac:dyDescent="0.2">
      <c r="A26" s="351" t="e">
        <f ca="true">+RIGHT('Data Summary'!A26,LEN('Data Summary'!A26)-9)</f>
        <v>#VALUE!</v>
      </c>
      <c r="B26" s="36" t="str">
        <f ca="true">+IF(ISTEXT('Data Summary'!B26),'Data Summary'!B26,"")</f>
        <v/>
      </c>
      <c r="C26" s="350" t="e">
        <f ca="true">+VALUE('Data Summary'!C26)</f>
        <v>#VALUE!</v>
      </c>
      <c r="D26" s="96" t="e">
        <f ca="true">+IF(AND(ISNUMBER(OFFSET('Water Data'!$D$4,0,10*ROW('Water Data'!D20))),'Data Summary'!BS26="Yes"),100-OFFSET('Water Data'!$D$4,0,10*ROW('Water Data'!D20)),NA())</f>
        <v>#N/A</v>
      </c>
      <c r="E26" s="96" t="e">
        <f ca="true">+IF(AND(ISNUMBER(OFFSET('Water Data'!$D$6,0,10*ROW('Water Data'!D20))),'Data Summary'!BT26="Yes"),OFFSET('Water Data'!$D$6,0,10*ROW('Water Data'!D20)),NA())</f>
        <v>#N/A</v>
      </c>
      <c r="F26" s="96" t="e">
        <f ca="true">+IF(AND(ISNUMBER(OFFSET('Water Data'!$D$9,0,10*ROW('Water Data'!D20))),'Data Summary'!BU26="Yes"),OFFSET('Water Data'!$D$9,0,10*ROW('Water Data'!D20)),NA())</f>
        <v>#N/A</v>
      </c>
      <c r="G26" s="96" t="e">
        <f ca="true">+IF(AND(ISNUMBER(OFFSET('Water Data'!$E$4,0,10*ROW('Water Data'!E20))),'Data Summary'!BV26="Yes"),100-OFFSET('Water Data'!$E$4,0,10*ROW('Water Data'!E20)),NA())</f>
        <v>#N/A</v>
      </c>
      <c r="H26" s="96" t="e">
        <f ca="true">+IF(AND(ISNUMBER(OFFSET('Water Data'!$E$6,0,10*ROW('Water Data'!E20))),'Data Summary'!BW26="Yes"),OFFSET('Water Data'!$E$6,0,10*ROW('Water Data'!E20)),NA())</f>
        <v>#N/A</v>
      </c>
      <c r="I26" s="96" t="e">
        <f ca="true">+IF(AND(ISNUMBER(OFFSET('Water Data'!$E$9,0,10*ROW('Water Data'!E20))),'Data Summary'!BX26="Yes"),OFFSET('Water Data'!$E$9,0,10*ROW('Water Data'!E20)),NA())</f>
        <v>#N/A</v>
      </c>
      <c r="J26" s="96" t="e">
        <f ca="true">+IF(AND(ISNUMBER(OFFSET('Water Data'!$F$4,0,10*ROW('Water Data'!F20))),'Data Summary'!BY26="Yes"),100-OFFSET('Water Data'!$F$4,0,10*ROW('Water Data'!F20)),NA())</f>
        <v>#N/A</v>
      </c>
      <c r="K26" s="96" t="e">
        <f ca="true">+IF(AND(ISNUMBER(OFFSET('Water Data'!$F$6,0,10*ROW('Water Data'!F20))),'Data Summary'!BZ26="Yes"),OFFSET('Water Data'!$F$6,0,10*ROW('Water Data'!F20)),NA())</f>
        <v>#N/A</v>
      </c>
      <c r="L26" s="96" t="e">
        <f ca="true">+IF(AND(ISNUMBER(OFFSET('Water Data'!$F$9,0,10*ROW('Water Data'!F20))),'Data Summary'!CA26="Yes"),OFFSET('Water Data'!$F$9,0,10*ROW('Water Data'!F20)),NA())</f>
        <v>#N/A</v>
      </c>
      <c r="M26" s="96" t="e">
        <f ca="true">+IF(AND(ISNUMBER(OFFSET('Water Data'!$G$4,0,10*ROW('Water Data'!G20))),'Data Summary'!CB26="Yes"),100-OFFSET('Water Data'!$G$4,0,10*ROW('Water Data'!G20)),NA())</f>
        <v>#N/A</v>
      </c>
      <c r="N26" s="96" t="e">
        <f ca="true">+IF(AND(ISNUMBER(OFFSET('Water Data'!$G$6,0,10*ROW('Water Data'!G20))),'Data Summary'!CC26="Yes"),OFFSET('Water Data'!$G$6,0,10*ROW('Water Data'!G20)),NA())</f>
        <v>#N/A</v>
      </c>
      <c r="O26" s="96" t="e">
        <f ca="true">+IF(AND(ISNUMBER(OFFSET('Water Data'!$G$9,0,10*ROW('Water Data'!G20))),'Data Summary'!CD26="Yes"),OFFSET('Water Data'!$G$9,0,10*ROW('Water Data'!G20)),NA())</f>
        <v>#N/A</v>
      </c>
      <c r="P26" s="96" t="e">
        <f ca="true">+IF(AND(ISNUMBER(OFFSET('Water Data'!$H$4,0,10*ROW('Water Data'!H20))),'Data Summary'!CE26="Yes"),100-OFFSET('Water Data'!$H$4,0,10*ROW('Water Data'!H20)),NA())</f>
        <v>#N/A</v>
      </c>
      <c r="Q26" s="96" t="e">
        <f ca="true">+IF(AND(ISNUMBER(OFFSET('Water Data'!$H$6,0,10*ROW('Water Data'!H20))),'Data Summary'!CF26="Yes"),OFFSET('Water Data'!$H$6,0,10*ROW('Water Data'!H20)),NA())</f>
        <v>#N/A</v>
      </c>
      <c r="R26" s="96" t="e">
        <f ca="true">+IF(AND(ISNUMBER(OFFSET('Water Data'!$H$9,0,10*ROW('Water Data'!H20))),'Data Summary'!CG26="Yes"),OFFSET('Water Data'!$H$9,0,10*ROW('Water Data'!H20)),NA())</f>
        <v>#N/A</v>
      </c>
      <c r="S26" s="96" t="e">
        <f ca="true">+IF(AND(ISNUMBER(OFFSET('Water Data'!$I$4,0,10*ROW('Water Data'!I20))),'Data Summary'!CH26="Yes"),100-OFFSET('Water Data'!$I$4,0,10*ROW('Water Data'!I20)),NA())</f>
        <v>#N/A</v>
      </c>
      <c r="T26" s="96" t="e">
        <f ca="true">+IF(AND(ISNUMBER(OFFSET('Water Data'!$I$6,0,10*ROW('Water Data'!I20))),'Data Summary'!CI26="Yes"),OFFSET('Water Data'!$I$6,0,10*ROW('Water Data'!I20)),NA())</f>
        <v>#N/A</v>
      </c>
      <c r="U26" s="96" t="e">
        <f ca="true">+IF(AND(ISNUMBER(OFFSET('Water Data'!$I$9,0,10*ROW('Water Data'!I20))),'Data Summary'!CJ26="Yes"),OFFSET('Water Data'!$I$9,0,10*ROW('Water Data'!I20)),NA())</f>
        <v>#N/A</v>
      </c>
      <c r="V26" s="97" t="e">
        <f ca="true">+IF(AND(ISNUMBER(OFFSET('Sanitation Data'!$D$4,0,10*ROW('Sanitation Data'!D20))),'Data Summary'!CK26="Yes"),100-OFFSET('Sanitation Data'!$D$4,0,10*ROW('Sanitation Data'!D20)),NA())</f>
        <v>#N/A</v>
      </c>
      <c r="W26" s="97" t="e">
        <f ca="true">+IF(AND(ISNUMBER(OFFSET('Sanitation Data'!$D$6,0,10*ROW('Sanitation Data'!D20))),'Data Summary'!CL26="Yes"),OFFSET('Sanitation Data'!$D$6,0,10*ROW('Sanitation Data'!D20)),NA())</f>
        <v>#N/A</v>
      </c>
      <c r="X26" s="97" t="e">
        <f ca="true">+IF(AND(ISNUMBER(OFFSET('Sanitation Data'!$D$10,0,10*ROW('Sanitation Data'!D20))),'Data Summary'!CM26="Yes"),OFFSET('Sanitation Data'!$D$10,0,10*ROW('Sanitation Data'!D20)),NA())</f>
        <v>#N/A</v>
      </c>
      <c r="Y26" s="97" t="e">
        <f ca="true">+IF(AND(ISNUMBER(OFFSET('Sanitation Data'!$D$11,0,10*ROW('Sanitation Data'!D20))),'Data Summary'!CN26="Yes"),OFFSET('Sanitation Data'!$D$11,0,10*ROW('Sanitation Data'!D20)),NA())</f>
        <v>#N/A</v>
      </c>
      <c r="Z26" s="97" t="e">
        <f ca="true">+IF(AND(ISNUMBER(OFFSET('Sanitation Data'!$D$12,0,10*ROW('Sanitation Data'!D20))),'Data Summary'!CO26="Yes"),OFFSET('Sanitation Data'!$D$12,0,10*ROW('Sanitation Data'!D20)),NA())</f>
        <v>#N/A</v>
      </c>
      <c r="AA26" s="97" t="e">
        <f ca="true">+IF(AND(ISNUMBER(OFFSET('Sanitation Data'!$E$4,0,10*ROW('Sanitation Data'!E20))),'Data Summary'!CP26="Yes"),100-OFFSET('Sanitation Data'!$E$4,0,10*ROW('Sanitation Data'!E20)),NA())</f>
        <v>#N/A</v>
      </c>
      <c r="AB26" s="97" t="e">
        <f ca="true">+IF(AND(ISNUMBER(OFFSET('Sanitation Data'!$E$6,0,10*ROW('Sanitation Data'!E20))),'Data Summary'!CQ26="Yes"),OFFSET('Sanitation Data'!$E$6,0,10*ROW('Sanitation Data'!E20)),NA())</f>
        <v>#N/A</v>
      </c>
      <c r="AC26" s="97" t="e">
        <f ca="true">+IF(AND(ISNUMBER(OFFSET('Sanitation Data'!$E$10,0,10*ROW('Sanitation Data'!E20))),'Data Summary'!CR26="Yes"),OFFSET('Sanitation Data'!$E$10,0,10*ROW('Sanitation Data'!E20)),NA())</f>
        <v>#N/A</v>
      </c>
      <c r="AD26" s="97" t="e">
        <f ca="true">+IF(AND(ISNUMBER(OFFSET('Sanitation Data'!$E$11,0,10*ROW('Sanitation Data'!E20))),'Data Summary'!CS26="Yes"),OFFSET('Sanitation Data'!$E$11,0,10*ROW('Sanitation Data'!E20)),NA())</f>
        <v>#N/A</v>
      </c>
      <c r="AE26" s="97" t="e">
        <f ca="true">+IF(AND(ISNUMBER(OFFSET('Sanitation Data'!$E$12,0,10*ROW('Sanitation Data'!E20))),'Data Summary'!CT26="Yes"),OFFSET('Sanitation Data'!$E$12,0,10*ROW('Sanitation Data'!E20)),NA())</f>
        <v>#N/A</v>
      </c>
      <c r="AF26" s="97" t="e">
        <f ca="true">+IF(AND(ISNUMBER(OFFSET('Sanitation Data'!$F$4,0,10*ROW('Sanitation Data'!F20))),'Data Summary'!CU26="Yes"),100-OFFSET('Sanitation Data'!$F$4,0,10*ROW('Sanitation Data'!F20)),NA())</f>
        <v>#N/A</v>
      </c>
      <c r="AG26" s="97" t="e">
        <f ca="true">+IF(AND(ISNUMBER(OFFSET('Sanitation Data'!$F$6,0,10*ROW('Sanitation Data'!F20))),'Data Summary'!CV26="Yes"),OFFSET('Sanitation Data'!$F$6,0,10*ROW('Sanitation Data'!F20)),NA())</f>
        <v>#N/A</v>
      </c>
      <c r="AH26" s="97" t="e">
        <f ca="true">+IF(AND(ISNUMBER(OFFSET('Sanitation Data'!$F$10,0,10*ROW('Sanitation Data'!F20))),'Data Summary'!CW26="Yes"),OFFSET('Sanitation Data'!$F$10,0,10*ROW('Sanitation Data'!F20)),NA())</f>
        <v>#N/A</v>
      </c>
      <c r="AI26" s="97" t="e">
        <f ca="true">+IF(AND(ISNUMBER(OFFSET('Sanitation Data'!$F$11,0,10*ROW('Sanitation Data'!F20))),'Data Summary'!CX26="Yes"),OFFSET('Sanitation Data'!$F$11,0,10*ROW('Sanitation Data'!F20)),NA())</f>
        <v>#N/A</v>
      </c>
      <c r="AJ26" s="97" t="e">
        <f ca="true">+IF(AND(ISNUMBER(OFFSET('Sanitation Data'!$F$12,0,10*ROW('Sanitation Data'!F20))),'Data Summary'!CY26="Yes"),OFFSET('Sanitation Data'!$F$12,0,10*ROW('Sanitation Data'!F20)),NA())</f>
        <v>#N/A</v>
      </c>
      <c r="AK26" s="97" t="e">
        <f ca="true">+IF(AND(ISNUMBER(OFFSET('Sanitation Data'!$G$4,0,10*ROW('Sanitation Data'!G20))),'Data Summary'!CZ26="Yes"),100-OFFSET('Sanitation Data'!$G$4,0,10*ROW('Sanitation Data'!G20)),NA())</f>
        <v>#N/A</v>
      </c>
      <c r="AL26" s="97" t="e">
        <f ca="true">+IF(AND(ISNUMBER(OFFSET('Sanitation Data'!$G$6,0,10*ROW('Sanitation Data'!G20))),'Data Summary'!DA26="Yes"),OFFSET('Sanitation Data'!$G$6,0,10*ROW('Sanitation Data'!G20)),NA())</f>
        <v>#N/A</v>
      </c>
      <c r="AM26" s="97" t="e">
        <f ca="true">+IF(AND(ISNUMBER(OFFSET('Sanitation Data'!$G$10,0,10*ROW('Sanitation Data'!G20))),'Data Summary'!DB26="Yes"),OFFSET('Sanitation Data'!$G$10,0,10*ROW('Sanitation Data'!G20)),NA())</f>
        <v>#N/A</v>
      </c>
      <c r="AN26" s="97" t="e">
        <f ca="true">+IF(AND(ISNUMBER(OFFSET('Sanitation Data'!$G$11,0,10*ROW('Sanitation Data'!G20))),'Data Summary'!DC26="Yes"),OFFSET('Sanitation Data'!$G$11,0,10*ROW('Sanitation Data'!G20)),NA())</f>
        <v>#N/A</v>
      </c>
      <c r="AO26" s="97" t="e">
        <f ca="true">+IF(AND(ISNUMBER(OFFSET('Sanitation Data'!$G$12,0,10*ROW('Sanitation Data'!G20))),'Data Summary'!DD26="Yes"),OFFSET('Sanitation Data'!$G$12,0,10*ROW('Sanitation Data'!G20)),NA())</f>
        <v>#N/A</v>
      </c>
      <c r="AP26" s="97" t="e">
        <f ca="true">+IF(AND(ISNUMBER(OFFSET('Sanitation Data'!$H$4,0,10*ROW('Sanitation Data'!H20))),'Data Summary'!DE26="Yes"),100-OFFSET('Sanitation Data'!$H$4,0,10*ROW('Sanitation Data'!H20)),NA())</f>
        <v>#N/A</v>
      </c>
      <c r="AQ26" s="97" t="e">
        <f ca="true">+IF(AND(ISNUMBER(OFFSET('Sanitation Data'!$H$6,0,10*ROW('Sanitation Data'!H20))),'Data Summary'!DF26="Yes"),OFFSET('Sanitation Data'!$H$6,0,10*ROW('Sanitation Data'!H20)),NA())</f>
        <v>#N/A</v>
      </c>
      <c r="AR26" s="97" t="e">
        <f ca="true">+IF(AND(ISNUMBER(OFFSET('Sanitation Data'!$H$10,0,10*ROW('Sanitation Data'!H20))),'Data Summary'!DG26="Yes"),OFFSET('Sanitation Data'!$H$10,0,10*ROW('Sanitation Data'!H20)),NA())</f>
        <v>#N/A</v>
      </c>
      <c r="AS26" s="97" t="e">
        <f ca="true">+IF(AND(ISNUMBER(OFFSET('Sanitation Data'!$H$11,0,10*ROW('Sanitation Data'!H20))),'Data Summary'!DH26="Yes"),OFFSET('Sanitation Data'!$H$11,0,10*ROW('Sanitation Data'!H20)),NA())</f>
        <v>#N/A</v>
      </c>
      <c r="AT26" s="97" t="e">
        <f ca="true">+IF(AND(ISNUMBER(OFFSET('Sanitation Data'!$H$12,0,10*ROW('Sanitation Data'!H20))),'Data Summary'!DI26="Yes"),OFFSET('Sanitation Data'!$H$12,0,10*ROW('Sanitation Data'!H20)),NA())</f>
        <v>#N/A</v>
      </c>
      <c r="AU26" s="97" t="e">
        <f ca="true">+IF(AND(ISNUMBER(OFFSET('Sanitation Data'!$I$4,0,10*ROW('Sanitation Data'!I20))),'Data Summary'!DJ26="Yes"),100-OFFSET('Sanitation Data'!$I$4,0,10*ROW('Sanitation Data'!I20)),NA())</f>
        <v>#N/A</v>
      </c>
      <c r="AV26" s="97" t="e">
        <f ca="true">+IF(AND(ISNUMBER(OFFSET('Sanitation Data'!$I$6,0,10*ROW('Sanitation Data'!I20))),'Data Summary'!DK26="Yes"),OFFSET('Sanitation Data'!$I$6,0,10*ROW('Sanitation Data'!I20)),NA())</f>
        <v>#N/A</v>
      </c>
      <c r="AW26" s="97" t="e">
        <f ca="true">+IF(AND(ISNUMBER(OFFSET('Sanitation Data'!$I$10,0,10*ROW('Sanitation Data'!I20))),'Data Summary'!DL26="Yes"),OFFSET('Sanitation Data'!$I$10,0,10*ROW('Sanitation Data'!I20)),NA())</f>
        <v>#N/A</v>
      </c>
      <c r="AX26" s="97" t="e">
        <f ca="true">+IF(AND(ISNUMBER(OFFSET('Sanitation Data'!$I$11,0,10*ROW('Sanitation Data'!I20))),'Data Summary'!DM26="Yes"),OFFSET('Sanitation Data'!$I$11,0,10*ROW('Sanitation Data'!I20)),NA())</f>
        <v>#N/A</v>
      </c>
      <c r="AY26" s="97" t="e">
        <f ca="true">+IF(AND(ISNUMBER(OFFSET('Sanitation Data'!$I$12,0,10*ROW('Sanitation Data'!I20))),'Data Summary'!DN26="Yes"),OFFSET('Sanitation Data'!$I$12,0,10*ROW('Sanitation Data'!I20)),NA())</f>
        <v>#N/A</v>
      </c>
      <c r="AZ26" s="98" t="e">
        <f ca="true">+IF(AND(ISNUMBER(OFFSET('Hygiene Data'!$D$5,0,10*ROW('Hygiene Data'!D20))),'Data Summary'!DO26="Yes"),OFFSET('Hygiene Data'!$D$5,0,10*ROW('Hygiene Data'!D20)),NA())</f>
        <v>#N/A</v>
      </c>
      <c r="BA26" s="98" t="e">
        <f ca="true">+IF(AND(ISNUMBER(OFFSET('Hygiene Data'!$D$7,0,10*ROW('Hygiene Data'!D20))),'Data Summary'!DP26="Yes"),OFFSET('Hygiene Data'!$D$7,0,10*ROW('Hygiene Data'!D20)),NA())</f>
        <v>#N/A</v>
      </c>
      <c r="BB26" s="98" t="e">
        <f ca="true">+IF(AND(ISNUMBER(OFFSET('Hygiene Data'!$D$9,0,10*ROW('Hygiene Data'!D20))),'Data Summary'!DQ26="Yes"),OFFSET('Hygiene Data'!$D$9,0,10*ROW('Hygiene Data'!D20)),NA())</f>
        <v>#N/A</v>
      </c>
      <c r="BC26" s="98" t="e">
        <f ca="true">+IF(AND(ISNUMBER(OFFSET('Hygiene Data'!$E$5,0,10*ROW('Hygiene Data'!E20))),'Data Summary'!DR26="Yes"),OFFSET('Hygiene Data'!$E$5,0,10*ROW('Hygiene Data'!E20)),NA())</f>
        <v>#N/A</v>
      </c>
      <c r="BD26" s="98" t="e">
        <f ca="true">+IF(AND(ISNUMBER(OFFSET('Hygiene Data'!$E$7,0,10*ROW('Hygiene Data'!E20))),'Data Summary'!DS26="Yes"),OFFSET('Hygiene Data'!$E$7,0,10*ROW('Hygiene Data'!E20)),NA())</f>
        <v>#N/A</v>
      </c>
      <c r="BE26" s="98" t="e">
        <f ca="true">+IF(AND(ISNUMBER(OFFSET('Hygiene Data'!$E$9,0,10*ROW('Hygiene Data'!E20))),'Data Summary'!DT26="Yes"),OFFSET('Hygiene Data'!$E$9,0,10*ROW('Hygiene Data'!E20)),NA())</f>
        <v>#N/A</v>
      </c>
      <c r="BF26" s="98" t="e">
        <f ca="true">+IF(AND(ISNUMBER(OFFSET('Hygiene Data'!$F$5,0,10*ROW('Hygiene Data'!F20))),'Data Summary'!DU26="Yes"),OFFSET('Hygiene Data'!$F$5,0,10*ROW('Hygiene Data'!F20)),NA())</f>
        <v>#N/A</v>
      </c>
      <c r="BG26" s="98" t="e">
        <f ca="true">+IF(AND(ISNUMBER(OFFSET('Hygiene Data'!$F$7,0,10*ROW('Hygiene Data'!F20))),'Data Summary'!DV26="Yes"),OFFSET('Hygiene Data'!$F$7,0,10*ROW('Hygiene Data'!F20)),NA())</f>
        <v>#N/A</v>
      </c>
      <c r="BH26" s="98" t="e">
        <f ca="true">+IF(AND(ISNUMBER(OFFSET('Hygiene Data'!$F$9,0,10*ROW('Hygiene Data'!F20))),'Data Summary'!DW26="Yes"),OFFSET('Hygiene Data'!$F$9,0,10*ROW('Hygiene Data'!F20)),NA())</f>
        <v>#N/A</v>
      </c>
      <c r="BI26" s="98" t="e">
        <f ca="true">+IF(AND(ISNUMBER(OFFSET('Hygiene Data'!$G$5,0,10*ROW('Hygiene Data'!G20))),'Data Summary'!DX26="Yes"),OFFSET('Hygiene Data'!$G$5,0,10*ROW('Hygiene Data'!G20)),NA())</f>
        <v>#N/A</v>
      </c>
      <c r="BJ26" s="98" t="e">
        <f ca="true">+IF(AND(ISNUMBER(OFFSET('Hygiene Data'!$G$7,0,10*ROW('Hygiene Data'!G20))),'Data Summary'!DY26="Yes"),OFFSET('Hygiene Data'!$G$7,0,10*ROW('Hygiene Data'!G20)),NA())</f>
        <v>#N/A</v>
      </c>
      <c r="BK26" s="98" t="e">
        <f ca="true">+IF(AND(ISNUMBER(OFFSET('Hygiene Data'!$G$9,0,10*ROW('Hygiene Data'!G20))),'Data Summary'!DZ26="Yes"),OFFSET('Hygiene Data'!$G$9,0,10*ROW('Hygiene Data'!G20)),NA())</f>
        <v>#N/A</v>
      </c>
      <c r="BL26" s="98" t="e">
        <f ca="true">+IF(AND(ISNUMBER(OFFSET('Hygiene Data'!$H$5,0,10*ROW('Hygiene Data'!H20))),'Data Summary'!EA26="Yes"),OFFSET('Hygiene Data'!$H$5,0,10*ROW('Hygiene Data'!H20)),NA())</f>
        <v>#N/A</v>
      </c>
      <c r="BM26" s="98" t="e">
        <f ca="true">+IF(AND(ISNUMBER(OFFSET('Hygiene Data'!$H$7,0,10*ROW('Hygiene Data'!H20))),'Data Summary'!EB26="Yes"),OFFSET('Hygiene Data'!$H$7,0,10*ROW('Hygiene Data'!H20)),NA())</f>
        <v>#N/A</v>
      </c>
      <c r="BN26" s="98" t="e">
        <f ca="true">+IF(AND(ISNUMBER(OFFSET('Hygiene Data'!$H$9,0,10*ROW('Hygiene Data'!H20))),'Data Summary'!EC26="Yes"),OFFSET('Hygiene Data'!$H$9,0,10*ROW('Hygiene Data'!H20)),NA())</f>
        <v>#N/A</v>
      </c>
      <c r="BO26" s="98" t="e">
        <f ca="true">+IF(AND(ISNUMBER(OFFSET('Hygiene Data'!$I$5,0,10*ROW('Hygiene Data'!I20))),'Data Summary'!ED26="Yes"),OFFSET('Hygiene Data'!$I$5,0,10*ROW('Hygiene Data'!I20)),NA())</f>
        <v>#N/A</v>
      </c>
      <c r="BP26" s="98" t="e">
        <f ca="true">+IF(AND(ISNUMBER(OFFSET('Hygiene Data'!$I$7,0,10*ROW('Hygiene Data'!I20))),'Data Summary'!EE26="Yes"),OFFSET('Hygiene Data'!$I$7,0,10*ROW('Hygiene Data'!I20)),NA())</f>
        <v>#N/A</v>
      </c>
      <c r="BQ26" s="98" t="e">
        <f ca="true">+IF(AND(ISNUMBER(OFFSET('Hygiene Data'!$I$9,0,10*ROW('Hygiene Data'!I20))),'Data Summary'!EF26="Yes"),OFFSET('Hygiene Data'!$I$9,0,10*ROW('Hygiene Data'!I20)),NA())</f>
        <v>#N/A</v>
      </c>
    </row>
    <row xmlns:x14ac="http://schemas.microsoft.com/office/spreadsheetml/2009/9/ac" r="27" x14ac:dyDescent="0.2">
      <c r="A27" s="351" t="e">
        <f ca="true">+RIGHT('Data Summary'!A27,LEN('Data Summary'!A27)-9)</f>
        <v>#VALUE!</v>
      </c>
      <c r="B27" s="36" t="str">
        <f ca="true">+IF(ISTEXT('Data Summary'!B27),'Data Summary'!B27,"")</f>
        <v/>
      </c>
      <c r="C27" s="350" t="e">
        <f ca="true">+VALUE('Data Summary'!C27)</f>
        <v>#VALUE!</v>
      </c>
      <c r="D27" s="96" t="e">
        <f ca="true">+IF(AND(ISNUMBER(OFFSET('Water Data'!$D$4,0,10*ROW('Water Data'!D21))),'Data Summary'!BS27="Yes"),100-OFFSET('Water Data'!$D$4,0,10*ROW('Water Data'!D21)),NA())</f>
        <v>#N/A</v>
      </c>
      <c r="E27" s="96" t="e">
        <f ca="true">+IF(AND(ISNUMBER(OFFSET('Water Data'!$D$6,0,10*ROW('Water Data'!D21))),'Data Summary'!BT27="Yes"),OFFSET('Water Data'!$D$6,0,10*ROW('Water Data'!D21)),NA())</f>
        <v>#N/A</v>
      </c>
      <c r="F27" s="96" t="e">
        <f ca="true">+IF(AND(ISNUMBER(OFFSET('Water Data'!$D$9,0,10*ROW('Water Data'!D21))),'Data Summary'!BU27="Yes"),OFFSET('Water Data'!$D$9,0,10*ROW('Water Data'!D21)),NA())</f>
        <v>#N/A</v>
      </c>
      <c r="G27" s="96" t="e">
        <f ca="true">+IF(AND(ISNUMBER(OFFSET('Water Data'!$E$4,0,10*ROW('Water Data'!E21))),'Data Summary'!BV27="Yes"),100-OFFSET('Water Data'!$E$4,0,10*ROW('Water Data'!E21)),NA())</f>
        <v>#N/A</v>
      </c>
      <c r="H27" s="96" t="e">
        <f ca="true">+IF(AND(ISNUMBER(OFFSET('Water Data'!$E$6,0,10*ROW('Water Data'!E21))),'Data Summary'!BW27="Yes"),OFFSET('Water Data'!$E$6,0,10*ROW('Water Data'!E21)),NA())</f>
        <v>#N/A</v>
      </c>
      <c r="I27" s="96" t="e">
        <f ca="true">+IF(AND(ISNUMBER(OFFSET('Water Data'!$E$9,0,10*ROW('Water Data'!E21))),'Data Summary'!BX27="Yes"),OFFSET('Water Data'!$E$9,0,10*ROW('Water Data'!E21)),NA())</f>
        <v>#N/A</v>
      </c>
      <c r="J27" s="96" t="e">
        <f ca="true">+IF(AND(ISNUMBER(OFFSET('Water Data'!$F$4,0,10*ROW('Water Data'!F21))),'Data Summary'!BY27="Yes"),100-OFFSET('Water Data'!$F$4,0,10*ROW('Water Data'!F21)),NA())</f>
        <v>#N/A</v>
      </c>
      <c r="K27" s="96" t="e">
        <f ca="true">+IF(AND(ISNUMBER(OFFSET('Water Data'!$F$6,0,10*ROW('Water Data'!F21))),'Data Summary'!BZ27="Yes"),OFFSET('Water Data'!$F$6,0,10*ROW('Water Data'!F21)),NA())</f>
        <v>#N/A</v>
      </c>
      <c r="L27" s="96" t="e">
        <f ca="true">+IF(AND(ISNUMBER(OFFSET('Water Data'!$F$9,0,10*ROW('Water Data'!F21))),'Data Summary'!CA27="Yes"),OFFSET('Water Data'!$F$9,0,10*ROW('Water Data'!F21)),NA())</f>
        <v>#N/A</v>
      </c>
      <c r="M27" s="96" t="e">
        <f ca="true">+IF(AND(ISNUMBER(OFFSET('Water Data'!$G$4,0,10*ROW('Water Data'!G21))),'Data Summary'!CB27="Yes"),100-OFFSET('Water Data'!$G$4,0,10*ROW('Water Data'!G21)),NA())</f>
        <v>#N/A</v>
      </c>
      <c r="N27" s="96" t="e">
        <f ca="true">+IF(AND(ISNUMBER(OFFSET('Water Data'!$G$6,0,10*ROW('Water Data'!G21))),'Data Summary'!CC27="Yes"),OFFSET('Water Data'!$G$6,0,10*ROW('Water Data'!G21)),NA())</f>
        <v>#N/A</v>
      </c>
      <c r="O27" s="96" t="e">
        <f ca="true">+IF(AND(ISNUMBER(OFFSET('Water Data'!$G$9,0,10*ROW('Water Data'!G21))),'Data Summary'!CD27="Yes"),OFFSET('Water Data'!$G$9,0,10*ROW('Water Data'!G21)),NA())</f>
        <v>#N/A</v>
      </c>
      <c r="P27" s="96" t="e">
        <f ca="true">+IF(AND(ISNUMBER(OFFSET('Water Data'!$H$4,0,10*ROW('Water Data'!H21))),'Data Summary'!CE27="Yes"),100-OFFSET('Water Data'!$H$4,0,10*ROW('Water Data'!H21)),NA())</f>
        <v>#N/A</v>
      </c>
      <c r="Q27" s="96" t="e">
        <f ca="true">+IF(AND(ISNUMBER(OFFSET('Water Data'!$H$6,0,10*ROW('Water Data'!H21))),'Data Summary'!CF27="Yes"),OFFSET('Water Data'!$H$6,0,10*ROW('Water Data'!H21)),NA())</f>
        <v>#N/A</v>
      </c>
      <c r="R27" s="96" t="e">
        <f ca="true">+IF(AND(ISNUMBER(OFFSET('Water Data'!$H$9,0,10*ROW('Water Data'!H21))),'Data Summary'!CG27="Yes"),OFFSET('Water Data'!$H$9,0,10*ROW('Water Data'!H21)),NA())</f>
        <v>#N/A</v>
      </c>
      <c r="S27" s="96" t="e">
        <f ca="true">+IF(AND(ISNUMBER(OFFSET('Water Data'!$I$4,0,10*ROW('Water Data'!I21))),'Data Summary'!CH27="Yes"),100-OFFSET('Water Data'!$I$4,0,10*ROW('Water Data'!I21)),NA())</f>
        <v>#N/A</v>
      </c>
      <c r="T27" s="96" t="e">
        <f ca="true">+IF(AND(ISNUMBER(OFFSET('Water Data'!$I$6,0,10*ROW('Water Data'!I21))),'Data Summary'!CI27="Yes"),OFFSET('Water Data'!$I$6,0,10*ROW('Water Data'!I21)),NA())</f>
        <v>#N/A</v>
      </c>
      <c r="U27" s="96" t="e">
        <f ca="true">+IF(AND(ISNUMBER(OFFSET('Water Data'!$I$9,0,10*ROW('Water Data'!I21))),'Data Summary'!CJ27="Yes"),OFFSET('Water Data'!$I$9,0,10*ROW('Water Data'!I21)),NA())</f>
        <v>#N/A</v>
      </c>
      <c r="V27" s="97" t="e">
        <f ca="true">+IF(AND(ISNUMBER(OFFSET('Sanitation Data'!$D$4,0,10*ROW('Sanitation Data'!D21))),'Data Summary'!CK27="Yes"),100-OFFSET('Sanitation Data'!$D$4,0,10*ROW('Sanitation Data'!D21)),NA())</f>
        <v>#N/A</v>
      </c>
      <c r="W27" s="97" t="e">
        <f ca="true">+IF(AND(ISNUMBER(OFFSET('Sanitation Data'!$D$6,0,10*ROW('Sanitation Data'!D21))),'Data Summary'!CL27="Yes"),OFFSET('Sanitation Data'!$D$6,0,10*ROW('Sanitation Data'!D21)),NA())</f>
        <v>#N/A</v>
      </c>
      <c r="X27" s="97" t="e">
        <f ca="true">+IF(AND(ISNUMBER(OFFSET('Sanitation Data'!$D$10,0,10*ROW('Sanitation Data'!D21))),'Data Summary'!CM27="Yes"),OFFSET('Sanitation Data'!$D$10,0,10*ROW('Sanitation Data'!D21)),NA())</f>
        <v>#N/A</v>
      </c>
      <c r="Y27" s="97" t="e">
        <f ca="true">+IF(AND(ISNUMBER(OFFSET('Sanitation Data'!$D$11,0,10*ROW('Sanitation Data'!D21))),'Data Summary'!CN27="Yes"),OFFSET('Sanitation Data'!$D$11,0,10*ROW('Sanitation Data'!D21)),NA())</f>
        <v>#N/A</v>
      </c>
      <c r="Z27" s="97" t="e">
        <f ca="true">+IF(AND(ISNUMBER(OFFSET('Sanitation Data'!$D$12,0,10*ROW('Sanitation Data'!D21))),'Data Summary'!CO27="Yes"),OFFSET('Sanitation Data'!$D$12,0,10*ROW('Sanitation Data'!D21)),NA())</f>
        <v>#N/A</v>
      </c>
      <c r="AA27" s="97" t="e">
        <f ca="true">+IF(AND(ISNUMBER(OFFSET('Sanitation Data'!$E$4,0,10*ROW('Sanitation Data'!E21))),'Data Summary'!CP27="Yes"),100-OFFSET('Sanitation Data'!$E$4,0,10*ROW('Sanitation Data'!E21)),NA())</f>
        <v>#N/A</v>
      </c>
      <c r="AB27" s="97" t="e">
        <f ca="true">+IF(AND(ISNUMBER(OFFSET('Sanitation Data'!$E$6,0,10*ROW('Sanitation Data'!E21))),'Data Summary'!CQ27="Yes"),OFFSET('Sanitation Data'!$E$6,0,10*ROW('Sanitation Data'!E21)),NA())</f>
        <v>#N/A</v>
      </c>
      <c r="AC27" s="97" t="e">
        <f ca="true">+IF(AND(ISNUMBER(OFFSET('Sanitation Data'!$E$10,0,10*ROW('Sanitation Data'!E21))),'Data Summary'!CR27="Yes"),OFFSET('Sanitation Data'!$E$10,0,10*ROW('Sanitation Data'!E21)),NA())</f>
        <v>#N/A</v>
      </c>
      <c r="AD27" s="97" t="e">
        <f ca="true">+IF(AND(ISNUMBER(OFFSET('Sanitation Data'!$E$11,0,10*ROW('Sanitation Data'!E21))),'Data Summary'!CS27="Yes"),OFFSET('Sanitation Data'!$E$11,0,10*ROW('Sanitation Data'!E21)),NA())</f>
        <v>#N/A</v>
      </c>
      <c r="AE27" s="97" t="e">
        <f ca="true">+IF(AND(ISNUMBER(OFFSET('Sanitation Data'!$E$12,0,10*ROW('Sanitation Data'!E21))),'Data Summary'!CT27="Yes"),OFFSET('Sanitation Data'!$E$12,0,10*ROW('Sanitation Data'!E21)),NA())</f>
        <v>#N/A</v>
      </c>
      <c r="AF27" s="97" t="e">
        <f ca="true">+IF(AND(ISNUMBER(OFFSET('Sanitation Data'!$F$4,0,10*ROW('Sanitation Data'!F21))),'Data Summary'!CU27="Yes"),100-OFFSET('Sanitation Data'!$F$4,0,10*ROW('Sanitation Data'!F21)),NA())</f>
        <v>#N/A</v>
      </c>
      <c r="AG27" s="97" t="e">
        <f ca="true">+IF(AND(ISNUMBER(OFFSET('Sanitation Data'!$F$6,0,10*ROW('Sanitation Data'!F21))),'Data Summary'!CV27="Yes"),OFFSET('Sanitation Data'!$F$6,0,10*ROW('Sanitation Data'!F21)),NA())</f>
        <v>#N/A</v>
      </c>
      <c r="AH27" s="97" t="e">
        <f ca="true">+IF(AND(ISNUMBER(OFFSET('Sanitation Data'!$F$10,0,10*ROW('Sanitation Data'!F21))),'Data Summary'!CW27="Yes"),OFFSET('Sanitation Data'!$F$10,0,10*ROW('Sanitation Data'!F21)),NA())</f>
        <v>#N/A</v>
      </c>
      <c r="AI27" s="97" t="e">
        <f ca="true">+IF(AND(ISNUMBER(OFFSET('Sanitation Data'!$F$11,0,10*ROW('Sanitation Data'!F21))),'Data Summary'!CX27="Yes"),OFFSET('Sanitation Data'!$F$11,0,10*ROW('Sanitation Data'!F21)),NA())</f>
        <v>#N/A</v>
      </c>
      <c r="AJ27" s="97" t="e">
        <f ca="true">+IF(AND(ISNUMBER(OFFSET('Sanitation Data'!$F$12,0,10*ROW('Sanitation Data'!F21))),'Data Summary'!CY27="Yes"),OFFSET('Sanitation Data'!$F$12,0,10*ROW('Sanitation Data'!F21)),NA())</f>
        <v>#N/A</v>
      </c>
      <c r="AK27" s="97" t="e">
        <f ca="true">+IF(AND(ISNUMBER(OFFSET('Sanitation Data'!$G$4,0,10*ROW('Sanitation Data'!G21))),'Data Summary'!CZ27="Yes"),100-OFFSET('Sanitation Data'!$G$4,0,10*ROW('Sanitation Data'!G21)),NA())</f>
        <v>#N/A</v>
      </c>
      <c r="AL27" s="97" t="e">
        <f ca="true">+IF(AND(ISNUMBER(OFFSET('Sanitation Data'!$G$6,0,10*ROW('Sanitation Data'!G21))),'Data Summary'!DA27="Yes"),OFFSET('Sanitation Data'!$G$6,0,10*ROW('Sanitation Data'!G21)),NA())</f>
        <v>#N/A</v>
      </c>
      <c r="AM27" s="97" t="e">
        <f ca="true">+IF(AND(ISNUMBER(OFFSET('Sanitation Data'!$G$10,0,10*ROW('Sanitation Data'!G21))),'Data Summary'!DB27="Yes"),OFFSET('Sanitation Data'!$G$10,0,10*ROW('Sanitation Data'!G21)),NA())</f>
        <v>#N/A</v>
      </c>
      <c r="AN27" s="97" t="e">
        <f ca="true">+IF(AND(ISNUMBER(OFFSET('Sanitation Data'!$G$11,0,10*ROW('Sanitation Data'!G21))),'Data Summary'!DC27="Yes"),OFFSET('Sanitation Data'!$G$11,0,10*ROW('Sanitation Data'!G21)),NA())</f>
        <v>#N/A</v>
      </c>
      <c r="AO27" s="97" t="e">
        <f ca="true">+IF(AND(ISNUMBER(OFFSET('Sanitation Data'!$G$12,0,10*ROW('Sanitation Data'!G21))),'Data Summary'!DD27="Yes"),OFFSET('Sanitation Data'!$G$12,0,10*ROW('Sanitation Data'!G21)),NA())</f>
        <v>#N/A</v>
      </c>
      <c r="AP27" s="97" t="e">
        <f ca="true">+IF(AND(ISNUMBER(OFFSET('Sanitation Data'!$H$4,0,10*ROW('Sanitation Data'!H21))),'Data Summary'!DE27="Yes"),100-OFFSET('Sanitation Data'!$H$4,0,10*ROW('Sanitation Data'!H21)),NA())</f>
        <v>#N/A</v>
      </c>
      <c r="AQ27" s="97" t="e">
        <f ca="true">+IF(AND(ISNUMBER(OFFSET('Sanitation Data'!$H$6,0,10*ROW('Sanitation Data'!H21))),'Data Summary'!DF27="Yes"),OFFSET('Sanitation Data'!$H$6,0,10*ROW('Sanitation Data'!H21)),NA())</f>
        <v>#N/A</v>
      </c>
      <c r="AR27" s="97" t="e">
        <f ca="true">+IF(AND(ISNUMBER(OFFSET('Sanitation Data'!$H$10,0,10*ROW('Sanitation Data'!H21))),'Data Summary'!DG27="Yes"),OFFSET('Sanitation Data'!$H$10,0,10*ROW('Sanitation Data'!H21)),NA())</f>
        <v>#N/A</v>
      </c>
      <c r="AS27" s="97" t="e">
        <f ca="true">+IF(AND(ISNUMBER(OFFSET('Sanitation Data'!$H$11,0,10*ROW('Sanitation Data'!H21))),'Data Summary'!DH27="Yes"),OFFSET('Sanitation Data'!$H$11,0,10*ROW('Sanitation Data'!H21)),NA())</f>
        <v>#N/A</v>
      </c>
      <c r="AT27" s="97" t="e">
        <f ca="true">+IF(AND(ISNUMBER(OFFSET('Sanitation Data'!$H$12,0,10*ROW('Sanitation Data'!H21))),'Data Summary'!DI27="Yes"),OFFSET('Sanitation Data'!$H$12,0,10*ROW('Sanitation Data'!H21)),NA())</f>
        <v>#N/A</v>
      </c>
      <c r="AU27" s="97" t="e">
        <f ca="true">+IF(AND(ISNUMBER(OFFSET('Sanitation Data'!$I$4,0,10*ROW('Sanitation Data'!I21))),'Data Summary'!DJ27="Yes"),100-OFFSET('Sanitation Data'!$I$4,0,10*ROW('Sanitation Data'!I21)),NA())</f>
        <v>#N/A</v>
      </c>
      <c r="AV27" s="97" t="e">
        <f ca="true">+IF(AND(ISNUMBER(OFFSET('Sanitation Data'!$I$6,0,10*ROW('Sanitation Data'!I21))),'Data Summary'!DK27="Yes"),OFFSET('Sanitation Data'!$I$6,0,10*ROW('Sanitation Data'!I21)),NA())</f>
        <v>#N/A</v>
      </c>
      <c r="AW27" s="97" t="e">
        <f ca="true">+IF(AND(ISNUMBER(OFFSET('Sanitation Data'!$I$10,0,10*ROW('Sanitation Data'!I21))),'Data Summary'!DL27="Yes"),OFFSET('Sanitation Data'!$I$10,0,10*ROW('Sanitation Data'!I21)),NA())</f>
        <v>#N/A</v>
      </c>
      <c r="AX27" s="97" t="e">
        <f ca="true">+IF(AND(ISNUMBER(OFFSET('Sanitation Data'!$I$11,0,10*ROW('Sanitation Data'!I21))),'Data Summary'!DM27="Yes"),OFFSET('Sanitation Data'!$I$11,0,10*ROW('Sanitation Data'!I21)),NA())</f>
        <v>#N/A</v>
      </c>
      <c r="AY27" s="97" t="e">
        <f ca="true">+IF(AND(ISNUMBER(OFFSET('Sanitation Data'!$I$12,0,10*ROW('Sanitation Data'!I21))),'Data Summary'!DN27="Yes"),OFFSET('Sanitation Data'!$I$12,0,10*ROW('Sanitation Data'!I21)),NA())</f>
        <v>#N/A</v>
      </c>
      <c r="AZ27" s="98" t="e">
        <f ca="true">+IF(AND(ISNUMBER(OFFSET('Hygiene Data'!$D$5,0,10*ROW('Hygiene Data'!D21))),'Data Summary'!DO27="Yes"),OFFSET('Hygiene Data'!$D$5,0,10*ROW('Hygiene Data'!D21)),NA())</f>
        <v>#N/A</v>
      </c>
      <c r="BA27" s="98" t="e">
        <f ca="true">+IF(AND(ISNUMBER(OFFSET('Hygiene Data'!$D$7,0,10*ROW('Hygiene Data'!D21))),'Data Summary'!DP27="Yes"),OFFSET('Hygiene Data'!$D$7,0,10*ROW('Hygiene Data'!D21)),NA())</f>
        <v>#N/A</v>
      </c>
      <c r="BB27" s="98" t="e">
        <f ca="true">+IF(AND(ISNUMBER(OFFSET('Hygiene Data'!$D$9,0,10*ROW('Hygiene Data'!D21))),'Data Summary'!DQ27="Yes"),OFFSET('Hygiene Data'!$D$9,0,10*ROW('Hygiene Data'!D21)),NA())</f>
        <v>#N/A</v>
      </c>
      <c r="BC27" s="98" t="e">
        <f ca="true">+IF(AND(ISNUMBER(OFFSET('Hygiene Data'!$E$5,0,10*ROW('Hygiene Data'!E21))),'Data Summary'!DR27="Yes"),OFFSET('Hygiene Data'!$E$5,0,10*ROW('Hygiene Data'!E21)),NA())</f>
        <v>#N/A</v>
      </c>
      <c r="BD27" s="98" t="e">
        <f ca="true">+IF(AND(ISNUMBER(OFFSET('Hygiene Data'!$E$7,0,10*ROW('Hygiene Data'!E21))),'Data Summary'!DS27="Yes"),OFFSET('Hygiene Data'!$E$7,0,10*ROW('Hygiene Data'!E21)),NA())</f>
        <v>#N/A</v>
      </c>
      <c r="BE27" s="98" t="e">
        <f ca="true">+IF(AND(ISNUMBER(OFFSET('Hygiene Data'!$E$9,0,10*ROW('Hygiene Data'!E21))),'Data Summary'!DT27="Yes"),OFFSET('Hygiene Data'!$E$9,0,10*ROW('Hygiene Data'!E21)),NA())</f>
        <v>#N/A</v>
      </c>
      <c r="BF27" s="98" t="e">
        <f ca="true">+IF(AND(ISNUMBER(OFFSET('Hygiene Data'!$F$5,0,10*ROW('Hygiene Data'!F21))),'Data Summary'!DU27="Yes"),OFFSET('Hygiene Data'!$F$5,0,10*ROW('Hygiene Data'!F21)),NA())</f>
        <v>#N/A</v>
      </c>
      <c r="BG27" s="98" t="e">
        <f ca="true">+IF(AND(ISNUMBER(OFFSET('Hygiene Data'!$F$7,0,10*ROW('Hygiene Data'!F21))),'Data Summary'!DV27="Yes"),OFFSET('Hygiene Data'!$F$7,0,10*ROW('Hygiene Data'!F21)),NA())</f>
        <v>#N/A</v>
      </c>
      <c r="BH27" s="98" t="e">
        <f ca="true">+IF(AND(ISNUMBER(OFFSET('Hygiene Data'!$F$9,0,10*ROW('Hygiene Data'!F21))),'Data Summary'!DW27="Yes"),OFFSET('Hygiene Data'!$F$9,0,10*ROW('Hygiene Data'!F21)),NA())</f>
        <v>#N/A</v>
      </c>
      <c r="BI27" s="98" t="e">
        <f ca="true">+IF(AND(ISNUMBER(OFFSET('Hygiene Data'!$G$5,0,10*ROW('Hygiene Data'!G21))),'Data Summary'!DX27="Yes"),OFFSET('Hygiene Data'!$G$5,0,10*ROW('Hygiene Data'!G21)),NA())</f>
        <v>#N/A</v>
      </c>
      <c r="BJ27" s="98" t="e">
        <f ca="true">+IF(AND(ISNUMBER(OFFSET('Hygiene Data'!$G$7,0,10*ROW('Hygiene Data'!G21))),'Data Summary'!DY27="Yes"),OFFSET('Hygiene Data'!$G$7,0,10*ROW('Hygiene Data'!G21)),NA())</f>
        <v>#N/A</v>
      </c>
      <c r="BK27" s="98" t="e">
        <f ca="true">+IF(AND(ISNUMBER(OFFSET('Hygiene Data'!$G$9,0,10*ROW('Hygiene Data'!G21))),'Data Summary'!DZ27="Yes"),OFFSET('Hygiene Data'!$G$9,0,10*ROW('Hygiene Data'!G21)),NA())</f>
        <v>#N/A</v>
      </c>
      <c r="BL27" s="98" t="e">
        <f ca="true">+IF(AND(ISNUMBER(OFFSET('Hygiene Data'!$H$5,0,10*ROW('Hygiene Data'!H21))),'Data Summary'!EA27="Yes"),OFFSET('Hygiene Data'!$H$5,0,10*ROW('Hygiene Data'!H21)),NA())</f>
        <v>#N/A</v>
      </c>
      <c r="BM27" s="98" t="e">
        <f ca="true">+IF(AND(ISNUMBER(OFFSET('Hygiene Data'!$H$7,0,10*ROW('Hygiene Data'!H21))),'Data Summary'!EB27="Yes"),OFFSET('Hygiene Data'!$H$7,0,10*ROW('Hygiene Data'!H21)),NA())</f>
        <v>#N/A</v>
      </c>
      <c r="BN27" s="98" t="e">
        <f ca="true">+IF(AND(ISNUMBER(OFFSET('Hygiene Data'!$H$9,0,10*ROW('Hygiene Data'!H21))),'Data Summary'!EC27="Yes"),OFFSET('Hygiene Data'!$H$9,0,10*ROW('Hygiene Data'!H21)),NA())</f>
        <v>#N/A</v>
      </c>
      <c r="BO27" s="98" t="e">
        <f ca="true">+IF(AND(ISNUMBER(OFFSET('Hygiene Data'!$I$5,0,10*ROW('Hygiene Data'!I21))),'Data Summary'!ED27="Yes"),OFFSET('Hygiene Data'!$I$5,0,10*ROW('Hygiene Data'!I21)),NA())</f>
        <v>#N/A</v>
      </c>
      <c r="BP27" s="98" t="e">
        <f ca="true">+IF(AND(ISNUMBER(OFFSET('Hygiene Data'!$I$7,0,10*ROW('Hygiene Data'!I21))),'Data Summary'!EE27="Yes"),OFFSET('Hygiene Data'!$I$7,0,10*ROW('Hygiene Data'!I21)),NA())</f>
        <v>#N/A</v>
      </c>
      <c r="BQ27" s="98" t="e">
        <f ca="true">+IF(AND(ISNUMBER(OFFSET('Hygiene Data'!$I$9,0,10*ROW('Hygiene Data'!I21))),'Data Summary'!EF27="Yes"),OFFSET('Hygiene Data'!$I$9,0,10*ROW('Hygiene Data'!I21)),NA())</f>
        <v>#N/A</v>
      </c>
    </row>
    <row xmlns:x14ac="http://schemas.microsoft.com/office/spreadsheetml/2009/9/ac" r="28" x14ac:dyDescent="0.2">
      <c r="A28" s="351" t="e">
        <f ca="true">+RIGHT('Data Summary'!A28,LEN('Data Summary'!A28)-9)</f>
        <v>#VALUE!</v>
      </c>
      <c r="B28" s="36" t="str">
        <f ca="true">+IF(ISTEXT('Data Summary'!B28),'Data Summary'!B28,"")</f>
        <v/>
      </c>
      <c r="C28" s="350" t="e">
        <f ca="true">+VALUE('Data Summary'!C28)</f>
        <v>#VALUE!</v>
      </c>
      <c r="D28" s="96" t="e">
        <f ca="true">+IF(AND(ISNUMBER(OFFSET('Water Data'!$D$4,0,10*ROW('Water Data'!D22))),'Data Summary'!BS28="Yes"),100-OFFSET('Water Data'!$D$4,0,10*ROW('Water Data'!D22)),NA())</f>
        <v>#N/A</v>
      </c>
      <c r="E28" s="96" t="e">
        <f ca="true">+IF(AND(ISNUMBER(OFFSET('Water Data'!$D$6,0,10*ROW('Water Data'!D22))),'Data Summary'!BT28="Yes"),OFFSET('Water Data'!$D$6,0,10*ROW('Water Data'!D22)),NA())</f>
        <v>#N/A</v>
      </c>
      <c r="F28" s="96" t="e">
        <f ca="true">+IF(AND(ISNUMBER(OFFSET('Water Data'!$D$9,0,10*ROW('Water Data'!D22))),'Data Summary'!BU28="Yes"),OFFSET('Water Data'!$D$9,0,10*ROW('Water Data'!D22)),NA())</f>
        <v>#N/A</v>
      </c>
      <c r="G28" s="96" t="e">
        <f ca="true">+IF(AND(ISNUMBER(OFFSET('Water Data'!$E$4,0,10*ROW('Water Data'!E22))),'Data Summary'!BV28="Yes"),100-OFFSET('Water Data'!$E$4,0,10*ROW('Water Data'!E22)),NA())</f>
        <v>#N/A</v>
      </c>
      <c r="H28" s="96" t="e">
        <f ca="true">+IF(AND(ISNUMBER(OFFSET('Water Data'!$E$6,0,10*ROW('Water Data'!E22))),'Data Summary'!BW28="Yes"),OFFSET('Water Data'!$E$6,0,10*ROW('Water Data'!E22)),NA())</f>
        <v>#N/A</v>
      </c>
      <c r="I28" s="96" t="e">
        <f ca="true">+IF(AND(ISNUMBER(OFFSET('Water Data'!$E$9,0,10*ROW('Water Data'!E22))),'Data Summary'!BX28="Yes"),OFFSET('Water Data'!$E$9,0,10*ROW('Water Data'!E22)),NA())</f>
        <v>#N/A</v>
      </c>
      <c r="J28" s="96" t="e">
        <f ca="true">+IF(AND(ISNUMBER(OFFSET('Water Data'!$F$4,0,10*ROW('Water Data'!F22))),'Data Summary'!BY28="Yes"),100-OFFSET('Water Data'!$F$4,0,10*ROW('Water Data'!F22)),NA())</f>
        <v>#N/A</v>
      </c>
      <c r="K28" s="96" t="e">
        <f ca="true">+IF(AND(ISNUMBER(OFFSET('Water Data'!$F$6,0,10*ROW('Water Data'!F22))),'Data Summary'!BZ28="Yes"),OFFSET('Water Data'!$F$6,0,10*ROW('Water Data'!F22)),NA())</f>
        <v>#N/A</v>
      </c>
      <c r="L28" s="96" t="e">
        <f ca="true">+IF(AND(ISNUMBER(OFFSET('Water Data'!$F$9,0,10*ROW('Water Data'!F22))),'Data Summary'!CA28="Yes"),OFFSET('Water Data'!$F$9,0,10*ROW('Water Data'!F22)),NA())</f>
        <v>#N/A</v>
      </c>
      <c r="M28" s="96" t="e">
        <f ca="true">+IF(AND(ISNUMBER(OFFSET('Water Data'!$G$4,0,10*ROW('Water Data'!G22))),'Data Summary'!CB28="Yes"),100-OFFSET('Water Data'!$G$4,0,10*ROW('Water Data'!G22)),NA())</f>
        <v>#N/A</v>
      </c>
      <c r="N28" s="96" t="e">
        <f ca="true">+IF(AND(ISNUMBER(OFFSET('Water Data'!$G$6,0,10*ROW('Water Data'!G22))),'Data Summary'!CC28="Yes"),OFFSET('Water Data'!$G$6,0,10*ROW('Water Data'!G22)),NA())</f>
        <v>#N/A</v>
      </c>
      <c r="O28" s="96" t="e">
        <f ca="true">+IF(AND(ISNUMBER(OFFSET('Water Data'!$G$9,0,10*ROW('Water Data'!G22))),'Data Summary'!CD28="Yes"),OFFSET('Water Data'!$G$9,0,10*ROW('Water Data'!G22)),NA())</f>
        <v>#N/A</v>
      </c>
      <c r="P28" s="96" t="e">
        <f ca="true">+IF(AND(ISNUMBER(OFFSET('Water Data'!$H$4,0,10*ROW('Water Data'!H22))),'Data Summary'!CE28="Yes"),100-OFFSET('Water Data'!$H$4,0,10*ROW('Water Data'!H22)),NA())</f>
        <v>#N/A</v>
      </c>
      <c r="Q28" s="96" t="e">
        <f ca="true">+IF(AND(ISNUMBER(OFFSET('Water Data'!$H$6,0,10*ROW('Water Data'!H22))),'Data Summary'!CF28="Yes"),OFFSET('Water Data'!$H$6,0,10*ROW('Water Data'!H22)),NA())</f>
        <v>#N/A</v>
      </c>
      <c r="R28" s="96" t="e">
        <f ca="true">+IF(AND(ISNUMBER(OFFSET('Water Data'!$H$9,0,10*ROW('Water Data'!H22))),'Data Summary'!CG28="Yes"),OFFSET('Water Data'!$H$9,0,10*ROW('Water Data'!H22)),NA())</f>
        <v>#N/A</v>
      </c>
      <c r="S28" s="96" t="e">
        <f ca="true">+IF(AND(ISNUMBER(OFFSET('Water Data'!$I$4,0,10*ROW('Water Data'!I22))),'Data Summary'!CH28="Yes"),100-OFFSET('Water Data'!$I$4,0,10*ROW('Water Data'!I22)),NA())</f>
        <v>#N/A</v>
      </c>
      <c r="T28" s="96" t="e">
        <f ca="true">+IF(AND(ISNUMBER(OFFSET('Water Data'!$I$6,0,10*ROW('Water Data'!I22))),'Data Summary'!CI28="Yes"),OFFSET('Water Data'!$I$6,0,10*ROW('Water Data'!I22)),NA())</f>
        <v>#N/A</v>
      </c>
      <c r="U28" s="96" t="e">
        <f ca="true">+IF(AND(ISNUMBER(OFFSET('Water Data'!$I$9,0,10*ROW('Water Data'!I22))),'Data Summary'!CJ28="Yes"),OFFSET('Water Data'!$I$9,0,10*ROW('Water Data'!I22)),NA())</f>
        <v>#N/A</v>
      </c>
      <c r="V28" s="97" t="e">
        <f ca="true">+IF(AND(ISNUMBER(OFFSET('Sanitation Data'!$D$4,0,10*ROW('Sanitation Data'!D22))),'Data Summary'!CK28="Yes"),100-OFFSET('Sanitation Data'!$D$4,0,10*ROW('Sanitation Data'!D22)),NA())</f>
        <v>#N/A</v>
      </c>
      <c r="W28" s="97" t="e">
        <f ca="true">+IF(AND(ISNUMBER(OFFSET('Sanitation Data'!$D$6,0,10*ROW('Sanitation Data'!D22))),'Data Summary'!CL28="Yes"),OFFSET('Sanitation Data'!$D$6,0,10*ROW('Sanitation Data'!D22)),NA())</f>
        <v>#N/A</v>
      </c>
      <c r="X28" s="97" t="e">
        <f ca="true">+IF(AND(ISNUMBER(OFFSET('Sanitation Data'!$D$10,0,10*ROW('Sanitation Data'!D22))),'Data Summary'!CM28="Yes"),OFFSET('Sanitation Data'!$D$10,0,10*ROW('Sanitation Data'!D22)),NA())</f>
        <v>#N/A</v>
      </c>
      <c r="Y28" s="97" t="e">
        <f ca="true">+IF(AND(ISNUMBER(OFFSET('Sanitation Data'!$D$11,0,10*ROW('Sanitation Data'!D22))),'Data Summary'!CN28="Yes"),OFFSET('Sanitation Data'!$D$11,0,10*ROW('Sanitation Data'!D22)),NA())</f>
        <v>#N/A</v>
      </c>
      <c r="Z28" s="97" t="e">
        <f ca="true">+IF(AND(ISNUMBER(OFFSET('Sanitation Data'!$D$12,0,10*ROW('Sanitation Data'!D22))),'Data Summary'!CO28="Yes"),OFFSET('Sanitation Data'!$D$12,0,10*ROW('Sanitation Data'!D22)),NA())</f>
        <v>#N/A</v>
      </c>
      <c r="AA28" s="97" t="e">
        <f ca="true">+IF(AND(ISNUMBER(OFFSET('Sanitation Data'!$E$4,0,10*ROW('Sanitation Data'!E22))),'Data Summary'!CP28="Yes"),100-OFFSET('Sanitation Data'!$E$4,0,10*ROW('Sanitation Data'!E22)),NA())</f>
        <v>#N/A</v>
      </c>
      <c r="AB28" s="97" t="e">
        <f ca="true">+IF(AND(ISNUMBER(OFFSET('Sanitation Data'!$E$6,0,10*ROW('Sanitation Data'!E22))),'Data Summary'!CQ28="Yes"),OFFSET('Sanitation Data'!$E$6,0,10*ROW('Sanitation Data'!E22)),NA())</f>
        <v>#N/A</v>
      </c>
      <c r="AC28" s="97" t="e">
        <f ca="true">+IF(AND(ISNUMBER(OFFSET('Sanitation Data'!$E$10,0,10*ROW('Sanitation Data'!E22))),'Data Summary'!CR28="Yes"),OFFSET('Sanitation Data'!$E$10,0,10*ROW('Sanitation Data'!E22)),NA())</f>
        <v>#N/A</v>
      </c>
      <c r="AD28" s="97" t="e">
        <f ca="true">+IF(AND(ISNUMBER(OFFSET('Sanitation Data'!$E$11,0,10*ROW('Sanitation Data'!E22))),'Data Summary'!CS28="Yes"),OFFSET('Sanitation Data'!$E$11,0,10*ROW('Sanitation Data'!E22)),NA())</f>
        <v>#N/A</v>
      </c>
      <c r="AE28" s="97" t="e">
        <f ca="true">+IF(AND(ISNUMBER(OFFSET('Sanitation Data'!$E$12,0,10*ROW('Sanitation Data'!E22))),'Data Summary'!CT28="Yes"),OFFSET('Sanitation Data'!$E$12,0,10*ROW('Sanitation Data'!E22)),NA())</f>
        <v>#N/A</v>
      </c>
      <c r="AF28" s="97" t="e">
        <f ca="true">+IF(AND(ISNUMBER(OFFSET('Sanitation Data'!$F$4,0,10*ROW('Sanitation Data'!F22))),'Data Summary'!CU28="Yes"),100-OFFSET('Sanitation Data'!$F$4,0,10*ROW('Sanitation Data'!F22)),NA())</f>
        <v>#N/A</v>
      </c>
      <c r="AG28" s="97" t="e">
        <f ca="true">+IF(AND(ISNUMBER(OFFSET('Sanitation Data'!$F$6,0,10*ROW('Sanitation Data'!F22))),'Data Summary'!CV28="Yes"),OFFSET('Sanitation Data'!$F$6,0,10*ROW('Sanitation Data'!F22)),NA())</f>
        <v>#N/A</v>
      </c>
      <c r="AH28" s="97" t="e">
        <f ca="true">+IF(AND(ISNUMBER(OFFSET('Sanitation Data'!$F$10,0,10*ROW('Sanitation Data'!F22))),'Data Summary'!CW28="Yes"),OFFSET('Sanitation Data'!$F$10,0,10*ROW('Sanitation Data'!F22)),NA())</f>
        <v>#N/A</v>
      </c>
      <c r="AI28" s="97" t="e">
        <f ca="true">+IF(AND(ISNUMBER(OFFSET('Sanitation Data'!$F$11,0,10*ROW('Sanitation Data'!F22))),'Data Summary'!CX28="Yes"),OFFSET('Sanitation Data'!$F$11,0,10*ROW('Sanitation Data'!F22)),NA())</f>
        <v>#N/A</v>
      </c>
      <c r="AJ28" s="97" t="e">
        <f ca="true">+IF(AND(ISNUMBER(OFFSET('Sanitation Data'!$F$12,0,10*ROW('Sanitation Data'!F22))),'Data Summary'!CY28="Yes"),OFFSET('Sanitation Data'!$F$12,0,10*ROW('Sanitation Data'!F22)),NA())</f>
        <v>#N/A</v>
      </c>
      <c r="AK28" s="97" t="e">
        <f ca="true">+IF(AND(ISNUMBER(OFFSET('Sanitation Data'!$G$4,0,10*ROW('Sanitation Data'!G22))),'Data Summary'!CZ28="Yes"),100-OFFSET('Sanitation Data'!$G$4,0,10*ROW('Sanitation Data'!G22)),NA())</f>
        <v>#N/A</v>
      </c>
      <c r="AL28" s="97" t="e">
        <f ca="true">+IF(AND(ISNUMBER(OFFSET('Sanitation Data'!$G$6,0,10*ROW('Sanitation Data'!G22))),'Data Summary'!DA28="Yes"),OFFSET('Sanitation Data'!$G$6,0,10*ROW('Sanitation Data'!G22)),NA())</f>
        <v>#N/A</v>
      </c>
      <c r="AM28" s="97" t="e">
        <f ca="true">+IF(AND(ISNUMBER(OFFSET('Sanitation Data'!$G$10,0,10*ROW('Sanitation Data'!G22))),'Data Summary'!DB28="Yes"),OFFSET('Sanitation Data'!$G$10,0,10*ROW('Sanitation Data'!G22)),NA())</f>
        <v>#N/A</v>
      </c>
      <c r="AN28" s="97" t="e">
        <f ca="true">+IF(AND(ISNUMBER(OFFSET('Sanitation Data'!$G$11,0,10*ROW('Sanitation Data'!G22))),'Data Summary'!DC28="Yes"),OFFSET('Sanitation Data'!$G$11,0,10*ROW('Sanitation Data'!G22)),NA())</f>
        <v>#N/A</v>
      </c>
      <c r="AO28" s="97" t="e">
        <f ca="true">+IF(AND(ISNUMBER(OFFSET('Sanitation Data'!$G$12,0,10*ROW('Sanitation Data'!G22))),'Data Summary'!DD28="Yes"),OFFSET('Sanitation Data'!$G$12,0,10*ROW('Sanitation Data'!G22)),NA())</f>
        <v>#N/A</v>
      </c>
      <c r="AP28" s="97" t="e">
        <f ca="true">+IF(AND(ISNUMBER(OFFSET('Sanitation Data'!$H$4,0,10*ROW('Sanitation Data'!H22))),'Data Summary'!DE28="Yes"),100-OFFSET('Sanitation Data'!$H$4,0,10*ROW('Sanitation Data'!H22)),NA())</f>
        <v>#N/A</v>
      </c>
      <c r="AQ28" s="97" t="e">
        <f ca="true">+IF(AND(ISNUMBER(OFFSET('Sanitation Data'!$H$6,0,10*ROW('Sanitation Data'!H22))),'Data Summary'!DF28="Yes"),OFFSET('Sanitation Data'!$H$6,0,10*ROW('Sanitation Data'!H22)),NA())</f>
        <v>#N/A</v>
      </c>
      <c r="AR28" s="97" t="e">
        <f ca="true">+IF(AND(ISNUMBER(OFFSET('Sanitation Data'!$H$10,0,10*ROW('Sanitation Data'!H22))),'Data Summary'!DG28="Yes"),OFFSET('Sanitation Data'!$H$10,0,10*ROW('Sanitation Data'!H22)),NA())</f>
        <v>#N/A</v>
      </c>
      <c r="AS28" s="97" t="e">
        <f ca="true">+IF(AND(ISNUMBER(OFFSET('Sanitation Data'!$H$11,0,10*ROW('Sanitation Data'!H22))),'Data Summary'!DH28="Yes"),OFFSET('Sanitation Data'!$H$11,0,10*ROW('Sanitation Data'!H22)),NA())</f>
        <v>#N/A</v>
      </c>
      <c r="AT28" s="97" t="e">
        <f ca="true">+IF(AND(ISNUMBER(OFFSET('Sanitation Data'!$H$12,0,10*ROW('Sanitation Data'!H22))),'Data Summary'!DI28="Yes"),OFFSET('Sanitation Data'!$H$12,0,10*ROW('Sanitation Data'!H22)),NA())</f>
        <v>#N/A</v>
      </c>
      <c r="AU28" s="97" t="e">
        <f ca="true">+IF(AND(ISNUMBER(OFFSET('Sanitation Data'!$I$4,0,10*ROW('Sanitation Data'!I22))),'Data Summary'!DJ28="Yes"),100-OFFSET('Sanitation Data'!$I$4,0,10*ROW('Sanitation Data'!I22)),NA())</f>
        <v>#N/A</v>
      </c>
      <c r="AV28" s="97" t="e">
        <f ca="true">+IF(AND(ISNUMBER(OFFSET('Sanitation Data'!$I$6,0,10*ROW('Sanitation Data'!I22))),'Data Summary'!DK28="Yes"),OFFSET('Sanitation Data'!$I$6,0,10*ROW('Sanitation Data'!I22)),NA())</f>
        <v>#N/A</v>
      </c>
      <c r="AW28" s="97" t="e">
        <f ca="true">+IF(AND(ISNUMBER(OFFSET('Sanitation Data'!$I$10,0,10*ROW('Sanitation Data'!I22))),'Data Summary'!DL28="Yes"),OFFSET('Sanitation Data'!$I$10,0,10*ROW('Sanitation Data'!I22)),NA())</f>
        <v>#N/A</v>
      </c>
      <c r="AX28" s="97" t="e">
        <f ca="true">+IF(AND(ISNUMBER(OFFSET('Sanitation Data'!$I$11,0,10*ROW('Sanitation Data'!I22))),'Data Summary'!DM28="Yes"),OFFSET('Sanitation Data'!$I$11,0,10*ROW('Sanitation Data'!I22)),NA())</f>
        <v>#N/A</v>
      </c>
      <c r="AY28" s="97" t="e">
        <f ca="true">+IF(AND(ISNUMBER(OFFSET('Sanitation Data'!$I$12,0,10*ROW('Sanitation Data'!I22))),'Data Summary'!DN28="Yes"),OFFSET('Sanitation Data'!$I$12,0,10*ROW('Sanitation Data'!I22)),NA())</f>
        <v>#N/A</v>
      </c>
      <c r="AZ28" s="98" t="e">
        <f ca="true">+IF(AND(ISNUMBER(OFFSET('Hygiene Data'!$D$5,0,10*ROW('Hygiene Data'!D22))),'Data Summary'!DO28="Yes"),OFFSET('Hygiene Data'!$D$5,0,10*ROW('Hygiene Data'!D22)),NA())</f>
        <v>#N/A</v>
      </c>
      <c r="BA28" s="98" t="e">
        <f ca="true">+IF(AND(ISNUMBER(OFFSET('Hygiene Data'!$D$7,0,10*ROW('Hygiene Data'!D22))),'Data Summary'!DP28="Yes"),OFFSET('Hygiene Data'!$D$7,0,10*ROW('Hygiene Data'!D22)),NA())</f>
        <v>#N/A</v>
      </c>
      <c r="BB28" s="98" t="e">
        <f ca="true">+IF(AND(ISNUMBER(OFFSET('Hygiene Data'!$D$9,0,10*ROW('Hygiene Data'!D22))),'Data Summary'!DQ28="Yes"),OFFSET('Hygiene Data'!$D$9,0,10*ROW('Hygiene Data'!D22)),NA())</f>
        <v>#N/A</v>
      </c>
      <c r="BC28" s="98" t="e">
        <f ca="true">+IF(AND(ISNUMBER(OFFSET('Hygiene Data'!$E$5,0,10*ROW('Hygiene Data'!E22))),'Data Summary'!DR28="Yes"),OFFSET('Hygiene Data'!$E$5,0,10*ROW('Hygiene Data'!E22)),NA())</f>
        <v>#N/A</v>
      </c>
      <c r="BD28" s="98" t="e">
        <f ca="true">+IF(AND(ISNUMBER(OFFSET('Hygiene Data'!$E$7,0,10*ROW('Hygiene Data'!E22))),'Data Summary'!DS28="Yes"),OFFSET('Hygiene Data'!$E$7,0,10*ROW('Hygiene Data'!E22)),NA())</f>
        <v>#N/A</v>
      </c>
      <c r="BE28" s="98" t="e">
        <f ca="true">+IF(AND(ISNUMBER(OFFSET('Hygiene Data'!$E$9,0,10*ROW('Hygiene Data'!E22))),'Data Summary'!DT28="Yes"),OFFSET('Hygiene Data'!$E$9,0,10*ROW('Hygiene Data'!E22)),NA())</f>
        <v>#N/A</v>
      </c>
      <c r="BF28" s="98" t="e">
        <f ca="true">+IF(AND(ISNUMBER(OFFSET('Hygiene Data'!$F$5,0,10*ROW('Hygiene Data'!F22))),'Data Summary'!DU28="Yes"),OFFSET('Hygiene Data'!$F$5,0,10*ROW('Hygiene Data'!F22)),NA())</f>
        <v>#N/A</v>
      </c>
      <c r="BG28" s="98" t="e">
        <f ca="true">+IF(AND(ISNUMBER(OFFSET('Hygiene Data'!$F$7,0,10*ROW('Hygiene Data'!F22))),'Data Summary'!DV28="Yes"),OFFSET('Hygiene Data'!$F$7,0,10*ROW('Hygiene Data'!F22)),NA())</f>
        <v>#N/A</v>
      </c>
      <c r="BH28" s="98" t="e">
        <f ca="true">+IF(AND(ISNUMBER(OFFSET('Hygiene Data'!$F$9,0,10*ROW('Hygiene Data'!F22))),'Data Summary'!DW28="Yes"),OFFSET('Hygiene Data'!$F$9,0,10*ROW('Hygiene Data'!F22)),NA())</f>
        <v>#N/A</v>
      </c>
      <c r="BI28" s="98" t="e">
        <f ca="true">+IF(AND(ISNUMBER(OFFSET('Hygiene Data'!$G$5,0,10*ROW('Hygiene Data'!G22))),'Data Summary'!DX28="Yes"),OFFSET('Hygiene Data'!$G$5,0,10*ROW('Hygiene Data'!G22)),NA())</f>
        <v>#N/A</v>
      </c>
      <c r="BJ28" s="98" t="e">
        <f ca="true">+IF(AND(ISNUMBER(OFFSET('Hygiene Data'!$G$7,0,10*ROW('Hygiene Data'!G22))),'Data Summary'!DY28="Yes"),OFFSET('Hygiene Data'!$G$7,0,10*ROW('Hygiene Data'!G22)),NA())</f>
        <v>#N/A</v>
      </c>
      <c r="BK28" s="98" t="e">
        <f ca="true">+IF(AND(ISNUMBER(OFFSET('Hygiene Data'!$G$9,0,10*ROW('Hygiene Data'!G22))),'Data Summary'!DZ28="Yes"),OFFSET('Hygiene Data'!$G$9,0,10*ROW('Hygiene Data'!G22)),NA())</f>
        <v>#N/A</v>
      </c>
      <c r="BL28" s="98" t="e">
        <f ca="true">+IF(AND(ISNUMBER(OFFSET('Hygiene Data'!$H$5,0,10*ROW('Hygiene Data'!H22))),'Data Summary'!EA28="Yes"),OFFSET('Hygiene Data'!$H$5,0,10*ROW('Hygiene Data'!H22)),NA())</f>
        <v>#N/A</v>
      </c>
      <c r="BM28" s="98" t="e">
        <f ca="true">+IF(AND(ISNUMBER(OFFSET('Hygiene Data'!$H$7,0,10*ROW('Hygiene Data'!H22))),'Data Summary'!EB28="Yes"),OFFSET('Hygiene Data'!$H$7,0,10*ROW('Hygiene Data'!H22)),NA())</f>
        <v>#N/A</v>
      </c>
      <c r="BN28" s="98" t="e">
        <f ca="true">+IF(AND(ISNUMBER(OFFSET('Hygiene Data'!$H$9,0,10*ROW('Hygiene Data'!H22))),'Data Summary'!EC28="Yes"),OFFSET('Hygiene Data'!$H$9,0,10*ROW('Hygiene Data'!H22)),NA())</f>
        <v>#N/A</v>
      </c>
      <c r="BO28" s="98" t="e">
        <f ca="true">+IF(AND(ISNUMBER(OFFSET('Hygiene Data'!$I$5,0,10*ROW('Hygiene Data'!I22))),'Data Summary'!ED28="Yes"),OFFSET('Hygiene Data'!$I$5,0,10*ROW('Hygiene Data'!I22)),NA())</f>
        <v>#N/A</v>
      </c>
      <c r="BP28" s="98" t="e">
        <f ca="true">+IF(AND(ISNUMBER(OFFSET('Hygiene Data'!$I$7,0,10*ROW('Hygiene Data'!I22))),'Data Summary'!EE28="Yes"),OFFSET('Hygiene Data'!$I$7,0,10*ROW('Hygiene Data'!I22)),NA())</f>
        <v>#N/A</v>
      </c>
      <c r="BQ28" s="98" t="e">
        <f ca="true">+IF(AND(ISNUMBER(OFFSET('Hygiene Data'!$I$9,0,10*ROW('Hygiene Data'!I22))),'Data Summary'!EF28="Yes"),OFFSET('Hygiene Data'!$I$9,0,10*ROW('Hygiene Data'!I22)),NA())</f>
        <v>#N/A</v>
      </c>
    </row>
    <row xmlns:x14ac="http://schemas.microsoft.com/office/spreadsheetml/2009/9/ac" r="29" x14ac:dyDescent="0.2">
      <c r="A29" s="351" t="e">
        <f ca="true">+RIGHT('Data Summary'!A29,LEN('Data Summary'!A29)-9)</f>
        <v>#VALUE!</v>
      </c>
      <c r="B29" s="36" t="str">
        <f ca="true">+IF(ISTEXT('Data Summary'!B29),'Data Summary'!B29,"")</f>
        <v/>
      </c>
      <c r="C29" s="350" t="e">
        <f ca="true">+VALUE('Data Summary'!C29)</f>
        <v>#VALUE!</v>
      </c>
      <c r="D29" s="96" t="e">
        <f ca="true">+IF(AND(ISNUMBER(OFFSET('Water Data'!$D$4,0,10*ROW('Water Data'!D23))),'Data Summary'!BS29="Yes"),100-OFFSET('Water Data'!$D$4,0,10*ROW('Water Data'!D23)),NA())</f>
        <v>#N/A</v>
      </c>
      <c r="E29" s="96" t="e">
        <f ca="true">+IF(AND(ISNUMBER(OFFSET('Water Data'!$D$6,0,10*ROW('Water Data'!D23))),'Data Summary'!BT29="Yes"),OFFSET('Water Data'!$D$6,0,10*ROW('Water Data'!D23)),NA())</f>
        <v>#N/A</v>
      </c>
      <c r="F29" s="96" t="e">
        <f ca="true">+IF(AND(ISNUMBER(OFFSET('Water Data'!$D$9,0,10*ROW('Water Data'!D23))),'Data Summary'!BU29="Yes"),OFFSET('Water Data'!$D$9,0,10*ROW('Water Data'!D23)),NA())</f>
        <v>#N/A</v>
      </c>
      <c r="G29" s="96" t="e">
        <f ca="true">+IF(AND(ISNUMBER(OFFSET('Water Data'!$E$4,0,10*ROW('Water Data'!E23))),'Data Summary'!BV29="Yes"),100-OFFSET('Water Data'!$E$4,0,10*ROW('Water Data'!E23)),NA())</f>
        <v>#N/A</v>
      </c>
      <c r="H29" s="96" t="e">
        <f ca="true">+IF(AND(ISNUMBER(OFFSET('Water Data'!$E$6,0,10*ROW('Water Data'!E23))),'Data Summary'!BW29="Yes"),OFFSET('Water Data'!$E$6,0,10*ROW('Water Data'!E23)),NA())</f>
        <v>#N/A</v>
      </c>
      <c r="I29" s="96" t="e">
        <f ca="true">+IF(AND(ISNUMBER(OFFSET('Water Data'!$E$9,0,10*ROW('Water Data'!E23))),'Data Summary'!BX29="Yes"),OFFSET('Water Data'!$E$9,0,10*ROW('Water Data'!E23)),NA())</f>
        <v>#N/A</v>
      </c>
      <c r="J29" s="96" t="e">
        <f ca="true">+IF(AND(ISNUMBER(OFFSET('Water Data'!$F$4,0,10*ROW('Water Data'!F23))),'Data Summary'!BY29="Yes"),100-OFFSET('Water Data'!$F$4,0,10*ROW('Water Data'!F23)),NA())</f>
        <v>#N/A</v>
      </c>
      <c r="K29" s="96" t="e">
        <f ca="true">+IF(AND(ISNUMBER(OFFSET('Water Data'!$F$6,0,10*ROW('Water Data'!F23))),'Data Summary'!BZ29="Yes"),OFFSET('Water Data'!$F$6,0,10*ROW('Water Data'!F23)),NA())</f>
        <v>#N/A</v>
      </c>
      <c r="L29" s="96" t="e">
        <f ca="true">+IF(AND(ISNUMBER(OFFSET('Water Data'!$F$9,0,10*ROW('Water Data'!F23))),'Data Summary'!CA29="Yes"),OFFSET('Water Data'!$F$9,0,10*ROW('Water Data'!F23)),NA())</f>
        <v>#N/A</v>
      </c>
      <c r="M29" s="96" t="e">
        <f ca="true">+IF(AND(ISNUMBER(OFFSET('Water Data'!$G$4,0,10*ROW('Water Data'!G23))),'Data Summary'!CB29="Yes"),100-OFFSET('Water Data'!$G$4,0,10*ROW('Water Data'!G23)),NA())</f>
        <v>#N/A</v>
      </c>
      <c r="N29" s="96" t="e">
        <f ca="true">+IF(AND(ISNUMBER(OFFSET('Water Data'!$G$6,0,10*ROW('Water Data'!G23))),'Data Summary'!CC29="Yes"),OFFSET('Water Data'!$G$6,0,10*ROW('Water Data'!G23)),NA())</f>
        <v>#N/A</v>
      </c>
      <c r="O29" s="96" t="e">
        <f ca="true">+IF(AND(ISNUMBER(OFFSET('Water Data'!$G$9,0,10*ROW('Water Data'!G23))),'Data Summary'!CD29="Yes"),OFFSET('Water Data'!$G$9,0,10*ROW('Water Data'!G23)),NA())</f>
        <v>#N/A</v>
      </c>
      <c r="P29" s="96" t="e">
        <f ca="true">+IF(AND(ISNUMBER(OFFSET('Water Data'!$H$4,0,10*ROW('Water Data'!H23))),'Data Summary'!CE29="Yes"),100-OFFSET('Water Data'!$H$4,0,10*ROW('Water Data'!H23)),NA())</f>
        <v>#N/A</v>
      </c>
      <c r="Q29" s="96" t="e">
        <f ca="true">+IF(AND(ISNUMBER(OFFSET('Water Data'!$H$6,0,10*ROW('Water Data'!H23))),'Data Summary'!CF29="Yes"),OFFSET('Water Data'!$H$6,0,10*ROW('Water Data'!H23)),NA())</f>
        <v>#N/A</v>
      </c>
      <c r="R29" s="96" t="e">
        <f ca="true">+IF(AND(ISNUMBER(OFFSET('Water Data'!$H$9,0,10*ROW('Water Data'!H23))),'Data Summary'!CG29="Yes"),OFFSET('Water Data'!$H$9,0,10*ROW('Water Data'!H23)),NA())</f>
        <v>#N/A</v>
      </c>
      <c r="S29" s="96" t="e">
        <f ca="true">+IF(AND(ISNUMBER(OFFSET('Water Data'!$I$4,0,10*ROW('Water Data'!I23))),'Data Summary'!CH29="Yes"),100-OFFSET('Water Data'!$I$4,0,10*ROW('Water Data'!I23)),NA())</f>
        <v>#N/A</v>
      </c>
      <c r="T29" s="96" t="e">
        <f ca="true">+IF(AND(ISNUMBER(OFFSET('Water Data'!$I$6,0,10*ROW('Water Data'!I23))),'Data Summary'!CI29="Yes"),OFFSET('Water Data'!$I$6,0,10*ROW('Water Data'!I23)),NA())</f>
        <v>#N/A</v>
      </c>
      <c r="U29" s="96" t="e">
        <f ca="true">+IF(AND(ISNUMBER(OFFSET('Water Data'!$I$9,0,10*ROW('Water Data'!I23))),'Data Summary'!CJ29="Yes"),OFFSET('Water Data'!$I$9,0,10*ROW('Water Data'!I23)),NA())</f>
        <v>#N/A</v>
      </c>
      <c r="V29" s="97" t="e">
        <f ca="true">+IF(AND(ISNUMBER(OFFSET('Sanitation Data'!$D$4,0,10*ROW('Sanitation Data'!D23))),'Data Summary'!CK29="Yes"),100-OFFSET('Sanitation Data'!$D$4,0,10*ROW('Sanitation Data'!D23)),NA())</f>
        <v>#N/A</v>
      </c>
      <c r="W29" s="97" t="e">
        <f ca="true">+IF(AND(ISNUMBER(OFFSET('Sanitation Data'!$D$6,0,10*ROW('Sanitation Data'!D23))),'Data Summary'!CL29="Yes"),OFFSET('Sanitation Data'!$D$6,0,10*ROW('Sanitation Data'!D23)),NA())</f>
        <v>#N/A</v>
      </c>
      <c r="X29" s="97" t="e">
        <f ca="true">+IF(AND(ISNUMBER(OFFSET('Sanitation Data'!$D$10,0,10*ROW('Sanitation Data'!D23))),'Data Summary'!CM29="Yes"),OFFSET('Sanitation Data'!$D$10,0,10*ROW('Sanitation Data'!D23)),NA())</f>
        <v>#N/A</v>
      </c>
      <c r="Y29" s="97" t="e">
        <f ca="true">+IF(AND(ISNUMBER(OFFSET('Sanitation Data'!$D$11,0,10*ROW('Sanitation Data'!D23))),'Data Summary'!CN29="Yes"),OFFSET('Sanitation Data'!$D$11,0,10*ROW('Sanitation Data'!D23)),NA())</f>
        <v>#N/A</v>
      </c>
      <c r="Z29" s="97" t="e">
        <f ca="true">+IF(AND(ISNUMBER(OFFSET('Sanitation Data'!$D$12,0,10*ROW('Sanitation Data'!D23))),'Data Summary'!CO29="Yes"),OFFSET('Sanitation Data'!$D$12,0,10*ROW('Sanitation Data'!D23)),NA())</f>
        <v>#N/A</v>
      </c>
      <c r="AA29" s="97" t="e">
        <f ca="true">+IF(AND(ISNUMBER(OFFSET('Sanitation Data'!$E$4,0,10*ROW('Sanitation Data'!E23))),'Data Summary'!CP29="Yes"),100-OFFSET('Sanitation Data'!$E$4,0,10*ROW('Sanitation Data'!E23)),NA())</f>
        <v>#N/A</v>
      </c>
      <c r="AB29" s="97" t="e">
        <f ca="true">+IF(AND(ISNUMBER(OFFSET('Sanitation Data'!$E$6,0,10*ROW('Sanitation Data'!E23))),'Data Summary'!CQ29="Yes"),OFFSET('Sanitation Data'!$E$6,0,10*ROW('Sanitation Data'!E23)),NA())</f>
        <v>#N/A</v>
      </c>
      <c r="AC29" s="97" t="e">
        <f ca="true">+IF(AND(ISNUMBER(OFFSET('Sanitation Data'!$E$10,0,10*ROW('Sanitation Data'!E23))),'Data Summary'!CR29="Yes"),OFFSET('Sanitation Data'!$E$10,0,10*ROW('Sanitation Data'!E23)),NA())</f>
        <v>#N/A</v>
      </c>
      <c r="AD29" s="97" t="e">
        <f ca="true">+IF(AND(ISNUMBER(OFFSET('Sanitation Data'!$E$11,0,10*ROW('Sanitation Data'!E23))),'Data Summary'!CS29="Yes"),OFFSET('Sanitation Data'!$E$11,0,10*ROW('Sanitation Data'!E23)),NA())</f>
        <v>#N/A</v>
      </c>
      <c r="AE29" s="97" t="e">
        <f ca="true">+IF(AND(ISNUMBER(OFFSET('Sanitation Data'!$E$12,0,10*ROW('Sanitation Data'!E23))),'Data Summary'!CT29="Yes"),OFFSET('Sanitation Data'!$E$12,0,10*ROW('Sanitation Data'!E23)),NA())</f>
        <v>#N/A</v>
      </c>
      <c r="AF29" s="97" t="e">
        <f ca="true">+IF(AND(ISNUMBER(OFFSET('Sanitation Data'!$F$4,0,10*ROW('Sanitation Data'!F23))),'Data Summary'!CU29="Yes"),100-OFFSET('Sanitation Data'!$F$4,0,10*ROW('Sanitation Data'!F23)),NA())</f>
        <v>#N/A</v>
      </c>
      <c r="AG29" s="97" t="e">
        <f ca="true">+IF(AND(ISNUMBER(OFFSET('Sanitation Data'!$F$6,0,10*ROW('Sanitation Data'!F23))),'Data Summary'!CV29="Yes"),OFFSET('Sanitation Data'!$F$6,0,10*ROW('Sanitation Data'!F23)),NA())</f>
        <v>#N/A</v>
      </c>
      <c r="AH29" s="97" t="e">
        <f ca="true">+IF(AND(ISNUMBER(OFFSET('Sanitation Data'!$F$10,0,10*ROW('Sanitation Data'!F23))),'Data Summary'!CW29="Yes"),OFFSET('Sanitation Data'!$F$10,0,10*ROW('Sanitation Data'!F23)),NA())</f>
        <v>#N/A</v>
      </c>
      <c r="AI29" s="97" t="e">
        <f ca="true">+IF(AND(ISNUMBER(OFFSET('Sanitation Data'!$F$11,0,10*ROW('Sanitation Data'!F23))),'Data Summary'!CX29="Yes"),OFFSET('Sanitation Data'!$F$11,0,10*ROW('Sanitation Data'!F23)),NA())</f>
        <v>#N/A</v>
      </c>
      <c r="AJ29" s="97" t="e">
        <f ca="true">+IF(AND(ISNUMBER(OFFSET('Sanitation Data'!$F$12,0,10*ROW('Sanitation Data'!F23))),'Data Summary'!CY29="Yes"),OFFSET('Sanitation Data'!$F$12,0,10*ROW('Sanitation Data'!F23)),NA())</f>
        <v>#N/A</v>
      </c>
      <c r="AK29" s="97" t="e">
        <f ca="true">+IF(AND(ISNUMBER(OFFSET('Sanitation Data'!$G$4,0,10*ROW('Sanitation Data'!G23))),'Data Summary'!CZ29="Yes"),100-OFFSET('Sanitation Data'!$G$4,0,10*ROW('Sanitation Data'!G23)),NA())</f>
        <v>#N/A</v>
      </c>
      <c r="AL29" s="97" t="e">
        <f ca="true">+IF(AND(ISNUMBER(OFFSET('Sanitation Data'!$G$6,0,10*ROW('Sanitation Data'!G23))),'Data Summary'!DA29="Yes"),OFFSET('Sanitation Data'!$G$6,0,10*ROW('Sanitation Data'!G23)),NA())</f>
        <v>#N/A</v>
      </c>
      <c r="AM29" s="97" t="e">
        <f ca="true">+IF(AND(ISNUMBER(OFFSET('Sanitation Data'!$G$10,0,10*ROW('Sanitation Data'!G23))),'Data Summary'!DB29="Yes"),OFFSET('Sanitation Data'!$G$10,0,10*ROW('Sanitation Data'!G23)),NA())</f>
        <v>#N/A</v>
      </c>
      <c r="AN29" s="97" t="e">
        <f ca="true">+IF(AND(ISNUMBER(OFFSET('Sanitation Data'!$G$11,0,10*ROW('Sanitation Data'!G23))),'Data Summary'!DC29="Yes"),OFFSET('Sanitation Data'!$G$11,0,10*ROW('Sanitation Data'!G23)),NA())</f>
        <v>#N/A</v>
      </c>
      <c r="AO29" s="97" t="e">
        <f ca="true">+IF(AND(ISNUMBER(OFFSET('Sanitation Data'!$G$12,0,10*ROW('Sanitation Data'!G23))),'Data Summary'!DD29="Yes"),OFFSET('Sanitation Data'!$G$12,0,10*ROW('Sanitation Data'!G23)),NA())</f>
        <v>#N/A</v>
      </c>
      <c r="AP29" s="97" t="e">
        <f ca="true">+IF(AND(ISNUMBER(OFFSET('Sanitation Data'!$H$4,0,10*ROW('Sanitation Data'!H23))),'Data Summary'!DE29="Yes"),100-OFFSET('Sanitation Data'!$H$4,0,10*ROW('Sanitation Data'!H23)),NA())</f>
        <v>#N/A</v>
      </c>
      <c r="AQ29" s="97" t="e">
        <f ca="true">+IF(AND(ISNUMBER(OFFSET('Sanitation Data'!$H$6,0,10*ROW('Sanitation Data'!H23))),'Data Summary'!DF29="Yes"),OFFSET('Sanitation Data'!$H$6,0,10*ROW('Sanitation Data'!H23)),NA())</f>
        <v>#N/A</v>
      </c>
      <c r="AR29" s="97" t="e">
        <f ca="true">+IF(AND(ISNUMBER(OFFSET('Sanitation Data'!$H$10,0,10*ROW('Sanitation Data'!H23))),'Data Summary'!DG29="Yes"),OFFSET('Sanitation Data'!$H$10,0,10*ROW('Sanitation Data'!H23)),NA())</f>
        <v>#N/A</v>
      </c>
      <c r="AS29" s="97" t="e">
        <f ca="true">+IF(AND(ISNUMBER(OFFSET('Sanitation Data'!$H$11,0,10*ROW('Sanitation Data'!H23))),'Data Summary'!DH29="Yes"),OFFSET('Sanitation Data'!$H$11,0,10*ROW('Sanitation Data'!H23)),NA())</f>
        <v>#N/A</v>
      </c>
      <c r="AT29" s="97" t="e">
        <f ca="true">+IF(AND(ISNUMBER(OFFSET('Sanitation Data'!$H$12,0,10*ROW('Sanitation Data'!H23))),'Data Summary'!DI29="Yes"),OFFSET('Sanitation Data'!$H$12,0,10*ROW('Sanitation Data'!H23)),NA())</f>
        <v>#N/A</v>
      </c>
      <c r="AU29" s="97" t="e">
        <f ca="true">+IF(AND(ISNUMBER(OFFSET('Sanitation Data'!$I$4,0,10*ROW('Sanitation Data'!I23))),'Data Summary'!DJ29="Yes"),100-OFFSET('Sanitation Data'!$I$4,0,10*ROW('Sanitation Data'!I23)),NA())</f>
        <v>#N/A</v>
      </c>
      <c r="AV29" s="97" t="e">
        <f ca="true">+IF(AND(ISNUMBER(OFFSET('Sanitation Data'!$I$6,0,10*ROW('Sanitation Data'!I23))),'Data Summary'!DK29="Yes"),OFFSET('Sanitation Data'!$I$6,0,10*ROW('Sanitation Data'!I23)),NA())</f>
        <v>#N/A</v>
      </c>
      <c r="AW29" s="97" t="e">
        <f ca="true">+IF(AND(ISNUMBER(OFFSET('Sanitation Data'!$I$10,0,10*ROW('Sanitation Data'!I23))),'Data Summary'!DL29="Yes"),OFFSET('Sanitation Data'!$I$10,0,10*ROW('Sanitation Data'!I23)),NA())</f>
        <v>#N/A</v>
      </c>
      <c r="AX29" s="97" t="e">
        <f ca="true">+IF(AND(ISNUMBER(OFFSET('Sanitation Data'!$I$11,0,10*ROW('Sanitation Data'!I23))),'Data Summary'!DM29="Yes"),OFFSET('Sanitation Data'!$I$11,0,10*ROW('Sanitation Data'!I23)),NA())</f>
        <v>#N/A</v>
      </c>
      <c r="AY29" s="97" t="e">
        <f ca="true">+IF(AND(ISNUMBER(OFFSET('Sanitation Data'!$I$12,0,10*ROW('Sanitation Data'!I23))),'Data Summary'!DN29="Yes"),OFFSET('Sanitation Data'!$I$12,0,10*ROW('Sanitation Data'!I23)),NA())</f>
        <v>#N/A</v>
      </c>
      <c r="AZ29" s="98" t="e">
        <f ca="true">+IF(AND(ISNUMBER(OFFSET('Hygiene Data'!$D$5,0,10*ROW('Hygiene Data'!D23))),'Data Summary'!DO29="Yes"),OFFSET('Hygiene Data'!$D$5,0,10*ROW('Hygiene Data'!D23)),NA())</f>
        <v>#N/A</v>
      </c>
      <c r="BA29" s="98" t="e">
        <f ca="true">+IF(AND(ISNUMBER(OFFSET('Hygiene Data'!$D$7,0,10*ROW('Hygiene Data'!D23))),'Data Summary'!DP29="Yes"),OFFSET('Hygiene Data'!$D$7,0,10*ROW('Hygiene Data'!D23)),NA())</f>
        <v>#N/A</v>
      </c>
      <c r="BB29" s="98" t="e">
        <f ca="true">+IF(AND(ISNUMBER(OFFSET('Hygiene Data'!$D$9,0,10*ROW('Hygiene Data'!D23))),'Data Summary'!DQ29="Yes"),OFFSET('Hygiene Data'!$D$9,0,10*ROW('Hygiene Data'!D23)),NA())</f>
        <v>#N/A</v>
      </c>
      <c r="BC29" s="98" t="e">
        <f ca="true">+IF(AND(ISNUMBER(OFFSET('Hygiene Data'!$E$5,0,10*ROW('Hygiene Data'!E23))),'Data Summary'!DR29="Yes"),OFFSET('Hygiene Data'!$E$5,0,10*ROW('Hygiene Data'!E23)),NA())</f>
        <v>#N/A</v>
      </c>
      <c r="BD29" s="98" t="e">
        <f ca="true">+IF(AND(ISNUMBER(OFFSET('Hygiene Data'!$E$7,0,10*ROW('Hygiene Data'!E23))),'Data Summary'!DS29="Yes"),OFFSET('Hygiene Data'!$E$7,0,10*ROW('Hygiene Data'!E23)),NA())</f>
        <v>#N/A</v>
      </c>
      <c r="BE29" s="98" t="e">
        <f ca="true">+IF(AND(ISNUMBER(OFFSET('Hygiene Data'!$E$9,0,10*ROW('Hygiene Data'!E23))),'Data Summary'!DT29="Yes"),OFFSET('Hygiene Data'!$E$9,0,10*ROW('Hygiene Data'!E23)),NA())</f>
        <v>#N/A</v>
      </c>
      <c r="BF29" s="98" t="e">
        <f ca="true">+IF(AND(ISNUMBER(OFFSET('Hygiene Data'!$F$5,0,10*ROW('Hygiene Data'!F23))),'Data Summary'!DU29="Yes"),OFFSET('Hygiene Data'!$F$5,0,10*ROW('Hygiene Data'!F23)),NA())</f>
        <v>#N/A</v>
      </c>
      <c r="BG29" s="98" t="e">
        <f ca="true">+IF(AND(ISNUMBER(OFFSET('Hygiene Data'!$F$7,0,10*ROW('Hygiene Data'!F23))),'Data Summary'!DV29="Yes"),OFFSET('Hygiene Data'!$F$7,0,10*ROW('Hygiene Data'!F23)),NA())</f>
        <v>#N/A</v>
      </c>
      <c r="BH29" s="98" t="e">
        <f ca="true">+IF(AND(ISNUMBER(OFFSET('Hygiene Data'!$F$9,0,10*ROW('Hygiene Data'!F23))),'Data Summary'!DW29="Yes"),OFFSET('Hygiene Data'!$F$9,0,10*ROW('Hygiene Data'!F23)),NA())</f>
        <v>#N/A</v>
      </c>
      <c r="BI29" s="98" t="e">
        <f ca="true">+IF(AND(ISNUMBER(OFFSET('Hygiene Data'!$G$5,0,10*ROW('Hygiene Data'!G23))),'Data Summary'!DX29="Yes"),OFFSET('Hygiene Data'!$G$5,0,10*ROW('Hygiene Data'!G23)),NA())</f>
        <v>#N/A</v>
      </c>
      <c r="BJ29" s="98" t="e">
        <f ca="true">+IF(AND(ISNUMBER(OFFSET('Hygiene Data'!$G$7,0,10*ROW('Hygiene Data'!G23))),'Data Summary'!DY29="Yes"),OFFSET('Hygiene Data'!$G$7,0,10*ROW('Hygiene Data'!G23)),NA())</f>
        <v>#N/A</v>
      </c>
      <c r="BK29" s="98" t="e">
        <f ca="true">+IF(AND(ISNUMBER(OFFSET('Hygiene Data'!$G$9,0,10*ROW('Hygiene Data'!G23))),'Data Summary'!DZ29="Yes"),OFFSET('Hygiene Data'!$G$9,0,10*ROW('Hygiene Data'!G23)),NA())</f>
        <v>#N/A</v>
      </c>
      <c r="BL29" s="98" t="e">
        <f ca="true">+IF(AND(ISNUMBER(OFFSET('Hygiene Data'!$H$5,0,10*ROW('Hygiene Data'!H23))),'Data Summary'!EA29="Yes"),OFFSET('Hygiene Data'!$H$5,0,10*ROW('Hygiene Data'!H23)),NA())</f>
        <v>#N/A</v>
      </c>
      <c r="BM29" s="98" t="e">
        <f ca="true">+IF(AND(ISNUMBER(OFFSET('Hygiene Data'!$H$7,0,10*ROW('Hygiene Data'!H23))),'Data Summary'!EB29="Yes"),OFFSET('Hygiene Data'!$H$7,0,10*ROW('Hygiene Data'!H23)),NA())</f>
        <v>#N/A</v>
      </c>
      <c r="BN29" s="98" t="e">
        <f ca="true">+IF(AND(ISNUMBER(OFFSET('Hygiene Data'!$H$9,0,10*ROW('Hygiene Data'!H23))),'Data Summary'!EC29="Yes"),OFFSET('Hygiene Data'!$H$9,0,10*ROW('Hygiene Data'!H23)),NA())</f>
        <v>#N/A</v>
      </c>
      <c r="BO29" s="98" t="e">
        <f ca="true">+IF(AND(ISNUMBER(OFFSET('Hygiene Data'!$I$5,0,10*ROW('Hygiene Data'!I23))),'Data Summary'!ED29="Yes"),OFFSET('Hygiene Data'!$I$5,0,10*ROW('Hygiene Data'!I23)),NA())</f>
        <v>#N/A</v>
      </c>
      <c r="BP29" s="98" t="e">
        <f ca="true">+IF(AND(ISNUMBER(OFFSET('Hygiene Data'!$I$7,0,10*ROW('Hygiene Data'!I23))),'Data Summary'!EE29="Yes"),OFFSET('Hygiene Data'!$I$7,0,10*ROW('Hygiene Data'!I23)),NA())</f>
        <v>#N/A</v>
      </c>
      <c r="BQ29" s="98" t="e">
        <f ca="true">+IF(AND(ISNUMBER(OFFSET('Hygiene Data'!$I$9,0,10*ROW('Hygiene Data'!I23))),'Data Summary'!EF29="Yes"),OFFSET('Hygiene Data'!$I$9,0,10*ROW('Hygiene Data'!I23)),NA())</f>
        <v>#N/A</v>
      </c>
    </row>
    <row xmlns:x14ac="http://schemas.microsoft.com/office/spreadsheetml/2009/9/ac" r="30" x14ac:dyDescent="0.2">
      <c r="A30" s="351" t="e">
        <f ca="true">+RIGHT('Data Summary'!A30,LEN('Data Summary'!A30)-9)</f>
        <v>#VALUE!</v>
      </c>
      <c r="B30" s="36" t="str">
        <f ca="true">+IF(ISTEXT('Data Summary'!B30),'Data Summary'!B30,"")</f>
        <v/>
      </c>
      <c r="C30" s="350" t="e">
        <f ca="true">+VALUE('Data Summary'!C30)</f>
        <v>#VALUE!</v>
      </c>
      <c r="D30" s="96" t="e">
        <f ca="true">+IF(AND(ISNUMBER(OFFSET('Water Data'!$D$4,0,10*ROW('Water Data'!D24))),'Data Summary'!BS30="Yes"),100-OFFSET('Water Data'!$D$4,0,10*ROW('Water Data'!D24)),NA())</f>
        <v>#N/A</v>
      </c>
      <c r="E30" s="96" t="e">
        <f ca="true">+IF(AND(ISNUMBER(OFFSET('Water Data'!$D$6,0,10*ROW('Water Data'!D24))),'Data Summary'!BT30="Yes"),OFFSET('Water Data'!$D$6,0,10*ROW('Water Data'!D24)),NA())</f>
        <v>#N/A</v>
      </c>
      <c r="F30" s="96" t="e">
        <f ca="true">+IF(AND(ISNUMBER(OFFSET('Water Data'!$D$9,0,10*ROW('Water Data'!D24))),'Data Summary'!BU30="Yes"),OFFSET('Water Data'!$D$9,0,10*ROW('Water Data'!D24)),NA())</f>
        <v>#N/A</v>
      </c>
      <c r="G30" s="96" t="e">
        <f ca="true">+IF(AND(ISNUMBER(OFFSET('Water Data'!$E$4,0,10*ROW('Water Data'!E24))),'Data Summary'!BV30="Yes"),100-OFFSET('Water Data'!$E$4,0,10*ROW('Water Data'!E24)),NA())</f>
        <v>#N/A</v>
      </c>
      <c r="H30" s="96" t="e">
        <f ca="true">+IF(AND(ISNUMBER(OFFSET('Water Data'!$E$6,0,10*ROW('Water Data'!E24))),'Data Summary'!BW30="Yes"),OFFSET('Water Data'!$E$6,0,10*ROW('Water Data'!E24)),NA())</f>
        <v>#N/A</v>
      </c>
      <c r="I30" s="96" t="e">
        <f ca="true">+IF(AND(ISNUMBER(OFFSET('Water Data'!$E$9,0,10*ROW('Water Data'!E24))),'Data Summary'!BX30="Yes"),OFFSET('Water Data'!$E$9,0,10*ROW('Water Data'!E24)),NA())</f>
        <v>#N/A</v>
      </c>
      <c r="J30" s="96" t="e">
        <f ca="true">+IF(AND(ISNUMBER(OFFSET('Water Data'!$F$4,0,10*ROW('Water Data'!F24))),'Data Summary'!BY30="Yes"),100-OFFSET('Water Data'!$F$4,0,10*ROW('Water Data'!F24)),NA())</f>
        <v>#N/A</v>
      </c>
      <c r="K30" s="96" t="e">
        <f ca="true">+IF(AND(ISNUMBER(OFFSET('Water Data'!$F$6,0,10*ROW('Water Data'!F24))),'Data Summary'!BZ30="Yes"),OFFSET('Water Data'!$F$6,0,10*ROW('Water Data'!F24)),NA())</f>
        <v>#N/A</v>
      </c>
      <c r="L30" s="96" t="e">
        <f ca="true">+IF(AND(ISNUMBER(OFFSET('Water Data'!$F$9,0,10*ROW('Water Data'!F24))),'Data Summary'!CA30="Yes"),OFFSET('Water Data'!$F$9,0,10*ROW('Water Data'!F24)),NA())</f>
        <v>#N/A</v>
      </c>
      <c r="M30" s="96" t="e">
        <f ca="true">+IF(AND(ISNUMBER(OFFSET('Water Data'!$G$4,0,10*ROW('Water Data'!G24))),'Data Summary'!CB30="Yes"),100-OFFSET('Water Data'!$G$4,0,10*ROW('Water Data'!G24)),NA())</f>
        <v>#N/A</v>
      </c>
      <c r="N30" s="96" t="e">
        <f ca="true">+IF(AND(ISNUMBER(OFFSET('Water Data'!$G$6,0,10*ROW('Water Data'!G24))),'Data Summary'!CC30="Yes"),OFFSET('Water Data'!$G$6,0,10*ROW('Water Data'!G24)),NA())</f>
        <v>#N/A</v>
      </c>
      <c r="O30" s="96" t="e">
        <f ca="true">+IF(AND(ISNUMBER(OFFSET('Water Data'!$G$9,0,10*ROW('Water Data'!G24))),'Data Summary'!CD30="Yes"),OFFSET('Water Data'!$G$9,0,10*ROW('Water Data'!G24)),NA())</f>
        <v>#N/A</v>
      </c>
      <c r="P30" s="96" t="e">
        <f ca="true">+IF(AND(ISNUMBER(OFFSET('Water Data'!$H$4,0,10*ROW('Water Data'!H24))),'Data Summary'!CE30="Yes"),100-OFFSET('Water Data'!$H$4,0,10*ROW('Water Data'!H24)),NA())</f>
        <v>#N/A</v>
      </c>
      <c r="Q30" s="96" t="e">
        <f ca="true">+IF(AND(ISNUMBER(OFFSET('Water Data'!$H$6,0,10*ROW('Water Data'!H24))),'Data Summary'!CF30="Yes"),OFFSET('Water Data'!$H$6,0,10*ROW('Water Data'!H24)),NA())</f>
        <v>#N/A</v>
      </c>
      <c r="R30" s="96" t="e">
        <f ca="true">+IF(AND(ISNUMBER(OFFSET('Water Data'!$H$9,0,10*ROW('Water Data'!H24))),'Data Summary'!CG30="Yes"),OFFSET('Water Data'!$H$9,0,10*ROW('Water Data'!H24)),NA())</f>
        <v>#N/A</v>
      </c>
      <c r="S30" s="96" t="e">
        <f ca="true">+IF(AND(ISNUMBER(OFFSET('Water Data'!$I$4,0,10*ROW('Water Data'!I24))),'Data Summary'!CH30="Yes"),100-OFFSET('Water Data'!$I$4,0,10*ROW('Water Data'!I24)),NA())</f>
        <v>#N/A</v>
      </c>
      <c r="T30" s="96" t="e">
        <f ca="true">+IF(AND(ISNUMBER(OFFSET('Water Data'!$I$6,0,10*ROW('Water Data'!I24))),'Data Summary'!CI30="Yes"),OFFSET('Water Data'!$I$6,0,10*ROW('Water Data'!I24)),NA())</f>
        <v>#N/A</v>
      </c>
      <c r="U30" s="96" t="e">
        <f ca="true">+IF(AND(ISNUMBER(OFFSET('Water Data'!$I$9,0,10*ROW('Water Data'!I24))),'Data Summary'!CJ30="Yes"),OFFSET('Water Data'!$I$9,0,10*ROW('Water Data'!I24)),NA())</f>
        <v>#N/A</v>
      </c>
      <c r="V30" s="97" t="e">
        <f ca="true">+IF(AND(ISNUMBER(OFFSET('Sanitation Data'!$D$4,0,10*ROW('Sanitation Data'!D24))),'Data Summary'!CK30="Yes"),100-OFFSET('Sanitation Data'!$D$4,0,10*ROW('Sanitation Data'!D24)),NA())</f>
        <v>#N/A</v>
      </c>
      <c r="W30" s="97" t="e">
        <f ca="true">+IF(AND(ISNUMBER(OFFSET('Sanitation Data'!$D$6,0,10*ROW('Sanitation Data'!D24))),'Data Summary'!CL30="Yes"),OFFSET('Sanitation Data'!$D$6,0,10*ROW('Sanitation Data'!D24)),NA())</f>
        <v>#N/A</v>
      </c>
      <c r="X30" s="97" t="e">
        <f ca="true">+IF(AND(ISNUMBER(OFFSET('Sanitation Data'!$D$10,0,10*ROW('Sanitation Data'!D24))),'Data Summary'!CM30="Yes"),OFFSET('Sanitation Data'!$D$10,0,10*ROW('Sanitation Data'!D24)),NA())</f>
        <v>#N/A</v>
      </c>
      <c r="Y30" s="97" t="e">
        <f ca="true">+IF(AND(ISNUMBER(OFFSET('Sanitation Data'!$D$11,0,10*ROW('Sanitation Data'!D24))),'Data Summary'!CN30="Yes"),OFFSET('Sanitation Data'!$D$11,0,10*ROW('Sanitation Data'!D24)),NA())</f>
        <v>#N/A</v>
      </c>
      <c r="Z30" s="97" t="e">
        <f ca="true">+IF(AND(ISNUMBER(OFFSET('Sanitation Data'!$D$12,0,10*ROW('Sanitation Data'!D24))),'Data Summary'!CO30="Yes"),OFFSET('Sanitation Data'!$D$12,0,10*ROW('Sanitation Data'!D24)),NA())</f>
        <v>#N/A</v>
      </c>
      <c r="AA30" s="97" t="e">
        <f ca="true">+IF(AND(ISNUMBER(OFFSET('Sanitation Data'!$E$4,0,10*ROW('Sanitation Data'!E24))),'Data Summary'!CP30="Yes"),100-OFFSET('Sanitation Data'!$E$4,0,10*ROW('Sanitation Data'!E24)),NA())</f>
        <v>#N/A</v>
      </c>
      <c r="AB30" s="97" t="e">
        <f ca="true">+IF(AND(ISNUMBER(OFFSET('Sanitation Data'!$E$6,0,10*ROW('Sanitation Data'!E24))),'Data Summary'!CQ30="Yes"),OFFSET('Sanitation Data'!$E$6,0,10*ROW('Sanitation Data'!E24)),NA())</f>
        <v>#N/A</v>
      </c>
      <c r="AC30" s="97" t="e">
        <f ca="true">+IF(AND(ISNUMBER(OFFSET('Sanitation Data'!$E$10,0,10*ROW('Sanitation Data'!E24))),'Data Summary'!CR30="Yes"),OFFSET('Sanitation Data'!$E$10,0,10*ROW('Sanitation Data'!E24)),NA())</f>
        <v>#N/A</v>
      </c>
      <c r="AD30" s="97" t="e">
        <f ca="true">+IF(AND(ISNUMBER(OFFSET('Sanitation Data'!$E$11,0,10*ROW('Sanitation Data'!E24))),'Data Summary'!CS30="Yes"),OFFSET('Sanitation Data'!$E$11,0,10*ROW('Sanitation Data'!E24)),NA())</f>
        <v>#N/A</v>
      </c>
      <c r="AE30" s="97" t="e">
        <f ca="true">+IF(AND(ISNUMBER(OFFSET('Sanitation Data'!$E$12,0,10*ROW('Sanitation Data'!E24))),'Data Summary'!CT30="Yes"),OFFSET('Sanitation Data'!$E$12,0,10*ROW('Sanitation Data'!E24)),NA())</f>
        <v>#N/A</v>
      </c>
      <c r="AF30" s="97" t="e">
        <f ca="true">+IF(AND(ISNUMBER(OFFSET('Sanitation Data'!$F$4,0,10*ROW('Sanitation Data'!F24))),'Data Summary'!CU30="Yes"),100-OFFSET('Sanitation Data'!$F$4,0,10*ROW('Sanitation Data'!F24)),NA())</f>
        <v>#N/A</v>
      </c>
      <c r="AG30" s="97" t="e">
        <f ca="true">+IF(AND(ISNUMBER(OFFSET('Sanitation Data'!$F$6,0,10*ROW('Sanitation Data'!F24))),'Data Summary'!CV30="Yes"),OFFSET('Sanitation Data'!$F$6,0,10*ROW('Sanitation Data'!F24)),NA())</f>
        <v>#N/A</v>
      </c>
      <c r="AH30" s="97" t="e">
        <f ca="true">+IF(AND(ISNUMBER(OFFSET('Sanitation Data'!$F$10,0,10*ROW('Sanitation Data'!F24))),'Data Summary'!CW30="Yes"),OFFSET('Sanitation Data'!$F$10,0,10*ROW('Sanitation Data'!F24)),NA())</f>
        <v>#N/A</v>
      </c>
      <c r="AI30" s="97" t="e">
        <f ca="true">+IF(AND(ISNUMBER(OFFSET('Sanitation Data'!$F$11,0,10*ROW('Sanitation Data'!F24))),'Data Summary'!CX30="Yes"),OFFSET('Sanitation Data'!$F$11,0,10*ROW('Sanitation Data'!F24)),NA())</f>
        <v>#N/A</v>
      </c>
      <c r="AJ30" s="97" t="e">
        <f ca="true">+IF(AND(ISNUMBER(OFFSET('Sanitation Data'!$F$12,0,10*ROW('Sanitation Data'!F24))),'Data Summary'!CY30="Yes"),OFFSET('Sanitation Data'!$F$12,0,10*ROW('Sanitation Data'!F24)),NA())</f>
        <v>#N/A</v>
      </c>
      <c r="AK30" s="97" t="e">
        <f ca="true">+IF(AND(ISNUMBER(OFFSET('Sanitation Data'!$G$4,0,10*ROW('Sanitation Data'!G24))),'Data Summary'!CZ30="Yes"),100-OFFSET('Sanitation Data'!$G$4,0,10*ROW('Sanitation Data'!G24)),NA())</f>
        <v>#N/A</v>
      </c>
      <c r="AL30" s="97" t="e">
        <f ca="true">+IF(AND(ISNUMBER(OFFSET('Sanitation Data'!$G$6,0,10*ROW('Sanitation Data'!G24))),'Data Summary'!DA30="Yes"),OFFSET('Sanitation Data'!$G$6,0,10*ROW('Sanitation Data'!G24)),NA())</f>
        <v>#N/A</v>
      </c>
      <c r="AM30" s="97" t="e">
        <f ca="true">+IF(AND(ISNUMBER(OFFSET('Sanitation Data'!$G$10,0,10*ROW('Sanitation Data'!G24))),'Data Summary'!DB30="Yes"),OFFSET('Sanitation Data'!$G$10,0,10*ROW('Sanitation Data'!G24)),NA())</f>
        <v>#N/A</v>
      </c>
      <c r="AN30" s="97" t="e">
        <f ca="true">+IF(AND(ISNUMBER(OFFSET('Sanitation Data'!$G$11,0,10*ROW('Sanitation Data'!G24))),'Data Summary'!DC30="Yes"),OFFSET('Sanitation Data'!$G$11,0,10*ROW('Sanitation Data'!G24)),NA())</f>
        <v>#N/A</v>
      </c>
      <c r="AO30" s="97" t="e">
        <f ca="true">+IF(AND(ISNUMBER(OFFSET('Sanitation Data'!$G$12,0,10*ROW('Sanitation Data'!G24))),'Data Summary'!DD30="Yes"),OFFSET('Sanitation Data'!$G$12,0,10*ROW('Sanitation Data'!G24)),NA())</f>
        <v>#N/A</v>
      </c>
      <c r="AP30" s="97" t="e">
        <f ca="true">+IF(AND(ISNUMBER(OFFSET('Sanitation Data'!$H$4,0,10*ROW('Sanitation Data'!H24))),'Data Summary'!DE30="Yes"),100-OFFSET('Sanitation Data'!$H$4,0,10*ROW('Sanitation Data'!H24)),NA())</f>
        <v>#N/A</v>
      </c>
      <c r="AQ30" s="97" t="e">
        <f ca="true">+IF(AND(ISNUMBER(OFFSET('Sanitation Data'!$H$6,0,10*ROW('Sanitation Data'!H24))),'Data Summary'!DF30="Yes"),OFFSET('Sanitation Data'!$H$6,0,10*ROW('Sanitation Data'!H24)),NA())</f>
        <v>#N/A</v>
      </c>
      <c r="AR30" s="97" t="e">
        <f ca="true">+IF(AND(ISNUMBER(OFFSET('Sanitation Data'!$H$10,0,10*ROW('Sanitation Data'!H24))),'Data Summary'!DG30="Yes"),OFFSET('Sanitation Data'!$H$10,0,10*ROW('Sanitation Data'!H24)),NA())</f>
        <v>#N/A</v>
      </c>
      <c r="AS30" s="97" t="e">
        <f ca="true">+IF(AND(ISNUMBER(OFFSET('Sanitation Data'!$H$11,0,10*ROW('Sanitation Data'!H24))),'Data Summary'!DH30="Yes"),OFFSET('Sanitation Data'!$H$11,0,10*ROW('Sanitation Data'!H24)),NA())</f>
        <v>#N/A</v>
      </c>
      <c r="AT30" s="97" t="e">
        <f ca="true">+IF(AND(ISNUMBER(OFFSET('Sanitation Data'!$H$12,0,10*ROW('Sanitation Data'!H24))),'Data Summary'!DI30="Yes"),OFFSET('Sanitation Data'!$H$12,0,10*ROW('Sanitation Data'!H24)),NA())</f>
        <v>#N/A</v>
      </c>
      <c r="AU30" s="97" t="e">
        <f ca="true">+IF(AND(ISNUMBER(OFFSET('Sanitation Data'!$I$4,0,10*ROW('Sanitation Data'!I24))),'Data Summary'!DJ30="Yes"),100-OFFSET('Sanitation Data'!$I$4,0,10*ROW('Sanitation Data'!I24)),NA())</f>
        <v>#N/A</v>
      </c>
      <c r="AV30" s="97" t="e">
        <f ca="true">+IF(AND(ISNUMBER(OFFSET('Sanitation Data'!$I$6,0,10*ROW('Sanitation Data'!I24))),'Data Summary'!DK30="Yes"),OFFSET('Sanitation Data'!$I$6,0,10*ROW('Sanitation Data'!I24)),NA())</f>
        <v>#N/A</v>
      </c>
      <c r="AW30" s="97" t="e">
        <f ca="true">+IF(AND(ISNUMBER(OFFSET('Sanitation Data'!$I$10,0,10*ROW('Sanitation Data'!I24))),'Data Summary'!DL30="Yes"),OFFSET('Sanitation Data'!$I$10,0,10*ROW('Sanitation Data'!I24)),NA())</f>
        <v>#N/A</v>
      </c>
      <c r="AX30" s="97" t="e">
        <f ca="true">+IF(AND(ISNUMBER(OFFSET('Sanitation Data'!$I$11,0,10*ROW('Sanitation Data'!I24))),'Data Summary'!DM30="Yes"),OFFSET('Sanitation Data'!$I$11,0,10*ROW('Sanitation Data'!I24)),NA())</f>
        <v>#N/A</v>
      </c>
      <c r="AY30" s="97" t="e">
        <f ca="true">+IF(AND(ISNUMBER(OFFSET('Sanitation Data'!$I$12,0,10*ROW('Sanitation Data'!I24))),'Data Summary'!DN30="Yes"),OFFSET('Sanitation Data'!$I$12,0,10*ROW('Sanitation Data'!I24)),NA())</f>
        <v>#N/A</v>
      </c>
      <c r="AZ30" s="98" t="e">
        <f ca="true">+IF(AND(ISNUMBER(OFFSET('Hygiene Data'!$D$5,0,10*ROW('Hygiene Data'!D24))),'Data Summary'!DO30="Yes"),OFFSET('Hygiene Data'!$D$5,0,10*ROW('Hygiene Data'!D24)),NA())</f>
        <v>#N/A</v>
      </c>
      <c r="BA30" s="98" t="e">
        <f ca="true">+IF(AND(ISNUMBER(OFFSET('Hygiene Data'!$D$7,0,10*ROW('Hygiene Data'!D24))),'Data Summary'!DP30="Yes"),OFFSET('Hygiene Data'!$D$7,0,10*ROW('Hygiene Data'!D24)),NA())</f>
        <v>#N/A</v>
      </c>
      <c r="BB30" s="98" t="e">
        <f ca="true">+IF(AND(ISNUMBER(OFFSET('Hygiene Data'!$D$9,0,10*ROW('Hygiene Data'!D24))),'Data Summary'!DQ30="Yes"),OFFSET('Hygiene Data'!$D$9,0,10*ROW('Hygiene Data'!D24)),NA())</f>
        <v>#N/A</v>
      </c>
      <c r="BC30" s="98" t="e">
        <f ca="true">+IF(AND(ISNUMBER(OFFSET('Hygiene Data'!$E$5,0,10*ROW('Hygiene Data'!E24))),'Data Summary'!DR30="Yes"),OFFSET('Hygiene Data'!$E$5,0,10*ROW('Hygiene Data'!E24)),NA())</f>
        <v>#N/A</v>
      </c>
      <c r="BD30" s="98" t="e">
        <f ca="true">+IF(AND(ISNUMBER(OFFSET('Hygiene Data'!$E$7,0,10*ROW('Hygiene Data'!E24))),'Data Summary'!DS30="Yes"),OFFSET('Hygiene Data'!$E$7,0,10*ROW('Hygiene Data'!E24)),NA())</f>
        <v>#N/A</v>
      </c>
      <c r="BE30" s="98" t="e">
        <f ca="true">+IF(AND(ISNUMBER(OFFSET('Hygiene Data'!$E$9,0,10*ROW('Hygiene Data'!E24))),'Data Summary'!DT30="Yes"),OFFSET('Hygiene Data'!$E$9,0,10*ROW('Hygiene Data'!E24)),NA())</f>
        <v>#N/A</v>
      </c>
      <c r="BF30" s="98" t="e">
        <f ca="true">+IF(AND(ISNUMBER(OFFSET('Hygiene Data'!$F$5,0,10*ROW('Hygiene Data'!F24))),'Data Summary'!DU30="Yes"),OFFSET('Hygiene Data'!$F$5,0,10*ROW('Hygiene Data'!F24)),NA())</f>
        <v>#N/A</v>
      </c>
      <c r="BG30" s="98" t="e">
        <f ca="true">+IF(AND(ISNUMBER(OFFSET('Hygiene Data'!$F$7,0,10*ROW('Hygiene Data'!F24))),'Data Summary'!DV30="Yes"),OFFSET('Hygiene Data'!$F$7,0,10*ROW('Hygiene Data'!F24)),NA())</f>
        <v>#N/A</v>
      </c>
      <c r="BH30" s="98" t="e">
        <f ca="true">+IF(AND(ISNUMBER(OFFSET('Hygiene Data'!$F$9,0,10*ROW('Hygiene Data'!F24))),'Data Summary'!DW30="Yes"),OFFSET('Hygiene Data'!$F$9,0,10*ROW('Hygiene Data'!F24)),NA())</f>
        <v>#N/A</v>
      </c>
      <c r="BI30" s="98" t="e">
        <f ca="true">+IF(AND(ISNUMBER(OFFSET('Hygiene Data'!$G$5,0,10*ROW('Hygiene Data'!G24))),'Data Summary'!DX30="Yes"),OFFSET('Hygiene Data'!$G$5,0,10*ROW('Hygiene Data'!G24)),NA())</f>
        <v>#N/A</v>
      </c>
      <c r="BJ30" s="98" t="e">
        <f ca="true">+IF(AND(ISNUMBER(OFFSET('Hygiene Data'!$G$7,0,10*ROW('Hygiene Data'!G24))),'Data Summary'!DY30="Yes"),OFFSET('Hygiene Data'!$G$7,0,10*ROW('Hygiene Data'!G24)),NA())</f>
        <v>#N/A</v>
      </c>
      <c r="BK30" s="98" t="e">
        <f ca="true">+IF(AND(ISNUMBER(OFFSET('Hygiene Data'!$G$9,0,10*ROW('Hygiene Data'!G24))),'Data Summary'!DZ30="Yes"),OFFSET('Hygiene Data'!$G$9,0,10*ROW('Hygiene Data'!G24)),NA())</f>
        <v>#N/A</v>
      </c>
      <c r="BL30" s="98" t="e">
        <f ca="true">+IF(AND(ISNUMBER(OFFSET('Hygiene Data'!$H$5,0,10*ROW('Hygiene Data'!H24))),'Data Summary'!EA30="Yes"),OFFSET('Hygiene Data'!$H$5,0,10*ROW('Hygiene Data'!H24)),NA())</f>
        <v>#N/A</v>
      </c>
      <c r="BM30" s="98" t="e">
        <f ca="true">+IF(AND(ISNUMBER(OFFSET('Hygiene Data'!$H$7,0,10*ROW('Hygiene Data'!H24))),'Data Summary'!EB30="Yes"),OFFSET('Hygiene Data'!$H$7,0,10*ROW('Hygiene Data'!H24)),NA())</f>
        <v>#N/A</v>
      </c>
      <c r="BN30" s="98" t="e">
        <f ca="true">+IF(AND(ISNUMBER(OFFSET('Hygiene Data'!$H$9,0,10*ROW('Hygiene Data'!H24))),'Data Summary'!EC30="Yes"),OFFSET('Hygiene Data'!$H$9,0,10*ROW('Hygiene Data'!H24)),NA())</f>
        <v>#N/A</v>
      </c>
      <c r="BO30" s="98" t="e">
        <f ca="true">+IF(AND(ISNUMBER(OFFSET('Hygiene Data'!$I$5,0,10*ROW('Hygiene Data'!I24))),'Data Summary'!ED30="Yes"),OFFSET('Hygiene Data'!$I$5,0,10*ROW('Hygiene Data'!I24)),NA())</f>
        <v>#N/A</v>
      </c>
      <c r="BP30" s="98" t="e">
        <f ca="true">+IF(AND(ISNUMBER(OFFSET('Hygiene Data'!$I$7,0,10*ROW('Hygiene Data'!I24))),'Data Summary'!EE30="Yes"),OFFSET('Hygiene Data'!$I$7,0,10*ROW('Hygiene Data'!I24)),NA())</f>
        <v>#N/A</v>
      </c>
      <c r="BQ30" s="98" t="e">
        <f ca="true">+IF(AND(ISNUMBER(OFFSET('Hygiene Data'!$I$9,0,10*ROW('Hygiene Data'!I24))),'Data Summary'!EF30="Yes"),OFFSET('Hygiene Data'!$I$9,0,10*ROW('Hygiene Data'!I24)),NA())</f>
        <v>#N/A</v>
      </c>
    </row>
    <row xmlns:x14ac="http://schemas.microsoft.com/office/spreadsheetml/2009/9/ac" r="31" x14ac:dyDescent="0.2">
      <c r="A31" s="351" t="e">
        <f ca="true">+RIGHT('Data Summary'!A31,LEN('Data Summary'!A31)-9)</f>
        <v>#VALUE!</v>
      </c>
      <c r="B31" s="36" t="str">
        <f ca="true">+IF(ISTEXT('Data Summary'!B31),'Data Summary'!B31,"")</f>
        <v/>
      </c>
      <c r="C31" s="350" t="e">
        <f ca="true">+VALUE('Data Summary'!C31)</f>
        <v>#VALUE!</v>
      </c>
      <c r="D31" s="96" t="e">
        <f ca="true">+IF(AND(ISNUMBER(OFFSET('Water Data'!$D$4,0,10*ROW('Water Data'!D25))),'Data Summary'!BS31="Yes"),100-OFFSET('Water Data'!$D$4,0,10*ROW('Water Data'!D25)),NA())</f>
        <v>#N/A</v>
      </c>
      <c r="E31" s="96" t="e">
        <f ca="true">+IF(AND(ISNUMBER(OFFSET('Water Data'!$D$6,0,10*ROW('Water Data'!D25))),'Data Summary'!BT31="Yes"),OFFSET('Water Data'!$D$6,0,10*ROW('Water Data'!D25)),NA())</f>
        <v>#N/A</v>
      </c>
      <c r="F31" s="96" t="e">
        <f ca="true">+IF(AND(ISNUMBER(OFFSET('Water Data'!$D$9,0,10*ROW('Water Data'!D25))),'Data Summary'!BU31="Yes"),OFFSET('Water Data'!$D$9,0,10*ROW('Water Data'!D25)),NA())</f>
        <v>#N/A</v>
      </c>
      <c r="G31" s="96" t="e">
        <f ca="true">+IF(AND(ISNUMBER(OFFSET('Water Data'!$E$4,0,10*ROW('Water Data'!E25))),'Data Summary'!BV31="Yes"),100-OFFSET('Water Data'!$E$4,0,10*ROW('Water Data'!E25)),NA())</f>
        <v>#N/A</v>
      </c>
      <c r="H31" s="96" t="e">
        <f ca="true">+IF(AND(ISNUMBER(OFFSET('Water Data'!$E$6,0,10*ROW('Water Data'!E25))),'Data Summary'!BW31="Yes"),OFFSET('Water Data'!$E$6,0,10*ROW('Water Data'!E25)),NA())</f>
        <v>#N/A</v>
      </c>
      <c r="I31" s="96" t="e">
        <f ca="true">+IF(AND(ISNUMBER(OFFSET('Water Data'!$E$9,0,10*ROW('Water Data'!E25))),'Data Summary'!BX31="Yes"),OFFSET('Water Data'!$E$9,0,10*ROW('Water Data'!E25)),NA())</f>
        <v>#N/A</v>
      </c>
      <c r="J31" s="96" t="e">
        <f ca="true">+IF(AND(ISNUMBER(OFFSET('Water Data'!$F$4,0,10*ROW('Water Data'!F25))),'Data Summary'!BY31="Yes"),100-OFFSET('Water Data'!$F$4,0,10*ROW('Water Data'!F25)),NA())</f>
        <v>#N/A</v>
      </c>
      <c r="K31" s="96" t="e">
        <f ca="true">+IF(AND(ISNUMBER(OFFSET('Water Data'!$F$6,0,10*ROW('Water Data'!F25))),'Data Summary'!BZ31="Yes"),OFFSET('Water Data'!$F$6,0,10*ROW('Water Data'!F25)),NA())</f>
        <v>#N/A</v>
      </c>
      <c r="L31" s="96" t="e">
        <f ca="true">+IF(AND(ISNUMBER(OFFSET('Water Data'!$F$9,0,10*ROW('Water Data'!F25))),'Data Summary'!CA31="Yes"),OFFSET('Water Data'!$F$9,0,10*ROW('Water Data'!F25)),NA())</f>
        <v>#N/A</v>
      </c>
      <c r="M31" s="96" t="e">
        <f ca="true">+IF(AND(ISNUMBER(OFFSET('Water Data'!$G$4,0,10*ROW('Water Data'!G25))),'Data Summary'!CB31="Yes"),100-OFFSET('Water Data'!$G$4,0,10*ROW('Water Data'!G25)),NA())</f>
        <v>#N/A</v>
      </c>
      <c r="N31" s="96" t="e">
        <f ca="true">+IF(AND(ISNUMBER(OFFSET('Water Data'!$G$6,0,10*ROW('Water Data'!G25))),'Data Summary'!CC31="Yes"),OFFSET('Water Data'!$G$6,0,10*ROW('Water Data'!G25)),NA())</f>
        <v>#N/A</v>
      </c>
      <c r="O31" s="96" t="e">
        <f ca="true">+IF(AND(ISNUMBER(OFFSET('Water Data'!$G$9,0,10*ROW('Water Data'!G25))),'Data Summary'!CD31="Yes"),OFFSET('Water Data'!$G$9,0,10*ROW('Water Data'!G25)),NA())</f>
        <v>#N/A</v>
      </c>
      <c r="P31" s="96" t="e">
        <f ca="true">+IF(AND(ISNUMBER(OFFSET('Water Data'!$H$4,0,10*ROW('Water Data'!H25))),'Data Summary'!CE31="Yes"),100-OFFSET('Water Data'!$H$4,0,10*ROW('Water Data'!H25)),NA())</f>
        <v>#N/A</v>
      </c>
      <c r="Q31" s="96" t="e">
        <f ca="true">+IF(AND(ISNUMBER(OFFSET('Water Data'!$H$6,0,10*ROW('Water Data'!H25))),'Data Summary'!CF31="Yes"),OFFSET('Water Data'!$H$6,0,10*ROW('Water Data'!H25)),NA())</f>
        <v>#N/A</v>
      </c>
      <c r="R31" s="96" t="e">
        <f ca="true">+IF(AND(ISNUMBER(OFFSET('Water Data'!$H$9,0,10*ROW('Water Data'!H25))),'Data Summary'!CG31="Yes"),OFFSET('Water Data'!$H$9,0,10*ROW('Water Data'!H25)),NA())</f>
        <v>#N/A</v>
      </c>
      <c r="S31" s="96" t="e">
        <f ca="true">+IF(AND(ISNUMBER(OFFSET('Water Data'!$I$4,0,10*ROW('Water Data'!I25))),'Data Summary'!CH31="Yes"),100-OFFSET('Water Data'!$I$4,0,10*ROW('Water Data'!I25)),NA())</f>
        <v>#N/A</v>
      </c>
      <c r="T31" s="96" t="e">
        <f ca="true">+IF(AND(ISNUMBER(OFFSET('Water Data'!$I$6,0,10*ROW('Water Data'!I25))),'Data Summary'!CI31="Yes"),OFFSET('Water Data'!$I$6,0,10*ROW('Water Data'!I25)),NA())</f>
        <v>#N/A</v>
      </c>
      <c r="U31" s="96" t="e">
        <f ca="true">+IF(AND(ISNUMBER(OFFSET('Water Data'!$I$9,0,10*ROW('Water Data'!I25))),'Data Summary'!CJ31="Yes"),OFFSET('Water Data'!$I$9,0,10*ROW('Water Data'!I25)),NA())</f>
        <v>#N/A</v>
      </c>
      <c r="V31" s="97" t="e">
        <f ca="true">+IF(AND(ISNUMBER(OFFSET('Sanitation Data'!$D$4,0,10*ROW('Sanitation Data'!D25))),'Data Summary'!CK31="Yes"),100-OFFSET('Sanitation Data'!$D$4,0,10*ROW('Sanitation Data'!D25)),NA())</f>
        <v>#N/A</v>
      </c>
      <c r="W31" s="97" t="e">
        <f ca="true">+IF(AND(ISNUMBER(OFFSET('Sanitation Data'!$D$6,0,10*ROW('Sanitation Data'!D25))),'Data Summary'!CL31="Yes"),OFFSET('Sanitation Data'!$D$6,0,10*ROW('Sanitation Data'!D25)),NA())</f>
        <v>#N/A</v>
      </c>
      <c r="X31" s="97" t="e">
        <f ca="true">+IF(AND(ISNUMBER(OFFSET('Sanitation Data'!$D$10,0,10*ROW('Sanitation Data'!D25))),'Data Summary'!CM31="Yes"),OFFSET('Sanitation Data'!$D$10,0,10*ROW('Sanitation Data'!D25)),NA())</f>
        <v>#N/A</v>
      </c>
      <c r="Y31" s="97" t="e">
        <f ca="true">+IF(AND(ISNUMBER(OFFSET('Sanitation Data'!$D$11,0,10*ROW('Sanitation Data'!D25))),'Data Summary'!CN31="Yes"),OFFSET('Sanitation Data'!$D$11,0,10*ROW('Sanitation Data'!D25)),NA())</f>
        <v>#N/A</v>
      </c>
      <c r="Z31" s="97" t="e">
        <f ca="true">+IF(AND(ISNUMBER(OFFSET('Sanitation Data'!$D$12,0,10*ROW('Sanitation Data'!D25))),'Data Summary'!CO31="Yes"),OFFSET('Sanitation Data'!$D$12,0,10*ROW('Sanitation Data'!D25)),NA())</f>
        <v>#N/A</v>
      </c>
      <c r="AA31" s="97" t="e">
        <f ca="true">+IF(AND(ISNUMBER(OFFSET('Sanitation Data'!$E$4,0,10*ROW('Sanitation Data'!E25))),'Data Summary'!CP31="Yes"),100-OFFSET('Sanitation Data'!$E$4,0,10*ROW('Sanitation Data'!E25)),NA())</f>
        <v>#N/A</v>
      </c>
      <c r="AB31" s="97" t="e">
        <f ca="true">+IF(AND(ISNUMBER(OFFSET('Sanitation Data'!$E$6,0,10*ROW('Sanitation Data'!E25))),'Data Summary'!CQ31="Yes"),OFFSET('Sanitation Data'!$E$6,0,10*ROW('Sanitation Data'!E25)),NA())</f>
        <v>#N/A</v>
      </c>
      <c r="AC31" s="97" t="e">
        <f ca="true">+IF(AND(ISNUMBER(OFFSET('Sanitation Data'!$E$10,0,10*ROW('Sanitation Data'!E25))),'Data Summary'!CR31="Yes"),OFFSET('Sanitation Data'!$E$10,0,10*ROW('Sanitation Data'!E25)),NA())</f>
        <v>#N/A</v>
      </c>
      <c r="AD31" s="97" t="e">
        <f ca="true">+IF(AND(ISNUMBER(OFFSET('Sanitation Data'!$E$11,0,10*ROW('Sanitation Data'!E25))),'Data Summary'!CS31="Yes"),OFFSET('Sanitation Data'!$E$11,0,10*ROW('Sanitation Data'!E25)),NA())</f>
        <v>#N/A</v>
      </c>
      <c r="AE31" s="97" t="e">
        <f ca="true">+IF(AND(ISNUMBER(OFFSET('Sanitation Data'!$E$12,0,10*ROW('Sanitation Data'!E25))),'Data Summary'!CT31="Yes"),OFFSET('Sanitation Data'!$E$12,0,10*ROW('Sanitation Data'!E25)),NA())</f>
        <v>#N/A</v>
      </c>
      <c r="AF31" s="97" t="e">
        <f ca="true">+IF(AND(ISNUMBER(OFFSET('Sanitation Data'!$F$4,0,10*ROW('Sanitation Data'!F25))),'Data Summary'!CU31="Yes"),100-OFFSET('Sanitation Data'!$F$4,0,10*ROW('Sanitation Data'!F25)),NA())</f>
        <v>#N/A</v>
      </c>
      <c r="AG31" s="97" t="e">
        <f ca="true">+IF(AND(ISNUMBER(OFFSET('Sanitation Data'!$F$6,0,10*ROW('Sanitation Data'!F25))),'Data Summary'!CV31="Yes"),OFFSET('Sanitation Data'!$F$6,0,10*ROW('Sanitation Data'!F25)),NA())</f>
        <v>#N/A</v>
      </c>
      <c r="AH31" s="97" t="e">
        <f ca="true">+IF(AND(ISNUMBER(OFFSET('Sanitation Data'!$F$10,0,10*ROW('Sanitation Data'!F25))),'Data Summary'!CW31="Yes"),OFFSET('Sanitation Data'!$F$10,0,10*ROW('Sanitation Data'!F25)),NA())</f>
        <v>#N/A</v>
      </c>
      <c r="AI31" s="97" t="e">
        <f ca="true">+IF(AND(ISNUMBER(OFFSET('Sanitation Data'!$F$11,0,10*ROW('Sanitation Data'!F25))),'Data Summary'!CX31="Yes"),OFFSET('Sanitation Data'!$F$11,0,10*ROW('Sanitation Data'!F25)),NA())</f>
        <v>#N/A</v>
      </c>
      <c r="AJ31" s="97" t="e">
        <f ca="true">+IF(AND(ISNUMBER(OFFSET('Sanitation Data'!$F$12,0,10*ROW('Sanitation Data'!F25))),'Data Summary'!CY31="Yes"),OFFSET('Sanitation Data'!$F$12,0,10*ROW('Sanitation Data'!F25)),NA())</f>
        <v>#N/A</v>
      </c>
      <c r="AK31" s="97" t="e">
        <f ca="true">+IF(AND(ISNUMBER(OFFSET('Sanitation Data'!$G$4,0,10*ROW('Sanitation Data'!G25))),'Data Summary'!CZ31="Yes"),100-OFFSET('Sanitation Data'!$G$4,0,10*ROW('Sanitation Data'!G25)),NA())</f>
        <v>#N/A</v>
      </c>
      <c r="AL31" s="97" t="e">
        <f ca="true">+IF(AND(ISNUMBER(OFFSET('Sanitation Data'!$G$6,0,10*ROW('Sanitation Data'!G25))),'Data Summary'!DA31="Yes"),OFFSET('Sanitation Data'!$G$6,0,10*ROW('Sanitation Data'!G25)),NA())</f>
        <v>#N/A</v>
      </c>
      <c r="AM31" s="97" t="e">
        <f ca="true">+IF(AND(ISNUMBER(OFFSET('Sanitation Data'!$G$10,0,10*ROW('Sanitation Data'!G25))),'Data Summary'!DB31="Yes"),OFFSET('Sanitation Data'!$G$10,0,10*ROW('Sanitation Data'!G25)),NA())</f>
        <v>#N/A</v>
      </c>
      <c r="AN31" s="97" t="e">
        <f ca="true">+IF(AND(ISNUMBER(OFFSET('Sanitation Data'!$G$11,0,10*ROW('Sanitation Data'!G25))),'Data Summary'!DC31="Yes"),OFFSET('Sanitation Data'!$G$11,0,10*ROW('Sanitation Data'!G25)),NA())</f>
        <v>#N/A</v>
      </c>
      <c r="AO31" s="97" t="e">
        <f ca="true">+IF(AND(ISNUMBER(OFFSET('Sanitation Data'!$G$12,0,10*ROW('Sanitation Data'!G25))),'Data Summary'!DD31="Yes"),OFFSET('Sanitation Data'!$G$12,0,10*ROW('Sanitation Data'!G25)),NA())</f>
        <v>#N/A</v>
      </c>
      <c r="AP31" s="97" t="e">
        <f ca="true">+IF(AND(ISNUMBER(OFFSET('Sanitation Data'!$H$4,0,10*ROW('Sanitation Data'!H25))),'Data Summary'!DE31="Yes"),100-OFFSET('Sanitation Data'!$H$4,0,10*ROW('Sanitation Data'!H25)),NA())</f>
        <v>#N/A</v>
      </c>
      <c r="AQ31" s="97" t="e">
        <f ca="true">+IF(AND(ISNUMBER(OFFSET('Sanitation Data'!$H$6,0,10*ROW('Sanitation Data'!H25))),'Data Summary'!DF31="Yes"),OFFSET('Sanitation Data'!$H$6,0,10*ROW('Sanitation Data'!H25)),NA())</f>
        <v>#N/A</v>
      </c>
      <c r="AR31" s="97" t="e">
        <f ca="true">+IF(AND(ISNUMBER(OFFSET('Sanitation Data'!$H$10,0,10*ROW('Sanitation Data'!H25))),'Data Summary'!DG31="Yes"),OFFSET('Sanitation Data'!$H$10,0,10*ROW('Sanitation Data'!H25)),NA())</f>
        <v>#N/A</v>
      </c>
      <c r="AS31" s="97" t="e">
        <f ca="true">+IF(AND(ISNUMBER(OFFSET('Sanitation Data'!$H$11,0,10*ROW('Sanitation Data'!H25))),'Data Summary'!DH31="Yes"),OFFSET('Sanitation Data'!$H$11,0,10*ROW('Sanitation Data'!H25)),NA())</f>
        <v>#N/A</v>
      </c>
      <c r="AT31" s="97" t="e">
        <f ca="true">+IF(AND(ISNUMBER(OFFSET('Sanitation Data'!$H$12,0,10*ROW('Sanitation Data'!H25))),'Data Summary'!DI31="Yes"),OFFSET('Sanitation Data'!$H$12,0,10*ROW('Sanitation Data'!H25)),NA())</f>
        <v>#N/A</v>
      </c>
      <c r="AU31" s="97" t="e">
        <f ca="true">+IF(AND(ISNUMBER(OFFSET('Sanitation Data'!$I$4,0,10*ROW('Sanitation Data'!I25))),'Data Summary'!DJ31="Yes"),100-OFFSET('Sanitation Data'!$I$4,0,10*ROW('Sanitation Data'!I25)),NA())</f>
        <v>#N/A</v>
      </c>
      <c r="AV31" s="97" t="e">
        <f ca="true">+IF(AND(ISNUMBER(OFFSET('Sanitation Data'!$I$6,0,10*ROW('Sanitation Data'!I25))),'Data Summary'!DK31="Yes"),OFFSET('Sanitation Data'!$I$6,0,10*ROW('Sanitation Data'!I25)),NA())</f>
        <v>#N/A</v>
      </c>
      <c r="AW31" s="97" t="e">
        <f ca="true">+IF(AND(ISNUMBER(OFFSET('Sanitation Data'!$I$10,0,10*ROW('Sanitation Data'!I25))),'Data Summary'!DL31="Yes"),OFFSET('Sanitation Data'!$I$10,0,10*ROW('Sanitation Data'!I25)),NA())</f>
        <v>#N/A</v>
      </c>
      <c r="AX31" s="97" t="e">
        <f ca="true">+IF(AND(ISNUMBER(OFFSET('Sanitation Data'!$I$11,0,10*ROW('Sanitation Data'!I25))),'Data Summary'!DM31="Yes"),OFFSET('Sanitation Data'!$I$11,0,10*ROW('Sanitation Data'!I25)),NA())</f>
        <v>#N/A</v>
      </c>
      <c r="AY31" s="97" t="e">
        <f ca="true">+IF(AND(ISNUMBER(OFFSET('Sanitation Data'!$I$12,0,10*ROW('Sanitation Data'!I25))),'Data Summary'!DN31="Yes"),OFFSET('Sanitation Data'!$I$12,0,10*ROW('Sanitation Data'!I25)),NA())</f>
        <v>#N/A</v>
      </c>
      <c r="AZ31" s="98" t="e">
        <f ca="true">+IF(AND(ISNUMBER(OFFSET('Hygiene Data'!$D$5,0,10*ROW('Hygiene Data'!D25))),'Data Summary'!DO31="Yes"),OFFSET('Hygiene Data'!$D$5,0,10*ROW('Hygiene Data'!D25)),NA())</f>
        <v>#N/A</v>
      </c>
      <c r="BA31" s="98" t="e">
        <f ca="true">+IF(AND(ISNUMBER(OFFSET('Hygiene Data'!$D$7,0,10*ROW('Hygiene Data'!D25))),'Data Summary'!DP31="Yes"),OFFSET('Hygiene Data'!$D$7,0,10*ROW('Hygiene Data'!D25)),NA())</f>
        <v>#N/A</v>
      </c>
      <c r="BB31" s="98" t="e">
        <f ca="true">+IF(AND(ISNUMBER(OFFSET('Hygiene Data'!$D$9,0,10*ROW('Hygiene Data'!D25))),'Data Summary'!DQ31="Yes"),OFFSET('Hygiene Data'!$D$9,0,10*ROW('Hygiene Data'!D25)),NA())</f>
        <v>#N/A</v>
      </c>
      <c r="BC31" s="98" t="e">
        <f ca="true">+IF(AND(ISNUMBER(OFFSET('Hygiene Data'!$E$5,0,10*ROW('Hygiene Data'!E25))),'Data Summary'!DR31="Yes"),OFFSET('Hygiene Data'!$E$5,0,10*ROW('Hygiene Data'!E25)),NA())</f>
        <v>#N/A</v>
      </c>
      <c r="BD31" s="98" t="e">
        <f ca="true">+IF(AND(ISNUMBER(OFFSET('Hygiene Data'!$E$7,0,10*ROW('Hygiene Data'!E25))),'Data Summary'!DS31="Yes"),OFFSET('Hygiene Data'!$E$7,0,10*ROW('Hygiene Data'!E25)),NA())</f>
        <v>#N/A</v>
      </c>
      <c r="BE31" s="98" t="e">
        <f ca="true">+IF(AND(ISNUMBER(OFFSET('Hygiene Data'!$E$9,0,10*ROW('Hygiene Data'!E25))),'Data Summary'!DT31="Yes"),OFFSET('Hygiene Data'!$E$9,0,10*ROW('Hygiene Data'!E25)),NA())</f>
        <v>#N/A</v>
      </c>
      <c r="BF31" s="98" t="e">
        <f ca="true">+IF(AND(ISNUMBER(OFFSET('Hygiene Data'!$F$5,0,10*ROW('Hygiene Data'!F25))),'Data Summary'!DU31="Yes"),OFFSET('Hygiene Data'!$F$5,0,10*ROW('Hygiene Data'!F25)),NA())</f>
        <v>#N/A</v>
      </c>
      <c r="BG31" s="98" t="e">
        <f ca="true">+IF(AND(ISNUMBER(OFFSET('Hygiene Data'!$F$7,0,10*ROW('Hygiene Data'!F25))),'Data Summary'!DV31="Yes"),OFFSET('Hygiene Data'!$F$7,0,10*ROW('Hygiene Data'!F25)),NA())</f>
        <v>#N/A</v>
      </c>
      <c r="BH31" s="98" t="e">
        <f ca="true">+IF(AND(ISNUMBER(OFFSET('Hygiene Data'!$F$9,0,10*ROW('Hygiene Data'!F25))),'Data Summary'!DW31="Yes"),OFFSET('Hygiene Data'!$F$9,0,10*ROW('Hygiene Data'!F25)),NA())</f>
        <v>#N/A</v>
      </c>
      <c r="BI31" s="98" t="e">
        <f ca="true">+IF(AND(ISNUMBER(OFFSET('Hygiene Data'!$G$5,0,10*ROW('Hygiene Data'!G25))),'Data Summary'!DX31="Yes"),OFFSET('Hygiene Data'!$G$5,0,10*ROW('Hygiene Data'!G25)),NA())</f>
        <v>#N/A</v>
      </c>
      <c r="BJ31" s="98" t="e">
        <f ca="true">+IF(AND(ISNUMBER(OFFSET('Hygiene Data'!$G$7,0,10*ROW('Hygiene Data'!G25))),'Data Summary'!DY31="Yes"),OFFSET('Hygiene Data'!$G$7,0,10*ROW('Hygiene Data'!G25)),NA())</f>
        <v>#N/A</v>
      </c>
      <c r="BK31" s="98" t="e">
        <f ca="true">+IF(AND(ISNUMBER(OFFSET('Hygiene Data'!$G$9,0,10*ROW('Hygiene Data'!G25))),'Data Summary'!DZ31="Yes"),OFFSET('Hygiene Data'!$G$9,0,10*ROW('Hygiene Data'!G25)),NA())</f>
        <v>#N/A</v>
      </c>
      <c r="BL31" s="98" t="e">
        <f ca="true">+IF(AND(ISNUMBER(OFFSET('Hygiene Data'!$H$5,0,10*ROW('Hygiene Data'!H25))),'Data Summary'!EA31="Yes"),OFFSET('Hygiene Data'!$H$5,0,10*ROW('Hygiene Data'!H25)),NA())</f>
        <v>#N/A</v>
      </c>
      <c r="BM31" s="98" t="e">
        <f ca="true">+IF(AND(ISNUMBER(OFFSET('Hygiene Data'!$H$7,0,10*ROW('Hygiene Data'!H25))),'Data Summary'!EB31="Yes"),OFFSET('Hygiene Data'!$H$7,0,10*ROW('Hygiene Data'!H25)),NA())</f>
        <v>#N/A</v>
      </c>
      <c r="BN31" s="98" t="e">
        <f ca="true">+IF(AND(ISNUMBER(OFFSET('Hygiene Data'!$H$9,0,10*ROW('Hygiene Data'!H25))),'Data Summary'!EC31="Yes"),OFFSET('Hygiene Data'!$H$9,0,10*ROW('Hygiene Data'!H25)),NA())</f>
        <v>#N/A</v>
      </c>
      <c r="BO31" s="98" t="e">
        <f ca="true">+IF(AND(ISNUMBER(OFFSET('Hygiene Data'!$I$5,0,10*ROW('Hygiene Data'!I25))),'Data Summary'!ED31="Yes"),OFFSET('Hygiene Data'!$I$5,0,10*ROW('Hygiene Data'!I25)),NA())</f>
        <v>#N/A</v>
      </c>
      <c r="BP31" s="98" t="e">
        <f ca="true">+IF(AND(ISNUMBER(OFFSET('Hygiene Data'!$I$7,0,10*ROW('Hygiene Data'!I25))),'Data Summary'!EE31="Yes"),OFFSET('Hygiene Data'!$I$7,0,10*ROW('Hygiene Data'!I25)),NA())</f>
        <v>#N/A</v>
      </c>
      <c r="BQ31" s="98" t="e">
        <f ca="true">+IF(AND(ISNUMBER(OFFSET('Hygiene Data'!$I$9,0,10*ROW('Hygiene Data'!I25))),'Data Summary'!EF31="Yes"),OFFSET('Hygiene Data'!$I$9,0,10*ROW('Hygiene Data'!I25)),NA())</f>
        <v>#N/A</v>
      </c>
    </row>
    <row xmlns:x14ac="http://schemas.microsoft.com/office/spreadsheetml/2009/9/ac" r="32" x14ac:dyDescent="0.2">
      <c r="A32" s="351" t="e">
        <f ca="true">+RIGHT('Data Summary'!A32,LEN('Data Summary'!A32)-9)</f>
        <v>#VALUE!</v>
      </c>
      <c r="B32" s="36" t="str">
        <f ca="true">+IF(ISTEXT('Data Summary'!B32),'Data Summary'!B32,"")</f>
        <v/>
      </c>
      <c r="C32" s="350" t="e">
        <f ca="true">+VALUE('Data Summary'!C32)</f>
        <v>#VALUE!</v>
      </c>
      <c r="D32" s="96" t="e">
        <f ca="true">+IF(AND(ISNUMBER(OFFSET('Water Data'!$D$4,0,10*ROW('Water Data'!D26))),'Data Summary'!BS32="Yes"),100-OFFSET('Water Data'!$D$4,0,10*ROW('Water Data'!D26)),NA())</f>
        <v>#N/A</v>
      </c>
      <c r="E32" s="96" t="e">
        <f ca="true">+IF(AND(ISNUMBER(OFFSET('Water Data'!$D$6,0,10*ROW('Water Data'!D26))),'Data Summary'!BT32="Yes"),OFFSET('Water Data'!$D$6,0,10*ROW('Water Data'!D26)),NA())</f>
        <v>#N/A</v>
      </c>
      <c r="F32" s="96" t="e">
        <f ca="true">+IF(AND(ISNUMBER(OFFSET('Water Data'!$D$9,0,10*ROW('Water Data'!D26))),'Data Summary'!BU32="Yes"),OFFSET('Water Data'!$D$9,0,10*ROW('Water Data'!D26)),NA())</f>
        <v>#N/A</v>
      </c>
      <c r="G32" s="96" t="e">
        <f ca="true">+IF(AND(ISNUMBER(OFFSET('Water Data'!$E$4,0,10*ROW('Water Data'!E26))),'Data Summary'!BV32="Yes"),100-OFFSET('Water Data'!$E$4,0,10*ROW('Water Data'!E26)),NA())</f>
        <v>#N/A</v>
      </c>
      <c r="H32" s="96" t="e">
        <f ca="true">+IF(AND(ISNUMBER(OFFSET('Water Data'!$E$6,0,10*ROW('Water Data'!E26))),'Data Summary'!BW32="Yes"),OFFSET('Water Data'!$E$6,0,10*ROW('Water Data'!E26)),NA())</f>
        <v>#N/A</v>
      </c>
      <c r="I32" s="96" t="e">
        <f ca="true">+IF(AND(ISNUMBER(OFFSET('Water Data'!$E$9,0,10*ROW('Water Data'!E26))),'Data Summary'!BX32="Yes"),OFFSET('Water Data'!$E$9,0,10*ROW('Water Data'!E26)),NA())</f>
        <v>#N/A</v>
      </c>
      <c r="J32" s="96" t="e">
        <f ca="true">+IF(AND(ISNUMBER(OFFSET('Water Data'!$F$4,0,10*ROW('Water Data'!F26))),'Data Summary'!BY32="Yes"),100-OFFSET('Water Data'!$F$4,0,10*ROW('Water Data'!F26)),NA())</f>
        <v>#N/A</v>
      </c>
      <c r="K32" s="96" t="e">
        <f ca="true">+IF(AND(ISNUMBER(OFFSET('Water Data'!$F$6,0,10*ROW('Water Data'!F26))),'Data Summary'!BZ32="Yes"),OFFSET('Water Data'!$F$6,0,10*ROW('Water Data'!F26)),NA())</f>
        <v>#N/A</v>
      </c>
      <c r="L32" s="96" t="e">
        <f ca="true">+IF(AND(ISNUMBER(OFFSET('Water Data'!$F$9,0,10*ROW('Water Data'!F26))),'Data Summary'!CA32="Yes"),OFFSET('Water Data'!$F$9,0,10*ROW('Water Data'!F26)),NA())</f>
        <v>#N/A</v>
      </c>
      <c r="M32" s="96" t="e">
        <f ca="true">+IF(AND(ISNUMBER(OFFSET('Water Data'!$G$4,0,10*ROW('Water Data'!G26))),'Data Summary'!CB32="Yes"),100-OFFSET('Water Data'!$G$4,0,10*ROW('Water Data'!G26)),NA())</f>
        <v>#N/A</v>
      </c>
      <c r="N32" s="96" t="e">
        <f ca="true">+IF(AND(ISNUMBER(OFFSET('Water Data'!$G$6,0,10*ROW('Water Data'!G26))),'Data Summary'!CC32="Yes"),OFFSET('Water Data'!$G$6,0,10*ROW('Water Data'!G26)),NA())</f>
        <v>#N/A</v>
      </c>
      <c r="O32" s="96" t="e">
        <f ca="true">+IF(AND(ISNUMBER(OFFSET('Water Data'!$G$9,0,10*ROW('Water Data'!G26))),'Data Summary'!CD32="Yes"),OFFSET('Water Data'!$G$9,0,10*ROW('Water Data'!G26)),NA())</f>
        <v>#N/A</v>
      </c>
      <c r="P32" s="96" t="e">
        <f ca="true">+IF(AND(ISNUMBER(OFFSET('Water Data'!$H$4,0,10*ROW('Water Data'!H26))),'Data Summary'!CE32="Yes"),100-OFFSET('Water Data'!$H$4,0,10*ROW('Water Data'!H26)),NA())</f>
        <v>#N/A</v>
      </c>
      <c r="Q32" s="96" t="e">
        <f ca="true">+IF(AND(ISNUMBER(OFFSET('Water Data'!$H$6,0,10*ROW('Water Data'!H26))),'Data Summary'!CF32="Yes"),OFFSET('Water Data'!$H$6,0,10*ROW('Water Data'!H26)),NA())</f>
        <v>#N/A</v>
      </c>
      <c r="R32" s="96" t="e">
        <f ca="true">+IF(AND(ISNUMBER(OFFSET('Water Data'!$H$9,0,10*ROW('Water Data'!H26))),'Data Summary'!CG32="Yes"),OFFSET('Water Data'!$H$9,0,10*ROW('Water Data'!H26)),NA())</f>
        <v>#N/A</v>
      </c>
      <c r="S32" s="96" t="e">
        <f ca="true">+IF(AND(ISNUMBER(OFFSET('Water Data'!$I$4,0,10*ROW('Water Data'!I26))),'Data Summary'!CH32="Yes"),100-OFFSET('Water Data'!$I$4,0,10*ROW('Water Data'!I26)),NA())</f>
        <v>#N/A</v>
      </c>
      <c r="T32" s="96" t="e">
        <f ca="true">+IF(AND(ISNUMBER(OFFSET('Water Data'!$I$6,0,10*ROW('Water Data'!I26))),'Data Summary'!CI32="Yes"),OFFSET('Water Data'!$I$6,0,10*ROW('Water Data'!I26)),NA())</f>
        <v>#N/A</v>
      </c>
      <c r="U32" s="96" t="e">
        <f ca="true">+IF(AND(ISNUMBER(OFFSET('Water Data'!$I$9,0,10*ROW('Water Data'!I26))),'Data Summary'!CJ32="Yes"),OFFSET('Water Data'!$I$9,0,10*ROW('Water Data'!I26)),NA())</f>
        <v>#N/A</v>
      </c>
      <c r="V32" s="97" t="e">
        <f ca="true">+IF(AND(ISNUMBER(OFFSET('Sanitation Data'!$D$4,0,10*ROW('Sanitation Data'!D26))),'Data Summary'!CK32="Yes"),100-OFFSET('Sanitation Data'!$D$4,0,10*ROW('Sanitation Data'!D26)),NA())</f>
        <v>#N/A</v>
      </c>
      <c r="W32" s="97" t="e">
        <f ca="true">+IF(AND(ISNUMBER(OFFSET('Sanitation Data'!$D$6,0,10*ROW('Sanitation Data'!D26))),'Data Summary'!CL32="Yes"),OFFSET('Sanitation Data'!$D$6,0,10*ROW('Sanitation Data'!D26)),NA())</f>
        <v>#N/A</v>
      </c>
      <c r="X32" s="97" t="e">
        <f ca="true">+IF(AND(ISNUMBER(OFFSET('Sanitation Data'!$D$10,0,10*ROW('Sanitation Data'!D26))),'Data Summary'!CM32="Yes"),OFFSET('Sanitation Data'!$D$10,0,10*ROW('Sanitation Data'!D26)),NA())</f>
        <v>#N/A</v>
      </c>
      <c r="Y32" s="97" t="e">
        <f ca="true">+IF(AND(ISNUMBER(OFFSET('Sanitation Data'!$D$11,0,10*ROW('Sanitation Data'!D26))),'Data Summary'!CN32="Yes"),OFFSET('Sanitation Data'!$D$11,0,10*ROW('Sanitation Data'!D26)),NA())</f>
        <v>#N/A</v>
      </c>
      <c r="Z32" s="97" t="e">
        <f ca="true">+IF(AND(ISNUMBER(OFFSET('Sanitation Data'!$D$12,0,10*ROW('Sanitation Data'!D26))),'Data Summary'!CO32="Yes"),OFFSET('Sanitation Data'!$D$12,0,10*ROW('Sanitation Data'!D26)),NA())</f>
        <v>#N/A</v>
      </c>
      <c r="AA32" s="97" t="e">
        <f ca="true">+IF(AND(ISNUMBER(OFFSET('Sanitation Data'!$E$4,0,10*ROW('Sanitation Data'!E26))),'Data Summary'!CP32="Yes"),100-OFFSET('Sanitation Data'!$E$4,0,10*ROW('Sanitation Data'!E26)),NA())</f>
        <v>#N/A</v>
      </c>
      <c r="AB32" s="97" t="e">
        <f ca="true">+IF(AND(ISNUMBER(OFFSET('Sanitation Data'!$E$6,0,10*ROW('Sanitation Data'!E26))),'Data Summary'!CQ32="Yes"),OFFSET('Sanitation Data'!$E$6,0,10*ROW('Sanitation Data'!E26)),NA())</f>
        <v>#N/A</v>
      </c>
      <c r="AC32" s="97" t="e">
        <f ca="true">+IF(AND(ISNUMBER(OFFSET('Sanitation Data'!$E$10,0,10*ROW('Sanitation Data'!E26))),'Data Summary'!CR32="Yes"),OFFSET('Sanitation Data'!$E$10,0,10*ROW('Sanitation Data'!E26)),NA())</f>
        <v>#N/A</v>
      </c>
      <c r="AD32" s="97" t="e">
        <f ca="true">+IF(AND(ISNUMBER(OFFSET('Sanitation Data'!$E$11,0,10*ROW('Sanitation Data'!E26))),'Data Summary'!CS32="Yes"),OFFSET('Sanitation Data'!$E$11,0,10*ROW('Sanitation Data'!E26)),NA())</f>
        <v>#N/A</v>
      </c>
      <c r="AE32" s="97" t="e">
        <f ca="true">+IF(AND(ISNUMBER(OFFSET('Sanitation Data'!$E$12,0,10*ROW('Sanitation Data'!E26))),'Data Summary'!CT32="Yes"),OFFSET('Sanitation Data'!$E$12,0,10*ROW('Sanitation Data'!E26)),NA())</f>
        <v>#N/A</v>
      </c>
      <c r="AF32" s="97" t="e">
        <f ca="true">+IF(AND(ISNUMBER(OFFSET('Sanitation Data'!$F$4,0,10*ROW('Sanitation Data'!F26))),'Data Summary'!CU32="Yes"),100-OFFSET('Sanitation Data'!$F$4,0,10*ROW('Sanitation Data'!F26)),NA())</f>
        <v>#N/A</v>
      </c>
      <c r="AG32" s="97" t="e">
        <f ca="true">+IF(AND(ISNUMBER(OFFSET('Sanitation Data'!$F$6,0,10*ROW('Sanitation Data'!F26))),'Data Summary'!CV32="Yes"),OFFSET('Sanitation Data'!$F$6,0,10*ROW('Sanitation Data'!F26)),NA())</f>
        <v>#N/A</v>
      </c>
      <c r="AH32" s="97" t="e">
        <f ca="true">+IF(AND(ISNUMBER(OFFSET('Sanitation Data'!$F$10,0,10*ROW('Sanitation Data'!F26))),'Data Summary'!CW32="Yes"),OFFSET('Sanitation Data'!$F$10,0,10*ROW('Sanitation Data'!F26)),NA())</f>
        <v>#N/A</v>
      </c>
      <c r="AI32" s="97" t="e">
        <f ca="true">+IF(AND(ISNUMBER(OFFSET('Sanitation Data'!$F$11,0,10*ROW('Sanitation Data'!F26))),'Data Summary'!CX32="Yes"),OFFSET('Sanitation Data'!$F$11,0,10*ROW('Sanitation Data'!F26)),NA())</f>
        <v>#N/A</v>
      </c>
      <c r="AJ32" s="97" t="e">
        <f ca="true">+IF(AND(ISNUMBER(OFFSET('Sanitation Data'!$F$12,0,10*ROW('Sanitation Data'!F26))),'Data Summary'!CY32="Yes"),OFFSET('Sanitation Data'!$F$12,0,10*ROW('Sanitation Data'!F26)),NA())</f>
        <v>#N/A</v>
      </c>
      <c r="AK32" s="97" t="e">
        <f ca="true">+IF(AND(ISNUMBER(OFFSET('Sanitation Data'!$G$4,0,10*ROW('Sanitation Data'!G26))),'Data Summary'!CZ32="Yes"),100-OFFSET('Sanitation Data'!$G$4,0,10*ROW('Sanitation Data'!G26)),NA())</f>
        <v>#N/A</v>
      </c>
      <c r="AL32" s="97" t="e">
        <f ca="true">+IF(AND(ISNUMBER(OFFSET('Sanitation Data'!$G$6,0,10*ROW('Sanitation Data'!G26))),'Data Summary'!DA32="Yes"),OFFSET('Sanitation Data'!$G$6,0,10*ROW('Sanitation Data'!G26)),NA())</f>
        <v>#N/A</v>
      </c>
      <c r="AM32" s="97" t="e">
        <f ca="true">+IF(AND(ISNUMBER(OFFSET('Sanitation Data'!$G$10,0,10*ROW('Sanitation Data'!G26))),'Data Summary'!DB32="Yes"),OFFSET('Sanitation Data'!$G$10,0,10*ROW('Sanitation Data'!G26)),NA())</f>
        <v>#N/A</v>
      </c>
      <c r="AN32" s="97" t="e">
        <f ca="true">+IF(AND(ISNUMBER(OFFSET('Sanitation Data'!$G$11,0,10*ROW('Sanitation Data'!G26))),'Data Summary'!DC32="Yes"),OFFSET('Sanitation Data'!$G$11,0,10*ROW('Sanitation Data'!G26)),NA())</f>
        <v>#N/A</v>
      </c>
      <c r="AO32" s="97" t="e">
        <f ca="true">+IF(AND(ISNUMBER(OFFSET('Sanitation Data'!$G$12,0,10*ROW('Sanitation Data'!G26))),'Data Summary'!DD32="Yes"),OFFSET('Sanitation Data'!$G$12,0,10*ROW('Sanitation Data'!G26)),NA())</f>
        <v>#N/A</v>
      </c>
      <c r="AP32" s="97" t="e">
        <f ca="true">+IF(AND(ISNUMBER(OFFSET('Sanitation Data'!$H$4,0,10*ROW('Sanitation Data'!H26))),'Data Summary'!DE32="Yes"),100-OFFSET('Sanitation Data'!$H$4,0,10*ROW('Sanitation Data'!H26)),NA())</f>
        <v>#N/A</v>
      </c>
      <c r="AQ32" s="97" t="e">
        <f ca="true">+IF(AND(ISNUMBER(OFFSET('Sanitation Data'!$H$6,0,10*ROW('Sanitation Data'!H26))),'Data Summary'!DF32="Yes"),OFFSET('Sanitation Data'!$H$6,0,10*ROW('Sanitation Data'!H26)),NA())</f>
        <v>#N/A</v>
      </c>
      <c r="AR32" s="97" t="e">
        <f ca="true">+IF(AND(ISNUMBER(OFFSET('Sanitation Data'!$H$10,0,10*ROW('Sanitation Data'!H26))),'Data Summary'!DG32="Yes"),OFFSET('Sanitation Data'!$H$10,0,10*ROW('Sanitation Data'!H26)),NA())</f>
        <v>#N/A</v>
      </c>
      <c r="AS32" s="97" t="e">
        <f ca="true">+IF(AND(ISNUMBER(OFFSET('Sanitation Data'!$H$11,0,10*ROW('Sanitation Data'!H26))),'Data Summary'!DH32="Yes"),OFFSET('Sanitation Data'!$H$11,0,10*ROW('Sanitation Data'!H26)),NA())</f>
        <v>#N/A</v>
      </c>
      <c r="AT32" s="97" t="e">
        <f ca="true">+IF(AND(ISNUMBER(OFFSET('Sanitation Data'!$H$12,0,10*ROW('Sanitation Data'!H26))),'Data Summary'!DI32="Yes"),OFFSET('Sanitation Data'!$H$12,0,10*ROW('Sanitation Data'!H26)),NA())</f>
        <v>#N/A</v>
      </c>
      <c r="AU32" s="97" t="e">
        <f ca="true">+IF(AND(ISNUMBER(OFFSET('Sanitation Data'!$I$4,0,10*ROW('Sanitation Data'!I26))),'Data Summary'!DJ32="Yes"),100-OFFSET('Sanitation Data'!$I$4,0,10*ROW('Sanitation Data'!I26)),NA())</f>
        <v>#N/A</v>
      </c>
      <c r="AV32" s="97" t="e">
        <f ca="true">+IF(AND(ISNUMBER(OFFSET('Sanitation Data'!$I$6,0,10*ROW('Sanitation Data'!I26))),'Data Summary'!DK32="Yes"),OFFSET('Sanitation Data'!$I$6,0,10*ROW('Sanitation Data'!I26)),NA())</f>
        <v>#N/A</v>
      </c>
      <c r="AW32" s="97" t="e">
        <f ca="true">+IF(AND(ISNUMBER(OFFSET('Sanitation Data'!$I$10,0,10*ROW('Sanitation Data'!I26))),'Data Summary'!DL32="Yes"),OFFSET('Sanitation Data'!$I$10,0,10*ROW('Sanitation Data'!I26)),NA())</f>
        <v>#N/A</v>
      </c>
      <c r="AX32" s="97" t="e">
        <f ca="true">+IF(AND(ISNUMBER(OFFSET('Sanitation Data'!$I$11,0,10*ROW('Sanitation Data'!I26))),'Data Summary'!DM32="Yes"),OFFSET('Sanitation Data'!$I$11,0,10*ROW('Sanitation Data'!I26)),NA())</f>
        <v>#N/A</v>
      </c>
      <c r="AY32" s="97" t="e">
        <f ca="true">+IF(AND(ISNUMBER(OFFSET('Sanitation Data'!$I$12,0,10*ROW('Sanitation Data'!I26))),'Data Summary'!DN32="Yes"),OFFSET('Sanitation Data'!$I$12,0,10*ROW('Sanitation Data'!I26)),NA())</f>
        <v>#N/A</v>
      </c>
      <c r="AZ32" s="98" t="e">
        <f ca="true">+IF(AND(ISNUMBER(OFFSET('Hygiene Data'!$D$5,0,10*ROW('Hygiene Data'!D26))),'Data Summary'!DO32="Yes"),OFFSET('Hygiene Data'!$D$5,0,10*ROW('Hygiene Data'!D26)),NA())</f>
        <v>#N/A</v>
      </c>
      <c r="BA32" s="98" t="e">
        <f ca="true">+IF(AND(ISNUMBER(OFFSET('Hygiene Data'!$D$7,0,10*ROW('Hygiene Data'!D26))),'Data Summary'!DP32="Yes"),OFFSET('Hygiene Data'!$D$7,0,10*ROW('Hygiene Data'!D26)),NA())</f>
        <v>#N/A</v>
      </c>
      <c r="BB32" s="98" t="e">
        <f ca="true">+IF(AND(ISNUMBER(OFFSET('Hygiene Data'!$D$9,0,10*ROW('Hygiene Data'!D26))),'Data Summary'!DQ32="Yes"),OFFSET('Hygiene Data'!$D$9,0,10*ROW('Hygiene Data'!D26)),NA())</f>
        <v>#N/A</v>
      </c>
      <c r="BC32" s="98" t="e">
        <f ca="true">+IF(AND(ISNUMBER(OFFSET('Hygiene Data'!$E$5,0,10*ROW('Hygiene Data'!E26))),'Data Summary'!DR32="Yes"),OFFSET('Hygiene Data'!$E$5,0,10*ROW('Hygiene Data'!E26)),NA())</f>
        <v>#N/A</v>
      </c>
      <c r="BD32" s="98" t="e">
        <f ca="true">+IF(AND(ISNUMBER(OFFSET('Hygiene Data'!$E$7,0,10*ROW('Hygiene Data'!E26))),'Data Summary'!DS32="Yes"),OFFSET('Hygiene Data'!$E$7,0,10*ROW('Hygiene Data'!E26)),NA())</f>
        <v>#N/A</v>
      </c>
      <c r="BE32" s="98" t="e">
        <f ca="true">+IF(AND(ISNUMBER(OFFSET('Hygiene Data'!$E$9,0,10*ROW('Hygiene Data'!E26))),'Data Summary'!DT32="Yes"),OFFSET('Hygiene Data'!$E$9,0,10*ROW('Hygiene Data'!E26)),NA())</f>
        <v>#N/A</v>
      </c>
      <c r="BF32" s="98" t="e">
        <f ca="true">+IF(AND(ISNUMBER(OFFSET('Hygiene Data'!$F$5,0,10*ROW('Hygiene Data'!F26))),'Data Summary'!DU32="Yes"),OFFSET('Hygiene Data'!$F$5,0,10*ROW('Hygiene Data'!F26)),NA())</f>
        <v>#N/A</v>
      </c>
      <c r="BG32" s="98" t="e">
        <f ca="true">+IF(AND(ISNUMBER(OFFSET('Hygiene Data'!$F$7,0,10*ROW('Hygiene Data'!F26))),'Data Summary'!DV32="Yes"),OFFSET('Hygiene Data'!$F$7,0,10*ROW('Hygiene Data'!F26)),NA())</f>
        <v>#N/A</v>
      </c>
      <c r="BH32" s="98" t="e">
        <f ca="true">+IF(AND(ISNUMBER(OFFSET('Hygiene Data'!$F$9,0,10*ROW('Hygiene Data'!F26))),'Data Summary'!DW32="Yes"),OFFSET('Hygiene Data'!$F$9,0,10*ROW('Hygiene Data'!F26)),NA())</f>
        <v>#N/A</v>
      </c>
      <c r="BI32" s="98" t="e">
        <f ca="true">+IF(AND(ISNUMBER(OFFSET('Hygiene Data'!$G$5,0,10*ROW('Hygiene Data'!G26))),'Data Summary'!DX32="Yes"),OFFSET('Hygiene Data'!$G$5,0,10*ROW('Hygiene Data'!G26)),NA())</f>
        <v>#N/A</v>
      </c>
      <c r="BJ32" s="98" t="e">
        <f ca="true">+IF(AND(ISNUMBER(OFFSET('Hygiene Data'!$G$7,0,10*ROW('Hygiene Data'!G26))),'Data Summary'!DY32="Yes"),OFFSET('Hygiene Data'!$G$7,0,10*ROW('Hygiene Data'!G26)),NA())</f>
        <v>#N/A</v>
      </c>
      <c r="BK32" s="98" t="e">
        <f ca="true">+IF(AND(ISNUMBER(OFFSET('Hygiene Data'!$G$9,0,10*ROW('Hygiene Data'!G26))),'Data Summary'!DZ32="Yes"),OFFSET('Hygiene Data'!$G$9,0,10*ROW('Hygiene Data'!G26)),NA())</f>
        <v>#N/A</v>
      </c>
      <c r="BL32" s="98" t="e">
        <f ca="true">+IF(AND(ISNUMBER(OFFSET('Hygiene Data'!$H$5,0,10*ROW('Hygiene Data'!H26))),'Data Summary'!EA32="Yes"),OFFSET('Hygiene Data'!$H$5,0,10*ROW('Hygiene Data'!H26)),NA())</f>
        <v>#N/A</v>
      </c>
      <c r="BM32" s="98" t="e">
        <f ca="true">+IF(AND(ISNUMBER(OFFSET('Hygiene Data'!$H$7,0,10*ROW('Hygiene Data'!H26))),'Data Summary'!EB32="Yes"),OFFSET('Hygiene Data'!$H$7,0,10*ROW('Hygiene Data'!H26)),NA())</f>
        <v>#N/A</v>
      </c>
      <c r="BN32" s="98" t="e">
        <f ca="true">+IF(AND(ISNUMBER(OFFSET('Hygiene Data'!$H$9,0,10*ROW('Hygiene Data'!H26))),'Data Summary'!EC32="Yes"),OFFSET('Hygiene Data'!$H$9,0,10*ROW('Hygiene Data'!H26)),NA())</f>
        <v>#N/A</v>
      </c>
      <c r="BO32" s="98" t="e">
        <f ca="true">+IF(AND(ISNUMBER(OFFSET('Hygiene Data'!$I$5,0,10*ROW('Hygiene Data'!I26))),'Data Summary'!ED32="Yes"),OFFSET('Hygiene Data'!$I$5,0,10*ROW('Hygiene Data'!I26)),NA())</f>
        <v>#N/A</v>
      </c>
      <c r="BP32" s="98" t="e">
        <f ca="true">+IF(AND(ISNUMBER(OFFSET('Hygiene Data'!$I$7,0,10*ROW('Hygiene Data'!I26))),'Data Summary'!EE32="Yes"),OFFSET('Hygiene Data'!$I$7,0,10*ROW('Hygiene Data'!I26)),NA())</f>
        <v>#N/A</v>
      </c>
      <c r="BQ32" s="98" t="e">
        <f ca="true">+IF(AND(ISNUMBER(OFFSET('Hygiene Data'!$I$9,0,10*ROW('Hygiene Data'!I26))),'Data Summary'!EF32="Yes"),OFFSET('Hygiene Data'!$I$9,0,10*ROW('Hygiene Data'!I26)),NA())</f>
        <v>#N/A</v>
      </c>
    </row>
    <row xmlns:x14ac="http://schemas.microsoft.com/office/spreadsheetml/2009/9/ac" r="33" x14ac:dyDescent="0.2">
      <c r="A33" s="351" t="e">
        <f ca="true">+RIGHT('Data Summary'!A33,LEN('Data Summary'!A33)-9)</f>
        <v>#VALUE!</v>
      </c>
      <c r="B33" s="36" t="str">
        <f ca="true">+IF(ISTEXT('Data Summary'!B33),'Data Summary'!B33,"")</f>
        <v/>
      </c>
      <c r="C33" s="350" t="e">
        <f ca="true">+VALUE('Data Summary'!C33)</f>
        <v>#VALUE!</v>
      </c>
      <c r="D33" s="96" t="e">
        <f ca="true">+IF(AND(ISNUMBER(OFFSET('Water Data'!$D$4,0,10*ROW('Water Data'!D27))),'Data Summary'!BS33="Yes"),100-OFFSET('Water Data'!$D$4,0,10*ROW('Water Data'!D27)),NA())</f>
        <v>#N/A</v>
      </c>
      <c r="E33" s="96" t="e">
        <f ca="true">+IF(AND(ISNUMBER(OFFSET('Water Data'!$D$6,0,10*ROW('Water Data'!D27))),'Data Summary'!BT33="Yes"),OFFSET('Water Data'!$D$6,0,10*ROW('Water Data'!D27)),NA())</f>
        <v>#N/A</v>
      </c>
      <c r="F33" s="96" t="e">
        <f ca="true">+IF(AND(ISNUMBER(OFFSET('Water Data'!$D$9,0,10*ROW('Water Data'!D27))),'Data Summary'!BU33="Yes"),OFFSET('Water Data'!$D$9,0,10*ROW('Water Data'!D27)),NA())</f>
        <v>#N/A</v>
      </c>
      <c r="G33" s="96" t="e">
        <f ca="true">+IF(AND(ISNUMBER(OFFSET('Water Data'!$E$4,0,10*ROW('Water Data'!E27))),'Data Summary'!BV33="Yes"),100-OFFSET('Water Data'!$E$4,0,10*ROW('Water Data'!E27)),NA())</f>
        <v>#N/A</v>
      </c>
      <c r="H33" s="96" t="e">
        <f ca="true">+IF(AND(ISNUMBER(OFFSET('Water Data'!$E$6,0,10*ROW('Water Data'!E27))),'Data Summary'!BW33="Yes"),OFFSET('Water Data'!$E$6,0,10*ROW('Water Data'!E27)),NA())</f>
        <v>#N/A</v>
      </c>
      <c r="I33" s="96" t="e">
        <f ca="true">+IF(AND(ISNUMBER(OFFSET('Water Data'!$E$9,0,10*ROW('Water Data'!E27))),'Data Summary'!BX33="Yes"),OFFSET('Water Data'!$E$9,0,10*ROW('Water Data'!E27)),NA())</f>
        <v>#N/A</v>
      </c>
      <c r="J33" s="96" t="e">
        <f ca="true">+IF(AND(ISNUMBER(OFFSET('Water Data'!$F$4,0,10*ROW('Water Data'!F27))),'Data Summary'!BY33="Yes"),100-OFFSET('Water Data'!$F$4,0,10*ROW('Water Data'!F27)),NA())</f>
        <v>#N/A</v>
      </c>
      <c r="K33" s="96" t="e">
        <f ca="true">+IF(AND(ISNUMBER(OFFSET('Water Data'!$F$6,0,10*ROW('Water Data'!F27))),'Data Summary'!BZ33="Yes"),OFFSET('Water Data'!$F$6,0,10*ROW('Water Data'!F27)),NA())</f>
        <v>#N/A</v>
      </c>
      <c r="L33" s="96" t="e">
        <f ca="true">+IF(AND(ISNUMBER(OFFSET('Water Data'!$F$9,0,10*ROW('Water Data'!F27))),'Data Summary'!CA33="Yes"),OFFSET('Water Data'!$F$9,0,10*ROW('Water Data'!F27)),NA())</f>
        <v>#N/A</v>
      </c>
      <c r="M33" s="96" t="e">
        <f ca="true">+IF(AND(ISNUMBER(OFFSET('Water Data'!$G$4,0,10*ROW('Water Data'!G27))),'Data Summary'!CB33="Yes"),100-OFFSET('Water Data'!$G$4,0,10*ROW('Water Data'!G27)),NA())</f>
        <v>#N/A</v>
      </c>
      <c r="N33" s="96" t="e">
        <f ca="true">+IF(AND(ISNUMBER(OFFSET('Water Data'!$G$6,0,10*ROW('Water Data'!G27))),'Data Summary'!CC33="Yes"),OFFSET('Water Data'!$G$6,0,10*ROW('Water Data'!G27)),NA())</f>
        <v>#N/A</v>
      </c>
      <c r="O33" s="96" t="e">
        <f ca="true">+IF(AND(ISNUMBER(OFFSET('Water Data'!$G$9,0,10*ROW('Water Data'!G27))),'Data Summary'!CD33="Yes"),OFFSET('Water Data'!$G$9,0,10*ROW('Water Data'!G27)),NA())</f>
        <v>#N/A</v>
      </c>
      <c r="P33" s="96" t="e">
        <f ca="true">+IF(AND(ISNUMBER(OFFSET('Water Data'!$H$4,0,10*ROW('Water Data'!H27))),'Data Summary'!CE33="Yes"),100-OFFSET('Water Data'!$H$4,0,10*ROW('Water Data'!H27)),NA())</f>
        <v>#N/A</v>
      </c>
      <c r="Q33" s="96" t="e">
        <f ca="true">+IF(AND(ISNUMBER(OFFSET('Water Data'!$H$6,0,10*ROW('Water Data'!H27))),'Data Summary'!CF33="Yes"),OFFSET('Water Data'!$H$6,0,10*ROW('Water Data'!H27)),NA())</f>
        <v>#N/A</v>
      </c>
      <c r="R33" s="96" t="e">
        <f ca="true">+IF(AND(ISNUMBER(OFFSET('Water Data'!$H$9,0,10*ROW('Water Data'!H27))),'Data Summary'!CG33="Yes"),OFFSET('Water Data'!$H$9,0,10*ROW('Water Data'!H27)),NA())</f>
        <v>#N/A</v>
      </c>
      <c r="S33" s="96" t="e">
        <f ca="true">+IF(AND(ISNUMBER(OFFSET('Water Data'!$I$4,0,10*ROW('Water Data'!I27))),'Data Summary'!CH33="Yes"),100-OFFSET('Water Data'!$I$4,0,10*ROW('Water Data'!I27)),NA())</f>
        <v>#N/A</v>
      </c>
      <c r="T33" s="96" t="e">
        <f ca="true">+IF(AND(ISNUMBER(OFFSET('Water Data'!$I$6,0,10*ROW('Water Data'!I27))),'Data Summary'!CI33="Yes"),OFFSET('Water Data'!$I$6,0,10*ROW('Water Data'!I27)),NA())</f>
        <v>#N/A</v>
      </c>
      <c r="U33" s="96" t="e">
        <f ca="true">+IF(AND(ISNUMBER(OFFSET('Water Data'!$I$9,0,10*ROW('Water Data'!I27))),'Data Summary'!CJ33="Yes"),OFFSET('Water Data'!$I$9,0,10*ROW('Water Data'!I27)),NA())</f>
        <v>#N/A</v>
      </c>
      <c r="V33" s="97" t="e">
        <f ca="true">+IF(AND(ISNUMBER(OFFSET('Sanitation Data'!$D$4,0,10*ROW('Sanitation Data'!D27))),'Data Summary'!CK33="Yes"),100-OFFSET('Sanitation Data'!$D$4,0,10*ROW('Sanitation Data'!D27)),NA())</f>
        <v>#N/A</v>
      </c>
      <c r="W33" s="97" t="e">
        <f ca="true">+IF(AND(ISNUMBER(OFFSET('Sanitation Data'!$D$6,0,10*ROW('Sanitation Data'!D27))),'Data Summary'!CL33="Yes"),OFFSET('Sanitation Data'!$D$6,0,10*ROW('Sanitation Data'!D27)),NA())</f>
        <v>#N/A</v>
      </c>
      <c r="X33" s="97" t="e">
        <f ca="true">+IF(AND(ISNUMBER(OFFSET('Sanitation Data'!$D$10,0,10*ROW('Sanitation Data'!D27))),'Data Summary'!CM33="Yes"),OFFSET('Sanitation Data'!$D$10,0,10*ROW('Sanitation Data'!D27)),NA())</f>
        <v>#N/A</v>
      </c>
      <c r="Y33" s="97" t="e">
        <f ca="true">+IF(AND(ISNUMBER(OFFSET('Sanitation Data'!$D$11,0,10*ROW('Sanitation Data'!D27))),'Data Summary'!CN33="Yes"),OFFSET('Sanitation Data'!$D$11,0,10*ROW('Sanitation Data'!D27)),NA())</f>
        <v>#N/A</v>
      </c>
      <c r="Z33" s="97" t="e">
        <f ca="true">+IF(AND(ISNUMBER(OFFSET('Sanitation Data'!$D$12,0,10*ROW('Sanitation Data'!D27))),'Data Summary'!CO33="Yes"),OFFSET('Sanitation Data'!$D$12,0,10*ROW('Sanitation Data'!D27)),NA())</f>
        <v>#N/A</v>
      </c>
      <c r="AA33" s="97" t="e">
        <f ca="true">+IF(AND(ISNUMBER(OFFSET('Sanitation Data'!$E$4,0,10*ROW('Sanitation Data'!E27))),'Data Summary'!CP33="Yes"),100-OFFSET('Sanitation Data'!$E$4,0,10*ROW('Sanitation Data'!E27)),NA())</f>
        <v>#N/A</v>
      </c>
      <c r="AB33" s="97" t="e">
        <f ca="true">+IF(AND(ISNUMBER(OFFSET('Sanitation Data'!$E$6,0,10*ROW('Sanitation Data'!E27))),'Data Summary'!CQ33="Yes"),OFFSET('Sanitation Data'!$E$6,0,10*ROW('Sanitation Data'!E27)),NA())</f>
        <v>#N/A</v>
      </c>
      <c r="AC33" s="97" t="e">
        <f ca="true">+IF(AND(ISNUMBER(OFFSET('Sanitation Data'!$E$10,0,10*ROW('Sanitation Data'!E27))),'Data Summary'!CR33="Yes"),OFFSET('Sanitation Data'!$E$10,0,10*ROW('Sanitation Data'!E27)),NA())</f>
        <v>#N/A</v>
      </c>
      <c r="AD33" s="97" t="e">
        <f ca="true">+IF(AND(ISNUMBER(OFFSET('Sanitation Data'!$E$11,0,10*ROW('Sanitation Data'!E27))),'Data Summary'!CS33="Yes"),OFFSET('Sanitation Data'!$E$11,0,10*ROW('Sanitation Data'!E27)),NA())</f>
        <v>#N/A</v>
      </c>
      <c r="AE33" s="97" t="e">
        <f ca="true">+IF(AND(ISNUMBER(OFFSET('Sanitation Data'!$E$12,0,10*ROW('Sanitation Data'!E27))),'Data Summary'!CT33="Yes"),OFFSET('Sanitation Data'!$E$12,0,10*ROW('Sanitation Data'!E27)),NA())</f>
        <v>#N/A</v>
      </c>
      <c r="AF33" s="97" t="e">
        <f ca="true">+IF(AND(ISNUMBER(OFFSET('Sanitation Data'!$F$4,0,10*ROW('Sanitation Data'!F27))),'Data Summary'!CU33="Yes"),100-OFFSET('Sanitation Data'!$F$4,0,10*ROW('Sanitation Data'!F27)),NA())</f>
        <v>#N/A</v>
      </c>
      <c r="AG33" s="97" t="e">
        <f ca="true">+IF(AND(ISNUMBER(OFFSET('Sanitation Data'!$F$6,0,10*ROW('Sanitation Data'!F27))),'Data Summary'!CV33="Yes"),OFFSET('Sanitation Data'!$F$6,0,10*ROW('Sanitation Data'!F27)),NA())</f>
        <v>#N/A</v>
      </c>
      <c r="AH33" s="97" t="e">
        <f ca="true">+IF(AND(ISNUMBER(OFFSET('Sanitation Data'!$F$10,0,10*ROW('Sanitation Data'!F27))),'Data Summary'!CW33="Yes"),OFFSET('Sanitation Data'!$F$10,0,10*ROW('Sanitation Data'!F27)),NA())</f>
        <v>#N/A</v>
      </c>
      <c r="AI33" s="97" t="e">
        <f ca="true">+IF(AND(ISNUMBER(OFFSET('Sanitation Data'!$F$11,0,10*ROW('Sanitation Data'!F27))),'Data Summary'!CX33="Yes"),OFFSET('Sanitation Data'!$F$11,0,10*ROW('Sanitation Data'!F27)),NA())</f>
        <v>#N/A</v>
      </c>
      <c r="AJ33" s="97" t="e">
        <f ca="true">+IF(AND(ISNUMBER(OFFSET('Sanitation Data'!$F$12,0,10*ROW('Sanitation Data'!F27))),'Data Summary'!CY33="Yes"),OFFSET('Sanitation Data'!$F$12,0,10*ROW('Sanitation Data'!F27)),NA())</f>
        <v>#N/A</v>
      </c>
      <c r="AK33" s="97" t="e">
        <f ca="true">+IF(AND(ISNUMBER(OFFSET('Sanitation Data'!$G$4,0,10*ROW('Sanitation Data'!G27))),'Data Summary'!CZ33="Yes"),100-OFFSET('Sanitation Data'!$G$4,0,10*ROW('Sanitation Data'!G27)),NA())</f>
        <v>#N/A</v>
      </c>
      <c r="AL33" s="97" t="e">
        <f ca="true">+IF(AND(ISNUMBER(OFFSET('Sanitation Data'!$G$6,0,10*ROW('Sanitation Data'!G27))),'Data Summary'!DA33="Yes"),OFFSET('Sanitation Data'!$G$6,0,10*ROW('Sanitation Data'!G27)),NA())</f>
        <v>#N/A</v>
      </c>
      <c r="AM33" s="97" t="e">
        <f ca="true">+IF(AND(ISNUMBER(OFFSET('Sanitation Data'!$G$10,0,10*ROW('Sanitation Data'!G27))),'Data Summary'!DB33="Yes"),OFFSET('Sanitation Data'!$G$10,0,10*ROW('Sanitation Data'!G27)),NA())</f>
        <v>#N/A</v>
      </c>
      <c r="AN33" s="97" t="e">
        <f ca="true">+IF(AND(ISNUMBER(OFFSET('Sanitation Data'!$G$11,0,10*ROW('Sanitation Data'!G27))),'Data Summary'!DC33="Yes"),OFFSET('Sanitation Data'!$G$11,0,10*ROW('Sanitation Data'!G27)),NA())</f>
        <v>#N/A</v>
      </c>
      <c r="AO33" s="97" t="e">
        <f ca="true">+IF(AND(ISNUMBER(OFFSET('Sanitation Data'!$G$12,0,10*ROW('Sanitation Data'!G27))),'Data Summary'!DD33="Yes"),OFFSET('Sanitation Data'!$G$12,0,10*ROW('Sanitation Data'!G27)),NA())</f>
        <v>#N/A</v>
      </c>
      <c r="AP33" s="97" t="e">
        <f ca="true">+IF(AND(ISNUMBER(OFFSET('Sanitation Data'!$H$4,0,10*ROW('Sanitation Data'!H27))),'Data Summary'!DE33="Yes"),100-OFFSET('Sanitation Data'!$H$4,0,10*ROW('Sanitation Data'!H27)),NA())</f>
        <v>#N/A</v>
      </c>
      <c r="AQ33" s="97" t="e">
        <f ca="true">+IF(AND(ISNUMBER(OFFSET('Sanitation Data'!$H$6,0,10*ROW('Sanitation Data'!H27))),'Data Summary'!DF33="Yes"),OFFSET('Sanitation Data'!$H$6,0,10*ROW('Sanitation Data'!H27)),NA())</f>
        <v>#N/A</v>
      </c>
      <c r="AR33" s="97" t="e">
        <f ca="true">+IF(AND(ISNUMBER(OFFSET('Sanitation Data'!$H$10,0,10*ROW('Sanitation Data'!H27))),'Data Summary'!DG33="Yes"),OFFSET('Sanitation Data'!$H$10,0,10*ROW('Sanitation Data'!H27)),NA())</f>
        <v>#N/A</v>
      </c>
      <c r="AS33" s="97" t="e">
        <f ca="true">+IF(AND(ISNUMBER(OFFSET('Sanitation Data'!$H$11,0,10*ROW('Sanitation Data'!H27))),'Data Summary'!DH33="Yes"),OFFSET('Sanitation Data'!$H$11,0,10*ROW('Sanitation Data'!H27)),NA())</f>
        <v>#N/A</v>
      </c>
      <c r="AT33" s="97" t="e">
        <f ca="true">+IF(AND(ISNUMBER(OFFSET('Sanitation Data'!$H$12,0,10*ROW('Sanitation Data'!H27))),'Data Summary'!DI33="Yes"),OFFSET('Sanitation Data'!$H$12,0,10*ROW('Sanitation Data'!H27)),NA())</f>
        <v>#N/A</v>
      </c>
      <c r="AU33" s="97" t="e">
        <f ca="true">+IF(AND(ISNUMBER(OFFSET('Sanitation Data'!$I$4,0,10*ROW('Sanitation Data'!I27))),'Data Summary'!DJ33="Yes"),100-OFFSET('Sanitation Data'!$I$4,0,10*ROW('Sanitation Data'!I27)),NA())</f>
        <v>#N/A</v>
      </c>
      <c r="AV33" s="97" t="e">
        <f ca="true">+IF(AND(ISNUMBER(OFFSET('Sanitation Data'!$I$6,0,10*ROW('Sanitation Data'!I27))),'Data Summary'!DK33="Yes"),OFFSET('Sanitation Data'!$I$6,0,10*ROW('Sanitation Data'!I27)),NA())</f>
        <v>#N/A</v>
      </c>
      <c r="AW33" s="97" t="e">
        <f ca="true">+IF(AND(ISNUMBER(OFFSET('Sanitation Data'!$I$10,0,10*ROW('Sanitation Data'!I27))),'Data Summary'!DL33="Yes"),OFFSET('Sanitation Data'!$I$10,0,10*ROW('Sanitation Data'!I27)),NA())</f>
        <v>#N/A</v>
      </c>
      <c r="AX33" s="97" t="e">
        <f ca="true">+IF(AND(ISNUMBER(OFFSET('Sanitation Data'!$I$11,0,10*ROW('Sanitation Data'!I27))),'Data Summary'!DM33="Yes"),OFFSET('Sanitation Data'!$I$11,0,10*ROW('Sanitation Data'!I27)),NA())</f>
        <v>#N/A</v>
      </c>
      <c r="AY33" s="97" t="e">
        <f ca="true">+IF(AND(ISNUMBER(OFFSET('Sanitation Data'!$I$12,0,10*ROW('Sanitation Data'!I27))),'Data Summary'!DN33="Yes"),OFFSET('Sanitation Data'!$I$12,0,10*ROW('Sanitation Data'!I27)),NA())</f>
        <v>#N/A</v>
      </c>
      <c r="AZ33" s="98" t="e">
        <f ca="true">+IF(AND(ISNUMBER(OFFSET('Hygiene Data'!$D$5,0,10*ROW('Hygiene Data'!D27))),'Data Summary'!DO33="Yes"),OFFSET('Hygiene Data'!$D$5,0,10*ROW('Hygiene Data'!D27)),NA())</f>
        <v>#N/A</v>
      </c>
      <c r="BA33" s="98" t="e">
        <f ca="true">+IF(AND(ISNUMBER(OFFSET('Hygiene Data'!$D$7,0,10*ROW('Hygiene Data'!D27))),'Data Summary'!DP33="Yes"),OFFSET('Hygiene Data'!$D$7,0,10*ROW('Hygiene Data'!D27)),NA())</f>
        <v>#N/A</v>
      </c>
      <c r="BB33" s="98" t="e">
        <f ca="true">+IF(AND(ISNUMBER(OFFSET('Hygiene Data'!$D$9,0,10*ROW('Hygiene Data'!D27))),'Data Summary'!DQ33="Yes"),OFFSET('Hygiene Data'!$D$9,0,10*ROW('Hygiene Data'!D27)),NA())</f>
        <v>#N/A</v>
      </c>
      <c r="BC33" s="98" t="e">
        <f ca="true">+IF(AND(ISNUMBER(OFFSET('Hygiene Data'!$E$5,0,10*ROW('Hygiene Data'!E27))),'Data Summary'!DR33="Yes"),OFFSET('Hygiene Data'!$E$5,0,10*ROW('Hygiene Data'!E27)),NA())</f>
        <v>#N/A</v>
      </c>
      <c r="BD33" s="98" t="e">
        <f ca="true">+IF(AND(ISNUMBER(OFFSET('Hygiene Data'!$E$7,0,10*ROW('Hygiene Data'!E27))),'Data Summary'!DS33="Yes"),OFFSET('Hygiene Data'!$E$7,0,10*ROW('Hygiene Data'!E27)),NA())</f>
        <v>#N/A</v>
      </c>
      <c r="BE33" s="98" t="e">
        <f ca="true">+IF(AND(ISNUMBER(OFFSET('Hygiene Data'!$E$9,0,10*ROW('Hygiene Data'!E27))),'Data Summary'!DT33="Yes"),OFFSET('Hygiene Data'!$E$9,0,10*ROW('Hygiene Data'!E27)),NA())</f>
        <v>#N/A</v>
      </c>
      <c r="BF33" s="98" t="e">
        <f ca="true">+IF(AND(ISNUMBER(OFFSET('Hygiene Data'!$F$5,0,10*ROW('Hygiene Data'!F27))),'Data Summary'!DU33="Yes"),OFFSET('Hygiene Data'!$F$5,0,10*ROW('Hygiene Data'!F27)),NA())</f>
        <v>#N/A</v>
      </c>
      <c r="BG33" s="98" t="e">
        <f ca="true">+IF(AND(ISNUMBER(OFFSET('Hygiene Data'!$F$7,0,10*ROW('Hygiene Data'!F27))),'Data Summary'!DV33="Yes"),OFFSET('Hygiene Data'!$F$7,0,10*ROW('Hygiene Data'!F27)),NA())</f>
        <v>#N/A</v>
      </c>
      <c r="BH33" s="98" t="e">
        <f ca="true">+IF(AND(ISNUMBER(OFFSET('Hygiene Data'!$F$9,0,10*ROW('Hygiene Data'!F27))),'Data Summary'!DW33="Yes"),OFFSET('Hygiene Data'!$F$9,0,10*ROW('Hygiene Data'!F27)),NA())</f>
        <v>#N/A</v>
      </c>
      <c r="BI33" s="98" t="e">
        <f ca="true">+IF(AND(ISNUMBER(OFFSET('Hygiene Data'!$G$5,0,10*ROW('Hygiene Data'!G27))),'Data Summary'!DX33="Yes"),OFFSET('Hygiene Data'!$G$5,0,10*ROW('Hygiene Data'!G27)),NA())</f>
        <v>#N/A</v>
      </c>
      <c r="BJ33" s="98" t="e">
        <f ca="true">+IF(AND(ISNUMBER(OFFSET('Hygiene Data'!$G$7,0,10*ROW('Hygiene Data'!G27))),'Data Summary'!DY33="Yes"),OFFSET('Hygiene Data'!$G$7,0,10*ROW('Hygiene Data'!G27)),NA())</f>
        <v>#N/A</v>
      </c>
      <c r="BK33" s="98" t="e">
        <f ca="true">+IF(AND(ISNUMBER(OFFSET('Hygiene Data'!$G$9,0,10*ROW('Hygiene Data'!G27))),'Data Summary'!DZ33="Yes"),OFFSET('Hygiene Data'!$G$9,0,10*ROW('Hygiene Data'!G27)),NA())</f>
        <v>#N/A</v>
      </c>
      <c r="BL33" s="98" t="e">
        <f ca="true">+IF(AND(ISNUMBER(OFFSET('Hygiene Data'!$H$5,0,10*ROW('Hygiene Data'!H27))),'Data Summary'!EA33="Yes"),OFFSET('Hygiene Data'!$H$5,0,10*ROW('Hygiene Data'!H27)),NA())</f>
        <v>#N/A</v>
      </c>
      <c r="BM33" s="98" t="e">
        <f ca="true">+IF(AND(ISNUMBER(OFFSET('Hygiene Data'!$H$7,0,10*ROW('Hygiene Data'!H27))),'Data Summary'!EB33="Yes"),OFFSET('Hygiene Data'!$H$7,0,10*ROW('Hygiene Data'!H27)),NA())</f>
        <v>#N/A</v>
      </c>
      <c r="BN33" s="98" t="e">
        <f ca="true">+IF(AND(ISNUMBER(OFFSET('Hygiene Data'!$H$9,0,10*ROW('Hygiene Data'!H27))),'Data Summary'!EC33="Yes"),OFFSET('Hygiene Data'!$H$9,0,10*ROW('Hygiene Data'!H27)),NA())</f>
        <v>#N/A</v>
      </c>
      <c r="BO33" s="98" t="e">
        <f ca="true">+IF(AND(ISNUMBER(OFFSET('Hygiene Data'!$I$5,0,10*ROW('Hygiene Data'!I27))),'Data Summary'!ED33="Yes"),OFFSET('Hygiene Data'!$I$5,0,10*ROW('Hygiene Data'!I27)),NA())</f>
        <v>#N/A</v>
      </c>
      <c r="BP33" s="98" t="e">
        <f ca="true">+IF(AND(ISNUMBER(OFFSET('Hygiene Data'!$I$7,0,10*ROW('Hygiene Data'!I27))),'Data Summary'!EE33="Yes"),OFFSET('Hygiene Data'!$I$7,0,10*ROW('Hygiene Data'!I27)),NA())</f>
        <v>#N/A</v>
      </c>
      <c r="BQ33" s="98" t="e">
        <f ca="true">+IF(AND(ISNUMBER(OFFSET('Hygiene Data'!$I$9,0,10*ROW('Hygiene Data'!I27))),'Data Summary'!EF33="Yes"),OFFSET('Hygiene Data'!$I$9,0,10*ROW('Hygiene Data'!I27)),NA())</f>
        <v>#N/A</v>
      </c>
    </row>
    <row xmlns:x14ac="http://schemas.microsoft.com/office/spreadsheetml/2009/9/ac" r="34" x14ac:dyDescent="0.2">
      <c r="A34" s="351" t="e">
        <f ca="true">+RIGHT('Data Summary'!A34,LEN('Data Summary'!A34)-9)</f>
        <v>#VALUE!</v>
      </c>
      <c r="B34" s="36" t="str">
        <f ca="true">+IF(ISTEXT('Data Summary'!B34),'Data Summary'!B34,"")</f>
        <v/>
      </c>
      <c r="C34" s="350" t="e">
        <f ca="true">+VALUE('Data Summary'!C34)</f>
        <v>#VALUE!</v>
      </c>
      <c r="D34" s="96" t="e">
        <f ca="true">+IF(AND(ISNUMBER(OFFSET('Water Data'!$D$4,0,10*ROW('Water Data'!D28))),'Data Summary'!BS34="Yes"),100-OFFSET('Water Data'!$D$4,0,10*ROW('Water Data'!D28)),NA())</f>
        <v>#N/A</v>
      </c>
      <c r="E34" s="96" t="e">
        <f ca="true">+IF(AND(ISNUMBER(OFFSET('Water Data'!$D$6,0,10*ROW('Water Data'!D28))),'Data Summary'!BT34="Yes"),OFFSET('Water Data'!$D$6,0,10*ROW('Water Data'!D28)),NA())</f>
        <v>#N/A</v>
      </c>
      <c r="F34" s="96" t="e">
        <f ca="true">+IF(AND(ISNUMBER(OFFSET('Water Data'!$D$9,0,10*ROW('Water Data'!D28))),'Data Summary'!BU34="Yes"),OFFSET('Water Data'!$D$9,0,10*ROW('Water Data'!D28)),NA())</f>
        <v>#N/A</v>
      </c>
      <c r="G34" s="96" t="e">
        <f ca="true">+IF(AND(ISNUMBER(OFFSET('Water Data'!$E$4,0,10*ROW('Water Data'!E28))),'Data Summary'!BV34="Yes"),100-OFFSET('Water Data'!$E$4,0,10*ROW('Water Data'!E28)),NA())</f>
        <v>#N/A</v>
      </c>
      <c r="H34" s="96" t="e">
        <f ca="true">+IF(AND(ISNUMBER(OFFSET('Water Data'!$E$6,0,10*ROW('Water Data'!E28))),'Data Summary'!BW34="Yes"),OFFSET('Water Data'!$E$6,0,10*ROW('Water Data'!E28)),NA())</f>
        <v>#N/A</v>
      </c>
      <c r="I34" s="96" t="e">
        <f ca="true">+IF(AND(ISNUMBER(OFFSET('Water Data'!$E$9,0,10*ROW('Water Data'!E28))),'Data Summary'!BX34="Yes"),OFFSET('Water Data'!$E$9,0,10*ROW('Water Data'!E28)),NA())</f>
        <v>#N/A</v>
      </c>
      <c r="J34" s="96" t="e">
        <f ca="true">+IF(AND(ISNUMBER(OFFSET('Water Data'!$F$4,0,10*ROW('Water Data'!F28))),'Data Summary'!BY34="Yes"),100-OFFSET('Water Data'!$F$4,0,10*ROW('Water Data'!F28)),NA())</f>
        <v>#N/A</v>
      </c>
      <c r="K34" s="96" t="e">
        <f ca="true">+IF(AND(ISNUMBER(OFFSET('Water Data'!$F$6,0,10*ROW('Water Data'!F28))),'Data Summary'!BZ34="Yes"),OFFSET('Water Data'!$F$6,0,10*ROW('Water Data'!F28)),NA())</f>
        <v>#N/A</v>
      </c>
      <c r="L34" s="96" t="e">
        <f ca="true">+IF(AND(ISNUMBER(OFFSET('Water Data'!$F$9,0,10*ROW('Water Data'!F28))),'Data Summary'!CA34="Yes"),OFFSET('Water Data'!$F$9,0,10*ROW('Water Data'!F28)),NA())</f>
        <v>#N/A</v>
      </c>
      <c r="M34" s="96" t="e">
        <f ca="true">+IF(AND(ISNUMBER(OFFSET('Water Data'!$G$4,0,10*ROW('Water Data'!G28))),'Data Summary'!CB34="Yes"),100-OFFSET('Water Data'!$G$4,0,10*ROW('Water Data'!G28)),NA())</f>
        <v>#N/A</v>
      </c>
      <c r="N34" s="96" t="e">
        <f ca="true">+IF(AND(ISNUMBER(OFFSET('Water Data'!$G$6,0,10*ROW('Water Data'!G28))),'Data Summary'!CC34="Yes"),OFFSET('Water Data'!$G$6,0,10*ROW('Water Data'!G28)),NA())</f>
        <v>#N/A</v>
      </c>
      <c r="O34" s="96" t="e">
        <f ca="true">+IF(AND(ISNUMBER(OFFSET('Water Data'!$G$9,0,10*ROW('Water Data'!G28))),'Data Summary'!CD34="Yes"),OFFSET('Water Data'!$G$9,0,10*ROW('Water Data'!G28)),NA())</f>
        <v>#N/A</v>
      </c>
      <c r="P34" s="96" t="e">
        <f ca="true">+IF(AND(ISNUMBER(OFFSET('Water Data'!$H$4,0,10*ROW('Water Data'!H28))),'Data Summary'!CE34="Yes"),100-OFFSET('Water Data'!$H$4,0,10*ROW('Water Data'!H28)),NA())</f>
        <v>#N/A</v>
      </c>
      <c r="Q34" s="96" t="e">
        <f ca="true">+IF(AND(ISNUMBER(OFFSET('Water Data'!$H$6,0,10*ROW('Water Data'!H28))),'Data Summary'!CF34="Yes"),OFFSET('Water Data'!$H$6,0,10*ROW('Water Data'!H28)),NA())</f>
        <v>#N/A</v>
      </c>
      <c r="R34" s="96" t="e">
        <f ca="true">+IF(AND(ISNUMBER(OFFSET('Water Data'!$H$9,0,10*ROW('Water Data'!H28))),'Data Summary'!CG34="Yes"),OFFSET('Water Data'!$H$9,0,10*ROW('Water Data'!H28)),NA())</f>
        <v>#N/A</v>
      </c>
      <c r="S34" s="96" t="e">
        <f ca="true">+IF(AND(ISNUMBER(OFFSET('Water Data'!$I$4,0,10*ROW('Water Data'!I28))),'Data Summary'!CH34="Yes"),100-OFFSET('Water Data'!$I$4,0,10*ROW('Water Data'!I28)),NA())</f>
        <v>#N/A</v>
      </c>
      <c r="T34" s="96" t="e">
        <f ca="true">+IF(AND(ISNUMBER(OFFSET('Water Data'!$I$6,0,10*ROW('Water Data'!I28))),'Data Summary'!CI34="Yes"),OFFSET('Water Data'!$I$6,0,10*ROW('Water Data'!I28)),NA())</f>
        <v>#N/A</v>
      </c>
      <c r="U34" s="96" t="e">
        <f ca="true">+IF(AND(ISNUMBER(OFFSET('Water Data'!$I$9,0,10*ROW('Water Data'!I28))),'Data Summary'!CJ34="Yes"),OFFSET('Water Data'!$I$9,0,10*ROW('Water Data'!I28)),NA())</f>
        <v>#N/A</v>
      </c>
      <c r="V34" s="97" t="e">
        <f ca="true">+IF(AND(ISNUMBER(OFFSET('Sanitation Data'!$D$4,0,10*ROW('Sanitation Data'!D28))),'Data Summary'!CK34="Yes"),100-OFFSET('Sanitation Data'!$D$4,0,10*ROW('Sanitation Data'!D28)),NA())</f>
        <v>#N/A</v>
      </c>
      <c r="W34" s="97" t="e">
        <f ca="true">+IF(AND(ISNUMBER(OFFSET('Sanitation Data'!$D$6,0,10*ROW('Sanitation Data'!D28))),'Data Summary'!CL34="Yes"),OFFSET('Sanitation Data'!$D$6,0,10*ROW('Sanitation Data'!D28)),NA())</f>
        <v>#N/A</v>
      </c>
      <c r="X34" s="97" t="e">
        <f ca="true">+IF(AND(ISNUMBER(OFFSET('Sanitation Data'!$D$10,0,10*ROW('Sanitation Data'!D28))),'Data Summary'!CM34="Yes"),OFFSET('Sanitation Data'!$D$10,0,10*ROW('Sanitation Data'!D28)),NA())</f>
        <v>#N/A</v>
      </c>
      <c r="Y34" s="97" t="e">
        <f ca="true">+IF(AND(ISNUMBER(OFFSET('Sanitation Data'!$D$11,0,10*ROW('Sanitation Data'!D28))),'Data Summary'!CN34="Yes"),OFFSET('Sanitation Data'!$D$11,0,10*ROW('Sanitation Data'!D28)),NA())</f>
        <v>#N/A</v>
      </c>
      <c r="Z34" s="97" t="e">
        <f ca="true">+IF(AND(ISNUMBER(OFFSET('Sanitation Data'!$D$12,0,10*ROW('Sanitation Data'!D28))),'Data Summary'!CO34="Yes"),OFFSET('Sanitation Data'!$D$12,0,10*ROW('Sanitation Data'!D28)),NA())</f>
        <v>#N/A</v>
      </c>
      <c r="AA34" s="97" t="e">
        <f ca="true">+IF(AND(ISNUMBER(OFFSET('Sanitation Data'!$E$4,0,10*ROW('Sanitation Data'!E28))),'Data Summary'!CP34="Yes"),100-OFFSET('Sanitation Data'!$E$4,0,10*ROW('Sanitation Data'!E28)),NA())</f>
        <v>#N/A</v>
      </c>
      <c r="AB34" s="97" t="e">
        <f ca="true">+IF(AND(ISNUMBER(OFFSET('Sanitation Data'!$E$6,0,10*ROW('Sanitation Data'!E28))),'Data Summary'!CQ34="Yes"),OFFSET('Sanitation Data'!$E$6,0,10*ROW('Sanitation Data'!E28)),NA())</f>
        <v>#N/A</v>
      </c>
      <c r="AC34" s="97" t="e">
        <f ca="true">+IF(AND(ISNUMBER(OFFSET('Sanitation Data'!$E$10,0,10*ROW('Sanitation Data'!E28))),'Data Summary'!CR34="Yes"),OFFSET('Sanitation Data'!$E$10,0,10*ROW('Sanitation Data'!E28)),NA())</f>
        <v>#N/A</v>
      </c>
      <c r="AD34" s="97" t="e">
        <f ca="true">+IF(AND(ISNUMBER(OFFSET('Sanitation Data'!$E$11,0,10*ROW('Sanitation Data'!E28))),'Data Summary'!CS34="Yes"),OFFSET('Sanitation Data'!$E$11,0,10*ROW('Sanitation Data'!E28)),NA())</f>
        <v>#N/A</v>
      </c>
      <c r="AE34" s="97" t="e">
        <f ca="true">+IF(AND(ISNUMBER(OFFSET('Sanitation Data'!$E$12,0,10*ROW('Sanitation Data'!E28))),'Data Summary'!CT34="Yes"),OFFSET('Sanitation Data'!$E$12,0,10*ROW('Sanitation Data'!E28)),NA())</f>
        <v>#N/A</v>
      </c>
      <c r="AF34" s="97" t="e">
        <f ca="true">+IF(AND(ISNUMBER(OFFSET('Sanitation Data'!$F$4,0,10*ROW('Sanitation Data'!F28))),'Data Summary'!CU34="Yes"),100-OFFSET('Sanitation Data'!$F$4,0,10*ROW('Sanitation Data'!F28)),NA())</f>
        <v>#N/A</v>
      </c>
      <c r="AG34" s="97" t="e">
        <f ca="true">+IF(AND(ISNUMBER(OFFSET('Sanitation Data'!$F$6,0,10*ROW('Sanitation Data'!F28))),'Data Summary'!CV34="Yes"),OFFSET('Sanitation Data'!$F$6,0,10*ROW('Sanitation Data'!F28)),NA())</f>
        <v>#N/A</v>
      </c>
      <c r="AH34" s="97" t="e">
        <f ca="true">+IF(AND(ISNUMBER(OFFSET('Sanitation Data'!$F$10,0,10*ROW('Sanitation Data'!F28))),'Data Summary'!CW34="Yes"),OFFSET('Sanitation Data'!$F$10,0,10*ROW('Sanitation Data'!F28)),NA())</f>
        <v>#N/A</v>
      </c>
      <c r="AI34" s="97" t="e">
        <f ca="true">+IF(AND(ISNUMBER(OFFSET('Sanitation Data'!$F$11,0,10*ROW('Sanitation Data'!F28))),'Data Summary'!CX34="Yes"),OFFSET('Sanitation Data'!$F$11,0,10*ROW('Sanitation Data'!F28)),NA())</f>
        <v>#N/A</v>
      </c>
      <c r="AJ34" s="97" t="e">
        <f ca="true">+IF(AND(ISNUMBER(OFFSET('Sanitation Data'!$F$12,0,10*ROW('Sanitation Data'!F28))),'Data Summary'!CY34="Yes"),OFFSET('Sanitation Data'!$F$12,0,10*ROW('Sanitation Data'!F28)),NA())</f>
        <v>#N/A</v>
      </c>
      <c r="AK34" s="97" t="e">
        <f ca="true">+IF(AND(ISNUMBER(OFFSET('Sanitation Data'!$G$4,0,10*ROW('Sanitation Data'!G28))),'Data Summary'!CZ34="Yes"),100-OFFSET('Sanitation Data'!$G$4,0,10*ROW('Sanitation Data'!G28)),NA())</f>
        <v>#N/A</v>
      </c>
      <c r="AL34" s="97" t="e">
        <f ca="true">+IF(AND(ISNUMBER(OFFSET('Sanitation Data'!$G$6,0,10*ROW('Sanitation Data'!G28))),'Data Summary'!DA34="Yes"),OFFSET('Sanitation Data'!$G$6,0,10*ROW('Sanitation Data'!G28)),NA())</f>
        <v>#N/A</v>
      </c>
      <c r="AM34" s="97" t="e">
        <f ca="true">+IF(AND(ISNUMBER(OFFSET('Sanitation Data'!$G$10,0,10*ROW('Sanitation Data'!G28))),'Data Summary'!DB34="Yes"),OFFSET('Sanitation Data'!$G$10,0,10*ROW('Sanitation Data'!G28)),NA())</f>
        <v>#N/A</v>
      </c>
      <c r="AN34" s="97" t="e">
        <f ca="true">+IF(AND(ISNUMBER(OFFSET('Sanitation Data'!$G$11,0,10*ROW('Sanitation Data'!G28))),'Data Summary'!DC34="Yes"),OFFSET('Sanitation Data'!$G$11,0,10*ROW('Sanitation Data'!G28)),NA())</f>
        <v>#N/A</v>
      </c>
      <c r="AO34" s="97" t="e">
        <f ca="true">+IF(AND(ISNUMBER(OFFSET('Sanitation Data'!$G$12,0,10*ROW('Sanitation Data'!G28))),'Data Summary'!DD34="Yes"),OFFSET('Sanitation Data'!$G$12,0,10*ROW('Sanitation Data'!G28)),NA())</f>
        <v>#N/A</v>
      </c>
      <c r="AP34" s="97" t="e">
        <f ca="true">+IF(AND(ISNUMBER(OFFSET('Sanitation Data'!$H$4,0,10*ROW('Sanitation Data'!H28))),'Data Summary'!DE34="Yes"),100-OFFSET('Sanitation Data'!$H$4,0,10*ROW('Sanitation Data'!H28)),NA())</f>
        <v>#N/A</v>
      </c>
      <c r="AQ34" s="97" t="e">
        <f ca="true">+IF(AND(ISNUMBER(OFFSET('Sanitation Data'!$H$6,0,10*ROW('Sanitation Data'!H28))),'Data Summary'!DF34="Yes"),OFFSET('Sanitation Data'!$H$6,0,10*ROW('Sanitation Data'!H28)),NA())</f>
        <v>#N/A</v>
      </c>
      <c r="AR34" s="97" t="e">
        <f ca="true">+IF(AND(ISNUMBER(OFFSET('Sanitation Data'!$H$10,0,10*ROW('Sanitation Data'!H28))),'Data Summary'!DG34="Yes"),OFFSET('Sanitation Data'!$H$10,0,10*ROW('Sanitation Data'!H28)),NA())</f>
        <v>#N/A</v>
      </c>
      <c r="AS34" s="97" t="e">
        <f ca="true">+IF(AND(ISNUMBER(OFFSET('Sanitation Data'!$H$11,0,10*ROW('Sanitation Data'!H28))),'Data Summary'!DH34="Yes"),OFFSET('Sanitation Data'!$H$11,0,10*ROW('Sanitation Data'!H28)),NA())</f>
        <v>#N/A</v>
      </c>
      <c r="AT34" s="97" t="e">
        <f ca="true">+IF(AND(ISNUMBER(OFFSET('Sanitation Data'!$H$12,0,10*ROW('Sanitation Data'!H28))),'Data Summary'!DI34="Yes"),OFFSET('Sanitation Data'!$H$12,0,10*ROW('Sanitation Data'!H28)),NA())</f>
        <v>#N/A</v>
      </c>
      <c r="AU34" s="97" t="e">
        <f ca="true">+IF(AND(ISNUMBER(OFFSET('Sanitation Data'!$I$4,0,10*ROW('Sanitation Data'!I28))),'Data Summary'!DJ34="Yes"),100-OFFSET('Sanitation Data'!$I$4,0,10*ROW('Sanitation Data'!I28)),NA())</f>
        <v>#N/A</v>
      </c>
      <c r="AV34" s="97" t="e">
        <f ca="true">+IF(AND(ISNUMBER(OFFSET('Sanitation Data'!$I$6,0,10*ROW('Sanitation Data'!I28))),'Data Summary'!DK34="Yes"),OFFSET('Sanitation Data'!$I$6,0,10*ROW('Sanitation Data'!I28)),NA())</f>
        <v>#N/A</v>
      </c>
      <c r="AW34" s="97" t="e">
        <f ca="true">+IF(AND(ISNUMBER(OFFSET('Sanitation Data'!$I$10,0,10*ROW('Sanitation Data'!I28))),'Data Summary'!DL34="Yes"),OFFSET('Sanitation Data'!$I$10,0,10*ROW('Sanitation Data'!I28)),NA())</f>
        <v>#N/A</v>
      </c>
      <c r="AX34" s="97" t="e">
        <f ca="true">+IF(AND(ISNUMBER(OFFSET('Sanitation Data'!$I$11,0,10*ROW('Sanitation Data'!I28))),'Data Summary'!DM34="Yes"),OFFSET('Sanitation Data'!$I$11,0,10*ROW('Sanitation Data'!I28)),NA())</f>
        <v>#N/A</v>
      </c>
      <c r="AY34" s="97" t="e">
        <f ca="true">+IF(AND(ISNUMBER(OFFSET('Sanitation Data'!$I$12,0,10*ROW('Sanitation Data'!I28))),'Data Summary'!DN34="Yes"),OFFSET('Sanitation Data'!$I$12,0,10*ROW('Sanitation Data'!I28)),NA())</f>
        <v>#N/A</v>
      </c>
      <c r="AZ34" s="98" t="e">
        <f ca="true">+IF(AND(ISNUMBER(OFFSET('Hygiene Data'!$D$5,0,10*ROW('Hygiene Data'!D28))),'Data Summary'!DO34="Yes"),OFFSET('Hygiene Data'!$D$5,0,10*ROW('Hygiene Data'!D28)),NA())</f>
        <v>#N/A</v>
      </c>
      <c r="BA34" s="98" t="e">
        <f ca="true">+IF(AND(ISNUMBER(OFFSET('Hygiene Data'!$D$7,0,10*ROW('Hygiene Data'!D28))),'Data Summary'!DP34="Yes"),OFFSET('Hygiene Data'!$D$7,0,10*ROW('Hygiene Data'!D28)),NA())</f>
        <v>#N/A</v>
      </c>
      <c r="BB34" s="98" t="e">
        <f ca="true">+IF(AND(ISNUMBER(OFFSET('Hygiene Data'!$D$9,0,10*ROW('Hygiene Data'!D28))),'Data Summary'!DQ34="Yes"),OFFSET('Hygiene Data'!$D$9,0,10*ROW('Hygiene Data'!D28)),NA())</f>
        <v>#N/A</v>
      </c>
      <c r="BC34" s="98" t="e">
        <f ca="true">+IF(AND(ISNUMBER(OFFSET('Hygiene Data'!$E$5,0,10*ROW('Hygiene Data'!E28))),'Data Summary'!DR34="Yes"),OFFSET('Hygiene Data'!$E$5,0,10*ROW('Hygiene Data'!E28)),NA())</f>
        <v>#N/A</v>
      </c>
      <c r="BD34" s="98" t="e">
        <f ca="true">+IF(AND(ISNUMBER(OFFSET('Hygiene Data'!$E$7,0,10*ROW('Hygiene Data'!E28))),'Data Summary'!DS34="Yes"),OFFSET('Hygiene Data'!$E$7,0,10*ROW('Hygiene Data'!E28)),NA())</f>
        <v>#N/A</v>
      </c>
      <c r="BE34" s="98" t="e">
        <f ca="true">+IF(AND(ISNUMBER(OFFSET('Hygiene Data'!$E$9,0,10*ROW('Hygiene Data'!E28))),'Data Summary'!DT34="Yes"),OFFSET('Hygiene Data'!$E$9,0,10*ROW('Hygiene Data'!E28)),NA())</f>
        <v>#N/A</v>
      </c>
      <c r="BF34" s="98" t="e">
        <f ca="true">+IF(AND(ISNUMBER(OFFSET('Hygiene Data'!$F$5,0,10*ROW('Hygiene Data'!F28))),'Data Summary'!DU34="Yes"),OFFSET('Hygiene Data'!$F$5,0,10*ROW('Hygiene Data'!F28)),NA())</f>
        <v>#N/A</v>
      </c>
      <c r="BG34" s="98" t="e">
        <f ca="true">+IF(AND(ISNUMBER(OFFSET('Hygiene Data'!$F$7,0,10*ROW('Hygiene Data'!F28))),'Data Summary'!DV34="Yes"),OFFSET('Hygiene Data'!$F$7,0,10*ROW('Hygiene Data'!F28)),NA())</f>
        <v>#N/A</v>
      </c>
      <c r="BH34" s="98" t="e">
        <f ca="true">+IF(AND(ISNUMBER(OFFSET('Hygiene Data'!$F$9,0,10*ROW('Hygiene Data'!F28))),'Data Summary'!DW34="Yes"),OFFSET('Hygiene Data'!$F$9,0,10*ROW('Hygiene Data'!F28)),NA())</f>
        <v>#N/A</v>
      </c>
      <c r="BI34" s="98" t="e">
        <f ca="true">+IF(AND(ISNUMBER(OFFSET('Hygiene Data'!$G$5,0,10*ROW('Hygiene Data'!G28))),'Data Summary'!DX34="Yes"),OFFSET('Hygiene Data'!$G$5,0,10*ROW('Hygiene Data'!G28)),NA())</f>
        <v>#N/A</v>
      </c>
      <c r="BJ34" s="98" t="e">
        <f ca="true">+IF(AND(ISNUMBER(OFFSET('Hygiene Data'!$G$7,0,10*ROW('Hygiene Data'!G28))),'Data Summary'!DY34="Yes"),OFFSET('Hygiene Data'!$G$7,0,10*ROW('Hygiene Data'!G28)),NA())</f>
        <v>#N/A</v>
      </c>
      <c r="BK34" s="98" t="e">
        <f ca="true">+IF(AND(ISNUMBER(OFFSET('Hygiene Data'!$G$9,0,10*ROW('Hygiene Data'!G28))),'Data Summary'!DZ34="Yes"),OFFSET('Hygiene Data'!$G$9,0,10*ROW('Hygiene Data'!G28)),NA())</f>
        <v>#N/A</v>
      </c>
      <c r="BL34" s="98" t="e">
        <f ca="true">+IF(AND(ISNUMBER(OFFSET('Hygiene Data'!$H$5,0,10*ROW('Hygiene Data'!H28))),'Data Summary'!EA34="Yes"),OFFSET('Hygiene Data'!$H$5,0,10*ROW('Hygiene Data'!H28)),NA())</f>
        <v>#N/A</v>
      </c>
      <c r="BM34" s="98" t="e">
        <f ca="true">+IF(AND(ISNUMBER(OFFSET('Hygiene Data'!$H$7,0,10*ROW('Hygiene Data'!H28))),'Data Summary'!EB34="Yes"),OFFSET('Hygiene Data'!$H$7,0,10*ROW('Hygiene Data'!H28)),NA())</f>
        <v>#N/A</v>
      </c>
      <c r="BN34" s="98" t="e">
        <f ca="true">+IF(AND(ISNUMBER(OFFSET('Hygiene Data'!$H$9,0,10*ROW('Hygiene Data'!H28))),'Data Summary'!EC34="Yes"),OFFSET('Hygiene Data'!$H$9,0,10*ROW('Hygiene Data'!H28)),NA())</f>
        <v>#N/A</v>
      </c>
      <c r="BO34" s="98" t="e">
        <f ca="true">+IF(AND(ISNUMBER(OFFSET('Hygiene Data'!$I$5,0,10*ROW('Hygiene Data'!I28))),'Data Summary'!ED34="Yes"),OFFSET('Hygiene Data'!$I$5,0,10*ROW('Hygiene Data'!I28)),NA())</f>
        <v>#N/A</v>
      </c>
      <c r="BP34" s="98" t="e">
        <f ca="true">+IF(AND(ISNUMBER(OFFSET('Hygiene Data'!$I$7,0,10*ROW('Hygiene Data'!I28))),'Data Summary'!EE34="Yes"),OFFSET('Hygiene Data'!$I$7,0,10*ROW('Hygiene Data'!I28)),NA())</f>
        <v>#N/A</v>
      </c>
      <c r="BQ34" s="98" t="e">
        <f ca="true">+IF(AND(ISNUMBER(OFFSET('Hygiene Data'!$I$9,0,10*ROW('Hygiene Data'!I28))),'Data Summary'!EF34="Yes"),OFFSET('Hygiene Data'!$I$9,0,10*ROW('Hygiene Data'!I28)),NA())</f>
        <v>#N/A</v>
      </c>
    </row>
    <row xmlns:x14ac="http://schemas.microsoft.com/office/spreadsheetml/2009/9/ac" r="35" x14ac:dyDescent="0.2">
      <c r="A35" s="351" t="e">
        <f ca="true">+RIGHT('Data Summary'!A35,LEN('Data Summary'!A35)-9)</f>
        <v>#VALUE!</v>
      </c>
      <c r="B35" s="36" t="str">
        <f ca="true">+IF(ISTEXT('Data Summary'!B35),'Data Summary'!B35,"")</f>
        <v/>
      </c>
      <c r="C35" s="350" t="e">
        <f ca="true">+VALUE('Data Summary'!C35)</f>
        <v>#VALUE!</v>
      </c>
      <c r="D35" s="96" t="e">
        <f ca="true">+IF(AND(ISNUMBER(OFFSET('Water Data'!$D$4,0,10*ROW('Water Data'!D29))),'Data Summary'!BS35="Yes"),100-OFFSET('Water Data'!$D$4,0,10*ROW('Water Data'!D29)),NA())</f>
        <v>#N/A</v>
      </c>
      <c r="E35" s="96" t="e">
        <f ca="true">+IF(AND(ISNUMBER(OFFSET('Water Data'!$D$6,0,10*ROW('Water Data'!D29))),'Data Summary'!BT35="Yes"),OFFSET('Water Data'!$D$6,0,10*ROW('Water Data'!D29)),NA())</f>
        <v>#N/A</v>
      </c>
      <c r="F35" s="96" t="e">
        <f ca="true">+IF(AND(ISNUMBER(OFFSET('Water Data'!$D$9,0,10*ROW('Water Data'!D29))),'Data Summary'!BU35="Yes"),OFFSET('Water Data'!$D$9,0,10*ROW('Water Data'!D29)),NA())</f>
        <v>#N/A</v>
      </c>
      <c r="G35" s="96" t="e">
        <f ca="true">+IF(AND(ISNUMBER(OFFSET('Water Data'!$E$4,0,10*ROW('Water Data'!E29))),'Data Summary'!BV35="Yes"),100-OFFSET('Water Data'!$E$4,0,10*ROW('Water Data'!E29)),NA())</f>
        <v>#N/A</v>
      </c>
      <c r="H35" s="96" t="e">
        <f ca="true">+IF(AND(ISNUMBER(OFFSET('Water Data'!$E$6,0,10*ROW('Water Data'!E29))),'Data Summary'!BW35="Yes"),OFFSET('Water Data'!$E$6,0,10*ROW('Water Data'!E29)),NA())</f>
        <v>#N/A</v>
      </c>
      <c r="I35" s="96" t="e">
        <f ca="true">+IF(AND(ISNUMBER(OFFSET('Water Data'!$E$9,0,10*ROW('Water Data'!E29))),'Data Summary'!BX35="Yes"),OFFSET('Water Data'!$E$9,0,10*ROW('Water Data'!E29)),NA())</f>
        <v>#N/A</v>
      </c>
      <c r="J35" s="96" t="e">
        <f ca="true">+IF(AND(ISNUMBER(OFFSET('Water Data'!$F$4,0,10*ROW('Water Data'!F29))),'Data Summary'!BY35="Yes"),100-OFFSET('Water Data'!$F$4,0,10*ROW('Water Data'!F29)),NA())</f>
        <v>#N/A</v>
      </c>
      <c r="K35" s="96" t="e">
        <f ca="true">+IF(AND(ISNUMBER(OFFSET('Water Data'!$F$6,0,10*ROW('Water Data'!F29))),'Data Summary'!BZ35="Yes"),OFFSET('Water Data'!$F$6,0,10*ROW('Water Data'!F29)),NA())</f>
        <v>#N/A</v>
      </c>
      <c r="L35" s="96" t="e">
        <f ca="true">+IF(AND(ISNUMBER(OFFSET('Water Data'!$F$9,0,10*ROW('Water Data'!F29))),'Data Summary'!CA35="Yes"),OFFSET('Water Data'!$F$9,0,10*ROW('Water Data'!F29)),NA())</f>
        <v>#N/A</v>
      </c>
      <c r="M35" s="96" t="e">
        <f ca="true">+IF(AND(ISNUMBER(OFFSET('Water Data'!$G$4,0,10*ROW('Water Data'!G29))),'Data Summary'!CB35="Yes"),100-OFFSET('Water Data'!$G$4,0,10*ROW('Water Data'!G29)),NA())</f>
        <v>#N/A</v>
      </c>
      <c r="N35" s="96" t="e">
        <f ca="true">+IF(AND(ISNUMBER(OFFSET('Water Data'!$G$6,0,10*ROW('Water Data'!G29))),'Data Summary'!CC35="Yes"),OFFSET('Water Data'!$G$6,0,10*ROW('Water Data'!G29)),NA())</f>
        <v>#N/A</v>
      </c>
      <c r="O35" s="96" t="e">
        <f ca="true">+IF(AND(ISNUMBER(OFFSET('Water Data'!$G$9,0,10*ROW('Water Data'!G29))),'Data Summary'!CD35="Yes"),OFFSET('Water Data'!$G$9,0,10*ROW('Water Data'!G29)),NA())</f>
        <v>#N/A</v>
      </c>
      <c r="P35" s="96" t="e">
        <f ca="true">+IF(AND(ISNUMBER(OFFSET('Water Data'!$H$4,0,10*ROW('Water Data'!H29))),'Data Summary'!CE35="Yes"),100-OFFSET('Water Data'!$H$4,0,10*ROW('Water Data'!H29)),NA())</f>
        <v>#N/A</v>
      </c>
      <c r="Q35" s="96" t="e">
        <f ca="true">+IF(AND(ISNUMBER(OFFSET('Water Data'!$H$6,0,10*ROW('Water Data'!H29))),'Data Summary'!CF35="Yes"),OFFSET('Water Data'!$H$6,0,10*ROW('Water Data'!H29)),NA())</f>
        <v>#N/A</v>
      </c>
      <c r="R35" s="96" t="e">
        <f ca="true">+IF(AND(ISNUMBER(OFFSET('Water Data'!$H$9,0,10*ROW('Water Data'!H29))),'Data Summary'!CG35="Yes"),OFFSET('Water Data'!$H$9,0,10*ROW('Water Data'!H29)),NA())</f>
        <v>#N/A</v>
      </c>
      <c r="S35" s="96" t="e">
        <f ca="true">+IF(AND(ISNUMBER(OFFSET('Water Data'!$I$4,0,10*ROW('Water Data'!I29))),'Data Summary'!CH35="Yes"),100-OFFSET('Water Data'!$I$4,0,10*ROW('Water Data'!I29)),NA())</f>
        <v>#N/A</v>
      </c>
      <c r="T35" s="96" t="e">
        <f ca="true">+IF(AND(ISNUMBER(OFFSET('Water Data'!$I$6,0,10*ROW('Water Data'!I29))),'Data Summary'!CI35="Yes"),OFFSET('Water Data'!$I$6,0,10*ROW('Water Data'!I29)),NA())</f>
        <v>#N/A</v>
      </c>
      <c r="U35" s="96" t="e">
        <f ca="true">+IF(AND(ISNUMBER(OFFSET('Water Data'!$I$9,0,10*ROW('Water Data'!I29))),'Data Summary'!CJ35="Yes"),OFFSET('Water Data'!$I$9,0,10*ROW('Water Data'!I29)),NA())</f>
        <v>#N/A</v>
      </c>
      <c r="V35" s="97" t="e">
        <f ca="true">+IF(AND(ISNUMBER(OFFSET('Sanitation Data'!$D$4,0,10*ROW('Sanitation Data'!D29))),'Data Summary'!CK35="Yes"),100-OFFSET('Sanitation Data'!$D$4,0,10*ROW('Sanitation Data'!D29)),NA())</f>
        <v>#N/A</v>
      </c>
      <c r="W35" s="97" t="e">
        <f ca="true">+IF(AND(ISNUMBER(OFFSET('Sanitation Data'!$D$6,0,10*ROW('Sanitation Data'!D29))),'Data Summary'!CL35="Yes"),OFFSET('Sanitation Data'!$D$6,0,10*ROW('Sanitation Data'!D29)),NA())</f>
        <v>#N/A</v>
      </c>
      <c r="X35" s="97" t="e">
        <f ca="true">+IF(AND(ISNUMBER(OFFSET('Sanitation Data'!$D$10,0,10*ROW('Sanitation Data'!D29))),'Data Summary'!CM35="Yes"),OFFSET('Sanitation Data'!$D$10,0,10*ROW('Sanitation Data'!D29)),NA())</f>
        <v>#N/A</v>
      </c>
      <c r="Y35" s="97" t="e">
        <f ca="true">+IF(AND(ISNUMBER(OFFSET('Sanitation Data'!$D$11,0,10*ROW('Sanitation Data'!D29))),'Data Summary'!CN35="Yes"),OFFSET('Sanitation Data'!$D$11,0,10*ROW('Sanitation Data'!D29)),NA())</f>
        <v>#N/A</v>
      </c>
      <c r="Z35" s="97" t="e">
        <f ca="true">+IF(AND(ISNUMBER(OFFSET('Sanitation Data'!$D$12,0,10*ROW('Sanitation Data'!D29))),'Data Summary'!CO35="Yes"),OFFSET('Sanitation Data'!$D$12,0,10*ROW('Sanitation Data'!D29)),NA())</f>
        <v>#N/A</v>
      </c>
      <c r="AA35" s="97" t="e">
        <f ca="true">+IF(AND(ISNUMBER(OFFSET('Sanitation Data'!$E$4,0,10*ROW('Sanitation Data'!E29))),'Data Summary'!CP35="Yes"),100-OFFSET('Sanitation Data'!$E$4,0,10*ROW('Sanitation Data'!E29)),NA())</f>
        <v>#N/A</v>
      </c>
      <c r="AB35" s="97" t="e">
        <f ca="true">+IF(AND(ISNUMBER(OFFSET('Sanitation Data'!$E$6,0,10*ROW('Sanitation Data'!E29))),'Data Summary'!CQ35="Yes"),OFFSET('Sanitation Data'!$E$6,0,10*ROW('Sanitation Data'!E29)),NA())</f>
        <v>#N/A</v>
      </c>
      <c r="AC35" s="97" t="e">
        <f ca="true">+IF(AND(ISNUMBER(OFFSET('Sanitation Data'!$E$10,0,10*ROW('Sanitation Data'!E29))),'Data Summary'!CR35="Yes"),OFFSET('Sanitation Data'!$E$10,0,10*ROW('Sanitation Data'!E29)),NA())</f>
        <v>#N/A</v>
      </c>
      <c r="AD35" s="97" t="e">
        <f ca="true">+IF(AND(ISNUMBER(OFFSET('Sanitation Data'!$E$11,0,10*ROW('Sanitation Data'!E29))),'Data Summary'!CS35="Yes"),OFFSET('Sanitation Data'!$E$11,0,10*ROW('Sanitation Data'!E29)),NA())</f>
        <v>#N/A</v>
      </c>
      <c r="AE35" s="97" t="e">
        <f ca="true">+IF(AND(ISNUMBER(OFFSET('Sanitation Data'!$E$12,0,10*ROW('Sanitation Data'!E29))),'Data Summary'!CT35="Yes"),OFFSET('Sanitation Data'!$E$12,0,10*ROW('Sanitation Data'!E29)),NA())</f>
        <v>#N/A</v>
      </c>
      <c r="AF35" s="97" t="e">
        <f ca="true">+IF(AND(ISNUMBER(OFFSET('Sanitation Data'!$F$4,0,10*ROW('Sanitation Data'!F29))),'Data Summary'!CU35="Yes"),100-OFFSET('Sanitation Data'!$F$4,0,10*ROW('Sanitation Data'!F29)),NA())</f>
        <v>#N/A</v>
      </c>
      <c r="AG35" s="97" t="e">
        <f ca="true">+IF(AND(ISNUMBER(OFFSET('Sanitation Data'!$F$6,0,10*ROW('Sanitation Data'!F29))),'Data Summary'!CV35="Yes"),OFFSET('Sanitation Data'!$F$6,0,10*ROW('Sanitation Data'!F29)),NA())</f>
        <v>#N/A</v>
      </c>
      <c r="AH35" s="97" t="e">
        <f ca="true">+IF(AND(ISNUMBER(OFFSET('Sanitation Data'!$F$10,0,10*ROW('Sanitation Data'!F29))),'Data Summary'!CW35="Yes"),OFFSET('Sanitation Data'!$F$10,0,10*ROW('Sanitation Data'!F29)),NA())</f>
        <v>#N/A</v>
      </c>
      <c r="AI35" s="97" t="e">
        <f ca="true">+IF(AND(ISNUMBER(OFFSET('Sanitation Data'!$F$11,0,10*ROW('Sanitation Data'!F29))),'Data Summary'!CX35="Yes"),OFFSET('Sanitation Data'!$F$11,0,10*ROW('Sanitation Data'!F29)),NA())</f>
        <v>#N/A</v>
      </c>
      <c r="AJ35" s="97" t="e">
        <f ca="true">+IF(AND(ISNUMBER(OFFSET('Sanitation Data'!$F$12,0,10*ROW('Sanitation Data'!F29))),'Data Summary'!CY35="Yes"),OFFSET('Sanitation Data'!$F$12,0,10*ROW('Sanitation Data'!F29)),NA())</f>
        <v>#N/A</v>
      </c>
      <c r="AK35" s="97" t="e">
        <f ca="true">+IF(AND(ISNUMBER(OFFSET('Sanitation Data'!$G$4,0,10*ROW('Sanitation Data'!G29))),'Data Summary'!CZ35="Yes"),100-OFFSET('Sanitation Data'!$G$4,0,10*ROW('Sanitation Data'!G29)),NA())</f>
        <v>#N/A</v>
      </c>
      <c r="AL35" s="97" t="e">
        <f ca="true">+IF(AND(ISNUMBER(OFFSET('Sanitation Data'!$G$6,0,10*ROW('Sanitation Data'!G29))),'Data Summary'!DA35="Yes"),OFFSET('Sanitation Data'!$G$6,0,10*ROW('Sanitation Data'!G29)),NA())</f>
        <v>#N/A</v>
      </c>
      <c r="AM35" s="97" t="e">
        <f ca="true">+IF(AND(ISNUMBER(OFFSET('Sanitation Data'!$G$10,0,10*ROW('Sanitation Data'!G29))),'Data Summary'!DB35="Yes"),OFFSET('Sanitation Data'!$G$10,0,10*ROW('Sanitation Data'!G29)),NA())</f>
        <v>#N/A</v>
      </c>
      <c r="AN35" s="97" t="e">
        <f ca="true">+IF(AND(ISNUMBER(OFFSET('Sanitation Data'!$G$11,0,10*ROW('Sanitation Data'!G29))),'Data Summary'!DC35="Yes"),OFFSET('Sanitation Data'!$G$11,0,10*ROW('Sanitation Data'!G29)),NA())</f>
        <v>#N/A</v>
      </c>
      <c r="AO35" s="97" t="e">
        <f ca="true">+IF(AND(ISNUMBER(OFFSET('Sanitation Data'!$G$12,0,10*ROW('Sanitation Data'!G29))),'Data Summary'!DD35="Yes"),OFFSET('Sanitation Data'!$G$12,0,10*ROW('Sanitation Data'!G29)),NA())</f>
        <v>#N/A</v>
      </c>
      <c r="AP35" s="97" t="e">
        <f ca="true">+IF(AND(ISNUMBER(OFFSET('Sanitation Data'!$H$4,0,10*ROW('Sanitation Data'!H29))),'Data Summary'!DE35="Yes"),100-OFFSET('Sanitation Data'!$H$4,0,10*ROW('Sanitation Data'!H29)),NA())</f>
        <v>#N/A</v>
      </c>
      <c r="AQ35" s="97" t="e">
        <f ca="true">+IF(AND(ISNUMBER(OFFSET('Sanitation Data'!$H$6,0,10*ROW('Sanitation Data'!H29))),'Data Summary'!DF35="Yes"),OFFSET('Sanitation Data'!$H$6,0,10*ROW('Sanitation Data'!H29)),NA())</f>
        <v>#N/A</v>
      </c>
      <c r="AR35" s="97" t="e">
        <f ca="true">+IF(AND(ISNUMBER(OFFSET('Sanitation Data'!$H$10,0,10*ROW('Sanitation Data'!H29))),'Data Summary'!DG35="Yes"),OFFSET('Sanitation Data'!$H$10,0,10*ROW('Sanitation Data'!H29)),NA())</f>
        <v>#N/A</v>
      </c>
      <c r="AS35" s="97" t="e">
        <f ca="true">+IF(AND(ISNUMBER(OFFSET('Sanitation Data'!$H$11,0,10*ROW('Sanitation Data'!H29))),'Data Summary'!DH35="Yes"),OFFSET('Sanitation Data'!$H$11,0,10*ROW('Sanitation Data'!H29)),NA())</f>
        <v>#N/A</v>
      </c>
      <c r="AT35" s="97" t="e">
        <f ca="true">+IF(AND(ISNUMBER(OFFSET('Sanitation Data'!$H$12,0,10*ROW('Sanitation Data'!H29))),'Data Summary'!DI35="Yes"),OFFSET('Sanitation Data'!$H$12,0,10*ROW('Sanitation Data'!H29)),NA())</f>
        <v>#N/A</v>
      </c>
      <c r="AU35" s="97" t="e">
        <f ca="true">+IF(AND(ISNUMBER(OFFSET('Sanitation Data'!$I$4,0,10*ROW('Sanitation Data'!I29))),'Data Summary'!DJ35="Yes"),100-OFFSET('Sanitation Data'!$I$4,0,10*ROW('Sanitation Data'!I29)),NA())</f>
        <v>#N/A</v>
      </c>
      <c r="AV35" s="97" t="e">
        <f ca="true">+IF(AND(ISNUMBER(OFFSET('Sanitation Data'!$I$6,0,10*ROW('Sanitation Data'!I29))),'Data Summary'!DK35="Yes"),OFFSET('Sanitation Data'!$I$6,0,10*ROW('Sanitation Data'!I29)),NA())</f>
        <v>#N/A</v>
      </c>
      <c r="AW35" s="97" t="e">
        <f ca="true">+IF(AND(ISNUMBER(OFFSET('Sanitation Data'!$I$10,0,10*ROW('Sanitation Data'!I29))),'Data Summary'!DL35="Yes"),OFFSET('Sanitation Data'!$I$10,0,10*ROW('Sanitation Data'!I29)),NA())</f>
        <v>#N/A</v>
      </c>
      <c r="AX35" s="97" t="e">
        <f ca="true">+IF(AND(ISNUMBER(OFFSET('Sanitation Data'!$I$11,0,10*ROW('Sanitation Data'!I29))),'Data Summary'!DM35="Yes"),OFFSET('Sanitation Data'!$I$11,0,10*ROW('Sanitation Data'!I29)),NA())</f>
        <v>#N/A</v>
      </c>
      <c r="AY35" s="97" t="e">
        <f ca="true">+IF(AND(ISNUMBER(OFFSET('Sanitation Data'!$I$12,0,10*ROW('Sanitation Data'!I29))),'Data Summary'!DN35="Yes"),OFFSET('Sanitation Data'!$I$12,0,10*ROW('Sanitation Data'!I29)),NA())</f>
        <v>#N/A</v>
      </c>
      <c r="AZ35" s="98" t="e">
        <f ca="true">+IF(AND(ISNUMBER(OFFSET('Hygiene Data'!$D$5,0,10*ROW('Hygiene Data'!D29))),'Data Summary'!DO35="Yes"),OFFSET('Hygiene Data'!$D$5,0,10*ROW('Hygiene Data'!D29)),NA())</f>
        <v>#N/A</v>
      </c>
      <c r="BA35" s="98" t="e">
        <f ca="true">+IF(AND(ISNUMBER(OFFSET('Hygiene Data'!$D$7,0,10*ROW('Hygiene Data'!D29))),'Data Summary'!DP35="Yes"),OFFSET('Hygiene Data'!$D$7,0,10*ROW('Hygiene Data'!D29)),NA())</f>
        <v>#N/A</v>
      </c>
      <c r="BB35" s="98" t="e">
        <f ca="true">+IF(AND(ISNUMBER(OFFSET('Hygiene Data'!$D$9,0,10*ROW('Hygiene Data'!D29))),'Data Summary'!DQ35="Yes"),OFFSET('Hygiene Data'!$D$9,0,10*ROW('Hygiene Data'!D29)),NA())</f>
        <v>#N/A</v>
      </c>
      <c r="BC35" s="98" t="e">
        <f ca="true">+IF(AND(ISNUMBER(OFFSET('Hygiene Data'!$E$5,0,10*ROW('Hygiene Data'!E29))),'Data Summary'!DR35="Yes"),OFFSET('Hygiene Data'!$E$5,0,10*ROW('Hygiene Data'!E29)),NA())</f>
        <v>#N/A</v>
      </c>
      <c r="BD35" s="98" t="e">
        <f ca="true">+IF(AND(ISNUMBER(OFFSET('Hygiene Data'!$E$7,0,10*ROW('Hygiene Data'!E29))),'Data Summary'!DS35="Yes"),OFFSET('Hygiene Data'!$E$7,0,10*ROW('Hygiene Data'!E29)),NA())</f>
        <v>#N/A</v>
      </c>
      <c r="BE35" s="98" t="e">
        <f ca="true">+IF(AND(ISNUMBER(OFFSET('Hygiene Data'!$E$9,0,10*ROW('Hygiene Data'!E29))),'Data Summary'!DT35="Yes"),OFFSET('Hygiene Data'!$E$9,0,10*ROW('Hygiene Data'!E29)),NA())</f>
        <v>#N/A</v>
      </c>
      <c r="BF35" s="98" t="e">
        <f ca="true">+IF(AND(ISNUMBER(OFFSET('Hygiene Data'!$F$5,0,10*ROW('Hygiene Data'!F29))),'Data Summary'!DU35="Yes"),OFFSET('Hygiene Data'!$F$5,0,10*ROW('Hygiene Data'!F29)),NA())</f>
        <v>#N/A</v>
      </c>
      <c r="BG35" s="98" t="e">
        <f ca="true">+IF(AND(ISNUMBER(OFFSET('Hygiene Data'!$F$7,0,10*ROW('Hygiene Data'!F29))),'Data Summary'!DV35="Yes"),OFFSET('Hygiene Data'!$F$7,0,10*ROW('Hygiene Data'!F29)),NA())</f>
        <v>#N/A</v>
      </c>
      <c r="BH35" s="98" t="e">
        <f ca="true">+IF(AND(ISNUMBER(OFFSET('Hygiene Data'!$F$9,0,10*ROW('Hygiene Data'!F29))),'Data Summary'!DW35="Yes"),OFFSET('Hygiene Data'!$F$9,0,10*ROW('Hygiene Data'!F29)),NA())</f>
        <v>#N/A</v>
      </c>
      <c r="BI35" s="98" t="e">
        <f ca="true">+IF(AND(ISNUMBER(OFFSET('Hygiene Data'!$G$5,0,10*ROW('Hygiene Data'!G29))),'Data Summary'!DX35="Yes"),OFFSET('Hygiene Data'!$G$5,0,10*ROW('Hygiene Data'!G29)),NA())</f>
        <v>#N/A</v>
      </c>
      <c r="BJ35" s="98" t="e">
        <f ca="true">+IF(AND(ISNUMBER(OFFSET('Hygiene Data'!$G$7,0,10*ROW('Hygiene Data'!G29))),'Data Summary'!DY35="Yes"),OFFSET('Hygiene Data'!$G$7,0,10*ROW('Hygiene Data'!G29)),NA())</f>
        <v>#N/A</v>
      </c>
      <c r="BK35" s="98" t="e">
        <f ca="true">+IF(AND(ISNUMBER(OFFSET('Hygiene Data'!$G$9,0,10*ROW('Hygiene Data'!G29))),'Data Summary'!DZ35="Yes"),OFFSET('Hygiene Data'!$G$9,0,10*ROW('Hygiene Data'!G29)),NA())</f>
        <v>#N/A</v>
      </c>
      <c r="BL35" s="98" t="e">
        <f ca="true">+IF(AND(ISNUMBER(OFFSET('Hygiene Data'!$H$5,0,10*ROW('Hygiene Data'!H29))),'Data Summary'!EA35="Yes"),OFFSET('Hygiene Data'!$H$5,0,10*ROW('Hygiene Data'!H29)),NA())</f>
        <v>#N/A</v>
      </c>
      <c r="BM35" s="98" t="e">
        <f ca="true">+IF(AND(ISNUMBER(OFFSET('Hygiene Data'!$H$7,0,10*ROW('Hygiene Data'!H29))),'Data Summary'!EB35="Yes"),OFFSET('Hygiene Data'!$H$7,0,10*ROW('Hygiene Data'!H29)),NA())</f>
        <v>#N/A</v>
      </c>
      <c r="BN35" s="98" t="e">
        <f ca="true">+IF(AND(ISNUMBER(OFFSET('Hygiene Data'!$H$9,0,10*ROW('Hygiene Data'!H29))),'Data Summary'!EC35="Yes"),OFFSET('Hygiene Data'!$H$9,0,10*ROW('Hygiene Data'!H29)),NA())</f>
        <v>#N/A</v>
      </c>
      <c r="BO35" s="98" t="e">
        <f ca="true">+IF(AND(ISNUMBER(OFFSET('Hygiene Data'!$I$5,0,10*ROW('Hygiene Data'!I29))),'Data Summary'!ED35="Yes"),OFFSET('Hygiene Data'!$I$5,0,10*ROW('Hygiene Data'!I29)),NA())</f>
        <v>#N/A</v>
      </c>
      <c r="BP35" s="98" t="e">
        <f ca="true">+IF(AND(ISNUMBER(OFFSET('Hygiene Data'!$I$7,0,10*ROW('Hygiene Data'!I29))),'Data Summary'!EE35="Yes"),OFFSET('Hygiene Data'!$I$7,0,10*ROW('Hygiene Data'!I29)),NA())</f>
        <v>#N/A</v>
      </c>
      <c r="BQ35" s="98" t="e">
        <f ca="true">+IF(AND(ISNUMBER(OFFSET('Hygiene Data'!$I$9,0,10*ROW('Hygiene Data'!I29))),'Data Summary'!EF35="Yes"),OFFSET('Hygiene Data'!$I$9,0,10*ROW('Hygiene Data'!I29)),NA())</f>
        <v>#N/A</v>
      </c>
    </row>
    <row xmlns:x14ac="http://schemas.microsoft.com/office/spreadsheetml/2009/9/ac" r="36" x14ac:dyDescent="0.2">
      <c r="A36" s="351" t="e">
        <f ca="true">+RIGHT('Data Summary'!A36,LEN('Data Summary'!A36)-9)</f>
        <v>#VALUE!</v>
      </c>
      <c r="B36" s="36" t="str">
        <f ca="true">+IF(ISTEXT('Data Summary'!B36),'Data Summary'!B36,"")</f>
        <v/>
      </c>
      <c r="C36" s="350" t="e">
        <f ca="true">+VALUE('Data Summary'!C36)</f>
        <v>#VALUE!</v>
      </c>
      <c r="D36" s="96" t="e">
        <f ca="true">+IF(AND(ISNUMBER(OFFSET('Water Data'!$D$4,0,10*ROW('Water Data'!D30))),'Data Summary'!BS36="Yes"),100-OFFSET('Water Data'!$D$4,0,10*ROW('Water Data'!D30)),NA())</f>
        <v>#N/A</v>
      </c>
      <c r="E36" s="96" t="e">
        <f ca="true">+IF(AND(ISNUMBER(OFFSET('Water Data'!$D$6,0,10*ROW('Water Data'!D30))),'Data Summary'!BT36="Yes"),OFFSET('Water Data'!$D$6,0,10*ROW('Water Data'!D30)),NA())</f>
        <v>#N/A</v>
      </c>
      <c r="F36" s="96" t="e">
        <f ca="true">+IF(AND(ISNUMBER(OFFSET('Water Data'!$D$9,0,10*ROW('Water Data'!D30))),'Data Summary'!BU36="Yes"),OFFSET('Water Data'!$D$9,0,10*ROW('Water Data'!D30)),NA())</f>
        <v>#N/A</v>
      </c>
      <c r="G36" s="96" t="e">
        <f ca="true">+IF(AND(ISNUMBER(OFFSET('Water Data'!$E$4,0,10*ROW('Water Data'!E30))),'Data Summary'!BV36="Yes"),100-OFFSET('Water Data'!$E$4,0,10*ROW('Water Data'!E30)),NA())</f>
        <v>#N/A</v>
      </c>
      <c r="H36" s="96" t="e">
        <f ca="true">+IF(AND(ISNUMBER(OFFSET('Water Data'!$E$6,0,10*ROW('Water Data'!E30))),'Data Summary'!BW36="Yes"),OFFSET('Water Data'!$E$6,0,10*ROW('Water Data'!E30)),NA())</f>
        <v>#N/A</v>
      </c>
      <c r="I36" s="96" t="e">
        <f ca="true">+IF(AND(ISNUMBER(OFFSET('Water Data'!$E$9,0,10*ROW('Water Data'!E30))),'Data Summary'!BX36="Yes"),OFFSET('Water Data'!$E$9,0,10*ROW('Water Data'!E30)),NA())</f>
        <v>#N/A</v>
      </c>
      <c r="J36" s="96" t="e">
        <f ca="true">+IF(AND(ISNUMBER(OFFSET('Water Data'!$F$4,0,10*ROW('Water Data'!F30))),'Data Summary'!BY36="Yes"),100-OFFSET('Water Data'!$F$4,0,10*ROW('Water Data'!F30)),NA())</f>
        <v>#N/A</v>
      </c>
      <c r="K36" s="96" t="e">
        <f ca="true">+IF(AND(ISNUMBER(OFFSET('Water Data'!$F$6,0,10*ROW('Water Data'!F30))),'Data Summary'!BZ36="Yes"),OFFSET('Water Data'!$F$6,0,10*ROW('Water Data'!F30)),NA())</f>
        <v>#N/A</v>
      </c>
      <c r="L36" s="96" t="e">
        <f ca="true">+IF(AND(ISNUMBER(OFFSET('Water Data'!$F$9,0,10*ROW('Water Data'!F30))),'Data Summary'!CA36="Yes"),OFFSET('Water Data'!$F$9,0,10*ROW('Water Data'!F30)),NA())</f>
        <v>#N/A</v>
      </c>
      <c r="M36" s="96" t="e">
        <f ca="true">+IF(AND(ISNUMBER(OFFSET('Water Data'!$G$4,0,10*ROW('Water Data'!G30))),'Data Summary'!CB36="Yes"),100-OFFSET('Water Data'!$G$4,0,10*ROW('Water Data'!G30)),NA())</f>
        <v>#N/A</v>
      </c>
      <c r="N36" s="96" t="e">
        <f ca="true">+IF(AND(ISNUMBER(OFFSET('Water Data'!$G$6,0,10*ROW('Water Data'!G30))),'Data Summary'!CC36="Yes"),OFFSET('Water Data'!$G$6,0,10*ROW('Water Data'!G30)),NA())</f>
        <v>#N/A</v>
      </c>
      <c r="O36" s="96" t="e">
        <f ca="true">+IF(AND(ISNUMBER(OFFSET('Water Data'!$G$9,0,10*ROW('Water Data'!G30))),'Data Summary'!CD36="Yes"),OFFSET('Water Data'!$G$9,0,10*ROW('Water Data'!G30)),NA())</f>
        <v>#N/A</v>
      </c>
      <c r="P36" s="96" t="e">
        <f ca="true">+IF(AND(ISNUMBER(OFFSET('Water Data'!$H$4,0,10*ROW('Water Data'!H30))),'Data Summary'!CE36="Yes"),100-OFFSET('Water Data'!$H$4,0,10*ROW('Water Data'!H30)),NA())</f>
        <v>#N/A</v>
      </c>
      <c r="Q36" s="96" t="e">
        <f ca="true">+IF(AND(ISNUMBER(OFFSET('Water Data'!$H$6,0,10*ROW('Water Data'!H30))),'Data Summary'!CF36="Yes"),OFFSET('Water Data'!$H$6,0,10*ROW('Water Data'!H30)),NA())</f>
        <v>#N/A</v>
      </c>
      <c r="R36" s="96" t="e">
        <f ca="true">+IF(AND(ISNUMBER(OFFSET('Water Data'!$H$9,0,10*ROW('Water Data'!H30))),'Data Summary'!CG36="Yes"),OFFSET('Water Data'!$H$9,0,10*ROW('Water Data'!H30)),NA())</f>
        <v>#N/A</v>
      </c>
      <c r="S36" s="96" t="e">
        <f ca="true">+IF(AND(ISNUMBER(OFFSET('Water Data'!$I$4,0,10*ROW('Water Data'!I30))),'Data Summary'!CH36="Yes"),100-OFFSET('Water Data'!$I$4,0,10*ROW('Water Data'!I30)),NA())</f>
        <v>#N/A</v>
      </c>
      <c r="T36" s="96" t="e">
        <f ca="true">+IF(AND(ISNUMBER(OFFSET('Water Data'!$I$6,0,10*ROW('Water Data'!I30))),'Data Summary'!CI36="Yes"),OFFSET('Water Data'!$I$6,0,10*ROW('Water Data'!I30)),NA())</f>
        <v>#N/A</v>
      </c>
      <c r="U36" s="96" t="e">
        <f ca="true">+IF(AND(ISNUMBER(OFFSET('Water Data'!$I$9,0,10*ROW('Water Data'!I30))),'Data Summary'!CJ36="Yes"),OFFSET('Water Data'!$I$9,0,10*ROW('Water Data'!I30)),NA())</f>
        <v>#N/A</v>
      </c>
      <c r="V36" s="97" t="e">
        <f ca="true">+IF(AND(ISNUMBER(OFFSET('Sanitation Data'!$D$4,0,10*ROW('Sanitation Data'!D30))),'Data Summary'!CK36="Yes"),100-OFFSET('Sanitation Data'!$D$4,0,10*ROW('Sanitation Data'!D30)),NA())</f>
        <v>#N/A</v>
      </c>
      <c r="W36" s="97" t="e">
        <f ca="true">+IF(AND(ISNUMBER(OFFSET('Sanitation Data'!$D$6,0,10*ROW('Sanitation Data'!D30))),'Data Summary'!CL36="Yes"),OFFSET('Sanitation Data'!$D$6,0,10*ROW('Sanitation Data'!D30)),NA())</f>
        <v>#N/A</v>
      </c>
      <c r="X36" s="97" t="e">
        <f ca="true">+IF(AND(ISNUMBER(OFFSET('Sanitation Data'!$D$10,0,10*ROW('Sanitation Data'!D30))),'Data Summary'!CM36="Yes"),OFFSET('Sanitation Data'!$D$10,0,10*ROW('Sanitation Data'!D30)),NA())</f>
        <v>#N/A</v>
      </c>
      <c r="Y36" s="97" t="e">
        <f ca="true">+IF(AND(ISNUMBER(OFFSET('Sanitation Data'!$D$11,0,10*ROW('Sanitation Data'!D30))),'Data Summary'!CN36="Yes"),OFFSET('Sanitation Data'!$D$11,0,10*ROW('Sanitation Data'!D30)),NA())</f>
        <v>#N/A</v>
      </c>
      <c r="Z36" s="97" t="e">
        <f ca="true">+IF(AND(ISNUMBER(OFFSET('Sanitation Data'!$D$12,0,10*ROW('Sanitation Data'!D30))),'Data Summary'!CO36="Yes"),OFFSET('Sanitation Data'!$D$12,0,10*ROW('Sanitation Data'!D30)),NA())</f>
        <v>#N/A</v>
      </c>
      <c r="AA36" s="97" t="e">
        <f ca="true">+IF(AND(ISNUMBER(OFFSET('Sanitation Data'!$E$4,0,10*ROW('Sanitation Data'!E30))),'Data Summary'!CP36="Yes"),100-OFFSET('Sanitation Data'!$E$4,0,10*ROW('Sanitation Data'!E30)),NA())</f>
        <v>#N/A</v>
      </c>
      <c r="AB36" s="97" t="e">
        <f ca="true">+IF(AND(ISNUMBER(OFFSET('Sanitation Data'!$E$6,0,10*ROW('Sanitation Data'!E30))),'Data Summary'!CQ36="Yes"),OFFSET('Sanitation Data'!$E$6,0,10*ROW('Sanitation Data'!E30)),NA())</f>
        <v>#N/A</v>
      </c>
      <c r="AC36" s="97" t="e">
        <f ca="true">+IF(AND(ISNUMBER(OFFSET('Sanitation Data'!$E$10,0,10*ROW('Sanitation Data'!E30))),'Data Summary'!CR36="Yes"),OFFSET('Sanitation Data'!$E$10,0,10*ROW('Sanitation Data'!E30)),NA())</f>
        <v>#N/A</v>
      </c>
      <c r="AD36" s="97" t="e">
        <f ca="true">+IF(AND(ISNUMBER(OFFSET('Sanitation Data'!$E$11,0,10*ROW('Sanitation Data'!E30))),'Data Summary'!CS36="Yes"),OFFSET('Sanitation Data'!$E$11,0,10*ROW('Sanitation Data'!E30)),NA())</f>
        <v>#N/A</v>
      </c>
      <c r="AE36" s="97" t="e">
        <f ca="true">+IF(AND(ISNUMBER(OFFSET('Sanitation Data'!$E$12,0,10*ROW('Sanitation Data'!E30))),'Data Summary'!CT36="Yes"),OFFSET('Sanitation Data'!$E$12,0,10*ROW('Sanitation Data'!E30)),NA())</f>
        <v>#N/A</v>
      </c>
      <c r="AF36" s="97" t="e">
        <f ca="true">+IF(AND(ISNUMBER(OFFSET('Sanitation Data'!$F$4,0,10*ROW('Sanitation Data'!F30))),'Data Summary'!CU36="Yes"),100-OFFSET('Sanitation Data'!$F$4,0,10*ROW('Sanitation Data'!F30)),NA())</f>
        <v>#N/A</v>
      </c>
      <c r="AG36" s="97" t="e">
        <f ca="true">+IF(AND(ISNUMBER(OFFSET('Sanitation Data'!$F$6,0,10*ROW('Sanitation Data'!F30))),'Data Summary'!CV36="Yes"),OFFSET('Sanitation Data'!$F$6,0,10*ROW('Sanitation Data'!F30)),NA())</f>
        <v>#N/A</v>
      </c>
      <c r="AH36" s="97" t="e">
        <f ca="true">+IF(AND(ISNUMBER(OFFSET('Sanitation Data'!$F$10,0,10*ROW('Sanitation Data'!F30))),'Data Summary'!CW36="Yes"),OFFSET('Sanitation Data'!$F$10,0,10*ROW('Sanitation Data'!F30)),NA())</f>
        <v>#N/A</v>
      </c>
      <c r="AI36" s="97" t="e">
        <f ca="true">+IF(AND(ISNUMBER(OFFSET('Sanitation Data'!$F$11,0,10*ROW('Sanitation Data'!F30))),'Data Summary'!CX36="Yes"),OFFSET('Sanitation Data'!$F$11,0,10*ROW('Sanitation Data'!F30)),NA())</f>
        <v>#N/A</v>
      </c>
      <c r="AJ36" s="97" t="e">
        <f ca="true">+IF(AND(ISNUMBER(OFFSET('Sanitation Data'!$F$12,0,10*ROW('Sanitation Data'!F30))),'Data Summary'!CY36="Yes"),OFFSET('Sanitation Data'!$F$12,0,10*ROW('Sanitation Data'!F30)),NA())</f>
        <v>#N/A</v>
      </c>
      <c r="AK36" s="97" t="e">
        <f ca="true">+IF(AND(ISNUMBER(OFFSET('Sanitation Data'!$G$4,0,10*ROW('Sanitation Data'!G30))),'Data Summary'!CZ36="Yes"),100-OFFSET('Sanitation Data'!$G$4,0,10*ROW('Sanitation Data'!G30)),NA())</f>
        <v>#N/A</v>
      </c>
      <c r="AL36" s="97" t="e">
        <f ca="true">+IF(AND(ISNUMBER(OFFSET('Sanitation Data'!$G$6,0,10*ROW('Sanitation Data'!G30))),'Data Summary'!DA36="Yes"),OFFSET('Sanitation Data'!$G$6,0,10*ROW('Sanitation Data'!G30)),NA())</f>
        <v>#N/A</v>
      </c>
      <c r="AM36" s="97" t="e">
        <f ca="true">+IF(AND(ISNUMBER(OFFSET('Sanitation Data'!$G$10,0,10*ROW('Sanitation Data'!G30))),'Data Summary'!DB36="Yes"),OFFSET('Sanitation Data'!$G$10,0,10*ROW('Sanitation Data'!G30)),NA())</f>
        <v>#N/A</v>
      </c>
      <c r="AN36" s="97" t="e">
        <f ca="true">+IF(AND(ISNUMBER(OFFSET('Sanitation Data'!$G$11,0,10*ROW('Sanitation Data'!G30))),'Data Summary'!DC36="Yes"),OFFSET('Sanitation Data'!$G$11,0,10*ROW('Sanitation Data'!G30)),NA())</f>
        <v>#N/A</v>
      </c>
      <c r="AO36" s="97" t="e">
        <f ca="true">+IF(AND(ISNUMBER(OFFSET('Sanitation Data'!$G$12,0,10*ROW('Sanitation Data'!G30))),'Data Summary'!DD36="Yes"),OFFSET('Sanitation Data'!$G$12,0,10*ROW('Sanitation Data'!G30)),NA())</f>
        <v>#N/A</v>
      </c>
      <c r="AP36" s="97" t="e">
        <f ca="true">+IF(AND(ISNUMBER(OFFSET('Sanitation Data'!$H$4,0,10*ROW('Sanitation Data'!H30))),'Data Summary'!DE36="Yes"),100-OFFSET('Sanitation Data'!$H$4,0,10*ROW('Sanitation Data'!H30)),NA())</f>
        <v>#N/A</v>
      </c>
      <c r="AQ36" s="97" t="e">
        <f ca="true">+IF(AND(ISNUMBER(OFFSET('Sanitation Data'!$H$6,0,10*ROW('Sanitation Data'!H30))),'Data Summary'!DF36="Yes"),OFFSET('Sanitation Data'!$H$6,0,10*ROW('Sanitation Data'!H30)),NA())</f>
        <v>#N/A</v>
      </c>
      <c r="AR36" s="97" t="e">
        <f ca="true">+IF(AND(ISNUMBER(OFFSET('Sanitation Data'!$H$10,0,10*ROW('Sanitation Data'!H30))),'Data Summary'!DG36="Yes"),OFFSET('Sanitation Data'!$H$10,0,10*ROW('Sanitation Data'!H30)),NA())</f>
        <v>#N/A</v>
      </c>
      <c r="AS36" s="97" t="e">
        <f ca="true">+IF(AND(ISNUMBER(OFFSET('Sanitation Data'!$H$11,0,10*ROW('Sanitation Data'!H30))),'Data Summary'!DH36="Yes"),OFFSET('Sanitation Data'!$H$11,0,10*ROW('Sanitation Data'!H30)),NA())</f>
        <v>#N/A</v>
      </c>
      <c r="AT36" s="97" t="e">
        <f ca="true">+IF(AND(ISNUMBER(OFFSET('Sanitation Data'!$H$12,0,10*ROW('Sanitation Data'!H30))),'Data Summary'!DI36="Yes"),OFFSET('Sanitation Data'!$H$12,0,10*ROW('Sanitation Data'!H30)),NA())</f>
        <v>#N/A</v>
      </c>
      <c r="AU36" s="97" t="e">
        <f ca="true">+IF(AND(ISNUMBER(OFFSET('Sanitation Data'!$I$4,0,10*ROW('Sanitation Data'!I30))),'Data Summary'!DJ36="Yes"),100-OFFSET('Sanitation Data'!$I$4,0,10*ROW('Sanitation Data'!I30)),NA())</f>
        <v>#N/A</v>
      </c>
      <c r="AV36" s="97" t="e">
        <f ca="true">+IF(AND(ISNUMBER(OFFSET('Sanitation Data'!$I$6,0,10*ROW('Sanitation Data'!I30))),'Data Summary'!DK36="Yes"),OFFSET('Sanitation Data'!$I$6,0,10*ROW('Sanitation Data'!I30)),NA())</f>
        <v>#N/A</v>
      </c>
      <c r="AW36" s="97" t="e">
        <f ca="true">+IF(AND(ISNUMBER(OFFSET('Sanitation Data'!$I$10,0,10*ROW('Sanitation Data'!I30))),'Data Summary'!DL36="Yes"),OFFSET('Sanitation Data'!$I$10,0,10*ROW('Sanitation Data'!I30)),NA())</f>
        <v>#N/A</v>
      </c>
      <c r="AX36" s="97" t="e">
        <f ca="true">+IF(AND(ISNUMBER(OFFSET('Sanitation Data'!$I$11,0,10*ROW('Sanitation Data'!I30))),'Data Summary'!DM36="Yes"),OFFSET('Sanitation Data'!$I$11,0,10*ROW('Sanitation Data'!I30)),NA())</f>
        <v>#N/A</v>
      </c>
      <c r="AY36" s="97" t="e">
        <f ca="true">+IF(AND(ISNUMBER(OFFSET('Sanitation Data'!$I$12,0,10*ROW('Sanitation Data'!I30))),'Data Summary'!DN36="Yes"),OFFSET('Sanitation Data'!$I$12,0,10*ROW('Sanitation Data'!I30)),NA())</f>
        <v>#N/A</v>
      </c>
      <c r="AZ36" s="98" t="e">
        <f ca="true">+IF(AND(ISNUMBER(OFFSET('Hygiene Data'!$D$5,0,10*ROW('Hygiene Data'!D30))),'Data Summary'!DO36="Yes"),OFFSET('Hygiene Data'!$D$5,0,10*ROW('Hygiene Data'!D30)),NA())</f>
        <v>#N/A</v>
      </c>
      <c r="BA36" s="98" t="e">
        <f ca="true">+IF(AND(ISNUMBER(OFFSET('Hygiene Data'!$D$7,0,10*ROW('Hygiene Data'!D30))),'Data Summary'!DP36="Yes"),OFFSET('Hygiene Data'!$D$7,0,10*ROW('Hygiene Data'!D30)),NA())</f>
        <v>#N/A</v>
      </c>
      <c r="BB36" s="98" t="e">
        <f ca="true">+IF(AND(ISNUMBER(OFFSET('Hygiene Data'!$D$9,0,10*ROW('Hygiene Data'!D30))),'Data Summary'!DQ36="Yes"),OFFSET('Hygiene Data'!$D$9,0,10*ROW('Hygiene Data'!D30)),NA())</f>
        <v>#N/A</v>
      </c>
      <c r="BC36" s="98" t="e">
        <f ca="true">+IF(AND(ISNUMBER(OFFSET('Hygiene Data'!$E$5,0,10*ROW('Hygiene Data'!E30))),'Data Summary'!DR36="Yes"),OFFSET('Hygiene Data'!$E$5,0,10*ROW('Hygiene Data'!E30)),NA())</f>
        <v>#N/A</v>
      </c>
      <c r="BD36" s="98" t="e">
        <f ca="true">+IF(AND(ISNUMBER(OFFSET('Hygiene Data'!$E$7,0,10*ROW('Hygiene Data'!E30))),'Data Summary'!DS36="Yes"),OFFSET('Hygiene Data'!$E$7,0,10*ROW('Hygiene Data'!E30)),NA())</f>
        <v>#N/A</v>
      </c>
      <c r="BE36" s="98" t="e">
        <f ca="true">+IF(AND(ISNUMBER(OFFSET('Hygiene Data'!$E$9,0,10*ROW('Hygiene Data'!E30))),'Data Summary'!DT36="Yes"),OFFSET('Hygiene Data'!$E$9,0,10*ROW('Hygiene Data'!E30)),NA())</f>
        <v>#N/A</v>
      </c>
      <c r="BF36" s="98" t="e">
        <f ca="true">+IF(AND(ISNUMBER(OFFSET('Hygiene Data'!$F$5,0,10*ROW('Hygiene Data'!F30))),'Data Summary'!DU36="Yes"),OFFSET('Hygiene Data'!$F$5,0,10*ROW('Hygiene Data'!F30)),NA())</f>
        <v>#N/A</v>
      </c>
      <c r="BG36" s="98" t="e">
        <f ca="true">+IF(AND(ISNUMBER(OFFSET('Hygiene Data'!$F$7,0,10*ROW('Hygiene Data'!F30))),'Data Summary'!DV36="Yes"),OFFSET('Hygiene Data'!$F$7,0,10*ROW('Hygiene Data'!F30)),NA())</f>
        <v>#N/A</v>
      </c>
      <c r="BH36" s="98" t="e">
        <f ca="true">+IF(AND(ISNUMBER(OFFSET('Hygiene Data'!$F$9,0,10*ROW('Hygiene Data'!F30))),'Data Summary'!DW36="Yes"),OFFSET('Hygiene Data'!$F$9,0,10*ROW('Hygiene Data'!F30)),NA())</f>
        <v>#N/A</v>
      </c>
      <c r="BI36" s="98" t="e">
        <f ca="true">+IF(AND(ISNUMBER(OFFSET('Hygiene Data'!$G$5,0,10*ROW('Hygiene Data'!G30))),'Data Summary'!DX36="Yes"),OFFSET('Hygiene Data'!$G$5,0,10*ROW('Hygiene Data'!G30)),NA())</f>
        <v>#N/A</v>
      </c>
      <c r="BJ36" s="98" t="e">
        <f ca="true">+IF(AND(ISNUMBER(OFFSET('Hygiene Data'!$G$7,0,10*ROW('Hygiene Data'!G30))),'Data Summary'!DY36="Yes"),OFFSET('Hygiene Data'!$G$7,0,10*ROW('Hygiene Data'!G30)),NA())</f>
        <v>#N/A</v>
      </c>
      <c r="BK36" s="98" t="e">
        <f ca="true">+IF(AND(ISNUMBER(OFFSET('Hygiene Data'!$G$9,0,10*ROW('Hygiene Data'!G30))),'Data Summary'!DZ36="Yes"),OFFSET('Hygiene Data'!$G$9,0,10*ROW('Hygiene Data'!G30)),NA())</f>
        <v>#N/A</v>
      </c>
      <c r="BL36" s="98" t="e">
        <f ca="true">+IF(AND(ISNUMBER(OFFSET('Hygiene Data'!$H$5,0,10*ROW('Hygiene Data'!H30))),'Data Summary'!EA36="Yes"),OFFSET('Hygiene Data'!$H$5,0,10*ROW('Hygiene Data'!H30)),NA())</f>
        <v>#N/A</v>
      </c>
      <c r="BM36" s="98" t="e">
        <f ca="true">+IF(AND(ISNUMBER(OFFSET('Hygiene Data'!$H$7,0,10*ROW('Hygiene Data'!H30))),'Data Summary'!EB36="Yes"),OFFSET('Hygiene Data'!$H$7,0,10*ROW('Hygiene Data'!H30)),NA())</f>
        <v>#N/A</v>
      </c>
      <c r="BN36" s="98" t="e">
        <f ca="true">+IF(AND(ISNUMBER(OFFSET('Hygiene Data'!$H$9,0,10*ROW('Hygiene Data'!H30))),'Data Summary'!EC36="Yes"),OFFSET('Hygiene Data'!$H$9,0,10*ROW('Hygiene Data'!H30)),NA())</f>
        <v>#N/A</v>
      </c>
      <c r="BO36" s="98" t="e">
        <f ca="true">+IF(AND(ISNUMBER(OFFSET('Hygiene Data'!$I$5,0,10*ROW('Hygiene Data'!I30))),'Data Summary'!ED36="Yes"),OFFSET('Hygiene Data'!$I$5,0,10*ROW('Hygiene Data'!I30)),NA())</f>
        <v>#N/A</v>
      </c>
      <c r="BP36" s="98" t="e">
        <f ca="true">+IF(AND(ISNUMBER(OFFSET('Hygiene Data'!$I$7,0,10*ROW('Hygiene Data'!I30))),'Data Summary'!EE36="Yes"),OFFSET('Hygiene Data'!$I$7,0,10*ROW('Hygiene Data'!I30)),NA())</f>
        <v>#N/A</v>
      </c>
      <c r="BQ36" s="98" t="e">
        <f ca="true">+IF(AND(ISNUMBER(OFFSET('Hygiene Data'!$I$9,0,10*ROW('Hygiene Data'!I30))),'Data Summary'!EF36="Yes"),OFFSET('Hygiene Data'!$I$9,0,10*ROW('Hygiene Data'!I30)),NA())</f>
        <v>#N/A</v>
      </c>
    </row>
    <row xmlns:x14ac="http://schemas.microsoft.com/office/spreadsheetml/2009/9/ac" r="37" x14ac:dyDescent="0.2">
      <c r="A37" s="351" t="e">
        <f ca="true">+RIGHT('Data Summary'!A37,LEN('Data Summary'!A37)-9)</f>
        <v>#VALUE!</v>
      </c>
      <c r="B37" s="36" t="str">
        <f ca="true">+IF(ISTEXT('Data Summary'!B37),'Data Summary'!B37,"")</f>
        <v/>
      </c>
      <c r="C37" s="350" t="e">
        <f ca="true">+VALUE('Data Summary'!C37)</f>
        <v>#VALUE!</v>
      </c>
      <c r="D37" s="96" t="e">
        <f ca="true">+IF(AND(ISNUMBER(OFFSET('Water Data'!$D$4,0,10*ROW('Water Data'!D31))),'Data Summary'!BS37="Yes"),100-OFFSET('Water Data'!$D$4,0,10*ROW('Water Data'!D31)),NA())</f>
        <v>#N/A</v>
      </c>
      <c r="E37" s="96" t="e">
        <f ca="true">+IF(AND(ISNUMBER(OFFSET('Water Data'!$D$6,0,10*ROW('Water Data'!D31))),'Data Summary'!BT37="Yes"),OFFSET('Water Data'!$D$6,0,10*ROW('Water Data'!D31)),NA())</f>
        <v>#N/A</v>
      </c>
      <c r="F37" s="96" t="e">
        <f ca="true">+IF(AND(ISNUMBER(OFFSET('Water Data'!$D$9,0,10*ROW('Water Data'!D31))),'Data Summary'!BU37="Yes"),OFFSET('Water Data'!$D$9,0,10*ROW('Water Data'!D31)),NA())</f>
        <v>#N/A</v>
      </c>
      <c r="G37" s="96" t="e">
        <f ca="true">+IF(AND(ISNUMBER(OFFSET('Water Data'!$E$4,0,10*ROW('Water Data'!E31))),'Data Summary'!BV37="Yes"),100-OFFSET('Water Data'!$E$4,0,10*ROW('Water Data'!E31)),NA())</f>
        <v>#N/A</v>
      </c>
      <c r="H37" s="96" t="e">
        <f ca="true">+IF(AND(ISNUMBER(OFFSET('Water Data'!$E$6,0,10*ROW('Water Data'!E31))),'Data Summary'!BW37="Yes"),OFFSET('Water Data'!$E$6,0,10*ROW('Water Data'!E31)),NA())</f>
        <v>#N/A</v>
      </c>
      <c r="I37" s="96" t="e">
        <f ca="true">+IF(AND(ISNUMBER(OFFSET('Water Data'!$E$9,0,10*ROW('Water Data'!E31))),'Data Summary'!BX37="Yes"),OFFSET('Water Data'!$E$9,0,10*ROW('Water Data'!E31)),NA())</f>
        <v>#N/A</v>
      </c>
      <c r="J37" s="96" t="e">
        <f ca="true">+IF(AND(ISNUMBER(OFFSET('Water Data'!$F$4,0,10*ROW('Water Data'!F31))),'Data Summary'!BY37="Yes"),100-OFFSET('Water Data'!$F$4,0,10*ROW('Water Data'!F31)),NA())</f>
        <v>#N/A</v>
      </c>
      <c r="K37" s="96" t="e">
        <f ca="true">+IF(AND(ISNUMBER(OFFSET('Water Data'!$F$6,0,10*ROW('Water Data'!F31))),'Data Summary'!BZ37="Yes"),OFFSET('Water Data'!$F$6,0,10*ROW('Water Data'!F31)),NA())</f>
        <v>#N/A</v>
      </c>
      <c r="L37" s="96" t="e">
        <f ca="true">+IF(AND(ISNUMBER(OFFSET('Water Data'!$F$9,0,10*ROW('Water Data'!F31))),'Data Summary'!CA37="Yes"),OFFSET('Water Data'!$F$9,0,10*ROW('Water Data'!F31)),NA())</f>
        <v>#N/A</v>
      </c>
      <c r="M37" s="96" t="e">
        <f ca="true">+IF(AND(ISNUMBER(OFFSET('Water Data'!$G$4,0,10*ROW('Water Data'!G31))),'Data Summary'!CB37="Yes"),100-OFFSET('Water Data'!$G$4,0,10*ROW('Water Data'!G31)),NA())</f>
        <v>#N/A</v>
      </c>
      <c r="N37" s="96" t="e">
        <f ca="true">+IF(AND(ISNUMBER(OFFSET('Water Data'!$G$6,0,10*ROW('Water Data'!G31))),'Data Summary'!CC37="Yes"),OFFSET('Water Data'!$G$6,0,10*ROW('Water Data'!G31)),NA())</f>
        <v>#N/A</v>
      </c>
      <c r="O37" s="96" t="e">
        <f ca="true">+IF(AND(ISNUMBER(OFFSET('Water Data'!$G$9,0,10*ROW('Water Data'!G31))),'Data Summary'!CD37="Yes"),OFFSET('Water Data'!$G$9,0,10*ROW('Water Data'!G31)),NA())</f>
        <v>#N/A</v>
      </c>
      <c r="P37" s="96" t="e">
        <f ca="true">+IF(AND(ISNUMBER(OFFSET('Water Data'!$H$4,0,10*ROW('Water Data'!H31))),'Data Summary'!CE37="Yes"),100-OFFSET('Water Data'!$H$4,0,10*ROW('Water Data'!H31)),NA())</f>
        <v>#N/A</v>
      </c>
      <c r="Q37" s="96" t="e">
        <f ca="true">+IF(AND(ISNUMBER(OFFSET('Water Data'!$H$6,0,10*ROW('Water Data'!H31))),'Data Summary'!CF37="Yes"),OFFSET('Water Data'!$H$6,0,10*ROW('Water Data'!H31)),NA())</f>
        <v>#N/A</v>
      </c>
      <c r="R37" s="96" t="e">
        <f ca="true">+IF(AND(ISNUMBER(OFFSET('Water Data'!$H$9,0,10*ROW('Water Data'!H31))),'Data Summary'!CG37="Yes"),OFFSET('Water Data'!$H$9,0,10*ROW('Water Data'!H31)),NA())</f>
        <v>#N/A</v>
      </c>
      <c r="S37" s="96" t="e">
        <f ca="true">+IF(AND(ISNUMBER(OFFSET('Water Data'!$I$4,0,10*ROW('Water Data'!I31))),'Data Summary'!CH37="Yes"),100-OFFSET('Water Data'!$I$4,0,10*ROW('Water Data'!I31)),NA())</f>
        <v>#N/A</v>
      </c>
      <c r="T37" s="96" t="e">
        <f ca="true">+IF(AND(ISNUMBER(OFFSET('Water Data'!$I$6,0,10*ROW('Water Data'!I31))),'Data Summary'!CI37="Yes"),OFFSET('Water Data'!$I$6,0,10*ROW('Water Data'!I31)),NA())</f>
        <v>#N/A</v>
      </c>
      <c r="U37" s="96" t="e">
        <f ca="true">+IF(AND(ISNUMBER(OFFSET('Water Data'!$I$9,0,10*ROW('Water Data'!I31))),'Data Summary'!CJ37="Yes"),OFFSET('Water Data'!$I$9,0,10*ROW('Water Data'!I31)),NA())</f>
        <v>#N/A</v>
      </c>
      <c r="V37" s="97" t="e">
        <f ca="true">+IF(AND(ISNUMBER(OFFSET('Sanitation Data'!$D$4,0,10*ROW('Sanitation Data'!D31))),'Data Summary'!CK37="Yes"),100-OFFSET('Sanitation Data'!$D$4,0,10*ROW('Sanitation Data'!D31)),NA())</f>
        <v>#N/A</v>
      </c>
      <c r="W37" s="97" t="e">
        <f ca="true">+IF(AND(ISNUMBER(OFFSET('Sanitation Data'!$D$6,0,10*ROW('Sanitation Data'!D31))),'Data Summary'!CL37="Yes"),OFFSET('Sanitation Data'!$D$6,0,10*ROW('Sanitation Data'!D31)),NA())</f>
        <v>#N/A</v>
      </c>
      <c r="X37" s="97" t="e">
        <f ca="true">+IF(AND(ISNUMBER(OFFSET('Sanitation Data'!$D$10,0,10*ROW('Sanitation Data'!D31))),'Data Summary'!CM37="Yes"),OFFSET('Sanitation Data'!$D$10,0,10*ROW('Sanitation Data'!D31)),NA())</f>
        <v>#N/A</v>
      </c>
      <c r="Y37" s="97" t="e">
        <f ca="true">+IF(AND(ISNUMBER(OFFSET('Sanitation Data'!$D$11,0,10*ROW('Sanitation Data'!D31))),'Data Summary'!CN37="Yes"),OFFSET('Sanitation Data'!$D$11,0,10*ROW('Sanitation Data'!D31)),NA())</f>
        <v>#N/A</v>
      </c>
      <c r="Z37" s="97" t="e">
        <f ca="true">+IF(AND(ISNUMBER(OFFSET('Sanitation Data'!$D$12,0,10*ROW('Sanitation Data'!D31))),'Data Summary'!CO37="Yes"),OFFSET('Sanitation Data'!$D$12,0,10*ROW('Sanitation Data'!D31)),NA())</f>
        <v>#N/A</v>
      </c>
      <c r="AA37" s="97" t="e">
        <f ca="true">+IF(AND(ISNUMBER(OFFSET('Sanitation Data'!$E$4,0,10*ROW('Sanitation Data'!E31))),'Data Summary'!CP37="Yes"),100-OFFSET('Sanitation Data'!$E$4,0,10*ROW('Sanitation Data'!E31)),NA())</f>
        <v>#N/A</v>
      </c>
      <c r="AB37" s="97" t="e">
        <f ca="true">+IF(AND(ISNUMBER(OFFSET('Sanitation Data'!$E$6,0,10*ROW('Sanitation Data'!E31))),'Data Summary'!CQ37="Yes"),OFFSET('Sanitation Data'!$E$6,0,10*ROW('Sanitation Data'!E31)),NA())</f>
        <v>#N/A</v>
      </c>
      <c r="AC37" s="97" t="e">
        <f ca="true">+IF(AND(ISNUMBER(OFFSET('Sanitation Data'!$E$10,0,10*ROW('Sanitation Data'!E31))),'Data Summary'!CR37="Yes"),OFFSET('Sanitation Data'!$E$10,0,10*ROW('Sanitation Data'!E31)),NA())</f>
        <v>#N/A</v>
      </c>
      <c r="AD37" s="97" t="e">
        <f ca="true">+IF(AND(ISNUMBER(OFFSET('Sanitation Data'!$E$11,0,10*ROW('Sanitation Data'!E31))),'Data Summary'!CS37="Yes"),OFFSET('Sanitation Data'!$E$11,0,10*ROW('Sanitation Data'!E31)),NA())</f>
        <v>#N/A</v>
      </c>
      <c r="AE37" s="97" t="e">
        <f ca="true">+IF(AND(ISNUMBER(OFFSET('Sanitation Data'!$E$12,0,10*ROW('Sanitation Data'!E31))),'Data Summary'!CT37="Yes"),OFFSET('Sanitation Data'!$E$12,0,10*ROW('Sanitation Data'!E31)),NA())</f>
        <v>#N/A</v>
      </c>
      <c r="AF37" s="97" t="e">
        <f ca="true">+IF(AND(ISNUMBER(OFFSET('Sanitation Data'!$F$4,0,10*ROW('Sanitation Data'!F31))),'Data Summary'!CU37="Yes"),100-OFFSET('Sanitation Data'!$F$4,0,10*ROW('Sanitation Data'!F31)),NA())</f>
        <v>#N/A</v>
      </c>
      <c r="AG37" s="97" t="e">
        <f ca="true">+IF(AND(ISNUMBER(OFFSET('Sanitation Data'!$F$6,0,10*ROW('Sanitation Data'!F31))),'Data Summary'!CV37="Yes"),OFFSET('Sanitation Data'!$F$6,0,10*ROW('Sanitation Data'!F31)),NA())</f>
        <v>#N/A</v>
      </c>
      <c r="AH37" s="97" t="e">
        <f ca="true">+IF(AND(ISNUMBER(OFFSET('Sanitation Data'!$F$10,0,10*ROW('Sanitation Data'!F31))),'Data Summary'!CW37="Yes"),OFFSET('Sanitation Data'!$F$10,0,10*ROW('Sanitation Data'!F31)),NA())</f>
        <v>#N/A</v>
      </c>
      <c r="AI37" s="97" t="e">
        <f ca="true">+IF(AND(ISNUMBER(OFFSET('Sanitation Data'!$F$11,0,10*ROW('Sanitation Data'!F31))),'Data Summary'!CX37="Yes"),OFFSET('Sanitation Data'!$F$11,0,10*ROW('Sanitation Data'!F31)),NA())</f>
        <v>#N/A</v>
      </c>
      <c r="AJ37" s="97" t="e">
        <f ca="true">+IF(AND(ISNUMBER(OFFSET('Sanitation Data'!$F$12,0,10*ROW('Sanitation Data'!F31))),'Data Summary'!CY37="Yes"),OFFSET('Sanitation Data'!$F$12,0,10*ROW('Sanitation Data'!F31)),NA())</f>
        <v>#N/A</v>
      </c>
      <c r="AK37" s="97" t="e">
        <f ca="true">+IF(AND(ISNUMBER(OFFSET('Sanitation Data'!$G$4,0,10*ROW('Sanitation Data'!G31))),'Data Summary'!CZ37="Yes"),100-OFFSET('Sanitation Data'!$G$4,0,10*ROW('Sanitation Data'!G31)),NA())</f>
        <v>#N/A</v>
      </c>
      <c r="AL37" s="97" t="e">
        <f ca="true">+IF(AND(ISNUMBER(OFFSET('Sanitation Data'!$G$6,0,10*ROW('Sanitation Data'!G31))),'Data Summary'!DA37="Yes"),OFFSET('Sanitation Data'!$G$6,0,10*ROW('Sanitation Data'!G31)),NA())</f>
        <v>#N/A</v>
      </c>
      <c r="AM37" s="97" t="e">
        <f ca="true">+IF(AND(ISNUMBER(OFFSET('Sanitation Data'!$G$10,0,10*ROW('Sanitation Data'!G31))),'Data Summary'!DB37="Yes"),OFFSET('Sanitation Data'!$G$10,0,10*ROW('Sanitation Data'!G31)),NA())</f>
        <v>#N/A</v>
      </c>
      <c r="AN37" s="97" t="e">
        <f ca="true">+IF(AND(ISNUMBER(OFFSET('Sanitation Data'!$G$11,0,10*ROW('Sanitation Data'!G31))),'Data Summary'!DC37="Yes"),OFFSET('Sanitation Data'!$G$11,0,10*ROW('Sanitation Data'!G31)),NA())</f>
        <v>#N/A</v>
      </c>
      <c r="AO37" s="97" t="e">
        <f ca="true">+IF(AND(ISNUMBER(OFFSET('Sanitation Data'!$G$12,0,10*ROW('Sanitation Data'!G31))),'Data Summary'!DD37="Yes"),OFFSET('Sanitation Data'!$G$12,0,10*ROW('Sanitation Data'!G31)),NA())</f>
        <v>#N/A</v>
      </c>
      <c r="AP37" s="97" t="e">
        <f ca="true">+IF(AND(ISNUMBER(OFFSET('Sanitation Data'!$H$4,0,10*ROW('Sanitation Data'!H31))),'Data Summary'!DE37="Yes"),100-OFFSET('Sanitation Data'!$H$4,0,10*ROW('Sanitation Data'!H31)),NA())</f>
        <v>#N/A</v>
      </c>
      <c r="AQ37" s="97" t="e">
        <f ca="true">+IF(AND(ISNUMBER(OFFSET('Sanitation Data'!$H$6,0,10*ROW('Sanitation Data'!H31))),'Data Summary'!DF37="Yes"),OFFSET('Sanitation Data'!$H$6,0,10*ROW('Sanitation Data'!H31)),NA())</f>
        <v>#N/A</v>
      </c>
      <c r="AR37" s="97" t="e">
        <f ca="true">+IF(AND(ISNUMBER(OFFSET('Sanitation Data'!$H$10,0,10*ROW('Sanitation Data'!H31))),'Data Summary'!DG37="Yes"),OFFSET('Sanitation Data'!$H$10,0,10*ROW('Sanitation Data'!H31)),NA())</f>
        <v>#N/A</v>
      </c>
      <c r="AS37" s="97" t="e">
        <f ca="true">+IF(AND(ISNUMBER(OFFSET('Sanitation Data'!$H$11,0,10*ROW('Sanitation Data'!H31))),'Data Summary'!DH37="Yes"),OFFSET('Sanitation Data'!$H$11,0,10*ROW('Sanitation Data'!H31)),NA())</f>
        <v>#N/A</v>
      </c>
      <c r="AT37" s="97" t="e">
        <f ca="true">+IF(AND(ISNUMBER(OFFSET('Sanitation Data'!$H$12,0,10*ROW('Sanitation Data'!H31))),'Data Summary'!DI37="Yes"),OFFSET('Sanitation Data'!$H$12,0,10*ROW('Sanitation Data'!H31)),NA())</f>
        <v>#N/A</v>
      </c>
      <c r="AU37" s="97" t="e">
        <f ca="true">+IF(AND(ISNUMBER(OFFSET('Sanitation Data'!$I$4,0,10*ROW('Sanitation Data'!I31))),'Data Summary'!DJ37="Yes"),100-OFFSET('Sanitation Data'!$I$4,0,10*ROW('Sanitation Data'!I31)),NA())</f>
        <v>#N/A</v>
      </c>
      <c r="AV37" s="97" t="e">
        <f ca="true">+IF(AND(ISNUMBER(OFFSET('Sanitation Data'!$I$6,0,10*ROW('Sanitation Data'!I31))),'Data Summary'!DK37="Yes"),OFFSET('Sanitation Data'!$I$6,0,10*ROW('Sanitation Data'!I31)),NA())</f>
        <v>#N/A</v>
      </c>
      <c r="AW37" s="97" t="e">
        <f ca="true">+IF(AND(ISNUMBER(OFFSET('Sanitation Data'!$I$10,0,10*ROW('Sanitation Data'!I31))),'Data Summary'!DL37="Yes"),OFFSET('Sanitation Data'!$I$10,0,10*ROW('Sanitation Data'!I31)),NA())</f>
        <v>#N/A</v>
      </c>
      <c r="AX37" s="97" t="e">
        <f ca="true">+IF(AND(ISNUMBER(OFFSET('Sanitation Data'!$I$11,0,10*ROW('Sanitation Data'!I31))),'Data Summary'!DM37="Yes"),OFFSET('Sanitation Data'!$I$11,0,10*ROW('Sanitation Data'!I31)),NA())</f>
        <v>#N/A</v>
      </c>
      <c r="AY37" s="97" t="e">
        <f ca="true">+IF(AND(ISNUMBER(OFFSET('Sanitation Data'!$I$12,0,10*ROW('Sanitation Data'!I31))),'Data Summary'!DN37="Yes"),OFFSET('Sanitation Data'!$I$12,0,10*ROW('Sanitation Data'!I31)),NA())</f>
        <v>#N/A</v>
      </c>
      <c r="AZ37" s="98" t="e">
        <f ca="true">+IF(AND(ISNUMBER(OFFSET('Hygiene Data'!$D$5,0,10*ROW('Hygiene Data'!D31))),'Data Summary'!DO37="Yes"),OFFSET('Hygiene Data'!$D$5,0,10*ROW('Hygiene Data'!D31)),NA())</f>
        <v>#N/A</v>
      </c>
      <c r="BA37" s="98" t="e">
        <f ca="true">+IF(AND(ISNUMBER(OFFSET('Hygiene Data'!$D$7,0,10*ROW('Hygiene Data'!D31))),'Data Summary'!DP37="Yes"),OFFSET('Hygiene Data'!$D$7,0,10*ROW('Hygiene Data'!D31)),NA())</f>
        <v>#N/A</v>
      </c>
      <c r="BB37" s="98" t="e">
        <f ca="true">+IF(AND(ISNUMBER(OFFSET('Hygiene Data'!$D$9,0,10*ROW('Hygiene Data'!D31))),'Data Summary'!DQ37="Yes"),OFFSET('Hygiene Data'!$D$9,0,10*ROW('Hygiene Data'!D31)),NA())</f>
        <v>#N/A</v>
      </c>
      <c r="BC37" s="98" t="e">
        <f ca="true">+IF(AND(ISNUMBER(OFFSET('Hygiene Data'!$E$5,0,10*ROW('Hygiene Data'!E31))),'Data Summary'!DR37="Yes"),OFFSET('Hygiene Data'!$E$5,0,10*ROW('Hygiene Data'!E31)),NA())</f>
        <v>#N/A</v>
      </c>
      <c r="BD37" s="98" t="e">
        <f ca="true">+IF(AND(ISNUMBER(OFFSET('Hygiene Data'!$E$7,0,10*ROW('Hygiene Data'!E31))),'Data Summary'!DS37="Yes"),OFFSET('Hygiene Data'!$E$7,0,10*ROW('Hygiene Data'!E31)),NA())</f>
        <v>#N/A</v>
      </c>
      <c r="BE37" s="98" t="e">
        <f ca="true">+IF(AND(ISNUMBER(OFFSET('Hygiene Data'!$E$9,0,10*ROW('Hygiene Data'!E31))),'Data Summary'!DT37="Yes"),OFFSET('Hygiene Data'!$E$9,0,10*ROW('Hygiene Data'!E31)),NA())</f>
        <v>#N/A</v>
      </c>
      <c r="BF37" s="98" t="e">
        <f ca="true">+IF(AND(ISNUMBER(OFFSET('Hygiene Data'!$F$5,0,10*ROW('Hygiene Data'!F31))),'Data Summary'!DU37="Yes"),OFFSET('Hygiene Data'!$F$5,0,10*ROW('Hygiene Data'!F31)),NA())</f>
        <v>#N/A</v>
      </c>
      <c r="BG37" s="98" t="e">
        <f ca="true">+IF(AND(ISNUMBER(OFFSET('Hygiene Data'!$F$7,0,10*ROW('Hygiene Data'!F31))),'Data Summary'!DV37="Yes"),OFFSET('Hygiene Data'!$F$7,0,10*ROW('Hygiene Data'!F31)),NA())</f>
        <v>#N/A</v>
      </c>
      <c r="BH37" s="98" t="e">
        <f ca="true">+IF(AND(ISNUMBER(OFFSET('Hygiene Data'!$F$9,0,10*ROW('Hygiene Data'!F31))),'Data Summary'!DW37="Yes"),OFFSET('Hygiene Data'!$F$9,0,10*ROW('Hygiene Data'!F31)),NA())</f>
        <v>#N/A</v>
      </c>
      <c r="BI37" s="98" t="e">
        <f ca="true">+IF(AND(ISNUMBER(OFFSET('Hygiene Data'!$G$5,0,10*ROW('Hygiene Data'!G31))),'Data Summary'!DX37="Yes"),OFFSET('Hygiene Data'!$G$5,0,10*ROW('Hygiene Data'!G31)),NA())</f>
        <v>#N/A</v>
      </c>
      <c r="BJ37" s="98" t="e">
        <f ca="true">+IF(AND(ISNUMBER(OFFSET('Hygiene Data'!$G$7,0,10*ROW('Hygiene Data'!G31))),'Data Summary'!DY37="Yes"),OFFSET('Hygiene Data'!$G$7,0,10*ROW('Hygiene Data'!G31)),NA())</f>
        <v>#N/A</v>
      </c>
      <c r="BK37" s="98" t="e">
        <f ca="true">+IF(AND(ISNUMBER(OFFSET('Hygiene Data'!$G$9,0,10*ROW('Hygiene Data'!G31))),'Data Summary'!DZ37="Yes"),OFFSET('Hygiene Data'!$G$9,0,10*ROW('Hygiene Data'!G31)),NA())</f>
        <v>#N/A</v>
      </c>
      <c r="BL37" s="98" t="e">
        <f ca="true">+IF(AND(ISNUMBER(OFFSET('Hygiene Data'!$H$5,0,10*ROW('Hygiene Data'!H31))),'Data Summary'!EA37="Yes"),OFFSET('Hygiene Data'!$H$5,0,10*ROW('Hygiene Data'!H31)),NA())</f>
        <v>#N/A</v>
      </c>
      <c r="BM37" s="98" t="e">
        <f ca="true">+IF(AND(ISNUMBER(OFFSET('Hygiene Data'!$H$7,0,10*ROW('Hygiene Data'!H31))),'Data Summary'!EB37="Yes"),OFFSET('Hygiene Data'!$H$7,0,10*ROW('Hygiene Data'!H31)),NA())</f>
        <v>#N/A</v>
      </c>
      <c r="BN37" s="98" t="e">
        <f ca="true">+IF(AND(ISNUMBER(OFFSET('Hygiene Data'!$H$9,0,10*ROW('Hygiene Data'!H31))),'Data Summary'!EC37="Yes"),OFFSET('Hygiene Data'!$H$9,0,10*ROW('Hygiene Data'!H31)),NA())</f>
        <v>#N/A</v>
      </c>
      <c r="BO37" s="98" t="e">
        <f ca="true">+IF(AND(ISNUMBER(OFFSET('Hygiene Data'!$I$5,0,10*ROW('Hygiene Data'!I31))),'Data Summary'!ED37="Yes"),OFFSET('Hygiene Data'!$I$5,0,10*ROW('Hygiene Data'!I31)),NA())</f>
        <v>#N/A</v>
      </c>
      <c r="BP37" s="98" t="e">
        <f ca="true">+IF(AND(ISNUMBER(OFFSET('Hygiene Data'!$I$7,0,10*ROW('Hygiene Data'!I31))),'Data Summary'!EE37="Yes"),OFFSET('Hygiene Data'!$I$7,0,10*ROW('Hygiene Data'!I31)),NA())</f>
        <v>#N/A</v>
      </c>
      <c r="BQ37" s="98" t="e">
        <f ca="true">+IF(AND(ISNUMBER(OFFSET('Hygiene Data'!$I$9,0,10*ROW('Hygiene Data'!I31))),'Data Summary'!EF37="Yes"),OFFSET('Hygiene Data'!$I$9,0,10*ROW('Hygiene Data'!I31)),NA())</f>
        <v>#N/A</v>
      </c>
    </row>
    <row xmlns:x14ac="http://schemas.microsoft.com/office/spreadsheetml/2009/9/ac" r="38" x14ac:dyDescent="0.2">
      <c r="A38" s="351" t="e">
        <f ca="true">+RIGHT('Data Summary'!A38,LEN('Data Summary'!A38)-9)</f>
        <v>#VALUE!</v>
      </c>
      <c r="B38" s="36" t="str">
        <f ca="true">+IF(ISTEXT('Data Summary'!B38),'Data Summary'!B38,"")</f>
        <v/>
      </c>
      <c r="C38" s="350" t="e">
        <f ca="true">+VALUE('Data Summary'!C38)</f>
        <v>#VALUE!</v>
      </c>
      <c r="D38" s="96" t="e">
        <f ca="true">+IF(AND(ISNUMBER(OFFSET('Water Data'!$D$4,0,10*ROW('Water Data'!D32))),'Data Summary'!BS38="Yes"),100-OFFSET('Water Data'!$D$4,0,10*ROW('Water Data'!D32)),NA())</f>
        <v>#N/A</v>
      </c>
      <c r="E38" s="96" t="e">
        <f ca="true">+IF(AND(ISNUMBER(OFFSET('Water Data'!$D$6,0,10*ROW('Water Data'!D32))),'Data Summary'!BT38="Yes"),OFFSET('Water Data'!$D$6,0,10*ROW('Water Data'!D32)),NA())</f>
        <v>#N/A</v>
      </c>
      <c r="F38" s="96" t="e">
        <f ca="true">+IF(AND(ISNUMBER(OFFSET('Water Data'!$D$9,0,10*ROW('Water Data'!D32))),'Data Summary'!BU38="Yes"),OFFSET('Water Data'!$D$9,0,10*ROW('Water Data'!D32)),NA())</f>
        <v>#N/A</v>
      </c>
      <c r="G38" s="96" t="e">
        <f ca="true">+IF(AND(ISNUMBER(OFFSET('Water Data'!$E$4,0,10*ROW('Water Data'!E32))),'Data Summary'!BV38="Yes"),100-OFFSET('Water Data'!$E$4,0,10*ROW('Water Data'!E32)),NA())</f>
        <v>#N/A</v>
      </c>
      <c r="H38" s="96" t="e">
        <f ca="true">+IF(AND(ISNUMBER(OFFSET('Water Data'!$E$6,0,10*ROW('Water Data'!E32))),'Data Summary'!BW38="Yes"),OFFSET('Water Data'!$E$6,0,10*ROW('Water Data'!E32)),NA())</f>
        <v>#N/A</v>
      </c>
      <c r="I38" s="96" t="e">
        <f ca="true">+IF(AND(ISNUMBER(OFFSET('Water Data'!$E$9,0,10*ROW('Water Data'!E32))),'Data Summary'!BX38="Yes"),OFFSET('Water Data'!$E$9,0,10*ROW('Water Data'!E32)),NA())</f>
        <v>#N/A</v>
      </c>
      <c r="J38" s="96" t="e">
        <f ca="true">+IF(AND(ISNUMBER(OFFSET('Water Data'!$F$4,0,10*ROW('Water Data'!F32))),'Data Summary'!BY38="Yes"),100-OFFSET('Water Data'!$F$4,0,10*ROW('Water Data'!F32)),NA())</f>
        <v>#N/A</v>
      </c>
      <c r="K38" s="96" t="e">
        <f ca="true">+IF(AND(ISNUMBER(OFFSET('Water Data'!$F$6,0,10*ROW('Water Data'!F32))),'Data Summary'!BZ38="Yes"),OFFSET('Water Data'!$F$6,0,10*ROW('Water Data'!F32)),NA())</f>
        <v>#N/A</v>
      </c>
      <c r="L38" s="96" t="e">
        <f ca="true">+IF(AND(ISNUMBER(OFFSET('Water Data'!$F$9,0,10*ROW('Water Data'!F32))),'Data Summary'!CA38="Yes"),OFFSET('Water Data'!$F$9,0,10*ROW('Water Data'!F32)),NA())</f>
        <v>#N/A</v>
      </c>
      <c r="M38" s="96" t="e">
        <f ca="true">+IF(AND(ISNUMBER(OFFSET('Water Data'!$G$4,0,10*ROW('Water Data'!G32))),'Data Summary'!CB38="Yes"),100-OFFSET('Water Data'!$G$4,0,10*ROW('Water Data'!G32)),NA())</f>
        <v>#N/A</v>
      </c>
      <c r="N38" s="96" t="e">
        <f ca="true">+IF(AND(ISNUMBER(OFFSET('Water Data'!$G$6,0,10*ROW('Water Data'!G32))),'Data Summary'!CC38="Yes"),OFFSET('Water Data'!$G$6,0,10*ROW('Water Data'!G32)),NA())</f>
        <v>#N/A</v>
      </c>
      <c r="O38" s="96" t="e">
        <f ca="true">+IF(AND(ISNUMBER(OFFSET('Water Data'!$G$9,0,10*ROW('Water Data'!G32))),'Data Summary'!CD38="Yes"),OFFSET('Water Data'!$G$9,0,10*ROW('Water Data'!G32)),NA())</f>
        <v>#N/A</v>
      </c>
      <c r="P38" s="96" t="e">
        <f ca="true">+IF(AND(ISNUMBER(OFFSET('Water Data'!$H$4,0,10*ROW('Water Data'!H32))),'Data Summary'!CE38="Yes"),100-OFFSET('Water Data'!$H$4,0,10*ROW('Water Data'!H32)),NA())</f>
        <v>#N/A</v>
      </c>
      <c r="Q38" s="96" t="e">
        <f ca="true">+IF(AND(ISNUMBER(OFFSET('Water Data'!$H$6,0,10*ROW('Water Data'!H32))),'Data Summary'!CF38="Yes"),OFFSET('Water Data'!$H$6,0,10*ROW('Water Data'!H32)),NA())</f>
        <v>#N/A</v>
      </c>
      <c r="R38" s="96" t="e">
        <f ca="true">+IF(AND(ISNUMBER(OFFSET('Water Data'!$H$9,0,10*ROW('Water Data'!H32))),'Data Summary'!CG38="Yes"),OFFSET('Water Data'!$H$9,0,10*ROW('Water Data'!H32)),NA())</f>
        <v>#N/A</v>
      </c>
      <c r="S38" s="96" t="e">
        <f ca="true">+IF(AND(ISNUMBER(OFFSET('Water Data'!$I$4,0,10*ROW('Water Data'!I32))),'Data Summary'!CH38="Yes"),100-OFFSET('Water Data'!$I$4,0,10*ROW('Water Data'!I32)),NA())</f>
        <v>#N/A</v>
      </c>
      <c r="T38" s="96" t="e">
        <f ca="true">+IF(AND(ISNUMBER(OFFSET('Water Data'!$I$6,0,10*ROW('Water Data'!I32))),'Data Summary'!CI38="Yes"),OFFSET('Water Data'!$I$6,0,10*ROW('Water Data'!I32)),NA())</f>
        <v>#N/A</v>
      </c>
      <c r="U38" s="96" t="e">
        <f ca="true">+IF(AND(ISNUMBER(OFFSET('Water Data'!$I$9,0,10*ROW('Water Data'!I32))),'Data Summary'!CJ38="Yes"),OFFSET('Water Data'!$I$9,0,10*ROW('Water Data'!I32)),NA())</f>
        <v>#N/A</v>
      </c>
      <c r="V38" s="97" t="e">
        <f ca="true">+IF(AND(ISNUMBER(OFFSET('Sanitation Data'!$D$4,0,10*ROW('Sanitation Data'!D32))),'Data Summary'!CK38="Yes"),100-OFFSET('Sanitation Data'!$D$4,0,10*ROW('Sanitation Data'!D32)),NA())</f>
        <v>#N/A</v>
      </c>
      <c r="W38" s="97" t="e">
        <f ca="true">+IF(AND(ISNUMBER(OFFSET('Sanitation Data'!$D$6,0,10*ROW('Sanitation Data'!D32))),'Data Summary'!CL38="Yes"),OFFSET('Sanitation Data'!$D$6,0,10*ROW('Sanitation Data'!D32)),NA())</f>
        <v>#N/A</v>
      </c>
      <c r="X38" s="97" t="e">
        <f ca="true">+IF(AND(ISNUMBER(OFFSET('Sanitation Data'!$D$10,0,10*ROW('Sanitation Data'!D32))),'Data Summary'!CM38="Yes"),OFFSET('Sanitation Data'!$D$10,0,10*ROW('Sanitation Data'!D32)),NA())</f>
        <v>#N/A</v>
      </c>
      <c r="Y38" s="97" t="e">
        <f ca="true">+IF(AND(ISNUMBER(OFFSET('Sanitation Data'!$D$11,0,10*ROW('Sanitation Data'!D32))),'Data Summary'!CN38="Yes"),OFFSET('Sanitation Data'!$D$11,0,10*ROW('Sanitation Data'!D32)),NA())</f>
        <v>#N/A</v>
      </c>
      <c r="Z38" s="97" t="e">
        <f ca="true">+IF(AND(ISNUMBER(OFFSET('Sanitation Data'!$D$12,0,10*ROW('Sanitation Data'!D32))),'Data Summary'!CO38="Yes"),OFFSET('Sanitation Data'!$D$12,0,10*ROW('Sanitation Data'!D32)),NA())</f>
        <v>#N/A</v>
      </c>
      <c r="AA38" s="97" t="e">
        <f ca="true">+IF(AND(ISNUMBER(OFFSET('Sanitation Data'!$E$4,0,10*ROW('Sanitation Data'!E32))),'Data Summary'!CP38="Yes"),100-OFFSET('Sanitation Data'!$E$4,0,10*ROW('Sanitation Data'!E32)),NA())</f>
        <v>#N/A</v>
      </c>
      <c r="AB38" s="97" t="e">
        <f ca="true">+IF(AND(ISNUMBER(OFFSET('Sanitation Data'!$E$6,0,10*ROW('Sanitation Data'!E32))),'Data Summary'!CQ38="Yes"),OFFSET('Sanitation Data'!$E$6,0,10*ROW('Sanitation Data'!E32)),NA())</f>
        <v>#N/A</v>
      </c>
      <c r="AC38" s="97" t="e">
        <f ca="true">+IF(AND(ISNUMBER(OFFSET('Sanitation Data'!$E$10,0,10*ROW('Sanitation Data'!E32))),'Data Summary'!CR38="Yes"),OFFSET('Sanitation Data'!$E$10,0,10*ROW('Sanitation Data'!E32)),NA())</f>
        <v>#N/A</v>
      </c>
      <c r="AD38" s="97" t="e">
        <f ca="true">+IF(AND(ISNUMBER(OFFSET('Sanitation Data'!$E$11,0,10*ROW('Sanitation Data'!E32))),'Data Summary'!CS38="Yes"),OFFSET('Sanitation Data'!$E$11,0,10*ROW('Sanitation Data'!E32)),NA())</f>
        <v>#N/A</v>
      </c>
      <c r="AE38" s="97" t="e">
        <f ca="true">+IF(AND(ISNUMBER(OFFSET('Sanitation Data'!$E$12,0,10*ROW('Sanitation Data'!E32))),'Data Summary'!CT38="Yes"),OFFSET('Sanitation Data'!$E$12,0,10*ROW('Sanitation Data'!E32)),NA())</f>
        <v>#N/A</v>
      </c>
      <c r="AF38" s="97" t="e">
        <f ca="true">+IF(AND(ISNUMBER(OFFSET('Sanitation Data'!$F$4,0,10*ROW('Sanitation Data'!F32))),'Data Summary'!CU38="Yes"),100-OFFSET('Sanitation Data'!$F$4,0,10*ROW('Sanitation Data'!F32)),NA())</f>
        <v>#N/A</v>
      </c>
      <c r="AG38" s="97" t="e">
        <f ca="true">+IF(AND(ISNUMBER(OFFSET('Sanitation Data'!$F$6,0,10*ROW('Sanitation Data'!F32))),'Data Summary'!CV38="Yes"),OFFSET('Sanitation Data'!$F$6,0,10*ROW('Sanitation Data'!F32)),NA())</f>
        <v>#N/A</v>
      </c>
      <c r="AH38" s="97" t="e">
        <f ca="true">+IF(AND(ISNUMBER(OFFSET('Sanitation Data'!$F$10,0,10*ROW('Sanitation Data'!F32))),'Data Summary'!CW38="Yes"),OFFSET('Sanitation Data'!$F$10,0,10*ROW('Sanitation Data'!F32)),NA())</f>
        <v>#N/A</v>
      </c>
      <c r="AI38" s="97" t="e">
        <f ca="true">+IF(AND(ISNUMBER(OFFSET('Sanitation Data'!$F$11,0,10*ROW('Sanitation Data'!F32))),'Data Summary'!CX38="Yes"),OFFSET('Sanitation Data'!$F$11,0,10*ROW('Sanitation Data'!F32)),NA())</f>
        <v>#N/A</v>
      </c>
      <c r="AJ38" s="97" t="e">
        <f ca="true">+IF(AND(ISNUMBER(OFFSET('Sanitation Data'!$F$12,0,10*ROW('Sanitation Data'!F32))),'Data Summary'!CY38="Yes"),OFFSET('Sanitation Data'!$F$12,0,10*ROW('Sanitation Data'!F32)),NA())</f>
        <v>#N/A</v>
      </c>
      <c r="AK38" s="97" t="e">
        <f ca="true">+IF(AND(ISNUMBER(OFFSET('Sanitation Data'!$G$4,0,10*ROW('Sanitation Data'!G32))),'Data Summary'!CZ38="Yes"),100-OFFSET('Sanitation Data'!$G$4,0,10*ROW('Sanitation Data'!G32)),NA())</f>
        <v>#N/A</v>
      </c>
      <c r="AL38" s="97" t="e">
        <f ca="true">+IF(AND(ISNUMBER(OFFSET('Sanitation Data'!$G$6,0,10*ROW('Sanitation Data'!G32))),'Data Summary'!DA38="Yes"),OFFSET('Sanitation Data'!$G$6,0,10*ROW('Sanitation Data'!G32)),NA())</f>
        <v>#N/A</v>
      </c>
      <c r="AM38" s="97" t="e">
        <f ca="true">+IF(AND(ISNUMBER(OFFSET('Sanitation Data'!$G$10,0,10*ROW('Sanitation Data'!G32))),'Data Summary'!DB38="Yes"),OFFSET('Sanitation Data'!$G$10,0,10*ROW('Sanitation Data'!G32)),NA())</f>
        <v>#N/A</v>
      </c>
      <c r="AN38" s="97" t="e">
        <f ca="true">+IF(AND(ISNUMBER(OFFSET('Sanitation Data'!$G$11,0,10*ROW('Sanitation Data'!G32))),'Data Summary'!DC38="Yes"),OFFSET('Sanitation Data'!$G$11,0,10*ROW('Sanitation Data'!G32)),NA())</f>
        <v>#N/A</v>
      </c>
      <c r="AO38" s="97" t="e">
        <f ca="true">+IF(AND(ISNUMBER(OFFSET('Sanitation Data'!$G$12,0,10*ROW('Sanitation Data'!G32))),'Data Summary'!DD38="Yes"),OFFSET('Sanitation Data'!$G$12,0,10*ROW('Sanitation Data'!G32)),NA())</f>
        <v>#N/A</v>
      </c>
      <c r="AP38" s="97" t="e">
        <f ca="true">+IF(AND(ISNUMBER(OFFSET('Sanitation Data'!$H$4,0,10*ROW('Sanitation Data'!H32))),'Data Summary'!DE38="Yes"),100-OFFSET('Sanitation Data'!$H$4,0,10*ROW('Sanitation Data'!H32)),NA())</f>
        <v>#N/A</v>
      </c>
      <c r="AQ38" s="97" t="e">
        <f ca="true">+IF(AND(ISNUMBER(OFFSET('Sanitation Data'!$H$6,0,10*ROW('Sanitation Data'!H32))),'Data Summary'!DF38="Yes"),OFFSET('Sanitation Data'!$H$6,0,10*ROW('Sanitation Data'!H32)),NA())</f>
        <v>#N/A</v>
      </c>
      <c r="AR38" s="97" t="e">
        <f ca="true">+IF(AND(ISNUMBER(OFFSET('Sanitation Data'!$H$10,0,10*ROW('Sanitation Data'!H32))),'Data Summary'!DG38="Yes"),OFFSET('Sanitation Data'!$H$10,0,10*ROW('Sanitation Data'!H32)),NA())</f>
        <v>#N/A</v>
      </c>
      <c r="AS38" s="97" t="e">
        <f ca="true">+IF(AND(ISNUMBER(OFFSET('Sanitation Data'!$H$11,0,10*ROW('Sanitation Data'!H32))),'Data Summary'!DH38="Yes"),OFFSET('Sanitation Data'!$H$11,0,10*ROW('Sanitation Data'!H32)),NA())</f>
        <v>#N/A</v>
      </c>
      <c r="AT38" s="97" t="e">
        <f ca="true">+IF(AND(ISNUMBER(OFFSET('Sanitation Data'!$H$12,0,10*ROW('Sanitation Data'!H32))),'Data Summary'!DI38="Yes"),OFFSET('Sanitation Data'!$H$12,0,10*ROW('Sanitation Data'!H32)),NA())</f>
        <v>#N/A</v>
      </c>
      <c r="AU38" s="97" t="e">
        <f ca="true">+IF(AND(ISNUMBER(OFFSET('Sanitation Data'!$I$4,0,10*ROW('Sanitation Data'!I32))),'Data Summary'!DJ38="Yes"),100-OFFSET('Sanitation Data'!$I$4,0,10*ROW('Sanitation Data'!I32)),NA())</f>
        <v>#N/A</v>
      </c>
      <c r="AV38" s="97" t="e">
        <f ca="true">+IF(AND(ISNUMBER(OFFSET('Sanitation Data'!$I$6,0,10*ROW('Sanitation Data'!I32))),'Data Summary'!DK38="Yes"),OFFSET('Sanitation Data'!$I$6,0,10*ROW('Sanitation Data'!I32)),NA())</f>
        <v>#N/A</v>
      </c>
      <c r="AW38" s="97" t="e">
        <f ca="true">+IF(AND(ISNUMBER(OFFSET('Sanitation Data'!$I$10,0,10*ROW('Sanitation Data'!I32))),'Data Summary'!DL38="Yes"),OFFSET('Sanitation Data'!$I$10,0,10*ROW('Sanitation Data'!I32)),NA())</f>
        <v>#N/A</v>
      </c>
      <c r="AX38" s="97" t="e">
        <f ca="true">+IF(AND(ISNUMBER(OFFSET('Sanitation Data'!$I$11,0,10*ROW('Sanitation Data'!I32))),'Data Summary'!DM38="Yes"),OFFSET('Sanitation Data'!$I$11,0,10*ROW('Sanitation Data'!I32)),NA())</f>
        <v>#N/A</v>
      </c>
      <c r="AY38" s="97" t="e">
        <f ca="true">+IF(AND(ISNUMBER(OFFSET('Sanitation Data'!$I$12,0,10*ROW('Sanitation Data'!I32))),'Data Summary'!DN38="Yes"),OFFSET('Sanitation Data'!$I$12,0,10*ROW('Sanitation Data'!I32)),NA())</f>
        <v>#N/A</v>
      </c>
      <c r="AZ38" s="98" t="e">
        <f ca="true">+IF(AND(ISNUMBER(OFFSET('Hygiene Data'!$D$5,0,10*ROW('Hygiene Data'!D32))),'Data Summary'!DO38="Yes"),OFFSET('Hygiene Data'!$D$5,0,10*ROW('Hygiene Data'!D32)),NA())</f>
        <v>#N/A</v>
      </c>
      <c r="BA38" s="98" t="e">
        <f ca="true">+IF(AND(ISNUMBER(OFFSET('Hygiene Data'!$D$7,0,10*ROW('Hygiene Data'!D32))),'Data Summary'!DP38="Yes"),OFFSET('Hygiene Data'!$D$7,0,10*ROW('Hygiene Data'!D32)),NA())</f>
        <v>#N/A</v>
      </c>
      <c r="BB38" s="98" t="e">
        <f ca="true">+IF(AND(ISNUMBER(OFFSET('Hygiene Data'!$D$9,0,10*ROW('Hygiene Data'!D32))),'Data Summary'!DQ38="Yes"),OFFSET('Hygiene Data'!$D$9,0,10*ROW('Hygiene Data'!D32)),NA())</f>
        <v>#N/A</v>
      </c>
      <c r="BC38" s="98" t="e">
        <f ca="true">+IF(AND(ISNUMBER(OFFSET('Hygiene Data'!$E$5,0,10*ROW('Hygiene Data'!E32))),'Data Summary'!DR38="Yes"),OFFSET('Hygiene Data'!$E$5,0,10*ROW('Hygiene Data'!E32)),NA())</f>
        <v>#N/A</v>
      </c>
      <c r="BD38" s="98" t="e">
        <f ca="true">+IF(AND(ISNUMBER(OFFSET('Hygiene Data'!$E$7,0,10*ROW('Hygiene Data'!E32))),'Data Summary'!DS38="Yes"),OFFSET('Hygiene Data'!$E$7,0,10*ROW('Hygiene Data'!E32)),NA())</f>
        <v>#N/A</v>
      </c>
      <c r="BE38" s="98" t="e">
        <f ca="true">+IF(AND(ISNUMBER(OFFSET('Hygiene Data'!$E$9,0,10*ROW('Hygiene Data'!E32))),'Data Summary'!DT38="Yes"),OFFSET('Hygiene Data'!$E$9,0,10*ROW('Hygiene Data'!E32)),NA())</f>
        <v>#N/A</v>
      </c>
      <c r="BF38" s="98" t="e">
        <f ca="true">+IF(AND(ISNUMBER(OFFSET('Hygiene Data'!$F$5,0,10*ROW('Hygiene Data'!F32))),'Data Summary'!DU38="Yes"),OFFSET('Hygiene Data'!$F$5,0,10*ROW('Hygiene Data'!F32)),NA())</f>
        <v>#N/A</v>
      </c>
      <c r="BG38" s="98" t="e">
        <f ca="true">+IF(AND(ISNUMBER(OFFSET('Hygiene Data'!$F$7,0,10*ROW('Hygiene Data'!F32))),'Data Summary'!DV38="Yes"),OFFSET('Hygiene Data'!$F$7,0,10*ROW('Hygiene Data'!F32)),NA())</f>
        <v>#N/A</v>
      </c>
      <c r="BH38" s="98" t="e">
        <f ca="true">+IF(AND(ISNUMBER(OFFSET('Hygiene Data'!$F$9,0,10*ROW('Hygiene Data'!F32))),'Data Summary'!DW38="Yes"),OFFSET('Hygiene Data'!$F$9,0,10*ROW('Hygiene Data'!F32)),NA())</f>
        <v>#N/A</v>
      </c>
      <c r="BI38" s="98" t="e">
        <f ca="true">+IF(AND(ISNUMBER(OFFSET('Hygiene Data'!$G$5,0,10*ROW('Hygiene Data'!G32))),'Data Summary'!DX38="Yes"),OFFSET('Hygiene Data'!$G$5,0,10*ROW('Hygiene Data'!G32)),NA())</f>
        <v>#N/A</v>
      </c>
      <c r="BJ38" s="98" t="e">
        <f ca="true">+IF(AND(ISNUMBER(OFFSET('Hygiene Data'!$G$7,0,10*ROW('Hygiene Data'!G32))),'Data Summary'!DY38="Yes"),OFFSET('Hygiene Data'!$G$7,0,10*ROW('Hygiene Data'!G32)),NA())</f>
        <v>#N/A</v>
      </c>
      <c r="BK38" s="98" t="e">
        <f ca="true">+IF(AND(ISNUMBER(OFFSET('Hygiene Data'!$G$9,0,10*ROW('Hygiene Data'!G32))),'Data Summary'!DZ38="Yes"),OFFSET('Hygiene Data'!$G$9,0,10*ROW('Hygiene Data'!G32)),NA())</f>
        <v>#N/A</v>
      </c>
      <c r="BL38" s="98" t="e">
        <f ca="true">+IF(AND(ISNUMBER(OFFSET('Hygiene Data'!$H$5,0,10*ROW('Hygiene Data'!H32))),'Data Summary'!EA38="Yes"),OFFSET('Hygiene Data'!$H$5,0,10*ROW('Hygiene Data'!H32)),NA())</f>
        <v>#N/A</v>
      </c>
      <c r="BM38" s="98" t="e">
        <f ca="true">+IF(AND(ISNUMBER(OFFSET('Hygiene Data'!$H$7,0,10*ROW('Hygiene Data'!H32))),'Data Summary'!EB38="Yes"),OFFSET('Hygiene Data'!$H$7,0,10*ROW('Hygiene Data'!H32)),NA())</f>
        <v>#N/A</v>
      </c>
      <c r="BN38" s="98" t="e">
        <f ca="true">+IF(AND(ISNUMBER(OFFSET('Hygiene Data'!$H$9,0,10*ROW('Hygiene Data'!H32))),'Data Summary'!EC38="Yes"),OFFSET('Hygiene Data'!$H$9,0,10*ROW('Hygiene Data'!H32)),NA())</f>
        <v>#N/A</v>
      </c>
      <c r="BO38" s="98" t="e">
        <f ca="true">+IF(AND(ISNUMBER(OFFSET('Hygiene Data'!$I$5,0,10*ROW('Hygiene Data'!I32))),'Data Summary'!ED38="Yes"),OFFSET('Hygiene Data'!$I$5,0,10*ROW('Hygiene Data'!I32)),NA())</f>
        <v>#N/A</v>
      </c>
      <c r="BP38" s="98" t="e">
        <f ca="true">+IF(AND(ISNUMBER(OFFSET('Hygiene Data'!$I$7,0,10*ROW('Hygiene Data'!I32))),'Data Summary'!EE38="Yes"),OFFSET('Hygiene Data'!$I$7,0,10*ROW('Hygiene Data'!I32)),NA())</f>
        <v>#N/A</v>
      </c>
      <c r="BQ38" s="98" t="e">
        <f ca="true">+IF(AND(ISNUMBER(OFFSET('Hygiene Data'!$I$9,0,10*ROW('Hygiene Data'!I32))),'Data Summary'!EF38="Yes"),OFFSET('Hygiene Data'!$I$9,0,10*ROW('Hygiene Data'!I32)),NA())</f>
        <v>#N/A</v>
      </c>
    </row>
    <row xmlns:x14ac="http://schemas.microsoft.com/office/spreadsheetml/2009/9/ac" r="39" x14ac:dyDescent="0.2">
      <c r="A39" s="351" t="e">
        <f ca="true">+RIGHT('Data Summary'!A39,LEN('Data Summary'!A39)-9)</f>
        <v>#VALUE!</v>
      </c>
      <c r="B39" s="36" t="str">
        <f ca="true">+IF(ISTEXT('Data Summary'!B39),'Data Summary'!B39,"")</f>
        <v/>
      </c>
      <c r="C39" s="350" t="e">
        <f ca="true">+VALUE('Data Summary'!C39)</f>
        <v>#VALUE!</v>
      </c>
      <c r="D39" s="96" t="e">
        <f ca="true">+IF(AND(ISNUMBER(OFFSET('Water Data'!$D$4,0,10*ROW('Water Data'!D33))),'Data Summary'!BS39="Yes"),100-OFFSET('Water Data'!$D$4,0,10*ROW('Water Data'!D33)),NA())</f>
        <v>#N/A</v>
      </c>
      <c r="E39" s="96" t="e">
        <f ca="true">+IF(AND(ISNUMBER(OFFSET('Water Data'!$D$6,0,10*ROW('Water Data'!D33))),'Data Summary'!BT39="Yes"),OFFSET('Water Data'!$D$6,0,10*ROW('Water Data'!D33)),NA())</f>
        <v>#N/A</v>
      </c>
      <c r="F39" s="96" t="e">
        <f ca="true">+IF(AND(ISNUMBER(OFFSET('Water Data'!$D$9,0,10*ROW('Water Data'!D33))),'Data Summary'!BU39="Yes"),OFFSET('Water Data'!$D$9,0,10*ROW('Water Data'!D33)),NA())</f>
        <v>#N/A</v>
      </c>
      <c r="G39" s="96" t="e">
        <f ca="true">+IF(AND(ISNUMBER(OFFSET('Water Data'!$E$4,0,10*ROW('Water Data'!E33))),'Data Summary'!BV39="Yes"),100-OFFSET('Water Data'!$E$4,0,10*ROW('Water Data'!E33)),NA())</f>
        <v>#N/A</v>
      </c>
      <c r="H39" s="96" t="e">
        <f ca="true">+IF(AND(ISNUMBER(OFFSET('Water Data'!$E$6,0,10*ROW('Water Data'!E33))),'Data Summary'!BW39="Yes"),OFFSET('Water Data'!$E$6,0,10*ROW('Water Data'!E33)),NA())</f>
        <v>#N/A</v>
      </c>
      <c r="I39" s="96" t="e">
        <f ca="true">+IF(AND(ISNUMBER(OFFSET('Water Data'!$E$9,0,10*ROW('Water Data'!E33))),'Data Summary'!BX39="Yes"),OFFSET('Water Data'!$E$9,0,10*ROW('Water Data'!E33)),NA())</f>
        <v>#N/A</v>
      </c>
      <c r="J39" s="96" t="e">
        <f ca="true">+IF(AND(ISNUMBER(OFFSET('Water Data'!$F$4,0,10*ROW('Water Data'!F33))),'Data Summary'!BY39="Yes"),100-OFFSET('Water Data'!$F$4,0,10*ROW('Water Data'!F33)),NA())</f>
        <v>#N/A</v>
      </c>
      <c r="K39" s="96" t="e">
        <f ca="true">+IF(AND(ISNUMBER(OFFSET('Water Data'!$F$6,0,10*ROW('Water Data'!F33))),'Data Summary'!BZ39="Yes"),OFFSET('Water Data'!$F$6,0,10*ROW('Water Data'!F33)),NA())</f>
        <v>#N/A</v>
      </c>
      <c r="L39" s="96" t="e">
        <f ca="true">+IF(AND(ISNUMBER(OFFSET('Water Data'!$F$9,0,10*ROW('Water Data'!F33))),'Data Summary'!CA39="Yes"),OFFSET('Water Data'!$F$9,0,10*ROW('Water Data'!F33)),NA())</f>
        <v>#N/A</v>
      </c>
      <c r="M39" s="96" t="e">
        <f ca="true">+IF(AND(ISNUMBER(OFFSET('Water Data'!$G$4,0,10*ROW('Water Data'!G33))),'Data Summary'!CB39="Yes"),100-OFFSET('Water Data'!$G$4,0,10*ROW('Water Data'!G33)),NA())</f>
        <v>#N/A</v>
      </c>
      <c r="N39" s="96" t="e">
        <f ca="true">+IF(AND(ISNUMBER(OFFSET('Water Data'!$G$6,0,10*ROW('Water Data'!G33))),'Data Summary'!CC39="Yes"),OFFSET('Water Data'!$G$6,0,10*ROW('Water Data'!G33)),NA())</f>
        <v>#N/A</v>
      </c>
      <c r="O39" s="96" t="e">
        <f ca="true">+IF(AND(ISNUMBER(OFFSET('Water Data'!$G$9,0,10*ROW('Water Data'!G33))),'Data Summary'!CD39="Yes"),OFFSET('Water Data'!$G$9,0,10*ROW('Water Data'!G33)),NA())</f>
        <v>#N/A</v>
      </c>
      <c r="P39" s="96" t="e">
        <f ca="true">+IF(AND(ISNUMBER(OFFSET('Water Data'!$H$4,0,10*ROW('Water Data'!H33))),'Data Summary'!CE39="Yes"),100-OFFSET('Water Data'!$H$4,0,10*ROW('Water Data'!H33)),NA())</f>
        <v>#N/A</v>
      </c>
      <c r="Q39" s="96" t="e">
        <f ca="true">+IF(AND(ISNUMBER(OFFSET('Water Data'!$H$6,0,10*ROW('Water Data'!H33))),'Data Summary'!CF39="Yes"),OFFSET('Water Data'!$H$6,0,10*ROW('Water Data'!H33)),NA())</f>
        <v>#N/A</v>
      </c>
      <c r="R39" s="96" t="e">
        <f ca="true">+IF(AND(ISNUMBER(OFFSET('Water Data'!$H$9,0,10*ROW('Water Data'!H33))),'Data Summary'!CG39="Yes"),OFFSET('Water Data'!$H$9,0,10*ROW('Water Data'!H33)),NA())</f>
        <v>#N/A</v>
      </c>
      <c r="S39" s="96" t="e">
        <f ca="true">+IF(AND(ISNUMBER(OFFSET('Water Data'!$I$4,0,10*ROW('Water Data'!I33))),'Data Summary'!CH39="Yes"),100-OFFSET('Water Data'!$I$4,0,10*ROW('Water Data'!I33)),NA())</f>
        <v>#N/A</v>
      </c>
      <c r="T39" s="96" t="e">
        <f ca="true">+IF(AND(ISNUMBER(OFFSET('Water Data'!$I$6,0,10*ROW('Water Data'!I33))),'Data Summary'!CI39="Yes"),OFFSET('Water Data'!$I$6,0,10*ROW('Water Data'!I33)),NA())</f>
        <v>#N/A</v>
      </c>
      <c r="U39" s="96" t="e">
        <f ca="true">+IF(AND(ISNUMBER(OFFSET('Water Data'!$I$9,0,10*ROW('Water Data'!I33))),'Data Summary'!CJ39="Yes"),OFFSET('Water Data'!$I$9,0,10*ROW('Water Data'!I33)),NA())</f>
        <v>#N/A</v>
      </c>
      <c r="V39" s="97" t="e">
        <f ca="true">+IF(AND(ISNUMBER(OFFSET('Sanitation Data'!$D$4,0,10*ROW('Sanitation Data'!D33))),'Data Summary'!CK39="Yes"),100-OFFSET('Sanitation Data'!$D$4,0,10*ROW('Sanitation Data'!D33)),NA())</f>
        <v>#N/A</v>
      </c>
      <c r="W39" s="97" t="e">
        <f ca="true">+IF(AND(ISNUMBER(OFFSET('Sanitation Data'!$D$6,0,10*ROW('Sanitation Data'!D33))),'Data Summary'!CL39="Yes"),OFFSET('Sanitation Data'!$D$6,0,10*ROW('Sanitation Data'!D33)),NA())</f>
        <v>#N/A</v>
      </c>
      <c r="X39" s="97" t="e">
        <f ca="true">+IF(AND(ISNUMBER(OFFSET('Sanitation Data'!$D$10,0,10*ROW('Sanitation Data'!D33))),'Data Summary'!CM39="Yes"),OFFSET('Sanitation Data'!$D$10,0,10*ROW('Sanitation Data'!D33)),NA())</f>
        <v>#N/A</v>
      </c>
      <c r="Y39" s="97" t="e">
        <f ca="true">+IF(AND(ISNUMBER(OFFSET('Sanitation Data'!$D$11,0,10*ROW('Sanitation Data'!D33))),'Data Summary'!CN39="Yes"),OFFSET('Sanitation Data'!$D$11,0,10*ROW('Sanitation Data'!D33)),NA())</f>
        <v>#N/A</v>
      </c>
      <c r="Z39" s="97" t="e">
        <f ca="true">+IF(AND(ISNUMBER(OFFSET('Sanitation Data'!$D$12,0,10*ROW('Sanitation Data'!D33))),'Data Summary'!CO39="Yes"),OFFSET('Sanitation Data'!$D$12,0,10*ROW('Sanitation Data'!D33)),NA())</f>
        <v>#N/A</v>
      </c>
      <c r="AA39" s="97" t="e">
        <f ca="true">+IF(AND(ISNUMBER(OFFSET('Sanitation Data'!$E$4,0,10*ROW('Sanitation Data'!E33))),'Data Summary'!CP39="Yes"),100-OFFSET('Sanitation Data'!$E$4,0,10*ROW('Sanitation Data'!E33)),NA())</f>
        <v>#N/A</v>
      </c>
      <c r="AB39" s="97" t="e">
        <f ca="true">+IF(AND(ISNUMBER(OFFSET('Sanitation Data'!$E$6,0,10*ROW('Sanitation Data'!E33))),'Data Summary'!CQ39="Yes"),OFFSET('Sanitation Data'!$E$6,0,10*ROW('Sanitation Data'!E33)),NA())</f>
        <v>#N/A</v>
      </c>
      <c r="AC39" s="97" t="e">
        <f ca="true">+IF(AND(ISNUMBER(OFFSET('Sanitation Data'!$E$10,0,10*ROW('Sanitation Data'!E33))),'Data Summary'!CR39="Yes"),OFFSET('Sanitation Data'!$E$10,0,10*ROW('Sanitation Data'!E33)),NA())</f>
        <v>#N/A</v>
      </c>
      <c r="AD39" s="97" t="e">
        <f ca="true">+IF(AND(ISNUMBER(OFFSET('Sanitation Data'!$E$11,0,10*ROW('Sanitation Data'!E33))),'Data Summary'!CS39="Yes"),OFFSET('Sanitation Data'!$E$11,0,10*ROW('Sanitation Data'!E33)),NA())</f>
        <v>#N/A</v>
      </c>
      <c r="AE39" s="97" t="e">
        <f ca="true">+IF(AND(ISNUMBER(OFFSET('Sanitation Data'!$E$12,0,10*ROW('Sanitation Data'!E33))),'Data Summary'!CT39="Yes"),OFFSET('Sanitation Data'!$E$12,0,10*ROW('Sanitation Data'!E33)),NA())</f>
        <v>#N/A</v>
      </c>
      <c r="AF39" s="97" t="e">
        <f ca="true">+IF(AND(ISNUMBER(OFFSET('Sanitation Data'!$F$4,0,10*ROW('Sanitation Data'!F33))),'Data Summary'!CU39="Yes"),100-OFFSET('Sanitation Data'!$F$4,0,10*ROW('Sanitation Data'!F33)),NA())</f>
        <v>#N/A</v>
      </c>
      <c r="AG39" s="97" t="e">
        <f ca="true">+IF(AND(ISNUMBER(OFFSET('Sanitation Data'!$F$6,0,10*ROW('Sanitation Data'!F33))),'Data Summary'!CV39="Yes"),OFFSET('Sanitation Data'!$F$6,0,10*ROW('Sanitation Data'!F33)),NA())</f>
        <v>#N/A</v>
      </c>
      <c r="AH39" s="97" t="e">
        <f ca="true">+IF(AND(ISNUMBER(OFFSET('Sanitation Data'!$F$10,0,10*ROW('Sanitation Data'!F33))),'Data Summary'!CW39="Yes"),OFFSET('Sanitation Data'!$F$10,0,10*ROW('Sanitation Data'!F33)),NA())</f>
        <v>#N/A</v>
      </c>
      <c r="AI39" s="97" t="e">
        <f ca="true">+IF(AND(ISNUMBER(OFFSET('Sanitation Data'!$F$11,0,10*ROW('Sanitation Data'!F33))),'Data Summary'!CX39="Yes"),OFFSET('Sanitation Data'!$F$11,0,10*ROW('Sanitation Data'!F33)),NA())</f>
        <v>#N/A</v>
      </c>
      <c r="AJ39" s="97" t="e">
        <f ca="true">+IF(AND(ISNUMBER(OFFSET('Sanitation Data'!$F$12,0,10*ROW('Sanitation Data'!F33))),'Data Summary'!CY39="Yes"),OFFSET('Sanitation Data'!$F$12,0,10*ROW('Sanitation Data'!F33)),NA())</f>
        <v>#N/A</v>
      </c>
      <c r="AK39" s="97" t="e">
        <f ca="true">+IF(AND(ISNUMBER(OFFSET('Sanitation Data'!$G$4,0,10*ROW('Sanitation Data'!G33))),'Data Summary'!CZ39="Yes"),100-OFFSET('Sanitation Data'!$G$4,0,10*ROW('Sanitation Data'!G33)),NA())</f>
        <v>#N/A</v>
      </c>
      <c r="AL39" s="97" t="e">
        <f ca="true">+IF(AND(ISNUMBER(OFFSET('Sanitation Data'!$G$6,0,10*ROW('Sanitation Data'!G33))),'Data Summary'!DA39="Yes"),OFFSET('Sanitation Data'!$G$6,0,10*ROW('Sanitation Data'!G33)),NA())</f>
        <v>#N/A</v>
      </c>
      <c r="AM39" s="97" t="e">
        <f ca="true">+IF(AND(ISNUMBER(OFFSET('Sanitation Data'!$G$10,0,10*ROW('Sanitation Data'!G33))),'Data Summary'!DB39="Yes"),OFFSET('Sanitation Data'!$G$10,0,10*ROW('Sanitation Data'!G33)),NA())</f>
        <v>#N/A</v>
      </c>
      <c r="AN39" s="97" t="e">
        <f ca="true">+IF(AND(ISNUMBER(OFFSET('Sanitation Data'!$G$11,0,10*ROW('Sanitation Data'!G33))),'Data Summary'!DC39="Yes"),OFFSET('Sanitation Data'!$G$11,0,10*ROW('Sanitation Data'!G33)),NA())</f>
        <v>#N/A</v>
      </c>
      <c r="AO39" s="97" t="e">
        <f ca="true">+IF(AND(ISNUMBER(OFFSET('Sanitation Data'!$G$12,0,10*ROW('Sanitation Data'!G33))),'Data Summary'!DD39="Yes"),OFFSET('Sanitation Data'!$G$12,0,10*ROW('Sanitation Data'!G33)),NA())</f>
        <v>#N/A</v>
      </c>
      <c r="AP39" s="97" t="e">
        <f ca="true">+IF(AND(ISNUMBER(OFFSET('Sanitation Data'!$H$4,0,10*ROW('Sanitation Data'!H33))),'Data Summary'!DE39="Yes"),100-OFFSET('Sanitation Data'!$H$4,0,10*ROW('Sanitation Data'!H33)),NA())</f>
        <v>#N/A</v>
      </c>
      <c r="AQ39" s="97" t="e">
        <f ca="true">+IF(AND(ISNUMBER(OFFSET('Sanitation Data'!$H$6,0,10*ROW('Sanitation Data'!H33))),'Data Summary'!DF39="Yes"),OFFSET('Sanitation Data'!$H$6,0,10*ROW('Sanitation Data'!H33)),NA())</f>
        <v>#N/A</v>
      </c>
      <c r="AR39" s="97" t="e">
        <f ca="true">+IF(AND(ISNUMBER(OFFSET('Sanitation Data'!$H$10,0,10*ROW('Sanitation Data'!H33))),'Data Summary'!DG39="Yes"),OFFSET('Sanitation Data'!$H$10,0,10*ROW('Sanitation Data'!H33)),NA())</f>
        <v>#N/A</v>
      </c>
      <c r="AS39" s="97" t="e">
        <f ca="true">+IF(AND(ISNUMBER(OFFSET('Sanitation Data'!$H$11,0,10*ROW('Sanitation Data'!H33))),'Data Summary'!DH39="Yes"),OFFSET('Sanitation Data'!$H$11,0,10*ROW('Sanitation Data'!H33)),NA())</f>
        <v>#N/A</v>
      </c>
      <c r="AT39" s="97" t="e">
        <f ca="true">+IF(AND(ISNUMBER(OFFSET('Sanitation Data'!$H$12,0,10*ROW('Sanitation Data'!H33))),'Data Summary'!DI39="Yes"),OFFSET('Sanitation Data'!$H$12,0,10*ROW('Sanitation Data'!H33)),NA())</f>
        <v>#N/A</v>
      </c>
      <c r="AU39" s="97" t="e">
        <f ca="true">+IF(AND(ISNUMBER(OFFSET('Sanitation Data'!$I$4,0,10*ROW('Sanitation Data'!I33))),'Data Summary'!DJ39="Yes"),100-OFFSET('Sanitation Data'!$I$4,0,10*ROW('Sanitation Data'!I33)),NA())</f>
        <v>#N/A</v>
      </c>
      <c r="AV39" s="97" t="e">
        <f ca="true">+IF(AND(ISNUMBER(OFFSET('Sanitation Data'!$I$6,0,10*ROW('Sanitation Data'!I33))),'Data Summary'!DK39="Yes"),OFFSET('Sanitation Data'!$I$6,0,10*ROW('Sanitation Data'!I33)),NA())</f>
        <v>#N/A</v>
      </c>
      <c r="AW39" s="97" t="e">
        <f ca="true">+IF(AND(ISNUMBER(OFFSET('Sanitation Data'!$I$10,0,10*ROW('Sanitation Data'!I33))),'Data Summary'!DL39="Yes"),OFFSET('Sanitation Data'!$I$10,0,10*ROW('Sanitation Data'!I33)),NA())</f>
        <v>#N/A</v>
      </c>
      <c r="AX39" s="97" t="e">
        <f ca="true">+IF(AND(ISNUMBER(OFFSET('Sanitation Data'!$I$11,0,10*ROW('Sanitation Data'!I33))),'Data Summary'!DM39="Yes"),OFFSET('Sanitation Data'!$I$11,0,10*ROW('Sanitation Data'!I33)),NA())</f>
        <v>#N/A</v>
      </c>
      <c r="AY39" s="97" t="e">
        <f ca="true">+IF(AND(ISNUMBER(OFFSET('Sanitation Data'!$I$12,0,10*ROW('Sanitation Data'!I33))),'Data Summary'!DN39="Yes"),OFFSET('Sanitation Data'!$I$12,0,10*ROW('Sanitation Data'!I33)),NA())</f>
        <v>#N/A</v>
      </c>
      <c r="AZ39" s="98" t="e">
        <f ca="true">+IF(AND(ISNUMBER(OFFSET('Hygiene Data'!$D$5,0,10*ROW('Hygiene Data'!D33))),'Data Summary'!DO39="Yes"),OFFSET('Hygiene Data'!$D$5,0,10*ROW('Hygiene Data'!D33)),NA())</f>
        <v>#N/A</v>
      </c>
      <c r="BA39" s="98" t="e">
        <f ca="true">+IF(AND(ISNUMBER(OFFSET('Hygiene Data'!$D$7,0,10*ROW('Hygiene Data'!D33))),'Data Summary'!DP39="Yes"),OFFSET('Hygiene Data'!$D$7,0,10*ROW('Hygiene Data'!D33)),NA())</f>
        <v>#N/A</v>
      </c>
      <c r="BB39" s="98" t="e">
        <f ca="true">+IF(AND(ISNUMBER(OFFSET('Hygiene Data'!$D$9,0,10*ROW('Hygiene Data'!D33))),'Data Summary'!DQ39="Yes"),OFFSET('Hygiene Data'!$D$9,0,10*ROW('Hygiene Data'!D33)),NA())</f>
        <v>#N/A</v>
      </c>
      <c r="BC39" s="98" t="e">
        <f ca="true">+IF(AND(ISNUMBER(OFFSET('Hygiene Data'!$E$5,0,10*ROW('Hygiene Data'!E33))),'Data Summary'!DR39="Yes"),OFFSET('Hygiene Data'!$E$5,0,10*ROW('Hygiene Data'!E33)),NA())</f>
        <v>#N/A</v>
      </c>
      <c r="BD39" s="98" t="e">
        <f ca="true">+IF(AND(ISNUMBER(OFFSET('Hygiene Data'!$E$7,0,10*ROW('Hygiene Data'!E33))),'Data Summary'!DS39="Yes"),OFFSET('Hygiene Data'!$E$7,0,10*ROW('Hygiene Data'!E33)),NA())</f>
        <v>#N/A</v>
      </c>
      <c r="BE39" s="98" t="e">
        <f ca="true">+IF(AND(ISNUMBER(OFFSET('Hygiene Data'!$E$9,0,10*ROW('Hygiene Data'!E33))),'Data Summary'!DT39="Yes"),OFFSET('Hygiene Data'!$E$9,0,10*ROW('Hygiene Data'!E33)),NA())</f>
        <v>#N/A</v>
      </c>
      <c r="BF39" s="98" t="e">
        <f ca="true">+IF(AND(ISNUMBER(OFFSET('Hygiene Data'!$F$5,0,10*ROW('Hygiene Data'!F33))),'Data Summary'!DU39="Yes"),OFFSET('Hygiene Data'!$F$5,0,10*ROW('Hygiene Data'!F33)),NA())</f>
        <v>#N/A</v>
      </c>
      <c r="BG39" s="98" t="e">
        <f ca="true">+IF(AND(ISNUMBER(OFFSET('Hygiene Data'!$F$7,0,10*ROW('Hygiene Data'!F33))),'Data Summary'!DV39="Yes"),OFFSET('Hygiene Data'!$F$7,0,10*ROW('Hygiene Data'!F33)),NA())</f>
        <v>#N/A</v>
      </c>
      <c r="BH39" s="98" t="e">
        <f ca="true">+IF(AND(ISNUMBER(OFFSET('Hygiene Data'!$F$9,0,10*ROW('Hygiene Data'!F33))),'Data Summary'!DW39="Yes"),OFFSET('Hygiene Data'!$F$9,0,10*ROW('Hygiene Data'!F33)),NA())</f>
        <v>#N/A</v>
      </c>
      <c r="BI39" s="98" t="e">
        <f ca="true">+IF(AND(ISNUMBER(OFFSET('Hygiene Data'!$G$5,0,10*ROW('Hygiene Data'!G33))),'Data Summary'!DX39="Yes"),OFFSET('Hygiene Data'!$G$5,0,10*ROW('Hygiene Data'!G33)),NA())</f>
        <v>#N/A</v>
      </c>
      <c r="BJ39" s="98" t="e">
        <f ca="true">+IF(AND(ISNUMBER(OFFSET('Hygiene Data'!$G$7,0,10*ROW('Hygiene Data'!G33))),'Data Summary'!DY39="Yes"),OFFSET('Hygiene Data'!$G$7,0,10*ROW('Hygiene Data'!G33)),NA())</f>
        <v>#N/A</v>
      </c>
      <c r="BK39" s="98" t="e">
        <f ca="true">+IF(AND(ISNUMBER(OFFSET('Hygiene Data'!$G$9,0,10*ROW('Hygiene Data'!G33))),'Data Summary'!DZ39="Yes"),OFFSET('Hygiene Data'!$G$9,0,10*ROW('Hygiene Data'!G33)),NA())</f>
        <v>#N/A</v>
      </c>
      <c r="BL39" s="98" t="e">
        <f ca="true">+IF(AND(ISNUMBER(OFFSET('Hygiene Data'!$H$5,0,10*ROW('Hygiene Data'!H33))),'Data Summary'!EA39="Yes"),OFFSET('Hygiene Data'!$H$5,0,10*ROW('Hygiene Data'!H33)),NA())</f>
        <v>#N/A</v>
      </c>
      <c r="BM39" s="98" t="e">
        <f ca="true">+IF(AND(ISNUMBER(OFFSET('Hygiene Data'!$H$7,0,10*ROW('Hygiene Data'!H33))),'Data Summary'!EB39="Yes"),OFFSET('Hygiene Data'!$H$7,0,10*ROW('Hygiene Data'!H33)),NA())</f>
        <v>#N/A</v>
      </c>
      <c r="BN39" s="98" t="e">
        <f ca="true">+IF(AND(ISNUMBER(OFFSET('Hygiene Data'!$H$9,0,10*ROW('Hygiene Data'!H33))),'Data Summary'!EC39="Yes"),OFFSET('Hygiene Data'!$H$9,0,10*ROW('Hygiene Data'!H33)),NA())</f>
        <v>#N/A</v>
      </c>
      <c r="BO39" s="98" t="e">
        <f ca="true">+IF(AND(ISNUMBER(OFFSET('Hygiene Data'!$I$5,0,10*ROW('Hygiene Data'!I33))),'Data Summary'!ED39="Yes"),OFFSET('Hygiene Data'!$I$5,0,10*ROW('Hygiene Data'!I33)),NA())</f>
        <v>#N/A</v>
      </c>
      <c r="BP39" s="98" t="e">
        <f ca="true">+IF(AND(ISNUMBER(OFFSET('Hygiene Data'!$I$7,0,10*ROW('Hygiene Data'!I33))),'Data Summary'!EE39="Yes"),OFFSET('Hygiene Data'!$I$7,0,10*ROW('Hygiene Data'!I33)),NA())</f>
        <v>#N/A</v>
      </c>
      <c r="BQ39" s="98" t="e">
        <f ca="true">+IF(AND(ISNUMBER(OFFSET('Hygiene Data'!$I$9,0,10*ROW('Hygiene Data'!I33))),'Data Summary'!EF39="Yes"),OFFSET('Hygiene Data'!$I$9,0,10*ROW('Hygiene Data'!I33)),NA())</f>
        <v>#N/A</v>
      </c>
    </row>
    <row xmlns:x14ac="http://schemas.microsoft.com/office/spreadsheetml/2009/9/ac" r="40" x14ac:dyDescent="0.2">
      <c r="A40" s="351" t="e">
        <f ca="true">+RIGHT('Data Summary'!A40,LEN('Data Summary'!A40)-9)</f>
        <v>#VALUE!</v>
      </c>
      <c r="B40" s="36" t="str">
        <f ca="true">+IF(ISTEXT('Data Summary'!B40),'Data Summary'!B40,"")</f>
        <v/>
      </c>
      <c r="C40" s="350" t="e">
        <f ca="true">+VALUE('Data Summary'!C40)</f>
        <v>#VALUE!</v>
      </c>
      <c r="D40" s="96" t="e">
        <f ca="true">+IF(AND(ISNUMBER(OFFSET('Water Data'!$D$4,0,10*ROW('Water Data'!D34))),'Data Summary'!BS40="Yes"),100-OFFSET('Water Data'!$D$4,0,10*ROW('Water Data'!D34)),NA())</f>
        <v>#N/A</v>
      </c>
      <c r="E40" s="96" t="e">
        <f ca="true">+IF(AND(ISNUMBER(OFFSET('Water Data'!$D$6,0,10*ROW('Water Data'!D34))),'Data Summary'!BT40="Yes"),OFFSET('Water Data'!$D$6,0,10*ROW('Water Data'!D34)),NA())</f>
        <v>#N/A</v>
      </c>
      <c r="F40" s="96" t="e">
        <f ca="true">+IF(AND(ISNUMBER(OFFSET('Water Data'!$D$9,0,10*ROW('Water Data'!D34))),'Data Summary'!BU40="Yes"),OFFSET('Water Data'!$D$9,0,10*ROW('Water Data'!D34)),NA())</f>
        <v>#N/A</v>
      </c>
      <c r="G40" s="96" t="e">
        <f ca="true">+IF(AND(ISNUMBER(OFFSET('Water Data'!$E$4,0,10*ROW('Water Data'!E34))),'Data Summary'!BV40="Yes"),100-OFFSET('Water Data'!$E$4,0,10*ROW('Water Data'!E34)),NA())</f>
        <v>#N/A</v>
      </c>
      <c r="H40" s="96" t="e">
        <f ca="true">+IF(AND(ISNUMBER(OFFSET('Water Data'!$E$6,0,10*ROW('Water Data'!E34))),'Data Summary'!BW40="Yes"),OFFSET('Water Data'!$E$6,0,10*ROW('Water Data'!E34)),NA())</f>
        <v>#N/A</v>
      </c>
      <c r="I40" s="96" t="e">
        <f ca="true">+IF(AND(ISNUMBER(OFFSET('Water Data'!$E$9,0,10*ROW('Water Data'!E34))),'Data Summary'!BX40="Yes"),OFFSET('Water Data'!$E$9,0,10*ROW('Water Data'!E34)),NA())</f>
        <v>#N/A</v>
      </c>
      <c r="J40" s="96" t="e">
        <f ca="true">+IF(AND(ISNUMBER(OFFSET('Water Data'!$F$4,0,10*ROW('Water Data'!F34))),'Data Summary'!BY40="Yes"),100-OFFSET('Water Data'!$F$4,0,10*ROW('Water Data'!F34)),NA())</f>
        <v>#N/A</v>
      </c>
      <c r="K40" s="96" t="e">
        <f ca="true">+IF(AND(ISNUMBER(OFFSET('Water Data'!$F$6,0,10*ROW('Water Data'!F34))),'Data Summary'!BZ40="Yes"),OFFSET('Water Data'!$F$6,0,10*ROW('Water Data'!F34)),NA())</f>
        <v>#N/A</v>
      </c>
      <c r="L40" s="96" t="e">
        <f ca="true">+IF(AND(ISNUMBER(OFFSET('Water Data'!$F$9,0,10*ROW('Water Data'!F34))),'Data Summary'!CA40="Yes"),OFFSET('Water Data'!$F$9,0,10*ROW('Water Data'!F34)),NA())</f>
        <v>#N/A</v>
      </c>
      <c r="M40" s="96" t="e">
        <f ca="true">+IF(AND(ISNUMBER(OFFSET('Water Data'!$G$4,0,10*ROW('Water Data'!G34))),'Data Summary'!CB40="Yes"),100-OFFSET('Water Data'!$G$4,0,10*ROW('Water Data'!G34)),NA())</f>
        <v>#N/A</v>
      </c>
      <c r="N40" s="96" t="e">
        <f ca="true">+IF(AND(ISNUMBER(OFFSET('Water Data'!$G$6,0,10*ROW('Water Data'!G34))),'Data Summary'!CC40="Yes"),OFFSET('Water Data'!$G$6,0,10*ROW('Water Data'!G34)),NA())</f>
        <v>#N/A</v>
      </c>
      <c r="O40" s="96" t="e">
        <f ca="true">+IF(AND(ISNUMBER(OFFSET('Water Data'!$G$9,0,10*ROW('Water Data'!G34))),'Data Summary'!CD40="Yes"),OFFSET('Water Data'!$G$9,0,10*ROW('Water Data'!G34)),NA())</f>
        <v>#N/A</v>
      </c>
      <c r="P40" s="96" t="e">
        <f ca="true">+IF(AND(ISNUMBER(OFFSET('Water Data'!$H$4,0,10*ROW('Water Data'!H34))),'Data Summary'!CE40="Yes"),100-OFFSET('Water Data'!$H$4,0,10*ROW('Water Data'!H34)),NA())</f>
        <v>#N/A</v>
      </c>
      <c r="Q40" s="96" t="e">
        <f ca="true">+IF(AND(ISNUMBER(OFFSET('Water Data'!$H$6,0,10*ROW('Water Data'!H34))),'Data Summary'!CF40="Yes"),OFFSET('Water Data'!$H$6,0,10*ROW('Water Data'!H34)),NA())</f>
        <v>#N/A</v>
      </c>
      <c r="R40" s="96" t="e">
        <f ca="true">+IF(AND(ISNUMBER(OFFSET('Water Data'!$H$9,0,10*ROW('Water Data'!H34))),'Data Summary'!CG40="Yes"),OFFSET('Water Data'!$H$9,0,10*ROW('Water Data'!H34)),NA())</f>
        <v>#N/A</v>
      </c>
      <c r="S40" s="96" t="e">
        <f ca="true">+IF(AND(ISNUMBER(OFFSET('Water Data'!$I$4,0,10*ROW('Water Data'!I34))),'Data Summary'!CH40="Yes"),100-OFFSET('Water Data'!$I$4,0,10*ROW('Water Data'!I34)),NA())</f>
        <v>#N/A</v>
      </c>
      <c r="T40" s="96" t="e">
        <f ca="true">+IF(AND(ISNUMBER(OFFSET('Water Data'!$I$6,0,10*ROW('Water Data'!I34))),'Data Summary'!CI40="Yes"),OFFSET('Water Data'!$I$6,0,10*ROW('Water Data'!I34)),NA())</f>
        <v>#N/A</v>
      </c>
      <c r="U40" s="96" t="e">
        <f ca="true">+IF(AND(ISNUMBER(OFFSET('Water Data'!$I$9,0,10*ROW('Water Data'!I34))),'Data Summary'!CJ40="Yes"),OFFSET('Water Data'!$I$9,0,10*ROW('Water Data'!I34)),NA())</f>
        <v>#N/A</v>
      </c>
      <c r="V40" s="97" t="e">
        <f ca="true">+IF(AND(ISNUMBER(OFFSET('Sanitation Data'!$D$4,0,10*ROW('Sanitation Data'!D34))),'Data Summary'!CK40="Yes"),100-OFFSET('Sanitation Data'!$D$4,0,10*ROW('Sanitation Data'!D34)),NA())</f>
        <v>#N/A</v>
      </c>
      <c r="W40" s="97" t="e">
        <f ca="true">+IF(AND(ISNUMBER(OFFSET('Sanitation Data'!$D$6,0,10*ROW('Sanitation Data'!D34))),'Data Summary'!CL40="Yes"),OFFSET('Sanitation Data'!$D$6,0,10*ROW('Sanitation Data'!D34)),NA())</f>
        <v>#N/A</v>
      </c>
      <c r="X40" s="97" t="e">
        <f ca="true">+IF(AND(ISNUMBER(OFFSET('Sanitation Data'!$D$10,0,10*ROW('Sanitation Data'!D34))),'Data Summary'!CM40="Yes"),OFFSET('Sanitation Data'!$D$10,0,10*ROW('Sanitation Data'!D34)),NA())</f>
        <v>#N/A</v>
      </c>
      <c r="Y40" s="97" t="e">
        <f ca="true">+IF(AND(ISNUMBER(OFFSET('Sanitation Data'!$D$11,0,10*ROW('Sanitation Data'!D34))),'Data Summary'!CN40="Yes"),OFFSET('Sanitation Data'!$D$11,0,10*ROW('Sanitation Data'!D34)),NA())</f>
        <v>#N/A</v>
      </c>
      <c r="Z40" s="97" t="e">
        <f ca="true">+IF(AND(ISNUMBER(OFFSET('Sanitation Data'!$D$12,0,10*ROW('Sanitation Data'!D34))),'Data Summary'!CO40="Yes"),OFFSET('Sanitation Data'!$D$12,0,10*ROW('Sanitation Data'!D34)),NA())</f>
        <v>#N/A</v>
      </c>
      <c r="AA40" s="97" t="e">
        <f ca="true">+IF(AND(ISNUMBER(OFFSET('Sanitation Data'!$E$4,0,10*ROW('Sanitation Data'!E34))),'Data Summary'!CP40="Yes"),100-OFFSET('Sanitation Data'!$E$4,0,10*ROW('Sanitation Data'!E34)),NA())</f>
        <v>#N/A</v>
      </c>
      <c r="AB40" s="97" t="e">
        <f ca="true">+IF(AND(ISNUMBER(OFFSET('Sanitation Data'!$E$6,0,10*ROW('Sanitation Data'!E34))),'Data Summary'!CQ40="Yes"),OFFSET('Sanitation Data'!$E$6,0,10*ROW('Sanitation Data'!E34)),NA())</f>
        <v>#N/A</v>
      </c>
      <c r="AC40" s="97" t="e">
        <f ca="true">+IF(AND(ISNUMBER(OFFSET('Sanitation Data'!$E$10,0,10*ROW('Sanitation Data'!E34))),'Data Summary'!CR40="Yes"),OFFSET('Sanitation Data'!$E$10,0,10*ROW('Sanitation Data'!E34)),NA())</f>
        <v>#N/A</v>
      </c>
      <c r="AD40" s="97" t="e">
        <f ca="true">+IF(AND(ISNUMBER(OFFSET('Sanitation Data'!$E$11,0,10*ROW('Sanitation Data'!E34))),'Data Summary'!CS40="Yes"),OFFSET('Sanitation Data'!$E$11,0,10*ROW('Sanitation Data'!E34)),NA())</f>
        <v>#N/A</v>
      </c>
      <c r="AE40" s="97" t="e">
        <f ca="true">+IF(AND(ISNUMBER(OFFSET('Sanitation Data'!$E$12,0,10*ROW('Sanitation Data'!E34))),'Data Summary'!CT40="Yes"),OFFSET('Sanitation Data'!$E$12,0,10*ROW('Sanitation Data'!E34)),NA())</f>
        <v>#N/A</v>
      </c>
      <c r="AF40" s="97" t="e">
        <f ca="true">+IF(AND(ISNUMBER(OFFSET('Sanitation Data'!$F$4,0,10*ROW('Sanitation Data'!F34))),'Data Summary'!CU40="Yes"),100-OFFSET('Sanitation Data'!$F$4,0,10*ROW('Sanitation Data'!F34)),NA())</f>
        <v>#N/A</v>
      </c>
      <c r="AG40" s="97" t="e">
        <f ca="true">+IF(AND(ISNUMBER(OFFSET('Sanitation Data'!$F$6,0,10*ROW('Sanitation Data'!F34))),'Data Summary'!CV40="Yes"),OFFSET('Sanitation Data'!$F$6,0,10*ROW('Sanitation Data'!F34)),NA())</f>
        <v>#N/A</v>
      </c>
      <c r="AH40" s="97" t="e">
        <f ca="true">+IF(AND(ISNUMBER(OFFSET('Sanitation Data'!$F$10,0,10*ROW('Sanitation Data'!F34))),'Data Summary'!CW40="Yes"),OFFSET('Sanitation Data'!$F$10,0,10*ROW('Sanitation Data'!F34)),NA())</f>
        <v>#N/A</v>
      </c>
      <c r="AI40" s="97" t="e">
        <f ca="true">+IF(AND(ISNUMBER(OFFSET('Sanitation Data'!$F$11,0,10*ROW('Sanitation Data'!F34))),'Data Summary'!CX40="Yes"),OFFSET('Sanitation Data'!$F$11,0,10*ROW('Sanitation Data'!F34)),NA())</f>
        <v>#N/A</v>
      </c>
      <c r="AJ40" s="97" t="e">
        <f ca="true">+IF(AND(ISNUMBER(OFFSET('Sanitation Data'!$F$12,0,10*ROW('Sanitation Data'!F34))),'Data Summary'!CY40="Yes"),OFFSET('Sanitation Data'!$F$12,0,10*ROW('Sanitation Data'!F34)),NA())</f>
        <v>#N/A</v>
      </c>
      <c r="AK40" s="97" t="e">
        <f ca="true">+IF(AND(ISNUMBER(OFFSET('Sanitation Data'!$G$4,0,10*ROW('Sanitation Data'!G34))),'Data Summary'!CZ40="Yes"),100-OFFSET('Sanitation Data'!$G$4,0,10*ROW('Sanitation Data'!G34)),NA())</f>
        <v>#N/A</v>
      </c>
      <c r="AL40" s="97" t="e">
        <f ca="true">+IF(AND(ISNUMBER(OFFSET('Sanitation Data'!$G$6,0,10*ROW('Sanitation Data'!G34))),'Data Summary'!DA40="Yes"),OFFSET('Sanitation Data'!$G$6,0,10*ROW('Sanitation Data'!G34)),NA())</f>
        <v>#N/A</v>
      </c>
      <c r="AM40" s="97" t="e">
        <f ca="true">+IF(AND(ISNUMBER(OFFSET('Sanitation Data'!$G$10,0,10*ROW('Sanitation Data'!G34))),'Data Summary'!DB40="Yes"),OFFSET('Sanitation Data'!$G$10,0,10*ROW('Sanitation Data'!G34)),NA())</f>
        <v>#N/A</v>
      </c>
      <c r="AN40" s="97" t="e">
        <f ca="true">+IF(AND(ISNUMBER(OFFSET('Sanitation Data'!$G$11,0,10*ROW('Sanitation Data'!G34))),'Data Summary'!DC40="Yes"),OFFSET('Sanitation Data'!$G$11,0,10*ROW('Sanitation Data'!G34)),NA())</f>
        <v>#N/A</v>
      </c>
      <c r="AO40" s="97" t="e">
        <f ca="true">+IF(AND(ISNUMBER(OFFSET('Sanitation Data'!$G$12,0,10*ROW('Sanitation Data'!G34))),'Data Summary'!DD40="Yes"),OFFSET('Sanitation Data'!$G$12,0,10*ROW('Sanitation Data'!G34)),NA())</f>
        <v>#N/A</v>
      </c>
      <c r="AP40" s="97" t="e">
        <f ca="true">+IF(AND(ISNUMBER(OFFSET('Sanitation Data'!$H$4,0,10*ROW('Sanitation Data'!H34))),'Data Summary'!DE40="Yes"),100-OFFSET('Sanitation Data'!$H$4,0,10*ROW('Sanitation Data'!H34)),NA())</f>
        <v>#N/A</v>
      </c>
      <c r="AQ40" s="97" t="e">
        <f ca="true">+IF(AND(ISNUMBER(OFFSET('Sanitation Data'!$H$6,0,10*ROW('Sanitation Data'!H34))),'Data Summary'!DF40="Yes"),OFFSET('Sanitation Data'!$H$6,0,10*ROW('Sanitation Data'!H34)),NA())</f>
        <v>#N/A</v>
      </c>
      <c r="AR40" s="97" t="e">
        <f ca="true">+IF(AND(ISNUMBER(OFFSET('Sanitation Data'!$H$10,0,10*ROW('Sanitation Data'!H34))),'Data Summary'!DG40="Yes"),OFFSET('Sanitation Data'!$H$10,0,10*ROW('Sanitation Data'!H34)),NA())</f>
        <v>#N/A</v>
      </c>
      <c r="AS40" s="97" t="e">
        <f ca="true">+IF(AND(ISNUMBER(OFFSET('Sanitation Data'!$H$11,0,10*ROW('Sanitation Data'!H34))),'Data Summary'!DH40="Yes"),OFFSET('Sanitation Data'!$H$11,0,10*ROW('Sanitation Data'!H34)),NA())</f>
        <v>#N/A</v>
      </c>
      <c r="AT40" s="97" t="e">
        <f ca="true">+IF(AND(ISNUMBER(OFFSET('Sanitation Data'!$H$12,0,10*ROW('Sanitation Data'!H34))),'Data Summary'!DI40="Yes"),OFFSET('Sanitation Data'!$H$12,0,10*ROW('Sanitation Data'!H34)),NA())</f>
        <v>#N/A</v>
      </c>
      <c r="AU40" s="97" t="e">
        <f ca="true">+IF(AND(ISNUMBER(OFFSET('Sanitation Data'!$I$4,0,10*ROW('Sanitation Data'!I34))),'Data Summary'!DJ40="Yes"),100-OFFSET('Sanitation Data'!$I$4,0,10*ROW('Sanitation Data'!I34)),NA())</f>
        <v>#N/A</v>
      </c>
      <c r="AV40" s="97" t="e">
        <f ca="true">+IF(AND(ISNUMBER(OFFSET('Sanitation Data'!$I$6,0,10*ROW('Sanitation Data'!I34))),'Data Summary'!DK40="Yes"),OFFSET('Sanitation Data'!$I$6,0,10*ROW('Sanitation Data'!I34)),NA())</f>
        <v>#N/A</v>
      </c>
      <c r="AW40" s="97" t="e">
        <f ca="true">+IF(AND(ISNUMBER(OFFSET('Sanitation Data'!$I$10,0,10*ROW('Sanitation Data'!I34))),'Data Summary'!DL40="Yes"),OFFSET('Sanitation Data'!$I$10,0,10*ROW('Sanitation Data'!I34)),NA())</f>
        <v>#N/A</v>
      </c>
      <c r="AX40" s="97" t="e">
        <f ca="true">+IF(AND(ISNUMBER(OFFSET('Sanitation Data'!$I$11,0,10*ROW('Sanitation Data'!I34))),'Data Summary'!DM40="Yes"),OFFSET('Sanitation Data'!$I$11,0,10*ROW('Sanitation Data'!I34)),NA())</f>
        <v>#N/A</v>
      </c>
      <c r="AY40" s="97" t="e">
        <f ca="true">+IF(AND(ISNUMBER(OFFSET('Sanitation Data'!$I$12,0,10*ROW('Sanitation Data'!I34))),'Data Summary'!DN40="Yes"),OFFSET('Sanitation Data'!$I$12,0,10*ROW('Sanitation Data'!I34)),NA())</f>
        <v>#N/A</v>
      </c>
      <c r="AZ40" s="98" t="e">
        <f ca="true">+IF(AND(ISNUMBER(OFFSET('Hygiene Data'!$D$5,0,10*ROW('Hygiene Data'!D34))),'Data Summary'!DO40="Yes"),OFFSET('Hygiene Data'!$D$5,0,10*ROW('Hygiene Data'!D34)),NA())</f>
        <v>#N/A</v>
      </c>
      <c r="BA40" s="98" t="e">
        <f ca="true">+IF(AND(ISNUMBER(OFFSET('Hygiene Data'!$D$7,0,10*ROW('Hygiene Data'!D34))),'Data Summary'!DP40="Yes"),OFFSET('Hygiene Data'!$D$7,0,10*ROW('Hygiene Data'!D34)),NA())</f>
        <v>#N/A</v>
      </c>
      <c r="BB40" s="98" t="e">
        <f ca="true">+IF(AND(ISNUMBER(OFFSET('Hygiene Data'!$D$9,0,10*ROW('Hygiene Data'!D34))),'Data Summary'!DQ40="Yes"),OFFSET('Hygiene Data'!$D$9,0,10*ROW('Hygiene Data'!D34)),NA())</f>
        <v>#N/A</v>
      </c>
      <c r="BC40" s="98" t="e">
        <f ca="true">+IF(AND(ISNUMBER(OFFSET('Hygiene Data'!$E$5,0,10*ROW('Hygiene Data'!E34))),'Data Summary'!DR40="Yes"),OFFSET('Hygiene Data'!$E$5,0,10*ROW('Hygiene Data'!E34)),NA())</f>
        <v>#N/A</v>
      </c>
      <c r="BD40" s="98" t="e">
        <f ca="true">+IF(AND(ISNUMBER(OFFSET('Hygiene Data'!$E$7,0,10*ROW('Hygiene Data'!E34))),'Data Summary'!DS40="Yes"),OFFSET('Hygiene Data'!$E$7,0,10*ROW('Hygiene Data'!E34)),NA())</f>
        <v>#N/A</v>
      </c>
      <c r="BE40" s="98" t="e">
        <f ca="true">+IF(AND(ISNUMBER(OFFSET('Hygiene Data'!$E$9,0,10*ROW('Hygiene Data'!E34))),'Data Summary'!DT40="Yes"),OFFSET('Hygiene Data'!$E$9,0,10*ROW('Hygiene Data'!E34)),NA())</f>
        <v>#N/A</v>
      </c>
      <c r="BF40" s="98" t="e">
        <f ca="true">+IF(AND(ISNUMBER(OFFSET('Hygiene Data'!$F$5,0,10*ROW('Hygiene Data'!F34))),'Data Summary'!DU40="Yes"),OFFSET('Hygiene Data'!$F$5,0,10*ROW('Hygiene Data'!F34)),NA())</f>
        <v>#N/A</v>
      </c>
      <c r="BG40" s="98" t="e">
        <f ca="true">+IF(AND(ISNUMBER(OFFSET('Hygiene Data'!$F$7,0,10*ROW('Hygiene Data'!F34))),'Data Summary'!DV40="Yes"),OFFSET('Hygiene Data'!$F$7,0,10*ROW('Hygiene Data'!F34)),NA())</f>
        <v>#N/A</v>
      </c>
      <c r="BH40" s="98" t="e">
        <f ca="true">+IF(AND(ISNUMBER(OFFSET('Hygiene Data'!$F$9,0,10*ROW('Hygiene Data'!F34))),'Data Summary'!DW40="Yes"),OFFSET('Hygiene Data'!$F$9,0,10*ROW('Hygiene Data'!F34)),NA())</f>
        <v>#N/A</v>
      </c>
      <c r="BI40" s="98" t="e">
        <f ca="true">+IF(AND(ISNUMBER(OFFSET('Hygiene Data'!$G$5,0,10*ROW('Hygiene Data'!G34))),'Data Summary'!DX40="Yes"),OFFSET('Hygiene Data'!$G$5,0,10*ROW('Hygiene Data'!G34)),NA())</f>
        <v>#N/A</v>
      </c>
      <c r="BJ40" s="98" t="e">
        <f ca="true">+IF(AND(ISNUMBER(OFFSET('Hygiene Data'!$G$7,0,10*ROW('Hygiene Data'!G34))),'Data Summary'!DY40="Yes"),OFFSET('Hygiene Data'!$G$7,0,10*ROW('Hygiene Data'!G34)),NA())</f>
        <v>#N/A</v>
      </c>
      <c r="BK40" s="98" t="e">
        <f ca="true">+IF(AND(ISNUMBER(OFFSET('Hygiene Data'!$G$9,0,10*ROW('Hygiene Data'!G34))),'Data Summary'!DZ40="Yes"),OFFSET('Hygiene Data'!$G$9,0,10*ROW('Hygiene Data'!G34)),NA())</f>
        <v>#N/A</v>
      </c>
      <c r="BL40" s="98" t="e">
        <f ca="true">+IF(AND(ISNUMBER(OFFSET('Hygiene Data'!$H$5,0,10*ROW('Hygiene Data'!H34))),'Data Summary'!EA40="Yes"),OFFSET('Hygiene Data'!$H$5,0,10*ROW('Hygiene Data'!H34)),NA())</f>
        <v>#N/A</v>
      </c>
      <c r="BM40" s="98" t="e">
        <f ca="true">+IF(AND(ISNUMBER(OFFSET('Hygiene Data'!$H$7,0,10*ROW('Hygiene Data'!H34))),'Data Summary'!EB40="Yes"),OFFSET('Hygiene Data'!$H$7,0,10*ROW('Hygiene Data'!H34)),NA())</f>
        <v>#N/A</v>
      </c>
      <c r="BN40" s="98" t="e">
        <f ca="true">+IF(AND(ISNUMBER(OFFSET('Hygiene Data'!$H$9,0,10*ROW('Hygiene Data'!H34))),'Data Summary'!EC40="Yes"),OFFSET('Hygiene Data'!$H$9,0,10*ROW('Hygiene Data'!H34)),NA())</f>
        <v>#N/A</v>
      </c>
      <c r="BO40" s="98" t="e">
        <f ca="true">+IF(AND(ISNUMBER(OFFSET('Hygiene Data'!$I$5,0,10*ROW('Hygiene Data'!I34))),'Data Summary'!ED40="Yes"),OFFSET('Hygiene Data'!$I$5,0,10*ROW('Hygiene Data'!I34)),NA())</f>
        <v>#N/A</v>
      </c>
      <c r="BP40" s="98" t="e">
        <f ca="true">+IF(AND(ISNUMBER(OFFSET('Hygiene Data'!$I$7,0,10*ROW('Hygiene Data'!I34))),'Data Summary'!EE40="Yes"),OFFSET('Hygiene Data'!$I$7,0,10*ROW('Hygiene Data'!I34)),NA())</f>
        <v>#N/A</v>
      </c>
      <c r="BQ40" s="98" t="e">
        <f ca="true">+IF(AND(ISNUMBER(OFFSET('Hygiene Data'!$I$9,0,10*ROW('Hygiene Data'!I34))),'Data Summary'!EF40="Yes"),OFFSET('Hygiene Data'!$I$9,0,10*ROW('Hygiene Data'!I34)),NA())</f>
        <v>#N/A</v>
      </c>
    </row>
    <row xmlns:x14ac="http://schemas.microsoft.com/office/spreadsheetml/2009/9/ac" r="41" x14ac:dyDescent="0.2">
      <c r="A41" s="351" t="e">
        <f ca="true">+RIGHT('Data Summary'!A41,LEN('Data Summary'!A41)-9)</f>
        <v>#VALUE!</v>
      </c>
      <c r="B41" s="36" t="str">
        <f ca="true">+IF(ISTEXT('Data Summary'!B41),'Data Summary'!B41,"")</f>
        <v/>
      </c>
      <c r="C41" s="350" t="e">
        <f ca="true">+VALUE('Data Summary'!C41)</f>
        <v>#VALUE!</v>
      </c>
      <c r="D41" s="96" t="e">
        <f ca="true">+IF(AND(ISNUMBER(OFFSET('Water Data'!$D$4,0,10*ROW('Water Data'!D35))),'Data Summary'!BS41="Yes"),100-OFFSET('Water Data'!$D$4,0,10*ROW('Water Data'!D35)),NA())</f>
        <v>#N/A</v>
      </c>
      <c r="E41" s="96" t="e">
        <f ca="true">+IF(AND(ISNUMBER(OFFSET('Water Data'!$D$6,0,10*ROW('Water Data'!D35))),'Data Summary'!BT41="Yes"),OFFSET('Water Data'!$D$6,0,10*ROW('Water Data'!D35)),NA())</f>
        <v>#N/A</v>
      </c>
      <c r="F41" s="96" t="e">
        <f ca="true">+IF(AND(ISNUMBER(OFFSET('Water Data'!$D$9,0,10*ROW('Water Data'!D35))),'Data Summary'!BU41="Yes"),OFFSET('Water Data'!$D$9,0,10*ROW('Water Data'!D35)),NA())</f>
        <v>#N/A</v>
      </c>
      <c r="G41" s="96" t="e">
        <f ca="true">+IF(AND(ISNUMBER(OFFSET('Water Data'!$E$4,0,10*ROW('Water Data'!E35))),'Data Summary'!BV41="Yes"),100-OFFSET('Water Data'!$E$4,0,10*ROW('Water Data'!E35)),NA())</f>
        <v>#N/A</v>
      </c>
      <c r="H41" s="96" t="e">
        <f ca="true">+IF(AND(ISNUMBER(OFFSET('Water Data'!$E$6,0,10*ROW('Water Data'!E35))),'Data Summary'!BW41="Yes"),OFFSET('Water Data'!$E$6,0,10*ROW('Water Data'!E35)),NA())</f>
        <v>#N/A</v>
      </c>
      <c r="I41" s="96" t="e">
        <f ca="true">+IF(AND(ISNUMBER(OFFSET('Water Data'!$E$9,0,10*ROW('Water Data'!E35))),'Data Summary'!BX41="Yes"),OFFSET('Water Data'!$E$9,0,10*ROW('Water Data'!E35)),NA())</f>
        <v>#N/A</v>
      </c>
      <c r="J41" s="96" t="e">
        <f ca="true">+IF(AND(ISNUMBER(OFFSET('Water Data'!$F$4,0,10*ROW('Water Data'!F35))),'Data Summary'!BY41="Yes"),100-OFFSET('Water Data'!$F$4,0,10*ROW('Water Data'!F35)),NA())</f>
        <v>#N/A</v>
      </c>
      <c r="K41" s="96" t="e">
        <f ca="true">+IF(AND(ISNUMBER(OFFSET('Water Data'!$F$6,0,10*ROW('Water Data'!F35))),'Data Summary'!BZ41="Yes"),OFFSET('Water Data'!$F$6,0,10*ROW('Water Data'!F35)),NA())</f>
        <v>#N/A</v>
      </c>
      <c r="L41" s="96" t="e">
        <f ca="true">+IF(AND(ISNUMBER(OFFSET('Water Data'!$F$9,0,10*ROW('Water Data'!F35))),'Data Summary'!CA41="Yes"),OFFSET('Water Data'!$F$9,0,10*ROW('Water Data'!F35)),NA())</f>
        <v>#N/A</v>
      </c>
      <c r="M41" s="96" t="e">
        <f ca="true">+IF(AND(ISNUMBER(OFFSET('Water Data'!$G$4,0,10*ROW('Water Data'!G35))),'Data Summary'!CB41="Yes"),100-OFFSET('Water Data'!$G$4,0,10*ROW('Water Data'!G35)),NA())</f>
        <v>#N/A</v>
      </c>
      <c r="N41" s="96" t="e">
        <f ca="true">+IF(AND(ISNUMBER(OFFSET('Water Data'!$G$6,0,10*ROW('Water Data'!G35))),'Data Summary'!CC41="Yes"),OFFSET('Water Data'!$G$6,0,10*ROW('Water Data'!G35)),NA())</f>
        <v>#N/A</v>
      </c>
      <c r="O41" s="96" t="e">
        <f ca="true">+IF(AND(ISNUMBER(OFFSET('Water Data'!$G$9,0,10*ROW('Water Data'!G35))),'Data Summary'!CD41="Yes"),OFFSET('Water Data'!$G$9,0,10*ROW('Water Data'!G35)),NA())</f>
        <v>#N/A</v>
      </c>
      <c r="P41" s="96" t="e">
        <f ca="true">+IF(AND(ISNUMBER(OFFSET('Water Data'!$H$4,0,10*ROW('Water Data'!H35))),'Data Summary'!CE41="Yes"),100-OFFSET('Water Data'!$H$4,0,10*ROW('Water Data'!H35)),NA())</f>
        <v>#N/A</v>
      </c>
      <c r="Q41" s="96" t="e">
        <f ca="true">+IF(AND(ISNUMBER(OFFSET('Water Data'!$H$6,0,10*ROW('Water Data'!H35))),'Data Summary'!CF41="Yes"),OFFSET('Water Data'!$H$6,0,10*ROW('Water Data'!H35)),NA())</f>
        <v>#N/A</v>
      </c>
      <c r="R41" s="96" t="e">
        <f ca="true">+IF(AND(ISNUMBER(OFFSET('Water Data'!$H$9,0,10*ROW('Water Data'!H35))),'Data Summary'!CG41="Yes"),OFFSET('Water Data'!$H$9,0,10*ROW('Water Data'!H35)),NA())</f>
        <v>#N/A</v>
      </c>
      <c r="S41" s="96" t="e">
        <f ca="true">+IF(AND(ISNUMBER(OFFSET('Water Data'!$I$4,0,10*ROW('Water Data'!I35))),'Data Summary'!CH41="Yes"),100-OFFSET('Water Data'!$I$4,0,10*ROW('Water Data'!I35)),NA())</f>
        <v>#N/A</v>
      </c>
      <c r="T41" s="96" t="e">
        <f ca="true">+IF(AND(ISNUMBER(OFFSET('Water Data'!$I$6,0,10*ROW('Water Data'!I35))),'Data Summary'!CI41="Yes"),OFFSET('Water Data'!$I$6,0,10*ROW('Water Data'!I35)),NA())</f>
        <v>#N/A</v>
      </c>
      <c r="U41" s="96" t="e">
        <f ca="true">+IF(AND(ISNUMBER(OFFSET('Water Data'!$I$9,0,10*ROW('Water Data'!I35))),'Data Summary'!CJ41="Yes"),OFFSET('Water Data'!$I$9,0,10*ROW('Water Data'!I35)),NA())</f>
        <v>#N/A</v>
      </c>
      <c r="V41" s="97" t="e">
        <f ca="true">+IF(AND(ISNUMBER(OFFSET('Sanitation Data'!$D$4,0,10*ROW('Sanitation Data'!D35))),'Data Summary'!CK41="Yes"),100-OFFSET('Sanitation Data'!$D$4,0,10*ROW('Sanitation Data'!D35)),NA())</f>
        <v>#N/A</v>
      </c>
      <c r="W41" s="97" t="e">
        <f ca="true">+IF(AND(ISNUMBER(OFFSET('Sanitation Data'!$D$6,0,10*ROW('Sanitation Data'!D35))),'Data Summary'!CL41="Yes"),OFFSET('Sanitation Data'!$D$6,0,10*ROW('Sanitation Data'!D35)),NA())</f>
        <v>#N/A</v>
      </c>
      <c r="X41" s="97" t="e">
        <f ca="true">+IF(AND(ISNUMBER(OFFSET('Sanitation Data'!$D$10,0,10*ROW('Sanitation Data'!D35))),'Data Summary'!CM41="Yes"),OFFSET('Sanitation Data'!$D$10,0,10*ROW('Sanitation Data'!D35)),NA())</f>
        <v>#N/A</v>
      </c>
      <c r="Y41" s="97" t="e">
        <f ca="true">+IF(AND(ISNUMBER(OFFSET('Sanitation Data'!$D$11,0,10*ROW('Sanitation Data'!D35))),'Data Summary'!CN41="Yes"),OFFSET('Sanitation Data'!$D$11,0,10*ROW('Sanitation Data'!D35)),NA())</f>
        <v>#N/A</v>
      </c>
      <c r="Z41" s="97" t="e">
        <f ca="true">+IF(AND(ISNUMBER(OFFSET('Sanitation Data'!$D$12,0,10*ROW('Sanitation Data'!D35))),'Data Summary'!CO41="Yes"),OFFSET('Sanitation Data'!$D$12,0,10*ROW('Sanitation Data'!D35)),NA())</f>
        <v>#N/A</v>
      </c>
      <c r="AA41" s="97" t="e">
        <f ca="true">+IF(AND(ISNUMBER(OFFSET('Sanitation Data'!$E$4,0,10*ROW('Sanitation Data'!E35))),'Data Summary'!CP41="Yes"),100-OFFSET('Sanitation Data'!$E$4,0,10*ROW('Sanitation Data'!E35)),NA())</f>
        <v>#N/A</v>
      </c>
      <c r="AB41" s="97" t="e">
        <f ca="true">+IF(AND(ISNUMBER(OFFSET('Sanitation Data'!$E$6,0,10*ROW('Sanitation Data'!E35))),'Data Summary'!CQ41="Yes"),OFFSET('Sanitation Data'!$E$6,0,10*ROW('Sanitation Data'!E35)),NA())</f>
        <v>#N/A</v>
      </c>
      <c r="AC41" s="97" t="e">
        <f ca="true">+IF(AND(ISNUMBER(OFFSET('Sanitation Data'!$E$10,0,10*ROW('Sanitation Data'!E35))),'Data Summary'!CR41="Yes"),OFFSET('Sanitation Data'!$E$10,0,10*ROW('Sanitation Data'!E35)),NA())</f>
        <v>#N/A</v>
      </c>
      <c r="AD41" s="97" t="e">
        <f ca="true">+IF(AND(ISNUMBER(OFFSET('Sanitation Data'!$E$11,0,10*ROW('Sanitation Data'!E35))),'Data Summary'!CS41="Yes"),OFFSET('Sanitation Data'!$E$11,0,10*ROW('Sanitation Data'!E35)),NA())</f>
        <v>#N/A</v>
      </c>
      <c r="AE41" s="97" t="e">
        <f ca="true">+IF(AND(ISNUMBER(OFFSET('Sanitation Data'!$E$12,0,10*ROW('Sanitation Data'!E35))),'Data Summary'!CT41="Yes"),OFFSET('Sanitation Data'!$E$12,0,10*ROW('Sanitation Data'!E35)),NA())</f>
        <v>#N/A</v>
      </c>
      <c r="AF41" s="97" t="e">
        <f ca="true">+IF(AND(ISNUMBER(OFFSET('Sanitation Data'!$F$4,0,10*ROW('Sanitation Data'!F35))),'Data Summary'!CU41="Yes"),100-OFFSET('Sanitation Data'!$F$4,0,10*ROW('Sanitation Data'!F35)),NA())</f>
        <v>#N/A</v>
      </c>
      <c r="AG41" s="97" t="e">
        <f ca="true">+IF(AND(ISNUMBER(OFFSET('Sanitation Data'!$F$6,0,10*ROW('Sanitation Data'!F35))),'Data Summary'!CV41="Yes"),OFFSET('Sanitation Data'!$F$6,0,10*ROW('Sanitation Data'!F35)),NA())</f>
        <v>#N/A</v>
      </c>
      <c r="AH41" s="97" t="e">
        <f ca="true">+IF(AND(ISNUMBER(OFFSET('Sanitation Data'!$F$10,0,10*ROW('Sanitation Data'!F35))),'Data Summary'!CW41="Yes"),OFFSET('Sanitation Data'!$F$10,0,10*ROW('Sanitation Data'!F35)),NA())</f>
        <v>#N/A</v>
      </c>
      <c r="AI41" s="97" t="e">
        <f ca="true">+IF(AND(ISNUMBER(OFFSET('Sanitation Data'!$F$11,0,10*ROW('Sanitation Data'!F35))),'Data Summary'!CX41="Yes"),OFFSET('Sanitation Data'!$F$11,0,10*ROW('Sanitation Data'!F35)),NA())</f>
        <v>#N/A</v>
      </c>
      <c r="AJ41" s="97" t="e">
        <f ca="true">+IF(AND(ISNUMBER(OFFSET('Sanitation Data'!$F$12,0,10*ROW('Sanitation Data'!F35))),'Data Summary'!CY41="Yes"),OFFSET('Sanitation Data'!$F$12,0,10*ROW('Sanitation Data'!F35)),NA())</f>
        <v>#N/A</v>
      </c>
      <c r="AK41" s="97" t="e">
        <f ca="true">+IF(AND(ISNUMBER(OFFSET('Sanitation Data'!$G$4,0,10*ROW('Sanitation Data'!G35))),'Data Summary'!CZ41="Yes"),100-OFFSET('Sanitation Data'!$G$4,0,10*ROW('Sanitation Data'!G35)),NA())</f>
        <v>#N/A</v>
      </c>
      <c r="AL41" s="97" t="e">
        <f ca="true">+IF(AND(ISNUMBER(OFFSET('Sanitation Data'!$G$6,0,10*ROW('Sanitation Data'!G35))),'Data Summary'!DA41="Yes"),OFFSET('Sanitation Data'!$G$6,0,10*ROW('Sanitation Data'!G35)),NA())</f>
        <v>#N/A</v>
      </c>
      <c r="AM41" s="97" t="e">
        <f ca="true">+IF(AND(ISNUMBER(OFFSET('Sanitation Data'!$G$10,0,10*ROW('Sanitation Data'!G35))),'Data Summary'!DB41="Yes"),OFFSET('Sanitation Data'!$G$10,0,10*ROW('Sanitation Data'!G35)),NA())</f>
        <v>#N/A</v>
      </c>
      <c r="AN41" s="97" t="e">
        <f ca="true">+IF(AND(ISNUMBER(OFFSET('Sanitation Data'!$G$11,0,10*ROW('Sanitation Data'!G35))),'Data Summary'!DC41="Yes"),OFFSET('Sanitation Data'!$G$11,0,10*ROW('Sanitation Data'!G35)),NA())</f>
        <v>#N/A</v>
      </c>
      <c r="AO41" s="97" t="e">
        <f ca="true">+IF(AND(ISNUMBER(OFFSET('Sanitation Data'!$G$12,0,10*ROW('Sanitation Data'!G35))),'Data Summary'!DD41="Yes"),OFFSET('Sanitation Data'!$G$12,0,10*ROW('Sanitation Data'!G35)),NA())</f>
        <v>#N/A</v>
      </c>
      <c r="AP41" s="97" t="e">
        <f ca="true">+IF(AND(ISNUMBER(OFFSET('Sanitation Data'!$H$4,0,10*ROW('Sanitation Data'!H35))),'Data Summary'!DE41="Yes"),100-OFFSET('Sanitation Data'!$H$4,0,10*ROW('Sanitation Data'!H35)),NA())</f>
        <v>#N/A</v>
      </c>
      <c r="AQ41" s="97" t="e">
        <f ca="true">+IF(AND(ISNUMBER(OFFSET('Sanitation Data'!$H$6,0,10*ROW('Sanitation Data'!H35))),'Data Summary'!DF41="Yes"),OFFSET('Sanitation Data'!$H$6,0,10*ROW('Sanitation Data'!H35)),NA())</f>
        <v>#N/A</v>
      </c>
      <c r="AR41" s="97" t="e">
        <f ca="true">+IF(AND(ISNUMBER(OFFSET('Sanitation Data'!$H$10,0,10*ROW('Sanitation Data'!H35))),'Data Summary'!DG41="Yes"),OFFSET('Sanitation Data'!$H$10,0,10*ROW('Sanitation Data'!H35)),NA())</f>
        <v>#N/A</v>
      </c>
      <c r="AS41" s="97" t="e">
        <f ca="true">+IF(AND(ISNUMBER(OFFSET('Sanitation Data'!$H$11,0,10*ROW('Sanitation Data'!H35))),'Data Summary'!DH41="Yes"),OFFSET('Sanitation Data'!$H$11,0,10*ROW('Sanitation Data'!H35)),NA())</f>
        <v>#N/A</v>
      </c>
      <c r="AT41" s="97" t="e">
        <f ca="true">+IF(AND(ISNUMBER(OFFSET('Sanitation Data'!$H$12,0,10*ROW('Sanitation Data'!H35))),'Data Summary'!DI41="Yes"),OFFSET('Sanitation Data'!$H$12,0,10*ROW('Sanitation Data'!H35)),NA())</f>
        <v>#N/A</v>
      </c>
      <c r="AU41" s="97" t="e">
        <f ca="true">+IF(AND(ISNUMBER(OFFSET('Sanitation Data'!$I$4,0,10*ROW('Sanitation Data'!I35))),'Data Summary'!DJ41="Yes"),100-OFFSET('Sanitation Data'!$I$4,0,10*ROW('Sanitation Data'!I35)),NA())</f>
        <v>#N/A</v>
      </c>
      <c r="AV41" s="97" t="e">
        <f ca="true">+IF(AND(ISNUMBER(OFFSET('Sanitation Data'!$I$6,0,10*ROW('Sanitation Data'!I35))),'Data Summary'!DK41="Yes"),OFFSET('Sanitation Data'!$I$6,0,10*ROW('Sanitation Data'!I35)),NA())</f>
        <v>#N/A</v>
      </c>
      <c r="AW41" s="97" t="e">
        <f ca="true">+IF(AND(ISNUMBER(OFFSET('Sanitation Data'!$I$10,0,10*ROW('Sanitation Data'!I35))),'Data Summary'!DL41="Yes"),OFFSET('Sanitation Data'!$I$10,0,10*ROW('Sanitation Data'!I35)),NA())</f>
        <v>#N/A</v>
      </c>
      <c r="AX41" s="97" t="e">
        <f ca="true">+IF(AND(ISNUMBER(OFFSET('Sanitation Data'!$I$11,0,10*ROW('Sanitation Data'!I35))),'Data Summary'!DM41="Yes"),OFFSET('Sanitation Data'!$I$11,0,10*ROW('Sanitation Data'!I35)),NA())</f>
        <v>#N/A</v>
      </c>
      <c r="AY41" s="97" t="e">
        <f ca="true">+IF(AND(ISNUMBER(OFFSET('Sanitation Data'!$I$12,0,10*ROW('Sanitation Data'!I35))),'Data Summary'!DN41="Yes"),OFFSET('Sanitation Data'!$I$12,0,10*ROW('Sanitation Data'!I35)),NA())</f>
        <v>#N/A</v>
      </c>
      <c r="AZ41" s="98" t="e">
        <f ca="true">+IF(AND(ISNUMBER(OFFSET('Hygiene Data'!$D$5,0,10*ROW('Hygiene Data'!D35))),'Data Summary'!DO41="Yes"),OFFSET('Hygiene Data'!$D$5,0,10*ROW('Hygiene Data'!D35)),NA())</f>
        <v>#N/A</v>
      </c>
      <c r="BA41" s="98" t="e">
        <f ca="true">+IF(AND(ISNUMBER(OFFSET('Hygiene Data'!$D$7,0,10*ROW('Hygiene Data'!D35))),'Data Summary'!DP41="Yes"),OFFSET('Hygiene Data'!$D$7,0,10*ROW('Hygiene Data'!D35)),NA())</f>
        <v>#N/A</v>
      </c>
      <c r="BB41" s="98" t="e">
        <f ca="true">+IF(AND(ISNUMBER(OFFSET('Hygiene Data'!$D$9,0,10*ROW('Hygiene Data'!D35))),'Data Summary'!DQ41="Yes"),OFFSET('Hygiene Data'!$D$9,0,10*ROW('Hygiene Data'!D35)),NA())</f>
        <v>#N/A</v>
      </c>
      <c r="BC41" s="98" t="e">
        <f ca="true">+IF(AND(ISNUMBER(OFFSET('Hygiene Data'!$E$5,0,10*ROW('Hygiene Data'!E35))),'Data Summary'!DR41="Yes"),OFFSET('Hygiene Data'!$E$5,0,10*ROW('Hygiene Data'!E35)),NA())</f>
        <v>#N/A</v>
      </c>
      <c r="BD41" s="98" t="e">
        <f ca="true">+IF(AND(ISNUMBER(OFFSET('Hygiene Data'!$E$7,0,10*ROW('Hygiene Data'!E35))),'Data Summary'!DS41="Yes"),OFFSET('Hygiene Data'!$E$7,0,10*ROW('Hygiene Data'!E35)),NA())</f>
        <v>#N/A</v>
      </c>
      <c r="BE41" s="98" t="e">
        <f ca="true">+IF(AND(ISNUMBER(OFFSET('Hygiene Data'!$E$9,0,10*ROW('Hygiene Data'!E35))),'Data Summary'!DT41="Yes"),OFFSET('Hygiene Data'!$E$9,0,10*ROW('Hygiene Data'!E35)),NA())</f>
        <v>#N/A</v>
      </c>
      <c r="BF41" s="98" t="e">
        <f ca="true">+IF(AND(ISNUMBER(OFFSET('Hygiene Data'!$F$5,0,10*ROW('Hygiene Data'!F35))),'Data Summary'!DU41="Yes"),OFFSET('Hygiene Data'!$F$5,0,10*ROW('Hygiene Data'!F35)),NA())</f>
        <v>#N/A</v>
      </c>
      <c r="BG41" s="98" t="e">
        <f ca="true">+IF(AND(ISNUMBER(OFFSET('Hygiene Data'!$F$7,0,10*ROW('Hygiene Data'!F35))),'Data Summary'!DV41="Yes"),OFFSET('Hygiene Data'!$F$7,0,10*ROW('Hygiene Data'!F35)),NA())</f>
        <v>#N/A</v>
      </c>
      <c r="BH41" s="98" t="e">
        <f ca="true">+IF(AND(ISNUMBER(OFFSET('Hygiene Data'!$F$9,0,10*ROW('Hygiene Data'!F35))),'Data Summary'!DW41="Yes"),OFFSET('Hygiene Data'!$F$9,0,10*ROW('Hygiene Data'!F35)),NA())</f>
        <v>#N/A</v>
      </c>
      <c r="BI41" s="98" t="e">
        <f ca="true">+IF(AND(ISNUMBER(OFFSET('Hygiene Data'!$G$5,0,10*ROW('Hygiene Data'!G35))),'Data Summary'!DX41="Yes"),OFFSET('Hygiene Data'!$G$5,0,10*ROW('Hygiene Data'!G35)),NA())</f>
        <v>#N/A</v>
      </c>
      <c r="BJ41" s="98" t="e">
        <f ca="true">+IF(AND(ISNUMBER(OFFSET('Hygiene Data'!$G$7,0,10*ROW('Hygiene Data'!G35))),'Data Summary'!DY41="Yes"),OFFSET('Hygiene Data'!$G$7,0,10*ROW('Hygiene Data'!G35)),NA())</f>
        <v>#N/A</v>
      </c>
      <c r="BK41" s="98" t="e">
        <f ca="true">+IF(AND(ISNUMBER(OFFSET('Hygiene Data'!$G$9,0,10*ROW('Hygiene Data'!G35))),'Data Summary'!DZ41="Yes"),OFFSET('Hygiene Data'!$G$9,0,10*ROW('Hygiene Data'!G35)),NA())</f>
        <v>#N/A</v>
      </c>
      <c r="BL41" s="98" t="e">
        <f ca="true">+IF(AND(ISNUMBER(OFFSET('Hygiene Data'!$H$5,0,10*ROW('Hygiene Data'!H35))),'Data Summary'!EA41="Yes"),OFFSET('Hygiene Data'!$H$5,0,10*ROW('Hygiene Data'!H35)),NA())</f>
        <v>#N/A</v>
      </c>
      <c r="BM41" s="98" t="e">
        <f ca="true">+IF(AND(ISNUMBER(OFFSET('Hygiene Data'!$H$7,0,10*ROW('Hygiene Data'!H35))),'Data Summary'!EB41="Yes"),OFFSET('Hygiene Data'!$H$7,0,10*ROW('Hygiene Data'!H35)),NA())</f>
        <v>#N/A</v>
      </c>
      <c r="BN41" s="98" t="e">
        <f ca="true">+IF(AND(ISNUMBER(OFFSET('Hygiene Data'!$H$9,0,10*ROW('Hygiene Data'!H35))),'Data Summary'!EC41="Yes"),OFFSET('Hygiene Data'!$H$9,0,10*ROW('Hygiene Data'!H35)),NA())</f>
        <v>#N/A</v>
      </c>
      <c r="BO41" s="98" t="e">
        <f ca="true">+IF(AND(ISNUMBER(OFFSET('Hygiene Data'!$I$5,0,10*ROW('Hygiene Data'!I35))),'Data Summary'!ED41="Yes"),OFFSET('Hygiene Data'!$I$5,0,10*ROW('Hygiene Data'!I35)),NA())</f>
        <v>#N/A</v>
      </c>
      <c r="BP41" s="98" t="e">
        <f ca="true">+IF(AND(ISNUMBER(OFFSET('Hygiene Data'!$I$7,0,10*ROW('Hygiene Data'!I35))),'Data Summary'!EE41="Yes"),OFFSET('Hygiene Data'!$I$7,0,10*ROW('Hygiene Data'!I35)),NA())</f>
        <v>#N/A</v>
      </c>
      <c r="BQ41" s="98" t="e">
        <f ca="true">+IF(AND(ISNUMBER(OFFSET('Hygiene Data'!$I$9,0,10*ROW('Hygiene Data'!I35))),'Data Summary'!EF41="Yes"),OFFSET('Hygiene Data'!$I$9,0,10*ROW('Hygiene Data'!I35)),NA())</f>
        <v>#N/A</v>
      </c>
    </row>
    <row xmlns:x14ac="http://schemas.microsoft.com/office/spreadsheetml/2009/9/ac" r="42" x14ac:dyDescent="0.2">
      <c r="A42" s="351" t="e">
        <f ca="true">+RIGHT('Data Summary'!A42,LEN('Data Summary'!A42)-9)</f>
        <v>#VALUE!</v>
      </c>
      <c r="B42" s="36" t="str">
        <f ca="true">+IF(ISTEXT('Data Summary'!B42),'Data Summary'!B42,"")</f>
        <v/>
      </c>
      <c r="C42" s="350" t="e">
        <f ca="true">+VALUE('Data Summary'!C42)</f>
        <v>#VALUE!</v>
      </c>
      <c r="D42" s="96" t="e">
        <f ca="true">+IF(AND(ISNUMBER(OFFSET('Water Data'!$D$4,0,10*ROW('Water Data'!D36))),'Data Summary'!BS42="Yes"),100-OFFSET('Water Data'!$D$4,0,10*ROW('Water Data'!D36)),NA())</f>
        <v>#N/A</v>
      </c>
      <c r="E42" s="96" t="e">
        <f ca="true">+IF(AND(ISNUMBER(OFFSET('Water Data'!$D$6,0,10*ROW('Water Data'!D36))),'Data Summary'!BT42="Yes"),OFFSET('Water Data'!$D$6,0,10*ROW('Water Data'!D36)),NA())</f>
        <v>#N/A</v>
      </c>
      <c r="F42" s="96" t="e">
        <f ca="true">+IF(AND(ISNUMBER(OFFSET('Water Data'!$D$9,0,10*ROW('Water Data'!D36))),'Data Summary'!BU42="Yes"),OFFSET('Water Data'!$D$9,0,10*ROW('Water Data'!D36)),NA())</f>
        <v>#N/A</v>
      </c>
      <c r="G42" s="96" t="e">
        <f ca="true">+IF(AND(ISNUMBER(OFFSET('Water Data'!$E$4,0,10*ROW('Water Data'!E36))),'Data Summary'!BV42="Yes"),100-OFFSET('Water Data'!$E$4,0,10*ROW('Water Data'!E36)),NA())</f>
        <v>#N/A</v>
      </c>
      <c r="H42" s="96" t="e">
        <f ca="true">+IF(AND(ISNUMBER(OFFSET('Water Data'!$E$6,0,10*ROW('Water Data'!E36))),'Data Summary'!BW42="Yes"),OFFSET('Water Data'!$E$6,0,10*ROW('Water Data'!E36)),NA())</f>
        <v>#N/A</v>
      </c>
      <c r="I42" s="96" t="e">
        <f ca="true">+IF(AND(ISNUMBER(OFFSET('Water Data'!$E$9,0,10*ROW('Water Data'!E36))),'Data Summary'!BX42="Yes"),OFFSET('Water Data'!$E$9,0,10*ROW('Water Data'!E36)),NA())</f>
        <v>#N/A</v>
      </c>
      <c r="J42" s="96" t="e">
        <f ca="true">+IF(AND(ISNUMBER(OFFSET('Water Data'!$F$4,0,10*ROW('Water Data'!F36))),'Data Summary'!BY42="Yes"),100-OFFSET('Water Data'!$F$4,0,10*ROW('Water Data'!F36)),NA())</f>
        <v>#N/A</v>
      </c>
      <c r="K42" s="96" t="e">
        <f ca="true">+IF(AND(ISNUMBER(OFFSET('Water Data'!$F$6,0,10*ROW('Water Data'!F36))),'Data Summary'!BZ42="Yes"),OFFSET('Water Data'!$F$6,0,10*ROW('Water Data'!F36)),NA())</f>
        <v>#N/A</v>
      </c>
      <c r="L42" s="96" t="e">
        <f ca="true">+IF(AND(ISNUMBER(OFFSET('Water Data'!$F$9,0,10*ROW('Water Data'!F36))),'Data Summary'!CA42="Yes"),OFFSET('Water Data'!$F$9,0,10*ROW('Water Data'!F36)),NA())</f>
        <v>#N/A</v>
      </c>
      <c r="M42" s="96" t="e">
        <f ca="true">+IF(AND(ISNUMBER(OFFSET('Water Data'!$G$4,0,10*ROW('Water Data'!G36))),'Data Summary'!CB42="Yes"),100-OFFSET('Water Data'!$G$4,0,10*ROW('Water Data'!G36)),NA())</f>
        <v>#N/A</v>
      </c>
      <c r="N42" s="96" t="e">
        <f ca="true">+IF(AND(ISNUMBER(OFFSET('Water Data'!$G$6,0,10*ROW('Water Data'!G36))),'Data Summary'!CC42="Yes"),OFFSET('Water Data'!$G$6,0,10*ROW('Water Data'!G36)),NA())</f>
        <v>#N/A</v>
      </c>
      <c r="O42" s="96" t="e">
        <f ca="true">+IF(AND(ISNUMBER(OFFSET('Water Data'!$G$9,0,10*ROW('Water Data'!G36))),'Data Summary'!CD42="Yes"),OFFSET('Water Data'!$G$9,0,10*ROW('Water Data'!G36)),NA())</f>
        <v>#N/A</v>
      </c>
      <c r="P42" s="96" t="e">
        <f ca="true">+IF(AND(ISNUMBER(OFFSET('Water Data'!$H$4,0,10*ROW('Water Data'!H36))),'Data Summary'!CE42="Yes"),100-OFFSET('Water Data'!$H$4,0,10*ROW('Water Data'!H36)),NA())</f>
        <v>#N/A</v>
      </c>
      <c r="Q42" s="96" t="e">
        <f ca="true">+IF(AND(ISNUMBER(OFFSET('Water Data'!$H$6,0,10*ROW('Water Data'!H36))),'Data Summary'!CF42="Yes"),OFFSET('Water Data'!$H$6,0,10*ROW('Water Data'!H36)),NA())</f>
        <v>#N/A</v>
      </c>
      <c r="R42" s="96" t="e">
        <f ca="true">+IF(AND(ISNUMBER(OFFSET('Water Data'!$H$9,0,10*ROW('Water Data'!H36))),'Data Summary'!CG42="Yes"),OFFSET('Water Data'!$H$9,0,10*ROW('Water Data'!H36)),NA())</f>
        <v>#N/A</v>
      </c>
      <c r="S42" s="96" t="e">
        <f ca="true">+IF(AND(ISNUMBER(OFFSET('Water Data'!$I$4,0,10*ROW('Water Data'!I36))),'Data Summary'!CH42="Yes"),100-OFFSET('Water Data'!$I$4,0,10*ROW('Water Data'!I36)),NA())</f>
        <v>#N/A</v>
      </c>
      <c r="T42" s="96" t="e">
        <f ca="true">+IF(AND(ISNUMBER(OFFSET('Water Data'!$I$6,0,10*ROW('Water Data'!I36))),'Data Summary'!CI42="Yes"),OFFSET('Water Data'!$I$6,0,10*ROW('Water Data'!I36)),NA())</f>
        <v>#N/A</v>
      </c>
      <c r="U42" s="96" t="e">
        <f ca="true">+IF(AND(ISNUMBER(OFFSET('Water Data'!$I$9,0,10*ROW('Water Data'!I36))),'Data Summary'!CJ42="Yes"),OFFSET('Water Data'!$I$9,0,10*ROW('Water Data'!I36)),NA())</f>
        <v>#N/A</v>
      </c>
      <c r="V42" s="97" t="e">
        <f ca="true">+IF(AND(ISNUMBER(OFFSET('Sanitation Data'!$D$4,0,10*ROW('Sanitation Data'!D36))),'Data Summary'!CK42="Yes"),100-OFFSET('Sanitation Data'!$D$4,0,10*ROW('Sanitation Data'!D36)),NA())</f>
        <v>#N/A</v>
      </c>
      <c r="W42" s="97" t="e">
        <f ca="true">+IF(AND(ISNUMBER(OFFSET('Sanitation Data'!$D$6,0,10*ROW('Sanitation Data'!D36))),'Data Summary'!CL42="Yes"),OFFSET('Sanitation Data'!$D$6,0,10*ROW('Sanitation Data'!D36)),NA())</f>
        <v>#N/A</v>
      </c>
      <c r="X42" s="97" t="e">
        <f ca="true">+IF(AND(ISNUMBER(OFFSET('Sanitation Data'!$D$10,0,10*ROW('Sanitation Data'!D36))),'Data Summary'!CM42="Yes"),OFFSET('Sanitation Data'!$D$10,0,10*ROW('Sanitation Data'!D36)),NA())</f>
        <v>#N/A</v>
      </c>
      <c r="Y42" s="97" t="e">
        <f ca="true">+IF(AND(ISNUMBER(OFFSET('Sanitation Data'!$D$11,0,10*ROW('Sanitation Data'!D36))),'Data Summary'!CN42="Yes"),OFFSET('Sanitation Data'!$D$11,0,10*ROW('Sanitation Data'!D36)),NA())</f>
        <v>#N/A</v>
      </c>
      <c r="Z42" s="97" t="e">
        <f ca="true">+IF(AND(ISNUMBER(OFFSET('Sanitation Data'!$D$12,0,10*ROW('Sanitation Data'!D36))),'Data Summary'!CO42="Yes"),OFFSET('Sanitation Data'!$D$12,0,10*ROW('Sanitation Data'!D36)),NA())</f>
        <v>#N/A</v>
      </c>
      <c r="AA42" s="97" t="e">
        <f ca="true">+IF(AND(ISNUMBER(OFFSET('Sanitation Data'!$E$4,0,10*ROW('Sanitation Data'!E36))),'Data Summary'!CP42="Yes"),100-OFFSET('Sanitation Data'!$E$4,0,10*ROW('Sanitation Data'!E36)),NA())</f>
        <v>#N/A</v>
      </c>
      <c r="AB42" s="97" t="e">
        <f ca="true">+IF(AND(ISNUMBER(OFFSET('Sanitation Data'!$E$6,0,10*ROW('Sanitation Data'!E36))),'Data Summary'!CQ42="Yes"),OFFSET('Sanitation Data'!$E$6,0,10*ROW('Sanitation Data'!E36)),NA())</f>
        <v>#N/A</v>
      </c>
      <c r="AC42" s="97" t="e">
        <f ca="true">+IF(AND(ISNUMBER(OFFSET('Sanitation Data'!$E$10,0,10*ROW('Sanitation Data'!E36))),'Data Summary'!CR42="Yes"),OFFSET('Sanitation Data'!$E$10,0,10*ROW('Sanitation Data'!E36)),NA())</f>
        <v>#N/A</v>
      </c>
      <c r="AD42" s="97" t="e">
        <f ca="true">+IF(AND(ISNUMBER(OFFSET('Sanitation Data'!$E$11,0,10*ROW('Sanitation Data'!E36))),'Data Summary'!CS42="Yes"),OFFSET('Sanitation Data'!$E$11,0,10*ROW('Sanitation Data'!E36)),NA())</f>
        <v>#N/A</v>
      </c>
      <c r="AE42" s="97" t="e">
        <f ca="true">+IF(AND(ISNUMBER(OFFSET('Sanitation Data'!$E$12,0,10*ROW('Sanitation Data'!E36))),'Data Summary'!CT42="Yes"),OFFSET('Sanitation Data'!$E$12,0,10*ROW('Sanitation Data'!E36)),NA())</f>
        <v>#N/A</v>
      </c>
      <c r="AF42" s="97" t="e">
        <f ca="true">+IF(AND(ISNUMBER(OFFSET('Sanitation Data'!$F$4,0,10*ROW('Sanitation Data'!F36))),'Data Summary'!CU42="Yes"),100-OFFSET('Sanitation Data'!$F$4,0,10*ROW('Sanitation Data'!F36)),NA())</f>
        <v>#N/A</v>
      </c>
      <c r="AG42" s="97" t="e">
        <f ca="true">+IF(AND(ISNUMBER(OFFSET('Sanitation Data'!$F$6,0,10*ROW('Sanitation Data'!F36))),'Data Summary'!CV42="Yes"),OFFSET('Sanitation Data'!$F$6,0,10*ROW('Sanitation Data'!F36)),NA())</f>
        <v>#N/A</v>
      </c>
      <c r="AH42" s="97" t="e">
        <f ca="true">+IF(AND(ISNUMBER(OFFSET('Sanitation Data'!$F$10,0,10*ROW('Sanitation Data'!F36))),'Data Summary'!CW42="Yes"),OFFSET('Sanitation Data'!$F$10,0,10*ROW('Sanitation Data'!F36)),NA())</f>
        <v>#N/A</v>
      </c>
      <c r="AI42" s="97" t="e">
        <f ca="true">+IF(AND(ISNUMBER(OFFSET('Sanitation Data'!$F$11,0,10*ROW('Sanitation Data'!F36))),'Data Summary'!CX42="Yes"),OFFSET('Sanitation Data'!$F$11,0,10*ROW('Sanitation Data'!F36)),NA())</f>
        <v>#N/A</v>
      </c>
      <c r="AJ42" s="97" t="e">
        <f ca="true">+IF(AND(ISNUMBER(OFFSET('Sanitation Data'!$F$12,0,10*ROW('Sanitation Data'!F36))),'Data Summary'!CY42="Yes"),OFFSET('Sanitation Data'!$F$12,0,10*ROW('Sanitation Data'!F36)),NA())</f>
        <v>#N/A</v>
      </c>
      <c r="AK42" s="97" t="e">
        <f ca="true">+IF(AND(ISNUMBER(OFFSET('Sanitation Data'!$G$4,0,10*ROW('Sanitation Data'!G36))),'Data Summary'!CZ42="Yes"),100-OFFSET('Sanitation Data'!$G$4,0,10*ROW('Sanitation Data'!G36)),NA())</f>
        <v>#N/A</v>
      </c>
      <c r="AL42" s="97" t="e">
        <f ca="true">+IF(AND(ISNUMBER(OFFSET('Sanitation Data'!$G$6,0,10*ROW('Sanitation Data'!G36))),'Data Summary'!DA42="Yes"),OFFSET('Sanitation Data'!$G$6,0,10*ROW('Sanitation Data'!G36)),NA())</f>
        <v>#N/A</v>
      </c>
      <c r="AM42" s="97" t="e">
        <f ca="true">+IF(AND(ISNUMBER(OFFSET('Sanitation Data'!$G$10,0,10*ROW('Sanitation Data'!G36))),'Data Summary'!DB42="Yes"),OFFSET('Sanitation Data'!$G$10,0,10*ROW('Sanitation Data'!G36)),NA())</f>
        <v>#N/A</v>
      </c>
      <c r="AN42" s="97" t="e">
        <f ca="true">+IF(AND(ISNUMBER(OFFSET('Sanitation Data'!$G$11,0,10*ROW('Sanitation Data'!G36))),'Data Summary'!DC42="Yes"),OFFSET('Sanitation Data'!$G$11,0,10*ROW('Sanitation Data'!G36)),NA())</f>
        <v>#N/A</v>
      </c>
      <c r="AO42" s="97" t="e">
        <f ca="true">+IF(AND(ISNUMBER(OFFSET('Sanitation Data'!$G$12,0,10*ROW('Sanitation Data'!G36))),'Data Summary'!DD42="Yes"),OFFSET('Sanitation Data'!$G$12,0,10*ROW('Sanitation Data'!G36)),NA())</f>
        <v>#N/A</v>
      </c>
      <c r="AP42" s="97" t="e">
        <f ca="true">+IF(AND(ISNUMBER(OFFSET('Sanitation Data'!$H$4,0,10*ROW('Sanitation Data'!H36))),'Data Summary'!DE42="Yes"),100-OFFSET('Sanitation Data'!$H$4,0,10*ROW('Sanitation Data'!H36)),NA())</f>
        <v>#N/A</v>
      </c>
      <c r="AQ42" s="97" t="e">
        <f ca="true">+IF(AND(ISNUMBER(OFFSET('Sanitation Data'!$H$6,0,10*ROW('Sanitation Data'!H36))),'Data Summary'!DF42="Yes"),OFFSET('Sanitation Data'!$H$6,0,10*ROW('Sanitation Data'!H36)),NA())</f>
        <v>#N/A</v>
      </c>
      <c r="AR42" s="97" t="e">
        <f ca="true">+IF(AND(ISNUMBER(OFFSET('Sanitation Data'!$H$10,0,10*ROW('Sanitation Data'!H36))),'Data Summary'!DG42="Yes"),OFFSET('Sanitation Data'!$H$10,0,10*ROW('Sanitation Data'!H36)),NA())</f>
        <v>#N/A</v>
      </c>
      <c r="AS42" s="97" t="e">
        <f ca="true">+IF(AND(ISNUMBER(OFFSET('Sanitation Data'!$H$11,0,10*ROW('Sanitation Data'!H36))),'Data Summary'!DH42="Yes"),OFFSET('Sanitation Data'!$H$11,0,10*ROW('Sanitation Data'!H36)),NA())</f>
        <v>#N/A</v>
      </c>
      <c r="AT42" s="97" t="e">
        <f ca="true">+IF(AND(ISNUMBER(OFFSET('Sanitation Data'!$H$12,0,10*ROW('Sanitation Data'!H36))),'Data Summary'!DI42="Yes"),OFFSET('Sanitation Data'!$H$12,0,10*ROW('Sanitation Data'!H36)),NA())</f>
        <v>#N/A</v>
      </c>
      <c r="AU42" s="97" t="e">
        <f ca="true">+IF(AND(ISNUMBER(OFFSET('Sanitation Data'!$I$4,0,10*ROW('Sanitation Data'!I36))),'Data Summary'!DJ42="Yes"),100-OFFSET('Sanitation Data'!$I$4,0,10*ROW('Sanitation Data'!I36)),NA())</f>
        <v>#N/A</v>
      </c>
      <c r="AV42" s="97" t="e">
        <f ca="true">+IF(AND(ISNUMBER(OFFSET('Sanitation Data'!$I$6,0,10*ROW('Sanitation Data'!I36))),'Data Summary'!DK42="Yes"),OFFSET('Sanitation Data'!$I$6,0,10*ROW('Sanitation Data'!I36)),NA())</f>
        <v>#N/A</v>
      </c>
      <c r="AW42" s="97" t="e">
        <f ca="true">+IF(AND(ISNUMBER(OFFSET('Sanitation Data'!$I$10,0,10*ROW('Sanitation Data'!I36))),'Data Summary'!DL42="Yes"),OFFSET('Sanitation Data'!$I$10,0,10*ROW('Sanitation Data'!I36)),NA())</f>
        <v>#N/A</v>
      </c>
      <c r="AX42" s="97" t="e">
        <f ca="true">+IF(AND(ISNUMBER(OFFSET('Sanitation Data'!$I$11,0,10*ROW('Sanitation Data'!I36))),'Data Summary'!DM42="Yes"),OFFSET('Sanitation Data'!$I$11,0,10*ROW('Sanitation Data'!I36)),NA())</f>
        <v>#N/A</v>
      </c>
      <c r="AY42" s="97" t="e">
        <f ca="true">+IF(AND(ISNUMBER(OFFSET('Sanitation Data'!$I$12,0,10*ROW('Sanitation Data'!I36))),'Data Summary'!DN42="Yes"),OFFSET('Sanitation Data'!$I$12,0,10*ROW('Sanitation Data'!I36)),NA())</f>
        <v>#N/A</v>
      </c>
      <c r="AZ42" s="98" t="e">
        <f ca="true">+IF(AND(ISNUMBER(OFFSET('Hygiene Data'!$D$5,0,10*ROW('Hygiene Data'!D36))),'Data Summary'!DO42="Yes"),OFFSET('Hygiene Data'!$D$5,0,10*ROW('Hygiene Data'!D36)),NA())</f>
        <v>#N/A</v>
      </c>
      <c r="BA42" s="98" t="e">
        <f ca="true">+IF(AND(ISNUMBER(OFFSET('Hygiene Data'!$D$7,0,10*ROW('Hygiene Data'!D36))),'Data Summary'!DP42="Yes"),OFFSET('Hygiene Data'!$D$7,0,10*ROW('Hygiene Data'!D36)),NA())</f>
        <v>#N/A</v>
      </c>
      <c r="BB42" s="98" t="e">
        <f ca="true">+IF(AND(ISNUMBER(OFFSET('Hygiene Data'!$D$9,0,10*ROW('Hygiene Data'!D36))),'Data Summary'!DQ42="Yes"),OFFSET('Hygiene Data'!$D$9,0,10*ROW('Hygiene Data'!D36)),NA())</f>
        <v>#N/A</v>
      </c>
      <c r="BC42" s="98" t="e">
        <f ca="true">+IF(AND(ISNUMBER(OFFSET('Hygiene Data'!$E$5,0,10*ROW('Hygiene Data'!E36))),'Data Summary'!DR42="Yes"),OFFSET('Hygiene Data'!$E$5,0,10*ROW('Hygiene Data'!E36)),NA())</f>
        <v>#N/A</v>
      </c>
      <c r="BD42" s="98" t="e">
        <f ca="true">+IF(AND(ISNUMBER(OFFSET('Hygiene Data'!$E$7,0,10*ROW('Hygiene Data'!E36))),'Data Summary'!DS42="Yes"),OFFSET('Hygiene Data'!$E$7,0,10*ROW('Hygiene Data'!E36)),NA())</f>
        <v>#N/A</v>
      </c>
      <c r="BE42" s="98" t="e">
        <f ca="true">+IF(AND(ISNUMBER(OFFSET('Hygiene Data'!$E$9,0,10*ROW('Hygiene Data'!E36))),'Data Summary'!DT42="Yes"),OFFSET('Hygiene Data'!$E$9,0,10*ROW('Hygiene Data'!E36)),NA())</f>
        <v>#N/A</v>
      </c>
      <c r="BF42" s="98" t="e">
        <f ca="true">+IF(AND(ISNUMBER(OFFSET('Hygiene Data'!$F$5,0,10*ROW('Hygiene Data'!F36))),'Data Summary'!DU42="Yes"),OFFSET('Hygiene Data'!$F$5,0,10*ROW('Hygiene Data'!F36)),NA())</f>
        <v>#N/A</v>
      </c>
      <c r="BG42" s="98" t="e">
        <f ca="true">+IF(AND(ISNUMBER(OFFSET('Hygiene Data'!$F$7,0,10*ROW('Hygiene Data'!F36))),'Data Summary'!DV42="Yes"),OFFSET('Hygiene Data'!$F$7,0,10*ROW('Hygiene Data'!F36)),NA())</f>
        <v>#N/A</v>
      </c>
      <c r="BH42" s="98" t="e">
        <f ca="true">+IF(AND(ISNUMBER(OFFSET('Hygiene Data'!$F$9,0,10*ROW('Hygiene Data'!F36))),'Data Summary'!DW42="Yes"),OFFSET('Hygiene Data'!$F$9,0,10*ROW('Hygiene Data'!F36)),NA())</f>
        <v>#N/A</v>
      </c>
      <c r="BI42" s="98" t="e">
        <f ca="true">+IF(AND(ISNUMBER(OFFSET('Hygiene Data'!$G$5,0,10*ROW('Hygiene Data'!G36))),'Data Summary'!DX42="Yes"),OFFSET('Hygiene Data'!$G$5,0,10*ROW('Hygiene Data'!G36)),NA())</f>
        <v>#N/A</v>
      </c>
      <c r="BJ42" s="98" t="e">
        <f ca="true">+IF(AND(ISNUMBER(OFFSET('Hygiene Data'!$G$7,0,10*ROW('Hygiene Data'!G36))),'Data Summary'!DY42="Yes"),OFFSET('Hygiene Data'!$G$7,0,10*ROW('Hygiene Data'!G36)),NA())</f>
        <v>#N/A</v>
      </c>
      <c r="BK42" s="98" t="e">
        <f ca="true">+IF(AND(ISNUMBER(OFFSET('Hygiene Data'!$G$9,0,10*ROW('Hygiene Data'!G36))),'Data Summary'!DZ42="Yes"),OFFSET('Hygiene Data'!$G$9,0,10*ROW('Hygiene Data'!G36)),NA())</f>
        <v>#N/A</v>
      </c>
      <c r="BL42" s="98" t="e">
        <f ca="true">+IF(AND(ISNUMBER(OFFSET('Hygiene Data'!$H$5,0,10*ROW('Hygiene Data'!H36))),'Data Summary'!EA42="Yes"),OFFSET('Hygiene Data'!$H$5,0,10*ROW('Hygiene Data'!H36)),NA())</f>
        <v>#N/A</v>
      </c>
      <c r="BM42" s="98" t="e">
        <f ca="true">+IF(AND(ISNUMBER(OFFSET('Hygiene Data'!$H$7,0,10*ROW('Hygiene Data'!H36))),'Data Summary'!EB42="Yes"),OFFSET('Hygiene Data'!$H$7,0,10*ROW('Hygiene Data'!H36)),NA())</f>
        <v>#N/A</v>
      </c>
      <c r="BN42" s="98" t="e">
        <f ca="true">+IF(AND(ISNUMBER(OFFSET('Hygiene Data'!$H$9,0,10*ROW('Hygiene Data'!H36))),'Data Summary'!EC42="Yes"),OFFSET('Hygiene Data'!$H$9,0,10*ROW('Hygiene Data'!H36)),NA())</f>
        <v>#N/A</v>
      </c>
      <c r="BO42" s="98" t="e">
        <f ca="true">+IF(AND(ISNUMBER(OFFSET('Hygiene Data'!$I$5,0,10*ROW('Hygiene Data'!I36))),'Data Summary'!ED42="Yes"),OFFSET('Hygiene Data'!$I$5,0,10*ROW('Hygiene Data'!I36)),NA())</f>
        <v>#N/A</v>
      </c>
      <c r="BP42" s="98" t="e">
        <f ca="true">+IF(AND(ISNUMBER(OFFSET('Hygiene Data'!$I$7,0,10*ROW('Hygiene Data'!I36))),'Data Summary'!EE42="Yes"),OFFSET('Hygiene Data'!$I$7,0,10*ROW('Hygiene Data'!I36)),NA())</f>
        <v>#N/A</v>
      </c>
      <c r="BQ42" s="98" t="e">
        <f ca="true">+IF(AND(ISNUMBER(OFFSET('Hygiene Data'!$I$9,0,10*ROW('Hygiene Data'!I36))),'Data Summary'!EF42="Yes"),OFFSET('Hygiene Data'!$I$9,0,10*ROW('Hygiene Data'!I36)),NA())</f>
        <v>#N/A</v>
      </c>
    </row>
    <row xmlns:x14ac="http://schemas.microsoft.com/office/spreadsheetml/2009/9/ac" r="43" x14ac:dyDescent="0.2">
      <c r="A43" s="351" t="e">
        <f ca="true">+RIGHT('Data Summary'!A43,LEN('Data Summary'!A43)-9)</f>
        <v>#VALUE!</v>
      </c>
      <c r="B43" s="36" t="str">
        <f ca="true">+IF(ISTEXT('Data Summary'!B43),'Data Summary'!B43,"")</f>
        <v/>
      </c>
      <c r="C43" s="350" t="e">
        <f ca="true">+VALUE('Data Summary'!C43)</f>
        <v>#VALUE!</v>
      </c>
      <c r="D43" s="96" t="e">
        <f ca="true">+IF(AND(ISNUMBER(OFFSET('Water Data'!$D$4,0,10*ROW('Water Data'!D37))),'Data Summary'!BS43="Yes"),100-OFFSET('Water Data'!$D$4,0,10*ROW('Water Data'!D37)),NA())</f>
        <v>#N/A</v>
      </c>
      <c r="E43" s="96" t="e">
        <f ca="true">+IF(AND(ISNUMBER(OFFSET('Water Data'!$D$6,0,10*ROW('Water Data'!D37))),'Data Summary'!BT43="Yes"),OFFSET('Water Data'!$D$6,0,10*ROW('Water Data'!D37)),NA())</f>
        <v>#N/A</v>
      </c>
      <c r="F43" s="96" t="e">
        <f ca="true">+IF(AND(ISNUMBER(OFFSET('Water Data'!$D$9,0,10*ROW('Water Data'!D37))),'Data Summary'!BU43="Yes"),OFFSET('Water Data'!$D$9,0,10*ROW('Water Data'!D37)),NA())</f>
        <v>#N/A</v>
      </c>
      <c r="G43" s="96" t="e">
        <f ca="true">+IF(AND(ISNUMBER(OFFSET('Water Data'!$E$4,0,10*ROW('Water Data'!E37))),'Data Summary'!BV43="Yes"),100-OFFSET('Water Data'!$E$4,0,10*ROW('Water Data'!E37)),NA())</f>
        <v>#N/A</v>
      </c>
      <c r="H43" s="96" t="e">
        <f ca="true">+IF(AND(ISNUMBER(OFFSET('Water Data'!$E$6,0,10*ROW('Water Data'!E37))),'Data Summary'!BW43="Yes"),OFFSET('Water Data'!$E$6,0,10*ROW('Water Data'!E37)),NA())</f>
        <v>#N/A</v>
      </c>
      <c r="I43" s="96" t="e">
        <f ca="true">+IF(AND(ISNUMBER(OFFSET('Water Data'!$E$9,0,10*ROW('Water Data'!E37))),'Data Summary'!BX43="Yes"),OFFSET('Water Data'!$E$9,0,10*ROW('Water Data'!E37)),NA())</f>
        <v>#N/A</v>
      </c>
      <c r="J43" s="96" t="e">
        <f ca="true">+IF(AND(ISNUMBER(OFFSET('Water Data'!$F$4,0,10*ROW('Water Data'!F37))),'Data Summary'!BY43="Yes"),100-OFFSET('Water Data'!$F$4,0,10*ROW('Water Data'!F37)),NA())</f>
        <v>#N/A</v>
      </c>
      <c r="K43" s="96" t="e">
        <f ca="true">+IF(AND(ISNUMBER(OFFSET('Water Data'!$F$6,0,10*ROW('Water Data'!F37))),'Data Summary'!BZ43="Yes"),OFFSET('Water Data'!$F$6,0,10*ROW('Water Data'!F37)),NA())</f>
        <v>#N/A</v>
      </c>
      <c r="L43" s="96" t="e">
        <f ca="true">+IF(AND(ISNUMBER(OFFSET('Water Data'!$F$9,0,10*ROW('Water Data'!F37))),'Data Summary'!CA43="Yes"),OFFSET('Water Data'!$F$9,0,10*ROW('Water Data'!F37)),NA())</f>
        <v>#N/A</v>
      </c>
      <c r="M43" s="96" t="e">
        <f ca="true">+IF(AND(ISNUMBER(OFFSET('Water Data'!$G$4,0,10*ROW('Water Data'!G37))),'Data Summary'!CB43="Yes"),100-OFFSET('Water Data'!$G$4,0,10*ROW('Water Data'!G37)),NA())</f>
        <v>#N/A</v>
      </c>
      <c r="N43" s="96" t="e">
        <f ca="true">+IF(AND(ISNUMBER(OFFSET('Water Data'!$G$6,0,10*ROW('Water Data'!G37))),'Data Summary'!CC43="Yes"),OFFSET('Water Data'!$G$6,0,10*ROW('Water Data'!G37)),NA())</f>
        <v>#N/A</v>
      </c>
      <c r="O43" s="96" t="e">
        <f ca="true">+IF(AND(ISNUMBER(OFFSET('Water Data'!$G$9,0,10*ROW('Water Data'!G37))),'Data Summary'!CD43="Yes"),OFFSET('Water Data'!$G$9,0,10*ROW('Water Data'!G37)),NA())</f>
        <v>#N/A</v>
      </c>
      <c r="P43" s="96" t="e">
        <f ca="true">+IF(AND(ISNUMBER(OFFSET('Water Data'!$H$4,0,10*ROW('Water Data'!H37))),'Data Summary'!CE43="Yes"),100-OFFSET('Water Data'!$H$4,0,10*ROW('Water Data'!H37)),NA())</f>
        <v>#N/A</v>
      </c>
      <c r="Q43" s="96" t="e">
        <f ca="true">+IF(AND(ISNUMBER(OFFSET('Water Data'!$H$6,0,10*ROW('Water Data'!H37))),'Data Summary'!CF43="Yes"),OFFSET('Water Data'!$H$6,0,10*ROW('Water Data'!H37)),NA())</f>
        <v>#N/A</v>
      </c>
      <c r="R43" s="96" t="e">
        <f ca="true">+IF(AND(ISNUMBER(OFFSET('Water Data'!$H$9,0,10*ROW('Water Data'!H37))),'Data Summary'!CG43="Yes"),OFFSET('Water Data'!$H$9,0,10*ROW('Water Data'!H37)),NA())</f>
        <v>#N/A</v>
      </c>
      <c r="S43" s="96" t="e">
        <f ca="true">+IF(AND(ISNUMBER(OFFSET('Water Data'!$I$4,0,10*ROW('Water Data'!I37))),'Data Summary'!CH43="Yes"),100-OFFSET('Water Data'!$I$4,0,10*ROW('Water Data'!I37)),NA())</f>
        <v>#N/A</v>
      </c>
      <c r="T43" s="96" t="e">
        <f ca="true">+IF(AND(ISNUMBER(OFFSET('Water Data'!$I$6,0,10*ROW('Water Data'!I37))),'Data Summary'!CI43="Yes"),OFFSET('Water Data'!$I$6,0,10*ROW('Water Data'!I37)),NA())</f>
        <v>#N/A</v>
      </c>
      <c r="U43" s="96" t="e">
        <f ca="true">+IF(AND(ISNUMBER(OFFSET('Water Data'!$I$9,0,10*ROW('Water Data'!I37))),'Data Summary'!CJ43="Yes"),OFFSET('Water Data'!$I$9,0,10*ROW('Water Data'!I37)),NA())</f>
        <v>#N/A</v>
      </c>
      <c r="V43" s="97" t="e">
        <f ca="true">+IF(AND(ISNUMBER(OFFSET('Sanitation Data'!$D$4,0,10*ROW('Sanitation Data'!D37))),'Data Summary'!CK43="Yes"),100-OFFSET('Sanitation Data'!$D$4,0,10*ROW('Sanitation Data'!D37)),NA())</f>
        <v>#N/A</v>
      </c>
      <c r="W43" s="97" t="e">
        <f ca="true">+IF(AND(ISNUMBER(OFFSET('Sanitation Data'!$D$6,0,10*ROW('Sanitation Data'!D37))),'Data Summary'!CL43="Yes"),OFFSET('Sanitation Data'!$D$6,0,10*ROW('Sanitation Data'!D37)),NA())</f>
        <v>#N/A</v>
      </c>
      <c r="X43" s="97" t="e">
        <f ca="true">+IF(AND(ISNUMBER(OFFSET('Sanitation Data'!$D$10,0,10*ROW('Sanitation Data'!D37))),'Data Summary'!CM43="Yes"),OFFSET('Sanitation Data'!$D$10,0,10*ROW('Sanitation Data'!D37)),NA())</f>
        <v>#N/A</v>
      </c>
      <c r="Y43" s="97" t="e">
        <f ca="true">+IF(AND(ISNUMBER(OFFSET('Sanitation Data'!$D$11,0,10*ROW('Sanitation Data'!D37))),'Data Summary'!CN43="Yes"),OFFSET('Sanitation Data'!$D$11,0,10*ROW('Sanitation Data'!D37)),NA())</f>
        <v>#N/A</v>
      </c>
      <c r="Z43" s="97" t="e">
        <f ca="true">+IF(AND(ISNUMBER(OFFSET('Sanitation Data'!$D$12,0,10*ROW('Sanitation Data'!D37))),'Data Summary'!CO43="Yes"),OFFSET('Sanitation Data'!$D$12,0,10*ROW('Sanitation Data'!D37)),NA())</f>
        <v>#N/A</v>
      </c>
      <c r="AA43" s="97" t="e">
        <f ca="true">+IF(AND(ISNUMBER(OFFSET('Sanitation Data'!$E$4,0,10*ROW('Sanitation Data'!E37))),'Data Summary'!CP43="Yes"),100-OFFSET('Sanitation Data'!$E$4,0,10*ROW('Sanitation Data'!E37)),NA())</f>
        <v>#N/A</v>
      </c>
      <c r="AB43" s="97" t="e">
        <f ca="true">+IF(AND(ISNUMBER(OFFSET('Sanitation Data'!$E$6,0,10*ROW('Sanitation Data'!E37))),'Data Summary'!CQ43="Yes"),OFFSET('Sanitation Data'!$E$6,0,10*ROW('Sanitation Data'!E37)),NA())</f>
        <v>#N/A</v>
      </c>
      <c r="AC43" s="97" t="e">
        <f ca="true">+IF(AND(ISNUMBER(OFFSET('Sanitation Data'!$E$10,0,10*ROW('Sanitation Data'!E37))),'Data Summary'!CR43="Yes"),OFFSET('Sanitation Data'!$E$10,0,10*ROW('Sanitation Data'!E37)),NA())</f>
        <v>#N/A</v>
      </c>
      <c r="AD43" s="97" t="e">
        <f ca="true">+IF(AND(ISNUMBER(OFFSET('Sanitation Data'!$E$11,0,10*ROW('Sanitation Data'!E37))),'Data Summary'!CS43="Yes"),OFFSET('Sanitation Data'!$E$11,0,10*ROW('Sanitation Data'!E37)),NA())</f>
        <v>#N/A</v>
      </c>
      <c r="AE43" s="97" t="e">
        <f ca="true">+IF(AND(ISNUMBER(OFFSET('Sanitation Data'!$E$12,0,10*ROW('Sanitation Data'!E37))),'Data Summary'!CT43="Yes"),OFFSET('Sanitation Data'!$E$12,0,10*ROW('Sanitation Data'!E37)),NA())</f>
        <v>#N/A</v>
      </c>
      <c r="AF43" s="97" t="e">
        <f ca="true">+IF(AND(ISNUMBER(OFFSET('Sanitation Data'!$F$4,0,10*ROW('Sanitation Data'!F37))),'Data Summary'!CU43="Yes"),100-OFFSET('Sanitation Data'!$F$4,0,10*ROW('Sanitation Data'!F37)),NA())</f>
        <v>#N/A</v>
      </c>
      <c r="AG43" s="97" t="e">
        <f ca="true">+IF(AND(ISNUMBER(OFFSET('Sanitation Data'!$F$6,0,10*ROW('Sanitation Data'!F37))),'Data Summary'!CV43="Yes"),OFFSET('Sanitation Data'!$F$6,0,10*ROW('Sanitation Data'!F37)),NA())</f>
        <v>#N/A</v>
      </c>
      <c r="AH43" s="97" t="e">
        <f ca="true">+IF(AND(ISNUMBER(OFFSET('Sanitation Data'!$F$10,0,10*ROW('Sanitation Data'!F37))),'Data Summary'!CW43="Yes"),OFFSET('Sanitation Data'!$F$10,0,10*ROW('Sanitation Data'!F37)),NA())</f>
        <v>#N/A</v>
      </c>
      <c r="AI43" s="97" t="e">
        <f ca="true">+IF(AND(ISNUMBER(OFFSET('Sanitation Data'!$F$11,0,10*ROW('Sanitation Data'!F37))),'Data Summary'!CX43="Yes"),OFFSET('Sanitation Data'!$F$11,0,10*ROW('Sanitation Data'!F37)),NA())</f>
        <v>#N/A</v>
      </c>
      <c r="AJ43" s="97" t="e">
        <f ca="true">+IF(AND(ISNUMBER(OFFSET('Sanitation Data'!$F$12,0,10*ROW('Sanitation Data'!F37))),'Data Summary'!CY43="Yes"),OFFSET('Sanitation Data'!$F$12,0,10*ROW('Sanitation Data'!F37)),NA())</f>
        <v>#N/A</v>
      </c>
      <c r="AK43" s="97" t="e">
        <f ca="true">+IF(AND(ISNUMBER(OFFSET('Sanitation Data'!$G$4,0,10*ROW('Sanitation Data'!G37))),'Data Summary'!CZ43="Yes"),100-OFFSET('Sanitation Data'!$G$4,0,10*ROW('Sanitation Data'!G37)),NA())</f>
        <v>#N/A</v>
      </c>
      <c r="AL43" s="97" t="e">
        <f ca="true">+IF(AND(ISNUMBER(OFFSET('Sanitation Data'!$G$6,0,10*ROW('Sanitation Data'!G37))),'Data Summary'!DA43="Yes"),OFFSET('Sanitation Data'!$G$6,0,10*ROW('Sanitation Data'!G37)),NA())</f>
        <v>#N/A</v>
      </c>
      <c r="AM43" s="97" t="e">
        <f ca="true">+IF(AND(ISNUMBER(OFFSET('Sanitation Data'!$G$10,0,10*ROW('Sanitation Data'!G37))),'Data Summary'!DB43="Yes"),OFFSET('Sanitation Data'!$G$10,0,10*ROW('Sanitation Data'!G37)),NA())</f>
        <v>#N/A</v>
      </c>
      <c r="AN43" s="97" t="e">
        <f ca="true">+IF(AND(ISNUMBER(OFFSET('Sanitation Data'!$G$11,0,10*ROW('Sanitation Data'!G37))),'Data Summary'!DC43="Yes"),OFFSET('Sanitation Data'!$G$11,0,10*ROW('Sanitation Data'!G37)),NA())</f>
        <v>#N/A</v>
      </c>
      <c r="AO43" s="97" t="e">
        <f ca="true">+IF(AND(ISNUMBER(OFFSET('Sanitation Data'!$G$12,0,10*ROW('Sanitation Data'!G37))),'Data Summary'!DD43="Yes"),OFFSET('Sanitation Data'!$G$12,0,10*ROW('Sanitation Data'!G37)),NA())</f>
        <v>#N/A</v>
      </c>
      <c r="AP43" s="97" t="e">
        <f ca="true">+IF(AND(ISNUMBER(OFFSET('Sanitation Data'!$H$4,0,10*ROW('Sanitation Data'!H37))),'Data Summary'!DE43="Yes"),100-OFFSET('Sanitation Data'!$H$4,0,10*ROW('Sanitation Data'!H37)),NA())</f>
        <v>#N/A</v>
      </c>
      <c r="AQ43" s="97" t="e">
        <f ca="true">+IF(AND(ISNUMBER(OFFSET('Sanitation Data'!$H$6,0,10*ROW('Sanitation Data'!H37))),'Data Summary'!DF43="Yes"),OFFSET('Sanitation Data'!$H$6,0,10*ROW('Sanitation Data'!H37)),NA())</f>
        <v>#N/A</v>
      </c>
      <c r="AR43" s="97" t="e">
        <f ca="true">+IF(AND(ISNUMBER(OFFSET('Sanitation Data'!$H$10,0,10*ROW('Sanitation Data'!H37))),'Data Summary'!DG43="Yes"),OFFSET('Sanitation Data'!$H$10,0,10*ROW('Sanitation Data'!H37)),NA())</f>
        <v>#N/A</v>
      </c>
      <c r="AS43" s="97" t="e">
        <f ca="true">+IF(AND(ISNUMBER(OFFSET('Sanitation Data'!$H$11,0,10*ROW('Sanitation Data'!H37))),'Data Summary'!DH43="Yes"),OFFSET('Sanitation Data'!$H$11,0,10*ROW('Sanitation Data'!H37)),NA())</f>
        <v>#N/A</v>
      </c>
      <c r="AT43" s="97" t="e">
        <f ca="true">+IF(AND(ISNUMBER(OFFSET('Sanitation Data'!$H$12,0,10*ROW('Sanitation Data'!H37))),'Data Summary'!DI43="Yes"),OFFSET('Sanitation Data'!$H$12,0,10*ROW('Sanitation Data'!H37)),NA())</f>
        <v>#N/A</v>
      </c>
      <c r="AU43" s="97" t="e">
        <f ca="true">+IF(AND(ISNUMBER(OFFSET('Sanitation Data'!$I$4,0,10*ROW('Sanitation Data'!I37))),'Data Summary'!DJ43="Yes"),100-OFFSET('Sanitation Data'!$I$4,0,10*ROW('Sanitation Data'!I37)),NA())</f>
        <v>#N/A</v>
      </c>
      <c r="AV43" s="97" t="e">
        <f ca="true">+IF(AND(ISNUMBER(OFFSET('Sanitation Data'!$I$6,0,10*ROW('Sanitation Data'!I37))),'Data Summary'!DK43="Yes"),OFFSET('Sanitation Data'!$I$6,0,10*ROW('Sanitation Data'!I37)),NA())</f>
        <v>#N/A</v>
      </c>
      <c r="AW43" s="97" t="e">
        <f ca="true">+IF(AND(ISNUMBER(OFFSET('Sanitation Data'!$I$10,0,10*ROW('Sanitation Data'!I37))),'Data Summary'!DL43="Yes"),OFFSET('Sanitation Data'!$I$10,0,10*ROW('Sanitation Data'!I37)),NA())</f>
        <v>#N/A</v>
      </c>
      <c r="AX43" s="97" t="e">
        <f ca="true">+IF(AND(ISNUMBER(OFFSET('Sanitation Data'!$I$11,0,10*ROW('Sanitation Data'!I37))),'Data Summary'!DM43="Yes"),OFFSET('Sanitation Data'!$I$11,0,10*ROW('Sanitation Data'!I37)),NA())</f>
        <v>#N/A</v>
      </c>
      <c r="AY43" s="97" t="e">
        <f ca="true">+IF(AND(ISNUMBER(OFFSET('Sanitation Data'!$I$12,0,10*ROW('Sanitation Data'!I37))),'Data Summary'!DN43="Yes"),OFFSET('Sanitation Data'!$I$12,0,10*ROW('Sanitation Data'!I37)),NA())</f>
        <v>#N/A</v>
      </c>
      <c r="AZ43" s="98" t="e">
        <f ca="true">+IF(AND(ISNUMBER(OFFSET('Hygiene Data'!$D$5,0,10*ROW('Hygiene Data'!D37))),'Data Summary'!DO43="Yes"),OFFSET('Hygiene Data'!$D$5,0,10*ROW('Hygiene Data'!D37)),NA())</f>
        <v>#N/A</v>
      </c>
      <c r="BA43" s="98" t="e">
        <f ca="true">+IF(AND(ISNUMBER(OFFSET('Hygiene Data'!$D$7,0,10*ROW('Hygiene Data'!D37))),'Data Summary'!DP43="Yes"),OFFSET('Hygiene Data'!$D$7,0,10*ROW('Hygiene Data'!D37)),NA())</f>
        <v>#N/A</v>
      </c>
      <c r="BB43" s="98" t="e">
        <f ca="true">+IF(AND(ISNUMBER(OFFSET('Hygiene Data'!$D$9,0,10*ROW('Hygiene Data'!D37))),'Data Summary'!DQ43="Yes"),OFFSET('Hygiene Data'!$D$9,0,10*ROW('Hygiene Data'!D37)),NA())</f>
        <v>#N/A</v>
      </c>
      <c r="BC43" s="98" t="e">
        <f ca="true">+IF(AND(ISNUMBER(OFFSET('Hygiene Data'!$E$5,0,10*ROW('Hygiene Data'!E37))),'Data Summary'!DR43="Yes"),OFFSET('Hygiene Data'!$E$5,0,10*ROW('Hygiene Data'!E37)),NA())</f>
        <v>#N/A</v>
      </c>
      <c r="BD43" s="98" t="e">
        <f ca="true">+IF(AND(ISNUMBER(OFFSET('Hygiene Data'!$E$7,0,10*ROW('Hygiene Data'!E37))),'Data Summary'!DS43="Yes"),OFFSET('Hygiene Data'!$E$7,0,10*ROW('Hygiene Data'!E37)),NA())</f>
        <v>#N/A</v>
      </c>
      <c r="BE43" s="98" t="e">
        <f ca="true">+IF(AND(ISNUMBER(OFFSET('Hygiene Data'!$E$9,0,10*ROW('Hygiene Data'!E37))),'Data Summary'!DT43="Yes"),OFFSET('Hygiene Data'!$E$9,0,10*ROW('Hygiene Data'!E37)),NA())</f>
        <v>#N/A</v>
      </c>
      <c r="BF43" s="98" t="e">
        <f ca="true">+IF(AND(ISNUMBER(OFFSET('Hygiene Data'!$F$5,0,10*ROW('Hygiene Data'!F37))),'Data Summary'!DU43="Yes"),OFFSET('Hygiene Data'!$F$5,0,10*ROW('Hygiene Data'!F37)),NA())</f>
        <v>#N/A</v>
      </c>
      <c r="BG43" s="98" t="e">
        <f ca="true">+IF(AND(ISNUMBER(OFFSET('Hygiene Data'!$F$7,0,10*ROW('Hygiene Data'!F37))),'Data Summary'!DV43="Yes"),OFFSET('Hygiene Data'!$F$7,0,10*ROW('Hygiene Data'!F37)),NA())</f>
        <v>#N/A</v>
      </c>
      <c r="BH43" s="98" t="e">
        <f ca="true">+IF(AND(ISNUMBER(OFFSET('Hygiene Data'!$F$9,0,10*ROW('Hygiene Data'!F37))),'Data Summary'!DW43="Yes"),OFFSET('Hygiene Data'!$F$9,0,10*ROW('Hygiene Data'!F37)),NA())</f>
        <v>#N/A</v>
      </c>
      <c r="BI43" s="98" t="e">
        <f ca="true">+IF(AND(ISNUMBER(OFFSET('Hygiene Data'!$G$5,0,10*ROW('Hygiene Data'!G37))),'Data Summary'!DX43="Yes"),OFFSET('Hygiene Data'!$G$5,0,10*ROW('Hygiene Data'!G37)),NA())</f>
        <v>#N/A</v>
      </c>
      <c r="BJ43" s="98" t="e">
        <f ca="true">+IF(AND(ISNUMBER(OFFSET('Hygiene Data'!$G$7,0,10*ROW('Hygiene Data'!G37))),'Data Summary'!DY43="Yes"),OFFSET('Hygiene Data'!$G$7,0,10*ROW('Hygiene Data'!G37)),NA())</f>
        <v>#N/A</v>
      </c>
      <c r="BK43" s="98" t="e">
        <f ca="true">+IF(AND(ISNUMBER(OFFSET('Hygiene Data'!$G$9,0,10*ROW('Hygiene Data'!G37))),'Data Summary'!DZ43="Yes"),OFFSET('Hygiene Data'!$G$9,0,10*ROW('Hygiene Data'!G37)),NA())</f>
        <v>#N/A</v>
      </c>
      <c r="BL43" s="98" t="e">
        <f ca="true">+IF(AND(ISNUMBER(OFFSET('Hygiene Data'!$H$5,0,10*ROW('Hygiene Data'!H37))),'Data Summary'!EA43="Yes"),OFFSET('Hygiene Data'!$H$5,0,10*ROW('Hygiene Data'!H37)),NA())</f>
        <v>#N/A</v>
      </c>
      <c r="BM43" s="98" t="e">
        <f ca="true">+IF(AND(ISNUMBER(OFFSET('Hygiene Data'!$H$7,0,10*ROW('Hygiene Data'!H37))),'Data Summary'!EB43="Yes"),OFFSET('Hygiene Data'!$H$7,0,10*ROW('Hygiene Data'!H37)),NA())</f>
        <v>#N/A</v>
      </c>
      <c r="BN43" s="98" t="e">
        <f ca="true">+IF(AND(ISNUMBER(OFFSET('Hygiene Data'!$H$9,0,10*ROW('Hygiene Data'!H37))),'Data Summary'!EC43="Yes"),OFFSET('Hygiene Data'!$H$9,0,10*ROW('Hygiene Data'!H37)),NA())</f>
        <v>#N/A</v>
      </c>
      <c r="BO43" s="98" t="e">
        <f ca="true">+IF(AND(ISNUMBER(OFFSET('Hygiene Data'!$I$5,0,10*ROW('Hygiene Data'!I37))),'Data Summary'!ED43="Yes"),OFFSET('Hygiene Data'!$I$5,0,10*ROW('Hygiene Data'!I37)),NA())</f>
        <v>#N/A</v>
      </c>
      <c r="BP43" s="98" t="e">
        <f ca="true">+IF(AND(ISNUMBER(OFFSET('Hygiene Data'!$I$7,0,10*ROW('Hygiene Data'!I37))),'Data Summary'!EE43="Yes"),OFFSET('Hygiene Data'!$I$7,0,10*ROW('Hygiene Data'!I37)),NA())</f>
        <v>#N/A</v>
      </c>
      <c r="BQ43" s="98" t="e">
        <f ca="true">+IF(AND(ISNUMBER(OFFSET('Hygiene Data'!$I$9,0,10*ROW('Hygiene Data'!I37))),'Data Summary'!EF43="Yes"),OFFSET('Hygiene Data'!$I$9,0,10*ROW('Hygiene Data'!I37)),NA())</f>
        <v>#N/A</v>
      </c>
    </row>
    <row xmlns:x14ac="http://schemas.microsoft.com/office/spreadsheetml/2009/9/ac" r="44" x14ac:dyDescent="0.2">
      <c r="A44" s="351" t="e">
        <f ca="true">+RIGHT('Data Summary'!A44,LEN('Data Summary'!A44)-9)</f>
        <v>#VALUE!</v>
      </c>
      <c r="B44" s="36" t="str">
        <f ca="true">+IF(ISTEXT('Data Summary'!B44),'Data Summary'!B44,"")</f>
        <v/>
      </c>
      <c r="C44" s="350" t="e">
        <f ca="true">+VALUE('Data Summary'!C44)</f>
        <v>#VALUE!</v>
      </c>
      <c r="D44" s="96" t="e">
        <f ca="true">+IF(AND(ISNUMBER(OFFSET('Water Data'!$D$4,0,10*ROW('Water Data'!D38))),'Data Summary'!BS44="Yes"),100-OFFSET('Water Data'!$D$4,0,10*ROW('Water Data'!D38)),NA())</f>
        <v>#N/A</v>
      </c>
      <c r="E44" s="96" t="e">
        <f ca="true">+IF(AND(ISNUMBER(OFFSET('Water Data'!$D$6,0,10*ROW('Water Data'!D38))),'Data Summary'!BT44="Yes"),OFFSET('Water Data'!$D$6,0,10*ROW('Water Data'!D38)),NA())</f>
        <v>#N/A</v>
      </c>
      <c r="F44" s="96" t="e">
        <f ca="true">+IF(AND(ISNUMBER(OFFSET('Water Data'!$D$9,0,10*ROW('Water Data'!D38))),'Data Summary'!BU44="Yes"),OFFSET('Water Data'!$D$9,0,10*ROW('Water Data'!D38)),NA())</f>
        <v>#N/A</v>
      </c>
      <c r="G44" s="96" t="e">
        <f ca="true">+IF(AND(ISNUMBER(OFFSET('Water Data'!$E$4,0,10*ROW('Water Data'!E38))),'Data Summary'!BV44="Yes"),100-OFFSET('Water Data'!$E$4,0,10*ROW('Water Data'!E38)),NA())</f>
        <v>#N/A</v>
      </c>
      <c r="H44" s="96" t="e">
        <f ca="true">+IF(AND(ISNUMBER(OFFSET('Water Data'!$E$6,0,10*ROW('Water Data'!E38))),'Data Summary'!BW44="Yes"),OFFSET('Water Data'!$E$6,0,10*ROW('Water Data'!E38)),NA())</f>
        <v>#N/A</v>
      </c>
      <c r="I44" s="96" t="e">
        <f ca="true">+IF(AND(ISNUMBER(OFFSET('Water Data'!$E$9,0,10*ROW('Water Data'!E38))),'Data Summary'!BX44="Yes"),OFFSET('Water Data'!$E$9,0,10*ROW('Water Data'!E38)),NA())</f>
        <v>#N/A</v>
      </c>
      <c r="J44" s="96" t="e">
        <f ca="true">+IF(AND(ISNUMBER(OFFSET('Water Data'!$F$4,0,10*ROW('Water Data'!F38))),'Data Summary'!BY44="Yes"),100-OFFSET('Water Data'!$F$4,0,10*ROW('Water Data'!F38)),NA())</f>
        <v>#N/A</v>
      </c>
      <c r="K44" s="96" t="e">
        <f ca="true">+IF(AND(ISNUMBER(OFFSET('Water Data'!$F$6,0,10*ROW('Water Data'!F38))),'Data Summary'!BZ44="Yes"),OFFSET('Water Data'!$F$6,0,10*ROW('Water Data'!F38)),NA())</f>
        <v>#N/A</v>
      </c>
      <c r="L44" s="96" t="e">
        <f ca="true">+IF(AND(ISNUMBER(OFFSET('Water Data'!$F$9,0,10*ROW('Water Data'!F38))),'Data Summary'!CA44="Yes"),OFFSET('Water Data'!$F$9,0,10*ROW('Water Data'!F38)),NA())</f>
        <v>#N/A</v>
      </c>
      <c r="M44" s="96" t="e">
        <f ca="true">+IF(AND(ISNUMBER(OFFSET('Water Data'!$G$4,0,10*ROW('Water Data'!G38))),'Data Summary'!CB44="Yes"),100-OFFSET('Water Data'!$G$4,0,10*ROW('Water Data'!G38)),NA())</f>
        <v>#N/A</v>
      </c>
      <c r="N44" s="96" t="e">
        <f ca="true">+IF(AND(ISNUMBER(OFFSET('Water Data'!$G$6,0,10*ROW('Water Data'!G38))),'Data Summary'!CC44="Yes"),OFFSET('Water Data'!$G$6,0,10*ROW('Water Data'!G38)),NA())</f>
        <v>#N/A</v>
      </c>
      <c r="O44" s="96" t="e">
        <f ca="true">+IF(AND(ISNUMBER(OFFSET('Water Data'!$G$9,0,10*ROW('Water Data'!G38))),'Data Summary'!CD44="Yes"),OFFSET('Water Data'!$G$9,0,10*ROW('Water Data'!G38)),NA())</f>
        <v>#N/A</v>
      </c>
      <c r="P44" s="96" t="e">
        <f ca="true">+IF(AND(ISNUMBER(OFFSET('Water Data'!$H$4,0,10*ROW('Water Data'!H38))),'Data Summary'!CE44="Yes"),100-OFFSET('Water Data'!$H$4,0,10*ROW('Water Data'!H38)),NA())</f>
        <v>#N/A</v>
      </c>
      <c r="Q44" s="96" t="e">
        <f ca="true">+IF(AND(ISNUMBER(OFFSET('Water Data'!$H$6,0,10*ROW('Water Data'!H38))),'Data Summary'!CF44="Yes"),OFFSET('Water Data'!$H$6,0,10*ROW('Water Data'!H38)),NA())</f>
        <v>#N/A</v>
      </c>
      <c r="R44" s="96" t="e">
        <f ca="true">+IF(AND(ISNUMBER(OFFSET('Water Data'!$H$9,0,10*ROW('Water Data'!H38))),'Data Summary'!CG44="Yes"),OFFSET('Water Data'!$H$9,0,10*ROW('Water Data'!H38)),NA())</f>
        <v>#N/A</v>
      </c>
      <c r="S44" s="96" t="e">
        <f ca="true">+IF(AND(ISNUMBER(OFFSET('Water Data'!$I$4,0,10*ROW('Water Data'!I38))),'Data Summary'!CH44="Yes"),100-OFFSET('Water Data'!$I$4,0,10*ROW('Water Data'!I38)),NA())</f>
        <v>#N/A</v>
      </c>
      <c r="T44" s="96" t="e">
        <f ca="true">+IF(AND(ISNUMBER(OFFSET('Water Data'!$I$6,0,10*ROW('Water Data'!I38))),'Data Summary'!CI44="Yes"),OFFSET('Water Data'!$I$6,0,10*ROW('Water Data'!I38)),NA())</f>
        <v>#N/A</v>
      </c>
      <c r="U44" s="96" t="e">
        <f ca="true">+IF(AND(ISNUMBER(OFFSET('Water Data'!$I$9,0,10*ROW('Water Data'!I38))),'Data Summary'!CJ44="Yes"),OFFSET('Water Data'!$I$9,0,10*ROW('Water Data'!I38)),NA())</f>
        <v>#N/A</v>
      </c>
      <c r="V44" s="97" t="e">
        <f ca="true">+IF(AND(ISNUMBER(OFFSET('Sanitation Data'!$D$4,0,10*ROW('Sanitation Data'!D38))),'Data Summary'!CK44="Yes"),100-OFFSET('Sanitation Data'!$D$4,0,10*ROW('Sanitation Data'!D38)),NA())</f>
        <v>#N/A</v>
      </c>
      <c r="W44" s="97" t="e">
        <f ca="true">+IF(AND(ISNUMBER(OFFSET('Sanitation Data'!$D$6,0,10*ROW('Sanitation Data'!D38))),'Data Summary'!CL44="Yes"),OFFSET('Sanitation Data'!$D$6,0,10*ROW('Sanitation Data'!D38)),NA())</f>
        <v>#N/A</v>
      </c>
      <c r="X44" s="97" t="e">
        <f ca="true">+IF(AND(ISNUMBER(OFFSET('Sanitation Data'!$D$10,0,10*ROW('Sanitation Data'!D38))),'Data Summary'!CM44="Yes"),OFFSET('Sanitation Data'!$D$10,0,10*ROW('Sanitation Data'!D38)),NA())</f>
        <v>#N/A</v>
      </c>
      <c r="Y44" s="97" t="e">
        <f ca="true">+IF(AND(ISNUMBER(OFFSET('Sanitation Data'!$D$11,0,10*ROW('Sanitation Data'!D38))),'Data Summary'!CN44="Yes"),OFFSET('Sanitation Data'!$D$11,0,10*ROW('Sanitation Data'!D38)),NA())</f>
        <v>#N/A</v>
      </c>
      <c r="Z44" s="97" t="e">
        <f ca="true">+IF(AND(ISNUMBER(OFFSET('Sanitation Data'!$D$12,0,10*ROW('Sanitation Data'!D38))),'Data Summary'!CO44="Yes"),OFFSET('Sanitation Data'!$D$12,0,10*ROW('Sanitation Data'!D38)),NA())</f>
        <v>#N/A</v>
      </c>
      <c r="AA44" s="97" t="e">
        <f ca="true">+IF(AND(ISNUMBER(OFFSET('Sanitation Data'!$E$4,0,10*ROW('Sanitation Data'!E38))),'Data Summary'!CP44="Yes"),100-OFFSET('Sanitation Data'!$E$4,0,10*ROW('Sanitation Data'!E38)),NA())</f>
        <v>#N/A</v>
      </c>
      <c r="AB44" s="97" t="e">
        <f ca="true">+IF(AND(ISNUMBER(OFFSET('Sanitation Data'!$E$6,0,10*ROW('Sanitation Data'!E38))),'Data Summary'!CQ44="Yes"),OFFSET('Sanitation Data'!$E$6,0,10*ROW('Sanitation Data'!E38)),NA())</f>
        <v>#N/A</v>
      </c>
      <c r="AC44" s="97" t="e">
        <f ca="true">+IF(AND(ISNUMBER(OFFSET('Sanitation Data'!$E$10,0,10*ROW('Sanitation Data'!E38))),'Data Summary'!CR44="Yes"),OFFSET('Sanitation Data'!$E$10,0,10*ROW('Sanitation Data'!E38)),NA())</f>
        <v>#N/A</v>
      </c>
      <c r="AD44" s="97" t="e">
        <f ca="true">+IF(AND(ISNUMBER(OFFSET('Sanitation Data'!$E$11,0,10*ROW('Sanitation Data'!E38))),'Data Summary'!CS44="Yes"),OFFSET('Sanitation Data'!$E$11,0,10*ROW('Sanitation Data'!E38)),NA())</f>
        <v>#N/A</v>
      </c>
      <c r="AE44" s="97" t="e">
        <f ca="true">+IF(AND(ISNUMBER(OFFSET('Sanitation Data'!$E$12,0,10*ROW('Sanitation Data'!E38))),'Data Summary'!CT44="Yes"),OFFSET('Sanitation Data'!$E$12,0,10*ROW('Sanitation Data'!E38)),NA())</f>
        <v>#N/A</v>
      </c>
      <c r="AF44" s="97" t="e">
        <f ca="true">+IF(AND(ISNUMBER(OFFSET('Sanitation Data'!$F$4,0,10*ROW('Sanitation Data'!F38))),'Data Summary'!CU44="Yes"),100-OFFSET('Sanitation Data'!$F$4,0,10*ROW('Sanitation Data'!F38)),NA())</f>
        <v>#N/A</v>
      </c>
      <c r="AG44" s="97" t="e">
        <f ca="true">+IF(AND(ISNUMBER(OFFSET('Sanitation Data'!$F$6,0,10*ROW('Sanitation Data'!F38))),'Data Summary'!CV44="Yes"),OFFSET('Sanitation Data'!$F$6,0,10*ROW('Sanitation Data'!F38)),NA())</f>
        <v>#N/A</v>
      </c>
      <c r="AH44" s="97" t="e">
        <f ca="true">+IF(AND(ISNUMBER(OFFSET('Sanitation Data'!$F$10,0,10*ROW('Sanitation Data'!F38))),'Data Summary'!CW44="Yes"),OFFSET('Sanitation Data'!$F$10,0,10*ROW('Sanitation Data'!F38)),NA())</f>
        <v>#N/A</v>
      </c>
      <c r="AI44" s="97" t="e">
        <f ca="true">+IF(AND(ISNUMBER(OFFSET('Sanitation Data'!$F$11,0,10*ROW('Sanitation Data'!F38))),'Data Summary'!CX44="Yes"),OFFSET('Sanitation Data'!$F$11,0,10*ROW('Sanitation Data'!F38)),NA())</f>
        <v>#N/A</v>
      </c>
      <c r="AJ44" s="97" t="e">
        <f ca="true">+IF(AND(ISNUMBER(OFFSET('Sanitation Data'!$F$12,0,10*ROW('Sanitation Data'!F38))),'Data Summary'!CY44="Yes"),OFFSET('Sanitation Data'!$F$12,0,10*ROW('Sanitation Data'!F38)),NA())</f>
        <v>#N/A</v>
      </c>
      <c r="AK44" s="97" t="e">
        <f ca="true">+IF(AND(ISNUMBER(OFFSET('Sanitation Data'!$G$4,0,10*ROW('Sanitation Data'!G38))),'Data Summary'!CZ44="Yes"),100-OFFSET('Sanitation Data'!$G$4,0,10*ROW('Sanitation Data'!G38)),NA())</f>
        <v>#N/A</v>
      </c>
      <c r="AL44" s="97" t="e">
        <f ca="true">+IF(AND(ISNUMBER(OFFSET('Sanitation Data'!$G$6,0,10*ROW('Sanitation Data'!G38))),'Data Summary'!DA44="Yes"),OFFSET('Sanitation Data'!$G$6,0,10*ROW('Sanitation Data'!G38)),NA())</f>
        <v>#N/A</v>
      </c>
      <c r="AM44" s="97" t="e">
        <f ca="true">+IF(AND(ISNUMBER(OFFSET('Sanitation Data'!$G$10,0,10*ROW('Sanitation Data'!G38))),'Data Summary'!DB44="Yes"),OFFSET('Sanitation Data'!$G$10,0,10*ROW('Sanitation Data'!G38)),NA())</f>
        <v>#N/A</v>
      </c>
      <c r="AN44" s="97" t="e">
        <f ca="true">+IF(AND(ISNUMBER(OFFSET('Sanitation Data'!$G$11,0,10*ROW('Sanitation Data'!G38))),'Data Summary'!DC44="Yes"),OFFSET('Sanitation Data'!$G$11,0,10*ROW('Sanitation Data'!G38)),NA())</f>
        <v>#N/A</v>
      </c>
      <c r="AO44" s="97" t="e">
        <f ca="true">+IF(AND(ISNUMBER(OFFSET('Sanitation Data'!$G$12,0,10*ROW('Sanitation Data'!G38))),'Data Summary'!DD44="Yes"),OFFSET('Sanitation Data'!$G$12,0,10*ROW('Sanitation Data'!G38)),NA())</f>
        <v>#N/A</v>
      </c>
      <c r="AP44" s="97" t="e">
        <f ca="true">+IF(AND(ISNUMBER(OFFSET('Sanitation Data'!$H$4,0,10*ROW('Sanitation Data'!H38))),'Data Summary'!DE44="Yes"),100-OFFSET('Sanitation Data'!$H$4,0,10*ROW('Sanitation Data'!H38)),NA())</f>
        <v>#N/A</v>
      </c>
      <c r="AQ44" s="97" t="e">
        <f ca="true">+IF(AND(ISNUMBER(OFFSET('Sanitation Data'!$H$6,0,10*ROW('Sanitation Data'!H38))),'Data Summary'!DF44="Yes"),OFFSET('Sanitation Data'!$H$6,0,10*ROW('Sanitation Data'!H38)),NA())</f>
        <v>#N/A</v>
      </c>
      <c r="AR44" s="97" t="e">
        <f ca="true">+IF(AND(ISNUMBER(OFFSET('Sanitation Data'!$H$10,0,10*ROW('Sanitation Data'!H38))),'Data Summary'!DG44="Yes"),OFFSET('Sanitation Data'!$H$10,0,10*ROW('Sanitation Data'!H38)),NA())</f>
        <v>#N/A</v>
      </c>
      <c r="AS44" s="97" t="e">
        <f ca="true">+IF(AND(ISNUMBER(OFFSET('Sanitation Data'!$H$11,0,10*ROW('Sanitation Data'!H38))),'Data Summary'!DH44="Yes"),OFFSET('Sanitation Data'!$H$11,0,10*ROW('Sanitation Data'!H38)),NA())</f>
        <v>#N/A</v>
      </c>
      <c r="AT44" s="97" t="e">
        <f ca="true">+IF(AND(ISNUMBER(OFFSET('Sanitation Data'!$H$12,0,10*ROW('Sanitation Data'!H38))),'Data Summary'!DI44="Yes"),OFFSET('Sanitation Data'!$H$12,0,10*ROW('Sanitation Data'!H38)),NA())</f>
        <v>#N/A</v>
      </c>
      <c r="AU44" s="97" t="e">
        <f ca="true">+IF(AND(ISNUMBER(OFFSET('Sanitation Data'!$I$4,0,10*ROW('Sanitation Data'!I38))),'Data Summary'!DJ44="Yes"),100-OFFSET('Sanitation Data'!$I$4,0,10*ROW('Sanitation Data'!I38)),NA())</f>
        <v>#N/A</v>
      </c>
      <c r="AV44" s="97" t="e">
        <f ca="true">+IF(AND(ISNUMBER(OFFSET('Sanitation Data'!$I$6,0,10*ROW('Sanitation Data'!I38))),'Data Summary'!DK44="Yes"),OFFSET('Sanitation Data'!$I$6,0,10*ROW('Sanitation Data'!I38)),NA())</f>
        <v>#N/A</v>
      </c>
      <c r="AW44" s="97" t="e">
        <f ca="true">+IF(AND(ISNUMBER(OFFSET('Sanitation Data'!$I$10,0,10*ROW('Sanitation Data'!I38))),'Data Summary'!DL44="Yes"),OFFSET('Sanitation Data'!$I$10,0,10*ROW('Sanitation Data'!I38)),NA())</f>
        <v>#N/A</v>
      </c>
      <c r="AX44" s="97" t="e">
        <f ca="true">+IF(AND(ISNUMBER(OFFSET('Sanitation Data'!$I$11,0,10*ROW('Sanitation Data'!I38))),'Data Summary'!DM44="Yes"),OFFSET('Sanitation Data'!$I$11,0,10*ROW('Sanitation Data'!I38)),NA())</f>
        <v>#N/A</v>
      </c>
      <c r="AY44" s="97" t="e">
        <f ca="true">+IF(AND(ISNUMBER(OFFSET('Sanitation Data'!$I$12,0,10*ROW('Sanitation Data'!I38))),'Data Summary'!DN44="Yes"),OFFSET('Sanitation Data'!$I$12,0,10*ROW('Sanitation Data'!I38)),NA())</f>
        <v>#N/A</v>
      </c>
      <c r="AZ44" s="98" t="e">
        <f ca="true">+IF(AND(ISNUMBER(OFFSET('Hygiene Data'!$D$5,0,10*ROW('Hygiene Data'!D38))),'Data Summary'!DO44="Yes"),OFFSET('Hygiene Data'!$D$5,0,10*ROW('Hygiene Data'!D38)),NA())</f>
        <v>#N/A</v>
      </c>
      <c r="BA44" s="98" t="e">
        <f ca="true">+IF(AND(ISNUMBER(OFFSET('Hygiene Data'!$D$7,0,10*ROW('Hygiene Data'!D38))),'Data Summary'!DP44="Yes"),OFFSET('Hygiene Data'!$D$7,0,10*ROW('Hygiene Data'!D38)),NA())</f>
        <v>#N/A</v>
      </c>
      <c r="BB44" s="98" t="e">
        <f ca="true">+IF(AND(ISNUMBER(OFFSET('Hygiene Data'!$D$9,0,10*ROW('Hygiene Data'!D38))),'Data Summary'!DQ44="Yes"),OFFSET('Hygiene Data'!$D$9,0,10*ROW('Hygiene Data'!D38)),NA())</f>
        <v>#N/A</v>
      </c>
      <c r="BC44" s="98" t="e">
        <f ca="true">+IF(AND(ISNUMBER(OFFSET('Hygiene Data'!$E$5,0,10*ROW('Hygiene Data'!E38))),'Data Summary'!DR44="Yes"),OFFSET('Hygiene Data'!$E$5,0,10*ROW('Hygiene Data'!E38)),NA())</f>
        <v>#N/A</v>
      </c>
      <c r="BD44" s="98" t="e">
        <f ca="true">+IF(AND(ISNUMBER(OFFSET('Hygiene Data'!$E$7,0,10*ROW('Hygiene Data'!E38))),'Data Summary'!DS44="Yes"),OFFSET('Hygiene Data'!$E$7,0,10*ROW('Hygiene Data'!E38)),NA())</f>
        <v>#N/A</v>
      </c>
      <c r="BE44" s="98" t="e">
        <f ca="true">+IF(AND(ISNUMBER(OFFSET('Hygiene Data'!$E$9,0,10*ROW('Hygiene Data'!E38))),'Data Summary'!DT44="Yes"),OFFSET('Hygiene Data'!$E$9,0,10*ROW('Hygiene Data'!E38)),NA())</f>
        <v>#N/A</v>
      </c>
      <c r="BF44" s="98" t="e">
        <f ca="true">+IF(AND(ISNUMBER(OFFSET('Hygiene Data'!$F$5,0,10*ROW('Hygiene Data'!F38))),'Data Summary'!DU44="Yes"),OFFSET('Hygiene Data'!$F$5,0,10*ROW('Hygiene Data'!F38)),NA())</f>
        <v>#N/A</v>
      </c>
      <c r="BG44" s="98" t="e">
        <f ca="true">+IF(AND(ISNUMBER(OFFSET('Hygiene Data'!$F$7,0,10*ROW('Hygiene Data'!F38))),'Data Summary'!DV44="Yes"),OFFSET('Hygiene Data'!$F$7,0,10*ROW('Hygiene Data'!F38)),NA())</f>
        <v>#N/A</v>
      </c>
      <c r="BH44" s="98" t="e">
        <f ca="true">+IF(AND(ISNUMBER(OFFSET('Hygiene Data'!$F$9,0,10*ROW('Hygiene Data'!F38))),'Data Summary'!DW44="Yes"),OFFSET('Hygiene Data'!$F$9,0,10*ROW('Hygiene Data'!F38)),NA())</f>
        <v>#N/A</v>
      </c>
      <c r="BI44" s="98" t="e">
        <f ca="true">+IF(AND(ISNUMBER(OFFSET('Hygiene Data'!$G$5,0,10*ROW('Hygiene Data'!G38))),'Data Summary'!DX44="Yes"),OFFSET('Hygiene Data'!$G$5,0,10*ROW('Hygiene Data'!G38)),NA())</f>
        <v>#N/A</v>
      </c>
      <c r="BJ44" s="98" t="e">
        <f ca="true">+IF(AND(ISNUMBER(OFFSET('Hygiene Data'!$G$7,0,10*ROW('Hygiene Data'!G38))),'Data Summary'!DY44="Yes"),OFFSET('Hygiene Data'!$G$7,0,10*ROW('Hygiene Data'!G38)),NA())</f>
        <v>#N/A</v>
      </c>
      <c r="BK44" s="98" t="e">
        <f ca="true">+IF(AND(ISNUMBER(OFFSET('Hygiene Data'!$G$9,0,10*ROW('Hygiene Data'!G38))),'Data Summary'!DZ44="Yes"),OFFSET('Hygiene Data'!$G$9,0,10*ROW('Hygiene Data'!G38)),NA())</f>
        <v>#N/A</v>
      </c>
      <c r="BL44" s="98" t="e">
        <f ca="true">+IF(AND(ISNUMBER(OFFSET('Hygiene Data'!$H$5,0,10*ROW('Hygiene Data'!H38))),'Data Summary'!EA44="Yes"),OFFSET('Hygiene Data'!$H$5,0,10*ROW('Hygiene Data'!H38)),NA())</f>
        <v>#N/A</v>
      </c>
      <c r="BM44" s="98" t="e">
        <f ca="true">+IF(AND(ISNUMBER(OFFSET('Hygiene Data'!$H$7,0,10*ROW('Hygiene Data'!H38))),'Data Summary'!EB44="Yes"),OFFSET('Hygiene Data'!$H$7,0,10*ROW('Hygiene Data'!H38)),NA())</f>
        <v>#N/A</v>
      </c>
      <c r="BN44" s="98" t="e">
        <f ca="true">+IF(AND(ISNUMBER(OFFSET('Hygiene Data'!$H$9,0,10*ROW('Hygiene Data'!H38))),'Data Summary'!EC44="Yes"),OFFSET('Hygiene Data'!$H$9,0,10*ROW('Hygiene Data'!H38)),NA())</f>
        <v>#N/A</v>
      </c>
      <c r="BO44" s="98" t="e">
        <f ca="true">+IF(AND(ISNUMBER(OFFSET('Hygiene Data'!$I$5,0,10*ROW('Hygiene Data'!I38))),'Data Summary'!ED44="Yes"),OFFSET('Hygiene Data'!$I$5,0,10*ROW('Hygiene Data'!I38)),NA())</f>
        <v>#N/A</v>
      </c>
      <c r="BP44" s="98" t="e">
        <f ca="true">+IF(AND(ISNUMBER(OFFSET('Hygiene Data'!$I$7,0,10*ROW('Hygiene Data'!I38))),'Data Summary'!EE44="Yes"),OFFSET('Hygiene Data'!$I$7,0,10*ROW('Hygiene Data'!I38)),NA())</f>
        <v>#N/A</v>
      </c>
      <c r="BQ44" s="98" t="e">
        <f ca="true">+IF(AND(ISNUMBER(OFFSET('Hygiene Data'!$I$9,0,10*ROW('Hygiene Data'!I38))),'Data Summary'!EF44="Yes"),OFFSET('Hygiene Data'!$I$9,0,10*ROW('Hygiene Data'!I38)),NA())</f>
        <v>#N/A</v>
      </c>
    </row>
    <row xmlns:x14ac="http://schemas.microsoft.com/office/spreadsheetml/2009/9/ac" r="45" x14ac:dyDescent="0.2">
      <c r="A45" s="351" t="e">
        <f ca="true">+RIGHT('Data Summary'!A45,LEN('Data Summary'!A45)-9)</f>
        <v>#VALUE!</v>
      </c>
      <c r="B45" s="36" t="str">
        <f ca="true">+IF(ISTEXT('Data Summary'!B45),'Data Summary'!B45,"")</f>
        <v/>
      </c>
      <c r="C45" s="350" t="e">
        <f ca="true">+VALUE('Data Summary'!C45)</f>
        <v>#VALUE!</v>
      </c>
      <c r="D45" s="96" t="e">
        <f ca="true">+IF(AND(ISNUMBER(OFFSET('Water Data'!$D$4,0,10*ROW('Water Data'!D39))),'Data Summary'!BS45="Yes"),100-OFFSET('Water Data'!$D$4,0,10*ROW('Water Data'!D39)),NA())</f>
        <v>#N/A</v>
      </c>
      <c r="E45" s="96" t="e">
        <f ca="true">+IF(AND(ISNUMBER(OFFSET('Water Data'!$D$6,0,10*ROW('Water Data'!D39))),'Data Summary'!BT45="Yes"),OFFSET('Water Data'!$D$6,0,10*ROW('Water Data'!D39)),NA())</f>
        <v>#N/A</v>
      </c>
      <c r="F45" s="96" t="e">
        <f ca="true">+IF(AND(ISNUMBER(OFFSET('Water Data'!$D$9,0,10*ROW('Water Data'!D39))),'Data Summary'!BU45="Yes"),OFFSET('Water Data'!$D$9,0,10*ROW('Water Data'!D39)),NA())</f>
        <v>#N/A</v>
      </c>
      <c r="G45" s="96" t="e">
        <f ca="true">+IF(AND(ISNUMBER(OFFSET('Water Data'!$E$4,0,10*ROW('Water Data'!E39))),'Data Summary'!BV45="Yes"),100-OFFSET('Water Data'!$E$4,0,10*ROW('Water Data'!E39)),NA())</f>
        <v>#N/A</v>
      </c>
      <c r="H45" s="96" t="e">
        <f ca="true">+IF(AND(ISNUMBER(OFFSET('Water Data'!$E$6,0,10*ROW('Water Data'!E39))),'Data Summary'!BW45="Yes"),OFFSET('Water Data'!$E$6,0,10*ROW('Water Data'!E39)),NA())</f>
        <v>#N/A</v>
      </c>
      <c r="I45" s="96" t="e">
        <f ca="true">+IF(AND(ISNUMBER(OFFSET('Water Data'!$E$9,0,10*ROW('Water Data'!E39))),'Data Summary'!BX45="Yes"),OFFSET('Water Data'!$E$9,0,10*ROW('Water Data'!E39)),NA())</f>
        <v>#N/A</v>
      </c>
      <c r="J45" s="96" t="e">
        <f ca="true">+IF(AND(ISNUMBER(OFFSET('Water Data'!$F$4,0,10*ROW('Water Data'!F39))),'Data Summary'!BY45="Yes"),100-OFFSET('Water Data'!$F$4,0,10*ROW('Water Data'!F39)),NA())</f>
        <v>#N/A</v>
      </c>
      <c r="K45" s="96" t="e">
        <f ca="true">+IF(AND(ISNUMBER(OFFSET('Water Data'!$F$6,0,10*ROW('Water Data'!F39))),'Data Summary'!BZ45="Yes"),OFFSET('Water Data'!$F$6,0,10*ROW('Water Data'!F39)),NA())</f>
        <v>#N/A</v>
      </c>
      <c r="L45" s="96" t="e">
        <f ca="true">+IF(AND(ISNUMBER(OFFSET('Water Data'!$F$9,0,10*ROW('Water Data'!F39))),'Data Summary'!CA45="Yes"),OFFSET('Water Data'!$F$9,0,10*ROW('Water Data'!F39)),NA())</f>
        <v>#N/A</v>
      </c>
      <c r="M45" s="96" t="e">
        <f ca="true">+IF(AND(ISNUMBER(OFFSET('Water Data'!$G$4,0,10*ROW('Water Data'!G39))),'Data Summary'!CB45="Yes"),100-OFFSET('Water Data'!$G$4,0,10*ROW('Water Data'!G39)),NA())</f>
        <v>#N/A</v>
      </c>
      <c r="N45" s="96" t="e">
        <f ca="true">+IF(AND(ISNUMBER(OFFSET('Water Data'!$G$6,0,10*ROW('Water Data'!G39))),'Data Summary'!CC45="Yes"),OFFSET('Water Data'!$G$6,0,10*ROW('Water Data'!G39)),NA())</f>
        <v>#N/A</v>
      </c>
      <c r="O45" s="96" t="e">
        <f ca="true">+IF(AND(ISNUMBER(OFFSET('Water Data'!$G$9,0,10*ROW('Water Data'!G39))),'Data Summary'!CD45="Yes"),OFFSET('Water Data'!$G$9,0,10*ROW('Water Data'!G39)),NA())</f>
        <v>#N/A</v>
      </c>
      <c r="P45" s="96" t="e">
        <f ca="true">+IF(AND(ISNUMBER(OFFSET('Water Data'!$H$4,0,10*ROW('Water Data'!H39))),'Data Summary'!CE45="Yes"),100-OFFSET('Water Data'!$H$4,0,10*ROW('Water Data'!H39)),NA())</f>
        <v>#N/A</v>
      </c>
      <c r="Q45" s="96" t="e">
        <f ca="true">+IF(AND(ISNUMBER(OFFSET('Water Data'!$H$6,0,10*ROW('Water Data'!H39))),'Data Summary'!CF45="Yes"),OFFSET('Water Data'!$H$6,0,10*ROW('Water Data'!H39)),NA())</f>
        <v>#N/A</v>
      </c>
      <c r="R45" s="96" t="e">
        <f ca="true">+IF(AND(ISNUMBER(OFFSET('Water Data'!$H$9,0,10*ROW('Water Data'!H39))),'Data Summary'!CG45="Yes"),OFFSET('Water Data'!$H$9,0,10*ROW('Water Data'!H39)),NA())</f>
        <v>#N/A</v>
      </c>
      <c r="S45" s="96" t="e">
        <f ca="true">+IF(AND(ISNUMBER(OFFSET('Water Data'!$I$4,0,10*ROW('Water Data'!I39))),'Data Summary'!CH45="Yes"),100-OFFSET('Water Data'!$I$4,0,10*ROW('Water Data'!I39)),NA())</f>
        <v>#N/A</v>
      </c>
      <c r="T45" s="96" t="e">
        <f ca="true">+IF(AND(ISNUMBER(OFFSET('Water Data'!$I$6,0,10*ROW('Water Data'!I39))),'Data Summary'!CI45="Yes"),OFFSET('Water Data'!$I$6,0,10*ROW('Water Data'!I39)),NA())</f>
        <v>#N/A</v>
      </c>
      <c r="U45" s="96" t="e">
        <f ca="true">+IF(AND(ISNUMBER(OFFSET('Water Data'!$I$9,0,10*ROW('Water Data'!I39))),'Data Summary'!CJ45="Yes"),OFFSET('Water Data'!$I$9,0,10*ROW('Water Data'!I39)),NA())</f>
        <v>#N/A</v>
      </c>
      <c r="V45" s="97" t="e">
        <f ca="true">+IF(AND(ISNUMBER(OFFSET('Sanitation Data'!$D$4,0,10*ROW('Sanitation Data'!D39))),'Data Summary'!CK45="Yes"),100-OFFSET('Sanitation Data'!$D$4,0,10*ROW('Sanitation Data'!D39)),NA())</f>
        <v>#N/A</v>
      </c>
      <c r="W45" s="97" t="e">
        <f ca="true">+IF(AND(ISNUMBER(OFFSET('Sanitation Data'!$D$6,0,10*ROW('Sanitation Data'!D39))),'Data Summary'!CL45="Yes"),OFFSET('Sanitation Data'!$D$6,0,10*ROW('Sanitation Data'!D39)),NA())</f>
        <v>#N/A</v>
      </c>
      <c r="X45" s="97" t="e">
        <f ca="true">+IF(AND(ISNUMBER(OFFSET('Sanitation Data'!$D$10,0,10*ROW('Sanitation Data'!D39))),'Data Summary'!CM45="Yes"),OFFSET('Sanitation Data'!$D$10,0,10*ROW('Sanitation Data'!D39)),NA())</f>
        <v>#N/A</v>
      </c>
      <c r="Y45" s="97" t="e">
        <f ca="true">+IF(AND(ISNUMBER(OFFSET('Sanitation Data'!$D$11,0,10*ROW('Sanitation Data'!D39))),'Data Summary'!CN45="Yes"),OFFSET('Sanitation Data'!$D$11,0,10*ROW('Sanitation Data'!D39)),NA())</f>
        <v>#N/A</v>
      </c>
      <c r="Z45" s="97" t="e">
        <f ca="true">+IF(AND(ISNUMBER(OFFSET('Sanitation Data'!$D$12,0,10*ROW('Sanitation Data'!D39))),'Data Summary'!CO45="Yes"),OFFSET('Sanitation Data'!$D$12,0,10*ROW('Sanitation Data'!D39)),NA())</f>
        <v>#N/A</v>
      </c>
      <c r="AA45" s="97" t="e">
        <f ca="true">+IF(AND(ISNUMBER(OFFSET('Sanitation Data'!$E$4,0,10*ROW('Sanitation Data'!E39))),'Data Summary'!CP45="Yes"),100-OFFSET('Sanitation Data'!$E$4,0,10*ROW('Sanitation Data'!E39)),NA())</f>
        <v>#N/A</v>
      </c>
      <c r="AB45" s="97" t="e">
        <f ca="true">+IF(AND(ISNUMBER(OFFSET('Sanitation Data'!$E$6,0,10*ROW('Sanitation Data'!E39))),'Data Summary'!CQ45="Yes"),OFFSET('Sanitation Data'!$E$6,0,10*ROW('Sanitation Data'!E39)),NA())</f>
        <v>#N/A</v>
      </c>
      <c r="AC45" s="97" t="e">
        <f ca="true">+IF(AND(ISNUMBER(OFFSET('Sanitation Data'!$E$10,0,10*ROW('Sanitation Data'!E39))),'Data Summary'!CR45="Yes"),OFFSET('Sanitation Data'!$E$10,0,10*ROW('Sanitation Data'!E39)),NA())</f>
        <v>#N/A</v>
      </c>
      <c r="AD45" s="97" t="e">
        <f ca="true">+IF(AND(ISNUMBER(OFFSET('Sanitation Data'!$E$11,0,10*ROW('Sanitation Data'!E39))),'Data Summary'!CS45="Yes"),OFFSET('Sanitation Data'!$E$11,0,10*ROW('Sanitation Data'!E39)),NA())</f>
        <v>#N/A</v>
      </c>
      <c r="AE45" s="97" t="e">
        <f ca="true">+IF(AND(ISNUMBER(OFFSET('Sanitation Data'!$E$12,0,10*ROW('Sanitation Data'!E39))),'Data Summary'!CT45="Yes"),OFFSET('Sanitation Data'!$E$12,0,10*ROW('Sanitation Data'!E39)),NA())</f>
        <v>#N/A</v>
      </c>
      <c r="AF45" s="97" t="e">
        <f ca="true">+IF(AND(ISNUMBER(OFFSET('Sanitation Data'!$F$4,0,10*ROW('Sanitation Data'!F39))),'Data Summary'!CU45="Yes"),100-OFFSET('Sanitation Data'!$F$4,0,10*ROW('Sanitation Data'!F39)),NA())</f>
        <v>#N/A</v>
      </c>
      <c r="AG45" s="97" t="e">
        <f ca="true">+IF(AND(ISNUMBER(OFFSET('Sanitation Data'!$F$6,0,10*ROW('Sanitation Data'!F39))),'Data Summary'!CV45="Yes"),OFFSET('Sanitation Data'!$F$6,0,10*ROW('Sanitation Data'!F39)),NA())</f>
        <v>#N/A</v>
      </c>
      <c r="AH45" s="97" t="e">
        <f ca="true">+IF(AND(ISNUMBER(OFFSET('Sanitation Data'!$F$10,0,10*ROW('Sanitation Data'!F39))),'Data Summary'!CW45="Yes"),OFFSET('Sanitation Data'!$F$10,0,10*ROW('Sanitation Data'!F39)),NA())</f>
        <v>#N/A</v>
      </c>
      <c r="AI45" s="97" t="e">
        <f ca="true">+IF(AND(ISNUMBER(OFFSET('Sanitation Data'!$F$11,0,10*ROW('Sanitation Data'!F39))),'Data Summary'!CX45="Yes"),OFFSET('Sanitation Data'!$F$11,0,10*ROW('Sanitation Data'!F39)),NA())</f>
        <v>#N/A</v>
      </c>
      <c r="AJ45" s="97" t="e">
        <f ca="true">+IF(AND(ISNUMBER(OFFSET('Sanitation Data'!$F$12,0,10*ROW('Sanitation Data'!F39))),'Data Summary'!CY45="Yes"),OFFSET('Sanitation Data'!$F$12,0,10*ROW('Sanitation Data'!F39)),NA())</f>
        <v>#N/A</v>
      </c>
      <c r="AK45" s="97" t="e">
        <f ca="true">+IF(AND(ISNUMBER(OFFSET('Sanitation Data'!$G$4,0,10*ROW('Sanitation Data'!G39))),'Data Summary'!CZ45="Yes"),100-OFFSET('Sanitation Data'!$G$4,0,10*ROW('Sanitation Data'!G39)),NA())</f>
        <v>#N/A</v>
      </c>
      <c r="AL45" s="97" t="e">
        <f ca="true">+IF(AND(ISNUMBER(OFFSET('Sanitation Data'!$G$6,0,10*ROW('Sanitation Data'!G39))),'Data Summary'!DA45="Yes"),OFFSET('Sanitation Data'!$G$6,0,10*ROW('Sanitation Data'!G39)),NA())</f>
        <v>#N/A</v>
      </c>
      <c r="AM45" s="97" t="e">
        <f ca="true">+IF(AND(ISNUMBER(OFFSET('Sanitation Data'!$G$10,0,10*ROW('Sanitation Data'!G39))),'Data Summary'!DB45="Yes"),OFFSET('Sanitation Data'!$G$10,0,10*ROW('Sanitation Data'!G39)),NA())</f>
        <v>#N/A</v>
      </c>
      <c r="AN45" s="97" t="e">
        <f ca="true">+IF(AND(ISNUMBER(OFFSET('Sanitation Data'!$G$11,0,10*ROW('Sanitation Data'!G39))),'Data Summary'!DC45="Yes"),OFFSET('Sanitation Data'!$G$11,0,10*ROW('Sanitation Data'!G39)),NA())</f>
        <v>#N/A</v>
      </c>
      <c r="AO45" s="97" t="e">
        <f ca="true">+IF(AND(ISNUMBER(OFFSET('Sanitation Data'!$G$12,0,10*ROW('Sanitation Data'!G39))),'Data Summary'!DD45="Yes"),OFFSET('Sanitation Data'!$G$12,0,10*ROW('Sanitation Data'!G39)),NA())</f>
        <v>#N/A</v>
      </c>
      <c r="AP45" s="97" t="e">
        <f ca="true">+IF(AND(ISNUMBER(OFFSET('Sanitation Data'!$H$4,0,10*ROW('Sanitation Data'!H39))),'Data Summary'!DE45="Yes"),100-OFFSET('Sanitation Data'!$H$4,0,10*ROW('Sanitation Data'!H39)),NA())</f>
        <v>#N/A</v>
      </c>
      <c r="AQ45" s="97" t="e">
        <f ca="true">+IF(AND(ISNUMBER(OFFSET('Sanitation Data'!$H$6,0,10*ROW('Sanitation Data'!H39))),'Data Summary'!DF45="Yes"),OFFSET('Sanitation Data'!$H$6,0,10*ROW('Sanitation Data'!H39)),NA())</f>
        <v>#N/A</v>
      </c>
      <c r="AR45" s="97" t="e">
        <f ca="true">+IF(AND(ISNUMBER(OFFSET('Sanitation Data'!$H$10,0,10*ROW('Sanitation Data'!H39))),'Data Summary'!DG45="Yes"),OFFSET('Sanitation Data'!$H$10,0,10*ROW('Sanitation Data'!H39)),NA())</f>
        <v>#N/A</v>
      </c>
      <c r="AS45" s="97" t="e">
        <f ca="true">+IF(AND(ISNUMBER(OFFSET('Sanitation Data'!$H$11,0,10*ROW('Sanitation Data'!H39))),'Data Summary'!DH45="Yes"),OFFSET('Sanitation Data'!$H$11,0,10*ROW('Sanitation Data'!H39)),NA())</f>
        <v>#N/A</v>
      </c>
      <c r="AT45" s="97" t="e">
        <f ca="true">+IF(AND(ISNUMBER(OFFSET('Sanitation Data'!$H$12,0,10*ROW('Sanitation Data'!H39))),'Data Summary'!DI45="Yes"),OFFSET('Sanitation Data'!$H$12,0,10*ROW('Sanitation Data'!H39)),NA())</f>
        <v>#N/A</v>
      </c>
      <c r="AU45" s="97" t="e">
        <f ca="true">+IF(AND(ISNUMBER(OFFSET('Sanitation Data'!$I$4,0,10*ROW('Sanitation Data'!I39))),'Data Summary'!DJ45="Yes"),100-OFFSET('Sanitation Data'!$I$4,0,10*ROW('Sanitation Data'!I39)),NA())</f>
        <v>#N/A</v>
      </c>
      <c r="AV45" s="97" t="e">
        <f ca="true">+IF(AND(ISNUMBER(OFFSET('Sanitation Data'!$I$6,0,10*ROW('Sanitation Data'!I39))),'Data Summary'!DK45="Yes"),OFFSET('Sanitation Data'!$I$6,0,10*ROW('Sanitation Data'!I39)),NA())</f>
        <v>#N/A</v>
      </c>
      <c r="AW45" s="97" t="e">
        <f ca="true">+IF(AND(ISNUMBER(OFFSET('Sanitation Data'!$I$10,0,10*ROW('Sanitation Data'!I39))),'Data Summary'!DL45="Yes"),OFFSET('Sanitation Data'!$I$10,0,10*ROW('Sanitation Data'!I39)),NA())</f>
        <v>#N/A</v>
      </c>
      <c r="AX45" s="97" t="e">
        <f ca="true">+IF(AND(ISNUMBER(OFFSET('Sanitation Data'!$I$11,0,10*ROW('Sanitation Data'!I39))),'Data Summary'!DM45="Yes"),OFFSET('Sanitation Data'!$I$11,0,10*ROW('Sanitation Data'!I39)),NA())</f>
        <v>#N/A</v>
      </c>
      <c r="AY45" s="97" t="e">
        <f ca="true">+IF(AND(ISNUMBER(OFFSET('Sanitation Data'!$I$12,0,10*ROW('Sanitation Data'!I39))),'Data Summary'!DN45="Yes"),OFFSET('Sanitation Data'!$I$12,0,10*ROW('Sanitation Data'!I39)),NA())</f>
        <v>#N/A</v>
      </c>
      <c r="AZ45" s="98" t="e">
        <f ca="true">+IF(AND(ISNUMBER(OFFSET('Hygiene Data'!$D$5,0,10*ROW('Hygiene Data'!D39))),'Data Summary'!DO45="Yes"),OFFSET('Hygiene Data'!$D$5,0,10*ROW('Hygiene Data'!D39)),NA())</f>
        <v>#N/A</v>
      </c>
      <c r="BA45" s="98" t="e">
        <f ca="true">+IF(AND(ISNUMBER(OFFSET('Hygiene Data'!$D$7,0,10*ROW('Hygiene Data'!D39))),'Data Summary'!DP45="Yes"),OFFSET('Hygiene Data'!$D$7,0,10*ROW('Hygiene Data'!D39)),NA())</f>
        <v>#N/A</v>
      </c>
      <c r="BB45" s="98" t="e">
        <f ca="true">+IF(AND(ISNUMBER(OFFSET('Hygiene Data'!$D$9,0,10*ROW('Hygiene Data'!D39))),'Data Summary'!DQ45="Yes"),OFFSET('Hygiene Data'!$D$9,0,10*ROW('Hygiene Data'!D39)),NA())</f>
        <v>#N/A</v>
      </c>
      <c r="BC45" s="98" t="e">
        <f ca="true">+IF(AND(ISNUMBER(OFFSET('Hygiene Data'!$E$5,0,10*ROW('Hygiene Data'!E39))),'Data Summary'!DR45="Yes"),OFFSET('Hygiene Data'!$E$5,0,10*ROW('Hygiene Data'!E39)),NA())</f>
        <v>#N/A</v>
      </c>
      <c r="BD45" s="98" t="e">
        <f ca="true">+IF(AND(ISNUMBER(OFFSET('Hygiene Data'!$E$7,0,10*ROW('Hygiene Data'!E39))),'Data Summary'!DS45="Yes"),OFFSET('Hygiene Data'!$E$7,0,10*ROW('Hygiene Data'!E39)),NA())</f>
        <v>#N/A</v>
      </c>
      <c r="BE45" s="98" t="e">
        <f ca="true">+IF(AND(ISNUMBER(OFFSET('Hygiene Data'!$E$9,0,10*ROW('Hygiene Data'!E39))),'Data Summary'!DT45="Yes"),OFFSET('Hygiene Data'!$E$9,0,10*ROW('Hygiene Data'!E39)),NA())</f>
        <v>#N/A</v>
      </c>
      <c r="BF45" s="98" t="e">
        <f ca="true">+IF(AND(ISNUMBER(OFFSET('Hygiene Data'!$F$5,0,10*ROW('Hygiene Data'!F39))),'Data Summary'!DU45="Yes"),OFFSET('Hygiene Data'!$F$5,0,10*ROW('Hygiene Data'!F39)),NA())</f>
        <v>#N/A</v>
      </c>
      <c r="BG45" s="98" t="e">
        <f ca="true">+IF(AND(ISNUMBER(OFFSET('Hygiene Data'!$F$7,0,10*ROW('Hygiene Data'!F39))),'Data Summary'!DV45="Yes"),OFFSET('Hygiene Data'!$F$7,0,10*ROW('Hygiene Data'!F39)),NA())</f>
        <v>#N/A</v>
      </c>
      <c r="BH45" s="98" t="e">
        <f ca="true">+IF(AND(ISNUMBER(OFFSET('Hygiene Data'!$F$9,0,10*ROW('Hygiene Data'!F39))),'Data Summary'!DW45="Yes"),OFFSET('Hygiene Data'!$F$9,0,10*ROW('Hygiene Data'!F39)),NA())</f>
        <v>#N/A</v>
      </c>
      <c r="BI45" s="98" t="e">
        <f ca="true">+IF(AND(ISNUMBER(OFFSET('Hygiene Data'!$G$5,0,10*ROW('Hygiene Data'!G39))),'Data Summary'!DX45="Yes"),OFFSET('Hygiene Data'!$G$5,0,10*ROW('Hygiene Data'!G39)),NA())</f>
        <v>#N/A</v>
      </c>
      <c r="BJ45" s="98" t="e">
        <f ca="true">+IF(AND(ISNUMBER(OFFSET('Hygiene Data'!$G$7,0,10*ROW('Hygiene Data'!G39))),'Data Summary'!DY45="Yes"),OFFSET('Hygiene Data'!$G$7,0,10*ROW('Hygiene Data'!G39)),NA())</f>
        <v>#N/A</v>
      </c>
      <c r="BK45" s="98" t="e">
        <f ca="true">+IF(AND(ISNUMBER(OFFSET('Hygiene Data'!$G$9,0,10*ROW('Hygiene Data'!G39))),'Data Summary'!DZ45="Yes"),OFFSET('Hygiene Data'!$G$9,0,10*ROW('Hygiene Data'!G39)),NA())</f>
        <v>#N/A</v>
      </c>
      <c r="BL45" s="98" t="e">
        <f ca="true">+IF(AND(ISNUMBER(OFFSET('Hygiene Data'!$H$5,0,10*ROW('Hygiene Data'!H39))),'Data Summary'!EA45="Yes"),OFFSET('Hygiene Data'!$H$5,0,10*ROW('Hygiene Data'!H39)),NA())</f>
        <v>#N/A</v>
      </c>
      <c r="BM45" s="98" t="e">
        <f ca="true">+IF(AND(ISNUMBER(OFFSET('Hygiene Data'!$H$7,0,10*ROW('Hygiene Data'!H39))),'Data Summary'!EB45="Yes"),OFFSET('Hygiene Data'!$H$7,0,10*ROW('Hygiene Data'!H39)),NA())</f>
        <v>#N/A</v>
      </c>
      <c r="BN45" s="98" t="e">
        <f ca="true">+IF(AND(ISNUMBER(OFFSET('Hygiene Data'!$H$9,0,10*ROW('Hygiene Data'!H39))),'Data Summary'!EC45="Yes"),OFFSET('Hygiene Data'!$H$9,0,10*ROW('Hygiene Data'!H39)),NA())</f>
        <v>#N/A</v>
      </c>
      <c r="BO45" s="98" t="e">
        <f ca="true">+IF(AND(ISNUMBER(OFFSET('Hygiene Data'!$I$5,0,10*ROW('Hygiene Data'!I39))),'Data Summary'!ED45="Yes"),OFFSET('Hygiene Data'!$I$5,0,10*ROW('Hygiene Data'!I39)),NA())</f>
        <v>#N/A</v>
      </c>
      <c r="BP45" s="98" t="e">
        <f ca="true">+IF(AND(ISNUMBER(OFFSET('Hygiene Data'!$I$7,0,10*ROW('Hygiene Data'!I39))),'Data Summary'!EE45="Yes"),OFFSET('Hygiene Data'!$I$7,0,10*ROW('Hygiene Data'!I39)),NA())</f>
        <v>#N/A</v>
      </c>
      <c r="BQ45" s="98" t="e">
        <f ca="true">+IF(AND(ISNUMBER(OFFSET('Hygiene Data'!$I$9,0,10*ROW('Hygiene Data'!I39))),'Data Summary'!EF45="Yes"),OFFSET('Hygiene Data'!$I$9,0,10*ROW('Hygiene Data'!I39)),NA())</f>
        <v>#N/A</v>
      </c>
    </row>
    <row xmlns:x14ac="http://schemas.microsoft.com/office/spreadsheetml/2009/9/ac" r="46" x14ac:dyDescent="0.2">
      <c r="A46" s="351" t="e">
        <f ca="true">+RIGHT('Data Summary'!A46,LEN('Data Summary'!A46)-9)</f>
        <v>#VALUE!</v>
      </c>
      <c r="B46" s="36" t="str">
        <f ca="true">+IF(ISTEXT('Data Summary'!B46),'Data Summary'!B46,"")</f>
        <v/>
      </c>
      <c r="C46" s="350" t="e">
        <f ca="true">+VALUE('Data Summary'!C46)</f>
        <v>#VALUE!</v>
      </c>
      <c r="D46" s="96" t="e">
        <f ca="true">+IF(AND(ISNUMBER(OFFSET('Water Data'!$D$4,0,10*ROW('Water Data'!D40))),'Data Summary'!BS46="Yes"),100-OFFSET('Water Data'!$D$4,0,10*ROW('Water Data'!D40)),NA())</f>
        <v>#N/A</v>
      </c>
      <c r="E46" s="96" t="e">
        <f ca="true">+IF(AND(ISNUMBER(OFFSET('Water Data'!$D$6,0,10*ROW('Water Data'!D40))),'Data Summary'!BT46="Yes"),OFFSET('Water Data'!$D$6,0,10*ROW('Water Data'!D40)),NA())</f>
        <v>#N/A</v>
      </c>
      <c r="F46" s="96" t="e">
        <f ca="true">+IF(AND(ISNUMBER(OFFSET('Water Data'!$D$9,0,10*ROW('Water Data'!D40))),'Data Summary'!BU46="Yes"),OFFSET('Water Data'!$D$9,0,10*ROW('Water Data'!D40)),NA())</f>
        <v>#N/A</v>
      </c>
      <c r="G46" s="96" t="e">
        <f ca="true">+IF(AND(ISNUMBER(OFFSET('Water Data'!$E$4,0,10*ROW('Water Data'!E40))),'Data Summary'!BV46="Yes"),100-OFFSET('Water Data'!$E$4,0,10*ROW('Water Data'!E40)),NA())</f>
        <v>#N/A</v>
      </c>
      <c r="H46" s="96" t="e">
        <f ca="true">+IF(AND(ISNUMBER(OFFSET('Water Data'!$E$6,0,10*ROW('Water Data'!E40))),'Data Summary'!BW46="Yes"),OFFSET('Water Data'!$E$6,0,10*ROW('Water Data'!E40)),NA())</f>
        <v>#N/A</v>
      </c>
      <c r="I46" s="96" t="e">
        <f ca="true">+IF(AND(ISNUMBER(OFFSET('Water Data'!$E$9,0,10*ROW('Water Data'!E40))),'Data Summary'!BX46="Yes"),OFFSET('Water Data'!$E$9,0,10*ROW('Water Data'!E40)),NA())</f>
        <v>#N/A</v>
      </c>
      <c r="J46" s="96" t="e">
        <f ca="true">+IF(AND(ISNUMBER(OFFSET('Water Data'!$F$4,0,10*ROW('Water Data'!F40))),'Data Summary'!BY46="Yes"),100-OFFSET('Water Data'!$F$4,0,10*ROW('Water Data'!F40)),NA())</f>
        <v>#N/A</v>
      </c>
      <c r="K46" s="96" t="e">
        <f ca="true">+IF(AND(ISNUMBER(OFFSET('Water Data'!$F$6,0,10*ROW('Water Data'!F40))),'Data Summary'!BZ46="Yes"),OFFSET('Water Data'!$F$6,0,10*ROW('Water Data'!F40)),NA())</f>
        <v>#N/A</v>
      </c>
      <c r="L46" s="96" t="e">
        <f ca="true">+IF(AND(ISNUMBER(OFFSET('Water Data'!$F$9,0,10*ROW('Water Data'!F40))),'Data Summary'!CA46="Yes"),OFFSET('Water Data'!$F$9,0,10*ROW('Water Data'!F40)),NA())</f>
        <v>#N/A</v>
      </c>
      <c r="M46" s="96" t="e">
        <f ca="true">+IF(AND(ISNUMBER(OFFSET('Water Data'!$G$4,0,10*ROW('Water Data'!G40))),'Data Summary'!CB46="Yes"),100-OFFSET('Water Data'!$G$4,0,10*ROW('Water Data'!G40)),NA())</f>
        <v>#N/A</v>
      </c>
      <c r="N46" s="96" t="e">
        <f ca="true">+IF(AND(ISNUMBER(OFFSET('Water Data'!$G$6,0,10*ROW('Water Data'!G40))),'Data Summary'!CC46="Yes"),OFFSET('Water Data'!$G$6,0,10*ROW('Water Data'!G40)),NA())</f>
        <v>#N/A</v>
      </c>
      <c r="O46" s="96" t="e">
        <f ca="true">+IF(AND(ISNUMBER(OFFSET('Water Data'!$G$9,0,10*ROW('Water Data'!G40))),'Data Summary'!CD46="Yes"),OFFSET('Water Data'!$G$9,0,10*ROW('Water Data'!G40)),NA())</f>
        <v>#N/A</v>
      </c>
      <c r="P46" s="96" t="e">
        <f ca="true">+IF(AND(ISNUMBER(OFFSET('Water Data'!$H$4,0,10*ROW('Water Data'!H40))),'Data Summary'!CE46="Yes"),100-OFFSET('Water Data'!$H$4,0,10*ROW('Water Data'!H40)),NA())</f>
        <v>#N/A</v>
      </c>
      <c r="Q46" s="96" t="e">
        <f ca="true">+IF(AND(ISNUMBER(OFFSET('Water Data'!$H$6,0,10*ROW('Water Data'!H40))),'Data Summary'!CF46="Yes"),OFFSET('Water Data'!$H$6,0,10*ROW('Water Data'!H40)),NA())</f>
        <v>#N/A</v>
      </c>
      <c r="R46" s="96" t="e">
        <f ca="true">+IF(AND(ISNUMBER(OFFSET('Water Data'!$H$9,0,10*ROW('Water Data'!H40))),'Data Summary'!CG46="Yes"),OFFSET('Water Data'!$H$9,0,10*ROW('Water Data'!H40)),NA())</f>
        <v>#N/A</v>
      </c>
      <c r="S46" s="96" t="e">
        <f ca="true">+IF(AND(ISNUMBER(OFFSET('Water Data'!$I$4,0,10*ROW('Water Data'!I40))),'Data Summary'!CH46="Yes"),100-OFFSET('Water Data'!$I$4,0,10*ROW('Water Data'!I40)),NA())</f>
        <v>#N/A</v>
      </c>
      <c r="T46" s="96" t="e">
        <f ca="true">+IF(AND(ISNUMBER(OFFSET('Water Data'!$I$6,0,10*ROW('Water Data'!I40))),'Data Summary'!CI46="Yes"),OFFSET('Water Data'!$I$6,0,10*ROW('Water Data'!I40)),NA())</f>
        <v>#N/A</v>
      </c>
      <c r="U46" s="96" t="e">
        <f ca="true">+IF(AND(ISNUMBER(OFFSET('Water Data'!$I$9,0,10*ROW('Water Data'!I40))),'Data Summary'!CJ46="Yes"),OFFSET('Water Data'!$I$9,0,10*ROW('Water Data'!I40)),NA())</f>
        <v>#N/A</v>
      </c>
      <c r="V46" s="97" t="e">
        <f ca="true">+IF(AND(ISNUMBER(OFFSET('Sanitation Data'!$D$4,0,10*ROW('Sanitation Data'!D40))),'Data Summary'!CK46="Yes"),100-OFFSET('Sanitation Data'!$D$4,0,10*ROW('Sanitation Data'!D40)),NA())</f>
        <v>#N/A</v>
      </c>
      <c r="W46" s="97" t="e">
        <f ca="true">+IF(AND(ISNUMBER(OFFSET('Sanitation Data'!$D$6,0,10*ROW('Sanitation Data'!D40))),'Data Summary'!CL46="Yes"),OFFSET('Sanitation Data'!$D$6,0,10*ROW('Sanitation Data'!D40)),NA())</f>
        <v>#N/A</v>
      </c>
      <c r="X46" s="97" t="e">
        <f ca="true">+IF(AND(ISNUMBER(OFFSET('Sanitation Data'!$D$10,0,10*ROW('Sanitation Data'!D40))),'Data Summary'!CM46="Yes"),OFFSET('Sanitation Data'!$D$10,0,10*ROW('Sanitation Data'!D40)),NA())</f>
        <v>#N/A</v>
      </c>
      <c r="Y46" s="97" t="e">
        <f ca="true">+IF(AND(ISNUMBER(OFFSET('Sanitation Data'!$D$11,0,10*ROW('Sanitation Data'!D40))),'Data Summary'!CN46="Yes"),OFFSET('Sanitation Data'!$D$11,0,10*ROW('Sanitation Data'!D40)),NA())</f>
        <v>#N/A</v>
      </c>
      <c r="Z46" s="97" t="e">
        <f ca="true">+IF(AND(ISNUMBER(OFFSET('Sanitation Data'!$D$12,0,10*ROW('Sanitation Data'!D40))),'Data Summary'!CO46="Yes"),OFFSET('Sanitation Data'!$D$12,0,10*ROW('Sanitation Data'!D40)),NA())</f>
        <v>#N/A</v>
      </c>
      <c r="AA46" s="97" t="e">
        <f ca="true">+IF(AND(ISNUMBER(OFFSET('Sanitation Data'!$E$4,0,10*ROW('Sanitation Data'!E40))),'Data Summary'!CP46="Yes"),100-OFFSET('Sanitation Data'!$E$4,0,10*ROW('Sanitation Data'!E40)),NA())</f>
        <v>#N/A</v>
      </c>
      <c r="AB46" s="97" t="e">
        <f ca="true">+IF(AND(ISNUMBER(OFFSET('Sanitation Data'!$E$6,0,10*ROW('Sanitation Data'!E40))),'Data Summary'!CQ46="Yes"),OFFSET('Sanitation Data'!$E$6,0,10*ROW('Sanitation Data'!E40)),NA())</f>
        <v>#N/A</v>
      </c>
      <c r="AC46" s="97" t="e">
        <f ca="true">+IF(AND(ISNUMBER(OFFSET('Sanitation Data'!$E$10,0,10*ROW('Sanitation Data'!E40))),'Data Summary'!CR46="Yes"),OFFSET('Sanitation Data'!$E$10,0,10*ROW('Sanitation Data'!E40)),NA())</f>
        <v>#N/A</v>
      </c>
      <c r="AD46" s="97" t="e">
        <f ca="true">+IF(AND(ISNUMBER(OFFSET('Sanitation Data'!$E$11,0,10*ROW('Sanitation Data'!E40))),'Data Summary'!CS46="Yes"),OFFSET('Sanitation Data'!$E$11,0,10*ROW('Sanitation Data'!E40)),NA())</f>
        <v>#N/A</v>
      </c>
      <c r="AE46" s="97" t="e">
        <f ca="true">+IF(AND(ISNUMBER(OFFSET('Sanitation Data'!$E$12,0,10*ROW('Sanitation Data'!E40))),'Data Summary'!CT46="Yes"),OFFSET('Sanitation Data'!$E$12,0,10*ROW('Sanitation Data'!E40)),NA())</f>
        <v>#N/A</v>
      </c>
      <c r="AF46" s="97" t="e">
        <f ca="true">+IF(AND(ISNUMBER(OFFSET('Sanitation Data'!$F$4,0,10*ROW('Sanitation Data'!F40))),'Data Summary'!CU46="Yes"),100-OFFSET('Sanitation Data'!$F$4,0,10*ROW('Sanitation Data'!F40)),NA())</f>
        <v>#N/A</v>
      </c>
      <c r="AG46" s="97" t="e">
        <f ca="true">+IF(AND(ISNUMBER(OFFSET('Sanitation Data'!$F$6,0,10*ROW('Sanitation Data'!F40))),'Data Summary'!CV46="Yes"),OFFSET('Sanitation Data'!$F$6,0,10*ROW('Sanitation Data'!F40)),NA())</f>
        <v>#N/A</v>
      </c>
      <c r="AH46" s="97" t="e">
        <f ca="true">+IF(AND(ISNUMBER(OFFSET('Sanitation Data'!$F$10,0,10*ROW('Sanitation Data'!F40))),'Data Summary'!CW46="Yes"),OFFSET('Sanitation Data'!$F$10,0,10*ROW('Sanitation Data'!F40)),NA())</f>
        <v>#N/A</v>
      </c>
      <c r="AI46" s="97" t="e">
        <f ca="true">+IF(AND(ISNUMBER(OFFSET('Sanitation Data'!$F$11,0,10*ROW('Sanitation Data'!F40))),'Data Summary'!CX46="Yes"),OFFSET('Sanitation Data'!$F$11,0,10*ROW('Sanitation Data'!F40)),NA())</f>
        <v>#N/A</v>
      </c>
      <c r="AJ46" s="97" t="e">
        <f ca="true">+IF(AND(ISNUMBER(OFFSET('Sanitation Data'!$F$12,0,10*ROW('Sanitation Data'!F40))),'Data Summary'!CY46="Yes"),OFFSET('Sanitation Data'!$F$12,0,10*ROW('Sanitation Data'!F40)),NA())</f>
        <v>#N/A</v>
      </c>
      <c r="AK46" s="97" t="e">
        <f ca="true">+IF(AND(ISNUMBER(OFFSET('Sanitation Data'!$G$4,0,10*ROW('Sanitation Data'!G40))),'Data Summary'!CZ46="Yes"),100-OFFSET('Sanitation Data'!$G$4,0,10*ROW('Sanitation Data'!G40)),NA())</f>
        <v>#N/A</v>
      </c>
      <c r="AL46" s="97" t="e">
        <f ca="true">+IF(AND(ISNUMBER(OFFSET('Sanitation Data'!$G$6,0,10*ROW('Sanitation Data'!G40))),'Data Summary'!DA46="Yes"),OFFSET('Sanitation Data'!$G$6,0,10*ROW('Sanitation Data'!G40)),NA())</f>
        <v>#N/A</v>
      </c>
      <c r="AM46" s="97" t="e">
        <f ca="true">+IF(AND(ISNUMBER(OFFSET('Sanitation Data'!$G$10,0,10*ROW('Sanitation Data'!G40))),'Data Summary'!DB46="Yes"),OFFSET('Sanitation Data'!$G$10,0,10*ROW('Sanitation Data'!G40)),NA())</f>
        <v>#N/A</v>
      </c>
      <c r="AN46" s="97" t="e">
        <f ca="true">+IF(AND(ISNUMBER(OFFSET('Sanitation Data'!$G$11,0,10*ROW('Sanitation Data'!G40))),'Data Summary'!DC46="Yes"),OFFSET('Sanitation Data'!$G$11,0,10*ROW('Sanitation Data'!G40)),NA())</f>
        <v>#N/A</v>
      </c>
      <c r="AO46" s="97" t="e">
        <f ca="true">+IF(AND(ISNUMBER(OFFSET('Sanitation Data'!$G$12,0,10*ROW('Sanitation Data'!G40))),'Data Summary'!DD46="Yes"),OFFSET('Sanitation Data'!$G$12,0,10*ROW('Sanitation Data'!G40)),NA())</f>
        <v>#N/A</v>
      </c>
      <c r="AP46" s="97" t="e">
        <f ca="true">+IF(AND(ISNUMBER(OFFSET('Sanitation Data'!$H$4,0,10*ROW('Sanitation Data'!H40))),'Data Summary'!DE46="Yes"),100-OFFSET('Sanitation Data'!$H$4,0,10*ROW('Sanitation Data'!H40)),NA())</f>
        <v>#N/A</v>
      </c>
      <c r="AQ46" s="97" t="e">
        <f ca="true">+IF(AND(ISNUMBER(OFFSET('Sanitation Data'!$H$6,0,10*ROW('Sanitation Data'!H40))),'Data Summary'!DF46="Yes"),OFFSET('Sanitation Data'!$H$6,0,10*ROW('Sanitation Data'!H40)),NA())</f>
        <v>#N/A</v>
      </c>
      <c r="AR46" s="97" t="e">
        <f ca="true">+IF(AND(ISNUMBER(OFFSET('Sanitation Data'!$H$10,0,10*ROW('Sanitation Data'!H40))),'Data Summary'!DG46="Yes"),OFFSET('Sanitation Data'!$H$10,0,10*ROW('Sanitation Data'!H40)),NA())</f>
        <v>#N/A</v>
      </c>
      <c r="AS46" s="97" t="e">
        <f ca="true">+IF(AND(ISNUMBER(OFFSET('Sanitation Data'!$H$11,0,10*ROW('Sanitation Data'!H40))),'Data Summary'!DH46="Yes"),OFFSET('Sanitation Data'!$H$11,0,10*ROW('Sanitation Data'!H40)),NA())</f>
        <v>#N/A</v>
      </c>
      <c r="AT46" s="97" t="e">
        <f ca="true">+IF(AND(ISNUMBER(OFFSET('Sanitation Data'!$H$12,0,10*ROW('Sanitation Data'!H40))),'Data Summary'!DI46="Yes"),OFFSET('Sanitation Data'!$H$12,0,10*ROW('Sanitation Data'!H40)),NA())</f>
        <v>#N/A</v>
      </c>
      <c r="AU46" s="97" t="e">
        <f ca="true">+IF(AND(ISNUMBER(OFFSET('Sanitation Data'!$I$4,0,10*ROW('Sanitation Data'!I40))),'Data Summary'!DJ46="Yes"),100-OFFSET('Sanitation Data'!$I$4,0,10*ROW('Sanitation Data'!I40)),NA())</f>
        <v>#N/A</v>
      </c>
      <c r="AV46" s="97" t="e">
        <f ca="true">+IF(AND(ISNUMBER(OFFSET('Sanitation Data'!$I$6,0,10*ROW('Sanitation Data'!I40))),'Data Summary'!DK46="Yes"),OFFSET('Sanitation Data'!$I$6,0,10*ROW('Sanitation Data'!I40)),NA())</f>
        <v>#N/A</v>
      </c>
      <c r="AW46" s="97" t="e">
        <f ca="true">+IF(AND(ISNUMBER(OFFSET('Sanitation Data'!$I$10,0,10*ROW('Sanitation Data'!I40))),'Data Summary'!DL46="Yes"),OFFSET('Sanitation Data'!$I$10,0,10*ROW('Sanitation Data'!I40)),NA())</f>
        <v>#N/A</v>
      </c>
      <c r="AX46" s="97" t="e">
        <f ca="true">+IF(AND(ISNUMBER(OFFSET('Sanitation Data'!$I$11,0,10*ROW('Sanitation Data'!I40))),'Data Summary'!DM46="Yes"),OFFSET('Sanitation Data'!$I$11,0,10*ROW('Sanitation Data'!I40)),NA())</f>
        <v>#N/A</v>
      </c>
      <c r="AY46" s="97" t="e">
        <f ca="true">+IF(AND(ISNUMBER(OFFSET('Sanitation Data'!$I$12,0,10*ROW('Sanitation Data'!I40))),'Data Summary'!DN46="Yes"),OFFSET('Sanitation Data'!$I$12,0,10*ROW('Sanitation Data'!I40)),NA())</f>
        <v>#N/A</v>
      </c>
      <c r="AZ46" s="98" t="e">
        <f ca="true">+IF(AND(ISNUMBER(OFFSET('Hygiene Data'!$D$5,0,10*ROW('Hygiene Data'!D40))),'Data Summary'!DO46="Yes"),OFFSET('Hygiene Data'!$D$5,0,10*ROW('Hygiene Data'!D40)),NA())</f>
        <v>#N/A</v>
      </c>
      <c r="BA46" s="98" t="e">
        <f ca="true">+IF(AND(ISNUMBER(OFFSET('Hygiene Data'!$D$7,0,10*ROW('Hygiene Data'!D40))),'Data Summary'!DP46="Yes"),OFFSET('Hygiene Data'!$D$7,0,10*ROW('Hygiene Data'!D40)),NA())</f>
        <v>#N/A</v>
      </c>
      <c r="BB46" s="98" t="e">
        <f ca="true">+IF(AND(ISNUMBER(OFFSET('Hygiene Data'!$D$9,0,10*ROW('Hygiene Data'!D40))),'Data Summary'!DQ46="Yes"),OFFSET('Hygiene Data'!$D$9,0,10*ROW('Hygiene Data'!D40)),NA())</f>
        <v>#N/A</v>
      </c>
      <c r="BC46" s="98" t="e">
        <f ca="true">+IF(AND(ISNUMBER(OFFSET('Hygiene Data'!$E$5,0,10*ROW('Hygiene Data'!E40))),'Data Summary'!DR46="Yes"),OFFSET('Hygiene Data'!$E$5,0,10*ROW('Hygiene Data'!E40)),NA())</f>
        <v>#N/A</v>
      </c>
      <c r="BD46" s="98" t="e">
        <f ca="true">+IF(AND(ISNUMBER(OFFSET('Hygiene Data'!$E$7,0,10*ROW('Hygiene Data'!E40))),'Data Summary'!DS46="Yes"),OFFSET('Hygiene Data'!$E$7,0,10*ROW('Hygiene Data'!E40)),NA())</f>
        <v>#N/A</v>
      </c>
      <c r="BE46" s="98" t="e">
        <f ca="true">+IF(AND(ISNUMBER(OFFSET('Hygiene Data'!$E$9,0,10*ROW('Hygiene Data'!E40))),'Data Summary'!DT46="Yes"),OFFSET('Hygiene Data'!$E$9,0,10*ROW('Hygiene Data'!E40)),NA())</f>
        <v>#N/A</v>
      </c>
      <c r="BF46" s="98" t="e">
        <f ca="true">+IF(AND(ISNUMBER(OFFSET('Hygiene Data'!$F$5,0,10*ROW('Hygiene Data'!F40))),'Data Summary'!DU46="Yes"),OFFSET('Hygiene Data'!$F$5,0,10*ROW('Hygiene Data'!F40)),NA())</f>
        <v>#N/A</v>
      </c>
      <c r="BG46" s="98" t="e">
        <f ca="true">+IF(AND(ISNUMBER(OFFSET('Hygiene Data'!$F$7,0,10*ROW('Hygiene Data'!F40))),'Data Summary'!DV46="Yes"),OFFSET('Hygiene Data'!$F$7,0,10*ROW('Hygiene Data'!F40)),NA())</f>
        <v>#N/A</v>
      </c>
      <c r="BH46" s="98" t="e">
        <f ca="true">+IF(AND(ISNUMBER(OFFSET('Hygiene Data'!$F$9,0,10*ROW('Hygiene Data'!F40))),'Data Summary'!DW46="Yes"),OFFSET('Hygiene Data'!$F$9,0,10*ROW('Hygiene Data'!F40)),NA())</f>
        <v>#N/A</v>
      </c>
      <c r="BI46" s="98" t="e">
        <f ca="true">+IF(AND(ISNUMBER(OFFSET('Hygiene Data'!$G$5,0,10*ROW('Hygiene Data'!G40))),'Data Summary'!DX46="Yes"),OFFSET('Hygiene Data'!$G$5,0,10*ROW('Hygiene Data'!G40)),NA())</f>
        <v>#N/A</v>
      </c>
      <c r="BJ46" s="98" t="e">
        <f ca="true">+IF(AND(ISNUMBER(OFFSET('Hygiene Data'!$G$7,0,10*ROW('Hygiene Data'!G40))),'Data Summary'!DY46="Yes"),OFFSET('Hygiene Data'!$G$7,0,10*ROW('Hygiene Data'!G40)),NA())</f>
        <v>#N/A</v>
      </c>
      <c r="BK46" s="98" t="e">
        <f ca="true">+IF(AND(ISNUMBER(OFFSET('Hygiene Data'!$G$9,0,10*ROW('Hygiene Data'!G40))),'Data Summary'!DZ46="Yes"),OFFSET('Hygiene Data'!$G$9,0,10*ROW('Hygiene Data'!G40)),NA())</f>
        <v>#N/A</v>
      </c>
      <c r="BL46" s="98" t="e">
        <f ca="true">+IF(AND(ISNUMBER(OFFSET('Hygiene Data'!$H$5,0,10*ROW('Hygiene Data'!H40))),'Data Summary'!EA46="Yes"),OFFSET('Hygiene Data'!$H$5,0,10*ROW('Hygiene Data'!H40)),NA())</f>
        <v>#N/A</v>
      </c>
      <c r="BM46" s="98" t="e">
        <f ca="true">+IF(AND(ISNUMBER(OFFSET('Hygiene Data'!$H$7,0,10*ROW('Hygiene Data'!H40))),'Data Summary'!EB46="Yes"),OFFSET('Hygiene Data'!$H$7,0,10*ROW('Hygiene Data'!H40)),NA())</f>
        <v>#N/A</v>
      </c>
      <c r="BN46" s="98" t="e">
        <f ca="true">+IF(AND(ISNUMBER(OFFSET('Hygiene Data'!$H$9,0,10*ROW('Hygiene Data'!H40))),'Data Summary'!EC46="Yes"),OFFSET('Hygiene Data'!$H$9,0,10*ROW('Hygiene Data'!H40)),NA())</f>
        <v>#N/A</v>
      </c>
      <c r="BO46" s="98" t="e">
        <f ca="true">+IF(AND(ISNUMBER(OFFSET('Hygiene Data'!$I$5,0,10*ROW('Hygiene Data'!I40))),'Data Summary'!ED46="Yes"),OFFSET('Hygiene Data'!$I$5,0,10*ROW('Hygiene Data'!I40)),NA())</f>
        <v>#N/A</v>
      </c>
      <c r="BP46" s="98" t="e">
        <f ca="true">+IF(AND(ISNUMBER(OFFSET('Hygiene Data'!$I$7,0,10*ROW('Hygiene Data'!I40))),'Data Summary'!EE46="Yes"),OFFSET('Hygiene Data'!$I$7,0,10*ROW('Hygiene Data'!I40)),NA())</f>
        <v>#N/A</v>
      </c>
      <c r="BQ46" s="98" t="e">
        <f ca="true">+IF(AND(ISNUMBER(OFFSET('Hygiene Data'!$I$9,0,10*ROW('Hygiene Data'!I40))),'Data Summary'!EF46="Yes"),OFFSET('Hygiene Data'!$I$9,0,10*ROW('Hygiene Data'!I40)),NA())</f>
        <v>#N/A</v>
      </c>
    </row>
    <row xmlns:x14ac="http://schemas.microsoft.com/office/spreadsheetml/2009/9/ac" r="47" x14ac:dyDescent="0.2">
      <c r="A47" s="351" t="e">
        <f ca="true">+RIGHT('Data Summary'!A47,LEN('Data Summary'!A47)-9)</f>
        <v>#VALUE!</v>
      </c>
      <c r="B47" s="36" t="str">
        <f ca="true">+IF(ISTEXT('Data Summary'!B47),'Data Summary'!B47,"")</f>
        <v/>
      </c>
      <c r="C47" s="350" t="e">
        <f ca="true">+VALUE('Data Summary'!C47)</f>
        <v>#VALUE!</v>
      </c>
      <c r="D47" s="96" t="e">
        <f ca="true">+IF(AND(ISNUMBER(OFFSET('Water Data'!$D$4,0,10*ROW('Water Data'!D41))),'Data Summary'!BS47="Yes"),100-OFFSET('Water Data'!$D$4,0,10*ROW('Water Data'!D41)),NA())</f>
        <v>#N/A</v>
      </c>
      <c r="E47" s="96" t="e">
        <f ca="true">+IF(AND(ISNUMBER(OFFSET('Water Data'!$D$6,0,10*ROW('Water Data'!D41))),'Data Summary'!BT47="Yes"),OFFSET('Water Data'!$D$6,0,10*ROW('Water Data'!D41)),NA())</f>
        <v>#N/A</v>
      </c>
      <c r="F47" s="96" t="e">
        <f ca="true">+IF(AND(ISNUMBER(OFFSET('Water Data'!$D$9,0,10*ROW('Water Data'!D41))),'Data Summary'!BU47="Yes"),OFFSET('Water Data'!$D$9,0,10*ROW('Water Data'!D41)),NA())</f>
        <v>#N/A</v>
      </c>
      <c r="G47" s="96" t="e">
        <f ca="true">+IF(AND(ISNUMBER(OFFSET('Water Data'!$E$4,0,10*ROW('Water Data'!E41))),'Data Summary'!BV47="Yes"),100-OFFSET('Water Data'!$E$4,0,10*ROW('Water Data'!E41)),NA())</f>
        <v>#N/A</v>
      </c>
      <c r="H47" s="96" t="e">
        <f ca="true">+IF(AND(ISNUMBER(OFFSET('Water Data'!$E$6,0,10*ROW('Water Data'!E41))),'Data Summary'!BW47="Yes"),OFFSET('Water Data'!$E$6,0,10*ROW('Water Data'!E41)),NA())</f>
        <v>#N/A</v>
      </c>
      <c r="I47" s="96" t="e">
        <f ca="true">+IF(AND(ISNUMBER(OFFSET('Water Data'!$E$9,0,10*ROW('Water Data'!E41))),'Data Summary'!BX47="Yes"),OFFSET('Water Data'!$E$9,0,10*ROW('Water Data'!E41)),NA())</f>
        <v>#N/A</v>
      </c>
      <c r="J47" s="96" t="e">
        <f ca="true">+IF(AND(ISNUMBER(OFFSET('Water Data'!$F$4,0,10*ROW('Water Data'!F41))),'Data Summary'!BY47="Yes"),100-OFFSET('Water Data'!$F$4,0,10*ROW('Water Data'!F41)),NA())</f>
        <v>#N/A</v>
      </c>
      <c r="K47" s="96" t="e">
        <f ca="true">+IF(AND(ISNUMBER(OFFSET('Water Data'!$F$6,0,10*ROW('Water Data'!F41))),'Data Summary'!BZ47="Yes"),OFFSET('Water Data'!$F$6,0,10*ROW('Water Data'!F41)),NA())</f>
        <v>#N/A</v>
      </c>
      <c r="L47" s="96" t="e">
        <f ca="true">+IF(AND(ISNUMBER(OFFSET('Water Data'!$F$9,0,10*ROW('Water Data'!F41))),'Data Summary'!CA47="Yes"),OFFSET('Water Data'!$F$9,0,10*ROW('Water Data'!F41)),NA())</f>
        <v>#N/A</v>
      </c>
      <c r="M47" s="96" t="e">
        <f ca="true">+IF(AND(ISNUMBER(OFFSET('Water Data'!$G$4,0,10*ROW('Water Data'!G41))),'Data Summary'!CB47="Yes"),100-OFFSET('Water Data'!$G$4,0,10*ROW('Water Data'!G41)),NA())</f>
        <v>#N/A</v>
      </c>
      <c r="N47" s="96" t="e">
        <f ca="true">+IF(AND(ISNUMBER(OFFSET('Water Data'!$G$6,0,10*ROW('Water Data'!G41))),'Data Summary'!CC47="Yes"),OFFSET('Water Data'!$G$6,0,10*ROW('Water Data'!G41)),NA())</f>
        <v>#N/A</v>
      </c>
      <c r="O47" s="96" t="e">
        <f ca="true">+IF(AND(ISNUMBER(OFFSET('Water Data'!$G$9,0,10*ROW('Water Data'!G41))),'Data Summary'!CD47="Yes"),OFFSET('Water Data'!$G$9,0,10*ROW('Water Data'!G41)),NA())</f>
        <v>#N/A</v>
      </c>
      <c r="P47" s="96" t="e">
        <f ca="true">+IF(AND(ISNUMBER(OFFSET('Water Data'!$H$4,0,10*ROW('Water Data'!H41))),'Data Summary'!CE47="Yes"),100-OFFSET('Water Data'!$H$4,0,10*ROW('Water Data'!H41)),NA())</f>
        <v>#N/A</v>
      </c>
      <c r="Q47" s="96" t="e">
        <f ca="true">+IF(AND(ISNUMBER(OFFSET('Water Data'!$H$6,0,10*ROW('Water Data'!H41))),'Data Summary'!CF47="Yes"),OFFSET('Water Data'!$H$6,0,10*ROW('Water Data'!H41)),NA())</f>
        <v>#N/A</v>
      </c>
      <c r="R47" s="96" t="e">
        <f ca="true">+IF(AND(ISNUMBER(OFFSET('Water Data'!$H$9,0,10*ROW('Water Data'!H41))),'Data Summary'!CG47="Yes"),OFFSET('Water Data'!$H$9,0,10*ROW('Water Data'!H41)),NA())</f>
        <v>#N/A</v>
      </c>
      <c r="S47" s="96" t="e">
        <f ca="true">+IF(AND(ISNUMBER(OFFSET('Water Data'!$I$4,0,10*ROW('Water Data'!I41))),'Data Summary'!CH47="Yes"),100-OFFSET('Water Data'!$I$4,0,10*ROW('Water Data'!I41)),NA())</f>
        <v>#N/A</v>
      </c>
      <c r="T47" s="96" t="e">
        <f ca="true">+IF(AND(ISNUMBER(OFFSET('Water Data'!$I$6,0,10*ROW('Water Data'!I41))),'Data Summary'!CI47="Yes"),OFFSET('Water Data'!$I$6,0,10*ROW('Water Data'!I41)),NA())</f>
        <v>#N/A</v>
      </c>
      <c r="U47" s="96" t="e">
        <f ca="true">+IF(AND(ISNUMBER(OFFSET('Water Data'!$I$9,0,10*ROW('Water Data'!I41))),'Data Summary'!CJ47="Yes"),OFFSET('Water Data'!$I$9,0,10*ROW('Water Data'!I41)),NA())</f>
        <v>#N/A</v>
      </c>
      <c r="V47" s="97" t="e">
        <f ca="true">+IF(AND(ISNUMBER(OFFSET('Sanitation Data'!$D$4,0,10*ROW('Sanitation Data'!D41))),'Data Summary'!CK47="Yes"),100-OFFSET('Sanitation Data'!$D$4,0,10*ROW('Sanitation Data'!D41)),NA())</f>
        <v>#N/A</v>
      </c>
      <c r="W47" s="97" t="e">
        <f ca="true">+IF(AND(ISNUMBER(OFFSET('Sanitation Data'!$D$6,0,10*ROW('Sanitation Data'!D41))),'Data Summary'!CL47="Yes"),OFFSET('Sanitation Data'!$D$6,0,10*ROW('Sanitation Data'!D41)),NA())</f>
        <v>#N/A</v>
      </c>
      <c r="X47" s="97" t="e">
        <f ca="true">+IF(AND(ISNUMBER(OFFSET('Sanitation Data'!$D$10,0,10*ROW('Sanitation Data'!D41))),'Data Summary'!CM47="Yes"),OFFSET('Sanitation Data'!$D$10,0,10*ROW('Sanitation Data'!D41)),NA())</f>
        <v>#N/A</v>
      </c>
      <c r="Y47" s="97" t="e">
        <f ca="true">+IF(AND(ISNUMBER(OFFSET('Sanitation Data'!$D$11,0,10*ROW('Sanitation Data'!D41))),'Data Summary'!CN47="Yes"),OFFSET('Sanitation Data'!$D$11,0,10*ROW('Sanitation Data'!D41)),NA())</f>
        <v>#N/A</v>
      </c>
      <c r="Z47" s="97" t="e">
        <f ca="true">+IF(AND(ISNUMBER(OFFSET('Sanitation Data'!$D$12,0,10*ROW('Sanitation Data'!D41))),'Data Summary'!CO47="Yes"),OFFSET('Sanitation Data'!$D$12,0,10*ROW('Sanitation Data'!D41)),NA())</f>
        <v>#N/A</v>
      </c>
      <c r="AA47" s="97" t="e">
        <f ca="true">+IF(AND(ISNUMBER(OFFSET('Sanitation Data'!$E$4,0,10*ROW('Sanitation Data'!E41))),'Data Summary'!CP47="Yes"),100-OFFSET('Sanitation Data'!$E$4,0,10*ROW('Sanitation Data'!E41)),NA())</f>
        <v>#N/A</v>
      </c>
      <c r="AB47" s="97" t="e">
        <f ca="true">+IF(AND(ISNUMBER(OFFSET('Sanitation Data'!$E$6,0,10*ROW('Sanitation Data'!E41))),'Data Summary'!CQ47="Yes"),OFFSET('Sanitation Data'!$E$6,0,10*ROW('Sanitation Data'!E41)),NA())</f>
        <v>#N/A</v>
      </c>
      <c r="AC47" s="97" t="e">
        <f ca="true">+IF(AND(ISNUMBER(OFFSET('Sanitation Data'!$E$10,0,10*ROW('Sanitation Data'!E41))),'Data Summary'!CR47="Yes"),OFFSET('Sanitation Data'!$E$10,0,10*ROW('Sanitation Data'!E41)),NA())</f>
        <v>#N/A</v>
      </c>
      <c r="AD47" s="97" t="e">
        <f ca="true">+IF(AND(ISNUMBER(OFFSET('Sanitation Data'!$E$11,0,10*ROW('Sanitation Data'!E41))),'Data Summary'!CS47="Yes"),OFFSET('Sanitation Data'!$E$11,0,10*ROW('Sanitation Data'!E41)),NA())</f>
        <v>#N/A</v>
      </c>
      <c r="AE47" s="97" t="e">
        <f ca="true">+IF(AND(ISNUMBER(OFFSET('Sanitation Data'!$E$12,0,10*ROW('Sanitation Data'!E41))),'Data Summary'!CT47="Yes"),OFFSET('Sanitation Data'!$E$12,0,10*ROW('Sanitation Data'!E41)),NA())</f>
        <v>#N/A</v>
      </c>
      <c r="AF47" s="97" t="e">
        <f ca="true">+IF(AND(ISNUMBER(OFFSET('Sanitation Data'!$F$4,0,10*ROW('Sanitation Data'!F41))),'Data Summary'!CU47="Yes"),100-OFFSET('Sanitation Data'!$F$4,0,10*ROW('Sanitation Data'!F41)),NA())</f>
        <v>#N/A</v>
      </c>
      <c r="AG47" s="97" t="e">
        <f ca="true">+IF(AND(ISNUMBER(OFFSET('Sanitation Data'!$F$6,0,10*ROW('Sanitation Data'!F41))),'Data Summary'!CV47="Yes"),OFFSET('Sanitation Data'!$F$6,0,10*ROW('Sanitation Data'!F41)),NA())</f>
        <v>#N/A</v>
      </c>
      <c r="AH47" s="97" t="e">
        <f ca="true">+IF(AND(ISNUMBER(OFFSET('Sanitation Data'!$F$10,0,10*ROW('Sanitation Data'!F41))),'Data Summary'!CW47="Yes"),OFFSET('Sanitation Data'!$F$10,0,10*ROW('Sanitation Data'!F41)),NA())</f>
        <v>#N/A</v>
      </c>
      <c r="AI47" s="97" t="e">
        <f ca="true">+IF(AND(ISNUMBER(OFFSET('Sanitation Data'!$F$11,0,10*ROW('Sanitation Data'!F41))),'Data Summary'!CX47="Yes"),OFFSET('Sanitation Data'!$F$11,0,10*ROW('Sanitation Data'!F41)),NA())</f>
        <v>#N/A</v>
      </c>
      <c r="AJ47" s="97" t="e">
        <f ca="true">+IF(AND(ISNUMBER(OFFSET('Sanitation Data'!$F$12,0,10*ROW('Sanitation Data'!F41))),'Data Summary'!CY47="Yes"),OFFSET('Sanitation Data'!$F$12,0,10*ROW('Sanitation Data'!F41)),NA())</f>
        <v>#N/A</v>
      </c>
      <c r="AK47" s="97" t="e">
        <f ca="true">+IF(AND(ISNUMBER(OFFSET('Sanitation Data'!$G$4,0,10*ROW('Sanitation Data'!G41))),'Data Summary'!CZ47="Yes"),100-OFFSET('Sanitation Data'!$G$4,0,10*ROW('Sanitation Data'!G41)),NA())</f>
        <v>#N/A</v>
      </c>
      <c r="AL47" s="97" t="e">
        <f ca="true">+IF(AND(ISNUMBER(OFFSET('Sanitation Data'!$G$6,0,10*ROW('Sanitation Data'!G41))),'Data Summary'!DA47="Yes"),OFFSET('Sanitation Data'!$G$6,0,10*ROW('Sanitation Data'!G41)),NA())</f>
        <v>#N/A</v>
      </c>
      <c r="AM47" s="97" t="e">
        <f ca="true">+IF(AND(ISNUMBER(OFFSET('Sanitation Data'!$G$10,0,10*ROW('Sanitation Data'!G41))),'Data Summary'!DB47="Yes"),OFFSET('Sanitation Data'!$G$10,0,10*ROW('Sanitation Data'!G41)),NA())</f>
        <v>#N/A</v>
      </c>
      <c r="AN47" s="97" t="e">
        <f ca="true">+IF(AND(ISNUMBER(OFFSET('Sanitation Data'!$G$11,0,10*ROW('Sanitation Data'!G41))),'Data Summary'!DC47="Yes"),OFFSET('Sanitation Data'!$G$11,0,10*ROW('Sanitation Data'!G41)),NA())</f>
        <v>#N/A</v>
      </c>
      <c r="AO47" s="97" t="e">
        <f ca="true">+IF(AND(ISNUMBER(OFFSET('Sanitation Data'!$G$12,0,10*ROW('Sanitation Data'!G41))),'Data Summary'!DD47="Yes"),OFFSET('Sanitation Data'!$G$12,0,10*ROW('Sanitation Data'!G41)),NA())</f>
        <v>#N/A</v>
      </c>
      <c r="AP47" s="97" t="e">
        <f ca="true">+IF(AND(ISNUMBER(OFFSET('Sanitation Data'!$H$4,0,10*ROW('Sanitation Data'!H41))),'Data Summary'!DE47="Yes"),100-OFFSET('Sanitation Data'!$H$4,0,10*ROW('Sanitation Data'!H41)),NA())</f>
        <v>#N/A</v>
      </c>
      <c r="AQ47" s="97" t="e">
        <f ca="true">+IF(AND(ISNUMBER(OFFSET('Sanitation Data'!$H$6,0,10*ROW('Sanitation Data'!H41))),'Data Summary'!DF47="Yes"),OFFSET('Sanitation Data'!$H$6,0,10*ROW('Sanitation Data'!H41)),NA())</f>
        <v>#N/A</v>
      </c>
      <c r="AR47" s="97" t="e">
        <f ca="true">+IF(AND(ISNUMBER(OFFSET('Sanitation Data'!$H$10,0,10*ROW('Sanitation Data'!H41))),'Data Summary'!DG47="Yes"),OFFSET('Sanitation Data'!$H$10,0,10*ROW('Sanitation Data'!H41)),NA())</f>
        <v>#N/A</v>
      </c>
      <c r="AS47" s="97" t="e">
        <f ca="true">+IF(AND(ISNUMBER(OFFSET('Sanitation Data'!$H$11,0,10*ROW('Sanitation Data'!H41))),'Data Summary'!DH47="Yes"),OFFSET('Sanitation Data'!$H$11,0,10*ROW('Sanitation Data'!H41)),NA())</f>
        <v>#N/A</v>
      </c>
      <c r="AT47" s="97" t="e">
        <f ca="true">+IF(AND(ISNUMBER(OFFSET('Sanitation Data'!$H$12,0,10*ROW('Sanitation Data'!H41))),'Data Summary'!DI47="Yes"),OFFSET('Sanitation Data'!$H$12,0,10*ROW('Sanitation Data'!H41)),NA())</f>
        <v>#N/A</v>
      </c>
      <c r="AU47" s="97" t="e">
        <f ca="true">+IF(AND(ISNUMBER(OFFSET('Sanitation Data'!$I$4,0,10*ROW('Sanitation Data'!I41))),'Data Summary'!DJ47="Yes"),100-OFFSET('Sanitation Data'!$I$4,0,10*ROW('Sanitation Data'!I41)),NA())</f>
        <v>#N/A</v>
      </c>
      <c r="AV47" s="97" t="e">
        <f ca="true">+IF(AND(ISNUMBER(OFFSET('Sanitation Data'!$I$6,0,10*ROW('Sanitation Data'!I41))),'Data Summary'!DK47="Yes"),OFFSET('Sanitation Data'!$I$6,0,10*ROW('Sanitation Data'!I41)),NA())</f>
        <v>#N/A</v>
      </c>
      <c r="AW47" s="97" t="e">
        <f ca="true">+IF(AND(ISNUMBER(OFFSET('Sanitation Data'!$I$10,0,10*ROW('Sanitation Data'!I41))),'Data Summary'!DL47="Yes"),OFFSET('Sanitation Data'!$I$10,0,10*ROW('Sanitation Data'!I41)),NA())</f>
        <v>#N/A</v>
      </c>
      <c r="AX47" s="97" t="e">
        <f ca="true">+IF(AND(ISNUMBER(OFFSET('Sanitation Data'!$I$11,0,10*ROW('Sanitation Data'!I41))),'Data Summary'!DM47="Yes"),OFFSET('Sanitation Data'!$I$11,0,10*ROW('Sanitation Data'!I41)),NA())</f>
        <v>#N/A</v>
      </c>
      <c r="AY47" s="97" t="e">
        <f ca="true">+IF(AND(ISNUMBER(OFFSET('Sanitation Data'!$I$12,0,10*ROW('Sanitation Data'!I41))),'Data Summary'!DN47="Yes"),OFFSET('Sanitation Data'!$I$12,0,10*ROW('Sanitation Data'!I41)),NA())</f>
        <v>#N/A</v>
      </c>
      <c r="AZ47" s="98" t="e">
        <f ca="true">+IF(AND(ISNUMBER(OFFSET('Hygiene Data'!$D$5,0,10*ROW('Hygiene Data'!D41))),'Data Summary'!DO47="Yes"),OFFSET('Hygiene Data'!$D$5,0,10*ROW('Hygiene Data'!D41)),NA())</f>
        <v>#N/A</v>
      </c>
      <c r="BA47" s="98" t="e">
        <f ca="true">+IF(AND(ISNUMBER(OFFSET('Hygiene Data'!$D$7,0,10*ROW('Hygiene Data'!D41))),'Data Summary'!DP47="Yes"),OFFSET('Hygiene Data'!$D$7,0,10*ROW('Hygiene Data'!D41)),NA())</f>
        <v>#N/A</v>
      </c>
      <c r="BB47" s="98" t="e">
        <f ca="true">+IF(AND(ISNUMBER(OFFSET('Hygiene Data'!$D$9,0,10*ROW('Hygiene Data'!D41))),'Data Summary'!DQ47="Yes"),OFFSET('Hygiene Data'!$D$9,0,10*ROW('Hygiene Data'!D41)),NA())</f>
        <v>#N/A</v>
      </c>
      <c r="BC47" s="98" t="e">
        <f ca="true">+IF(AND(ISNUMBER(OFFSET('Hygiene Data'!$E$5,0,10*ROW('Hygiene Data'!E41))),'Data Summary'!DR47="Yes"),OFFSET('Hygiene Data'!$E$5,0,10*ROW('Hygiene Data'!E41)),NA())</f>
        <v>#N/A</v>
      </c>
      <c r="BD47" s="98" t="e">
        <f ca="true">+IF(AND(ISNUMBER(OFFSET('Hygiene Data'!$E$7,0,10*ROW('Hygiene Data'!E41))),'Data Summary'!DS47="Yes"),OFFSET('Hygiene Data'!$E$7,0,10*ROW('Hygiene Data'!E41)),NA())</f>
        <v>#N/A</v>
      </c>
      <c r="BE47" s="98" t="e">
        <f ca="true">+IF(AND(ISNUMBER(OFFSET('Hygiene Data'!$E$9,0,10*ROW('Hygiene Data'!E41))),'Data Summary'!DT47="Yes"),OFFSET('Hygiene Data'!$E$9,0,10*ROW('Hygiene Data'!E41)),NA())</f>
        <v>#N/A</v>
      </c>
      <c r="BF47" s="98" t="e">
        <f ca="true">+IF(AND(ISNUMBER(OFFSET('Hygiene Data'!$F$5,0,10*ROW('Hygiene Data'!F41))),'Data Summary'!DU47="Yes"),OFFSET('Hygiene Data'!$F$5,0,10*ROW('Hygiene Data'!F41)),NA())</f>
        <v>#N/A</v>
      </c>
      <c r="BG47" s="98" t="e">
        <f ca="true">+IF(AND(ISNUMBER(OFFSET('Hygiene Data'!$F$7,0,10*ROW('Hygiene Data'!F41))),'Data Summary'!DV47="Yes"),OFFSET('Hygiene Data'!$F$7,0,10*ROW('Hygiene Data'!F41)),NA())</f>
        <v>#N/A</v>
      </c>
      <c r="BH47" s="98" t="e">
        <f ca="true">+IF(AND(ISNUMBER(OFFSET('Hygiene Data'!$F$9,0,10*ROW('Hygiene Data'!F41))),'Data Summary'!DW47="Yes"),OFFSET('Hygiene Data'!$F$9,0,10*ROW('Hygiene Data'!F41)),NA())</f>
        <v>#N/A</v>
      </c>
      <c r="BI47" s="98" t="e">
        <f ca="true">+IF(AND(ISNUMBER(OFFSET('Hygiene Data'!$G$5,0,10*ROW('Hygiene Data'!G41))),'Data Summary'!DX47="Yes"),OFFSET('Hygiene Data'!$G$5,0,10*ROW('Hygiene Data'!G41)),NA())</f>
        <v>#N/A</v>
      </c>
      <c r="BJ47" s="98" t="e">
        <f ca="true">+IF(AND(ISNUMBER(OFFSET('Hygiene Data'!$G$7,0,10*ROW('Hygiene Data'!G41))),'Data Summary'!DY47="Yes"),OFFSET('Hygiene Data'!$G$7,0,10*ROW('Hygiene Data'!G41)),NA())</f>
        <v>#N/A</v>
      </c>
      <c r="BK47" s="98" t="e">
        <f ca="true">+IF(AND(ISNUMBER(OFFSET('Hygiene Data'!$G$9,0,10*ROW('Hygiene Data'!G41))),'Data Summary'!DZ47="Yes"),OFFSET('Hygiene Data'!$G$9,0,10*ROW('Hygiene Data'!G41)),NA())</f>
        <v>#N/A</v>
      </c>
      <c r="BL47" s="98" t="e">
        <f ca="true">+IF(AND(ISNUMBER(OFFSET('Hygiene Data'!$H$5,0,10*ROW('Hygiene Data'!H41))),'Data Summary'!EA47="Yes"),OFFSET('Hygiene Data'!$H$5,0,10*ROW('Hygiene Data'!H41)),NA())</f>
        <v>#N/A</v>
      </c>
      <c r="BM47" s="98" t="e">
        <f ca="true">+IF(AND(ISNUMBER(OFFSET('Hygiene Data'!$H$7,0,10*ROW('Hygiene Data'!H41))),'Data Summary'!EB47="Yes"),OFFSET('Hygiene Data'!$H$7,0,10*ROW('Hygiene Data'!H41)),NA())</f>
        <v>#N/A</v>
      </c>
      <c r="BN47" s="98" t="e">
        <f ca="true">+IF(AND(ISNUMBER(OFFSET('Hygiene Data'!$H$9,0,10*ROW('Hygiene Data'!H41))),'Data Summary'!EC47="Yes"),OFFSET('Hygiene Data'!$H$9,0,10*ROW('Hygiene Data'!H41)),NA())</f>
        <v>#N/A</v>
      </c>
      <c r="BO47" s="98" t="e">
        <f ca="true">+IF(AND(ISNUMBER(OFFSET('Hygiene Data'!$I$5,0,10*ROW('Hygiene Data'!I41))),'Data Summary'!ED47="Yes"),OFFSET('Hygiene Data'!$I$5,0,10*ROW('Hygiene Data'!I41)),NA())</f>
        <v>#N/A</v>
      </c>
      <c r="BP47" s="98" t="e">
        <f ca="true">+IF(AND(ISNUMBER(OFFSET('Hygiene Data'!$I$7,0,10*ROW('Hygiene Data'!I41))),'Data Summary'!EE47="Yes"),OFFSET('Hygiene Data'!$I$7,0,10*ROW('Hygiene Data'!I41)),NA())</f>
        <v>#N/A</v>
      </c>
      <c r="BQ47" s="98" t="e">
        <f ca="true">+IF(AND(ISNUMBER(OFFSET('Hygiene Data'!$I$9,0,10*ROW('Hygiene Data'!I41))),'Data Summary'!EF47="Yes"),OFFSET('Hygiene Data'!$I$9,0,10*ROW('Hygiene Data'!I41)),NA())</f>
        <v>#N/A</v>
      </c>
    </row>
    <row xmlns:x14ac="http://schemas.microsoft.com/office/spreadsheetml/2009/9/ac" r="48" x14ac:dyDescent="0.2">
      <c r="A48" s="351" t="e">
        <f ca="true">+RIGHT('Data Summary'!A48,LEN('Data Summary'!A48)-9)</f>
        <v>#VALUE!</v>
      </c>
      <c r="B48" s="36" t="str">
        <f ca="true">+IF(ISTEXT('Data Summary'!B48),'Data Summary'!B48,"")</f>
        <v/>
      </c>
      <c r="C48" s="350" t="e">
        <f ca="true">+VALUE('Data Summary'!C48)</f>
        <v>#VALUE!</v>
      </c>
      <c r="D48" s="96" t="e">
        <f ca="true">+IF(AND(ISNUMBER(OFFSET('Water Data'!$D$4,0,10*ROW('Water Data'!D42))),'Data Summary'!BS48="Yes"),100-OFFSET('Water Data'!$D$4,0,10*ROW('Water Data'!D42)),NA())</f>
        <v>#N/A</v>
      </c>
      <c r="E48" s="96" t="e">
        <f ca="true">+IF(AND(ISNUMBER(OFFSET('Water Data'!$D$6,0,10*ROW('Water Data'!D42))),'Data Summary'!BT48="Yes"),OFFSET('Water Data'!$D$6,0,10*ROW('Water Data'!D42)),NA())</f>
        <v>#N/A</v>
      </c>
      <c r="F48" s="96" t="e">
        <f ca="true">+IF(AND(ISNUMBER(OFFSET('Water Data'!$D$9,0,10*ROW('Water Data'!D42))),'Data Summary'!BU48="Yes"),OFFSET('Water Data'!$D$9,0,10*ROW('Water Data'!D42)),NA())</f>
        <v>#N/A</v>
      </c>
      <c r="G48" s="96" t="e">
        <f ca="true">+IF(AND(ISNUMBER(OFFSET('Water Data'!$E$4,0,10*ROW('Water Data'!E42))),'Data Summary'!BV48="Yes"),100-OFFSET('Water Data'!$E$4,0,10*ROW('Water Data'!E42)),NA())</f>
        <v>#N/A</v>
      </c>
      <c r="H48" s="96" t="e">
        <f ca="true">+IF(AND(ISNUMBER(OFFSET('Water Data'!$E$6,0,10*ROW('Water Data'!E42))),'Data Summary'!BW48="Yes"),OFFSET('Water Data'!$E$6,0,10*ROW('Water Data'!E42)),NA())</f>
        <v>#N/A</v>
      </c>
      <c r="I48" s="96" t="e">
        <f ca="true">+IF(AND(ISNUMBER(OFFSET('Water Data'!$E$9,0,10*ROW('Water Data'!E42))),'Data Summary'!BX48="Yes"),OFFSET('Water Data'!$E$9,0,10*ROW('Water Data'!E42)),NA())</f>
        <v>#N/A</v>
      </c>
      <c r="J48" s="96" t="e">
        <f ca="true">+IF(AND(ISNUMBER(OFFSET('Water Data'!$F$4,0,10*ROW('Water Data'!F42))),'Data Summary'!BY48="Yes"),100-OFFSET('Water Data'!$F$4,0,10*ROW('Water Data'!F42)),NA())</f>
        <v>#N/A</v>
      </c>
      <c r="K48" s="96" t="e">
        <f ca="true">+IF(AND(ISNUMBER(OFFSET('Water Data'!$F$6,0,10*ROW('Water Data'!F42))),'Data Summary'!BZ48="Yes"),OFFSET('Water Data'!$F$6,0,10*ROW('Water Data'!F42)),NA())</f>
        <v>#N/A</v>
      </c>
      <c r="L48" s="96" t="e">
        <f ca="true">+IF(AND(ISNUMBER(OFFSET('Water Data'!$F$9,0,10*ROW('Water Data'!F42))),'Data Summary'!CA48="Yes"),OFFSET('Water Data'!$F$9,0,10*ROW('Water Data'!F42)),NA())</f>
        <v>#N/A</v>
      </c>
      <c r="M48" s="96" t="e">
        <f ca="true">+IF(AND(ISNUMBER(OFFSET('Water Data'!$G$4,0,10*ROW('Water Data'!G42))),'Data Summary'!CB48="Yes"),100-OFFSET('Water Data'!$G$4,0,10*ROW('Water Data'!G42)),NA())</f>
        <v>#N/A</v>
      </c>
      <c r="N48" s="96" t="e">
        <f ca="true">+IF(AND(ISNUMBER(OFFSET('Water Data'!$G$6,0,10*ROW('Water Data'!G42))),'Data Summary'!CC48="Yes"),OFFSET('Water Data'!$G$6,0,10*ROW('Water Data'!G42)),NA())</f>
        <v>#N/A</v>
      </c>
      <c r="O48" s="96" t="e">
        <f ca="true">+IF(AND(ISNUMBER(OFFSET('Water Data'!$G$9,0,10*ROW('Water Data'!G42))),'Data Summary'!CD48="Yes"),OFFSET('Water Data'!$G$9,0,10*ROW('Water Data'!G42)),NA())</f>
        <v>#N/A</v>
      </c>
      <c r="P48" s="96" t="e">
        <f ca="true">+IF(AND(ISNUMBER(OFFSET('Water Data'!$H$4,0,10*ROW('Water Data'!H42))),'Data Summary'!CE48="Yes"),100-OFFSET('Water Data'!$H$4,0,10*ROW('Water Data'!H42)),NA())</f>
        <v>#N/A</v>
      </c>
      <c r="Q48" s="96" t="e">
        <f ca="true">+IF(AND(ISNUMBER(OFFSET('Water Data'!$H$6,0,10*ROW('Water Data'!H42))),'Data Summary'!CF48="Yes"),OFFSET('Water Data'!$H$6,0,10*ROW('Water Data'!H42)),NA())</f>
        <v>#N/A</v>
      </c>
      <c r="R48" s="96" t="e">
        <f ca="true">+IF(AND(ISNUMBER(OFFSET('Water Data'!$H$9,0,10*ROW('Water Data'!H42))),'Data Summary'!CG48="Yes"),OFFSET('Water Data'!$H$9,0,10*ROW('Water Data'!H42)),NA())</f>
        <v>#N/A</v>
      </c>
      <c r="S48" s="96" t="e">
        <f ca="true">+IF(AND(ISNUMBER(OFFSET('Water Data'!$I$4,0,10*ROW('Water Data'!I42))),'Data Summary'!CH48="Yes"),100-OFFSET('Water Data'!$I$4,0,10*ROW('Water Data'!I42)),NA())</f>
        <v>#N/A</v>
      </c>
      <c r="T48" s="96" t="e">
        <f ca="true">+IF(AND(ISNUMBER(OFFSET('Water Data'!$I$6,0,10*ROW('Water Data'!I42))),'Data Summary'!CI48="Yes"),OFFSET('Water Data'!$I$6,0,10*ROW('Water Data'!I42)),NA())</f>
        <v>#N/A</v>
      </c>
      <c r="U48" s="96" t="e">
        <f ca="true">+IF(AND(ISNUMBER(OFFSET('Water Data'!$I$9,0,10*ROW('Water Data'!I42))),'Data Summary'!CJ48="Yes"),OFFSET('Water Data'!$I$9,0,10*ROW('Water Data'!I42)),NA())</f>
        <v>#N/A</v>
      </c>
      <c r="V48" s="97" t="e">
        <f ca="true">+IF(AND(ISNUMBER(OFFSET('Sanitation Data'!$D$4,0,10*ROW('Sanitation Data'!D42))),'Data Summary'!CK48="Yes"),100-OFFSET('Sanitation Data'!$D$4,0,10*ROW('Sanitation Data'!D42)),NA())</f>
        <v>#N/A</v>
      </c>
      <c r="W48" s="97" t="e">
        <f ca="true">+IF(AND(ISNUMBER(OFFSET('Sanitation Data'!$D$6,0,10*ROW('Sanitation Data'!D42))),'Data Summary'!CL48="Yes"),OFFSET('Sanitation Data'!$D$6,0,10*ROW('Sanitation Data'!D42)),NA())</f>
        <v>#N/A</v>
      </c>
      <c r="X48" s="97" t="e">
        <f ca="true">+IF(AND(ISNUMBER(OFFSET('Sanitation Data'!$D$10,0,10*ROW('Sanitation Data'!D42))),'Data Summary'!CM48="Yes"),OFFSET('Sanitation Data'!$D$10,0,10*ROW('Sanitation Data'!D42)),NA())</f>
        <v>#N/A</v>
      </c>
      <c r="Y48" s="97" t="e">
        <f ca="true">+IF(AND(ISNUMBER(OFFSET('Sanitation Data'!$D$11,0,10*ROW('Sanitation Data'!D42))),'Data Summary'!CN48="Yes"),OFFSET('Sanitation Data'!$D$11,0,10*ROW('Sanitation Data'!D42)),NA())</f>
        <v>#N/A</v>
      </c>
      <c r="Z48" s="97" t="e">
        <f ca="true">+IF(AND(ISNUMBER(OFFSET('Sanitation Data'!$D$12,0,10*ROW('Sanitation Data'!D42))),'Data Summary'!CO48="Yes"),OFFSET('Sanitation Data'!$D$12,0,10*ROW('Sanitation Data'!D42)),NA())</f>
        <v>#N/A</v>
      </c>
      <c r="AA48" s="97" t="e">
        <f ca="true">+IF(AND(ISNUMBER(OFFSET('Sanitation Data'!$E$4,0,10*ROW('Sanitation Data'!E42))),'Data Summary'!CP48="Yes"),100-OFFSET('Sanitation Data'!$E$4,0,10*ROW('Sanitation Data'!E42)),NA())</f>
        <v>#N/A</v>
      </c>
      <c r="AB48" s="97" t="e">
        <f ca="true">+IF(AND(ISNUMBER(OFFSET('Sanitation Data'!$E$6,0,10*ROW('Sanitation Data'!E42))),'Data Summary'!CQ48="Yes"),OFFSET('Sanitation Data'!$E$6,0,10*ROW('Sanitation Data'!E42)),NA())</f>
        <v>#N/A</v>
      </c>
      <c r="AC48" s="97" t="e">
        <f ca="true">+IF(AND(ISNUMBER(OFFSET('Sanitation Data'!$E$10,0,10*ROW('Sanitation Data'!E42))),'Data Summary'!CR48="Yes"),OFFSET('Sanitation Data'!$E$10,0,10*ROW('Sanitation Data'!E42)),NA())</f>
        <v>#N/A</v>
      </c>
      <c r="AD48" s="97" t="e">
        <f ca="true">+IF(AND(ISNUMBER(OFFSET('Sanitation Data'!$E$11,0,10*ROW('Sanitation Data'!E42))),'Data Summary'!CS48="Yes"),OFFSET('Sanitation Data'!$E$11,0,10*ROW('Sanitation Data'!E42)),NA())</f>
        <v>#N/A</v>
      </c>
      <c r="AE48" s="97" t="e">
        <f ca="true">+IF(AND(ISNUMBER(OFFSET('Sanitation Data'!$E$12,0,10*ROW('Sanitation Data'!E42))),'Data Summary'!CT48="Yes"),OFFSET('Sanitation Data'!$E$12,0,10*ROW('Sanitation Data'!E42)),NA())</f>
        <v>#N/A</v>
      </c>
      <c r="AF48" s="97" t="e">
        <f ca="true">+IF(AND(ISNUMBER(OFFSET('Sanitation Data'!$F$4,0,10*ROW('Sanitation Data'!F42))),'Data Summary'!CU48="Yes"),100-OFFSET('Sanitation Data'!$F$4,0,10*ROW('Sanitation Data'!F42)),NA())</f>
        <v>#N/A</v>
      </c>
      <c r="AG48" s="97" t="e">
        <f ca="true">+IF(AND(ISNUMBER(OFFSET('Sanitation Data'!$F$6,0,10*ROW('Sanitation Data'!F42))),'Data Summary'!CV48="Yes"),OFFSET('Sanitation Data'!$F$6,0,10*ROW('Sanitation Data'!F42)),NA())</f>
        <v>#N/A</v>
      </c>
      <c r="AH48" s="97" t="e">
        <f ca="true">+IF(AND(ISNUMBER(OFFSET('Sanitation Data'!$F$10,0,10*ROW('Sanitation Data'!F42))),'Data Summary'!CW48="Yes"),OFFSET('Sanitation Data'!$F$10,0,10*ROW('Sanitation Data'!F42)),NA())</f>
        <v>#N/A</v>
      </c>
      <c r="AI48" s="97" t="e">
        <f ca="true">+IF(AND(ISNUMBER(OFFSET('Sanitation Data'!$F$11,0,10*ROW('Sanitation Data'!F42))),'Data Summary'!CX48="Yes"),OFFSET('Sanitation Data'!$F$11,0,10*ROW('Sanitation Data'!F42)),NA())</f>
        <v>#N/A</v>
      </c>
      <c r="AJ48" s="97" t="e">
        <f ca="true">+IF(AND(ISNUMBER(OFFSET('Sanitation Data'!$F$12,0,10*ROW('Sanitation Data'!F42))),'Data Summary'!CY48="Yes"),OFFSET('Sanitation Data'!$F$12,0,10*ROW('Sanitation Data'!F42)),NA())</f>
        <v>#N/A</v>
      </c>
      <c r="AK48" s="97" t="e">
        <f ca="true">+IF(AND(ISNUMBER(OFFSET('Sanitation Data'!$G$4,0,10*ROW('Sanitation Data'!G42))),'Data Summary'!CZ48="Yes"),100-OFFSET('Sanitation Data'!$G$4,0,10*ROW('Sanitation Data'!G42)),NA())</f>
        <v>#N/A</v>
      </c>
      <c r="AL48" s="97" t="e">
        <f ca="true">+IF(AND(ISNUMBER(OFFSET('Sanitation Data'!$G$6,0,10*ROW('Sanitation Data'!G42))),'Data Summary'!DA48="Yes"),OFFSET('Sanitation Data'!$G$6,0,10*ROW('Sanitation Data'!G42)),NA())</f>
        <v>#N/A</v>
      </c>
      <c r="AM48" s="97" t="e">
        <f ca="true">+IF(AND(ISNUMBER(OFFSET('Sanitation Data'!$G$10,0,10*ROW('Sanitation Data'!G42))),'Data Summary'!DB48="Yes"),OFFSET('Sanitation Data'!$G$10,0,10*ROW('Sanitation Data'!G42)),NA())</f>
        <v>#N/A</v>
      </c>
      <c r="AN48" s="97" t="e">
        <f ca="true">+IF(AND(ISNUMBER(OFFSET('Sanitation Data'!$G$11,0,10*ROW('Sanitation Data'!G42))),'Data Summary'!DC48="Yes"),OFFSET('Sanitation Data'!$G$11,0,10*ROW('Sanitation Data'!G42)),NA())</f>
        <v>#N/A</v>
      </c>
      <c r="AO48" s="97" t="e">
        <f ca="true">+IF(AND(ISNUMBER(OFFSET('Sanitation Data'!$G$12,0,10*ROW('Sanitation Data'!G42))),'Data Summary'!DD48="Yes"),OFFSET('Sanitation Data'!$G$12,0,10*ROW('Sanitation Data'!G42)),NA())</f>
        <v>#N/A</v>
      </c>
      <c r="AP48" s="97" t="e">
        <f ca="true">+IF(AND(ISNUMBER(OFFSET('Sanitation Data'!$H$4,0,10*ROW('Sanitation Data'!H42))),'Data Summary'!DE48="Yes"),100-OFFSET('Sanitation Data'!$H$4,0,10*ROW('Sanitation Data'!H42)),NA())</f>
        <v>#N/A</v>
      </c>
      <c r="AQ48" s="97" t="e">
        <f ca="true">+IF(AND(ISNUMBER(OFFSET('Sanitation Data'!$H$6,0,10*ROW('Sanitation Data'!H42))),'Data Summary'!DF48="Yes"),OFFSET('Sanitation Data'!$H$6,0,10*ROW('Sanitation Data'!H42)),NA())</f>
        <v>#N/A</v>
      </c>
      <c r="AR48" s="97" t="e">
        <f ca="true">+IF(AND(ISNUMBER(OFFSET('Sanitation Data'!$H$10,0,10*ROW('Sanitation Data'!H42))),'Data Summary'!DG48="Yes"),OFFSET('Sanitation Data'!$H$10,0,10*ROW('Sanitation Data'!H42)),NA())</f>
        <v>#N/A</v>
      </c>
      <c r="AS48" s="97" t="e">
        <f ca="true">+IF(AND(ISNUMBER(OFFSET('Sanitation Data'!$H$11,0,10*ROW('Sanitation Data'!H42))),'Data Summary'!DH48="Yes"),OFFSET('Sanitation Data'!$H$11,0,10*ROW('Sanitation Data'!H42)),NA())</f>
        <v>#N/A</v>
      </c>
      <c r="AT48" s="97" t="e">
        <f ca="true">+IF(AND(ISNUMBER(OFFSET('Sanitation Data'!$H$12,0,10*ROW('Sanitation Data'!H42))),'Data Summary'!DI48="Yes"),OFFSET('Sanitation Data'!$H$12,0,10*ROW('Sanitation Data'!H42)),NA())</f>
        <v>#N/A</v>
      </c>
      <c r="AU48" s="97" t="e">
        <f ca="true">+IF(AND(ISNUMBER(OFFSET('Sanitation Data'!$I$4,0,10*ROW('Sanitation Data'!I42))),'Data Summary'!DJ48="Yes"),100-OFFSET('Sanitation Data'!$I$4,0,10*ROW('Sanitation Data'!I42)),NA())</f>
        <v>#N/A</v>
      </c>
      <c r="AV48" s="97" t="e">
        <f ca="true">+IF(AND(ISNUMBER(OFFSET('Sanitation Data'!$I$6,0,10*ROW('Sanitation Data'!I42))),'Data Summary'!DK48="Yes"),OFFSET('Sanitation Data'!$I$6,0,10*ROW('Sanitation Data'!I42)),NA())</f>
        <v>#N/A</v>
      </c>
      <c r="AW48" s="97" t="e">
        <f ca="true">+IF(AND(ISNUMBER(OFFSET('Sanitation Data'!$I$10,0,10*ROW('Sanitation Data'!I42))),'Data Summary'!DL48="Yes"),OFFSET('Sanitation Data'!$I$10,0,10*ROW('Sanitation Data'!I42)),NA())</f>
        <v>#N/A</v>
      </c>
      <c r="AX48" s="97" t="e">
        <f ca="true">+IF(AND(ISNUMBER(OFFSET('Sanitation Data'!$I$11,0,10*ROW('Sanitation Data'!I42))),'Data Summary'!DM48="Yes"),OFFSET('Sanitation Data'!$I$11,0,10*ROW('Sanitation Data'!I42)),NA())</f>
        <v>#N/A</v>
      </c>
      <c r="AY48" s="97" t="e">
        <f ca="true">+IF(AND(ISNUMBER(OFFSET('Sanitation Data'!$I$12,0,10*ROW('Sanitation Data'!I42))),'Data Summary'!DN48="Yes"),OFFSET('Sanitation Data'!$I$12,0,10*ROW('Sanitation Data'!I42)),NA())</f>
        <v>#N/A</v>
      </c>
      <c r="AZ48" s="98" t="e">
        <f ca="true">+IF(AND(ISNUMBER(OFFSET('Hygiene Data'!$D$5,0,10*ROW('Hygiene Data'!D42))),'Data Summary'!DO48="Yes"),OFFSET('Hygiene Data'!$D$5,0,10*ROW('Hygiene Data'!D42)),NA())</f>
        <v>#N/A</v>
      </c>
      <c r="BA48" s="98" t="e">
        <f ca="true">+IF(AND(ISNUMBER(OFFSET('Hygiene Data'!$D$7,0,10*ROW('Hygiene Data'!D42))),'Data Summary'!DP48="Yes"),OFFSET('Hygiene Data'!$D$7,0,10*ROW('Hygiene Data'!D42)),NA())</f>
        <v>#N/A</v>
      </c>
      <c r="BB48" s="98" t="e">
        <f ca="true">+IF(AND(ISNUMBER(OFFSET('Hygiene Data'!$D$9,0,10*ROW('Hygiene Data'!D42))),'Data Summary'!DQ48="Yes"),OFFSET('Hygiene Data'!$D$9,0,10*ROW('Hygiene Data'!D42)),NA())</f>
        <v>#N/A</v>
      </c>
      <c r="BC48" s="98" t="e">
        <f ca="true">+IF(AND(ISNUMBER(OFFSET('Hygiene Data'!$E$5,0,10*ROW('Hygiene Data'!E42))),'Data Summary'!DR48="Yes"),OFFSET('Hygiene Data'!$E$5,0,10*ROW('Hygiene Data'!E42)),NA())</f>
        <v>#N/A</v>
      </c>
      <c r="BD48" s="98" t="e">
        <f ca="true">+IF(AND(ISNUMBER(OFFSET('Hygiene Data'!$E$7,0,10*ROW('Hygiene Data'!E42))),'Data Summary'!DS48="Yes"),OFFSET('Hygiene Data'!$E$7,0,10*ROW('Hygiene Data'!E42)),NA())</f>
        <v>#N/A</v>
      </c>
      <c r="BE48" s="98" t="e">
        <f ca="true">+IF(AND(ISNUMBER(OFFSET('Hygiene Data'!$E$9,0,10*ROW('Hygiene Data'!E42))),'Data Summary'!DT48="Yes"),OFFSET('Hygiene Data'!$E$9,0,10*ROW('Hygiene Data'!E42)),NA())</f>
        <v>#N/A</v>
      </c>
      <c r="BF48" s="98" t="e">
        <f ca="true">+IF(AND(ISNUMBER(OFFSET('Hygiene Data'!$F$5,0,10*ROW('Hygiene Data'!F42))),'Data Summary'!DU48="Yes"),OFFSET('Hygiene Data'!$F$5,0,10*ROW('Hygiene Data'!F42)),NA())</f>
        <v>#N/A</v>
      </c>
      <c r="BG48" s="98" t="e">
        <f ca="true">+IF(AND(ISNUMBER(OFFSET('Hygiene Data'!$F$7,0,10*ROW('Hygiene Data'!F42))),'Data Summary'!DV48="Yes"),OFFSET('Hygiene Data'!$F$7,0,10*ROW('Hygiene Data'!F42)),NA())</f>
        <v>#N/A</v>
      </c>
      <c r="BH48" s="98" t="e">
        <f ca="true">+IF(AND(ISNUMBER(OFFSET('Hygiene Data'!$F$9,0,10*ROW('Hygiene Data'!F42))),'Data Summary'!DW48="Yes"),OFFSET('Hygiene Data'!$F$9,0,10*ROW('Hygiene Data'!F42)),NA())</f>
        <v>#N/A</v>
      </c>
      <c r="BI48" s="98" t="e">
        <f ca="true">+IF(AND(ISNUMBER(OFFSET('Hygiene Data'!$G$5,0,10*ROW('Hygiene Data'!G42))),'Data Summary'!DX48="Yes"),OFFSET('Hygiene Data'!$G$5,0,10*ROW('Hygiene Data'!G42)),NA())</f>
        <v>#N/A</v>
      </c>
      <c r="BJ48" s="98" t="e">
        <f ca="true">+IF(AND(ISNUMBER(OFFSET('Hygiene Data'!$G$7,0,10*ROW('Hygiene Data'!G42))),'Data Summary'!DY48="Yes"),OFFSET('Hygiene Data'!$G$7,0,10*ROW('Hygiene Data'!G42)),NA())</f>
        <v>#N/A</v>
      </c>
      <c r="BK48" s="98" t="e">
        <f ca="true">+IF(AND(ISNUMBER(OFFSET('Hygiene Data'!$G$9,0,10*ROW('Hygiene Data'!G42))),'Data Summary'!DZ48="Yes"),OFFSET('Hygiene Data'!$G$9,0,10*ROW('Hygiene Data'!G42)),NA())</f>
        <v>#N/A</v>
      </c>
      <c r="BL48" s="98" t="e">
        <f ca="true">+IF(AND(ISNUMBER(OFFSET('Hygiene Data'!$H$5,0,10*ROW('Hygiene Data'!H42))),'Data Summary'!EA48="Yes"),OFFSET('Hygiene Data'!$H$5,0,10*ROW('Hygiene Data'!H42)),NA())</f>
        <v>#N/A</v>
      </c>
      <c r="BM48" s="98" t="e">
        <f ca="true">+IF(AND(ISNUMBER(OFFSET('Hygiene Data'!$H$7,0,10*ROW('Hygiene Data'!H42))),'Data Summary'!EB48="Yes"),OFFSET('Hygiene Data'!$H$7,0,10*ROW('Hygiene Data'!H42)),NA())</f>
        <v>#N/A</v>
      </c>
      <c r="BN48" s="98" t="e">
        <f ca="true">+IF(AND(ISNUMBER(OFFSET('Hygiene Data'!$H$9,0,10*ROW('Hygiene Data'!H42))),'Data Summary'!EC48="Yes"),OFFSET('Hygiene Data'!$H$9,0,10*ROW('Hygiene Data'!H42)),NA())</f>
        <v>#N/A</v>
      </c>
      <c r="BO48" s="98" t="e">
        <f ca="true">+IF(AND(ISNUMBER(OFFSET('Hygiene Data'!$I$5,0,10*ROW('Hygiene Data'!I42))),'Data Summary'!ED48="Yes"),OFFSET('Hygiene Data'!$I$5,0,10*ROW('Hygiene Data'!I42)),NA())</f>
        <v>#N/A</v>
      </c>
      <c r="BP48" s="98" t="e">
        <f ca="true">+IF(AND(ISNUMBER(OFFSET('Hygiene Data'!$I$7,0,10*ROW('Hygiene Data'!I42))),'Data Summary'!EE48="Yes"),OFFSET('Hygiene Data'!$I$7,0,10*ROW('Hygiene Data'!I42)),NA())</f>
        <v>#N/A</v>
      </c>
      <c r="BQ48" s="98" t="e">
        <f ca="true">+IF(AND(ISNUMBER(OFFSET('Hygiene Data'!$I$9,0,10*ROW('Hygiene Data'!I42))),'Data Summary'!EF48="Yes"),OFFSET('Hygiene Data'!$I$9,0,10*ROW('Hygiene Data'!I42)),NA())</f>
        <v>#N/A</v>
      </c>
    </row>
    <row xmlns:x14ac="http://schemas.microsoft.com/office/spreadsheetml/2009/9/ac" r="49" x14ac:dyDescent="0.2">
      <c r="A49" s="351" t="e">
        <f ca="true">+RIGHT('Data Summary'!A49,LEN('Data Summary'!A49)-9)</f>
        <v>#VALUE!</v>
      </c>
      <c r="B49" s="36" t="str">
        <f ca="true">+IF(ISTEXT('Data Summary'!B49),'Data Summary'!B49,"")</f>
        <v/>
      </c>
      <c r="C49" s="350" t="e">
        <f ca="true">+VALUE('Data Summary'!C49)</f>
        <v>#VALUE!</v>
      </c>
      <c r="D49" s="96" t="e">
        <f ca="true">+IF(AND(ISNUMBER(OFFSET('Water Data'!$D$4,0,10*ROW('Water Data'!D43))),'Data Summary'!BS49="Yes"),100-OFFSET('Water Data'!$D$4,0,10*ROW('Water Data'!D43)),NA())</f>
        <v>#N/A</v>
      </c>
      <c r="E49" s="96" t="e">
        <f ca="true">+IF(AND(ISNUMBER(OFFSET('Water Data'!$D$6,0,10*ROW('Water Data'!D43))),'Data Summary'!BT49="Yes"),OFFSET('Water Data'!$D$6,0,10*ROW('Water Data'!D43)),NA())</f>
        <v>#N/A</v>
      </c>
      <c r="F49" s="96" t="e">
        <f ca="true">+IF(AND(ISNUMBER(OFFSET('Water Data'!$D$9,0,10*ROW('Water Data'!D43))),'Data Summary'!BU49="Yes"),OFFSET('Water Data'!$D$9,0,10*ROW('Water Data'!D43)),NA())</f>
        <v>#N/A</v>
      </c>
      <c r="G49" s="96" t="e">
        <f ca="true">+IF(AND(ISNUMBER(OFFSET('Water Data'!$E$4,0,10*ROW('Water Data'!E43))),'Data Summary'!BV49="Yes"),100-OFFSET('Water Data'!$E$4,0,10*ROW('Water Data'!E43)),NA())</f>
        <v>#N/A</v>
      </c>
      <c r="H49" s="96" t="e">
        <f ca="true">+IF(AND(ISNUMBER(OFFSET('Water Data'!$E$6,0,10*ROW('Water Data'!E43))),'Data Summary'!BW49="Yes"),OFFSET('Water Data'!$E$6,0,10*ROW('Water Data'!E43)),NA())</f>
        <v>#N/A</v>
      </c>
      <c r="I49" s="96" t="e">
        <f ca="true">+IF(AND(ISNUMBER(OFFSET('Water Data'!$E$9,0,10*ROW('Water Data'!E43))),'Data Summary'!BX49="Yes"),OFFSET('Water Data'!$E$9,0,10*ROW('Water Data'!E43)),NA())</f>
        <v>#N/A</v>
      </c>
      <c r="J49" s="96" t="e">
        <f ca="true">+IF(AND(ISNUMBER(OFFSET('Water Data'!$F$4,0,10*ROW('Water Data'!F43))),'Data Summary'!BY49="Yes"),100-OFFSET('Water Data'!$F$4,0,10*ROW('Water Data'!F43)),NA())</f>
        <v>#N/A</v>
      </c>
      <c r="K49" s="96" t="e">
        <f ca="true">+IF(AND(ISNUMBER(OFFSET('Water Data'!$F$6,0,10*ROW('Water Data'!F43))),'Data Summary'!BZ49="Yes"),OFFSET('Water Data'!$F$6,0,10*ROW('Water Data'!F43)),NA())</f>
        <v>#N/A</v>
      </c>
      <c r="L49" s="96" t="e">
        <f ca="true">+IF(AND(ISNUMBER(OFFSET('Water Data'!$F$9,0,10*ROW('Water Data'!F43))),'Data Summary'!CA49="Yes"),OFFSET('Water Data'!$F$9,0,10*ROW('Water Data'!F43)),NA())</f>
        <v>#N/A</v>
      </c>
      <c r="M49" s="96" t="e">
        <f ca="true">+IF(AND(ISNUMBER(OFFSET('Water Data'!$G$4,0,10*ROW('Water Data'!G43))),'Data Summary'!CB49="Yes"),100-OFFSET('Water Data'!$G$4,0,10*ROW('Water Data'!G43)),NA())</f>
        <v>#N/A</v>
      </c>
      <c r="N49" s="96" t="e">
        <f ca="true">+IF(AND(ISNUMBER(OFFSET('Water Data'!$G$6,0,10*ROW('Water Data'!G43))),'Data Summary'!CC49="Yes"),OFFSET('Water Data'!$G$6,0,10*ROW('Water Data'!G43)),NA())</f>
        <v>#N/A</v>
      </c>
      <c r="O49" s="96" t="e">
        <f ca="true">+IF(AND(ISNUMBER(OFFSET('Water Data'!$G$9,0,10*ROW('Water Data'!G43))),'Data Summary'!CD49="Yes"),OFFSET('Water Data'!$G$9,0,10*ROW('Water Data'!G43)),NA())</f>
        <v>#N/A</v>
      </c>
      <c r="P49" s="96" t="e">
        <f ca="true">+IF(AND(ISNUMBER(OFFSET('Water Data'!$H$4,0,10*ROW('Water Data'!H43))),'Data Summary'!CE49="Yes"),100-OFFSET('Water Data'!$H$4,0,10*ROW('Water Data'!H43)),NA())</f>
        <v>#N/A</v>
      </c>
      <c r="Q49" s="96" t="e">
        <f ca="true">+IF(AND(ISNUMBER(OFFSET('Water Data'!$H$6,0,10*ROW('Water Data'!H43))),'Data Summary'!CF49="Yes"),OFFSET('Water Data'!$H$6,0,10*ROW('Water Data'!H43)),NA())</f>
        <v>#N/A</v>
      </c>
      <c r="R49" s="96" t="e">
        <f ca="true">+IF(AND(ISNUMBER(OFFSET('Water Data'!$H$9,0,10*ROW('Water Data'!H43))),'Data Summary'!CG49="Yes"),OFFSET('Water Data'!$H$9,0,10*ROW('Water Data'!H43)),NA())</f>
        <v>#N/A</v>
      </c>
      <c r="S49" s="96" t="e">
        <f ca="true">+IF(AND(ISNUMBER(OFFSET('Water Data'!$I$4,0,10*ROW('Water Data'!I43))),'Data Summary'!CH49="Yes"),100-OFFSET('Water Data'!$I$4,0,10*ROW('Water Data'!I43)),NA())</f>
        <v>#N/A</v>
      </c>
      <c r="T49" s="96" t="e">
        <f ca="true">+IF(AND(ISNUMBER(OFFSET('Water Data'!$I$6,0,10*ROW('Water Data'!I43))),'Data Summary'!CI49="Yes"),OFFSET('Water Data'!$I$6,0,10*ROW('Water Data'!I43)),NA())</f>
        <v>#N/A</v>
      </c>
      <c r="U49" s="96" t="e">
        <f ca="true">+IF(AND(ISNUMBER(OFFSET('Water Data'!$I$9,0,10*ROW('Water Data'!I43))),'Data Summary'!CJ49="Yes"),OFFSET('Water Data'!$I$9,0,10*ROW('Water Data'!I43)),NA())</f>
        <v>#N/A</v>
      </c>
      <c r="V49" s="97" t="e">
        <f ca="true">+IF(AND(ISNUMBER(OFFSET('Sanitation Data'!$D$4,0,10*ROW('Sanitation Data'!D43))),'Data Summary'!CK49="Yes"),100-OFFSET('Sanitation Data'!$D$4,0,10*ROW('Sanitation Data'!D43)),NA())</f>
        <v>#N/A</v>
      </c>
      <c r="W49" s="97" t="e">
        <f ca="true">+IF(AND(ISNUMBER(OFFSET('Sanitation Data'!$D$6,0,10*ROW('Sanitation Data'!D43))),'Data Summary'!CL49="Yes"),OFFSET('Sanitation Data'!$D$6,0,10*ROW('Sanitation Data'!D43)),NA())</f>
        <v>#N/A</v>
      </c>
      <c r="X49" s="97" t="e">
        <f ca="true">+IF(AND(ISNUMBER(OFFSET('Sanitation Data'!$D$10,0,10*ROW('Sanitation Data'!D43))),'Data Summary'!CM49="Yes"),OFFSET('Sanitation Data'!$D$10,0,10*ROW('Sanitation Data'!D43)),NA())</f>
        <v>#N/A</v>
      </c>
      <c r="Y49" s="97" t="e">
        <f ca="true">+IF(AND(ISNUMBER(OFFSET('Sanitation Data'!$D$11,0,10*ROW('Sanitation Data'!D43))),'Data Summary'!CN49="Yes"),OFFSET('Sanitation Data'!$D$11,0,10*ROW('Sanitation Data'!D43)),NA())</f>
        <v>#N/A</v>
      </c>
      <c r="Z49" s="97" t="e">
        <f ca="true">+IF(AND(ISNUMBER(OFFSET('Sanitation Data'!$D$12,0,10*ROW('Sanitation Data'!D43))),'Data Summary'!CO49="Yes"),OFFSET('Sanitation Data'!$D$12,0,10*ROW('Sanitation Data'!D43)),NA())</f>
        <v>#N/A</v>
      </c>
      <c r="AA49" s="97" t="e">
        <f ca="true">+IF(AND(ISNUMBER(OFFSET('Sanitation Data'!$E$4,0,10*ROW('Sanitation Data'!E43))),'Data Summary'!CP49="Yes"),100-OFFSET('Sanitation Data'!$E$4,0,10*ROW('Sanitation Data'!E43)),NA())</f>
        <v>#N/A</v>
      </c>
      <c r="AB49" s="97" t="e">
        <f ca="true">+IF(AND(ISNUMBER(OFFSET('Sanitation Data'!$E$6,0,10*ROW('Sanitation Data'!E43))),'Data Summary'!CQ49="Yes"),OFFSET('Sanitation Data'!$E$6,0,10*ROW('Sanitation Data'!E43)),NA())</f>
        <v>#N/A</v>
      </c>
      <c r="AC49" s="97" t="e">
        <f ca="true">+IF(AND(ISNUMBER(OFFSET('Sanitation Data'!$E$10,0,10*ROW('Sanitation Data'!E43))),'Data Summary'!CR49="Yes"),OFFSET('Sanitation Data'!$E$10,0,10*ROW('Sanitation Data'!E43)),NA())</f>
        <v>#N/A</v>
      </c>
      <c r="AD49" s="97" t="e">
        <f ca="true">+IF(AND(ISNUMBER(OFFSET('Sanitation Data'!$E$11,0,10*ROW('Sanitation Data'!E43))),'Data Summary'!CS49="Yes"),OFFSET('Sanitation Data'!$E$11,0,10*ROW('Sanitation Data'!E43)),NA())</f>
        <v>#N/A</v>
      </c>
      <c r="AE49" s="97" t="e">
        <f ca="true">+IF(AND(ISNUMBER(OFFSET('Sanitation Data'!$E$12,0,10*ROW('Sanitation Data'!E43))),'Data Summary'!CT49="Yes"),OFFSET('Sanitation Data'!$E$12,0,10*ROW('Sanitation Data'!E43)),NA())</f>
        <v>#N/A</v>
      </c>
      <c r="AF49" s="97" t="e">
        <f ca="true">+IF(AND(ISNUMBER(OFFSET('Sanitation Data'!$F$4,0,10*ROW('Sanitation Data'!F43))),'Data Summary'!CU49="Yes"),100-OFFSET('Sanitation Data'!$F$4,0,10*ROW('Sanitation Data'!F43)),NA())</f>
        <v>#N/A</v>
      </c>
      <c r="AG49" s="97" t="e">
        <f ca="true">+IF(AND(ISNUMBER(OFFSET('Sanitation Data'!$F$6,0,10*ROW('Sanitation Data'!F43))),'Data Summary'!CV49="Yes"),OFFSET('Sanitation Data'!$F$6,0,10*ROW('Sanitation Data'!F43)),NA())</f>
        <v>#N/A</v>
      </c>
      <c r="AH49" s="97" t="e">
        <f ca="true">+IF(AND(ISNUMBER(OFFSET('Sanitation Data'!$F$10,0,10*ROW('Sanitation Data'!F43))),'Data Summary'!CW49="Yes"),OFFSET('Sanitation Data'!$F$10,0,10*ROW('Sanitation Data'!F43)),NA())</f>
        <v>#N/A</v>
      </c>
      <c r="AI49" s="97" t="e">
        <f ca="true">+IF(AND(ISNUMBER(OFFSET('Sanitation Data'!$F$11,0,10*ROW('Sanitation Data'!F43))),'Data Summary'!CX49="Yes"),OFFSET('Sanitation Data'!$F$11,0,10*ROW('Sanitation Data'!F43)),NA())</f>
        <v>#N/A</v>
      </c>
      <c r="AJ49" s="97" t="e">
        <f ca="true">+IF(AND(ISNUMBER(OFFSET('Sanitation Data'!$F$12,0,10*ROW('Sanitation Data'!F43))),'Data Summary'!CY49="Yes"),OFFSET('Sanitation Data'!$F$12,0,10*ROW('Sanitation Data'!F43)),NA())</f>
        <v>#N/A</v>
      </c>
      <c r="AK49" s="97" t="e">
        <f ca="true">+IF(AND(ISNUMBER(OFFSET('Sanitation Data'!$G$4,0,10*ROW('Sanitation Data'!G43))),'Data Summary'!CZ49="Yes"),100-OFFSET('Sanitation Data'!$G$4,0,10*ROW('Sanitation Data'!G43)),NA())</f>
        <v>#N/A</v>
      </c>
      <c r="AL49" s="97" t="e">
        <f ca="true">+IF(AND(ISNUMBER(OFFSET('Sanitation Data'!$G$6,0,10*ROW('Sanitation Data'!G43))),'Data Summary'!DA49="Yes"),OFFSET('Sanitation Data'!$G$6,0,10*ROW('Sanitation Data'!G43)),NA())</f>
        <v>#N/A</v>
      </c>
      <c r="AM49" s="97" t="e">
        <f ca="true">+IF(AND(ISNUMBER(OFFSET('Sanitation Data'!$G$10,0,10*ROW('Sanitation Data'!G43))),'Data Summary'!DB49="Yes"),OFFSET('Sanitation Data'!$G$10,0,10*ROW('Sanitation Data'!G43)),NA())</f>
        <v>#N/A</v>
      </c>
      <c r="AN49" s="97" t="e">
        <f ca="true">+IF(AND(ISNUMBER(OFFSET('Sanitation Data'!$G$11,0,10*ROW('Sanitation Data'!G43))),'Data Summary'!DC49="Yes"),OFFSET('Sanitation Data'!$G$11,0,10*ROW('Sanitation Data'!G43)),NA())</f>
        <v>#N/A</v>
      </c>
      <c r="AO49" s="97" t="e">
        <f ca="true">+IF(AND(ISNUMBER(OFFSET('Sanitation Data'!$G$12,0,10*ROW('Sanitation Data'!G43))),'Data Summary'!DD49="Yes"),OFFSET('Sanitation Data'!$G$12,0,10*ROW('Sanitation Data'!G43)),NA())</f>
        <v>#N/A</v>
      </c>
      <c r="AP49" s="97" t="e">
        <f ca="true">+IF(AND(ISNUMBER(OFFSET('Sanitation Data'!$H$4,0,10*ROW('Sanitation Data'!H43))),'Data Summary'!DE49="Yes"),100-OFFSET('Sanitation Data'!$H$4,0,10*ROW('Sanitation Data'!H43)),NA())</f>
        <v>#N/A</v>
      </c>
      <c r="AQ49" s="97" t="e">
        <f ca="true">+IF(AND(ISNUMBER(OFFSET('Sanitation Data'!$H$6,0,10*ROW('Sanitation Data'!H43))),'Data Summary'!DF49="Yes"),OFFSET('Sanitation Data'!$H$6,0,10*ROW('Sanitation Data'!H43)),NA())</f>
        <v>#N/A</v>
      </c>
      <c r="AR49" s="97" t="e">
        <f ca="true">+IF(AND(ISNUMBER(OFFSET('Sanitation Data'!$H$10,0,10*ROW('Sanitation Data'!H43))),'Data Summary'!DG49="Yes"),OFFSET('Sanitation Data'!$H$10,0,10*ROW('Sanitation Data'!H43)),NA())</f>
        <v>#N/A</v>
      </c>
      <c r="AS49" s="97" t="e">
        <f ca="true">+IF(AND(ISNUMBER(OFFSET('Sanitation Data'!$H$11,0,10*ROW('Sanitation Data'!H43))),'Data Summary'!DH49="Yes"),OFFSET('Sanitation Data'!$H$11,0,10*ROW('Sanitation Data'!H43)),NA())</f>
        <v>#N/A</v>
      </c>
      <c r="AT49" s="97" t="e">
        <f ca="true">+IF(AND(ISNUMBER(OFFSET('Sanitation Data'!$H$12,0,10*ROW('Sanitation Data'!H43))),'Data Summary'!DI49="Yes"),OFFSET('Sanitation Data'!$H$12,0,10*ROW('Sanitation Data'!H43)),NA())</f>
        <v>#N/A</v>
      </c>
      <c r="AU49" s="97" t="e">
        <f ca="true">+IF(AND(ISNUMBER(OFFSET('Sanitation Data'!$I$4,0,10*ROW('Sanitation Data'!I43))),'Data Summary'!DJ49="Yes"),100-OFFSET('Sanitation Data'!$I$4,0,10*ROW('Sanitation Data'!I43)),NA())</f>
        <v>#N/A</v>
      </c>
      <c r="AV49" s="97" t="e">
        <f ca="true">+IF(AND(ISNUMBER(OFFSET('Sanitation Data'!$I$6,0,10*ROW('Sanitation Data'!I43))),'Data Summary'!DK49="Yes"),OFFSET('Sanitation Data'!$I$6,0,10*ROW('Sanitation Data'!I43)),NA())</f>
        <v>#N/A</v>
      </c>
      <c r="AW49" s="97" t="e">
        <f ca="true">+IF(AND(ISNUMBER(OFFSET('Sanitation Data'!$I$10,0,10*ROW('Sanitation Data'!I43))),'Data Summary'!DL49="Yes"),OFFSET('Sanitation Data'!$I$10,0,10*ROW('Sanitation Data'!I43)),NA())</f>
        <v>#N/A</v>
      </c>
      <c r="AX49" s="97" t="e">
        <f ca="true">+IF(AND(ISNUMBER(OFFSET('Sanitation Data'!$I$11,0,10*ROW('Sanitation Data'!I43))),'Data Summary'!DM49="Yes"),OFFSET('Sanitation Data'!$I$11,0,10*ROW('Sanitation Data'!I43)),NA())</f>
        <v>#N/A</v>
      </c>
      <c r="AY49" s="97" t="e">
        <f ca="true">+IF(AND(ISNUMBER(OFFSET('Sanitation Data'!$I$12,0,10*ROW('Sanitation Data'!I43))),'Data Summary'!DN49="Yes"),OFFSET('Sanitation Data'!$I$12,0,10*ROW('Sanitation Data'!I43)),NA())</f>
        <v>#N/A</v>
      </c>
      <c r="AZ49" s="98" t="e">
        <f ca="true">+IF(AND(ISNUMBER(OFFSET('Hygiene Data'!$D$5,0,10*ROW('Hygiene Data'!D43))),'Data Summary'!DO49="Yes"),OFFSET('Hygiene Data'!$D$5,0,10*ROW('Hygiene Data'!D43)),NA())</f>
        <v>#N/A</v>
      </c>
      <c r="BA49" s="98" t="e">
        <f ca="true">+IF(AND(ISNUMBER(OFFSET('Hygiene Data'!$D$7,0,10*ROW('Hygiene Data'!D43))),'Data Summary'!DP49="Yes"),OFFSET('Hygiene Data'!$D$7,0,10*ROW('Hygiene Data'!D43)),NA())</f>
        <v>#N/A</v>
      </c>
      <c r="BB49" s="98" t="e">
        <f ca="true">+IF(AND(ISNUMBER(OFFSET('Hygiene Data'!$D$9,0,10*ROW('Hygiene Data'!D43))),'Data Summary'!DQ49="Yes"),OFFSET('Hygiene Data'!$D$9,0,10*ROW('Hygiene Data'!D43)),NA())</f>
        <v>#N/A</v>
      </c>
      <c r="BC49" s="98" t="e">
        <f ca="true">+IF(AND(ISNUMBER(OFFSET('Hygiene Data'!$E$5,0,10*ROW('Hygiene Data'!E43))),'Data Summary'!DR49="Yes"),OFFSET('Hygiene Data'!$E$5,0,10*ROW('Hygiene Data'!E43)),NA())</f>
        <v>#N/A</v>
      </c>
      <c r="BD49" s="98" t="e">
        <f ca="true">+IF(AND(ISNUMBER(OFFSET('Hygiene Data'!$E$7,0,10*ROW('Hygiene Data'!E43))),'Data Summary'!DS49="Yes"),OFFSET('Hygiene Data'!$E$7,0,10*ROW('Hygiene Data'!E43)),NA())</f>
        <v>#N/A</v>
      </c>
      <c r="BE49" s="98" t="e">
        <f ca="true">+IF(AND(ISNUMBER(OFFSET('Hygiene Data'!$E$9,0,10*ROW('Hygiene Data'!E43))),'Data Summary'!DT49="Yes"),OFFSET('Hygiene Data'!$E$9,0,10*ROW('Hygiene Data'!E43)),NA())</f>
        <v>#N/A</v>
      </c>
      <c r="BF49" s="98" t="e">
        <f ca="true">+IF(AND(ISNUMBER(OFFSET('Hygiene Data'!$F$5,0,10*ROW('Hygiene Data'!F43))),'Data Summary'!DU49="Yes"),OFFSET('Hygiene Data'!$F$5,0,10*ROW('Hygiene Data'!F43)),NA())</f>
        <v>#N/A</v>
      </c>
      <c r="BG49" s="98" t="e">
        <f ca="true">+IF(AND(ISNUMBER(OFFSET('Hygiene Data'!$F$7,0,10*ROW('Hygiene Data'!F43))),'Data Summary'!DV49="Yes"),OFFSET('Hygiene Data'!$F$7,0,10*ROW('Hygiene Data'!F43)),NA())</f>
        <v>#N/A</v>
      </c>
      <c r="BH49" s="98" t="e">
        <f ca="true">+IF(AND(ISNUMBER(OFFSET('Hygiene Data'!$F$9,0,10*ROW('Hygiene Data'!F43))),'Data Summary'!DW49="Yes"),OFFSET('Hygiene Data'!$F$9,0,10*ROW('Hygiene Data'!F43)),NA())</f>
        <v>#N/A</v>
      </c>
      <c r="BI49" s="98" t="e">
        <f ca="true">+IF(AND(ISNUMBER(OFFSET('Hygiene Data'!$G$5,0,10*ROW('Hygiene Data'!G43))),'Data Summary'!DX49="Yes"),OFFSET('Hygiene Data'!$G$5,0,10*ROW('Hygiene Data'!G43)),NA())</f>
        <v>#N/A</v>
      </c>
      <c r="BJ49" s="98" t="e">
        <f ca="true">+IF(AND(ISNUMBER(OFFSET('Hygiene Data'!$G$7,0,10*ROW('Hygiene Data'!G43))),'Data Summary'!DY49="Yes"),OFFSET('Hygiene Data'!$G$7,0,10*ROW('Hygiene Data'!G43)),NA())</f>
        <v>#N/A</v>
      </c>
      <c r="BK49" s="98" t="e">
        <f ca="true">+IF(AND(ISNUMBER(OFFSET('Hygiene Data'!$G$9,0,10*ROW('Hygiene Data'!G43))),'Data Summary'!DZ49="Yes"),OFFSET('Hygiene Data'!$G$9,0,10*ROW('Hygiene Data'!G43)),NA())</f>
        <v>#N/A</v>
      </c>
      <c r="BL49" s="98" t="e">
        <f ca="true">+IF(AND(ISNUMBER(OFFSET('Hygiene Data'!$H$5,0,10*ROW('Hygiene Data'!H43))),'Data Summary'!EA49="Yes"),OFFSET('Hygiene Data'!$H$5,0,10*ROW('Hygiene Data'!H43)),NA())</f>
        <v>#N/A</v>
      </c>
      <c r="BM49" s="98" t="e">
        <f ca="true">+IF(AND(ISNUMBER(OFFSET('Hygiene Data'!$H$7,0,10*ROW('Hygiene Data'!H43))),'Data Summary'!EB49="Yes"),OFFSET('Hygiene Data'!$H$7,0,10*ROW('Hygiene Data'!H43)),NA())</f>
        <v>#N/A</v>
      </c>
      <c r="BN49" s="98" t="e">
        <f ca="true">+IF(AND(ISNUMBER(OFFSET('Hygiene Data'!$H$9,0,10*ROW('Hygiene Data'!H43))),'Data Summary'!EC49="Yes"),OFFSET('Hygiene Data'!$H$9,0,10*ROW('Hygiene Data'!H43)),NA())</f>
        <v>#N/A</v>
      </c>
      <c r="BO49" s="98" t="e">
        <f ca="true">+IF(AND(ISNUMBER(OFFSET('Hygiene Data'!$I$5,0,10*ROW('Hygiene Data'!I43))),'Data Summary'!ED49="Yes"),OFFSET('Hygiene Data'!$I$5,0,10*ROW('Hygiene Data'!I43)),NA())</f>
        <v>#N/A</v>
      </c>
      <c r="BP49" s="98" t="e">
        <f ca="true">+IF(AND(ISNUMBER(OFFSET('Hygiene Data'!$I$7,0,10*ROW('Hygiene Data'!I43))),'Data Summary'!EE49="Yes"),OFFSET('Hygiene Data'!$I$7,0,10*ROW('Hygiene Data'!I43)),NA())</f>
        <v>#N/A</v>
      </c>
      <c r="BQ49" s="98" t="e">
        <f ca="true">+IF(AND(ISNUMBER(OFFSET('Hygiene Data'!$I$9,0,10*ROW('Hygiene Data'!I43))),'Data Summary'!EF49="Yes"),OFFSET('Hygiene Data'!$I$9,0,10*ROW('Hygiene Data'!I43)),NA())</f>
        <v>#N/A</v>
      </c>
    </row>
    <row xmlns:x14ac="http://schemas.microsoft.com/office/spreadsheetml/2009/9/ac" r="50" x14ac:dyDescent="0.2">
      <c r="A50" s="351" t="e">
        <f ca="true">+RIGHT('Data Summary'!A50,LEN('Data Summary'!A50)-9)</f>
        <v>#VALUE!</v>
      </c>
      <c r="B50" s="36" t="str">
        <f ca="true">+IF(ISTEXT('Data Summary'!B50),'Data Summary'!B50,"")</f>
        <v/>
      </c>
      <c r="C50" s="350" t="e">
        <f ca="true">+VALUE('Data Summary'!C50)</f>
        <v>#VALUE!</v>
      </c>
      <c r="D50" s="96" t="e">
        <f ca="true">+IF(AND(ISNUMBER(OFFSET('Water Data'!$D$4,0,10*ROW('Water Data'!D44))),'Data Summary'!BS50="Yes"),100-OFFSET('Water Data'!$D$4,0,10*ROW('Water Data'!D44)),NA())</f>
        <v>#N/A</v>
      </c>
      <c r="E50" s="96" t="e">
        <f ca="true">+IF(AND(ISNUMBER(OFFSET('Water Data'!$D$6,0,10*ROW('Water Data'!D44))),'Data Summary'!BT50="Yes"),OFFSET('Water Data'!$D$6,0,10*ROW('Water Data'!D44)),NA())</f>
        <v>#N/A</v>
      </c>
      <c r="F50" s="96" t="e">
        <f ca="true">+IF(AND(ISNUMBER(OFFSET('Water Data'!$D$9,0,10*ROW('Water Data'!D44))),'Data Summary'!BU50="Yes"),OFFSET('Water Data'!$D$9,0,10*ROW('Water Data'!D44)),NA())</f>
        <v>#N/A</v>
      </c>
      <c r="G50" s="96" t="e">
        <f ca="true">+IF(AND(ISNUMBER(OFFSET('Water Data'!$E$4,0,10*ROW('Water Data'!E44))),'Data Summary'!BV50="Yes"),100-OFFSET('Water Data'!$E$4,0,10*ROW('Water Data'!E44)),NA())</f>
        <v>#N/A</v>
      </c>
      <c r="H50" s="96" t="e">
        <f ca="true">+IF(AND(ISNUMBER(OFFSET('Water Data'!$E$6,0,10*ROW('Water Data'!E44))),'Data Summary'!BW50="Yes"),OFFSET('Water Data'!$E$6,0,10*ROW('Water Data'!E44)),NA())</f>
        <v>#N/A</v>
      </c>
      <c r="I50" s="96" t="e">
        <f ca="true">+IF(AND(ISNUMBER(OFFSET('Water Data'!$E$9,0,10*ROW('Water Data'!E44))),'Data Summary'!BX50="Yes"),OFFSET('Water Data'!$E$9,0,10*ROW('Water Data'!E44)),NA())</f>
        <v>#N/A</v>
      </c>
      <c r="J50" s="96" t="e">
        <f ca="true">+IF(AND(ISNUMBER(OFFSET('Water Data'!$F$4,0,10*ROW('Water Data'!F44))),'Data Summary'!BY50="Yes"),100-OFFSET('Water Data'!$F$4,0,10*ROW('Water Data'!F44)),NA())</f>
        <v>#N/A</v>
      </c>
      <c r="K50" s="96" t="e">
        <f ca="true">+IF(AND(ISNUMBER(OFFSET('Water Data'!$F$6,0,10*ROW('Water Data'!F44))),'Data Summary'!BZ50="Yes"),OFFSET('Water Data'!$F$6,0,10*ROW('Water Data'!F44)),NA())</f>
        <v>#N/A</v>
      </c>
      <c r="L50" s="96" t="e">
        <f ca="true">+IF(AND(ISNUMBER(OFFSET('Water Data'!$F$9,0,10*ROW('Water Data'!F44))),'Data Summary'!CA50="Yes"),OFFSET('Water Data'!$F$9,0,10*ROW('Water Data'!F44)),NA())</f>
        <v>#N/A</v>
      </c>
      <c r="M50" s="96" t="e">
        <f ca="true">+IF(AND(ISNUMBER(OFFSET('Water Data'!$G$4,0,10*ROW('Water Data'!G44))),'Data Summary'!CB50="Yes"),100-OFFSET('Water Data'!$G$4,0,10*ROW('Water Data'!G44)),NA())</f>
        <v>#N/A</v>
      </c>
      <c r="N50" s="96" t="e">
        <f ca="true">+IF(AND(ISNUMBER(OFFSET('Water Data'!$G$6,0,10*ROW('Water Data'!G44))),'Data Summary'!CC50="Yes"),OFFSET('Water Data'!$G$6,0,10*ROW('Water Data'!G44)),NA())</f>
        <v>#N/A</v>
      </c>
      <c r="O50" s="96" t="e">
        <f ca="true">+IF(AND(ISNUMBER(OFFSET('Water Data'!$G$9,0,10*ROW('Water Data'!G44))),'Data Summary'!CD50="Yes"),OFFSET('Water Data'!$G$9,0,10*ROW('Water Data'!G44)),NA())</f>
        <v>#N/A</v>
      </c>
      <c r="P50" s="96" t="e">
        <f ca="true">+IF(AND(ISNUMBER(OFFSET('Water Data'!$H$4,0,10*ROW('Water Data'!H44))),'Data Summary'!CE50="Yes"),100-OFFSET('Water Data'!$H$4,0,10*ROW('Water Data'!H44)),NA())</f>
        <v>#N/A</v>
      </c>
      <c r="Q50" s="96" t="e">
        <f ca="true">+IF(AND(ISNUMBER(OFFSET('Water Data'!$H$6,0,10*ROW('Water Data'!H44))),'Data Summary'!CF50="Yes"),OFFSET('Water Data'!$H$6,0,10*ROW('Water Data'!H44)),NA())</f>
        <v>#N/A</v>
      </c>
      <c r="R50" s="96" t="e">
        <f ca="true">+IF(AND(ISNUMBER(OFFSET('Water Data'!$H$9,0,10*ROW('Water Data'!H44))),'Data Summary'!CG50="Yes"),OFFSET('Water Data'!$H$9,0,10*ROW('Water Data'!H44)),NA())</f>
        <v>#N/A</v>
      </c>
      <c r="S50" s="96" t="e">
        <f ca="true">+IF(AND(ISNUMBER(OFFSET('Water Data'!$I$4,0,10*ROW('Water Data'!I44))),'Data Summary'!CH50="Yes"),100-OFFSET('Water Data'!$I$4,0,10*ROW('Water Data'!I44)),NA())</f>
        <v>#N/A</v>
      </c>
      <c r="T50" s="96" t="e">
        <f ca="true">+IF(AND(ISNUMBER(OFFSET('Water Data'!$I$6,0,10*ROW('Water Data'!I44))),'Data Summary'!CI50="Yes"),OFFSET('Water Data'!$I$6,0,10*ROW('Water Data'!I44)),NA())</f>
        <v>#N/A</v>
      </c>
      <c r="U50" s="96" t="e">
        <f ca="true">+IF(AND(ISNUMBER(OFFSET('Water Data'!$I$9,0,10*ROW('Water Data'!I44))),'Data Summary'!CJ50="Yes"),OFFSET('Water Data'!$I$9,0,10*ROW('Water Data'!I44)),NA())</f>
        <v>#N/A</v>
      </c>
      <c r="V50" s="97" t="e">
        <f ca="true">+IF(AND(ISNUMBER(OFFSET('Sanitation Data'!$D$4,0,10*ROW('Sanitation Data'!D44))),'Data Summary'!CK50="Yes"),100-OFFSET('Sanitation Data'!$D$4,0,10*ROW('Sanitation Data'!D44)),NA())</f>
        <v>#N/A</v>
      </c>
      <c r="W50" s="97" t="e">
        <f ca="true">+IF(AND(ISNUMBER(OFFSET('Sanitation Data'!$D$6,0,10*ROW('Sanitation Data'!D44))),'Data Summary'!CL50="Yes"),OFFSET('Sanitation Data'!$D$6,0,10*ROW('Sanitation Data'!D44)),NA())</f>
        <v>#N/A</v>
      </c>
      <c r="X50" s="97" t="e">
        <f ca="true">+IF(AND(ISNUMBER(OFFSET('Sanitation Data'!$D$10,0,10*ROW('Sanitation Data'!D44))),'Data Summary'!CM50="Yes"),OFFSET('Sanitation Data'!$D$10,0,10*ROW('Sanitation Data'!D44)),NA())</f>
        <v>#N/A</v>
      </c>
      <c r="Y50" s="97" t="e">
        <f ca="true">+IF(AND(ISNUMBER(OFFSET('Sanitation Data'!$D$11,0,10*ROW('Sanitation Data'!D44))),'Data Summary'!CN50="Yes"),OFFSET('Sanitation Data'!$D$11,0,10*ROW('Sanitation Data'!D44)),NA())</f>
        <v>#N/A</v>
      </c>
      <c r="Z50" s="97" t="e">
        <f ca="true">+IF(AND(ISNUMBER(OFFSET('Sanitation Data'!$D$12,0,10*ROW('Sanitation Data'!D44))),'Data Summary'!CO50="Yes"),OFFSET('Sanitation Data'!$D$12,0,10*ROW('Sanitation Data'!D44)),NA())</f>
        <v>#N/A</v>
      </c>
      <c r="AA50" s="97" t="e">
        <f ca="true">+IF(AND(ISNUMBER(OFFSET('Sanitation Data'!$E$4,0,10*ROW('Sanitation Data'!E44))),'Data Summary'!CP50="Yes"),100-OFFSET('Sanitation Data'!$E$4,0,10*ROW('Sanitation Data'!E44)),NA())</f>
        <v>#N/A</v>
      </c>
      <c r="AB50" s="97" t="e">
        <f ca="true">+IF(AND(ISNUMBER(OFFSET('Sanitation Data'!$E$6,0,10*ROW('Sanitation Data'!E44))),'Data Summary'!CQ50="Yes"),OFFSET('Sanitation Data'!$E$6,0,10*ROW('Sanitation Data'!E44)),NA())</f>
        <v>#N/A</v>
      </c>
      <c r="AC50" s="97" t="e">
        <f ca="true">+IF(AND(ISNUMBER(OFFSET('Sanitation Data'!$E$10,0,10*ROW('Sanitation Data'!E44))),'Data Summary'!CR50="Yes"),OFFSET('Sanitation Data'!$E$10,0,10*ROW('Sanitation Data'!E44)),NA())</f>
        <v>#N/A</v>
      </c>
      <c r="AD50" s="97" t="e">
        <f ca="true">+IF(AND(ISNUMBER(OFFSET('Sanitation Data'!$E$11,0,10*ROW('Sanitation Data'!E44))),'Data Summary'!CS50="Yes"),OFFSET('Sanitation Data'!$E$11,0,10*ROW('Sanitation Data'!E44)),NA())</f>
        <v>#N/A</v>
      </c>
      <c r="AE50" s="97" t="e">
        <f ca="true">+IF(AND(ISNUMBER(OFFSET('Sanitation Data'!$E$12,0,10*ROW('Sanitation Data'!E44))),'Data Summary'!CT50="Yes"),OFFSET('Sanitation Data'!$E$12,0,10*ROW('Sanitation Data'!E44)),NA())</f>
        <v>#N/A</v>
      </c>
      <c r="AF50" s="97" t="e">
        <f ca="true">+IF(AND(ISNUMBER(OFFSET('Sanitation Data'!$F$4,0,10*ROW('Sanitation Data'!F44))),'Data Summary'!CU50="Yes"),100-OFFSET('Sanitation Data'!$F$4,0,10*ROW('Sanitation Data'!F44)),NA())</f>
        <v>#N/A</v>
      </c>
      <c r="AG50" s="97" t="e">
        <f ca="true">+IF(AND(ISNUMBER(OFFSET('Sanitation Data'!$F$6,0,10*ROW('Sanitation Data'!F44))),'Data Summary'!CV50="Yes"),OFFSET('Sanitation Data'!$F$6,0,10*ROW('Sanitation Data'!F44)),NA())</f>
        <v>#N/A</v>
      </c>
      <c r="AH50" s="97" t="e">
        <f ca="true">+IF(AND(ISNUMBER(OFFSET('Sanitation Data'!$F$10,0,10*ROW('Sanitation Data'!F44))),'Data Summary'!CW50="Yes"),OFFSET('Sanitation Data'!$F$10,0,10*ROW('Sanitation Data'!F44)),NA())</f>
        <v>#N/A</v>
      </c>
      <c r="AI50" s="97" t="e">
        <f ca="true">+IF(AND(ISNUMBER(OFFSET('Sanitation Data'!$F$11,0,10*ROW('Sanitation Data'!F44))),'Data Summary'!CX50="Yes"),OFFSET('Sanitation Data'!$F$11,0,10*ROW('Sanitation Data'!F44)),NA())</f>
        <v>#N/A</v>
      </c>
      <c r="AJ50" s="97" t="e">
        <f ca="true">+IF(AND(ISNUMBER(OFFSET('Sanitation Data'!$F$12,0,10*ROW('Sanitation Data'!F44))),'Data Summary'!CY50="Yes"),OFFSET('Sanitation Data'!$F$12,0,10*ROW('Sanitation Data'!F44)),NA())</f>
        <v>#N/A</v>
      </c>
      <c r="AK50" s="97" t="e">
        <f ca="true">+IF(AND(ISNUMBER(OFFSET('Sanitation Data'!$G$4,0,10*ROW('Sanitation Data'!G44))),'Data Summary'!CZ50="Yes"),100-OFFSET('Sanitation Data'!$G$4,0,10*ROW('Sanitation Data'!G44)),NA())</f>
        <v>#N/A</v>
      </c>
      <c r="AL50" s="97" t="e">
        <f ca="true">+IF(AND(ISNUMBER(OFFSET('Sanitation Data'!$G$6,0,10*ROW('Sanitation Data'!G44))),'Data Summary'!DA50="Yes"),OFFSET('Sanitation Data'!$G$6,0,10*ROW('Sanitation Data'!G44)),NA())</f>
        <v>#N/A</v>
      </c>
      <c r="AM50" s="97" t="e">
        <f ca="true">+IF(AND(ISNUMBER(OFFSET('Sanitation Data'!$G$10,0,10*ROW('Sanitation Data'!G44))),'Data Summary'!DB50="Yes"),OFFSET('Sanitation Data'!$G$10,0,10*ROW('Sanitation Data'!G44)),NA())</f>
        <v>#N/A</v>
      </c>
      <c r="AN50" s="97" t="e">
        <f ca="true">+IF(AND(ISNUMBER(OFFSET('Sanitation Data'!$G$11,0,10*ROW('Sanitation Data'!G44))),'Data Summary'!DC50="Yes"),OFFSET('Sanitation Data'!$G$11,0,10*ROW('Sanitation Data'!G44)),NA())</f>
        <v>#N/A</v>
      </c>
      <c r="AO50" s="97" t="e">
        <f ca="true">+IF(AND(ISNUMBER(OFFSET('Sanitation Data'!$G$12,0,10*ROW('Sanitation Data'!G44))),'Data Summary'!DD50="Yes"),OFFSET('Sanitation Data'!$G$12,0,10*ROW('Sanitation Data'!G44)),NA())</f>
        <v>#N/A</v>
      </c>
      <c r="AP50" s="97" t="e">
        <f ca="true">+IF(AND(ISNUMBER(OFFSET('Sanitation Data'!$H$4,0,10*ROW('Sanitation Data'!H44))),'Data Summary'!DE50="Yes"),100-OFFSET('Sanitation Data'!$H$4,0,10*ROW('Sanitation Data'!H44)),NA())</f>
        <v>#N/A</v>
      </c>
      <c r="AQ50" s="97" t="e">
        <f ca="true">+IF(AND(ISNUMBER(OFFSET('Sanitation Data'!$H$6,0,10*ROW('Sanitation Data'!H44))),'Data Summary'!DF50="Yes"),OFFSET('Sanitation Data'!$H$6,0,10*ROW('Sanitation Data'!H44)),NA())</f>
        <v>#N/A</v>
      </c>
      <c r="AR50" s="97" t="e">
        <f ca="true">+IF(AND(ISNUMBER(OFFSET('Sanitation Data'!$H$10,0,10*ROW('Sanitation Data'!H44))),'Data Summary'!DG50="Yes"),OFFSET('Sanitation Data'!$H$10,0,10*ROW('Sanitation Data'!H44)),NA())</f>
        <v>#N/A</v>
      </c>
      <c r="AS50" s="97" t="e">
        <f ca="true">+IF(AND(ISNUMBER(OFFSET('Sanitation Data'!$H$11,0,10*ROW('Sanitation Data'!H44))),'Data Summary'!DH50="Yes"),OFFSET('Sanitation Data'!$H$11,0,10*ROW('Sanitation Data'!H44)),NA())</f>
        <v>#N/A</v>
      </c>
      <c r="AT50" s="97" t="e">
        <f ca="true">+IF(AND(ISNUMBER(OFFSET('Sanitation Data'!$H$12,0,10*ROW('Sanitation Data'!H44))),'Data Summary'!DI50="Yes"),OFFSET('Sanitation Data'!$H$12,0,10*ROW('Sanitation Data'!H44)),NA())</f>
        <v>#N/A</v>
      </c>
      <c r="AU50" s="97" t="e">
        <f ca="true">+IF(AND(ISNUMBER(OFFSET('Sanitation Data'!$I$4,0,10*ROW('Sanitation Data'!I44))),'Data Summary'!DJ50="Yes"),100-OFFSET('Sanitation Data'!$I$4,0,10*ROW('Sanitation Data'!I44)),NA())</f>
        <v>#N/A</v>
      </c>
      <c r="AV50" s="97" t="e">
        <f ca="true">+IF(AND(ISNUMBER(OFFSET('Sanitation Data'!$I$6,0,10*ROW('Sanitation Data'!I44))),'Data Summary'!DK50="Yes"),OFFSET('Sanitation Data'!$I$6,0,10*ROW('Sanitation Data'!I44)),NA())</f>
        <v>#N/A</v>
      </c>
      <c r="AW50" s="97" t="e">
        <f ca="true">+IF(AND(ISNUMBER(OFFSET('Sanitation Data'!$I$10,0,10*ROW('Sanitation Data'!I44))),'Data Summary'!DL50="Yes"),OFFSET('Sanitation Data'!$I$10,0,10*ROW('Sanitation Data'!I44)),NA())</f>
        <v>#N/A</v>
      </c>
      <c r="AX50" s="97" t="e">
        <f ca="true">+IF(AND(ISNUMBER(OFFSET('Sanitation Data'!$I$11,0,10*ROW('Sanitation Data'!I44))),'Data Summary'!DM50="Yes"),OFFSET('Sanitation Data'!$I$11,0,10*ROW('Sanitation Data'!I44)),NA())</f>
        <v>#N/A</v>
      </c>
      <c r="AY50" s="97" t="e">
        <f ca="true">+IF(AND(ISNUMBER(OFFSET('Sanitation Data'!$I$12,0,10*ROW('Sanitation Data'!I44))),'Data Summary'!DN50="Yes"),OFFSET('Sanitation Data'!$I$12,0,10*ROW('Sanitation Data'!I44)),NA())</f>
        <v>#N/A</v>
      </c>
      <c r="AZ50" s="98" t="e">
        <f ca="true">+IF(AND(ISNUMBER(OFFSET('Hygiene Data'!$D$5,0,10*ROW('Hygiene Data'!D44))),'Data Summary'!DO50="Yes"),OFFSET('Hygiene Data'!$D$5,0,10*ROW('Hygiene Data'!D44)),NA())</f>
        <v>#N/A</v>
      </c>
      <c r="BA50" s="98" t="e">
        <f ca="true">+IF(AND(ISNUMBER(OFFSET('Hygiene Data'!$D$7,0,10*ROW('Hygiene Data'!D44))),'Data Summary'!DP50="Yes"),OFFSET('Hygiene Data'!$D$7,0,10*ROW('Hygiene Data'!D44)),NA())</f>
        <v>#N/A</v>
      </c>
      <c r="BB50" s="98" t="e">
        <f ca="true">+IF(AND(ISNUMBER(OFFSET('Hygiene Data'!$D$9,0,10*ROW('Hygiene Data'!D44))),'Data Summary'!DQ50="Yes"),OFFSET('Hygiene Data'!$D$9,0,10*ROW('Hygiene Data'!D44)),NA())</f>
        <v>#N/A</v>
      </c>
      <c r="BC50" s="98" t="e">
        <f ca="true">+IF(AND(ISNUMBER(OFFSET('Hygiene Data'!$E$5,0,10*ROW('Hygiene Data'!E44))),'Data Summary'!DR50="Yes"),OFFSET('Hygiene Data'!$E$5,0,10*ROW('Hygiene Data'!E44)),NA())</f>
        <v>#N/A</v>
      </c>
      <c r="BD50" s="98" t="e">
        <f ca="true">+IF(AND(ISNUMBER(OFFSET('Hygiene Data'!$E$7,0,10*ROW('Hygiene Data'!E44))),'Data Summary'!DS50="Yes"),OFFSET('Hygiene Data'!$E$7,0,10*ROW('Hygiene Data'!E44)),NA())</f>
        <v>#N/A</v>
      </c>
      <c r="BE50" s="98" t="e">
        <f ca="true">+IF(AND(ISNUMBER(OFFSET('Hygiene Data'!$E$9,0,10*ROW('Hygiene Data'!E44))),'Data Summary'!DT50="Yes"),OFFSET('Hygiene Data'!$E$9,0,10*ROW('Hygiene Data'!E44)),NA())</f>
        <v>#N/A</v>
      </c>
      <c r="BF50" s="98" t="e">
        <f ca="true">+IF(AND(ISNUMBER(OFFSET('Hygiene Data'!$F$5,0,10*ROW('Hygiene Data'!F44))),'Data Summary'!DU50="Yes"),OFFSET('Hygiene Data'!$F$5,0,10*ROW('Hygiene Data'!F44)),NA())</f>
        <v>#N/A</v>
      </c>
      <c r="BG50" s="98" t="e">
        <f ca="true">+IF(AND(ISNUMBER(OFFSET('Hygiene Data'!$F$7,0,10*ROW('Hygiene Data'!F44))),'Data Summary'!DV50="Yes"),OFFSET('Hygiene Data'!$F$7,0,10*ROW('Hygiene Data'!F44)),NA())</f>
        <v>#N/A</v>
      </c>
      <c r="BH50" s="98" t="e">
        <f ca="true">+IF(AND(ISNUMBER(OFFSET('Hygiene Data'!$F$9,0,10*ROW('Hygiene Data'!F44))),'Data Summary'!DW50="Yes"),OFFSET('Hygiene Data'!$F$9,0,10*ROW('Hygiene Data'!F44)),NA())</f>
        <v>#N/A</v>
      </c>
      <c r="BI50" s="98" t="e">
        <f ca="true">+IF(AND(ISNUMBER(OFFSET('Hygiene Data'!$G$5,0,10*ROW('Hygiene Data'!G44))),'Data Summary'!DX50="Yes"),OFFSET('Hygiene Data'!$G$5,0,10*ROW('Hygiene Data'!G44)),NA())</f>
        <v>#N/A</v>
      </c>
      <c r="BJ50" s="98" t="e">
        <f ca="true">+IF(AND(ISNUMBER(OFFSET('Hygiene Data'!$G$7,0,10*ROW('Hygiene Data'!G44))),'Data Summary'!DY50="Yes"),OFFSET('Hygiene Data'!$G$7,0,10*ROW('Hygiene Data'!G44)),NA())</f>
        <v>#N/A</v>
      </c>
      <c r="BK50" s="98" t="e">
        <f ca="true">+IF(AND(ISNUMBER(OFFSET('Hygiene Data'!$G$9,0,10*ROW('Hygiene Data'!G44))),'Data Summary'!DZ50="Yes"),OFFSET('Hygiene Data'!$G$9,0,10*ROW('Hygiene Data'!G44)),NA())</f>
        <v>#N/A</v>
      </c>
      <c r="BL50" s="98" t="e">
        <f ca="true">+IF(AND(ISNUMBER(OFFSET('Hygiene Data'!$H$5,0,10*ROW('Hygiene Data'!H44))),'Data Summary'!EA50="Yes"),OFFSET('Hygiene Data'!$H$5,0,10*ROW('Hygiene Data'!H44)),NA())</f>
        <v>#N/A</v>
      </c>
      <c r="BM50" s="98" t="e">
        <f ca="true">+IF(AND(ISNUMBER(OFFSET('Hygiene Data'!$H$7,0,10*ROW('Hygiene Data'!H44))),'Data Summary'!EB50="Yes"),OFFSET('Hygiene Data'!$H$7,0,10*ROW('Hygiene Data'!H44)),NA())</f>
        <v>#N/A</v>
      </c>
      <c r="BN50" s="98" t="e">
        <f ca="true">+IF(AND(ISNUMBER(OFFSET('Hygiene Data'!$H$9,0,10*ROW('Hygiene Data'!H44))),'Data Summary'!EC50="Yes"),OFFSET('Hygiene Data'!$H$9,0,10*ROW('Hygiene Data'!H44)),NA())</f>
        <v>#N/A</v>
      </c>
      <c r="BO50" s="98" t="e">
        <f ca="true">+IF(AND(ISNUMBER(OFFSET('Hygiene Data'!$I$5,0,10*ROW('Hygiene Data'!I44))),'Data Summary'!ED50="Yes"),OFFSET('Hygiene Data'!$I$5,0,10*ROW('Hygiene Data'!I44)),NA())</f>
        <v>#N/A</v>
      </c>
      <c r="BP50" s="98" t="e">
        <f ca="true">+IF(AND(ISNUMBER(OFFSET('Hygiene Data'!$I$7,0,10*ROW('Hygiene Data'!I44))),'Data Summary'!EE50="Yes"),OFFSET('Hygiene Data'!$I$7,0,10*ROW('Hygiene Data'!I44)),NA())</f>
        <v>#N/A</v>
      </c>
      <c r="BQ50" s="98" t="e">
        <f ca="true">+IF(AND(ISNUMBER(OFFSET('Hygiene Data'!$I$9,0,10*ROW('Hygiene Data'!I44))),'Data Summary'!EF50="Yes"),OFFSET('Hygiene Data'!$I$9,0,10*ROW('Hygiene Data'!I44)),NA())</f>
        <v>#N/A</v>
      </c>
    </row>
    <row xmlns:x14ac="http://schemas.microsoft.com/office/spreadsheetml/2009/9/ac" r="51" x14ac:dyDescent="0.2">
      <c r="A51" s="351" t="e">
        <f ca="true">+RIGHT('Data Summary'!A51,LEN('Data Summary'!A51)-9)</f>
        <v>#VALUE!</v>
      </c>
      <c r="B51" s="36" t="str">
        <f ca="true">+IF(ISTEXT('Data Summary'!B51),'Data Summary'!B51,"")</f>
        <v/>
      </c>
      <c r="C51" s="350" t="e">
        <f ca="true">+VALUE('Data Summary'!C51)</f>
        <v>#VALUE!</v>
      </c>
      <c r="D51" s="96" t="e">
        <f ca="true">+IF(AND(ISNUMBER(OFFSET('Water Data'!$D$4,0,10*ROW('Water Data'!D45))),'Data Summary'!BS51="Yes"),100-OFFSET('Water Data'!$D$4,0,10*ROW('Water Data'!D45)),NA())</f>
        <v>#N/A</v>
      </c>
      <c r="E51" s="96" t="e">
        <f ca="true">+IF(AND(ISNUMBER(OFFSET('Water Data'!$D$6,0,10*ROW('Water Data'!D45))),'Data Summary'!BT51="Yes"),OFFSET('Water Data'!$D$6,0,10*ROW('Water Data'!D45)),NA())</f>
        <v>#N/A</v>
      </c>
      <c r="F51" s="96" t="e">
        <f ca="true">+IF(AND(ISNUMBER(OFFSET('Water Data'!$D$9,0,10*ROW('Water Data'!D45))),'Data Summary'!BU51="Yes"),OFFSET('Water Data'!$D$9,0,10*ROW('Water Data'!D45)),NA())</f>
        <v>#N/A</v>
      </c>
      <c r="G51" s="96" t="e">
        <f ca="true">+IF(AND(ISNUMBER(OFFSET('Water Data'!$E$4,0,10*ROW('Water Data'!E45))),'Data Summary'!BV51="Yes"),100-OFFSET('Water Data'!$E$4,0,10*ROW('Water Data'!E45)),NA())</f>
        <v>#N/A</v>
      </c>
      <c r="H51" s="96" t="e">
        <f ca="true">+IF(AND(ISNUMBER(OFFSET('Water Data'!$E$6,0,10*ROW('Water Data'!E45))),'Data Summary'!BW51="Yes"),OFFSET('Water Data'!$E$6,0,10*ROW('Water Data'!E45)),NA())</f>
        <v>#N/A</v>
      </c>
      <c r="I51" s="96" t="e">
        <f ca="true">+IF(AND(ISNUMBER(OFFSET('Water Data'!$E$9,0,10*ROW('Water Data'!E45))),'Data Summary'!BX51="Yes"),OFFSET('Water Data'!$E$9,0,10*ROW('Water Data'!E45)),NA())</f>
        <v>#N/A</v>
      </c>
      <c r="J51" s="96" t="e">
        <f ca="true">+IF(AND(ISNUMBER(OFFSET('Water Data'!$F$4,0,10*ROW('Water Data'!F45))),'Data Summary'!BY51="Yes"),100-OFFSET('Water Data'!$F$4,0,10*ROW('Water Data'!F45)),NA())</f>
        <v>#N/A</v>
      </c>
      <c r="K51" s="96" t="e">
        <f ca="true">+IF(AND(ISNUMBER(OFFSET('Water Data'!$F$6,0,10*ROW('Water Data'!F45))),'Data Summary'!BZ51="Yes"),OFFSET('Water Data'!$F$6,0,10*ROW('Water Data'!F45)),NA())</f>
        <v>#N/A</v>
      </c>
      <c r="L51" s="96" t="e">
        <f ca="true">+IF(AND(ISNUMBER(OFFSET('Water Data'!$F$9,0,10*ROW('Water Data'!F45))),'Data Summary'!CA51="Yes"),OFFSET('Water Data'!$F$9,0,10*ROW('Water Data'!F45)),NA())</f>
        <v>#N/A</v>
      </c>
      <c r="M51" s="96" t="e">
        <f ca="true">+IF(AND(ISNUMBER(OFFSET('Water Data'!$G$4,0,10*ROW('Water Data'!G45))),'Data Summary'!CB51="Yes"),100-OFFSET('Water Data'!$G$4,0,10*ROW('Water Data'!G45)),NA())</f>
        <v>#N/A</v>
      </c>
      <c r="N51" s="96" t="e">
        <f ca="true">+IF(AND(ISNUMBER(OFFSET('Water Data'!$G$6,0,10*ROW('Water Data'!G45))),'Data Summary'!CC51="Yes"),OFFSET('Water Data'!$G$6,0,10*ROW('Water Data'!G45)),NA())</f>
        <v>#N/A</v>
      </c>
      <c r="O51" s="96" t="e">
        <f ca="true">+IF(AND(ISNUMBER(OFFSET('Water Data'!$G$9,0,10*ROW('Water Data'!G45))),'Data Summary'!CD51="Yes"),OFFSET('Water Data'!$G$9,0,10*ROW('Water Data'!G45)),NA())</f>
        <v>#N/A</v>
      </c>
      <c r="P51" s="96" t="e">
        <f ca="true">+IF(AND(ISNUMBER(OFFSET('Water Data'!$H$4,0,10*ROW('Water Data'!H45))),'Data Summary'!CE51="Yes"),100-OFFSET('Water Data'!$H$4,0,10*ROW('Water Data'!H45)),NA())</f>
        <v>#N/A</v>
      </c>
      <c r="Q51" s="96" t="e">
        <f ca="true">+IF(AND(ISNUMBER(OFFSET('Water Data'!$H$6,0,10*ROW('Water Data'!H45))),'Data Summary'!CF51="Yes"),OFFSET('Water Data'!$H$6,0,10*ROW('Water Data'!H45)),NA())</f>
        <v>#N/A</v>
      </c>
      <c r="R51" s="96" t="e">
        <f ca="true">+IF(AND(ISNUMBER(OFFSET('Water Data'!$H$9,0,10*ROW('Water Data'!H45))),'Data Summary'!CG51="Yes"),OFFSET('Water Data'!$H$9,0,10*ROW('Water Data'!H45)),NA())</f>
        <v>#N/A</v>
      </c>
      <c r="S51" s="96" t="e">
        <f ca="true">+IF(AND(ISNUMBER(OFFSET('Water Data'!$I$4,0,10*ROW('Water Data'!I45))),'Data Summary'!CH51="Yes"),100-OFFSET('Water Data'!$I$4,0,10*ROW('Water Data'!I45)),NA())</f>
        <v>#N/A</v>
      </c>
      <c r="T51" s="96" t="e">
        <f ca="true">+IF(AND(ISNUMBER(OFFSET('Water Data'!$I$6,0,10*ROW('Water Data'!I45))),'Data Summary'!CI51="Yes"),OFFSET('Water Data'!$I$6,0,10*ROW('Water Data'!I45)),NA())</f>
        <v>#N/A</v>
      </c>
      <c r="U51" s="96" t="e">
        <f ca="true">+IF(AND(ISNUMBER(OFFSET('Water Data'!$I$9,0,10*ROW('Water Data'!I45))),'Data Summary'!CJ51="Yes"),OFFSET('Water Data'!$I$9,0,10*ROW('Water Data'!I45)),NA())</f>
        <v>#N/A</v>
      </c>
      <c r="V51" s="97" t="e">
        <f ca="true">+IF(AND(ISNUMBER(OFFSET('Sanitation Data'!$D$4,0,10*ROW('Sanitation Data'!D45))),'Data Summary'!CK51="Yes"),100-OFFSET('Sanitation Data'!$D$4,0,10*ROW('Sanitation Data'!D45)),NA())</f>
        <v>#N/A</v>
      </c>
      <c r="W51" s="97" t="e">
        <f ca="true">+IF(AND(ISNUMBER(OFFSET('Sanitation Data'!$D$6,0,10*ROW('Sanitation Data'!D45))),'Data Summary'!CL51="Yes"),OFFSET('Sanitation Data'!$D$6,0,10*ROW('Sanitation Data'!D45)),NA())</f>
        <v>#N/A</v>
      </c>
      <c r="X51" s="97" t="e">
        <f ca="true">+IF(AND(ISNUMBER(OFFSET('Sanitation Data'!$D$10,0,10*ROW('Sanitation Data'!D45))),'Data Summary'!CM51="Yes"),OFFSET('Sanitation Data'!$D$10,0,10*ROW('Sanitation Data'!D45)),NA())</f>
        <v>#N/A</v>
      </c>
      <c r="Y51" s="97" t="e">
        <f ca="true">+IF(AND(ISNUMBER(OFFSET('Sanitation Data'!$D$11,0,10*ROW('Sanitation Data'!D45))),'Data Summary'!CN51="Yes"),OFFSET('Sanitation Data'!$D$11,0,10*ROW('Sanitation Data'!D45)),NA())</f>
        <v>#N/A</v>
      </c>
      <c r="Z51" s="97" t="e">
        <f ca="true">+IF(AND(ISNUMBER(OFFSET('Sanitation Data'!$D$12,0,10*ROW('Sanitation Data'!D45))),'Data Summary'!CO51="Yes"),OFFSET('Sanitation Data'!$D$12,0,10*ROW('Sanitation Data'!D45)),NA())</f>
        <v>#N/A</v>
      </c>
      <c r="AA51" s="97" t="e">
        <f ca="true">+IF(AND(ISNUMBER(OFFSET('Sanitation Data'!$E$4,0,10*ROW('Sanitation Data'!E45))),'Data Summary'!CP51="Yes"),100-OFFSET('Sanitation Data'!$E$4,0,10*ROW('Sanitation Data'!E45)),NA())</f>
        <v>#N/A</v>
      </c>
      <c r="AB51" s="97" t="e">
        <f ca="true">+IF(AND(ISNUMBER(OFFSET('Sanitation Data'!$E$6,0,10*ROW('Sanitation Data'!E45))),'Data Summary'!CQ51="Yes"),OFFSET('Sanitation Data'!$E$6,0,10*ROW('Sanitation Data'!E45)),NA())</f>
        <v>#N/A</v>
      </c>
      <c r="AC51" s="97" t="e">
        <f ca="true">+IF(AND(ISNUMBER(OFFSET('Sanitation Data'!$E$10,0,10*ROW('Sanitation Data'!E45))),'Data Summary'!CR51="Yes"),OFFSET('Sanitation Data'!$E$10,0,10*ROW('Sanitation Data'!E45)),NA())</f>
        <v>#N/A</v>
      </c>
      <c r="AD51" s="97" t="e">
        <f ca="true">+IF(AND(ISNUMBER(OFFSET('Sanitation Data'!$E$11,0,10*ROW('Sanitation Data'!E45))),'Data Summary'!CS51="Yes"),OFFSET('Sanitation Data'!$E$11,0,10*ROW('Sanitation Data'!E45)),NA())</f>
        <v>#N/A</v>
      </c>
      <c r="AE51" s="97" t="e">
        <f ca="true">+IF(AND(ISNUMBER(OFFSET('Sanitation Data'!$E$12,0,10*ROW('Sanitation Data'!E45))),'Data Summary'!CT51="Yes"),OFFSET('Sanitation Data'!$E$12,0,10*ROW('Sanitation Data'!E45)),NA())</f>
        <v>#N/A</v>
      </c>
      <c r="AF51" s="97" t="e">
        <f ca="true">+IF(AND(ISNUMBER(OFFSET('Sanitation Data'!$F$4,0,10*ROW('Sanitation Data'!F45))),'Data Summary'!CU51="Yes"),100-OFFSET('Sanitation Data'!$F$4,0,10*ROW('Sanitation Data'!F45)),NA())</f>
        <v>#N/A</v>
      </c>
      <c r="AG51" s="97" t="e">
        <f ca="true">+IF(AND(ISNUMBER(OFFSET('Sanitation Data'!$F$6,0,10*ROW('Sanitation Data'!F45))),'Data Summary'!CV51="Yes"),OFFSET('Sanitation Data'!$F$6,0,10*ROW('Sanitation Data'!F45)),NA())</f>
        <v>#N/A</v>
      </c>
      <c r="AH51" s="97" t="e">
        <f ca="true">+IF(AND(ISNUMBER(OFFSET('Sanitation Data'!$F$10,0,10*ROW('Sanitation Data'!F45))),'Data Summary'!CW51="Yes"),OFFSET('Sanitation Data'!$F$10,0,10*ROW('Sanitation Data'!F45)),NA())</f>
        <v>#N/A</v>
      </c>
      <c r="AI51" s="97" t="e">
        <f ca="true">+IF(AND(ISNUMBER(OFFSET('Sanitation Data'!$F$11,0,10*ROW('Sanitation Data'!F45))),'Data Summary'!CX51="Yes"),OFFSET('Sanitation Data'!$F$11,0,10*ROW('Sanitation Data'!F45)),NA())</f>
        <v>#N/A</v>
      </c>
      <c r="AJ51" s="97" t="e">
        <f ca="true">+IF(AND(ISNUMBER(OFFSET('Sanitation Data'!$F$12,0,10*ROW('Sanitation Data'!F45))),'Data Summary'!CY51="Yes"),OFFSET('Sanitation Data'!$F$12,0,10*ROW('Sanitation Data'!F45)),NA())</f>
        <v>#N/A</v>
      </c>
      <c r="AK51" s="97" t="e">
        <f ca="true">+IF(AND(ISNUMBER(OFFSET('Sanitation Data'!$G$4,0,10*ROW('Sanitation Data'!G45))),'Data Summary'!CZ51="Yes"),100-OFFSET('Sanitation Data'!$G$4,0,10*ROW('Sanitation Data'!G45)),NA())</f>
        <v>#N/A</v>
      </c>
      <c r="AL51" s="97" t="e">
        <f ca="true">+IF(AND(ISNUMBER(OFFSET('Sanitation Data'!$G$6,0,10*ROW('Sanitation Data'!G45))),'Data Summary'!DA51="Yes"),OFFSET('Sanitation Data'!$G$6,0,10*ROW('Sanitation Data'!G45)),NA())</f>
        <v>#N/A</v>
      </c>
      <c r="AM51" s="97" t="e">
        <f ca="true">+IF(AND(ISNUMBER(OFFSET('Sanitation Data'!$G$10,0,10*ROW('Sanitation Data'!G45))),'Data Summary'!DB51="Yes"),OFFSET('Sanitation Data'!$G$10,0,10*ROW('Sanitation Data'!G45)),NA())</f>
        <v>#N/A</v>
      </c>
      <c r="AN51" s="97" t="e">
        <f ca="true">+IF(AND(ISNUMBER(OFFSET('Sanitation Data'!$G$11,0,10*ROW('Sanitation Data'!G45))),'Data Summary'!DC51="Yes"),OFFSET('Sanitation Data'!$G$11,0,10*ROW('Sanitation Data'!G45)),NA())</f>
        <v>#N/A</v>
      </c>
      <c r="AO51" s="97" t="e">
        <f ca="true">+IF(AND(ISNUMBER(OFFSET('Sanitation Data'!$G$12,0,10*ROW('Sanitation Data'!G45))),'Data Summary'!DD51="Yes"),OFFSET('Sanitation Data'!$G$12,0,10*ROW('Sanitation Data'!G45)),NA())</f>
        <v>#N/A</v>
      </c>
      <c r="AP51" s="97" t="e">
        <f ca="true">+IF(AND(ISNUMBER(OFFSET('Sanitation Data'!$H$4,0,10*ROW('Sanitation Data'!H45))),'Data Summary'!DE51="Yes"),100-OFFSET('Sanitation Data'!$H$4,0,10*ROW('Sanitation Data'!H45)),NA())</f>
        <v>#N/A</v>
      </c>
      <c r="AQ51" s="97" t="e">
        <f ca="true">+IF(AND(ISNUMBER(OFFSET('Sanitation Data'!$H$6,0,10*ROW('Sanitation Data'!H45))),'Data Summary'!DF51="Yes"),OFFSET('Sanitation Data'!$H$6,0,10*ROW('Sanitation Data'!H45)),NA())</f>
        <v>#N/A</v>
      </c>
      <c r="AR51" s="97" t="e">
        <f ca="true">+IF(AND(ISNUMBER(OFFSET('Sanitation Data'!$H$10,0,10*ROW('Sanitation Data'!H45))),'Data Summary'!DG51="Yes"),OFFSET('Sanitation Data'!$H$10,0,10*ROW('Sanitation Data'!H45)),NA())</f>
        <v>#N/A</v>
      </c>
      <c r="AS51" s="97" t="e">
        <f ca="true">+IF(AND(ISNUMBER(OFFSET('Sanitation Data'!$H$11,0,10*ROW('Sanitation Data'!H45))),'Data Summary'!DH51="Yes"),OFFSET('Sanitation Data'!$H$11,0,10*ROW('Sanitation Data'!H45)),NA())</f>
        <v>#N/A</v>
      </c>
      <c r="AT51" s="97" t="e">
        <f ca="true">+IF(AND(ISNUMBER(OFFSET('Sanitation Data'!$H$12,0,10*ROW('Sanitation Data'!H45))),'Data Summary'!DI51="Yes"),OFFSET('Sanitation Data'!$H$12,0,10*ROW('Sanitation Data'!H45)),NA())</f>
        <v>#N/A</v>
      </c>
      <c r="AU51" s="97" t="e">
        <f ca="true">+IF(AND(ISNUMBER(OFFSET('Sanitation Data'!$I$4,0,10*ROW('Sanitation Data'!I45))),'Data Summary'!DJ51="Yes"),100-OFFSET('Sanitation Data'!$I$4,0,10*ROW('Sanitation Data'!I45)),NA())</f>
        <v>#N/A</v>
      </c>
      <c r="AV51" s="97" t="e">
        <f ca="true">+IF(AND(ISNUMBER(OFFSET('Sanitation Data'!$I$6,0,10*ROW('Sanitation Data'!I45))),'Data Summary'!DK51="Yes"),OFFSET('Sanitation Data'!$I$6,0,10*ROW('Sanitation Data'!I45)),NA())</f>
        <v>#N/A</v>
      </c>
      <c r="AW51" s="97" t="e">
        <f ca="true">+IF(AND(ISNUMBER(OFFSET('Sanitation Data'!$I$10,0,10*ROW('Sanitation Data'!I45))),'Data Summary'!DL51="Yes"),OFFSET('Sanitation Data'!$I$10,0,10*ROW('Sanitation Data'!I45)),NA())</f>
        <v>#N/A</v>
      </c>
      <c r="AX51" s="97" t="e">
        <f ca="true">+IF(AND(ISNUMBER(OFFSET('Sanitation Data'!$I$11,0,10*ROW('Sanitation Data'!I45))),'Data Summary'!DM51="Yes"),OFFSET('Sanitation Data'!$I$11,0,10*ROW('Sanitation Data'!I45)),NA())</f>
        <v>#N/A</v>
      </c>
      <c r="AY51" s="97" t="e">
        <f ca="true">+IF(AND(ISNUMBER(OFFSET('Sanitation Data'!$I$12,0,10*ROW('Sanitation Data'!I45))),'Data Summary'!DN51="Yes"),OFFSET('Sanitation Data'!$I$12,0,10*ROW('Sanitation Data'!I45)),NA())</f>
        <v>#N/A</v>
      </c>
      <c r="AZ51" s="98" t="e">
        <f ca="true">+IF(AND(ISNUMBER(OFFSET('Hygiene Data'!$D$5,0,10*ROW('Hygiene Data'!D45))),'Data Summary'!DO51="Yes"),OFFSET('Hygiene Data'!$D$5,0,10*ROW('Hygiene Data'!D45)),NA())</f>
        <v>#N/A</v>
      </c>
      <c r="BA51" s="98" t="e">
        <f ca="true">+IF(AND(ISNUMBER(OFFSET('Hygiene Data'!$D$7,0,10*ROW('Hygiene Data'!D45))),'Data Summary'!DP51="Yes"),OFFSET('Hygiene Data'!$D$7,0,10*ROW('Hygiene Data'!D45)),NA())</f>
        <v>#N/A</v>
      </c>
      <c r="BB51" s="98" t="e">
        <f ca="true">+IF(AND(ISNUMBER(OFFSET('Hygiene Data'!$D$9,0,10*ROW('Hygiene Data'!D45))),'Data Summary'!DQ51="Yes"),OFFSET('Hygiene Data'!$D$9,0,10*ROW('Hygiene Data'!D45)),NA())</f>
        <v>#N/A</v>
      </c>
      <c r="BC51" s="98" t="e">
        <f ca="true">+IF(AND(ISNUMBER(OFFSET('Hygiene Data'!$E$5,0,10*ROW('Hygiene Data'!E45))),'Data Summary'!DR51="Yes"),OFFSET('Hygiene Data'!$E$5,0,10*ROW('Hygiene Data'!E45)),NA())</f>
        <v>#N/A</v>
      </c>
      <c r="BD51" s="98" t="e">
        <f ca="true">+IF(AND(ISNUMBER(OFFSET('Hygiene Data'!$E$7,0,10*ROW('Hygiene Data'!E45))),'Data Summary'!DS51="Yes"),OFFSET('Hygiene Data'!$E$7,0,10*ROW('Hygiene Data'!E45)),NA())</f>
        <v>#N/A</v>
      </c>
      <c r="BE51" s="98" t="e">
        <f ca="true">+IF(AND(ISNUMBER(OFFSET('Hygiene Data'!$E$9,0,10*ROW('Hygiene Data'!E45))),'Data Summary'!DT51="Yes"),OFFSET('Hygiene Data'!$E$9,0,10*ROW('Hygiene Data'!E45)),NA())</f>
        <v>#N/A</v>
      </c>
      <c r="BF51" s="98" t="e">
        <f ca="true">+IF(AND(ISNUMBER(OFFSET('Hygiene Data'!$F$5,0,10*ROW('Hygiene Data'!F45))),'Data Summary'!DU51="Yes"),OFFSET('Hygiene Data'!$F$5,0,10*ROW('Hygiene Data'!F45)),NA())</f>
        <v>#N/A</v>
      </c>
      <c r="BG51" s="98" t="e">
        <f ca="true">+IF(AND(ISNUMBER(OFFSET('Hygiene Data'!$F$7,0,10*ROW('Hygiene Data'!F45))),'Data Summary'!DV51="Yes"),OFFSET('Hygiene Data'!$F$7,0,10*ROW('Hygiene Data'!F45)),NA())</f>
        <v>#N/A</v>
      </c>
      <c r="BH51" s="98" t="e">
        <f ca="true">+IF(AND(ISNUMBER(OFFSET('Hygiene Data'!$F$9,0,10*ROW('Hygiene Data'!F45))),'Data Summary'!DW51="Yes"),OFFSET('Hygiene Data'!$F$9,0,10*ROW('Hygiene Data'!F45)),NA())</f>
        <v>#N/A</v>
      </c>
      <c r="BI51" s="98" t="e">
        <f ca="true">+IF(AND(ISNUMBER(OFFSET('Hygiene Data'!$G$5,0,10*ROW('Hygiene Data'!G45))),'Data Summary'!DX51="Yes"),OFFSET('Hygiene Data'!$G$5,0,10*ROW('Hygiene Data'!G45)),NA())</f>
        <v>#N/A</v>
      </c>
      <c r="BJ51" s="98" t="e">
        <f ca="true">+IF(AND(ISNUMBER(OFFSET('Hygiene Data'!$G$7,0,10*ROW('Hygiene Data'!G45))),'Data Summary'!DY51="Yes"),OFFSET('Hygiene Data'!$G$7,0,10*ROW('Hygiene Data'!G45)),NA())</f>
        <v>#N/A</v>
      </c>
      <c r="BK51" s="98" t="e">
        <f ca="true">+IF(AND(ISNUMBER(OFFSET('Hygiene Data'!$G$9,0,10*ROW('Hygiene Data'!G45))),'Data Summary'!DZ51="Yes"),OFFSET('Hygiene Data'!$G$9,0,10*ROW('Hygiene Data'!G45)),NA())</f>
        <v>#N/A</v>
      </c>
      <c r="BL51" s="98" t="e">
        <f ca="true">+IF(AND(ISNUMBER(OFFSET('Hygiene Data'!$H$5,0,10*ROW('Hygiene Data'!H45))),'Data Summary'!EA51="Yes"),OFFSET('Hygiene Data'!$H$5,0,10*ROW('Hygiene Data'!H45)),NA())</f>
        <v>#N/A</v>
      </c>
      <c r="BM51" s="98" t="e">
        <f ca="true">+IF(AND(ISNUMBER(OFFSET('Hygiene Data'!$H$7,0,10*ROW('Hygiene Data'!H45))),'Data Summary'!EB51="Yes"),OFFSET('Hygiene Data'!$H$7,0,10*ROW('Hygiene Data'!H45)),NA())</f>
        <v>#N/A</v>
      </c>
      <c r="BN51" s="98" t="e">
        <f ca="true">+IF(AND(ISNUMBER(OFFSET('Hygiene Data'!$H$9,0,10*ROW('Hygiene Data'!H45))),'Data Summary'!EC51="Yes"),OFFSET('Hygiene Data'!$H$9,0,10*ROW('Hygiene Data'!H45)),NA())</f>
        <v>#N/A</v>
      </c>
      <c r="BO51" s="98" t="e">
        <f ca="true">+IF(AND(ISNUMBER(OFFSET('Hygiene Data'!$I$5,0,10*ROW('Hygiene Data'!I45))),'Data Summary'!ED51="Yes"),OFFSET('Hygiene Data'!$I$5,0,10*ROW('Hygiene Data'!I45)),NA())</f>
        <v>#N/A</v>
      </c>
      <c r="BP51" s="98" t="e">
        <f ca="true">+IF(AND(ISNUMBER(OFFSET('Hygiene Data'!$I$7,0,10*ROW('Hygiene Data'!I45))),'Data Summary'!EE51="Yes"),OFFSET('Hygiene Data'!$I$7,0,10*ROW('Hygiene Data'!I45)),NA())</f>
        <v>#N/A</v>
      </c>
      <c r="BQ51" s="98" t="e">
        <f ca="true">+IF(AND(ISNUMBER(OFFSET('Hygiene Data'!$I$9,0,10*ROW('Hygiene Data'!I45))),'Data Summary'!EF51="Yes"),OFFSET('Hygiene Data'!$I$9,0,10*ROW('Hygiene Data'!I45)),NA())</f>
        <v>#N/A</v>
      </c>
    </row>
    <row xmlns:x14ac="http://schemas.microsoft.com/office/spreadsheetml/2009/9/ac" r="52" x14ac:dyDescent="0.2">
      <c r="A52" s="351" t="e">
        <f ca="true">+RIGHT('Data Summary'!A52,LEN('Data Summary'!A52)-9)</f>
        <v>#VALUE!</v>
      </c>
      <c r="B52" s="36" t="str">
        <f ca="true">+IF(ISTEXT('Data Summary'!B52),'Data Summary'!B52,"")</f>
        <v/>
      </c>
      <c r="C52" s="350" t="e">
        <f ca="true">+VALUE('Data Summary'!C52)</f>
        <v>#VALUE!</v>
      </c>
      <c r="D52" s="96" t="e">
        <f ca="true">+IF(AND(ISNUMBER(OFFSET('Water Data'!$D$4,0,10*ROW('Water Data'!D46))),'Data Summary'!BS52="Yes"),100-OFFSET('Water Data'!$D$4,0,10*ROW('Water Data'!D46)),NA())</f>
        <v>#N/A</v>
      </c>
      <c r="E52" s="96" t="e">
        <f ca="true">+IF(AND(ISNUMBER(OFFSET('Water Data'!$D$6,0,10*ROW('Water Data'!D46))),'Data Summary'!BT52="Yes"),OFFSET('Water Data'!$D$6,0,10*ROW('Water Data'!D46)),NA())</f>
        <v>#N/A</v>
      </c>
      <c r="F52" s="96" t="e">
        <f ca="true">+IF(AND(ISNUMBER(OFFSET('Water Data'!$D$9,0,10*ROW('Water Data'!D46))),'Data Summary'!BU52="Yes"),OFFSET('Water Data'!$D$9,0,10*ROW('Water Data'!D46)),NA())</f>
        <v>#N/A</v>
      </c>
      <c r="G52" s="96" t="e">
        <f ca="true">+IF(AND(ISNUMBER(OFFSET('Water Data'!$E$4,0,10*ROW('Water Data'!E46))),'Data Summary'!BV52="Yes"),100-OFFSET('Water Data'!$E$4,0,10*ROW('Water Data'!E46)),NA())</f>
        <v>#N/A</v>
      </c>
      <c r="H52" s="96" t="e">
        <f ca="true">+IF(AND(ISNUMBER(OFFSET('Water Data'!$E$6,0,10*ROW('Water Data'!E46))),'Data Summary'!BW52="Yes"),OFFSET('Water Data'!$E$6,0,10*ROW('Water Data'!E46)),NA())</f>
        <v>#N/A</v>
      </c>
      <c r="I52" s="96" t="e">
        <f ca="true">+IF(AND(ISNUMBER(OFFSET('Water Data'!$E$9,0,10*ROW('Water Data'!E46))),'Data Summary'!BX52="Yes"),OFFSET('Water Data'!$E$9,0,10*ROW('Water Data'!E46)),NA())</f>
        <v>#N/A</v>
      </c>
      <c r="J52" s="96" t="e">
        <f ca="true">+IF(AND(ISNUMBER(OFFSET('Water Data'!$F$4,0,10*ROW('Water Data'!F46))),'Data Summary'!BY52="Yes"),100-OFFSET('Water Data'!$F$4,0,10*ROW('Water Data'!F46)),NA())</f>
        <v>#N/A</v>
      </c>
      <c r="K52" s="96" t="e">
        <f ca="true">+IF(AND(ISNUMBER(OFFSET('Water Data'!$F$6,0,10*ROW('Water Data'!F46))),'Data Summary'!BZ52="Yes"),OFFSET('Water Data'!$F$6,0,10*ROW('Water Data'!F46)),NA())</f>
        <v>#N/A</v>
      </c>
      <c r="L52" s="96" t="e">
        <f ca="true">+IF(AND(ISNUMBER(OFFSET('Water Data'!$F$9,0,10*ROW('Water Data'!F46))),'Data Summary'!CA52="Yes"),OFFSET('Water Data'!$F$9,0,10*ROW('Water Data'!F46)),NA())</f>
        <v>#N/A</v>
      </c>
      <c r="M52" s="96" t="e">
        <f ca="true">+IF(AND(ISNUMBER(OFFSET('Water Data'!$G$4,0,10*ROW('Water Data'!G46))),'Data Summary'!CB52="Yes"),100-OFFSET('Water Data'!$G$4,0,10*ROW('Water Data'!G46)),NA())</f>
        <v>#N/A</v>
      </c>
      <c r="N52" s="96" t="e">
        <f ca="true">+IF(AND(ISNUMBER(OFFSET('Water Data'!$G$6,0,10*ROW('Water Data'!G46))),'Data Summary'!CC52="Yes"),OFFSET('Water Data'!$G$6,0,10*ROW('Water Data'!G46)),NA())</f>
        <v>#N/A</v>
      </c>
      <c r="O52" s="96" t="e">
        <f ca="true">+IF(AND(ISNUMBER(OFFSET('Water Data'!$G$9,0,10*ROW('Water Data'!G46))),'Data Summary'!CD52="Yes"),OFFSET('Water Data'!$G$9,0,10*ROW('Water Data'!G46)),NA())</f>
        <v>#N/A</v>
      </c>
      <c r="P52" s="96" t="e">
        <f ca="true">+IF(AND(ISNUMBER(OFFSET('Water Data'!$H$4,0,10*ROW('Water Data'!H46))),'Data Summary'!CE52="Yes"),100-OFFSET('Water Data'!$H$4,0,10*ROW('Water Data'!H46)),NA())</f>
        <v>#N/A</v>
      </c>
      <c r="Q52" s="96" t="e">
        <f ca="true">+IF(AND(ISNUMBER(OFFSET('Water Data'!$H$6,0,10*ROW('Water Data'!H46))),'Data Summary'!CF52="Yes"),OFFSET('Water Data'!$H$6,0,10*ROW('Water Data'!H46)),NA())</f>
        <v>#N/A</v>
      </c>
      <c r="R52" s="96" t="e">
        <f ca="true">+IF(AND(ISNUMBER(OFFSET('Water Data'!$H$9,0,10*ROW('Water Data'!H46))),'Data Summary'!CG52="Yes"),OFFSET('Water Data'!$H$9,0,10*ROW('Water Data'!H46)),NA())</f>
        <v>#N/A</v>
      </c>
      <c r="S52" s="96" t="e">
        <f ca="true">+IF(AND(ISNUMBER(OFFSET('Water Data'!$I$4,0,10*ROW('Water Data'!I46))),'Data Summary'!CH52="Yes"),100-OFFSET('Water Data'!$I$4,0,10*ROW('Water Data'!I46)),NA())</f>
        <v>#N/A</v>
      </c>
      <c r="T52" s="96" t="e">
        <f ca="true">+IF(AND(ISNUMBER(OFFSET('Water Data'!$I$6,0,10*ROW('Water Data'!I46))),'Data Summary'!CI52="Yes"),OFFSET('Water Data'!$I$6,0,10*ROW('Water Data'!I46)),NA())</f>
        <v>#N/A</v>
      </c>
      <c r="U52" s="96" t="e">
        <f ca="true">+IF(AND(ISNUMBER(OFFSET('Water Data'!$I$9,0,10*ROW('Water Data'!I46))),'Data Summary'!CJ52="Yes"),OFFSET('Water Data'!$I$9,0,10*ROW('Water Data'!I46)),NA())</f>
        <v>#N/A</v>
      </c>
      <c r="V52" s="97" t="e">
        <f ca="true">+IF(AND(ISNUMBER(OFFSET('Sanitation Data'!$D$4,0,10*ROW('Sanitation Data'!D46))),'Data Summary'!CK52="Yes"),100-OFFSET('Sanitation Data'!$D$4,0,10*ROW('Sanitation Data'!D46)),NA())</f>
        <v>#N/A</v>
      </c>
      <c r="W52" s="97" t="e">
        <f ca="true">+IF(AND(ISNUMBER(OFFSET('Sanitation Data'!$D$6,0,10*ROW('Sanitation Data'!D46))),'Data Summary'!CL52="Yes"),OFFSET('Sanitation Data'!$D$6,0,10*ROW('Sanitation Data'!D46)),NA())</f>
        <v>#N/A</v>
      </c>
      <c r="X52" s="97" t="e">
        <f ca="true">+IF(AND(ISNUMBER(OFFSET('Sanitation Data'!$D$10,0,10*ROW('Sanitation Data'!D46))),'Data Summary'!CM52="Yes"),OFFSET('Sanitation Data'!$D$10,0,10*ROW('Sanitation Data'!D46)),NA())</f>
        <v>#N/A</v>
      </c>
      <c r="Y52" s="97" t="e">
        <f ca="true">+IF(AND(ISNUMBER(OFFSET('Sanitation Data'!$D$11,0,10*ROW('Sanitation Data'!D46))),'Data Summary'!CN52="Yes"),OFFSET('Sanitation Data'!$D$11,0,10*ROW('Sanitation Data'!D46)),NA())</f>
        <v>#N/A</v>
      </c>
      <c r="Z52" s="97" t="e">
        <f ca="true">+IF(AND(ISNUMBER(OFFSET('Sanitation Data'!$D$12,0,10*ROW('Sanitation Data'!D46))),'Data Summary'!CO52="Yes"),OFFSET('Sanitation Data'!$D$12,0,10*ROW('Sanitation Data'!D46)),NA())</f>
        <v>#N/A</v>
      </c>
      <c r="AA52" s="97" t="e">
        <f ca="true">+IF(AND(ISNUMBER(OFFSET('Sanitation Data'!$E$4,0,10*ROW('Sanitation Data'!E46))),'Data Summary'!CP52="Yes"),100-OFFSET('Sanitation Data'!$E$4,0,10*ROW('Sanitation Data'!E46)),NA())</f>
        <v>#N/A</v>
      </c>
      <c r="AB52" s="97" t="e">
        <f ca="true">+IF(AND(ISNUMBER(OFFSET('Sanitation Data'!$E$6,0,10*ROW('Sanitation Data'!E46))),'Data Summary'!CQ52="Yes"),OFFSET('Sanitation Data'!$E$6,0,10*ROW('Sanitation Data'!E46)),NA())</f>
        <v>#N/A</v>
      </c>
      <c r="AC52" s="97" t="e">
        <f ca="true">+IF(AND(ISNUMBER(OFFSET('Sanitation Data'!$E$10,0,10*ROW('Sanitation Data'!E46))),'Data Summary'!CR52="Yes"),OFFSET('Sanitation Data'!$E$10,0,10*ROW('Sanitation Data'!E46)),NA())</f>
        <v>#N/A</v>
      </c>
      <c r="AD52" s="97" t="e">
        <f ca="true">+IF(AND(ISNUMBER(OFFSET('Sanitation Data'!$E$11,0,10*ROW('Sanitation Data'!E46))),'Data Summary'!CS52="Yes"),OFFSET('Sanitation Data'!$E$11,0,10*ROW('Sanitation Data'!E46)),NA())</f>
        <v>#N/A</v>
      </c>
      <c r="AE52" s="97" t="e">
        <f ca="true">+IF(AND(ISNUMBER(OFFSET('Sanitation Data'!$E$12,0,10*ROW('Sanitation Data'!E46))),'Data Summary'!CT52="Yes"),OFFSET('Sanitation Data'!$E$12,0,10*ROW('Sanitation Data'!E46)),NA())</f>
        <v>#N/A</v>
      </c>
      <c r="AF52" s="97" t="e">
        <f ca="true">+IF(AND(ISNUMBER(OFFSET('Sanitation Data'!$F$4,0,10*ROW('Sanitation Data'!F46))),'Data Summary'!CU52="Yes"),100-OFFSET('Sanitation Data'!$F$4,0,10*ROW('Sanitation Data'!F46)),NA())</f>
        <v>#N/A</v>
      </c>
      <c r="AG52" s="97" t="e">
        <f ca="true">+IF(AND(ISNUMBER(OFFSET('Sanitation Data'!$F$6,0,10*ROW('Sanitation Data'!F46))),'Data Summary'!CV52="Yes"),OFFSET('Sanitation Data'!$F$6,0,10*ROW('Sanitation Data'!F46)),NA())</f>
        <v>#N/A</v>
      </c>
      <c r="AH52" s="97" t="e">
        <f ca="true">+IF(AND(ISNUMBER(OFFSET('Sanitation Data'!$F$10,0,10*ROW('Sanitation Data'!F46))),'Data Summary'!CW52="Yes"),OFFSET('Sanitation Data'!$F$10,0,10*ROW('Sanitation Data'!F46)),NA())</f>
        <v>#N/A</v>
      </c>
      <c r="AI52" s="97" t="e">
        <f ca="true">+IF(AND(ISNUMBER(OFFSET('Sanitation Data'!$F$11,0,10*ROW('Sanitation Data'!F46))),'Data Summary'!CX52="Yes"),OFFSET('Sanitation Data'!$F$11,0,10*ROW('Sanitation Data'!F46)),NA())</f>
        <v>#N/A</v>
      </c>
      <c r="AJ52" s="97" t="e">
        <f ca="true">+IF(AND(ISNUMBER(OFFSET('Sanitation Data'!$F$12,0,10*ROW('Sanitation Data'!F46))),'Data Summary'!CY52="Yes"),OFFSET('Sanitation Data'!$F$12,0,10*ROW('Sanitation Data'!F46)),NA())</f>
        <v>#N/A</v>
      </c>
      <c r="AK52" s="97" t="e">
        <f ca="true">+IF(AND(ISNUMBER(OFFSET('Sanitation Data'!$G$4,0,10*ROW('Sanitation Data'!G46))),'Data Summary'!CZ52="Yes"),100-OFFSET('Sanitation Data'!$G$4,0,10*ROW('Sanitation Data'!G46)),NA())</f>
        <v>#N/A</v>
      </c>
      <c r="AL52" s="97" t="e">
        <f ca="true">+IF(AND(ISNUMBER(OFFSET('Sanitation Data'!$G$6,0,10*ROW('Sanitation Data'!G46))),'Data Summary'!DA52="Yes"),OFFSET('Sanitation Data'!$G$6,0,10*ROW('Sanitation Data'!G46)),NA())</f>
        <v>#N/A</v>
      </c>
      <c r="AM52" s="97" t="e">
        <f ca="true">+IF(AND(ISNUMBER(OFFSET('Sanitation Data'!$G$10,0,10*ROW('Sanitation Data'!G46))),'Data Summary'!DB52="Yes"),OFFSET('Sanitation Data'!$G$10,0,10*ROW('Sanitation Data'!G46)),NA())</f>
        <v>#N/A</v>
      </c>
      <c r="AN52" s="97" t="e">
        <f ca="true">+IF(AND(ISNUMBER(OFFSET('Sanitation Data'!$G$11,0,10*ROW('Sanitation Data'!G46))),'Data Summary'!DC52="Yes"),OFFSET('Sanitation Data'!$G$11,0,10*ROW('Sanitation Data'!G46)),NA())</f>
        <v>#N/A</v>
      </c>
      <c r="AO52" s="97" t="e">
        <f ca="true">+IF(AND(ISNUMBER(OFFSET('Sanitation Data'!$G$12,0,10*ROW('Sanitation Data'!G46))),'Data Summary'!DD52="Yes"),OFFSET('Sanitation Data'!$G$12,0,10*ROW('Sanitation Data'!G46)),NA())</f>
        <v>#N/A</v>
      </c>
      <c r="AP52" s="97" t="e">
        <f ca="true">+IF(AND(ISNUMBER(OFFSET('Sanitation Data'!$H$4,0,10*ROW('Sanitation Data'!H46))),'Data Summary'!DE52="Yes"),100-OFFSET('Sanitation Data'!$H$4,0,10*ROW('Sanitation Data'!H46)),NA())</f>
        <v>#N/A</v>
      </c>
      <c r="AQ52" s="97" t="e">
        <f ca="true">+IF(AND(ISNUMBER(OFFSET('Sanitation Data'!$H$6,0,10*ROW('Sanitation Data'!H46))),'Data Summary'!DF52="Yes"),OFFSET('Sanitation Data'!$H$6,0,10*ROW('Sanitation Data'!H46)),NA())</f>
        <v>#N/A</v>
      </c>
      <c r="AR52" s="97" t="e">
        <f ca="true">+IF(AND(ISNUMBER(OFFSET('Sanitation Data'!$H$10,0,10*ROW('Sanitation Data'!H46))),'Data Summary'!DG52="Yes"),OFFSET('Sanitation Data'!$H$10,0,10*ROW('Sanitation Data'!H46)),NA())</f>
        <v>#N/A</v>
      </c>
      <c r="AS52" s="97" t="e">
        <f ca="true">+IF(AND(ISNUMBER(OFFSET('Sanitation Data'!$H$11,0,10*ROW('Sanitation Data'!H46))),'Data Summary'!DH52="Yes"),OFFSET('Sanitation Data'!$H$11,0,10*ROW('Sanitation Data'!H46)),NA())</f>
        <v>#N/A</v>
      </c>
      <c r="AT52" s="97" t="e">
        <f ca="true">+IF(AND(ISNUMBER(OFFSET('Sanitation Data'!$H$12,0,10*ROW('Sanitation Data'!H46))),'Data Summary'!DI52="Yes"),OFFSET('Sanitation Data'!$H$12,0,10*ROW('Sanitation Data'!H46)),NA())</f>
        <v>#N/A</v>
      </c>
      <c r="AU52" s="97" t="e">
        <f ca="true">+IF(AND(ISNUMBER(OFFSET('Sanitation Data'!$I$4,0,10*ROW('Sanitation Data'!I46))),'Data Summary'!DJ52="Yes"),100-OFFSET('Sanitation Data'!$I$4,0,10*ROW('Sanitation Data'!I46)),NA())</f>
        <v>#N/A</v>
      </c>
      <c r="AV52" s="97" t="e">
        <f ca="true">+IF(AND(ISNUMBER(OFFSET('Sanitation Data'!$I$6,0,10*ROW('Sanitation Data'!I46))),'Data Summary'!DK52="Yes"),OFFSET('Sanitation Data'!$I$6,0,10*ROW('Sanitation Data'!I46)),NA())</f>
        <v>#N/A</v>
      </c>
      <c r="AW52" s="97" t="e">
        <f ca="true">+IF(AND(ISNUMBER(OFFSET('Sanitation Data'!$I$10,0,10*ROW('Sanitation Data'!I46))),'Data Summary'!DL52="Yes"),OFFSET('Sanitation Data'!$I$10,0,10*ROW('Sanitation Data'!I46)),NA())</f>
        <v>#N/A</v>
      </c>
      <c r="AX52" s="97" t="e">
        <f ca="true">+IF(AND(ISNUMBER(OFFSET('Sanitation Data'!$I$11,0,10*ROW('Sanitation Data'!I46))),'Data Summary'!DM52="Yes"),OFFSET('Sanitation Data'!$I$11,0,10*ROW('Sanitation Data'!I46)),NA())</f>
        <v>#N/A</v>
      </c>
      <c r="AY52" s="97" t="e">
        <f ca="true">+IF(AND(ISNUMBER(OFFSET('Sanitation Data'!$I$12,0,10*ROW('Sanitation Data'!I46))),'Data Summary'!DN52="Yes"),OFFSET('Sanitation Data'!$I$12,0,10*ROW('Sanitation Data'!I46)),NA())</f>
        <v>#N/A</v>
      </c>
      <c r="AZ52" s="98" t="e">
        <f ca="true">+IF(AND(ISNUMBER(OFFSET('Hygiene Data'!$D$5,0,10*ROW('Hygiene Data'!D46))),'Data Summary'!DO52="Yes"),OFFSET('Hygiene Data'!$D$5,0,10*ROW('Hygiene Data'!D46)),NA())</f>
        <v>#N/A</v>
      </c>
      <c r="BA52" s="98" t="e">
        <f ca="true">+IF(AND(ISNUMBER(OFFSET('Hygiene Data'!$D$7,0,10*ROW('Hygiene Data'!D46))),'Data Summary'!DP52="Yes"),OFFSET('Hygiene Data'!$D$7,0,10*ROW('Hygiene Data'!D46)),NA())</f>
        <v>#N/A</v>
      </c>
      <c r="BB52" s="98" t="e">
        <f ca="true">+IF(AND(ISNUMBER(OFFSET('Hygiene Data'!$D$9,0,10*ROW('Hygiene Data'!D46))),'Data Summary'!DQ52="Yes"),OFFSET('Hygiene Data'!$D$9,0,10*ROW('Hygiene Data'!D46)),NA())</f>
        <v>#N/A</v>
      </c>
      <c r="BC52" s="98" t="e">
        <f ca="true">+IF(AND(ISNUMBER(OFFSET('Hygiene Data'!$E$5,0,10*ROW('Hygiene Data'!E46))),'Data Summary'!DR52="Yes"),OFFSET('Hygiene Data'!$E$5,0,10*ROW('Hygiene Data'!E46)),NA())</f>
        <v>#N/A</v>
      </c>
      <c r="BD52" s="98" t="e">
        <f ca="true">+IF(AND(ISNUMBER(OFFSET('Hygiene Data'!$E$7,0,10*ROW('Hygiene Data'!E46))),'Data Summary'!DS52="Yes"),OFFSET('Hygiene Data'!$E$7,0,10*ROW('Hygiene Data'!E46)),NA())</f>
        <v>#N/A</v>
      </c>
      <c r="BE52" s="98" t="e">
        <f ca="true">+IF(AND(ISNUMBER(OFFSET('Hygiene Data'!$E$9,0,10*ROW('Hygiene Data'!E46))),'Data Summary'!DT52="Yes"),OFFSET('Hygiene Data'!$E$9,0,10*ROW('Hygiene Data'!E46)),NA())</f>
        <v>#N/A</v>
      </c>
      <c r="BF52" s="98" t="e">
        <f ca="true">+IF(AND(ISNUMBER(OFFSET('Hygiene Data'!$F$5,0,10*ROW('Hygiene Data'!F46))),'Data Summary'!DU52="Yes"),OFFSET('Hygiene Data'!$F$5,0,10*ROW('Hygiene Data'!F46)),NA())</f>
        <v>#N/A</v>
      </c>
      <c r="BG52" s="98" t="e">
        <f ca="true">+IF(AND(ISNUMBER(OFFSET('Hygiene Data'!$F$7,0,10*ROW('Hygiene Data'!F46))),'Data Summary'!DV52="Yes"),OFFSET('Hygiene Data'!$F$7,0,10*ROW('Hygiene Data'!F46)),NA())</f>
        <v>#N/A</v>
      </c>
      <c r="BH52" s="98" t="e">
        <f ca="true">+IF(AND(ISNUMBER(OFFSET('Hygiene Data'!$F$9,0,10*ROW('Hygiene Data'!F46))),'Data Summary'!DW52="Yes"),OFFSET('Hygiene Data'!$F$9,0,10*ROW('Hygiene Data'!F46)),NA())</f>
        <v>#N/A</v>
      </c>
      <c r="BI52" s="98" t="e">
        <f ca="true">+IF(AND(ISNUMBER(OFFSET('Hygiene Data'!$G$5,0,10*ROW('Hygiene Data'!G46))),'Data Summary'!DX52="Yes"),OFFSET('Hygiene Data'!$G$5,0,10*ROW('Hygiene Data'!G46)),NA())</f>
        <v>#N/A</v>
      </c>
      <c r="BJ52" s="98" t="e">
        <f ca="true">+IF(AND(ISNUMBER(OFFSET('Hygiene Data'!$G$7,0,10*ROW('Hygiene Data'!G46))),'Data Summary'!DY52="Yes"),OFFSET('Hygiene Data'!$G$7,0,10*ROW('Hygiene Data'!G46)),NA())</f>
        <v>#N/A</v>
      </c>
      <c r="BK52" s="98" t="e">
        <f ca="true">+IF(AND(ISNUMBER(OFFSET('Hygiene Data'!$G$9,0,10*ROW('Hygiene Data'!G46))),'Data Summary'!DZ52="Yes"),OFFSET('Hygiene Data'!$G$9,0,10*ROW('Hygiene Data'!G46)),NA())</f>
        <v>#N/A</v>
      </c>
      <c r="BL52" s="98" t="e">
        <f ca="true">+IF(AND(ISNUMBER(OFFSET('Hygiene Data'!$H$5,0,10*ROW('Hygiene Data'!H46))),'Data Summary'!EA52="Yes"),OFFSET('Hygiene Data'!$H$5,0,10*ROW('Hygiene Data'!H46)),NA())</f>
        <v>#N/A</v>
      </c>
      <c r="BM52" s="98" t="e">
        <f ca="true">+IF(AND(ISNUMBER(OFFSET('Hygiene Data'!$H$7,0,10*ROW('Hygiene Data'!H46))),'Data Summary'!EB52="Yes"),OFFSET('Hygiene Data'!$H$7,0,10*ROW('Hygiene Data'!H46)),NA())</f>
        <v>#N/A</v>
      </c>
      <c r="BN52" s="98" t="e">
        <f ca="true">+IF(AND(ISNUMBER(OFFSET('Hygiene Data'!$H$9,0,10*ROW('Hygiene Data'!H46))),'Data Summary'!EC52="Yes"),OFFSET('Hygiene Data'!$H$9,0,10*ROW('Hygiene Data'!H46)),NA())</f>
        <v>#N/A</v>
      </c>
      <c r="BO52" s="98" t="e">
        <f ca="true">+IF(AND(ISNUMBER(OFFSET('Hygiene Data'!$I$5,0,10*ROW('Hygiene Data'!I46))),'Data Summary'!ED52="Yes"),OFFSET('Hygiene Data'!$I$5,0,10*ROW('Hygiene Data'!I46)),NA())</f>
        <v>#N/A</v>
      </c>
      <c r="BP52" s="98" t="e">
        <f ca="true">+IF(AND(ISNUMBER(OFFSET('Hygiene Data'!$I$7,0,10*ROW('Hygiene Data'!I46))),'Data Summary'!EE52="Yes"),OFFSET('Hygiene Data'!$I$7,0,10*ROW('Hygiene Data'!I46)),NA())</f>
        <v>#N/A</v>
      </c>
      <c r="BQ52" s="98" t="e">
        <f ca="true">+IF(AND(ISNUMBER(OFFSET('Hygiene Data'!$I$9,0,10*ROW('Hygiene Data'!I46))),'Data Summary'!EF52="Yes"),OFFSET('Hygiene Data'!$I$9,0,10*ROW('Hygiene Data'!I46)),NA())</f>
        <v>#N/A</v>
      </c>
    </row>
    <row xmlns:x14ac="http://schemas.microsoft.com/office/spreadsheetml/2009/9/ac" r="53" x14ac:dyDescent="0.2">
      <c r="A53" s="351" t="e">
        <f ca="true">+RIGHT('Data Summary'!A53,LEN('Data Summary'!A53)-9)</f>
        <v>#VALUE!</v>
      </c>
      <c r="B53" s="36" t="str">
        <f ca="true">+IF(ISTEXT('Data Summary'!B53),'Data Summary'!B53,"")</f>
        <v/>
      </c>
      <c r="C53" s="350" t="e">
        <f ca="true">+VALUE('Data Summary'!C53)</f>
        <v>#VALUE!</v>
      </c>
      <c r="D53" s="96" t="e">
        <f ca="true">+IF(AND(ISNUMBER(OFFSET('Water Data'!$D$4,0,10*ROW('Water Data'!D47))),'Data Summary'!BS53="Yes"),100-OFFSET('Water Data'!$D$4,0,10*ROW('Water Data'!D47)),NA())</f>
        <v>#N/A</v>
      </c>
      <c r="E53" s="96" t="e">
        <f ca="true">+IF(AND(ISNUMBER(OFFSET('Water Data'!$D$6,0,10*ROW('Water Data'!D47))),'Data Summary'!BT53="Yes"),OFFSET('Water Data'!$D$6,0,10*ROW('Water Data'!D47)),NA())</f>
        <v>#N/A</v>
      </c>
      <c r="F53" s="96" t="e">
        <f ca="true">+IF(AND(ISNUMBER(OFFSET('Water Data'!$D$9,0,10*ROW('Water Data'!D47))),'Data Summary'!BU53="Yes"),OFFSET('Water Data'!$D$9,0,10*ROW('Water Data'!D47)),NA())</f>
        <v>#N/A</v>
      </c>
      <c r="G53" s="96" t="e">
        <f ca="true">+IF(AND(ISNUMBER(OFFSET('Water Data'!$E$4,0,10*ROW('Water Data'!E47))),'Data Summary'!BV53="Yes"),100-OFFSET('Water Data'!$E$4,0,10*ROW('Water Data'!E47)),NA())</f>
        <v>#N/A</v>
      </c>
      <c r="H53" s="96" t="e">
        <f ca="true">+IF(AND(ISNUMBER(OFFSET('Water Data'!$E$6,0,10*ROW('Water Data'!E47))),'Data Summary'!BW53="Yes"),OFFSET('Water Data'!$E$6,0,10*ROW('Water Data'!E47)),NA())</f>
        <v>#N/A</v>
      </c>
      <c r="I53" s="96" t="e">
        <f ca="true">+IF(AND(ISNUMBER(OFFSET('Water Data'!$E$9,0,10*ROW('Water Data'!E47))),'Data Summary'!BX53="Yes"),OFFSET('Water Data'!$E$9,0,10*ROW('Water Data'!E47)),NA())</f>
        <v>#N/A</v>
      </c>
      <c r="J53" s="96" t="e">
        <f ca="true">+IF(AND(ISNUMBER(OFFSET('Water Data'!$F$4,0,10*ROW('Water Data'!F47))),'Data Summary'!BY53="Yes"),100-OFFSET('Water Data'!$F$4,0,10*ROW('Water Data'!F47)),NA())</f>
        <v>#N/A</v>
      </c>
      <c r="K53" s="96" t="e">
        <f ca="true">+IF(AND(ISNUMBER(OFFSET('Water Data'!$F$6,0,10*ROW('Water Data'!F47))),'Data Summary'!BZ53="Yes"),OFFSET('Water Data'!$F$6,0,10*ROW('Water Data'!F47)),NA())</f>
        <v>#N/A</v>
      </c>
      <c r="L53" s="96" t="e">
        <f ca="true">+IF(AND(ISNUMBER(OFFSET('Water Data'!$F$9,0,10*ROW('Water Data'!F47))),'Data Summary'!CA53="Yes"),OFFSET('Water Data'!$F$9,0,10*ROW('Water Data'!F47)),NA())</f>
        <v>#N/A</v>
      </c>
      <c r="M53" s="96" t="e">
        <f ca="true">+IF(AND(ISNUMBER(OFFSET('Water Data'!$G$4,0,10*ROW('Water Data'!G47))),'Data Summary'!CB53="Yes"),100-OFFSET('Water Data'!$G$4,0,10*ROW('Water Data'!G47)),NA())</f>
        <v>#N/A</v>
      </c>
      <c r="N53" s="96" t="e">
        <f ca="true">+IF(AND(ISNUMBER(OFFSET('Water Data'!$G$6,0,10*ROW('Water Data'!G47))),'Data Summary'!CC53="Yes"),OFFSET('Water Data'!$G$6,0,10*ROW('Water Data'!G47)),NA())</f>
        <v>#N/A</v>
      </c>
      <c r="O53" s="96" t="e">
        <f ca="true">+IF(AND(ISNUMBER(OFFSET('Water Data'!$G$9,0,10*ROW('Water Data'!G47))),'Data Summary'!CD53="Yes"),OFFSET('Water Data'!$G$9,0,10*ROW('Water Data'!G47)),NA())</f>
        <v>#N/A</v>
      </c>
      <c r="P53" s="96" t="e">
        <f ca="true">+IF(AND(ISNUMBER(OFFSET('Water Data'!$H$4,0,10*ROW('Water Data'!H47))),'Data Summary'!CE53="Yes"),100-OFFSET('Water Data'!$H$4,0,10*ROW('Water Data'!H47)),NA())</f>
        <v>#N/A</v>
      </c>
      <c r="Q53" s="96" t="e">
        <f ca="true">+IF(AND(ISNUMBER(OFFSET('Water Data'!$H$6,0,10*ROW('Water Data'!H47))),'Data Summary'!CF53="Yes"),OFFSET('Water Data'!$H$6,0,10*ROW('Water Data'!H47)),NA())</f>
        <v>#N/A</v>
      </c>
      <c r="R53" s="96" t="e">
        <f ca="true">+IF(AND(ISNUMBER(OFFSET('Water Data'!$H$9,0,10*ROW('Water Data'!H47))),'Data Summary'!CG53="Yes"),OFFSET('Water Data'!$H$9,0,10*ROW('Water Data'!H47)),NA())</f>
        <v>#N/A</v>
      </c>
      <c r="S53" s="96" t="e">
        <f ca="true">+IF(AND(ISNUMBER(OFFSET('Water Data'!$I$4,0,10*ROW('Water Data'!I47))),'Data Summary'!CH53="Yes"),100-OFFSET('Water Data'!$I$4,0,10*ROW('Water Data'!I47)),NA())</f>
        <v>#N/A</v>
      </c>
      <c r="T53" s="96" t="e">
        <f ca="true">+IF(AND(ISNUMBER(OFFSET('Water Data'!$I$6,0,10*ROW('Water Data'!I47))),'Data Summary'!CI53="Yes"),OFFSET('Water Data'!$I$6,0,10*ROW('Water Data'!I47)),NA())</f>
        <v>#N/A</v>
      </c>
      <c r="U53" s="96" t="e">
        <f ca="true">+IF(AND(ISNUMBER(OFFSET('Water Data'!$I$9,0,10*ROW('Water Data'!I47))),'Data Summary'!CJ53="Yes"),OFFSET('Water Data'!$I$9,0,10*ROW('Water Data'!I47)),NA())</f>
        <v>#N/A</v>
      </c>
      <c r="V53" s="97" t="e">
        <f ca="true">+IF(AND(ISNUMBER(OFFSET('Sanitation Data'!$D$4,0,10*ROW('Sanitation Data'!D47))),'Data Summary'!CK53="Yes"),100-OFFSET('Sanitation Data'!$D$4,0,10*ROW('Sanitation Data'!D47)),NA())</f>
        <v>#N/A</v>
      </c>
      <c r="W53" s="97" t="e">
        <f ca="true">+IF(AND(ISNUMBER(OFFSET('Sanitation Data'!$D$6,0,10*ROW('Sanitation Data'!D47))),'Data Summary'!CL53="Yes"),OFFSET('Sanitation Data'!$D$6,0,10*ROW('Sanitation Data'!D47)),NA())</f>
        <v>#N/A</v>
      </c>
      <c r="X53" s="97" t="e">
        <f ca="true">+IF(AND(ISNUMBER(OFFSET('Sanitation Data'!$D$10,0,10*ROW('Sanitation Data'!D47))),'Data Summary'!CM53="Yes"),OFFSET('Sanitation Data'!$D$10,0,10*ROW('Sanitation Data'!D47)),NA())</f>
        <v>#N/A</v>
      </c>
      <c r="Y53" s="97" t="e">
        <f ca="true">+IF(AND(ISNUMBER(OFFSET('Sanitation Data'!$D$11,0,10*ROW('Sanitation Data'!D47))),'Data Summary'!CN53="Yes"),OFFSET('Sanitation Data'!$D$11,0,10*ROW('Sanitation Data'!D47)),NA())</f>
        <v>#N/A</v>
      </c>
      <c r="Z53" s="97" t="e">
        <f ca="true">+IF(AND(ISNUMBER(OFFSET('Sanitation Data'!$D$12,0,10*ROW('Sanitation Data'!D47))),'Data Summary'!CO53="Yes"),OFFSET('Sanitation Data'!$D$12,0,10*ROW('Sanitation Data'!D47)),NA())</f>
        <v>#N/A</v>
      </c>
      <c r="AA53" s="97" t="e">
        <f ca="true">+IF(AND(ISNUMBER(OFFSET('Sanitation Data'!$E$4,0,10*ROW('Sanitation Data'!E47))),'Data Summary'!CP53="Yes"),100-OFFSET('Sanitation Data'!$E$4,0,10*ROW('Sanitation Data'!E47)),NA())</f>
        <v>#N/A</v>
      </c>
      <c r="AB53" s="97" t="e">
        <f ca="true">+IF(AND(ISNUMBER(OFFSET('Sanitation Data'!$E$6,0,10*ROW('Sanitation Data'!E47))),'Data Summary'!CQ53="Yes"),OFFSET('Sanitation Data'!$E$6,0,10*ROW('Sanitation Data'!E47)),NA())</f>
        <v>#N/A</v>
      </c>
      <c r="AC53" s="97" t="e">
        <f ca="true">+IF(AND(ISNUMBER(OFFSET('Sanitation Data'!$E$10,0,10*ROW('Sanitation Data'!E47))),'Data Summary'!CR53="Yes"),OFFSET('Sanitation Data'!$E$10,0,10*ROW('Sanitation Data'!E47)),NA())</f>
        <v>#N/A</v>
      </c>
      <c r="AD53" s="97" t="e">
        <f ca="true">+IF(AND(ISNUMBER(OFFSET('Sanitation Data'!$E$11,0,10*ROW('Sanitation Data'!E47))),'Data Summary'!CS53="Yes"),OFFSET('Sanitation Data'!$E$11,0,10*ROW('Sanitation Data'!E47)),NA())</f>
        <v>#N/A</v>
      </c>
      <c r="AE53" s="97" t="e">
        <f ca="true">+IF(AND(ISNUMBER(OFFSET('Sanitation Data'!$E$12,0,10*ROW('Sanitation Data'!E47))),'Data Summary'!CT53="Yes"),OFFSET('Sanitation Data'!$E$12,0,10*ROW('Sanitation Data'!E47)),NA())</f>
        <v>#N/A</v>
      </c>
      <c r="AF53" s="97" t="e">
        <f ca="true">+IF(AND(ISNUMBER(OFFSET('Sanitation Data'!$F$4,0,10*ROW('Sanitation Data'!F47))),'Data Summary'!CU53="Yes"),100-OFFSET('Sanitation Data'!$F$4,0,10*ROW('Sanitation Data'!F47)),NA())</f>
        <v>#N/A</v>
      </c>
      <c r="AG53" s="97" t="e">
        <f ca="true">+IF(AND(ISNUMBER(OFFSET('Sanitation Data'!$F$6,0,10*ROW('Sanitation Data'!F47))),'Data Summary'!CV53="Yes"),OFFSET('Sanitation Data'!$F$6,0,10*ROW('Sanitation Data'!F47)),NA())</f>
        <v>#N/A</v>
      </c>
      <c r="AH53" s="97" t="e">
        <f ca="true">+IF(AND(ISNUMBER(OFFSET('Sanitation Data'!$F$10,0,10*ROW('Sanitation Data'!F47))),'Data Summary'!CW53="Yes"),OFFSET('Sanitation Data'!$F$10,0,10*ROW('Sanitation Data'!F47)),NA())</f>
        <v>#N/A</v>
      </c>
      <c r="AI53" s="97" t="e">
        <f ca="true">+IF(AND(ISNUMBER(OFFSET('Sanitation Data'!$F$11,0,10*ROW('Sanitation Data'!F47))),'Data Summary'!CX53="Yes"),OFFSET('Sanitation Data'!$F$11,0,10*ROW('Sanitation Data'!F47)),NA())</f>
        <v>#N/A</v>
      </c>
      <c r="AJ53" s="97" t="e">
        <f ca="true">+IF(AND(ISNUMBER(OFFSET('Sanitation Data'!$F$12,0,10*ROW('Sanitation Data'!F47))),'Data Summary'!CY53="Yes"),OFFSET('Sanitation Data'!$F$12,0,10*ROW('Sanitation Data'!F47)),NA())</f>
        <v>#N/A</v>
      </c>
      <c r="AK53" s="97" t="e">
        <f ca="true">+IF(AND(ISNUMBER(OFFSET('Sanitation Data'!$G$4,0,10*ROW('Sanitation Data'!G47))),'Data Summary'!CZ53="Yes"),100-OFFSET('Sanitation Data'!$G$4,0,10*ROW('Sanitation Data'!G47)),NA())</f>
        <v>#N/A</v>
      </c>
      <c r="AL53" s="97" t="e">
        <f ca="true">+IF(AND(ISNUMBER(OFFSET('Sanitation Data'!$G$6,0,10*ROW('Sanitation Data'!G47))),'Data Summary'!DA53="Yes"),OFFSET('Sanitation Data'!$G$6,0,10*ROW('Sanitation Data'!G47)),NA())</f>
        <v>#N/A</v>
      </c>
      <c r="AM53" s="97" t="e">
        <f ca="true">+IF(AND(ISNUMBER(OFFSET('Sanitation Data'!$G$10,0,10*ROW('Sanitation Data'!G47))),'Data Summary'!DB53="Yes"),OFFSET('Sanitation Data'!$G$10,0,10*ROW('Sanitation Data'!G47)),NA())</f>
        <v>#N/A</v>
      </c>
      <c r="AN53" s="97" t="e">
        <f ca="true">+IF(AND(ISNUMBER(OFFSET('Sanitation Data'!$G$11,0,10*ROW('Sanitation Data'!G47))),'Data Summary'!DC53="Yes"),OFFSET('Sanitation Data'!$G$11,0,10*ROW('Sanitation Data'!G47)),NA())</f>
        <v>#N/A</v>
      </c>
      <c r="AO53" s="97" t="e">
        <f ca="true">+IF(AND(ISNUMBER(OFFSET('Sanitation Data'!$G$12,0,10*ROW('Sanitation Data'!G47))),'Data Summary'!DD53="Yes"),OFFSET('Sanitation Data'!$G$12,0,10*ROW('Sanitation Data'!G47)),NA())</f>
        <v>#N/A</v>
      </c>
      <c r="AP53" s="97" t="e">
        <f ca="true">+IF(AND(ISNUMBER(OFFSET('Sanitation Data'!$H$4,0,10*ROW('Sanitation Data'!H47))),'Data Summary'!DE53="Yes"),100-OFFSET('Sanitation Data'!$H$4,0,10*ROW('Sanitation Data'!H47)),NA())</f>
        <v>#N/A</v>
      </c>
      <c r="AQ53" s="97" t="e">
        <f ca="true">+IF(AND(ISNUMBER(OFFSET('Sanitation Data'!$H$6,0,10*ROW('Sanitation Data'!H47))),'Data Summary'!DF53="Yes"),OFFSET('Sanitation Data'!$H$6,0,10*ROW('Sanitation Data'!H47)),NA())</f>
        <v>#N/A</v>
      </c>
      <c r="AR53" s="97" t="e">
        <f ca="true">+IF(AND(ISNUMBER(OFFSET('Sanitation Data'!$H$10,0,10*ROW('Sanitation Data'!H47))),'Data Summary'!DG53="Yes"),OFFSET('Sanitation Data'!$H$10,0,10*ROW('Sanitation Data'!H47)),NA())</f>
        <v>#N/A</v>
      </c>
      <c r="AS53" s="97" t="e">
        <f ca="true">+IF(AND(ISNUMBER(OFFSET('Sanitation Data'!$H$11,0,10*ROW('Sanitation Data'!H47))),'Data Summary'!DH53="Yes"),OFFSET('Sanitation Data'!$H$11,0,10*ROW('Sanitation Data'!H47)),NA())</f>
        <v>#N/A</v>
      </c>
      <c r="AT53" s="97" t="e">
        <f ca="true">+IF(AND(ISNUMBER(OFFSET('Sanitation Data'!$H$12,0,10*ROW('Sanitation Data'!H47))),'Data Summary'!DI53="Yes"),OFFSET('Sanitation Data'!$H$12,0,10*ROW('Sanitation Data'!H47)),NA())</f>
        <v>#N/A</v>
      </c>
      <c r="AU53" s="97" t="e">
        <f ca="true">+IF(AND(ISNUMBER(OFFSET('Sanitation Data'!$I$4,0,10*ROW('Sanitation Data'!I47))),'Data Summary'!DJ53="Yes"),100-OFFSET('Sanitation Data'!$I$4,0,10*ROW('Sanitation Data'!I47)),NA())</f>
        <v>#N/A</v>
      </c>
      <c r="AV53" s="97" t="e">
        <f ca="true">+IF(AND(ISNUMBER(OFFSET('Sanitation Data'!$I$6,0,10*ROW('Sanitation Data'!I47))),'Data Summary'!DK53="Yes"),OFFSET('Sanitation Data'!$I$6,0,10*ROW('Sanitation Data'!I47)),NA())</f>
        <v>#N/A</v>
      </c>
      <c r="AW53" s="97" t="e">
        <f ca="true">+IF(AND(ISNUMBER(OFFSET('Sanitation Data'!$I$10,0,10*ROW('Sanitation Data'!I47))),'Data Summary'!DL53="Yes"),OFFSET('Sanitation Data'!$I$10,0,10*ROW('Sanitation Data'!I47)),NA())</f>
        <v>#N/A</v>
      </c>
      <c r="AX53" s="97" t="e">
        <f ca="true">+IF(AND(ISNUMBER(OFFSET('Sanitation Data'!$I$11,0,10*ROW('Sanitation Data'!I47))),'Data Summary'!DM53="Yes"),OFFSET('Sanitation Data'!$I$11,0,10*ROW('Sanitation Data'!I47)),NA())</f>
        <v>#N/A</v>
      </c>
      <c r="AY53" s="97" t="e">
        <f ca="true">+IF(AND(ISNUMBER(OFFSET('Sanitation Data'!$I$12,0,10*ROW('Sanitation Data'!I47))),'Data Summary'!DN53="Yes"),OFFSET('Sanitation Data'!$I$12,0,10*ROW('Sanitation Data'!I47)),NA())</f>
        <v>#N/A</v>
      </c>
      <c r="AZ53" s="98" t="e">
        <f ca="true">+IF(AND(ISNUMBER(OFFSET('Hygiene Data'!$D$5,0,10*ROW('Hygiene Data'!D47))),'Data Summary'!DO53="Yes"),OFFSET('Hygiene Data'!$D$5,0,10*ROW('Hygiene Data'!D47)),NA())</f>
        <v>#N/A</v>
      </c>
      <c r="BA53" s="98" t="e">
        <f ca="true">+IF(AND(ISNUMBER(OFFSET('Hygiene Data'!$D$7,0,10*ROW('Hygiene Data'!D47))),'Data Summary'!DP53="Yes"),OFFSET('Hygiene Data'!$D$7,0,10*ROW('Hygiene Data'!D47)),NA())</f>
        <v>#N/A</v>
      </c>
      <c r="BB53" s="98" t="e">
        <f ca="true">+IF(AND(ISNUMBER(OFFSET('Hygiene Data'!$D$9,0,10*ROW('Hygiene Data'!D47))),'Data Summary'!DQ53="Yes"),OFFSET('Hygiene Data'!$D$9,0,10*ROW('Hygiene Data'!D47)),NA())</f>
        <v>#N/A</v>
      </c>
      <c r="BC53" s="98" t="e">
        <f ca="true">+IF(AND(ISNUMBER(OFFSET('Hygiene Data'!$E$5,0,10*ROW('Hygiene Data'!E47))),'Data Summary'!DR53="Yes"),OFFSET('Hygiene Data'!$E$5,0,10*ROW('Hygiene Data'!E47)),NA())</f>
        <v>#N/A</v>
      </c>
      <c r="BD53" s="98" t="e">
        <f ca="true">+IF(AND(ISNUMBER(OFFSET('Hygiene Data'!$E$7,0,10*ROW('Hygiene Data'!E47))),'Data Summary'!DS53="Yes"),OFFSET('Hygiene Data'!$E$7,0,10*ROW('Hygiene Data'!E47)),NA())</f>
        <v>#N/A</v>
      </c>
      <c r="BE53" s="98" t="e">
        <f ca="true">+IF(AND(ISNUMBER(OFFSET('Hygiene Data'!$E$9,0,10*ROW('Hygiene Data'!E47))),'Data Summary'!DT53="Yes"),OFFSET('Hygiene Data'!$E$9,0,10*ROW('Hygiene Data'!E47)),NA())</f>
        <v>#N/A</v>
      </c>
      <c r="BF53" s="98" t="e">
        <f ca="true">+IF(AND(ISNUMBER(OFFSET('Hygiene Data'!$F$5,0,10*ROW('Hygiene Data'!F47))),'Data Summary'!DU53="Yes"),OFFSET('Hygiene Data'!$F$5,0,10*ROW('Hygiene Data'!F47)),NA())</f>
        <v>#N/A</v>
      </c>
      <c r="BG53" s="98" t="e">
        <f ca="true">+IF(AND(ISNUMBER(OFFSET('Hygiene Data'!$F$7,0,10*ROW('Hygiene Data'!F47))),'Data Summary'!DV53="Yes"),OFFSET('Hygiene Data'!$F$7,0,10*ROW('Hygiene Data'!F47)),NA())</f>
        <v>#N/A</v>
      </c>
      <c r="BH53" s="98" t="e">
        <f ca="true">+IF(AND(ISNUMBER(OFFSET('Hygiene Data'!$F$9,0,10*ROW('Hygiene Data'!F47))),'Data Summary'!DW53="Yes"),OFFSET('Hygiene Data'!$F$9,0,10*ROW('Hygiene Data'!F47)),NA())</f>
        <v>#N/A</v>
      </c>
      <c r="BI53" s="98" t="e">
        <f ca="true">+IF(AND(ISNUMBER(OFFSET('Hygiene Data'!$G$5,0,10*ROW('Hygiene Data'!G47))),'Data Summary'!DX53="Yes"),OFFSET('Hygiene Data'!$G$5,0,10*ROW('Hygiene Data'!G47)),NA())</f>
        <v>#N/A</v>
      </c>
      <c r="BJ53" s="98" t="e">
        <f ca="true">+IF(AND(ISNUMBER(OFFSET('Hygiene Data'!$G$7,0,10*ROW('Hygiene Data'!G47))),'Data Summary'!DY53="Yes"),OFFSET('Hygiene Data'!$G$7,0,10*ROW('Hygiene Data'!G47)),NA())</f>
        <v>#N/A</v>
      </c>
      <c r="BK53" s="98" t="e">
        <f ca="true">+IF(AND(ISNUMBER(OFFSET('Hygiene Data'!$G$9,0,10*ROW('Hygiene Data'!G47))),'Data Summary'!DZ53="Yes"),OFFSET('Hygiene Data'!$G$9,0,10*ROW('Hygiene Data'!G47)),NA())</f>
        <v>#N/A</v>
      </c>
      <c r="BL53" s="98" t="e">
        <f ca="true">+IF(AND(ISNUMBER(OFFSET('Hygiene Data'!$H$5,0,10*ROW('Hygiene Data'!H47))),'Data Summary'!EA53="Yes"),OFFSET('Hygiene Data'!$H$5,0,10*ROW('Hygiene Data'!H47)),NA())</f>
        <v>#N/A</v>
      </c>
      <c r="BM53" s="98" t="e">
        <f ca="true">+IF(AND(ISNUMBER(OFFSET('Hygiene Data'!$H$7,0,10*ROW('Hygiene Data'!H47))),'Data Summary'!EB53="Yes"),OFFSET('Hygiene Data'!$H$7,0,10*ROW('Hygiene Data'!H47)),NA())</f>
        <v>#N/A</v>
      </c>
      <c r="BN53" s="98" t="e">
        <f ca="true">+IF(AND(ISNUMBER(OFFSET('Hygiene Data'!$H$9,0,10*ROW('Hygiene Data'!H47))),'Data Summary'!EC53="Yes"),OFFSET('Hygiene Data'!$H$9,0,10*ROW('Hygiene Data'!H47)),NA())</f>
        <v>#N/A</v>
      </c>
      <c r="BO53" s="98" t="e">
        <f ca="true">+IF(AND(ISNUMBER(OFFSET('Hygiene Data'!$I$5,0,10*ROW('Hygiene Data'!I47))),'Data Summary'!ED53="Yes"),OFFSET('Hygiene Data'!$I$5,0,10*ROW('Hygiene Data'!I47)),NA())</f>
        <v>#N/A</v>
      </c>
      <c r="BP53" s="98" t="e">
        <f ca="true">+IF(AND(ISNUMBER(OFFSET('Hygiene Data'!$I$7,0,10*ROW('Hygiene Data'!I47))),'Data Summary'!EE53="Yes"),OFFSET('Hygiene Data'!$I$7,0,10*ROW('Hygiene Data'!I47)),NA())</f>
        <v>#N/A</v>
      </c>
      <c r="BQ53" s="98" t="e">
        <f ca="true">+IF(AND(ISNUMBER(OFFSET('Hygiene Data'!$I$9,0,10*ROW('Hygiene Data'!I47))),'Data Summary'!EF53="Yes"),OFFSET('Hygiene Data'!$I$9,0,10*ROW('Hygiene Data'!I47)),NA())</f>
        <v>#N/A</v>
      </c>
    </row>
    <row xmlns:x14ac="http://schemas.microsoft.com/office/spreadsheetml/2009/9/ac" r="54" x14ac:dyDescent="0.2">
      <c r="A54" s="351" t="e">
        <f ca="true">+RIGHT('Data Summary'!A54,LEN('Data Summary'!A54)-9)</f>
        <v>#VALUE!</v>
      </c>
      <c r="B54" s="36" t="str">
        <f ca="true">+IF(ISTEXT('Data Summary'!B54),'Data Summary'!B54,"")</f>
        <v/>
      </c>
      <c r="C54" s="350" t="e">
        <f ca="true">+VALUE('Data Summary'!C54)</f>
        <v>#VALUE!</v>
      </c>
      <c r="D54" s="96" t="e">
        <f ca="true">+IF(AND(ISNUMBER(OFFSET('Water Data'!$D$4,0,10*ROW('Water Data'!D48))),'Data Summary'!BS54="Yes"),100-OFFSET('Water Data'!$D$4,0,10*ROW('Water Data'!D48)),NA())</f>
        <v>#N/A</v>
      </c>
      <c r="E54" s="96" t="e">
        <f ca="true">+IF(AND(ISNUMBER(OFFSET('Water Data'!$D$6,0,10*ROW('Water Data'!D48))),'Data Summary'!BT54="Yes"),OFFSET('Water Data'!$D$6,0,10*ROW('Water Data'!D48)),NA())</f>
        <v>#N/A</v>
      </c>
      <c r="F54" s="96" t="e">
        <f ca="true">+IF(AND(ISNUMBER(OFFSET('Water Data'!$D$9,0,10*ROW('Water Data'!D48))),'Data Summary'!BU54="Yes"),OFFSET('Water Data'!$D$9,0,10*ROW('Water Data'!D48)),NA())</f>
        <v>#N/A</v>
      </c>
      <c r="G54" s="96" t="e">
        <f ca="true">+IF(AND(ISNUMBER(OFFSET('Water Data'!$E$4,0,10*ROW('Water Data'!E48))),'Data Summary'!BV54="Yes"),100-OFFSET('Water Data'!$E$4,0,10*ROW('Water Data'!E48)),NA())</f>
        <v>#N/A</v>
      </c>
      <c r="H54" s="96" t="e">
        <f ca="true">+IF(AND(ISNUMBER(OFFSET('Water Data'!$E$6,0,10*ROW('Water Data'!E48))),'Data Summary'!BW54="Yes"),OFFSET('Water Data'!$E$6,0,10*ROW('Water Data'!E48)),NA())</f>
        <v>#N/A</v>
      </c>
      <c r="I54" s="96" t="e">
        <f ca="true">+IF(AND(ISNUMBER(OFFSET('Water Data'!$E$9,0,10*ROW('Water Data'!E48))),'Data Summary'!BX54="Yes"),OFFSET('Water Data'!$E$9,0,10*ROW('Water Data'!E48)),NA())</f>
        <v>#N/A</v>
      </c>
      <c r="J54" s="96" t="e">
        <f ca="true">+IF(AND(ISNUMBER(OFFSET('Water Data'!$F$4,0,10*ROW('Water Data'!F48))),'Data Summary'!BY54="Yes"),100-OFFSET('Water Data'!$F$4,0,10*ROW('Water Data'!F48)),NA())</f>
        <v>#N/A</v>
      </c>
      <c r="K54" s="96" t="e">
        <f ca="true">+IF(AND(ISNUMBER(OFFSET('Water Data'!$F$6,0,10*ROW('Water Data'!F48))),'Data Summary'!BZ54="Yes"),OFFSET('Water Data'!$F$6,0,10*ROW('Water Data'!F48)),NA())</f>
        <v>#N/A</v>
      </c>
      <c r="L54" s="96" t="e">
        <f ca="true">+IF(AND(ISNUMBER(OFFSET('Water Data'!$F$9,0,10*ROW('Water Data'!F48))),'Data Summary'!CA54="Yes"),OFFSET('Water Data'!$F$9,0,10*ROW('Water Data'!F48)),NA())</f>
        <v>#N/A</v>
      </c>
      <c r="M54" s="96" t="e">
        <f ca="true">+IF(AND(ISNUMBER(OFFSET('Water Data'!$G$4,0,10*ROW('Water Data'!G48))),'Data Summary'!CB54="Yes"),100-OFFSET('Water Data'!$G$4,0,10*ROW('Water Data'!G48)),NA())</f>
        <v>#N/A</v>
      </c>
      <c r="N54" s="96" t="e">
        <f ca="true">+IF(AND(ISNUMBER(OFFSET('Water Data'!$G$6,0,10*ROW('Water Data'!G48))),'Data Summary'!CC54="Yes"),OFFSET('Water Data'!$G$6,0,10*ROW('Water Data'!G48)),NA())</f>
        <v>#N/A</v>
      </c>
      <c r="O54" s="96" t="e">
        <f ca="true">+IF(AND(ISNUMBER(OFFSET('Water Data'!$G$9,0,10*ROW('Water Data'!G48))),'Data Summary'!CD54="Yes"),OFFSET('Water Data'!$G$9,0,10*ROW('Water Data'!G48)),NA())</f>
        <v>#N/A</v>
      </c>
      <c r="P54" s="96" t="e">
        <f ca="true">+IF(AND(ISNUMBER(OFFSET('Water Data'!$H$4,0,10*ROW('Water Data'!H48))),'Data Summary'!CE54="Yes"),100-OFFSET('Water Data'!$H$4,0,10*ROW('Water Data'!H48)),NA())</f>
        <v>#N/A</v>
      </c>
      <c r="Q54" s="96" t="e">
        <f ca="true">+IF(AND(ISNUMBER(OFFSET('Water Data'!$H$6,0,10*ROW('Water Data'!H48))),'Data Summary'!CF54="Yes"),OFFSET('Water Data'!$H$6,0,10*ROW('Water Data'!H48)),NA())</f>
        <v>#N/A</v>
      </c>
      <c r="R54" s="96" t="e">
        <f ca="true">+IF(AND(ISNUMBER(OFFSET('Water Data'!$H$9,0,10*ROW('Water Data'!H48))),'Data Summary'!CG54="Yes"),OFFSET('Water Data'!$H$9,0,10*ROW('Water Data'!H48)),NA())</f>
        <v>#N/A</v>
      </c>
      <c r="S54" s="96" t="e">
        <f ca="true">+IF(AND(ISNUMBER(OFFSET('Water Data'!$I$4,0,10*ROW('Water Data'!I48))),'Data Summary'!CH54="Yes"),100-OFFSET('Water Data'!$I$4,0,10*ROW('Water Data'!I48)),NA())</f>
        <v>#N/A</v>
      </c>
      <c r="T54" s="96" t="e">
        <f ca="true">+IF(AND(ISNUMBER(OFFSET('Water Data'!$I$6,0,10*ROW('Water Data'!I48))),'Data Summary'!CI54="Yes"),OFFSET('Water Data'!$I$6,0,10*ROW('Water Data'!I48)),NA())</f>
        <v>#N/A</v>
      </c>
      <c r="U54" s="96" t="e">
        <f ca="true">+IF(AND(ISNUMBER(OFFSET('Water Data'!$I$9,0,10*ROW('Water Data'!I48))),'Data Summary'!CJ54="Yes"),OFFSET('Water Data'!$I$9,0,10*ROW('Water Data'!I48)),NA())</f>
        <v>#N/A</v>
      </c>
      <c r="V54" s="97" t="e">
        <f ca="true">+IF(AND(ISNUMBER(OFFSET('Sanitation Data'!$D$4,0,10*ROW('Sanitation Data'!D48))),'Data Summary'!CK54="Yes"),100-OFFSET('Sanitation Data'!$D$4,0,10*ROW('Sanitation Data'!D48)),NA())</f>
        <v>#N/A</v>
      </c>
      <c r="W54" s="97" t="e">
        <f ca="true">+IF(AND(ISNUMBER(OFFSET('Sanitation Data'!$D$6,0,10*ROW('Sanitation Data'!D48))),'Data Summary'!CL54="Yes"),OFFSET('Sanitation Data'!$D$6,0,10*ROW('Sanitation Data'!D48)),NA())</f>
        <v>#N/A</v>
      </c>
      <c r="X54" s="97" t="e">
        <f ca="true">+IF(AND(ISNUMBER(OFFSET('Sanitation Data'!$D$10,0,10*ROW('Sanitation Data'!D48))),'Data Summary'!CM54="Yes"),OFFSET('Sanitation Data'!$D$10,0,10*ROW('Sanitation Data'!D48)),NA())</f>
        <v>#N/A</v>
      </c>
      <c r="Y54" s="97" t="e">
        <f ca="true">+IF(AND(ISNUMBER(OFFSET('Sanitation Data'!$D$11,0,10*ROW('Sanitation Data'!D48))),'Data Summary'!CN54="Yes"),OFFSET('Sanitation Data'!$D$11,0,10*ROW('Sanitation Data'!D48)),NA())</f>
        <v>#N/A</v>
      </c>
      <c r="Z54" s="97" t="e">
        <f ca="true">+IF(AND(ISNUMBER(OFFSET('Sanitation Data'!$D$12,0,10*ROW('Sanitation Data'!D48))),'Data Summary'!CO54="Yes"),OFFSET('Sanitation Data'!$D$12,0,10*ROW('Sanitation Data'!D48)),NA())</f>
        <v>#N/A</v>
      </c>
      <c r="AA54" s="97" t="e">
        <f ca="true">+IF(AND(ISNUMBER(OFFSET('Sanitation Data'!$E$4,0,10*ROW('Sanitation Data'!E48))),'Data Summary'!CP54="Yes"),100-OFFSET('Sanitation Data'!$E$4,0,10*ROW('Sanitation Data'!E48)),NA())</f>
        <v>#N/A</v>
      </c>
      <c r="AB54" s="97" t="e">
        <f ca="true">+IF(AND(ISNUMBER(OFFSET('Sanitation Data'!$E$6,0,10*ROW('Sanitation Data'!E48))),'Data Summary'!CQ54="Yes"),OFFSET('Sanitation Data'!$E$6,0,10*ROW('Sanitation Data'!E48)),NA())</f>
        <v>#N/A</v>
      </c>
      <c r="AC54" s="97" t="e">
        <f ca="true">+IF(AND(ISNUMBER(OFFSET('Sanitation Data'!$E$10,0,10*ROW('Sanitation Data'!E48))),'Data Summary'!CR54="Yes"),OFFSET('Sanitation Data'!$E$10,0,10*ROW('Sanitation Data'!E48)),NA())</f>
        <v>#N/A</v>
      </c>
      <c r="AD54" s="97" t="e">
        <f ca="true">+IF(AND(ISNUMBER(OFFSET('Sanitation Data'!$E$11,0,10*ROW('Sanitation Data'!E48))),'Data Summary'!CS54="Yes"),OFFSET('Sanitation Data'!$E$11,0,10*ROW('Sanitation Data'!E48)),NA())</f>
        <v>#N/A</v>
      </c>
      <c r="AE54" s="97" t="e">
        <f ca="true">+IF(AND(ISNUMBER(OFFSET('Sanitation Data'!$E$12,0,10*ROW('Sanitation Data'!E48))),'Data Summary'!CT54="Yes"),OFFSET('Sanitation Data'!$E$12,0,10*ROW('Sanitation Data'!E48)),NA())</f>
        <v>#N/A</v>
      </c>
      <c r="AF54" s="97" t="e">
        <f ca="true">+IF(AND(ISNUMBER(OFFSET('Sanitation Data'!$F$4,0,10*ROW('Sanitation Data'!F48))),'Data Summary'!CU54="Yes"),100-OFFSET('Sanitation Data'!$F$4,0,10*ROW('Sanitation Data'!F48)),NA())</f>
        <v>#N/A</v>
      </c>
      <c r="AG54" s="97" t="e">
        <f ca="true">+IF(AND(ISNUMBER(OFFSET('Sanitation Data'!$F$6,0,10*ROW('Sanitation Data'!F48))),'Data Summary'!CV54="Yes"),OFFSET('Sanitation Data'!$F$6,0,10*ROW('Sanitation Data'!F48)),NA())</f>
        <v>#N/A</v>
      </c>
      <c r="AH54" s="97" t="e">
        <f ca="true">+IF(AND(ISNUMBER(OFFSET('Sanitation Data'!$F$10,0,10*ROW('Sanitation Data'!F48))),'Data Summary'!CW54="Yes"),OFFSET('Sanitation Data'!$F$10,0,10*ROW('Sanitation Data'!F48)),NA())</f>
        <v>#N/A</v>
      </c>
      <c r="AI54" s="97" t="e">
        <f ca="true">+IF(AND(ISNUMBER(OFFSET('Sanitation Data'!$F$11,0,10*ROW('Sanitation Data'!F48))),'Data Summary'!CX54="Yes"),OFFSET('Sanitation Data'!$F$11,0,10*ROW('Sanitation Data'!F48)),NA())</f>
        <v>#N/A</v>
      </c>
      <c r="AJ54" s="97" t="e">
        <f ca="true">+IF(AND(ISNUMBER(OFFSET('Sanitation Data'!$F$12,0,10*ROW('Sanitation Data'!F48))),'Data Summary'!CY54="Yes"),OFFSET('Sanitation Data'!$F$12,0,10*ROW('Sanitation Data'!F48)),NA())</f>
        <v>#N/A</v>
      </c>
      <c r="AK54" s="97" t="e">
        <f ca="true">+IF(AND(ISNUMBER(OFFSET('Sanitation Data'!$G$4,0,10*ROW('Sanitation Data'!G48))),'Data Summary'!CZ54="Yes"),100-OFFSET('Sanitation Data'!$G$4,0,10*ROW('Sanitation Data'!G48)),NA())</f>
        <v>#N/A</v>
      </c>
      <c r="AL54" s="97" t="e">
        <f ca="true">+IF(AND(ISNUMBER(OFFSET('Sanitation Data'!$G$6,0,10*ROW('Sanitation Data'!G48))),'Data Summary'!DA54="Yes"),OFFSET('Sanitation Data'!$G$6,0,10*ROW('Sanitation Data'!G48)),NA())</f>
        <v>#N/A</v>
      </c>
      <c r="AM54" s="97" t="e">
        <f ca="true">+IF(AND(ISNUMBER(OFFSET('Sanitation Data'!$G$10,0,10*ROW('Sanitation Data'!G48))),'Data Summary'!DB54="Yes"),OFFSET('Sanitation Data'!$G$10,0,10*ROW('Sanitation Data'!G48)),NA())</f>
        <v>#N/A</v>
      </c>
      <c r="AN54" s="97" t="e">
        <f ca="true">+IF(AND(ISNUMBER(OFFSET('Sanitation Data'!$G$11,0,10*ROW('Sanitation Data'!G48))),'Data Summary'!DC54="Yes"),OFFSET('Sanitation Data'!$G$11,0,10*ROW('Sanitation Data'!G48)),NA())</f>
        <v>#N/A</v>
      </c>
      <c r="AO54" s="97" t="e">
        <f ca="true">+IF(AND(ISNUMBER(OFFSET('Sanitation Data'!$G$12,0,10*ROW('Sanitation Data'!G48))),'Data Summary'!DD54="Yes"),OFFSET('Sanitation Data'!$G$12,0,10*ROW('Sanitation Data'!G48)),NA())</f>
        <v>#N/A</v>
      </c>
      <c r="AP54" s="97" t="e">
        <f ca="true">+IF(AND(ISNUMBER(OFFSET('Sanitation Data'!$H$4,0,10*ROW('Sanitation Data'!H48))),'Data Summary'!DE54="Yes"),100-OFFSET('Sanitation Data'!$H$4,0,10*ROW('Sanitation Data'!H48)),NA())</f>
        <v>#N/A</v>
      </c>
      <c r="AQ54" s="97" t="e">
        <f ca="true">+IF(AND(ISNUMBER(OFFSET('Sanitation Data'!$H$6,0,10*ROW('Sanitation Data'!H48))),'Data Summary'!DF54="Yes"),OFFSET('Sanitation Data'!$H$6,0,10*ROW('Sanitation Data'!H48)),NA())</f>
        <v>#N/A</v>
      </c>
      <c r="AR54" s="97" t="e">
        <f ca="true">+IF(AND(ISNUMBER(OFFSET('Sanitation Data'!$H$10,0,10*ROW('Sanitation Data'!H48))),'Data Summary'!DG54="Yes"),OFFSET('Sanitation Data'!$H$10,0,10*ROW('Sanitation Data'!H48)),NA())</f>
        <v>#N/A</v>
      </c>
      <c r="AS54" s="97" t="e">
        <f ca="true">+IF(AND(ISNUMBER(OFFSET('Sanitation Data'!$H$11,0,10*ROW('Sanitation Data'!H48))),'Data Summary'!DH54="Yes"),OFFSET('Sanitation Data'!$H$11,0,10*ROW('Sanitation Data'!H48)),NA())</f>
        <v>#N/A</v>
      </c>
      <c r="AT54" s="97" t="e">
        <f ca="true">+IF(AND(ISNUMBER(OFFSET('Sanitation Data'!$H$12,0,10*ROW('Sanitation Data'!H48))),'Data Summary'!DI54="Yes"),OFFSET('Sanitation Data'!$H$12,0,10*ROW('Sanitation Data'!H48)),NA())</f>
        <v>#N/A</v>
      </c>
      <c r="AU54" s="97" t="e">
        <f ca="true">+IF(AND(ISNUMBER(OFFSET('Sanitation Data'!$I$4,0,10*ROW('Sanitation Data'!I48))),'Data Summary'!DJ54="Yes"),100-OFFSET('Sanitation Data'!$I$4,0,10*ROW('Sanitation Data'!I48)),NA())</f>
        <v>#N/A</v>
      </c>
      <c r="AV54" s="97" t="e">
        <f ca="true">+IF(AND(ISNUMBER(OFFSET('Sanitation Data'!$I$6,0,10*ROW('Sanitation Data'!I48))),'Data Summary'!DK54="Yes"),OFFSET('Sanitation Data'!$I$6,0,10*ROW('Sanitation Data'!I48)),NA())</f>
        <v>#N/A</v>
      </c>
      <c r="AW54" s="97" t="e">
        <f ca="true">+IF(AND(ISNUMBER(OFFSET('Sanitation Data'!$I$10,0,10*ROW('Sanitation Data'!I48))),'Data Summary'!DL54="Yes"),OFFSET('Sanitation Data'!$I$10,0,10*ROW('Sanitation Data'!I48)),NA())</f>
        <v>#N/A</v>
      </c>
      <c r="AX54" s="97" t="e">
        <f ca="true">+IF(AND(ISNUMBER(OFFSET('Sanitation Data'!$I$11,0,10*ROW('Sanitation Data'!I48))),'Data Summary'!DM54="Yes"),OFFSET('Sanitation Data'!$I$11,0,10*ROW('Sanitation Data'!I48)),NA())</f>
        <v>#N/A</v>
      </c>
      <c r="AY54" s="97" t="e">
        <f ca="true">+IF(AND(ISNUMBER(OFFSET('Sanitation Data'!$I$12,0,10*ROW('Sanitation Data'!I48))),'Data Summary'!DN54="Yes"),OFFSET('Sanitation Data'!$I$12,0,10*ROW('Sanitation Data'!I48)),NA())</f>
        <v>#N/A</v>
      </c>
      <c r="AZ54" s="98" t="e">
        <f ca="true">+IF(AND(ISNUMBER(OFFSET('Hygiene Data'!$D$5,0,10*ROW('Hygiene Data'!D48))),'Data Summary'!DO54="Yes"),OFFSET('Hygiene Data'!$D$5,0,10*ROW('Hygiene Data'!D48)),NA())</f>
        <v>#N/A</v>
      </c>
      <c r="BA54" s="98" t="e">
        <f ca="true">+IF(AND(ISNUMBER(OFFSET('Hygiene Data'!$D$7,0,10*ROW('Hygiene Data'!D48))),'Data Summary'!DP54="Yes"),OFFSET('Hygiene Data'!$D$7,0,10*ROW('Hygiene Data'!D48)),NA())</f>
        <v>#N/A</v>
      </c>
      <c r="BB54" s="98" t="e">
        <f ca="true">+IF(AND(ISNUMBER(OFFSET('Hygiene Data'!$D$9,0,10*ROW('Hygiene Data'!D48))),'Data Summary'!DQ54="Yes"),OFFSET('Hygiene Data'!$D$9,0,10*ROW('Hygiene Data'!D48)),NA())</f>
        <v>#N/A</v>
      </c>
      <c r="BC54" s="98" t="e">
        <f ca="true">+IF(AND(ISNUMBER(OFFSET('Hygiene Data'!$E$5,0,10*ROW('Hygiene Data'!E48))),'Data Summary'!DR54="Yes"),OFFSET('Hygiene Data'!$E$5,0,10*ROW('Hygiene Data'!E48)),NA())</f>
        <v>#N/A</v>
      </c>
      <c r="BD54" s="98" t="e">
        <f ca="true">+IF(AND(ISNUMBER(OFFSET('Hygiene Data'!$E$7,0,10*ROW('Hygiene Data'!E48))),'Data Summary'!DS54="Yes"),OFFSET('Hygiene Data'!$E$7,0,10*ROW('Hygiene Data'!E48)),NA())</f>
        <v>#N/A</v>
      </c>
      <c r="BE54" s="98" t="e">
        <f ca="true">+IF(AND(ISNUMBER(OFFSET('Hygiene Data'!$E$9,0,10*ROW('Hygiene Data'!E48))),'Data Summary'!DT54="Yes"),OFFSET('Hygiene Data'!$E$9,0,10*ROW('Hygiene Data'!E48)),NA())</f>
        <v>#N/A</v>
      </c>
      <c r="BF54" s="98" t="e">
        <f ca="true">+IF(AND(ISNUMBER(OFFSET('Hygiene Data'!$F$5,0,10*ROW('Hygiene Data'!F48))),'Data Summary'!DU54="Yes"),OFFSET('Hygiene Data'!$F$5,0,10*ROW('Hygiene Data'!F48)),NA())</f>
        <v>#N/A</v>
      </c>
      <c r="BG54" s="98" t="e">
        <f ca="true">+IF(AND(ISNUMBER(OFFSET('Hygiene Data'!$F$7,0,10*ROW('Hygiene Data'!F48))),'Data Summary'!DV54="Yes"),OFFSET('Hygiene Data'!$F$7,0,10*ROW('Hygiene Data'!F48)),NA())</f>
        <v>#N/A</v>
      </c>
      <c r="BH54" s="98" t="e">
        <f ca="true">+IF(AND(ISNUMBER(OFFSET('Hygiene Data'!$F$9,0,10*ROW('Hygiene Data'!F48))),'Data Summary'!DW54="Yes"),OFFSET('Hygiene Data'!$F$9,0,10*ROW('Hygiene Data'!F48)),NA())</f>
        <v>#N/A</v>
      </c>
      <c r="BI54" s="98" t="e">
        <f ca="true">+IF(AND(ISNUMBER(OFFSET('Hygiene Data'!$G$5,0,10*ROW('Hygiene Data'!G48))),'Data Summary'!DX54="Yes"),OFFSET('Hygiene Data'!$G$5,0,10*ROW('Hygiene Data'!G48)),NA())</f>
        <v>#N/A</v>
      </c>
      <c r="BJ54" s="98" t="e">
        <f ca="true">+IF(AND(ISNUMBER(OFFSET('Hygiene Data'!$G$7,0,10*ROW('Hygiene Data'!G48))),'Data Summary'!DY54="Yes"),OFFSET('Hygiene Data'!$G$7,0,10*ROW('Hygiene Data'!G48)),NA())</f>
        <v>#N/A</v>
      </c>
      <c r="BK54" s="98" t="e">
        <f ca="true">+IF(AND(ISNUMBER(OFFSET('Hygiene Data'!$G$9,0,10*ROW('Hygiene Data'!G48))),'Data Summary'!DZ54="Yes"),OFFSET('Hygiene Data'!$G$9,0,10*ROW('Hygiene Data'!G48)),NA())</f>
        <v>#N/A</v>
      </c>
      <c r="BL54" s="98" t="e">
        <f ca="true">+IF(AND(ISNUMBER(OFFSET('Hygiene Data'!$H$5,0,10*ROW('Hygiene Data'!H48))),'Data Summary'!EA54="Yes"),OFFSET('Hygiene Data'!$H$5,0,10*ROW('Hygiene Data'!H48)),NA())</f>
        <v>#N/A</v>
      </c>
      <c r="BM54" s="98" t="e">
        <f ca="true">+IF(AND(ISNUMBER(OFFSET('Hygiene Data'!$H$7,0,10*ROW('Hygiene Data'!H48))),'Data Summary'!EB54="Yes"),OFFSET('Hygiene Data'!$H$7,0,10*ROW('Hygiene Data'!H48)),NA())</f>
        <v>#N/A</v>
      </c>
      <c r="BN54" s="98" t="e">
        <f ca="true">+IF(AND(ISNUMBER(OFFSET('Hygiene Data'!$H$9,0,10*ROW('Hygiene Data'!H48))),'Data Summary'!EC54="Yes"),OFFSET('Hygiene Data'!$H$9,0,10*ROW('Hygiene Data'!H48)),NA())</f>
        <v>#N/A</v>
      </c>
      <c r="BO54" s="98" t="e">
        <f ca="true">+IF(AND(ISNUMBER(OFFSET('Hygiene Data'!$I$5,0,10*ROW('Hygiene Data'!I48))),'Data Summary'!ED54="Yes"),OFFSET('Hygiene Data'!$I$5,0,10*ROW('Hygiene Data'!I48)),NA())</f>
        <v>#N/A</v>
      </c>
      <c r="BP54" s="98" t="e">
        <f ca="true">+IF(AND(ISNUMBER(OFFSET('Hygiene Data'!$I$7,0,10*ROW('Hygiene Data'!I48))),'Data Summary'!EE54="Yes"),OFFSET('Hygiene Data'!$I$7,0,10*ROW('Hygiene Data'!I48)),NA())</f>
        <v>#N/A</v>
      </c>
      <c r="BQ54" s="98" t="e">
        <f ca="true">+IF(AND(ISNUMBER(OFFSET('Hygiene Data'!$I$9,0,10*ROW('Hygiene Data'!I48))),'Data Summary'!EF54="Yes"),OFFSET('Hygiene Data'!$I$9,0,10*ROW('Hygiene Data'!I48)),NA())</f>
        <v>#N/A</v>
      </c>
    </row>
    <row xmlns:x14ac="http://schemas.microsoft.com/office/spreadsheetml/2009/9/ac" r="55" x14ac:dyDescent="0.2">
      <c r="A55" s="351" t="e">
        <f ca="true">+RIGHT('Data Summary'!A55,LEN('Data Summary'!A55)-9)</f>
        <v>#VALUE!</v>
      </c>
      <c r="B55" s="36" t="str">
        <f ca="true">+IF(ISTEXT('Data Summary'!B55),'Data Summary'!B55,"")</f>
        <v/>
      </c>
      <c r="C55" s="350" t="e">
        <f ca="true">+VALUE('Data Summary'!C55)</f>
        <v>#VALUE!</v>
      </c>
      <c r="D55" s="96" t="e">
        <f ca="true">+IF(AND(ISNUMBER(OFFSET('Water Data'!$D$4,0,10*ROW('Water Data'!D49))),'Data Summary'!BS55="Yes"),100-OFFSET('Water Data'!$D$4,0,10*ROW('Water Data'!D49)),NA())</f>
        <v>#N/A</v>
      </c>
      <c r="E55" s="96" t="e">
        <f ca="true">+IF(AND(ISNUMBER(OFFSET('Water Data'!$D$6,0,10*ROW('Water Data'!D49))),'Data Summary'!BT55="Yes"),OFFSET('Water Data'!$D$6,0,10*ROW('Water Data'!D49)),NA())</f>
        <v>#N/A</v>
      </c>
      <c r="F55" s="96" t="e">
        <f ca="true">+IF(AND(ISNUMBER(OFFSET('Water Data'!$D$9,0,10*ROW('Water Data'!D49))),'Data Summary'!BU55="Yes"),OFFSET('Water Data'!$D$9,0,10*ROW('Water Data'!D49)),NA())</f>
        <v>#N/A</v>
      </c>
      <c r="G55" s="96" t="e">
        <f ca="true">+IF(AND(ISNUMBER(OFFSET('Water Data'!$E$4,0,10*ROW('Water Data'!E49))),'Data Summary'!BV55="Yes"),100-OFFSET('Water Data'!$E$4,0,10*ROW('Water Data'!E49)),NA())</f>
        <v>#N/A</v>
      </c>
      <c r="H55" s="96" t="e">
        <f ca="true">+IF(AND(ISNUMBER(OFFSET('Water Data'!$E$6,0,10*ROW('Water Data'!E49))),'Data Summary'!BW55="Yes"),OFFSET('Water Data'!$E$6,0,10*ROW('Water Data'!E49)),NA())</f>
        <v>#N/A</v>
      </c>
      <c r="I55" s="96" t="e">
        <f ca="true">+IF(AND(ISNUMBER(OFFSET('Water Data'!$E$9,0,10*ROW('Water Data'!E49))),'Data Summary'!BX55="Yes"),OFFSET('Water Data'!$E$9,0,10*ROW('Water Data'!E49)),NA())</f>
        <v>#N/A</v>
      </c>
      <c r="J55" s="96" t="e">
        <f ca="true">+IF(AND(ISNUMBER(OFFSET('Water Data'!$F$4,0,10*ROW('Water Data'!F49))),'Data Summary'!BY55="Yes"),100-OFFSET('Water Data'!$F$4,0,10*ROW('Water Data'!F49)),NA())</f>
        <v>#N/A</v>
      </c>
      <c r="K55" s="96" t="e">
        <f ca="true">+IF(AND(ISNUMBER(OFFSET('Water Data'!$F$6,0,10*ROW('Water Data'!F49))),'Data Summary'!BZ55="Yes"),OFFSET('Water Data'!$F$6,0,10*ROW('Water Data'!F49)),NA())</f>
        <v>#N/A</v>
      </c>
      <c r="L55" s="96" t="e">
        <f ca="true">+IF(AND(ISNUMBER(OFFSET('Water Data'!$F$9,0,10*ROW('Water Data'!F49))),'Data Summary'!CA55="Yes"),OFFSET('Water Data'!$F$9,0,10*ROW('Water Data'!F49)),NA())</f>
        <v>#N/A</v>
      </c>
      <c r="M55" s="96" t="e">
        <f ca="true">+IF(AND(ISNUMBER(OFFSET('Water Data'!$G$4,0,10*ROW('Water Data'!G49))),'Data Summary'!CB55="Yes"),100-OFFSET('Water Data'!$G$4,0,10*ROW('Water Data'!G49)),NA())</f>
        <v>#N/A</v>
      </c>
      <c r="N55" s="96" t="e">
        <f ca="true">+IF(AND(ISNUMBER(OFFSET('Water Data'!$G$6,0,10*ROW('Water Data'!G49))),'Data Summary'!CC55="Yes"),OFFSET('Water Data'!$G$6,0,10*ROW('Water Data'!G49)),NA())</f>
        <v>#N/A</v>
      </c>
      <c r="O55" s="96" t="e">
        <f ca="true">+IF(AND(ISNUMBER(OFFSET('Water Data'!$G$9,0,10*ROW('Water Data'!G49))),'Data Summary'!CD55="Yes"),OFFSET('Water Data'!$G$9,0,10*ROW('Water Data'!G49)),NA())</f>
        <v>#N/A</v>
      </c>
      <c r="P55" s="96" t="e">
        <f ca="true">+IF(AND(ISNUMBER(OFFSET('Water Data'!$H$4,0,10*ROW('Water Data'!H49))),'Data Summary'!CE55="Yes"),100-OFFSET('Water Data'!$H$4,0,10*ROW('Water Data'!H49)),NA())</f>
        <v>#N/A</v>
      </c>
      <c r="Q55" s="96" t="e">
        <f ca="true">+IF(AND(ISNUMBER(OFFSET('Water Data'!$H$6,0,10*ROW('Water Data'!H49))),'Data Summary'!CF55="Yes"),OFFSET('Water Data'!$H$6,0,10*ROW('Water Data'!H49)),NA())</f>
        <v>#N/A</v>
      </c>
      <c r="R55" s="96" t="e">
        <f ca="true">+IF(AND(ISNUMBER(OFFSET('Water Data'!$H$9,0,10*ROW('Water Data'!H49))),'Data Summary'!CG55="Yes"),OFFSET('Water Data'!$H$9,0,10*ROW('Water Data'!H49)),NA())</f>
        <v>#N/A</v>
      </c>
      <c r="S55" s="96" t="e">
        <f ca="true">+IF(AND(ISNUMBER(OFFSET('Water Data'!$I$4,0,10*ROW('Water Data'!I49))),'Data Summary'!CH55="Yes"),100-OFFSET('Water Data'!$I$4,0,10*ROW('Water Data'!I49)),NA())</f>
        <v>#N/A</v>
      </c>
      <c r="T55" s="96" t="e">
        <f ca="true">+IF(AND(ISNUMBER(OFFSET('Water Data'!$I$6,0,10*ROW('Water Data'!I49))),'Data Summary'!CI55="Yes"),OFFSET('Water Data'!$I$6,0,10*ROW('Water Data'!I49)),NA())</f>
        <v>#N/A</v>
      </c>
      <c r="U55" s="96" t="e">
        <f ca="true">+IF(AND(ISNUMBER(OFFSET('Water Data'!$I$9,0,10*ROW('Water Data'!I49))),'Data Summary'!CJ55="Yes"),OFFSET('Water Data'!$I$9,0,10*ROW('Water Data'!I49)),NA())</f>
        <v>#N/A</v>
      </c>
      <c r="V55" s="97" t="e">
        <f ca="true">+IF(AND(ISNUMBER(OFFSET('Sanitation Data'!$D$4,0,10*ROW('Sanitation Data'!D49))),'Data Summary'!CK55="Yes"),100-OFFSET('Sanitation Data'!$D$4,0,10*ROW('Sanitation Data'!D49)),NA())</f>
        <v>#N/A</v>
      </c>
      <c r="W55" s="97" t="e">
        <f ca="true">+IF(AND(ISNUMBER(OFFSET('Sanitation Data'!$D$6,0,10*ROW('Sanitation Data'!D49))),'Data Summary'!CL55="Yes"),OFFSET('Sanitation Data'!$D$6,0,10*ROW('Sanitation Data'!D49)),NA())</f>
        <v>#N/A</v>
      </c>
      <c r="X55" s="97" t="e">
        <f ca="true">+IF(AND(ISNUMBER(OFFSET('Sanitation Data'!$D$10,0,10*ROW('Sanitation Data'!D49))),'Data Summary'!CM55="Yes"),OFFSET('Sanitation Data'!$D$10,0,10*ROW('Sanitation Data'!D49)),NA())</f>
        <v>#N/A</v>
      </c>
      <c r="Y55" s="97" t="e">
        <f ca="true">+IF(AND(ISNUMBER(OFFSET('Sanitation Data'!$D$11,0,10*ROW('Sanitation Data'!D49))),'Data Summary'!CN55="Yes"),OFFSET('Sanitation Data'!$D$11,0,10*ROW('Sanitation Data'!D49)),NA())</f>
        <v>#N/A</v>
      </c>
      <c r="Z55" s="97" t="e">
        <f ca="true">+IF(AND(ISNUMBER(OFFSET('Sanitation Data'!$D$12,0,10*ROW('Sanitation Data'!D49))),'Data Summary'!CO55="Yes"),OFFSET('Sanitation Data'!$D$12,0,10*ROW('Sanitation Data'!D49)),NA())</f>
        <v>#N/A</v>
      </c>
      <c r="AA55" s="97" t="e">
        <f ca="true">+IF(AND(ISNUMBER(OFFSET('Sanitation Data'!$E$4,0,10*ROW('Sanitation Data'!E49))),'Data Summary'!CP55="Yes"),100-OFFSET('Sanitation Data'!$E$4,0,10*ROW('Sanitation Data'!E49)),NA())</f>
        <v>#N/A</v>
      </c>
      <c r="AB55" s="97" t="e">
        <f ca="true">+IF(AND(ISNUMBER(OFFSET('Sanitation Data'!$E$6,0,10*ROW('Sanitation Data'!E49))),'Data Summary'!CQ55="Yes"),OFFSET('Sanitation Data'!$E$6,0,10*ROW('Sanitation Data'!E49)),NA())</f>
        <v>#N/A</v>
      </c>
      <c r="AC55" s="97" t="e">
        <f ca="true">+IF(AND(ISNUMBER(OFFSET('Sanitation Data'!$E$10,0,10*ROW('Sanitation Data'!E49))),'Data Summary'!CR55="Yes"),OFFSET('Sanitation Data'!$E$10,0,10*ROW('Sanitation Data'!E49)),NA())</f>
        <v>#N/A</v>
      </c>
      <c r="AD55" s="97" t="e">
        <f ca="true">+IF(AND(ISNUMBER(OFFSET('Sanitation Data'!$E$11,0,10*ROW('Sanitation Data'!E49))),'Data Summary'!CS55="Yes"),OFFSET('Sanitation Data'!$E$11,0,10*ROW('Sanitation Data'!E49)),NA())</f>
        <v>#N/A</v>
      </c>
      <c r="AE55" s="97" t="e">
        <f ca="true">+IF(AND(ISNUMBER(OFFSET('Sanitation Data'!$E$12,0,10*ROW('Sanitation Data'!E49))),'Data Summary'!CT55="Yes"),OFFSET('Sanitation Data'!$E$12,0,10*ROW('Sanitation Data'!E49)),NA())</f>
        <v>#N/A</v>
      </c>
      <c r="AF55" s="97" t="e">
        <f ca="true">+IF(AND(ISNUMBER(OFFSET('Sanitation Data'!$F$4,0,10*ROW('Sanitation Data'!F49))),'Data Summary'!CU55="Yes"),100-OFFSET('Sanitation Data'!$F$4,0,10*ROW('Sanitation Data'!F49)),NA())</f>
        <v>#N/A</v>
      </c>
      <c r="AG55" s="97" t="e">
        <f ca="true">+IF(AND(ISNUMBER(OFFSET('Sanitation Data'!$F$6,0,10*ROW('Sanitation Data'!F49))),'Data Summary'!CV55="Yes"),OFFSET('Sanitation Data'!$F$6,0,10*ROW('Sanitation Data'!F49)),NA())</f>
        <v>#N/A</v>
      </c>
      <c r="AH55" s="97" t="e">
        <f ca="true">+IF(AND(ISNUMBER(OFFSET('Sanitation Data'!$F$10,0,10*ROW('Sanitation Data'!F49))),'Data Summary'!CW55="Yes"),OFFSET('Sanitation Data'!$F$10,0,10*ROW('Sanitation Data'!F49)),NA())</f>
        <v>#N/A</v>
      </c>
      <c r="AI55" s="97" t="e">
        <f ca="true">+IF(AND(ISNUMBER(OFFSET('Sanitation Data'!$F$11,0,10*ROW('Sanitation Data'!F49))),'Data Summary'!CX55="Yes"),OFFSET('Sanitation Data'!$F$11,0,10*ROW('Sanitation Data'!F49)),NA())</f>
        <v>#N/A</v>
      </c>
      <c r="AJ55" s="97" t="e">
        <f ca="true">+IF(AND(ISNUMBER(OFFSET('Sanitation Data'!$F$12,0,10*ROW('Sanitation Data'!F49))),'Data Summary'!CY55="Yes"),OFFSET('Sanitation Data'!$F$12,0,10*ROW('Sanitation Data'!F49)),NA())</f>
        <v>#N/A</v>
      </c>
      <c r="AK55" s="97" t="e">
        <f ca="true">+IF(AND(ISNUMBER(OFFSET('Sanitation Data'!$G$4,0,10*ROW('Sanitation Data'!G49))),'Data Summary'!CZ55="Yes"),100-OFFSET('Sanitation Data'!$G$4,0,10*ROW('Sanitation Data'!G49)),NA())</f>
        <v>#N/A</v>
      </c>
      <c r="AL55" s="97" t="e">
        <f ca="true">+IF(AND(ISNUMBER(OFFSET('Sanitation Data'!$G$6,0,10*ROW('Sanitation Data'!G49))),'Data Summary'!DA55="Yes"),OFFSET('Sanitation Data'!$G$6,0,10*ROW('Sanitation Data'!G49)),NA())</f>
        <v>#N/A</v>
      </c>
      <c r="AM55" s="97" t="e">
        <f ca="true">+IF(AND(ISNUMBER(OFFSET('Sanitation Data'!$G$10,0,10*ROW('Sanitation Data'!G49))),'Data Summary'!DB55="Yes"),OFFSET('Sanitation Data'!$G$10,0,10*ROW('Sanitation Data'!G49)),NA())</f>
        <v>#N/A</v>
      </c>
      <c r="AN55" s="97" t="e">
        <f ca="true">+IF(AND(ISNUMBER(OFFSET('Sanitation Data'!$G$11,0,10*ROW('Sanitation Data'!G49))),'Data Summary'!DC55="Yes"),OFFSET('Sanitation Data'!$G$11,0,10*ROW('Sanitation Data'!G49)),NA())</f>
        <v>#N/A</v>
      </c>
      <c r="AO55" s="97" t="e">
        <f ca="true">+IF(AND(ISNUMBER(OFFSET('Sanitation Data'!$G$12,0,10*ROW('Sanitation Data'!G49))),'Data Summary'!DD55="Yes"),OFFSET('Sanitation Data'!$G$12,0,10*ROW('Sanitation Data'!G49)),NA())</f>
        <v>#N/A</v>
      </c>
      <c r="AP55" s="97" t="e">
        <f ca="true">+IF(AND(ISNUMBER(OFFSET('Sanitation Data'!$H$4,0,10*ROW('Sanitation Data'!H49))),'Data Summary'!DE55="Yes"),100-OFFSET('Sanitation Data'!$H$4,0,10*ROW('Sanitation Data'!H49)),NA())</f>
        <v>#N/A</v>
      </c>
      <c r="AQ55" s="97" t="e">
        <f ca="true">+IF(AND(ISNUMBER(OFFSET('Sanitation Data'!$H$6,0,10*ROW('Sanitation Data'!H49))),'Data Summary'!DF55="Yes"),OFFSET('Sanitation Data'!$H$6,0,10*ROW('Sanitation Data'!H49)),NA())</f>
        <v>#N/A</v>
      </c>
      <c r="AR55" s="97" t="e">
        <f ca="true">+IF(AND(ISNUMBER(OFFSET('Sanitation Data'!$H$10,0,10*ROW('Sanitation Data'!H49))),'Data Summary'!DG55="Yes"),OFFSET('Sanitation Data'!$H$10,0,10*ROW('Sanitation Data'!H49)),NA())</f>
        <v>#N/A</v>
      </c>
      <c r="AS55" s="97" t="e">
        <f ca="true">+IF(AND(ISNUMBER(OFFSET('Sanitation Data'!$H$11,0,10*ROW('Sanitation Data'!H49))),'Data Summary'!DH55="Yes"),OFFSET('Sanitation Data'!$H$11,0,10*ROW('Sanitation Data'!H49)),NA())</f>
        <v>#N/A</v>
      </c>
      <c r="AT55" s="97" t="e">
        <f ca="true">+IF(AND(ISNUMBER(OFFSET('Sanitation Data'!$H$12,0,10*ROW('Sanitation Data'!H49))),'Data Summary'!DI55="Yes"),OFFSET('Sanitation Data'!$H$12,0,10*ROW('Sanitation Data'!H49)),NA())</f>
        <v>#N/A</v>
      </c>
      <c r="AU55" s="97" t="e">
        <f ca="true">+IF(AND(ISNUMBER(OFFSET('Sanitation Data'!$I$4,0,10*ROW('Sanitation Data'!I49))),'Data Summary'!DJ55="Yes"),100-OFFSET('Sanitation Data'!$I$4,0,10*ROW('Sanitation Data'!I49)),NA())</f>
        <v>#N/A</v>
      </c>
      <c r="AV55" s="97" t="e">
        <f ca="true">+IF(AND(ISNUMBER(OFFSET('Sanitation Data'!$I$6,0,10*ROW('Sanitation Data'!I49))),'Data Summary'!DK55="Yes"),OFFSET('Sanitation Data'!$I$6,0,10*ROW('Sanitation Data'!I49)),NA())</f>
        <v>#N/A</v>
      </c>
      <c r="AW55" s="97" t="e">
        <f ca="true">+IF(AND(ISNUMBER(OFFSET('Sanitation Data'!$I$10,0,10*ROW('Sanitation Data'!I49))),'Data Summary'!DL55="Yes"),OFFSET('Sanitation Data'!$I$10,0,10*ROW('Sanitation Data'!I49)),NA())</f>
        <v>#N/A</v>
      </c>
      <c r="AX55" s="97" t="e">
        <f ca="true">+IF(AND(ISNUMBER(OFFSET('Sanitation Data'!$I$11,0,10*ROW('Sanitation Data'!I49))),'Data Summary'!DM55="Yes"),OFFSET('Sanitation Data'!$I$11,0,10*ROW('Sanitation Data'!I49)),NA())</f>
        <v>#N/A</v>
      </c>
      <c r="AY55" s="97" t="e">
        <f ca="true">+IF(AND(ISNUMBER(OFFSET('Sanitation Data'!$I$12,0,10*ROW('Sanitation Data'!I49))),'Data Summary'!DN55="Yes"),OFFSET('Sanitation Data'!$I$12,0,10*ROW('Sanitation Data'!I49)),NA())</f>
        <v>#N/A</v>
      </c>
      <c r="AZ55" s="98" t="e">
        <f ca="true">+IF(AND(ISNUMBER(OFFSET('Hygiene Data'!$D$5,0,10*ROW('Hygiene Data'!D49))),'Data Summary'!DO55="Yes"),OFFSET('Hygiene Data'!$D$5,0,10*ROW('Hygiene Data'!D49)),NA())</f>
        <v>#N/A</v>
      </c>
      <c r="BA55" s="98" t="e">
        <f ca="true">+IF(AND(ISNUMBER(OFFSET('Hygiene Data'!$D$7,0,10*ROW('Hygiene Data'!D49))),'Data Summary'!DP55="Yes"),OFFSET('Hygiene Data'!$D$7,0,10*ROW('Hygiene Data'!D49)),NA())</f>
        <v>#N/A</v>
      </c>
      <c r="BB55" s="98" t="e">
        <f ca="true">+IF(AND(ISNUMBER(OFFSET('Hygiene Data'!$D$9,0,10*ROW('Hygiene Data'!D49))),'Data Summary'!DQ55="Yes"),OFFSET('Hygiene Data'!$D$9,0,10*ROW('Hygiene Data'!D49)),NA())</f>
        <v>#N/A</v>
      </c>
      <c r="BC55" s="98" t="e">
        <f ca="true">+IF(AND(ISNUMBER(OFFSET('Hygiene Data'!$E$5,0,10*ROW('Hygiene Data'!E49))),'Data Summary'!DR55="Yes"),OFFSET('Hygiene Data'!$E$5,0,10*ROW('Hygiene Data'!E49)),NA())</f>
        <v>#N/A</v>
      </c>
      <c r="BD55" s="98" t="e">
        <f ca="true">+IF(AND(ISNUMBER(OFFSET('Hygiene Data'!$E$7,0,10*ROW('Hygiene Data'!E49))),'Data Summary'!DS55="Yes"),OFFSET('Hygiene Data'!$E$7,0,10*ROW('Hygiene Data'!E49)),NA())</f>
        <v>#N/A</v>
      </c>
      <c r="BE55" s="98" t="e">
        <f ca="true">+IF(AND(ISNUMBER(OFFSET('Hygiene Data'!$E$9,0,10*ROW('Hygiene Data'!E49))),'Data Summary'!DT55="Yes"),OFFSET('Hygiene Data'!$E$9,0,10*ROW('Hygiene Data'!E49)),NA())</f>
        <v>#N/A</v>
      </c>
      <c r="BF55" s="98" t="e">
        <f ca="true">+IF(AND(ISNUMBER(OFFSET('Hygiene Data'!$F$5,0,10*ROW('Hygiene Data'!F49))),'Data Summary'!DU55="Yes"),OFFSET('Hygiene Data'!$F$5,0,10*ROW('Hygiene Data'!F49)),NA())</f>
        <v>#N/A</v>
      </c>
      <c r="BG55" s="98" t="e">
        <f ca="true">+IF(AND(ISNUMBER(OFFSET('Hygiene Data'!$F$7,0,10*ROW('Hygiene Data'!F49))),'Data Summary'!DV55="Yes"),OFFSET('Hygiene Data'!$F$7,0,10*ROW('Hygiene Data'!F49)),NA())</f>
        <v>#N/A</v>
      </c>
      <c r="BH55" s="98" t="e">
        <f ca="true">+IF(AND(ISNUMBER(OFFSET('Hygiene Data'!$F$9,0,10*ROW('Hygiene Data'!F49))),'Data Summary'!DW55="Yes"),OFFSET('Hygiene Data'!$F$9,0,10*ROW('Hygiene Data'!F49)),NA())</f>
        <v>#N/A</v>
      </c>
      <c r="BI55" s="98" t="e">
        <f ca="true">+IF(AND(ISNUMBER(OFFSET('Hygiene Data'!$G$5,0,10*ROW('Hygiene Data'!G49))),'Data Summary'!DX55="Yes"),OFFSET('Hygiene Data'!$G$5,0,10*ROW('Hygiene Data'!G49)),NA())</f>
        <v>#N/A</v>
      </c>
      <c r="BJ55" s="98" t="e">
        <f ca="true">+IF(AND(ISNUMBER(OFFSET('Hygiene Data'!$G$7,0,10*ROW('Hygiene Data'!G49))),'Data Summary'!DY55="Yes"),OFFSET('Hygiene Data'!$G$7,0,10*ROW('Hygiene Data'!G49)),NA())</f>
        <v>#N/A</v>
      </c>
      <c r="BK55" s="98" t="e">
        <f ca="true">+IF(AND(ISNUMBER(OFFSET('Hygiene Data'!$G$9,0,10*ROW('Hygiene Data'!G49))),'Data Summary'!DZ55="Yes"),OFFSET('Hygiene Data'!$G$9,0,10*ROW('Hygiene Data'!G49)),NA())</f>
        <v>#N/A</v>
      </c>
      <c r="BL55" s="98" t="e">
        <f ca="true">+IF(AND(ISNUMBER(OFFSET('Hygiene Data'!$H$5,0,10*ROW('Hygiene Data'!H49))),'Data Summary'!EA55="Yes"),OFFSET('Hygiene Data'!$H$5,0,10*ROW('Hygiene Data'!H49)),NA())</f>
        <v>#N/A</v>
      </c>
      <c r="BM55" s="98" t="e">
        <f ca="true">+IF(AND(ISNUMBER(OFFSET('Hygiene Data'!$H$7,0,10*ROW('Hygiene Data'!H49))),'Data Summary'!EB55="Yes"),OFFSET('Hygiene Data'!$H$7,0,10*ROW('Hygiene Data'!H49)),NA())</f>
        <v>#N/A</v>
      </c>
      <c r="BN55" s="98" t="e">
        <f ca="true">+IF(AND(ISNUMBER(OFFSET('Hygiene Data'!$H$9,0,10*ROW('Hygiene Data'!H49))),'Data Summary'!EC55="Yes"),OFFSET('Hygiene Data'!$H$9,0,10*ROW('Hygiene Data'!H49)),NA())</f>
        <v>#N/A</v>
      </c>
      <c r="BO55" s="98" t="e">
        <f ca="true">+IF(AND(ISNUMBER(OFFSET('Hygiene Data'!$I$5,0,10*ROW('Hygiene Data'!I49))),'Data Summary'!ED55="Yes"),OFFSET('Hygiene Data'!$I$5,0,10*ROW('Hygiene Data'!I49)),NA())</f>
        <v>#N/A</v>
      </c>
      <c r="BP55" s="98" t="e">
        <f ca="true">+IF(AND(ISNUMBER(OFFSET('Hygiene Data'!$I$7,0,10*ROW('Hygiene Data'!I49))),'Data Summary'!EE55="Yes"),OFFSET('Hygiene Data'!$I$7,0,10*ROW('Hygiene Data'!I49)),NA())</f>
        <v>#N/A</v>
      </c>
      <c r="BQ55" s="98" t="e">
        <f ca="true">+IF(AND(ISNUMBER(OFFSET('Hygiene Data'!$I$9,0,10*ROW('Hygiene Data'!I49))),'Data Summary'!EF55="Yes"),OFFSET('Hygiene Data'!$I$9,0,10*ROW('Hygiene Data'!I49)),NA())</f>
        <v>#N/A</v>
      </c>
    </row>
    <row xmlns:x14ac="http://schemas.microsoft.com/office/spreadsheetml/2009/9/ac" r="56" x14ac:dyDescent="0.2">
      <c r="A56" s="351" t="e">
        <f ca="true">+RIGHT('Data Summary'!A56,LEN('Data Summary'!A56)-9)</f>
        <v>#VALUE!</v>
      </c>
      <c r="B56" s="36" t="str">
        <f ca="true">+IF(ISTEXT('Data Summary'!B56),'Data Summary'!B56,"")</f>
        <v/>
      </c>
      <c r="C56" s="350" t="e">
        <f ca="true">+VALUE('Data Summary'!C56)</f>
        <v>#VALUE!</v>
      </c>
      <c r="D56" s="96" t="e">
        <f ca="true">+IF(AND(ISNUMBER(OFFSET('Water Data'!$D$4,0,10*ROW('Water Data'!D50))),'Data Summary'!BS56="Yes"),100-OFFSET('Water Data'!$D$4,0,10*ROW('Water Data'!D50)),NA())</f>
        <v>#N/A</v>
      </c>
      <c r="E56" s="96" t="e">
        <f ca="true">+IF(AND(ISNUMBER(OFFSET('Water Data'!$D$6,0,10*ROW('Water Data'!D50))),'Data Summary'!BT56="Yes"),OFFSET('Water Data'!$D$6,0,10*ROW('Water Data'!D50)),NA())</f>
        <v>#N/A</v>
      </c>
      <c r="F56" s="96" t="e">
        <f ca="true">+IF(AND(ISNUMBER(OFFSET('Water Data'!$D$9,0,10*ROW('Water Data'!D50))),'Data Summary'!BU56="Yes"),OFFSET('Water Data'!$D$9,0,10*ROW('Water Data'!D50)),NA())</f>
        <v>#N/A</v>
      </c>
      <c r="G56" s="96" t="e">
        <f ca="true">+IF(AND(ISNUMBER(OFFSET('Water Data'!$E$4,0,10*ROW('Water Data'!E50))),'Data Summary'!BV56="Yes"),100-OFFSET('Water Data'!$E$4,0,10*ROW('Water Data'!E50)),NA())</f>
        <v>#N/A</v>
      </c>
      <c r="H56" s="96" t="e">
        <f ca="true">+IF(AND(ISNUMBER(OFFSET('Water Data'!$E$6,0,10*ROW('Water Data'!E50))),'Data Summary'!BW56="Yes"),OFFSET('Water Data'!$E$6,0,10*ROW('Water Data'!E50)),NA())</f>
        <v>#N/A</v>
      </c>
      <c r="I56" s="96" t="e">
        <f ca="true">+IF(AND(ISNUMBER(OFFSET('Water Data'!$E$9,0,10*ROW('Water Data'!E50))),'Data Summary'!BX56="Yes"),OFFSET('Water Data'!$E$9,0,10*ROW('Water Data'!E50)),NA())</f>
        <v>#N/A</v>
      </c>
      <c r="J56" s="96" t="e">
        <f ca="true">+IF(AND(ISNUMBER(OFFSET('Water Data'!$F$4,0,10*ROW('Water Data'!F50))),'Data Summary'!BY56="Yes"),100-OFFSET('Water Data'!$F$4,0,10*ROW('Water Data'!F50)),NA())</f>
        <v>#N/A</v>
      </c>
      <c r="K56" s="96" t="e">
        <f ca="true">+IF(AND(ISNUMBER(OFFSET('Water Data'!$F$6,0,10*ROW('Water Data'!F50))),'Data Summary'!BZ56="Yes"),OFFSET('Water Data'!$F$6,0,10*ROW('Water Data'!F50)),NA())</f>
        <v>#N/A</v>
      </c>
      <c r="L56" s="96" t="e">
        <f ca="true">+IF(AND(ISNUMBER(OFFSET('Water Data'!$F$9,0,10*ROW('Water Data'!F50))),'Data Summary'!CA56="Yes"),OFFSET('Water Data'!$F$9,0,10*ROW('Water Data'!F50)),NA())</f>
        <v>#N/A</v>
      </c>
      <c r="M56" s="96" t="e">
        <f ca="true">+IF(AND(ISNUMBER(OFFSET('Water Data'!$G$4,0,10*ROW('Water Data'!G50))),'Data Summary'!CB56="Yes"),100-OFFSET('Water Data'!$G$4,0,10*ROW('Water Data'!G50)),NA())</f>
        <v>#N/A</v>
      </c>
      <c r="N56" s="96" t="e">
        <f ca="true">+IF(AND(ISNUMBER(OFFSET('Water Data'!$G$6,0,10*ROW('Water Data'!G50))),'Data Summary'!CC56="Yes"),OFFSET('Water Data'!$G$6,0,10*ROW('Water Data'!G50)),NA())</f>
        <v>#N/A</v>
      </c>
      <c r="O56" s="96" t="e">
        <f ca="true">+IF(AND(ISNUMBER(OFFSET('Water Data'!$G$9,0,10*ROW('Water Data'!G50))),'Data Summary'!CD56="Yes"),OFFSET('Water Data'!$G$9,0,10*ROW('Water Data'!G50)),NA())</f>
        <v>#N/A</v>
      </c>
      <c r="P56" s="96" t="e">
        <f ca="true">+IF(AND(ISNUMBER(OFFSET('Water Data'!$H$4,0,10*ROW('Water Data'!H50))),'Data Summary'!CE56="Yes"),100-OFFSET('Water Data'!$H$4,0,10*ROW('Water Data'!H50)),NA())</f>
        <v>#N/A</v>
      </c>
      <c r="Q56" s="96" t="e">
        <f ca="true">+IF(AND(ISNUMBER(OFFSET('Water Data'!$H$6,0,10*ROW('Water Data'!H50))),'Data Summary'!CF56="Yes"),OFFSET('Water Data'!$H$6,0,10*ROW('Water Data'!H50)),NA())</f>
        <v>#N/A</v>
      </c>
      <c r="R56" s="96" t="e">
        <f ca="true">+IF(AND(ISNUMBER(OFFSET('Water Data'!$H$9,0,10*ROW('Water Data'!H50))),'Data Summary'!CG56="Yes"),OFFSET('Water Data'!$H$9,0,10*ROW('Water Data'!H50)),NA())</f>
        <v>#N/A</v>
      </c>
      <c r="S56" s="96" t="e">
        <f ca="true">+IF(AND(ISNUMBER(OFFSET('Water Data'!$I$4,0,10*ROW('Water Data'!I50))),'Data Summary'!CH56="Yes"),100-OFFSET('Water Data'!$I$4,0,10*ROW('Water Data'!I50)),NA())</f>
        <v>#N/A</v>
      </c>
      <c r="T56" s="96" t="e">
        <f ca="true">+IF(AND(ISNUMBER(OFFSET('Water Data'!$I$6,0,10*ROW('Water Data'!I50))),'Data Summary'!CI56="Yes"),OFFSET('Water Data'!$I$6,0,10*ROW('Water Data'!I50)),NA())</f>
        <v>#N/A</v>
      </c>
      <c r="U56" s="96" t="e">
        <f ca="true">+IF(AND(ISNUMBER(OFFSET('Water Data'!$I$9,0,10*ROW('Water Data'!I50))),'Data Summary'!CJ56="Yes"),OFFSET('Water Data'!$I$9,0,10*ROW('Water Data'!I50)),NA())</f>
        <v>#N/A</v>
      </c>
      <c r="V56" s="97" t="e">
        <f ca="true">+IF(AND(ISNUMBER(OFFSET('Sanitation Data'!$D$4,0,10*ROW('Sanitation Data'!D50))),'Data Summary'!CK56="Yes"),100-OFFSET('Sanitation Data'!$D$4,0,10*ROW('Sanitation Data'!D50)),NA())</f>
        <v>#N/A</v>
      </c>
      <c r="W56" s="97" t="e">
        <f ca="true">+IF(AND(ISNUMBER(OFFSET('Sanitation Data'!$D$6,0,10*ROW('Sanitation Data'!D50))),'Data Summary'!CL56="Yes"),OFFSET('Sanitation Data'!$D$6,0,10*ROW('Sanitation Data'!D50)),NA())</f>
        <v>#N/A</v>
      </c>
      <c r="X56" s="97" t="e">
        <f ca="true">+IF(AND(ISNUMBER(OFFSET('Sanitation Data'!$D$10,0,10*ROW('Sanitation Data'!D50))),'Data Summary'!CM56="Yes"),OFFSET('Sanitation Data'!$D$10,0,10*ROW('Sanitation Data'!D50)),NA())</f>
        <v>#N/A</v>
      </c>
      <c r="Y56" s="97" t="e">
        <f ca="true">+IF(AND(ISNUMBER(OFFSET('Sanitation Data'!$D$11,0,10*ROW('Sanitation Data'!D50))),'Data Summary'!CN56="Yes"),OFFSET('Sanitation Data'!$D$11,0,10*ROW('Sanitation Data'!D50)),NA())</f>
        <v>#N/A</v>
      </c>
      <c r="Z56" s="97" t="e">
        <f ca="true">+IF(AND(ISNUMBER(OFFSET('Sanitation Data'!$D$12,0,10*ROW('Sanitation Data'!D50))),'Data Summary'!CO56="Yes"),OFFSET('Sanitation Data'!$D$12,0,10*ROW('Sanitation Data'!D50)),NA())</f>
        <v>#N/A</v>
      </c>
      <c r="AA56" s="97" t="e">
        <f ca="true">+IF(AND(ISNUMBER(OFFSET('Sanitation Data'!$E$4,0,10*ROW('Sanitation Data'!E50))),'Data Summary'!CP56="Yes"),100-OFFSET('Sanitation Data'!$E$4,0,10*ROW('Sanitation Data'!E50)),NA())</f>
        <v>#N/A</v>
      </c>
      <c r="AB56" s="97" t="e">
        <f ca="true">+IF(AND(ISNUMBER(OFFSET('Sanitation Data'!$E$6,0,10*ROW('Sanitation Data'!E50))),'Data Summary'!CQ56="Yes"),OFFSET('Sanitation Data'!$E$6,0,10*ROW('Sanitation Data'!E50)),NA())</f>
        <v>#N/A</v>
      </c>
      <c r="AC56" s="97" t="e">
        <f ca="true">+IF(AND(ISNUMBER(OFFSET('Sanitation Data'!$E$10,0,10*ROW('Sanitation Data'!E50))),'Data Summary'!CR56="Yes"),OFFSET('Sanitation Data'!$E$10,0,10*ROW('Sanitation Data'!E50)),NA())</f>
        <v>#N/A</v>
      </c>
      <c r="AD56" s="97" t="e">
        <f ca="true">+IF(AND(ISNUMBER(OFFSET('Sanitation Data'!$E$11,0,10*ROW('Sanitation Data'!E50))),'Data Summary'!CS56="Yes"),OFFSET('Sanitation Data'!$E$11,0,10*ROW('Sanitation Data'!E50)),NA())</f>
        <v>#N/A</v>
      </c>
      <c r="AE56" s="97" t="e">
        <f ca="true">+IF(AND(ISNUMBER(OFFSET('Sanitation Data'!$E$12,0,10*ROW('Sanitation Data'!E50))),'Data Summary'!CT56="Yes"),OFFSET('Sanitation Data'!$E$12,0,10*ROW('Sanitation Data'!E50)),NA())</f>
        <v>#N/A</v>
      </c>
      <c r="AF56" s="97" t="e">
        <f ca="true">+IF(AND(ISNUMBER(OFFSET('Sanitation Data'!$F$4,0,10*ROW('Sanitation Data'!F50))),'Data Summary'!CU56="Yes"),100-OFFSET('Sanitation Data'!$F$4,0,10*ROW('Sanitation Data'!F50)),NA())</f>
        <v>#N/A</v>
      </c>
      <c r="AG56" s="97" t="e">
        <f ca="true">+IF(AND(ISNUMBER(OFFSET('Sanitation Data'!$F$6,0,10*ROW('Sanitation Data'!F50))),'Data Summary'!CV56="Yes"),OFFSET('Sanitation Data'!$F$6,0,10*ROW('Sanitation Data'!F50)),NA())</f>
        <v>#N/A</v>
      </c>
      <c r="AH56" s="97" t="e">
        <f ca="true">+IF(AND(ISNUMBER(OFFSET('Sanitation Data'!$F$10,0,10*ROW('Sanitation Data'!F50))),'Data Summary'!CW56="Yes"),OFFSET('Sanitation Data'!$F$10,0,10*ROW('Sanitation Data'!F50)),NA())</f>
        <v>#N/A</v>
      </c>
      <c r="AI56" s="97" t="e">
        <f ca="true">+IF(AND(ISNUMBER(OFFSET('Sanitation Data'!$F$11,0,10*ROW('Sanitation Data'!F50))),'Data Summary'!CX56="Yes"),OFFSET('Sanitation Data'!$F$11,0,10*ROW('Sanitation Data'!F50)),NA())</f>
        <v>#N/A</v>
      </c>
      <c r="AJ56" s="97" t="e">
        <f ca="true">+IF(AND(ISNUMBER(OFFSET('Sanitation Data'!$F$12,0,10*ROW('Sanitation Data'!F50))),'Data Summary'!CY56="Yes"),OFFSET('Sanitation Data'!$F$12,0,10*ROW('Sanitation Data'!F50)),NA())</f>
        <v>#N/A</v>
      </c>
      <c r="AK56" s="97" t="e">
        <f ca="true">+IF(AND(ISNUMBER(OFFSET('Sanitation Data'!$G$4,0,10*ROW('Sanitation Data'!G50))),'Data Summary'!CZ56="Yes"),100-OFFSET('Sanitation Data'!$G$4,0,10*ROW('Sanitation Data'!G50)),NA())</f>
        <v>#N/A</v>
      </c>
      <c r="AL56" s="97" t="e">
        <f ca="true">+IF(AND(ISNUMBER(OFFSET('Sanitation Data'!$G$6,0,10*ROW('Sanitation Data'!G50))),'Data Summary'!DA56="Yes"),OFFSET('Sanitation Data'!$G$6,0,10*ROW('Sanitation Data'!G50)),NA())</f>
        <v>#N/A</v>
      </c>
      <c r="AM56" s="97" t="e">
        <f ca="true">+IF(AND(ISNUMBER(OFFSET('Sanitation Data'!$G$10,0,10*ROW('Sanitation Data'!G50))),'Data Summary'!DB56="Yes"),OFFSET('Sanitation Data'!$G$10,0,10*ROW('Sanitation Data'!G50)),NA())</f>
        <v>#N/A</v>
      </c>
      <c r="AN56" s="97" t="e">
        <f ca="true">+IF(AND(ISNUMBER(OFFSET('Sanitation Data'!$G$11,0,10*ROW('Sanitation Data'!G50))),'Data Summary'!DC56="Yes"),OFFSET('Sanitation Data'!$G$11,0,10*ROW('Sanitation Data'!G50)),NA())</f>
        <v>#N/A</v>
      </c>
      <c r="AO56" s="97" t="e">
        <f ca="true">+IF(AND(ISNUMBER(OFFSET('Sanitation Data'!$G$12,0,10*ROW('Sanitation Data'!G50))),'Data Summary'!DD56="Yes"),OFFSET('Sanitation Data'!$G$12,0,10*ROW('Sanitation Data'!G50)),NA())</f>
        <v>#N/A</v>
      </c>
      <c r="AP56" s="97" t="e">
        <f ca="true">+IF(AND(ISNUMBER(OFFSET('Sanitation Data'!$H$4,0,10*ROW('Sanitation Data'!H50))),'Data Summary'!DE56="Yes"),100-OFFSET('Sanitation Data'!$H$4,0,10*ROW('Sanitation Data'!H50)),NA())</f>
        <v>#N/A</v>
      </c>
      <c r="AQ56" s="97" t="e">
        <f ca="true">+IF(AND(ISNUMBER(OFFSET('Sanitation Data'!$H$6,0,10*ROW('Sanitation Data'!H50))),'Data Summary'!DF56="Yes"),OFFSET('Sanitation Data'!$H$6,0,10*ROW('Sanitation Data'!H50)),NA())</f>
        <v>#N/A</v>
      </c>
      <c r="AR56" s="97" t="e">
        <f ca="true">+IF(AND(ISNUMBER(OFFSET('Sanitation Data'!$H$10,0,10*ROW('Sanitation Data'!H50))),'Data Summary'!DG56="Yes"),OFFSET('Sanitation Data'!$H$10,0,10*ROW('Sanitation Data'!H50)),NA())</f>
        <v>#N/A</v>
      </c>
      <c r="AS56" s="97" t="e">
        <f ca="true">+IF(AND(ISNUMBER(OFFSET('Sanitation Data'!$H$11,0,10*ROW('Sanitation Data'!H50))),'Data Summary'!DH56="Yes"),OFFSET('Sanitation Data'!$H$11,0,10*ROW('Sanitation Data'!H50)),NA())</f>
        <v>#N/A</v>
      </c>
      <c r="AT56" s="97" t="e">
        <f ca="true">+IF(AND(ISNUMBER(OFFSET('Sanitation Data'!$H$12,0,10*ROW('Sanitation Data'!H50))),'Data Summary'!DI56="Yes"),OFFSET('Sanitation Data'!$H$12,0,10*ROW('Sanitation Data'!H50)),NA())</f>
        <v>#N/A</v>
      </c>
      <c r="AU56" s="97" t="e">
        <f ca="true">+IF(AND(ISNUMBER(OFFSET('Sanitation Data'!$I$4,0,10*ROW('Sanitation Data'!I50))),'Data Summary'!DJ56="Yes"),100-OFFSET('Sanitation Data'!$I$4,0,10*ROW('Sanitation Data'!I50)),NA())</f>
        <v>#N/A</v>
      </c>
      <c r="AV56" s="97" t="e">
        <f ca="true">+IF(AND(ISNUMBER(OFFSET('Sanitation Data'!$I$6,0,10*ROW('Sanitation Data'!I50))),'Data Summary'!DK56="Yes"),OFFSET('Sanitation Data'!$I$6,0,10*ROW('Sanitation Data'!I50)),NA())</f>
        <v>#N/A</v>
      </c>
      <c r="AW56" s="97" t="e">
        <f ca="true">+IF(AND(ISNUMBER(OFFSET('Sanitation Data'!$I$10,0,10*ROW('Sanitation Data'!I50))),'Data Summary'!DL56="Yes"),OFFSET('Sanitation Data'!$I$10,0,10*ROW('Sanitation Data'!I50)),NA())</f>
        <v>#N/A</v>
      </c>
      <c r="AX56" s="97" t="e">
        <f ca="true">+IF(AND(ISNUMBER(OFFSET('Sanitation Data'!$I$11,0,10*ROW('Sanitation Data'!I50))),'Data Summary'!DM56="Yes"),OFFSET('Sanitation Data'!$I$11,0,10*ROW('Sanitation Data'!I50)),NA())</f>
        <v>#N/A</v>
      </c>
      <c r="AY56" s="97" t="e">
        <f ca="true">+IF(AND(ISNUMBER(OFFSET('Sanitation Data'!$I$12,0,10*ROW('Sanitation Data'!I50))),'Data Summary'!DN56="Yes"),OFFSET('Sanitation Data'!$I$12,0,10*ROW('Sanitation Data'!I50)),NA())</f>
        <v>#N/A</v>
      </c>
      <c r="AZ56" s="98" t="e">
        <f ca="true">+IF(AND(ISNUMBER(OFFSET('Hygiene Data'!$D$5,0,10*ROW('Hygiene Data'!D50))),'Data Summary'!DO56="Yes"),OFFSET('Hygiene Data'!$D$5,0,10*ROW('Hygiene Data'!D50)),NA())</f>
        <v>#N/A</v>
      </c>
      <c r="BA56" s="98" t="e">
        <f ca="true">+IF(AND(ISNUMBER(OFFSET('Hygiene Data'!$D$7,0,10*ROW('Hygiene Data'!D50))),'Data Summary'!DP56="Yes"),OFFSET('Hygiene Data'!$D$7,0,10*ROW('Hygiene Data'!D50)),NA())</f>
        <v>#N/A</v>
      </c>
      <c r="BB56" s="98" t="e">
        <f ca="true">+IF(AND(ISNUMBER(OFFSET('Hygiene Data'!$D$9,0,10*ROW('Hygiene Data'!D50))),'Data Summary'!DQ56="Yes"),OFFSET('Hygiene Data'!$D$9,0,10*ROW('Hygiene Data'!D50)),NA())</f>
        <v>#N/A</v>
      </c>
      <c r="BC56" s="98" t="e">
        <f ca="true">+IF(AND(ISNUMBER(OFFSET('Hygiene Data'!$E$5,0,10*ROW('Hygiene Data'!E50))),'Data Summary'!DR56="Yes"),OFFSET('Hygiene Data'!$E$5,0,10*ROW('Hygiene Data'!E50)),NA())</f>
        <v>#N/A</v>
      </c>
      <c r="BD56" s="98" t="e">
        <f ca="true">+IF(AND(ISNUMBER(OFFSET('Hygiene Data'!$E$7,0,10*ROW('Hygiene Data'!E50))),'Data Summary'!DS56="Yes"),OFFSET('Hygiene Data'!$E$7,0,10*ROW('Hygiene Data'!E50)),NA())</f>
        <v>#N/A</v>
      </c>
      <c r="BE56" s="98" t="e">
        <f ca="true">+IF(AND(ISNUMBER(OFFSET('Hygiene Data'!$E$9,0,10*ROW('Hygiene Data'!E50))),'Data Summary'!DT56="Yes"),OFFSET('Hygiene Data'!$E$9,0,10*ROW('Hygiene Data'!E50)),NA())</f>
        <v>#N/A</v>
      </c>
      <c r="BF56" s="98" t="e">
        <f ca="true">+IF(AND(ISNUMBER(OFFSET('Hygiene Data'!$F$5,0,10*ROW('Hygiene Data'!F50))),'Data Summary'!DU56="Yes"),OFFSET('Hygiene Data'!$F$5,0,10*ROW('Hygiene Data'!F50)),NA())</f>
        <v>#N/A</v>
      </c>
      <c r="BG56" s="98" t="e">
        <f ca="true">+IF(AND(ISNUMBER(OFFSET('Hygiene Data'!$F$7,0,10*ROW('Hygiene Data'!F50))),'Data Summary'!DV56="Yes"),OFFSET('Hygiene Data'!$F$7,0,10*ROW('Hygiene Data'!F50)),NA())</f>
        <v>#N/A</v>
      </c>
      <c r="BH56" s="98" t="e">
        <f ca="true">+IF(AND(ISNUMBER(OFFSET('Hygiene Data'!$F$9,0,10*ROW('Hygiene Data'!F50))),'Data Summary'!DW56="Yes"),OFFSET('Hygiene Data'!$F$9,0,10*ROW('Hygiene Data'!F50)),NA())</f>
        <v>#N/A</v>
      </c>
      <c r="BI56" s="98" t="e">
        <f ca="true">+IF(AND(ISNUMBER(OFFSET('Hygiene Data'!$G$5,0,10*ROW('Hygiene Data'!G50))),'Data Summary'!DX56="Yes"),OFFSET('Hygiene Data'!$G$5,0,10*ROW('Hygiene Data'!G50)),NA())</f>
        <v>#N/A</v>
      </c>
      <c r="BJ56" s="98" t="e">
        <f ca="true">+IF(AND(ISNUMBER(OFFSET('Hygiene Data'!$G$7,0,10*ROW('Hygiene Data'!G50))),'Data Summary'!DY56="Yes"),OFFSET('Hygiene Data'!$G$7,0,10*ROW('Hygiene Data'!G50)),NA())</f>
        <v>#N/A</v>
      </c>
      <c r="BK56" s="98" t="e">
        <f ca="true">+IF(AND(ISNUMBER(OFFSET('Hygiene Data'!$G$9,0,10*ROW('Hygiene Data'!G50))),'Data Summary'!DZ56="Yes"),OFFSET('Hygiene Data'!$G$9,0,10*ROW('Hygiene Data'!G50)),NA())</f>
        <v>#N/A</v>
      </c>
      <c r="BL56" s="98" t="e">
        <f ca="true">+IF(AND(ISNUMBER(OFFSET('Hygiene Data'!$H$5,0,10*ROW('Hygiene Data'!H50))),'Data Summary'!EA56="Yes"),OFFSET('Hygiene Data'!$H$5,0,10*ROW('Hygiene Data'!H50)),NA())</f>
        <v>#N/A</v>
      </c>
      <c r="BM56" s="98" t="e">
        <f ca="true">+IF(AND(ISNUMBER(OFFSET('Hygiene Data'!$H$7,0,10*ROW('Hygiene Data'!H50))),'Data Summary'!EB56="Yes"),OFFSET('Hygiene Data'!$H$7,0,10*ROW('Hygiene Data'!H50)),NA())</f>
        <v>#N/A</v>
      </c>
      <c r="BN56" s="98" t="e">
        <f ca="true">+IF(AND(ISNUMBER(OFFSET('Hygiene Data'!$H$9,0,10*ROW('Hygiene Data'!H50))),'Data Summary'!EC56="Yes"),OFFSET('Hygiene Data'!$H$9,0,10*ROW('Hygiene Data'!H50)),NA())</f>
        <v>#N/A</v>
      </c>
      <c r="BO56" s="98" t="e">
        <f ca="true">+IF(AND(ISNUMBER(OFFSET('Hygiene Data'!$I$5,0,10*ROW('Hygiene Data'!I50))),'Data Summary'!ED56="Yes"),OFFSET('Hygiene Data'!$I$5,0,10*ROW('Hygiene Data'!I50)),NA())</f>
        <v>#N/A</v>
      </c>
      <c r="BP56" s="98" t="e">
        <f ca="true">+IF(AND(ISNUMBER(OFFSET('Hygiene Data'!$I$7,0,10*ROW('Hygiene Data'!I50))),'Data Summary'!EE56="Yes"),OFFSET('Hygiene Data'!$I$7,0,10*ROW('Hygiene Data'!I50)),NA())</f>
        <v>#N/A</v>
      </c>
      <c r="BQ56" s="98" t="e">
        <f ca="true">+IF(AND(ISNUMBER(OFFSET('Hygiene Data'!$I$9,0,10*ROW('Hygiene Data'!I50))),'Data Summary'!EF56="Yes"),OFFSET('Hygiene Data'!$I$9,0,10*ROW('Hygiene Data'!I50)),NA())</f>
        <v>#N/A</v>
      </c>
    </row>
    <row xmlns:x14ac="http://schemas.microsoft.com/office/spreadsheetml/2009/9/ac" r="57" x14ac:dyDescent="0.2">
      <c r="A57" s="351" t="e">
        <f ca="true">+RIGHT('Data Summary'!A57,LEN('Data Summary'!A57)-9)</f>
        <v>#VALUE!</v>
      </c>
      <c r="B57" s="36" t="str">
        <f ca="true">+IF(ISTEXT('Data Summary'!B57),'Data Summary'!B57,"")</f>
        <v/>
      </c>
      <c r="C57" s="350" t="e">
        <f ca="true">+VALUE('Data Summary'!C57)</f>
        <v>#VALUE!</v>
      </c>
      <c r="D57" s="96" t="e">
        <f ca="true">+IF(AND(ISNUMBER(OFFSET('Water Data'!$D$4,0,10*ROW('Water Data'!D51))),'Data Summary'!BS57="Yes"),100-OFFSET('Water Data'!$D$4,0,10*ROW('Water Data'!D51)),NA())</f>
        <v>#N/A</v>
      </c>
      <c r="E57" s="96" t="e">
        <f ca="true">+IF(AND(ISNUMBER(OFFSET('Water Data'!$D$6,0,10*ROW('Water Data'!D51))),'Data Summary'!BT57="Yes"),OFFSET('Water Data'!$D$6,0,10*ROW('Water Data'!D51)),NA())</f>
        <v>#N/A</v>
      </c>
      <c r="F57" s="96" t="e">
        <f ca="true">+IF(AND(ISNUMBER(OFFSET('Water Data'!$D$9,0,10*ROW('Water Data'!D51))),'Data Summary'!BU57="Yes"),OFFSET('Water Data'!$D$9,0,10*ROW('Water Data'!D51)),NA())</f>
        <v>#N/A</v>
      </c>
      <c r="G57" s="96" t="e">
        <f ca="true">+IF(AND(ISNUMBER(OFFSET('Water Data'!$E$4,0,10*ROW('Water Data'!E51))),'Data Summary'!BV57="Yes"),100-OFFSET('Water Data'!$E$4,0,10*ROW('Water Data'!E51)),NA())</f>
        <v>#N/A</v>
      </c>
      <c r="H57" s="96" t="e">
        <f ca="true">+IF(AND(ISNUMBER(OFFSET('Water Data'!$E$6,0,10*ROW('Water Data'!E51))),'Data Summary'!BW57="Yes"),OFFSET('Water Data'!$E$6,0,10*ROW('Water Data'!E51)),NA())</f>
        <v>#N/A</v>
      </c>
      <c r="I57" s="96" t="e">
        <f ca="true">+IF(AND(ISNUMBER(OFFSET('Water Data'!$E$9,0,10*ROW('Water Data'!E51))),'Data Summary'!BX57="Yes"),OFFSET('Water Data'!$E$9,0,10*ROW('Water Data'!E51)),NA())</f>
        <v>#N/A</v>
      </c>
      <c r="J57" s="96" t="e">
        <f ca="true">+IF(AND(ISNUMBER(OFFSET('Water Data'!$F$4,0,10*ROW('Water Data'!F51))),'Data Summary'!BY57="Yes"),100-OFFSET('Water Data'!$F$4,0,10*ROW('Water Data'!F51)),NA())</f>
        <v>#N/A</v>
      </c>
      <c r="K57" s="96" t="e">
        <f ca="true">+IF(AND(ISNUMBER(OFFSET('Water Data'!$F$6,0,10*ROW('Water Data'!F51))),'Data Summary'!BZ57="Yes"),OFFSET('Water Data'!$F$6,0,10*ROW('Water Data'!F51)),NA())</f>
        <v>#N/A</v>
      </c>
      <c r="L57" s="96" t="e">
        <f ca="true">+IF(AND(ISNUMBER(OFFSET('Water Data'!$F$9,0,10*ROW('Water Data'!F51))),'Data Summary'!CA57="Yes"),OFFSET('Water Data'!$F$9,0,10*ROW('Water Data'!F51)),NA())</f>
        <v>#N/A</v>
      </c>
      <c r="M57" s="96" t="e">
        <f ca="true">+IF(AND(ISNUMBER(OFFSET('Water Data'!$G$4,0,10*ROW('Water Data'!G51))),'Data Summary'!CB57="Yes"),100-OFFSET('Water Data'!$G$4,0,10*ROW('Water Data'!G51)),NA())</f>
        <v>#N/A</v>
      </c>
      <c r="N57" s="96" t="e">
        <f ca="true">+IF(AND(ISNUMBER(OFFSET('Water Data'!$G$6,0,10*ROW('Water Data'!G51))),'Data Summary'!CC57="Yes"),OFFSET('Water Data'!$G$6,0,10*ROW('Water Data'!G51)),NA())</f>
        <v>#N/A</v>
      </c>
      <c r="O57" s="96" t="e">
        <f ca="true">+IF(AND(ISNUMBER(OFFSET('Water Data'!$G$9,0,10*ROW('Water Data'!G51))),'Data Summary'!CD57="Yes"),OFFSET('Water Data'!$G$9,0,10*ROW('Water Data'!G51)),NA())</f>
        <v>#N/A</v>
      </c>
      <c r="P57" s="96" t="e">
        <f ca="true">+IF(AND(ISNUMBER(OFFSET('Water Data'!$H$4,0,10*ROW('Water Data'!H51))),'Data Summary'!CE57="Yes"),100-OFFSET('Water Data'!$H$4,0,10*ROW('Water Data'!H51)),NA())</f>
        <v>#N/A</v>
      </c>
      <c r="Q57" s="96" t="e">
        <f ca="true">+IF(AND(ISNUMBER(OFFSET('Water Data'!$H$6,0,10*ROW('Water Data'!H51))),'Data Summary'!CF57="Yes"),OFFSET('Water Data'!$H$6,0,10*ROW('Water Data'!H51)),NA())</f>
        <v>#N/A</v>
      </c>
      <c r="R57" s="96" t="e">
        <f ca="true">+IF(AND(ISNUMBER(OFFSET('Water Data'!$H$9,0,10*ROW('Water Data'!H51))),'Data Summary'!CG57="Yes"),OFFSET('Water Data'!$H$9,0,10*ROW('Water Data'!H51)),NA())</f>
        <v>#N/A</v>
      </c>
      <c r="S57" s="96" t="e">
        <f ca="true">+IF(AND(ISNUMBER(OFFSET('Water Data'!$I$4,0,10*ROW('Water Data'!I51))),'Data Summary'!CH57="Yes"),100-OFFSET('Water Data'!$I$4,0,10*ROW('Water Data'!I51)),NA())</f>
        <v>#N/A</v>
      </c>
      <c r="T57" s="96" t="e">
        <f ca="true">+IF(AND(ISNUMBER(OFFSET('Water Data'!$I$6,0,10*ROW('Water Data'!I51))),'Data Summary'!CI57="Yes"),OFFSET('Water Data'!$I$6,0,10*ROW('Water Data'!I51)),NA())</f>
        <v>#N/A</v>
      </c>
      <c r="U57" s="96" t="e">
        <f ca="true">+IF(AND(ISNUMBER(OFFSET('Water Data'!$I$9,0,10*ROW('Water Data'!I51))),'Data Summary'!CJ57="Yes"),OFFSET('Water Data'!$I$9,0,10*ROW('Water Data'!I51)),NA())</f>
        <v>#N/A</v>
      </c>
      <c r="V57" s="97" t="e">
        <f ca="true">+IF(AND(ISNUMBER(OFFSET('Sanitation Data'!$D$4,0,10*ROW('Sanitation Data'!D51))),'Data Summary'!CK57="Yes"),100-OFFSET('Sanitation Data'!$D$4,0,10*ROW('Sanitation Data'!D51)),NA())</f>
        <v>#N/A</v>
      </c>
      <c r="W57" s="97" t="e">
        <f ca="true">+IF(AND(ISNUMBER(OFFSET('Sanitation Data'!$D$6,0,10*ROW('Sanitation Data'!D51))),'Data Summary'!CL57="Yes"),OFFSET('Sanitation Data'!$D$6,0,10*ROW('Sanitation Data'!D51)),NA())</f>
        <v>#N/A</v>
      </c>
      <c r="X57" s="97" t="e">
        <f ca="true">+IF(AND(ISNUMBER(OFFSET('Sanitation Data'!$D$10,0,10*ROW('Sanitation Data'!D51))),'Data Summary'!CM57="Yes"),OFFSET('Sanitation Data'!$D$10,0,10*ROW('Sanitation Data'!D51)),NA())</f>
        <v>#N/A</v>
      </c>
      <c r="Y57" s="97" t="e">
        <f ca="true">+IF(AND(ISNUMBER(OFFSET('Sanitation Data'!$D$11,0,10*ROW('Sanitation Data'!D51))),'Data Summary'!CN57="Yes"),OFFSET('Sanitation Data'!$D$11,0,10*ROW('Sanitation Data'!D51)),NA())</f>
        <v>#N/A</v>
      </c>
      <c r="Z57" s="97" t="e">
        <f ca="true">+IF(AND(ISNUMBER(OFFSET('Sanitation Data'!$D$12,0,10*ROW('Sanitation Data'!D51))),'Data Summary'!CO57="Yes"),OFFSET('Sanitation Data'!$D$12,0,10*ROW('Sanitation Data'!D51)),NA())</f>
        <v>#N/A</v>
      </c>
      <c r="AA57" s="97" t="e">
        <f ca="true">+IF(AND(ISNUMBER(OFFSET('Sanitation Data'!$E$4,0,10*ROW('Sanitation Data'!E51))),'Data Summary'!CP57="Yes"),100-OFFSET('Sanitation Data'!$E$4,0,10*ROW('Sanitation Data'!E51)),NA())</f>
        <v>#N/A</v>
      </c>
      <c r="AB57" s="97" t="e">
        <f ca="true">+IF(AND(ISNUMBER(OFFSET('Sanitation Data'!$E$6,0,10*ROW('Sanitation Data'!E51))),'Data Summary'!CQ57="Yes"),OFFSET('Sanitation Data'!$E$6,0,10*ROW('Sanitation Data'!E51)),NA())</f>
        <v>#N/A</v>
      </c>
      <c r="AC57" s="97" t="e">
        <f ca="true">+IF(AND(ISNUMBER(OFFSET('Sanitation Data'!$E$10,0,10*ROW('Sanitation Data'!E51))),'Data Summary'!CR57="Yes"),OFFSET('Sanitation Data'!$E$10,0,10*ROW('Sanitation Data'!E51)),NA())</f>
        <v>#N/A</v>
      </c>
      <c r="AD57" s="97" t="e">
        <f ca="true">+IF(AND(ISNUMBER(OFFSET('Sanitation Data'!$E$11,0,10*ROW('Sanitation Data'!E51))),'Data Summary'!CS57="Yes"),OFFSET('Sanitation Data'!$E$11,0,10*ROW('Sanitation Data'!E51)),NA())</f>
        <v>#N/A</v>
      </c>
      <c r="AE57" s="97" t="e">
        <f ca="true">+IF(AND(ISNUMBER(OFFSET('Sanitation Data'!$E$12,0,10*ROW('Sanitation Data'!E51))),'Data Summary'!CT57="Yes"),OFFSET('Sanitation Data'!$E$12,0,10*ROW('Sanitation Data'!E51)),NA())</f>
        <v>#N/A</v>
      </c>
      <c r="AF57" s="97" t="e">
        <f ca="true">+IF(AND(ISNUMBER(OFFSET('Sanitation Data'!$F$4,0,10*ROW('Sanitation Data'!F51))),'Data Summary'!CU57="Yes"),100-OFFSET('Sanitation Data'!$F$4,0,10*ROW('Sanitation Data'!F51)),NA())</f>
        <v>#N/A</v>
      </c>
      <c r="AG57" s="97" t="e">
        <f ca="true">+IF(AND(ISNUMBER(OFFSET('Sanitation Data'!$F$6,0,10*ROW('Sanitation Data'!F51))),'Data Summary'!CV57="Yes"),OFFSET('Sanitation Data'!$F$6,0,10*ROW('Sanitation Data'!F51)),NA())</f>
        <v>#N/A</v>
      </c>
      <c r="AH57" s="97" t="e">
        <f ca="true">+IF(AND(ISNUMBER(OFFSET('Sanitation Data'!$F$10,0,10*ROW('Sanitation Data'!F51))),'Data Summary'!CW57="Yes"),OFFSET('Sanitation Data'!$F$10,0,10*ROW('Sanitation Data'!F51)),NA())</f>
        <v>#N/A</v>
      </c>
      <c r="AI57" s="97" t="e">
        <f ca="true">+IF(AND(ISNUMBER(OFFSET('Sanitation Data'!$F$11,0,10*ROW('Sanitation Data'!F51))),'Data Summary'!CX57="Yes"),OFFSET('Sanitation Data'!$F$11,0,10*ROW('Sanitation Data'!F51)),NA())</f>
        <v>#N/A</v>
      </c>
      <c r="AJ57" s="97" t="e">
        <f ca="true">+IF(AND(ISNUMBER(OFFSET('Sanitation Data'!$F$12,0,10*ROW('Sanitation Data'!F51))),'Data Summary'!CY57="Yes"),OFFSET('Sanitation Data'!$F$12,0,10*ROW('Sanitation Data'!F51)),NA())</f>
        <v>#N/A</v>
      </c>
      <c r="AK57" s="97" t="e">
        <f ca="true">+IF(AND(ISNUMBER(OFFSET('Sanitation Data'!$G$4,0,10*ROW('Sanitation Data'!G51))),'Data Summary'!CZ57="Yes"),100-OFFSET('Sanitation Data'!$G$4,0,10*ROW('Sanitation Data'!G51)),NA())</f>
        <v>#N/A</v>
      </c>
      <c r="AL57" s="97" t="e">
        <f ca="true">+IF(AND(ISNUMBER(OFFSET('Sanitation Data'!$G$6,0,10*ROW('Sanitation Data'!G51))),'Data Summary'!DA57="Yes"),OFFSET('Sanitation Data'!$G$6,0,10*ROW('Sanitation Data'!G51)),NA())</f>
        <v>#N/A</v>
      </c>
      <c r="AM57" s="97" t="e">
        <f ca="true">+IF(AND(ISNUMBER(OFFSET('Sanitation Data'!$G$10,0,10*ROW('Sanitation Data'!G51))),'Data Summary'!DB57="Yes"),OFFSET('Sanitation Data'!$G$10,0,10*ROW('Sanitation Data'!G51)),NA())</f>
        <v>#N/A</v>
      </c>
      <c r="AN57" s="97" t="e">
        <f ca="true">+IF(AND(ISNUMBER(OFFSET('Sanitation Data'!$G$11,0,10*ROW('Sanitation Data'!G51))),'Data Summary'!DC57="Yes"),OFFSET('Sanitation Data'!$G$11,0,10*ROW('Sanitation Data'!G51)),NA())</f>
        <v>#N/A</v>
      </c>
      <c r="AO57" s="97" t="e">
        <f ca="true">+IF(AND(ISNUMBER(OFFSET('Sanitation Data'!$G$12,0,10*ROW('Sanitation Data'!G51))),'Data Summary'!DD57="Yes"),OFFSET('Sanitation Data'!$G$12,0,10*ROW('Sanitation Data'!G51)),NA())</f>
        <v>#N/A</v>
      </c>
      <c r="AP57" s="97" t="e">
        <f ca="true">+IF(AND(ISNUMBER(OFFSET('Sanitation Data'!$H$4,0,10*ROW('Sanitation Data'!H51))),'Data Summary'!DE57="Yes"),100-OFFSET('Sanitation Data'!$H$4,0,10*ROW('Sanitation Data'!H51)),NA())</f>
        <v>#N/A</v>
      </c>
      <c r="AQ57" s="97" t="e">
        <f ca="true">+IF(AND(ISNUMBER(OFFSET('Sanitation Data'!$H$6,0,10*ROW('Sanitation Data'!H51))),'Data Summary'!DF57="Yes"),OFFSET('Sanitation Data'!$H$6,0,10*ROW('Sanitation Data'!H51)),NA())</f>
        <v>#N/A</v>
      </c>
      <c r="AR57" s="97" t="e">
        <f ca="true">+IF(AND(ISNUMBER(OFFSET('Sanitation Data'!$H$10,0,10*ROW('Sanitation Data'!H51))),'Data Summary'!DG57="Yes"),OFFSET('Sanitation Data'!$H$10,0,10*ROW('Sanitation Data'!H51)),NA())</f>
        <v>#N/A</v>
      </c>
      <c r="AS57" s="97" t="e">
        <f ca="true">+IF(AND(ISNUMBER(OFFSET('Sanitation Data'!$H$11,0,10*ROW('Sanitation Data'!H51))),'Data Summary'!DH57="Yes"),OFFSET('Sanitation Data'!$H$11,0,10*ROW('Sanitation Data'!H51)),NA())</f>
        <v>#N/A</v>
      </c>
      <c r="AT57" s="97" t="e">
        <f ca="true">+IF(AND(ISNUMBER(OFFSET('Sanitation Data'!$H$12,0,10*ROW('Sanitation Data'!H51))),'Data Summary'!DI57="Yes"),OFFSET('Sanitation Data'!$H$12,0,10*ROW('Sanitation Data'!H51)),NA())</f>
        <v>#N/A</v>
      </c>
      <c r="AU57" s="97" t="e">
        <f ca="true">+IF(AND(ISNUMBER(OFFSET('Sanitation Data'!$I$4,0,10*ROW('Sanitation Data'!I51))),'Data Summary'!DJ57="Yes"),100-OFFSET('Sanitation Data'!$I$4,0,10*ROW('Sanitation Data'!I51)),NA())</f>
        <v>#N/A</v>
      </c>
      <c r="AV57" s="97" t="e">
        <f ca="true">+IF(AND(ISNUMBER(OFFSET('Sanitation Data'!$I$6,0,10*ROW('Sanitation Data'!I51))),'Data Summary'!DK57="Yes"),OFFSET('Sanitation Data'!$I$6,0,10*ROW('Sanitation Data'!I51)),NA())</f>
        <v>#N/A</v>
      </c>
      <c r="AW57" s="97" t="e">
        <f ca="true">+IF(AND(ISNUMBER(OFFSET('Sanitation Data'!$I$10,0,10*ROW('Sanitation Data'!I51))),'Data Summary'!DL57="Yes"),OFFSET('Sanitation Data'!$I$10,0,10*ROW('Sanitation Data'!I51)),NA())</f>
        <v>#N/A</v>
      </c>
      <c r="AX57" s="97" t="e">
        <f ca="true">+IF(AND(ISNUMBER(OFFSET('Sanitation Data'!$I$11,0,10*ROW('Sanitation Data'!I51))),'Data Summary'!DM57="Yes"),OFFSET('Sanitation Data'!$I$11,0,10*ROW('Sanitation Data'!I51)),NA())</f>
        <v>#N/A</v>
      </c>
      <c r="AY57" s="97" t="e">
        <f ca="true">+IF(AND(ISNUMBER(OFFSET('Sanitation Data'!$I$12,0,10*ROW('Sanitation Data'!I51))),'Data Summary'!DN57="Yes"),OFFSET('Sanitation Data'!$I$12,0,10*ROW('Sanitation Data'!I51)),NA())</f>
        <v>#N/A</v>
      </c>
      <c r="AZ57" s="98" t="e">
        <f ca="true">+IF(AND(ISNUMBER(OFFSET('Hygiene Data'!$D$5,0,10*ROW('Hygiene Data'!D51))),'Data Summary'!DO57="Yes"),OFFSET('Hygiene Data'!$D$5,0,10*ROW('Hygiene Data'!D51)),NA())</f>
        <v>#N/A</v>
      </c>
      <c r="BA57" s="98" t="e">
        <f ca="true">+IF(AND(ISNUMBER(OFFSET('Hygiene Data'!$D$7,0,10*ROW('Hygiene Data'!D51))),'Data Summary'!DP57="Yes"),OFFSET('Hygiene Data'!$D$7,0,10*ROW('Hygiene Data'!D51)),NA())</f>
        <v>#N/A</v>
      </c>
      <c r="BB57" s="98" t="e">
        <f ca="true">+IF(AND(ISNUMBER(OFFSET('Hygiene Data'!$D$9,0,10*ROW('Hygiene Data'!D51))),'Data Summary'!DQ57="Yes"),OFFSET('Hygiene Data'!$D$9,0,10*ROW('Hygiene Data'!D51)),NA())</f>
        <v>#N/A</v>
      </c>
      <c r="BC57" s="98" t="e">
        <f ca="true">+IF(AND(ISNUMBER(OFFSET('Hygiene Data'!$E$5,0,10*ROW('Hygiene Data'!E51))),'Data Summary'!DR57="Yes"),OFFSET('Hygiene Data'!$E$5,0,10*ROW('Hygiene Data'!E51)),NA())</f>
        <v>#N/A</v>
      </c>
      <c r="BD57" s="98" t="e">
        <f ca="true">+IF(AND(ISNUMBER(OFFSET('Hygiene Data'!$E$7,0,10*ROW('Hygiene Data'!E51))),'Data Summary'!DS57="Yes"),OFFSET('Hygiene Data'!$E$7,0,10*ROW('Hygiene Data'!E51)),NA())</f>
        <v>#N/A</v>
      </c>
      <c r="BE57" s="98" t="e">
        <f ca="true">+IF(AND(ISNUMBER(OFFSET('Hygiene Data'!$E$9,0,10*ROW('Hygiene Data'!E51))),'Data Summary'!DT57="Yes"),OFFSET('Hygiene Data'!$E$9,0,10*ROW('Hygiene Data'!E51)),NA())</f>
        <v>#N/A</v>
      </c>
      <c r="BF57" s="98" t="e">
        <f ca="true">+IF(AND(ISNUMBER(OFFSET('Hygiene Data'!$F$5,0,10*ROW('Hygiene Data'!F51))),'Data Summary'!DU57="Yes"),OFFSET('Hygiene Data'!$F$5,0,10*ROW('Hygiene Data'!F51)),NA())</f>
        <v>#N/A</v>
      </c>
      <c r="BG57" s="98" t="e">
        <f ca="true">+IF(AND(ISNUMBER(OFFSET('Hygiene Data'!$F$7,0,10*ROW('Hygiene Data'!F51))),'Data Summary'!DV57="Yes"),OFFSET('Hygiene Data'!$F$7,0,10*ROW('Hygiene Data'!F51)),NA())</f>
        <v>#N/A</v>
      </c>
      <c r="BH57" s="98" t="e">
        <f ca="true">+IF(AND(ISNUMBER(OFFSET('Hygiene Data'!$F$9,0,10*ROW('Hygiene Data'!F51))),'Data Summary'!DW57="Yes"),OFFSET('Hygiene Data'!$F$9,0,10*ROW('Hygiene Data'!F51)),NA())</f>
        <v>#N/A</v>
      </c>
      <c r="BI57" s="98" t="e">
        <f ca="true">+IF(AND(ISNUMBER(OFFSET('Hygiene Data'!$G$5,0,10*ROW('Hygiene Data'!G51))),'Data Summary'!DX57="Yes"),OFFSET('Hygiene Data'!$G$5,0,10*ROW('Hygiene Data'!G51)),NA())</f>
        <v>#N/A</v>
      </c>
      <c r="BJ57" s="98" t="e">
        <f ca="true">+IF(AND(ISNUMBER(OFFSET('Hygiene Data'!$G$7,0,10*ROW('Hygiene Data'!G51))),'Data Summary'!DY57="Yes"),OFFSET('Hygiene Data'!$G$7,0,10*ROW('Hygiene Data'!G51)),NA())</f>
        <v>#N/A</v>
      </c>
      <c r="BK57" s="98" t="e">
        <f ca="true">+IF(AND(ISNUMBER(OFFSET('Hygiene Data'!$G$9,0,10*ROW('Hygiene Data'!G51))),'Data Summary'!DZ57="Yes"),OFFSET('Hygiene Data'!$G$9,0,10*ROW('Hygiene Data'!G51)),NA())</f>
        <v>#N/A</v>
      </c>
      <c r="BL57" s="98" t="e">
        <f ca="true">+IF(AND(ISNUMBER(OFFSET('Hygiene Data'!$H$5,0,10*ROW('Hygiene Data'!H51))),'Data Summary'!EA57="Yes"),OFFSET('Hygiene Data'!$H$5,0,10*ROW('Hygiene Data'!H51)),NA())</f>
        <v>#N/A</v>
      </c>
      <c r="BM57" s="98" t="e">
        <f ca="true">+IF(AND(ISNUMBER(OFFSET('Hygiene Data'!$H$7,0,10*ROW('Hygiene Data'!H51))),'Data Summary'!EB57="Yes"),OFFSET('Hygiene Data'!$H$7,0,10*ROW('Hygiene Data'!H51)),NA())</f>
        <v>#N/A</v>
      </c>
      <c r="BN57" s="98" t="e">
        <f ca="true">+IF(AND(ISNUMBER(OFFSET('Hygiene Data'!$H$9,0,10*ROW('Hygiene Data'!H51))),'Data Summary'!EC57="Yes"),OFFSET('Hygiene Data'!$H$9,0,10*ROW('Hygiene Data'!H51)),NA())</f>
        <v>#N/A</v>
      </c>
      <c r="BO57" s="98" t="e">
        <f ca="true">+IF(AND(ISNUMBER(OFFSET('Hygiene Data'!$I$5,0,10*ROW('Hygiene Data'!I51))),'Data Summary'!ED57="Yes"),OFFSET('Hygiene Data'!$I$5,0,10*ROW('Hygiene Data'!I51)),NA())</f>
        <v>#N/A</v>
      </c>
      <c r="BP57" s="98" t="e">
        <f ca="true">+IF(AND(ISNUMBER(OFFSET('Hygiene Data'!$I$7,0,10*ROW('Hygiene Data'!I51))),'Data Summary'!EE57="Yes"),OFFSET('Hygiene Data'!$I$7,0,10*ROW('Hygiene Data'!I51)),NA())</f>
        <v>#N/A</v>
      </c>
      <c r="BQ57" s="98" t="e">
        <f ca="true">+IF(AND(ISNUMBER(OFFSET('Hygiene Data'!$I$9,0,10*ROW('Hygiene Data'!I51))),'Data Summary'!EF57="Yes"),OFFSET('Hygiene Data'!$I$9,0,10*ROW('Hygiene Data'!I51)),NA())</f>
        <v>#N/A</v>
      </c>
    </row>
    <row xmlns:x14ac="http://schemas.microsoft.com/office/spreadsheetml/2009/9/ac" r="58" x14ac:dyDescent="0.2">
      <c r="A58" s="351" t="e">
        <f ca="true">+RIGHT('Data Summary'!A58,LEN('Data Summary'!A58)-9)</f>
        <v>#VALUE!</v>
      </c>
      <c r="B58" s="36" t="str">
        <f ca="true">+IF(ISTEXT('Data Summary'!B58),'Data Summary'!B58,"")</f>
        <v/>
      </c>
      <c r="C58" s="350" t="e">
        <f ca="true">+VALUE('Data Summary'!C58)</f>
        <v>#VALUE!</v>
      </c>
      <c r="D58" s="96" t="e">
        <f ca="true">+IF(AND(ISNUMBER(OFFSET('Water Data'!$D$4,0,10*ROW('Water Data'!D52))),'Data Summary'!BS58="Yes"),100-OFFSET('Water Data'!$D$4,0,10*ROW('Water Data'!D52)),NA())</f>
        <v>#N/A</v>
      </c>
      <c r="E58" s="96" t="e">
        <f ca="true">+IF(AND(ISNUMBER(OFFSET('Water Data'!$D$6,0,10*ROW('Water Data'!D52))),'Data Summary'!BT58="Yes"),OFFSET('Water Data'!$D$6,0,10*ROW('Water Data'!D52)),NA())</f>
        <v>#N/A</v>
      </c>
      <c r="F58" s="96" t="e">
        <f ca="true">+IF(AND(ISNUMBER(OFFSET('Water Data'!$D$9,0,10*ROW('Water Data'!D52))),'Data Summary'!BU58="Yes"),OFFSET('Water Data'!$D$9,0,10*ROW('Water Data'!D52)),NA())</f>
        <v>#N/A</v>
      </c>
      <c r="G58" s="96" t="e">
        <f ca="true">+IF(AND(ISNUMBER(OFFSET('Water Data'!$E$4,0,10*ROW('Water Data'!E52))),'Data Summary'!BV58="Yes"),100-OFFSET('Water Data'!$E$4,0,10*ROW('Water Data'!E52)),NA())</f>
        <v>#N/A</v>
      </c>
      <c r="H58" s="96" t="e">
        <f ca="true">+IF(AND(ISNUMBER(OFFSET('Water Data'!$E$6,0,10*ROW('Water Data'!E52))),'Data Summary'!BW58="Yes"),OFFSET('Water Data'!$E$6,0,10*ROW('Water Data'!E52)),NA())</f>
        <v>#N/A</v>
      </c>
      <c r="I58" s="96" t="e">
        <f ca="true">+IF(AND(ISNUMBER(OFFSET('Water Data'!$E$9,0,10*ROW('Water Data'!E52))),'Data Summary'!BX58="Yes"),OFFSET('Water Data'!$E$9,0,10*ROW('Water Data'!E52)),NA())</f>
        <v>#N/A</v>
      </c>
      <c r="J58" s="96" t="e">
        <f ca="true">+IF(AND(ISNUMBER(OFFSET('Water Data'!$F$4,0,10*ROW('Water Data'!F52))),'Data Summary'!BY58="Yes"),100-OFFSET('Water Data'!$F$4,0,10*ROW('Water Data'!F52)),NA())</f>
        <v>#N/A</v>
      </c>
      <c r="K58" s="96" t="e">
        <f ca="true">+IF(AND(ISNUMBER(OFFSET('Water Data'!$F$6,0,10*ROW('Water Data'!F52))),'Data Summary'!BZ58="Yes"),OFFSET('Water Data'!$F$6,0,10*ROW('Water Data'!F52)),NA())</f>
        <v>#N/A</v>
      </c>
      <c r="L58" s="96" t="e">
        <f ca="true">+IF(AND(ISNUMBER(OFFSET('Water Data'!$F$9,0,10*ROW('Water Data'!F52))),'Data Summary'!CA58="Yes"),OFFSET('Water Data'!$F$9,0,10*ROW('Water Data'!F52)),NA())</f>
        <v>#N/A</v>
      </c>
      <c r="M58" s="96" t="e">
        <f ca="true">+IF(AND(ISNUMBER(OFFSET('Water Data'!$G$4,0,10*ROW('Water Data'!G52))),'Data Summary'!CB58="Yes"),100-OFFSET('Water Data'!$G$4,0,10*ROW('Water Data'!G52)),NA())</f>
        <v>#N/A</v>
      </c>
      <c r="N58" s="96" t="e">
        <f ca="true">+IF(AND(ISNUMBER(OFFSET('Water Data'!$G$6,0,10*ROW('Water Data'!G52))),'Data Summary'!CC58="Yes"),OFFSET('Water Data'!$G$6,0,10*ROW('Water Data'!G52)),NA())</f>
        <v>#N/A</v>
      </c>
      <c r="O58" s="96" t="e">
        <f ca="true">+IF(AND(ISNUMBER(OFFSET('Water Data'!$G$9,0,10*ROW('Water Data'!G52))),'Data Summary'!CD58="Yes"),OFFSET('Water Data'!$G$9,0,10*ROW('Water Data'!G52)),NA())</f>
        <v>#N/A</v>
      </c>
      <c r="P58" s="96" t="e">
        <f ca="true">+IF(AND(ISNUMBER(OFFSET('Water Data'!$H$4,0,10*ROW('Water Data'!H52))),'Data Summary'!CE58="Yes"),100-OFFSET('Water Data'!$H$4,0,10*ROW('Water Data'!H52)),NA())</f>
        <v>#N/A</v>
      </c>
      <c r="Q58" s="96" t="e">
        <f ca="true">+IF(AND(ISNUMBER(OFFSET('Water Data'!$H$6,0,10*ROW('Water Data'!H52))),'Data Summary'!CF58="Yes"),OFFSET('Water Data'!$H$6,0,10*ROW('Water Data'!H52)),NA())</f>
        <v>#N/A</v>
      </c>
      <c r="R58" s="96" t="e">
        <f ca="true">+IF(AND(ISNUMBER(OFFSET('Water Data'!$H$9,0,10*ROW('Water Data'!H52))),'Data Summary'!CG58="Yes"),OFFSET('Water Data'!$H$9,0,10*ROW('Water Data'!H52)),NA())</f>
        <v>#N/A</v>
      </c>
      <c r="S58" s="96" t="e">
        <f ca="true">+IF(AND(ISNUMBER(OFFSET('Water Data'!$I$4,0,10*ROW('Water Data'!I52))),'Data Summary'!CH58="Yes"),100-OFFSET('Water Data'!$I$4,0,10*ROW('Water Data'!I52)),NA())</f>
        <v>#N/A</v>
      </c>
      <c r="T58" s="96" t="e">
        <f ca="true">+IF(AND(ISNUMBER(OFFSET('Water Data'!$I$6,0,10*ROW('Water Data'!I52))),'Data Summary'!CI58="Yes"),OFFSET('Water Data'!$I$6,0,10*ROW('Water Data'!I52)),NA())</f>
        <v>#N/A</v>
      </c>
      <c r="U58" s="96" t="e">
        <f ca="true">+IF(AND(ISNUMBER(OFFSET('Water Data'!$I$9,0,10*ROW('Water Data'!I52))),'Data Summary'!CJ58="Yes"),OFFSET('Water Data'!$I$9,0,10*ROW('Water Data'!I52)),NA())</f>
        <v>#N/A</v>
      </c>
      <c r="V58" s="97" t="e">
        <f ca="true">+IF(AND(ISNUMBER(OFFSET('Sanitation Data'!$D$4,0,10*ROW('Sanitation Data'!D52))),'Data Summary'!CK58="Yes"),100-OFFSET('Sanitation Data'!$D$4,0,10*ROW('Sanitation Data'!D52)),NA())</f>
        <v>#N/A</v>
      </c>
      <c r="W58" s="97" t="e">
        <f ca="true">+IF(AND(ISNUMBER(OFFSET('Sanitation Data'!$D$6,0,10*ROW('Sanitation Data'!D52))),'Data Summary'!CL58="Yes"),OFFSET('Sanitation Data'!$D$6,0,10*ROW('Sanitation Data'!D52)),NA())</f>
        <v>#N/A</v>
      </c>
      <c r="X58" s="97" t="e">
        <f ca="true">+IF(AND(ISNUMBER(OFFSET('Sanitation Data'!$D$10,0,10*ROW('Sanitation Data'!D52))),'Data Summary'!CM58="Yes"),OFFSET('Sanitation Data'!$D$10,0,10*ROW('Sanitation Data'!D52)),NA())</f>
        <v>#N/A</v>
      </c>
      <c r="Y58" s="97" t="e">
        <f ca="true">+IF(AND(ISNUMBER(OFFSET('Sanitation Data'!$D$11,0,10*ROW('Sanitation Data'!D52))),'Data Summary'!CN58="Yes"),OFFSET('Sanitation Data'!$D$11,0,10*ROW('Sanitation Data'!D52)),NA())</f>
        <v>#N/A</v>
      </c>
      <c r="Z58" s="97" t="e">
        <f ca="true">+IF(AND(ISNUMBER(OFFSET('Sanitation Data'!$D$12,0,10*ROW('Sanitation Data'!D52))),'Data Summary'!CO58="Yes"),OFFSET('Sanitation Data'!$D$12,0,10*ROW('Sanitation Data'!D52)),NA())</f>
        <v>#N/A</v>
      </c>
      <c r="AA58" s="97" t="e">
        <f ca="true">+IF(AND(ISNUMBER(OFFSET('Sanitation Data'!$E$4,0,10*ROW('Sanitation Data'!E52))),'Data Summary'!CP58="Yes"),100-OFFSET('Sanitation Data'!$E$4,0,10*ROW('Sanitation Data'!E52)),NA())</f>
        <v>#N/A</v>
      </c>
      <c r="AB58" s="97" t="e">
        <f ca="true">+IF(AND(ISNUMBER(OFFSET('Sanitation Data'!$E$6,0,10*ROW('Sanitation Data'!E52))),'Data Summary'!CQ58="Yes"),OFFSET('Sanitation Data'!$E$6,0,10*ROW('Sanitation Data'!E52)),NA())</f>
        <v>#N/A</v>
      </c>
      <c r="AC58" s="97" t="e">
        <f ca="true">+IF(AND(ISNUMBER(OFFSET('Sanitation Data'!$E$10,0,10*ROW('Sanitation Data'!E52))),'Data Summary'!CR58="Yes"),OFFSET('Sanitation Data'!$E$10,0,10*ROW('Sanitation Data'!E52)),NA())</f>
        <v>#N/A</v>
      </c>
      <c r="AD58" s="97" t="e">
        <f ca="true">+IF(AND(ISNUMBER(OFFSET('Sanitation Data'!$E$11,0,10*ROW('Sanitation Data'!E52))),'Data Summary'!CS58="Yes"),OFFSET('Sanitation Data'!$E$11,0,10*ROW('Sanitation Data'!E52)),NA())</f>
        <v>#N/A</v>
      </c>
      <c r="AE58" s="97" t="e">
        <f ca="true">+IF(AND(ISNUMBER(OFFSET('Sanitation Data'!$E$12,0,10*ROW('Sanitation Data'!E52))),'Data Summary'!CT58="Yes"),OFFSET('Sanitation Data'!$E$12,0,10*ROW('Sanitation Data'!E52)),NA())</f>
        <v>#N/A</v>
      </c>
      <c r="AF58" s="97" t="e">
        <f ca="true">+IF(AND(ISNUMBER(OFFSET('Sanitation Data'!$F$4,0,10*ROW('Sanitation Data'!F52))),'Data Summary'!CU58="Yes"),100-OFFSET('Sanitation Data'!$F$4,0,10*ROW('Sanitation Data'!F52)),NA())</f>
        <v>#N/A</v>
      </c>
      <c r="AG58" s="97" t="e">
        <f ca="true">+IF(AND(ISNUMBER(OFFSET('Sanitation Data'!$F$6,0,10*ROW('Sanitation Data'!F52))),'Data Summary'!CV58="Yes"),OFFSET('Sanitation Data'!$F$6,0,10*ROW('Sanitation Data'!F52)),NA())</f>
        <v>#N/A</v>
      </c>
      <c r="AH58" s="97" t="e">
        <f ca="true">+IF(AND(ISNUMBER(OFFSET('Sanitation Data'!$F$10,0,10*ROW('Sanitation Data'!F52))),'Data Summary'!CW58="Yes"),OFFSET('Sanitation Data'!$F$10,0,10*ROW('Sanitation Data'!F52)),NA())</f>
        <v>#N/A</v>
      </c>
      <c r="AI58" s="97" t="e">
        <f ca="true">+IF(AND(ISNUMBER(OFFSET('Sanitation Data'!$F$11,0,10*ROW('Sanitation Data'!F52))),'Data Summary'!CX58="Yes"),OFFSET('Sanitation Data'!$F$11,0,10*ROW('Sanitation Data'!F52)),NA())</f>
        <v>#N/A</v>
      </c>
      <c r="AJ58" s="97" t="e">
        <f ca="true">+IF(AND(ISNUMBER(OFFSET('Sanitation Data'!$F$12,0,10*ROW('Sanitation Data'!F52))),'Data Summary'!CY58="Yes"),OFFSET('Sanitation Data'!$F$12,0,10*ROW('Sanitation Data'!F52)),NA())</f>
        <v>#N/A</v>
      </c>
      <c r="AK58" s="97" t="e">
        <f ca="true">+IF(AND(ISNUMBER(OFFSET('Sanitation Data'!$G$4,0,10*ROW('Sanitation Data'!G52))),'Data Summary'!CZ58="Yes"),100-OFFSET('Sanitation Data'!$G$4,0,10*ROW('Sanitation Data'!G52)),NA())</f>
        <v>#N/A</v>
      </c>
      <c r="AL58" s="97" t="e">
        <f ca="true">+IF(AND(ISNUMBER(OFFSET('Sanitation Data'!$G$6,0,10*ROW('Sanitation Data'!G52))),'Data Summary'!DA58="Yes"),OFFSET('Sanitation Data'!$G$6,0,10*ROW('Sanitation Data'!G52)),NA())</f>
        <v>#N/A</v>
      </c>
      <c r="AM58" s="97" t="e">
        <f ca="true">+IF(AND(ISNUMBER(OFFSET('Sanitation Data'!$G$10,0,10*ROW('Sanitation Data'!G52))),'Data Summary'!DB58="Yes"),OFFSET('Sanitation Data'!$G$10,0,10*ROW('Sanitation Data'!G52)),NA())</f>
        <v>#N/A</v>
      </c>
      <c r="AN58" s="97" t="e">
        <f ca="true">+IF(AND(ISNUMBER(OFFSET('Sanitation Data'!$G$11,0,10*ROW('Sanitation Data'!G52))),'Data Summary'!DC58="Yes"),OFFSET('Sanitation Data'!$G$11,0,10*ROW('Sanitation Data'!G52)),NA())</f>
        <v>#N/A</v>
      </c>
      <c r="AO58" s="97" t="e">
        <f ca="true">+IF(AND(ISNUMBER(OFFSET('Sanitation Data'!$G$12,0,10*ROW('Sanitation Data'!G52))),'Data Summary'!DD58="Yes"),OFFSET('Sanitation Data'!$G$12,0,10*ROW('Sanitation Data'!G52)),NA())</f>
        <v>#N/A</v>
      </c>
      <c r="AP58" s="97" t="e">
        <f ca="true">+IF(AND(ISNUMBER(OFFSET('Sanitation Data'!$H$4,0,10*ROW('Sanitation Data'!H52))),'Data Summary'!DE58="Yes"),100-OFFSET('Sanitation Data'!$H$4,0,10*ROW('Sanitation Data'!H52)),NA())</f>
        <v>#N/A</v>
      </c>
      <c r="AQ58" s="97" t="e">
        <f ca="true">+IF(AND(ISNUMBER(OFFSET('Sanitation Data'!$H$6,0,10*ROW('Sanitation Data'!H52))),'Data Summary'!DF58="Yes"),OFFSET('Sanitation Data'!$H$6,0,10*ROW('Sanitation Data'!H52)),NA())</f>
        <v>#N/A</v>
      </c>
      <c r="AR58" s="97" t="e">
        <f ca="true">+IF(AND(ISNUMBER(OFFSET('Sanitation Data'!$H$10,0,10*ROW('Sanitation Data'!H52))),'Data Summary'!DG58="Yes"),OFFSET('Sanitation Data'!$H$10,0,10*ROW('Sanitation Data'!H52)),NA())</f>
        <v>#N/A</v>
      </c>
      <c r="AS58" s="97" t="e">
        <f ca="true">+IF(AND(ISNUMBER(OFFSET('Sanitation Data'!$H$11,0,10*ROW('Sanitation Data'!H52))),'Data Summary'!DH58="Yes"),OFFSET('Sanitation Data'!$H$11,0,10*ROW('Sanitation Data'!H52)),NA())</f>
        <v>#N/A</v>
      </c>
      <c r="AT58" s="97" t="e">
        <f ca="true">+IF(AND(ISNUMBER(OFFSET('Sanitation Data'!$H$12,0,10*ROW('Sanitation Data'!H52))),'Data Summary'!DI58="Yes"),OFFSET('Sanitation Data'!$H$12,0,10*ROW('Sanitation Data'!H52)),NA())</f>
        <v>#N/A</v>
      </c>
      <c r="AU58" s="97" t="e">
        <f ca="true">+IF(AND(ISNUMBER(OFFSET('Sanitation Data'!$I$4,0,10*ROW('Sanitation Data'!I52))),'Data Summary'!DJ58="Yes"),100-OFFSET('Sanitation Data'!$I$4,0,10*ROW('Sanitation Data'!I52)),NA())</f>
        <v>#N/A</v>
      </c>
      <c r="AV58" s="97" t="e">
        <f ca="true">+IF(AND(ISNUMBER(OFFSET('Sanitation Data'!$I$6,0,10*ROW('Sanitation Data'!I52))),'Data Summary'!DK58="Yes"),OFFSET('Sanitation Data'!$I$6,0,10*ROW('Sanitation Data'!I52)),NA())</f>
        <v>#N/A</v>
      </c>
      <c r="AW58" s="97" t="e">
        <f ca="true">+IF(AND(ISNUMBER(OFFSET('Sanitation Data'!$I$10,0,10*ROW('Sanitation Data'!I52))),'Data Summary'!DL58="Yes"),OFFSET('Sanitation Data'!$I$10,0,10*ROW('Sanitation Data'!I52)),NA())</f>
        <v>#N/A</v>
      </c>
      <c r="AX58" s="97" t="e">
        <f ca="true">+IF(AND(ISNUMBER(OFFSET('Sanitation Data'!$I$11,0,10*ROW('Sanitation Data'!I52))),'Data Summary'!DM58="Yes"),OFFSET('Sanitation Data'!$I$11,0,10*ROW('Sanitation Data'!I52)),NA())</f>
        <v>#N/A</v>
      </c>
      <c r="AY58" s="97" t="e">
        <f ca="true">+IF(AND(ISNUMBER(OFFSET('Sanitation Data'!$I$12,0,10*ROW('Sanitation Data'!I52))),'Data Summary'!DN58="Yes"),OFFSET('Sanitation Data'!$I$12,0,10*ROW('Sanitation Data'!I52)),NA())</f>
        <v>#N/A</v>
      </c>
      <c r="AZ58" s="98" t="e">
        <f ca="true">+IF(AND(ISNUMBER(OFFSET('Hygiene Data'!$D$5,0,10*ROW('Hygiene Data'!D52))),'Data Summary'!DO58="Yes"),OFFSET('Hygiene Data'!$D$5,0,10*ROW('Hygiene Data'!D52)),NA())</f>
        <v>#N/A</v>
      </c>
      <c r="BA58" s="98" t="e">
        <f ca="true">+IF(AND(ISNUMBER(OFFSET('Hygiene Data'!$D$7,0,10*ROW('Hygiene Data'!D52))),'Data Summary'!DP58="Yes"),OFFSET('Hygiene Data'!$D$7,0,10*ROW('Hygiene Data'!D52)),NA())</f>
        <v>#N/A</v>
      </c>
      <c r="BB58" s="98" t="e">
        <f ca="true">+IF(AND(ISNUMBER(OFFSET('Hygiene Data'!$D$9,0,10*ROW('Hygiene Data'!D52))),'Data Summary'!DQ58="Yes"),OFFSET('Hygiene Data'!$D$9,0,10*ROW('Hygiene Data'!D52)),NA())</f>
        <v>#N/A</v>
      </c>
      <c r="BC58" s="98" t="e">
        <f ca="true">+IF(AND(ISNUMBER(OFFSET('Hygiene Data'!$E$5,0,10*ROW('Hygiene Data'!E52))),'Data Summary'!DR58="Yes"),OFFSET('Hygiene Data'!$E$5,0,10*ROW('Hygiene Data'!E52)),NA())</f>
        <v>#N/A</v>
      </c>
      <c r="BD58" s="98" t="e">
        <f ca="true">+IF(AND(ISNUMBER(OFFSET('Hygiene Data'!$E$7,0,10*ROW('Hygiene Data'!E52))),'Data Summary'!DS58="Yes"),OFFSET('Hygiene Data'!$E$7,0,10*ROW('Hygiene Data'!E52)),NA())</f>
        <v>#N/A</v>
      </c>
      <c r="BE58" s="98" t="e">
        <f ca="true">+IF(AND(ISNUMBER(OFFSET('Hygiene Data'!$E$9,0,10*ROW('Hygiene Data'!E52))),'Data Summary'!DT58="Yes"),OFFSET('Hygiene Data'!$E$9,0,10*ROW('Hygiene Data'!E52)),NA())</f>
        <v>#N/A</v>
      </c>
      <c r="BF58" s="98" t="e">
        <f ca="true">+IF(AND(ISNUMBER(OFFSET('Hygiene Data'!$F$5,0,10*ROW('Hygiene Data'!F52))),'Data Summary'!DU58="Yes"),OFFSET('Hygiene Data'!$F$5,0,10*ROW('Hygiene Data'!F52)),NA())</f>
        <v>#N/A</v>
      </c>
      <c r="BG58" s="98" t="e">
        <f ca="true">+IF(AND(ISNUMBER(OFFSET('Hygiene Data'!$F$7,0,10*ROW('Hygiene Data'!F52))),'Data Summary'!DV58="Yes"),OFFSET('Hygiene Data'!$F$7,0,10*ROW('Hygiene Data'!F52)),NA())</f>
        <v>#N/A</v>
      </c>
      <c r="BH58" s="98" t="e">
        <f ca="true">+IF(AND(ISNUMBER(OFFSET('Hygiene Data'!$F$9,0,10*ROW('Hygiene Data'!F52))),'Data Summary'!DW58="Yes"),OFFSET('Hygiene Data'!$F$9,0,10*ROW('Hygiene Data'!F52)),NA())</f>
        <v>#N/A</v>
      </c>
      <c r="BI58" s="98" t="e">
        <f ca="true">+IF(AND(ISNUMBER(OFFSET('Hygiene Data'!$G$5,0,10*ROW('Hygiene Data'!G52))),'Data Summary'!DX58="Yes"),OFFSET('Hygiene Data'!$G$5,0,10*ROW('Hygiene Data'!G52)),NA())</f>
        <v>#N/A</v>
      </c>
      <c r="BJ58" s="98" t="e">
        <f ca="true">+IF(AND(ISNUMBER(OFFSET('Hygiene Data'!$G$7,0,10*ROW('Hygiene Data'!G52))),'Data Summary'!DY58="Yes"),OFFSET('Hygiene Data'!$G$7,0,10*ROW('Hygiene Data'!G52)),NA())</f>
        <v>#N/A</v>
      </c>
      <c r="BK58" s="98" t="e">
        <f ca="true">+IF(AND(ISNUMBER(OFFSET('Hygiene Data'!$G$9,0,10*ROW('Hygiene Data'!G52))),'Data Summary'!DZ58="Yes"),OFFSET('Hygiene Data'!$G$9,0,10*ROW('Hygiene Data'!G52)),NA())</f>
        <v>#N/A</v>
      </c>
      <c r="BL58" s="98" t="e">
        <f ca="true">+IF(AND(ISNUMBER(OFFSET('Hygiene Data'!$H$5,0,10*ROW('Hygiene Data'!H52))),'Data Summary'!EA58="Yes"),OFFSET('Hygiene Data'!$H$5,0,10*ROW('Hygiene Data'!H52)),NA())</f>
        <v>#N/A</v>
      </c>
      <c r="BM58" s="98" t="e">
        <f ca="true">+IF(AND(ISNUMBER(OFFSET('Hygiene Data'!$H$7,0,10*ROW('Hygiene Data'!H52))),'Data Summary'!EB58="Yes"),OFFSET('Hygiene Data'!$H$7,0,10*ROW('Hygiene Data'!H52)),NA())</f>
        <v>#N/A</v>
      </c>
      <c r="BN58" s="98" t="e">
        <f ca="true">+IF(AND(ISNUMBER(OFFSET('Hygiene Data'!$H$9,0,10*ROW('Hygiene Data'!H52))),'Data Summary'!EC58="Yes"),OFFSET('Hygiene Data'!$H$9,0,10*ROW('Hygiene Data'!H52)),NA())</f>
        <v>#N/A</v>
      </c>
      <c r="BO58" s="98" t="e">
        <f ca="true">+IF(AND(ISNUMBER(OFFSET('Hygiene Data'!$I$5,0,10*ROW('Hygiene Data'!I52))),'Data Summary'!ED58="Yes"),OFFSET('Hygiene Data'!$I$5,0,10*ROW('Hygiene Data'!I52)),NA())</f>
        <v>#N/A</v>
      </c>
      <c r="BP58" s="98" t="e">
        <f ca="true">+IF(AND(ISNUMBER(OFFSET('Hygiene Data'!$I$7,0,10*ROW('Hygiene Data'!I52))),'Data Summary'!EE58="Yes"),OFFSET('Hygiene Data'!$I$7,0,10*ROW('Hygiene Data'!I52)),NA())</f>
        <v>#N/A</v>
      </c>
      <c r="BQ58" s="98" t="e">
        <f ca="true">+IF(AND(ISNUMBER(OFFSET('Hygiene Data'!$I$9,0,10*ROW('Hygiene Data'!I52))),'Data Summary'!EF58="Yes"),OFFSET('Hygiene Data'!$I$9,0,10*ROW('Hygiene Data'!I52)),NA())</f>
        <v>#N/A</v>
      </c>
    </row>
    <row xmlns:x14ac="http://schemas.microsoft.com/office/spreadsheetml/2009/9/ac" r="59" x14ac:dyDescent="0.2">
      <c r="A59" s="351" t="e">
        <f ca="true">+RIGHT('Data Summary'!A59,LEN('Data Summary'!A59)-9)</f>
        <v>#VALUE!</v>
      </c>
      <c r="B59" s="36" t="str">
        <f ca="true">+IF(ISTEXT('Data Summary'!B59),'Data Summary'!B59,"")</f>
        <v/>
      </c>
      <c r="C59" s="350" t="e">
        <f ca="true">+VALUE('Data Summary'!C59)</f>
        <v>#VALUE!</v>
      </c>
      <c r="D59" s="96" t="e">
        <f ca="true">+IF(AND(ISNUMBER(OFFSET('Water Data'!$D$4,0,10*ROW('Water Data'!D53))),'Data Summary'!BS59="Yes"),100-OFFSET('Water Data'!$D$4,0,10*ROW('Water Data'!D53)),NA())</f>
        <v>#N/A</v>
      </c>
      <c r="E59" s="96" t="e">
        <f ca="true">+IF(AND(ISNUMBER(OFFSET('Water Data'!$D$6,0,10*ROW('Water Data'!D53))),'Data Summary'!BT59="Yes"),OFFSET('Water Data'!$D$6,0,10*ROW('Water Data'!D53)),NA())</f>
        <v>#N/A</v>
      </c>
      <c r="F59" s="96" t="e">
        <f ca="true">+IF(AND(ISNUMBER(OFFSET('Water Data'!$D$9,0,10*ROW('Water Data'!D53))),'Data Summary'!BU59="Yes"),OFFSET('Water Data'!$D$9,0,10*ROW('Water Data'!D53)),NA())</f>
        <v>#N/A</v>
      </c>
      <c r="G59" s="96" t="e">
        <f ca="true">+IF(AND(ISNUMBER(OFFSET('Water Data'!$E$4,0,10*ROW('Water Data'!E53))),'Data Summary'!BV59="Yes"),100-OFFSET('Water Data'!$E$4,0,10*ROW('Water Data'!E53)),NA())</f>
        <v>#N/A</v>
      </c>
      <c r="H59" s="96" t="e">
        <f ca="true">+IF(AND(ISNUMBER(OFFSET('Water Data'!$E$6,0,10*ROW('Water Data'!E53))),'Data Summary'!BW59="Yes"),OFFSET('Water Data'!$E$6,0,10*ROW('Water Data'!E53)),NA())</f>
        <v>#N/A</v>
      </c>
      <c r="I59" s="96" t="e">
        <f ca="true">+IF(AND(ISNUMBER(OFFSET('Water Data'!$E$9,0,10*ROW('Water Data'!E53))),'Data Summary'!BX59="Yes"),OFFSET('Water Data'!$E$9,0,10*ROW('Water Data'!E53)),NA())</f>
        <v>#N/A</v>
      </c>
      <c r="J59" s="96" t="e">
        <f ca="true">+IF(AND(ISNUMBER(OFFSET('Water Data'!$F$4,0,10*ROW('Water Data'!F53))),'Data Summary'!BY59="Yes"),100-OFFSET('Water Data'!$F$4,0,10*ROW('Water Data'!F53)),NA())</f>
        <v>#N/A</v>
      </c>
      <c r="K59" s="96" t="e">
        <f ca="true">+IF(AND(ISNUMBER(OFFSET('Water Data'!$F$6,0,10*ROW('Water Data'!F53))),'Data Summary'!BZ59="Yes"),OFFSET('Water Data'!$F$6,0,10*ROW('Water Data'!F53)),NA())</f>
        <v>#N/A</v>
      </c>
      <c r="L59" s="96" t="e">
        <f ca="true">+IF(AND(ISNUMBER(OFFSET('Water Data'!$F$9,0,10*ROW('Water Data'!F53))),'Data Summary'!CA59="Yes"),OFFSET('Water Data'!$F$9,0,10*ROW('Water Data'!F53)),NA())</f>
        <v>#N/A</v>
      </c>
      <c r="M59" s="96" t="e">
        <f ca="true">+IF(AND(ISNUMBER(OFFSET('Water Data'!$G$4,0,10*ROW('Water Data'!G53))),'Data Summary'!CB59="Yes"),100-OFFSET('Water Data'!$G$4,0,10*ROW('Water Data'!G53)),NA())</f>
        <v>#N/A</v>
      </c>
      <c r="N59" s="96" t="e">
        <f ca="true">+IF(AND(ISNUMBER(OFFSET('Water Data'!$G$6,0,10*ROW('Water Data'!G53))),'Data Summary'!CC59="Yes"),OFFSET('Water Data'!$G$6,0,10*ROW('Water Data'!G53)),NA())</f>
        <v>#N/A</v>
      </c>
      <c r="O59" s="96" t="e">
        <f ca="true">+IF(AND(ISNUMBER(OFFSET('Water Data'!$G$9,0,10*ROW('Water Data'!G53))),'Data Summary'!CD59="Yes"),OFFSET('Water Data'!$G$9,0,10*ROW('Water Data'!G53)),NA())</f>
        <v>#N/A</v>
      </c>
      <c r="P59" s="96" t="e">
        <f ca="true">+IF(AND(ISNUMBER(OFFSET('Water Data'!$H$4,0,10*ROW('Water Data'!H53))),'Data Summary'!CE59="Yes"),100-OFFSET('Water Data'!$H$4,0,10*ROW('Water Data'!H53)),NA())</f>
        <v>#N/A</v>
      </c>
      <c r="Q59" s="96" t="e">
        <f ca="true">+IF(AND(ISNUMBER(OFFSET('Water Data'!$H$6,0,10*ROW('Water Data'!H53))),'Data Summary'!CF59="Yes"),OFFSET('Water Data'!$H$6,0,10*ROW('Water Data'!H53)),NA())</f>
        <v>#N/A</v>
      </c>
      <c r="R59" s="96" t="e">
        <f ca="true">+IF(AND(ISNUMBER(OFFSET('Water Data'!$H$9,0,10*ROW('Water Data'!H53))),'Data Summary'!CG59="Yes"),OFFSET('Water Data'!$H$9,0,10*ROW('Water Data'!H53)),NA())</f>
        <v>#N/A</v>
      </c>
      <c r="S59" s="96" t="e">
        <f ca="true">+IF(AND(ISNUMBER(OFFSET('Water Data'!$I$4,0,10*ROW('Water Data'!I53))),'Data Summary'!CH59="Yes"),100-OFFSET('Water Data'!$I$4,0,10*ROW('Water Data'!I53)),NA())</f>
        <v>#N/A</v>
      </c>
      <c r="T59" s="96" t="e">
        <f ca="true">+IF(AND(ISNUMBER(OFFSET('Water Data'!$I$6,0,10*ROW('Water Data'!I53))),'Data Summary'!CI59="Yes"),OFFSET('Water Data'!$I$6,0,10*ROW('Water Data'!I53)),NA())</f>
        <v>#N/A</v>
      </c>
      <c r="U59" s="96" t="e">
        <f ca="true">+IF(AND(ISNUMBER(OFFSET('Water Data'!$I$9,0,10*ROW('Water Data'!I53))),'Data Summary'!CJ59="Yes"),OFFSET('Water Data'!$I$9,0,10*ROW('Water Data'!I53)),NA())</f>
        <v>#N/A</v>
      </c>
      <c r="V59" s="97" t="e">
        <f ca="true">+IF(AND(ISNUMBER(OFFSET('Sanitation Data'!$D$4,0,10*ROW('Sanitation Data'!D53))),'Data Summary'!CK59="Yes"),100-OFFSET('Sanitation Data'!$D$4,0,10*ROW('Sanitation Data'!D53)),NA())</f>
        <v>#N/A</v>
      </c>
      <c r="W59" s="97" t="e">
        <f ca="true">+IF(AND(ISNUMBER(OFFSET('Sanitation Data'!$D$6,0,10*ROW('Sanitation Data'!D53))),'Data Summary'!CL59="Yes"),OFFSET('Sanitation Data'!$D$6,0,10*ROW('Sanitation Data'!D53)),NA())</f>
        <v>#N/A</v>
      </c>
      <c r="X59" s="97" t="e">
        <f ca="true">+IF(AND(ISNUMBER(OFFSET('Sanitation Data'!$D$10,0,10*ROW('Sanitation Data'!D53))),'Data Summary'!CM59="Yes"),OFFSET('Sanitation Data'!$D$10,0,10*ROW('Sanitation Data'!D53)),NA())</f>
        <v>#N/A</v>
      </c>
      <c r="Y59" s="97" t="e">
        <f ca="true">+IF(AND(ISNUMBER(OFFSET('Sanitation Data'!$D$11,0,10*ROW('Sanitation Data'!D53))),'Data Summary'!CN59="Yes"),OFFSET('Sanitation Data'!$D$11,0,10*ROW('Sanitation Data'!D53)),NA())</f>
        <v>#N/A</v>
      </c>
      <c r="Z59" s="97" t="e">
        <f ca="true">+IF(AND(ISNUMBER(OFFSET('Sanitation Data'!$D$12,0,10*ROW('Sanitation Data'!D53))),'Data Summary'!CO59="Yes"),OFFSET('Sanitation Data'!$D$12,0,10*ROW('Sanitation Data'!D53)),NA())</f>
        <v>#N/A</v>
      </c>
      <c r="AA59" s="97" t="e">
        <f ca="true">+IF(AND(ISNUMBER(OFFSET('Sanitation Data'!$E$4,0,10*ROW('Sanitation Data'!E53))),'Data Summary'!CP59="Yes"),100-OFFSET('Sanitation Data'!$E$4,0,10*ROW('Sanitation Data'!E53)),NA())</f>
        <v>#N/A</v>
      </c>
      <c r="AB59" s="97" t="e">
        <f ca="true">+IF(AND(ISNUMBER(OFFSET('Sanitation Data'!$E$6,0,10*ROW('Sanitation Data'!E53))),'Data Summary'!CQ59="Yes"),OFFSET('Sanitation Data'!$E$6,0,10*ROW('Sanitation Data'!E53)),NA())</f>
        <v>#N/A</v>
      </c>
      <c r="AC59" s="97" t="e">
        <f ca="true">+IF(AND(ISNUMBER(OFFSET('Sanitation Data'!$E$10,0,10*ROW('Sanitation Data'!E53))),'Data Summary'!CR59="Yes"),OFFSET('Sanitation Data'!$E$10,0,10*ROW('Sanitation Data'!E53)),NA())</f>
        <v>#N/A</v>
      </c>
      <c r="AD59" s="97" t="e">
        <f ca="true">+IF(AND(ISNUMBER(OFFSET('Sanitation Data'!$E$11,0,10*ROW('Sanitation Data'!E53))),'Data Summary'!CS59="Yes"),OFFSET('Sanitation Data'!$E$11,0,10*ROW('Sanitation Data'!E53)),NA())</f>
        <v>#N/A</v>
      </c>
      <c r="AE59" s="97" t="e">
        <f ca="true">+IF(AND(ISNUMBER(OFFSET('Sanitation Data'!$E$12,0,10*ROW('Sanitation Data'!E53))),'Data Summary'!CT59="Yes"),OFFSET('Sanitation Data'!$E$12,0,10*ROW('Sanitation Data'!E53)),NA())</f>
        <v>#N/A</v>
      </c>
      <c r="AF59" s="97" t="e">
        <f ca="true">+IF(AND(ISNUMBER(OFFSET('Sanitation Data'!$F$4,0,10*ROW('Sanitation Data'!F53))),'Data Summary'!CU59="Yes"),100-OFFSET('Sanitation Data'!$F$4,0,10*ROW('Sanitation Data'!F53)),NA())</f>
        <v>#N/A</v>
      </c>
      <c r="AG59" s="97" t="e">
        <f ca="true">+IF(AND(ISNUMBER(OFFSET('Sanitation Data'!$F$6,0,10*ROW('Sanitation Data'!F53))),'Data Summary'!CV59="Yes"),OFFSET('Sanitation Data'!$F$6,0,10*ROW('Sanitation Data'!F53)),NA())</f>
        <v>#N/A</v>
      </c>
      <c r="AH59" s="97" t="e">
        <f ca="true">+IF(AND(ISNUMBER(OFFSET('Sanitation Data'!$F$10,0,10*ROW('Sanitation Data'!F53))),'Data Summary'!CW59="Yes"),OFFSET('Sanitation Data'!$F$10,0,10*ROW('Sanitation Data'!F53)),NA())</f>
        <v>#N/A</v>
      </c>
      <c r="AI59" s="97" t="e">
        <f ca="true">+IF(AND(ISNUMBER(OFFSET('Sanitation Data'!$F$11,0,10*ROW('Sanitation Data'!F53))),'Data Summary'!CX59="Yes"),OFFSET('Sanitation Data'!$F$11,0,10*ROW('Sanitation Data'!F53)),NA())</f>
        <v>#N/A</v>
      </c>
      <c r="AJ59" s="97" t="e">
        <f ca="true">+IF(AND(ISNUMBER(OFFSET('Sanitation Data'!$F$12,0,10*ROW('Sanitation Data'!F53))),'Data Summary'!CY59="Yes"),OFFSET('Sanitation Data'!$F$12,0,10*ROW('Sanitation Data'!F53)),NA())</f>
        <v>#N/A</v>
      </c>
      <c r="AK59" s="97" t="e">
        <f ca="true">+IF(AND(ISNUMBER(OFFSET('Sanitation Data'!$G$4,0,10*ROW('Sanitation Data'!G53))),'Data Summary'!CZ59="Yes"),100-OFFSET('Sanitation Data'!$G$4,0,10*ROW('Sanitation Data'!G53)),NA())</f>
        <v>#N/A</v>
      </c>
      <c r="AL59" s="97" t="e">
        <f ca="true">+IF(AND(ISNUMBER(OFFSET('Sanitation Data'!$G$6,0,10*ROW('Sanitation Data'!G53))),'Data Summary'!DA59="Yes"),OFFSET('Sanitation Data'!$G$6,0,10*ROW('Sanitation Data'!G53)),NA())</f>
        <v>#N/A</v>
      </c>
      <c r="AM59" s="97" t="e">
        <f ca="true">+IF(AND(ISNUMBER(OFFSET('Sanitation Data'!$G$10,0,10*ROW('Sanitation Data'!G53))),'Data Summary'!DB59="Yes"),OFFSET('Sanitation Data'!$G$10,0,10*ROW('Sanitation Data'!G53)),NA())</f>
        <v>#N/A</v>
      </c>
      <c r="AN59" s="97" t="e">
        <f ca="true">+IF(AND(ISNUMBER(OFFSET('Sanitation Data'!$G$11,0,10*ROW('Sanitation Data'!G53))),'Data Summary'!DC59="Yes"),OFFSET('Sanitation Data'!$G$11,0,10*ROW('Sanitation Data'!G53)),NA())</f>
        <v>#N/A</v>
      </c>
      <c r="AO59" s="97" t="e">
        <f ca="true">+IF(AND(ISNUMBER(OFFSET('Sanitation Data'!$G$12,0,10*ROW('Sanitation Data'!G53))),'Data Summary'!DD59="Yes"),OFFSET('Sanitation Data'!$G$12,0,10*ROW('Sanitation Data'!G53)),NA())</f>
        <v>#N/A</v>
      </c>
      <c r="AP59" s="97" t="e">
        <f ca="true">+IF(AND(ISNUMBER(OFFSET('Sanitation Data'!$H$4,0,10*ROW('Sanitation Data'!H53))),'Data Summary'!DE59="Yes"),100-OFFSET('Sanitation Data'!$H$4,0,10*ROW('Sanitation Data'!H53)),NA())</f>
        <v>#N/A</v>
      </c>
      <c r="AQ59" s="97" t="e">
        <f ca="true">+IF(AND(ISNUMBER(OFFSET('Sanitation Data'!$H$6,0,10*ROW('Sanitation Data'!H53))),'Data Summary'!DF59="Yes"),OFFSET('Sanitation Data'!$H$6,0,10*ROW('Sanitation Data'!H53)),NA())</f>
        <v>#N/A</v>
      </c>
      <c r="AR59" s="97" t="e">
        <f ca="true">+IF(AND(ISNUMBER(OFFSET('Sanitation Data'!$H$10,0,10*ROW('Sanitation Data'!H53))),'Data Summary'!DG59="Yes"),OFFSET('Sanitation Data'!$H$10,0,10*ROW('Sanitation Data'!H53)),NA())</f>
        <v>#N/A</v>
      </c>
      <c r="AS59" s="97" t="e">
        <f ca="true">+IF(AND(ISNUMBER(OFFSET('Sanitation Data'!$H$11,0,10*ROW('Sanitation Data'!H53))),'Data Summary'!DH59="Yes"),OFFSET('Sanitation Data'!$H$11,0,10*ROW('Sanitation Data'!H53)),NA())</f>
        <v>#N/A</v>
      </c>
      <c r="AT59" s="97" t="e">
        <f ca="true">+IF(AND(ISNUMBER(OFFSET('Sanitation Data'!$H$12,0,10*ROW('Sanitation Data'!H53))),'Data Summary'!DI59="Yes"),OFFSET('Sanitation Data'!$H$12,0,10*ROW('Sanitation Data'!H53)),NA())</f>
        <v>#N/A</v>
      </c>
      <c r="AU59" s="97" t="e">
        <f ca="true">+IF(AND(ISNUMBER(OFFSET('Sanitation Data'!$I$4,0,10*ROW('Sanitation Data'!I53))),'Data Summary'!DJ59="Yes"),100-OFFSET('Sanitation Data'!$I$4,0,10*ROW('Sanitation Data'!I53)),NA())</f>
        <v>#N/A</v>
      </c>
      <c r="AV59" s="97" t="e">
        <f ca="true">+IF(AND(ISNUMBER(OFFSET('Sanitation Data'!$I$6,0,10*ROW('Sanitation Data'!I53))),'Data Summary'!DK59="Yes"),OFFSET('Sanitation Data'!$I$6,0,10*ROW('Sanitation Data'!I53)),NA())</f>
        <v>#N/A</v>
      </c>
      <c r="AW59" s="97" t="e">
        <f ca="true">+IF(AND(ISNUMBER(OFFSET('Sanitation Data'!$I$10,0,10*ROW('Sanitation Data'!I53))),'Data Summary'!DL59="Yes"),OFFSET('Sanitation Data'!$I$10,0,10*ROW('Sanitation Data'!I53)),NA())</f>
        <v>#N/A</v>
      </c>
      <c r="AX59" s="97" t="e">
        <f ca="true">+IF(AND(ISNUMBER(OFFSET('Sanitation Data'!$I$11,0,10*ROW('Sanitation Data'!I53))),'Data Summary'!DM59="Yes"),OFFSET('Sanitation Data'!$I$11,0,10*ROW('Sanitation Data'!I53)),NA())</f>
        <v>#N/A</v>
      </c>
      <c r="AY59" s="97" t="e">
        <f ca="true">+IF(AND(ISNUMBER(OFFSET('Sanitation Data'!$I$12,0,10*ROW('Sanitation Data'!I53))),'Data Summary'!DN59="Yes"),OFFSET('Sanitation Data'!$I$12,0,10*ROW('Sanitation Data'!I53)),NA())</f>
        <v>#N/A</v>
      </c>
      <c r="AZ59" s="98" t="e">
        <f ca="true">+IF(AND(ISNUMBER(OFFSET('Hygiene Data'!$D$5,0,10*ROW('Hygiene Data'!D53))),'Data Summary'!DO59="Yes"),OFFSET('Hygiene Data'!$D$5,0,10*ROW('Hygiene Data'!D53)),NA())</f>
        <v>#N/A</v>
      </c>
      <c r="BA59" s="98" t="e">
        <f ca="true">+IF(AND(ISNUMBER(OFFSET('Hygiene Data'!$D$7,0,10*ROW('Hygiene Data'!D53))),'Data Summary'!DP59="Yes"),OFFSET('Hygiene Data'!$D$7,0,10*ROW('Hygiene Data'!D53)),NA())</f>
        <v>#N/A</v>
      </c>
      <c r="BB59" s="98" t="e">
        <f ca="true">+IF(AND(ISNUMBER(OFFSET('Hygiene Data'!$D$9,0,10*ROW('Hygiene Data'!D53))),'Data Summary'!DQ59="Yes"),OFFSET('Hygiene Data'!$D$9,0,10*ROW('Hygiene Data'!D53)),NA())</f>
        <v>#N/A</v>
      </c>
      <c r="BC59" s="98" t="e">
        <f ca="true">+IF(AND(ISNUMBER(OFFSET('Hygiene Data'!$E$5,0,10*ROW('Hygiene Data'!E53))),'Data Summary'!DR59="Yes"),OFFSET('Hygiene Data'!$E$5,0,10*ROW('Hygiene Data'!E53)),NA())</f>
        <v>#N/A</v>
      </c>
      <c r="BD59" s="98" t="e">
        <f ca="true">+IF(AND(ISNUMBER(OFFSET('Hygiene Data'!$E$7,0,10*ROW('Hygiene Data'!E53))),'Data Summary'!DS59="Yes"),OFFSET('Hygiene Data'!$E$7,0,10*ROW('Hygiene Data'!E53)),NA())</f>
        <v>#N/A</v>
      </c>
      <c r="BE59" s="98" t="e">
        <f ca="true">+IF(AND(ISNUMBER(OFFSET('Hygiene Data'!$E$9,0,10*ROW('Hygiene Data'!E53))),'Data Summary'!DT59="Yes"),OFFSET('Hygiene Data'!$E$9,0,10*ROW('Hygiene Data'!E53)),NA())</f>
        <v>#N/A</v>
      </c>
      <c r="BF59" s="98" t="e">
        <f ca="true">+IF(AND(ISNUMBER(OFFSET('Hygiene Data'!$F$5,0,10*ROW('Hygiene Data'!F53))),'Data Summary'!DU59="Yes"),OFFSET('Hygiene Data'!$F$5,0,10*ROW('Hygiene Data'!F53)),NA())</f>
        <v>#N/A</v>
      </c>
      <c r="BG59" s="98" t="e">
        <f ca="true">+IF(AND(ISNUMBER(OFFSET('Hygiene Data'!$F$7,0,10*ROW('Hygiene Data'!F53))),'Data Summary'!DV59="Yes"),OFFSET('Hygiene Data'!$F$7,0,10*ROW('Hygiene Data'!F53)),NA())</f>
        <v>#N/A</v>
      </c>
      <c r="BH59" s="98" t="e">
        <f ca="true">+IF(AND(ISNUMBER(OFFSET('Hygiene Data'!$F$9,0,10*ROW('Hygiene Data'!F53))),'Data Summary'!DW59="Yes"),OFFSET('Hygiene Data'!$F$9,0,10*ROW('Hygiene Data'!F53)),NA())</f>
        <v>#N/A</v>
      </c>
      <c r="BI59" s="98" t="e">
        <f ca="true">+IF(AND(ISNUMBER(OFFSET('Hygiene Data'!$G$5,0,10*ROW('Hygiene Data'!G53))),'Data Summary'!DX59="Yes"),OFFSET('Hygiene Data'!$G$5,0,10*ROW('Hygiene Data'!G53)),NA())</f>
        <v>#N/A</v>
      </c>
      <c r="BJ59" s="98" t="e">
        <f ca="true">+IF(AND(ISNUMBER(OFFSET('Hygiene Data'!$G$7,0,10*ROW('Hygiene Data'!G53))),'Data Summary'!DY59="Yes"),OFFSET('Hygiene Data'!$G$7,0,10*ROW('Hygiene Data'!G53)),NA())</f>
        <v>#N/A</v>
      </c>
      <c r="BK59" s="98" t="e">
        <f ca="true">+IF(AND(ISNUMBER(OFFSET('Hygiene Data'!$G$9,0,10*ROW('Hygiene Data'!G53))),'Data Summary'!DZ59="Yes"),OFFSET('Hygiene Data'!$G$9,0,10*ROW('Hygiene Data'!G53)),NA())</f>
        <v>#N/A</v>
      </c>
      <c r="BL59" s="98" t="e">
        <f ca="true">+IF(AND(ISNUMBER(OFFSET('Hygiene Data'!$H$5,0,10*ROW('Hygiene Data'!H53))),'Data Summary'!EA59="Yes"),OFFSET('Hygiene Data'!$H$5,0,10*ROW('Hygiene Data'!H53)),NA())</f>
        <v>#N/A</v>
      </c>
      <c r="BM59" s="98" t="e">
        <f ca="true">+IF(AND(ISNUMBER(OFFSET('Hygiene Data'!$H$7,0,10*ROW('Hygiene Data'!H53))),'Data Summary'!EB59="Yes"),OFFSET('Hygiene Data'!$H$7,0,10*ROW('Hygiene Data'!H53)),NA())</f>
        <v>#N/A</v>
      </c>
      <c r="BN59" s="98" t="e">
        <f ca="true">+IF(AND(ISNUMBER(OFFSET('Hygiene Data'!$H$9,0,10*ROW('Hygiene Data'!H53))),'Data Summary'!EC59="Yes"),OFFSET('Hygiene Data'!$H$9,0,10*ROW('Hygiene Data'!H53)),NA())</f>
        <v>#N/A</v>
      </c>
      <c r="BO59" s="98" t="e">
        <f ca="true">+IF(AND(ISNUMBER(OFFSET('Hygiene Data'!$I$5,0,10*ROW('Hygiene Data'!I53))),'Data Summary'!ED59="Yes"),OFFSET('Hygiene Data'!$I$5,0,10*ROW('Hygiene Data'!I53)),NA())</f>
        <v>#N/A</v>
      </c>
      <c r="BP59" s="98" t="e">
        <f ca="true">+IF(AND(ISNUMBER(OFFSET('Hygiene Data'!$I$7,0,10*ROW('Hygiene Data'!I53))),'Data Summary'!EE59="Yes"),OFFSET('Hygiene Data'!$I$7,0,10*ROW('Hygiene Data'!I53)),NA())</f>
        <v>#N/A</v>
      </c>
      <c r="BQ59" s="98" t="e">
        <f ca="true">+IF(AND(ISNUMBER(OFFSET('Hygiene Data'!$I$9,0,10*ROW('Hygiene Data'!I53))),'Data Summary'!EF59="Yes"),OFFSET('Hygiene Data'!$I$9,0,10*ROW('Hygiene Data'!I53)),NA())</f>
        <v>#N/A</v>
      </c>
    </row>
    <row xmlns:x14ac="http://schemas.microsoft.com/office/spreadsheetml/2009/9/ac" r="60" x14ac:dyDescent="0.2">
      <c r="A60" s="351" t="e">
        <f ca="true">+RIGHT('Data Summary'!A60,LEN('Data Summary'!A60)-9)</f>
        <v>#VALUE!</v>
      </c>
      <c r="B60" s="36" t="str">
        <f ca="true">+IF(ISTEXT('Data Summary'!B60),'Data Summary'!B60,"")</f>
        <v/>
      </c>
      <c r="C60" s="350" t="e">
        <f ca="true">+VALUE('Data Summary'!C60)</f>
        <v>#VALUE!</v>
      </c>
      <c r="D60" s="96" t="e">
        <f ca="true">+IF(AND(ISNUMBER(OFFSET('Water Data'!$D$4,0,10*ROW('Water Data'!D54))),'Data Summary'!BS60="Yes"),100-OFFSET('Water Data'!$D$4,0,10*ROW('Water Data'!D54)),NA())</f>
        <v>#N/A</v>
      </c>
      <c r="E60" s="96" t="e">
        <f ca="true">+IF(AND(ISNUMBER(OFFSET('Water Data'!$D$6,0,10*ROW('Water Data'!D54))),'Data Summary'!BT60="Yes"),OFFSET('Water Data'!$D$6,0,10*ROW('Water Data'!D54)),NA())</f>
        <v>#N/A</v>
      </c>
      <c r="F60" s="96" t="e">
        <f ca="true">+IF(AND(ISNUMBER(OFFSET('Water Data'!$D$9,0,10*ROW('Water Data'!D54))),'Data Summary'!BU60="Yes"),OFFSET('Water Data'!$D$9,0,10*ROW('Water Data'!D54)),NA())</f>
        <v>#N/A</v>
      </c>
      <c r="G60" s="96" t="e">
        <f ca="true">+IF(AND(ISNUMBER(OFFSET('Water Data'!$E$4,0,10*ROW('Water Data'!E54))),'Data Summary'!BV60="Yes"),100-OFFSET('Water Data'!$E$4,0,10*ROW('Water Data'!E54)),NA())</f>
        <v>#N/A</v>
      </c>
      <c r="H60" s="96" t="e">
        <f ca="true">+IF(AND(ISNUMBER(OFFSET('Water Data'!$E$6,0,10*ROW('Water Data'!E54))),'Data Summary'!BW60="Yes"),OFFSET('Water Data'!$E$6,0,10*ROW('Water Data'!E54)),NA())</f>
        <v>#N/A</v>
      </c>
      <c r="I60" s="96" t="e">
        <f ca="true">+IF(AND(ISNUMBER(OFFSET('Water Data'!$E$9,0,10*ROW('Water Data'!E54))),'Data Summary'!BX60="Yes"),OFFSET('Water Data'!$E$9,0,10*ROW('Water Data'!E54)),NA())</f>
        <v>#N/A</v>
      </c>
      <c r="J60" s="96" t="e">
        <f ca="true">+IF(AND(ISNUMBER(OFFSET('Water Data'!$F$4,0,10*ROW('Water Data'!F54))),'Data Summary'!BY60="Yes"),100-OFFSET('Water Data'!$F$4,0,10*ROW('Water Data'!F54)),NA())</f>
        <v>#N/A</v>
      </c>
      <c r="K60" s="96" t="e">
        <f ca="true">+IF(AND(ISNUMBER(OFFSET('Water Data'!$F$6,0,10*ROW('Water Data'!F54))),'Data Summary'!BZ60="Yes"),OFFSET('Water Data'!$F$6,0,10*ROW('Water Data'!F54)),NA())</f>
        <v>#N/A</v>
      </c>
      <c r="L60" s="96" t="e">
        <f ca="true">+IF(AND(ISNUMBER(OFFSET('Water Data'!$F$9,0,10*ROW('Water Data'!F54))),'Data Summary'!CA60="Yes"),OFFSET('Water Data'!$F$9,0,10*ROW('Water Data'!F54)),NA())</f>
        <v>#N/A</v>
      </c>
      <c r="M60" s="96" t="e">
        <f ca="true">+IF(AND(ISNUMBER(OFFSET('Water Data'!$G$4,0,10*ROW('Water Data'!G54))),'Data Summary'!CB60="Yes"),100-OFFSET('Water Data'!$G$4,0,10*ROW('Water Data'!G54)),NA())</f>
        <v>#N/A</v>
      </c>
      <c r="N60" s="96" t="e">
        <f ca="true">+IF(AND(ISNUMBER(OFFSET('Water Data'!$G$6,0,10*ROW('Water Data'!G54))),'Data Summary'!CC60="Yes"),OFFSET('Water Data'!$G$6,0,10*ROW('Water Data'!G54)),NA())</f>
        <v>#N/A</v>
      </c>
      <c r="O60" s="96" t="e">
        <f ca="true">+IF(AND(ISNUMBER(OFFSET('Water Data'!$G$9,0,10*ROW('Water Data'!G54))),'Data Summary'!CD60="Yes"),OFFSET('Water Data'!$G$9,0,10*ROW('Water Data'!G54)),NA())</f>
        <v>#N/A</v>
      </c>
      <c r="P60" s="96" t="e">
        <f ca="true">+IF(AND(ISNUMBER(OFFSET('Water Data'!$H$4,0,10*ROW('Water Data'!H54))),'Data Summary'!CE60="Yes"),100-OFFSET('Water Data'!$H$4,0,10*ROW('Water Data'!H54)),NA())</f>
        <v>#N/A</v>
      </c>
      <c r="Q60" s="96" t="e">
        <f ca="true">+IF(AND(ISNUMBER(OFFSET('Water Data'!$H$6,0,10*ROW('Water Data'!H54))),'Data Summary'!CF60="Yes"),OFFSET('Water Data'!$H$6,0,10*ROW('Water Data'!H54)),NA())</f>
        <v>#N/A</v>
      </c>
      <c r="R60" s="96" t="e">
        <f ca="true">+IF(AND(ISNUMBER(OFFSET('Water Data'!$H$9,0,10*ROW('Water Data'!H54))),'Data Summary'!CG60="Yes"),OFFSET('Water Data'!$H$9,0,10*ROW('Water Data'!H54)),NA())</f>
        <v>#N/A</v>
      </c>
      <c r="S60" s="96" t="e">
        <f ca="true">+IF(AND(ISNUMBER(OFFSET('Water Data'!$I$4,0,10*ROW('Water Data'!I54))),'Data Summary'!CH60="Yes"),100-OFFSET('Water Data'!$I$4,0,10*ROW('Water Data'!I54)),NA())</f>
        <v>#N/A</v>
      </c>
      <c r="T60" s="96" t="e">
        <f ca="true">+IF(AND(ISNUMBER(OFFSET('Water Data'!$I$6,0,10*ROW('Water Data'!I54))),'Data Summary'!CI60="Yes"),OFFSET('Water Data'!$I$6,0,10*ROW('Water Data'!I54)),NA())</f>
        <v>#N/A</v>
      </c>
      <c r="U60" s="96" t="e">
        <f ca="true">+IF(AND(ISNUMBER(OFFSET('Water Data'!$I$9,0,10*ROW('Water Data'!I54))),'Data Summary'!CJ60="Yes"),OFFSET('Water Data'!$I$9,0,10*ROW('Water Data'!I54)),NA())</f>
        <v>#N/A</v>
      </c>
      <c r="V60" s="97" t="e">
        <f ca="true">+IF(AND(ISNUMBER(OFFSET('Sanitation Data'!$D$4,0,10*ROW('Sanitation Data'!D54))),'Data Summary'!CK60="Yes"),100-OFFSET('Sanitation Data'!$D$4,0,10*ROW('Sanitation Data'!D54)),NA())</f>
        <v>#N/A</v>
      </c>
      <c r="W60" s="97" t="e">
        <f ca="true">+IF(AND(ISNUMBER(OFFSET('Sanitation Data'!$D$6,0,10*ROW('Sanitation Data'!D54))),'Data Summary'!CL60="Yes"),OFFSET('Sanitation Data'!$D$6,0,10*ROW('Sanitation Data'!D54)),NA())</f>
        <v>#N/A</v>
      </c>
      <c r="X60" s="97" t="e">
        <f ca="true">+IF(AND(ISNUMBER(OFFSET('Sanitation Data'!$D$10,0,10*ROW('Sanitation Data'!D54))),'Data Summary'!CM60="Yes"),OFFSET('Sanitation Data'!$D$10,0,10*ROW('Sanitation Data'!D54)),NA())</f>
        <v>#N/A</v>
      </c>
      <c r="Y60" s="97" t="e">
        <f ca="true">+IF(AND(ISNUMBER(OFFSET('Sanitation Data'!$D$11,0,10*ROW('Sanitation Data'!D54))),'Data Summary'!CN60="Yes"),OFFSET('Sanitation Data'!$D$11,0,10*ROW('Sanitation Data'!D54)),NA())</f>
        <v>#N/A</v>
      </c>
      <c r="Z60" s="97" t="e">
        <f ca="true">+IF(AND(ISNUMBER(OFFSET('Sanitation Data'!$D$12,0,10*ROW('Sanitation Data'!D54))),'Data Summary'!CO60="Yes"),OFFSET('Sanitation Data'!$D$12,0,10*ROW('Sanitation Data'!D54)),NA())</f>
        <v>#N/A</v>
      </c>
      <c r="AA60" s="97" t="e">
        <f ca="true">+IF(AND(ISNUMBER(OFFSET('Sanitation Data'!$E$4,0,10*ROW('Sanitation Data'!E54))),'Data Summary'!CP60="Yes"),100-OFFSET('Sanitation Data'!$E$4,0,10*ROW('Sanitation Data'!E54)),NA())</f>
        <v>#N/A</v>
      </c>
      <c r="AB60" s="97" t="e">
        <f ca="true">+IF(AND(ISNUMBER(OFFSET('Sanitation Data'!$E$6,0,10*ROW('Sanitation Data'!E54))),'Data Summary'!CQ60="Yes"),OFFSET('Sanitation Data'!$E$6,0,10*ROW('Sanitation Data'!E54)),NA())</f>
        <v>#N/A</v>
      </c>
      <c r="AC60" s="97" t="e">
        <f ca="true">+IF(AND(ISNUMBER(OFFSET('Sanitation Data'!$E$10,0,10*ROW('Sanitation Data'!E54))),'Data Summary'!CR60="Yes"),OFFSET('Sanitation Data'!$E$10,0,10*ROW('Sanitation Data'!E54)),NA())</f>
        <v>#N/A</v>
      </c>
      <c r="AD60" s="97" t="e">
        <f ca="true">+IF(AND(ISNUMBER(OFFSET('Sanitation Data'!$E$11,0,10*ROW('Sanitation Data'!E54))),'Data Summary'!CS60="Yes"),OFFSET('Sanitation Data'!$E$11,0,10*ROW('Sanitation Data'!E54)),NA())</f>
        <v>#N/A</v>
      </c>
      <c r="AE60" s="97" t="e">
        <f ca="true">+IF(AND(ISNUMBER(OFFSET('Sanitation Data'!$E$12,0,10*ROW('Sanitation Data'!E54))),'Data Summary'!CT60="Yes"),OFFSET('Sanitation Data'!$E$12,0,10*ROW('Sanitation Data'!E54)),NA())</f>
        <v>#N/A</v>
      </c>
      <c r="AF60" s="97" t="e">
        <f ca="true">+IF(AND(ISNUMBER(OFFSET('Sanitation Data'!$F$4,0,10*ROW('Sanitation Data'!F54))),'Data Summary'!CU60="Yes"),100-OFFSET('Sanitation Data'!$F$4,0,10*ROW('Sanitation Data'!F54)),NA())</f>
        <v>#N/A</v>
      </c>
      <c r="AG60" s="97" t="e">
        <f ca="true">+IF(AND(ISNUMBER(OFFSET('Sanitation Data'!$F$6,0,10*ROW('Sanitation Data'!F54))),'Data Summary'!CV60="Yes"),OFFSET('Sanitation Data'!$F$6,0,10*ROW('Sanitation Data'!F54)),NA())</f>
        <v>#N/A</v>
      </c>
      <c r="AH60" s="97" t="e">
        <f ca="true">+IF(AND(ISNUMBER(OFFSET('Sanitation Data'!$F$10,0,10*ROW('Sanitation Data'!F54))),'Data Summary'!CW60="Yes"),OFFSET('Sanitation Data'!$F$10,0,10*ROW('Sanitation Data'!F54)),NA())</f>
        <v>#N/A</v>
      </c>
      <c r="AI60" s="97" t="e">
        <f ca="true">+IF(AND(ISNUMBER(OFFSET('Sanitation Data'!$F$11,0,10*ROW('Sanitation Data'!F54))),'Data Summary'!CX60="Yes"),OFFSET('Sanitation Data'!$F$11,0,10*ROW('Sanitation Data'!F54)),NA())</f>
        <v>#N/A</v>
      </c>
      <c r="AJ60" s="97" t="e">
        <f ca="true">+IF(AND(ISNUMBER(OFFSET('Sanitation Data'!$F$12,0,10*ROW('Sanitation Data'!F54))),'Data Summary'!CY60="Yes"),OFFSET('Sanitation Data'!$F$12,0,10*ROW('Sanitation Data'!F54)),NA())</f>
        <v>#N/A</v>
      </c>
      <c r="AK60" s="97" t="e">
        <f ca="true">+IF(AND(ISNUMBER(OFFSET('Sanitation Data'!$G$4,0,10*ROW('Sanitation Data'!G54))),'Data Summary'!CZ60="Yes"),100-OFFSET('Sanitation Data'!$G$4,0,10*ROW('Sanitation Data'!G54)),NA())</f>
        <v>#N/A</v>
      </c>
      <c r="AL60" s="97" t="e">
        <f ca="true">+IF(AND(ISNUMBER(OFFSET('Sanitation Data'!$G$6,0,10*ROW('Sanitation Data'!G54))),'Data Summary'!DA60="Yes"),OFFSET('Sanitation Data'!$G$6,0,10*ROW('Sanitation Data'!G54)),NA())</f>
        <v>#N/A</v>
      </c>
      <c r="AM60" s="97" t="e">
        <f ca="true">+IF(AND(ISNUMBER(OFFSET('Sanitation Data'!$G$10,0,10*ROW('Sanitation Data'!G54))),'Data Summary'!DB60="Yes"),OFFSET('Sanitation Data'!$G$10,0,10*ROW('Sanitation Data'!G54)),NA())</f>
        <v>#N/A</v>
      </c>
      <c r="AN60" s="97" t="e">
        <f ca="true">+IF(AND(ISNUMBER(OFFSET('Sanitation Data'!$G$11,0,10*ROW('Sanitation Data'!G54))),'Data Summary'!DC60="Yes"),OFFSET('Sanitation Data'!$G$11,0,10*ROW('Sanitation Data'!G54)),NA())</f>
        <v>#N/A</v>
      </c>
      <c r="AO60" s="97" t="e">
        <f ca="true">+IF(AND(ISNUMBER(OFFSET('Sanitation Data'!$G$12,0,10*ROW('Sanitation Data'!G54))),'Data Summary'!DD60="Yes"),OFFSET('Sanitation Data'!$G$12,0,10*ROW('Sanitation Data'!G54)),NA())</f>
        <v>#N/A</v>
      </c>
      <c r="AP60" s="97" t="e">
        <f ca="true">+IF(AND(ISNUMBER(OFFSET('Sanitation Data'!$H$4,0,10*ROW('Sanitation Data'!H54))),'Data Summary'!DE60="Yes"),100-OFFSET('Sanitation Data'!$H$4,0,10*ROW('Sanitation Data'!H54)),NA())</f>
        <v>#N/A</v>
      </c>
      <c r="AQ60" s="97" t="e">
        <f ca="true">+IF(AND(ISNUMBER(OFFSET('Sanitation Data'!$H$6,0,10*ROW('Sanitation Data'!H54))),'Data Summary'!DF60="Yes"),OFFSET('Sanitation Data'!$H$6,0,10*ROW('Sanitation Data'!H54)),NA())</f>
        <v>#N/A</v>
      </c>
      <c r="AR60" s="97" t="e">
        <f ca="true">+IF(AND(ISNUMBER(OFFSET('Sanitation Data'!$H$10,0,10*ROW('Sanitation Data'!H54))),'Data Summary'!DG60="Yes"),OFFSET('Sanitation Data'!$H$10,0,10*ROW('Sanitation Data'!H54)),NA())</f>
        <v>#N/A</v>
      </c>
      <c r="AS60" s="97" t="e">
        <f ca="true">+IF(AND(ISNUMBER(OFFSET('Sanitation Data'!$H$11,0,10*ROW('Sanitation Data'!H54))),'Data Summary'!DH60="Yes"),OFFSET('Sanitation Data'!$H$11,0,10*ROW('Sanitation Data'!H54)),NA())</f>
        <v>#N/A</v>
      </c>
      <c r="AT60" s="97" t="e">
        <f ca="true">+IF(AND(ISNUMBER(OFFSET('Sanitation Data'!$H$12,0,10*ROW('Sanitation Data'!H54))),'Data Summary'!DI60="Yes"),OFFSET('Sanitation Data'!$H$12,0,10*ROW('Sanitation Data'!H54)),NA())</f>
        <v>#N/A</v>
      </c>
      <c r="AU60" s="97" t="e">
        <f ca="true">+IF(AND(ISNUMBER(OFFSET('Sanitation Data'!$I$4,0,10*ROW('Sanitation Data'!I54))),'Data Summary'!DJ60="Yes"),100-OFFSET('Sanitation Data'!$I$4,0,10*ROW('Sanitation Data'!I54)),NA())</f>
        <v>#N/A</v>
      </c>
      <c r="AV60" s="97" t="e">
        <f ca="true">+IF(AND(ISNUMBER(OFFSET('Sanitation Data'!$I$6,0,10*ROW('Sanitation Data'!I54))),'Data Summary'!DK60="Yes"),OFFSET('Sanitation Data'!$I$6,0,10*ROW('Sanitation Data'!I54)),NA())</f>
        <v>#N/A</v>
      </c>
      <c r="AW60" s="97" t="e">
        <f ca="true">+IF(AND(ISNUMBER(OFFSET('Sanitation Data'!$I$10,0,10*ROW('Sanitation Data'!I54))),'Data Summary'!DL60="Yes"),OFFSET('Sanitation Data'!$I$10,0,10*ROW('Sanitation Data'!I54)),NA())</f>
        <v>#N/A</v>
      </c>
      <c r="AX60" s="97" t="e">
        <f ca="true">+IF(AND(ISNUMBER(OFFSET('Sanitation Data'!$I$11,0,10*ROW('Sanitation Data'!I54))),'Data Summary'!DM60="Yes"),OFFSET('Sanitation Data'!$I$11,0,10*ROW('Sanitation Data'!I54)),NA())</f>
        <v>#N/A</v>
      </c>
      <c r="AY60" s="97" t="e">
        <f ca="true">+IF(AND(ISNUMBER(OFFSET('Sanitation Data'!$I$12,0,10*ROW('Sanitation Data'!I54))),'Data Summary'!DN60="Yes"),OFFSET('Sanitation Data'!$I$12,0,10*ROW('Sanitation Data'!I54)),NA())</f>
        <v>#N/A</v>
      </c>
      <c r="AZ60" s="98" t="e">
        <f ca="true">+IF(AND(ISNUMBER(OFFSET('Hygiene Data'!$D$5,0,10*ROW('Hygiene Data'!D54))),'Data Summary'!DO60="Yes"),OFFSET('Hygiene Data'!$D$5,0,10*ROW('Hygiene Data'!D54)),NA())</f>
        <v>#N/A</v>
      </c>
      <c r="BA60" s="98" t="e">
        <f ca="true">+IF(AND(ISNUMBER(OFFSET('Hygiene Data'!$D$7,0,10*ROW('Hygiene Data'!D54))),'Data Summary'!DP60="Yes"),OFFSET('Hygiene Data'!$D$7,0,10*ROW('Hygiene Data'!D54)),NA())</f>
        <v>#N/A</v>
      </c>
      <c r="BB60" s="98" t="e">
        <f ca="true">+IF(AND(ISNUMBER(OFFSET('Hygiene Data'!$D$9,0,10*ROW('Hygiene Data'!D54))),'Data Summary'!DQ60="Yes"),OFFSET('Hygiene Data'!$D$9,0,10*ROW('Hygiene Data'!D54)),NA())</f>
        <v>#N/A</v>
      </c>
      <c r="BC60" s="98" t="e">
        <f ca="true">+IF(AND(ISNUMBER(OFFSET('Hygiene Data'!$E$5,0,10*ROW('Hygiene Data'!E54))),'Data Summary'!DR60="Yes"),OFFSET('Hygiene Data'!$E$5,0,10*ROW('Hygiene Data'!E54)),NA())</f>
        <v>#N/A</v>
      </c>
      <c r="BD60" s="98" t="e">
        <f ca="true">+IF(AND(ISNUMBER(OFFSET('Hygiene Data'!$E$7,0,10*ROW('Hygiene Data'!E54))),'Data Summary'!DS60="Yes"),OFFSET('Hygiene Data'!$E$7,0,10*ROW('Hygiene Data'!E54)),NA())</f>
        <v>#N/A</v>
      </c>
      <c r="BE60" s="98" t="e">
        <f ca="true">+IF(AND(ISNUMBER(OFFSET('Hygiene Data'!$E$9,0,10*ROW('Hygiene Data'!E54))),'Data Summary'!DT60="Yes"),OFFSET('Hygiene Data'!$E$9,0,10*ROW('Hygiene Data'!E54)),NA())</f>
        <v>#N/A</v>
      </c>
      <c r="BF60" s="98" t="e">
        <f ca="true">+IF(AND(ISNUMBER(OFFSET('Hygiene Data'!$F$5,0,10*ROW('Hygiene Data'!F54))),'Data Summary'!DU60="Yes"),OFFSET('Hygiene Data'!$F$5,0,10*ROW('Hygiene Data'!F54)),NA())</f>
        <v>#N/A</v>
      </c>
      <c r="BG60" s="98" t="e">
        <f ca="true">+IF(AND(ISNUMBER(OFFSET('Hygiene Data'!$F$7,0,10*ROW('Hygiene Data'!F54))),'Data Summary'!DV60="Yes"),OFFSET('Hygiene Data'!$F$7,0,10*ROW('Hygiene Data'!F54)),NA())</f>
        <v>#N/A</v>
      </c>
      <c r="BH60" s="98" t="e">
        <f ca="true">+IF(AND(ISNUMBER(OFFSET('Hygiene Data'!$F$9,0,10*ROW('Hygiene Data'!F54))),'Data Summary'!DW60="Yes"),OFFSET('Hygiene Data'!$F$9,0,10*ROW('Hygiene Data'!F54)),NA())</f>
        <v>#N/A</v>
      </c>
      <c r="BI60" s="98" t="e">
        <f ca="true">+IF(AND(ISNUMBER(OFFSET('Hygiene Data'!$G$5,0,10*ROW('Hygiene Data'!G54))),'Data Summary'!DX60="Yes"),OFFSET('Hygiene Data'!$G$5,0,10*ROW('Hygiene Data'!G54)),NA())</f>
        <v>#N/A</v>
      </c>
      <c r="BJ60" s="98" t="e">
        <f ca="true">+IF(AND(ISNUMBER(OFFSET('Hygiene Data'!$G$7,0,10*ROW('Hygiene Data'!G54))),'Data Summary'!DY60="Yes"),OFFSET('Hygiene Data'!$G$7,0,10*ROW('Hygiene Data'!G54)),NA())</f>
        <v>#N/A</v>
      </c>
      <c r="BK60" s="98" t="e">
        <f ca="true">+IF(AND(ISNUMBER(OFFSET('Hygiene Data'!$G$9,0,10*ROW('Hygiene Data'!G54))),'Data Summary'!DZ60="Yes"),OFFSET('Hygiene Data'!$G$9,0,10*ROW('Hygiene Data'!G54)),NA())</f>
        <v>#N/A</v>
      </c>
      <c r="BL60" s="98" t="e">
        <f ca="true">+IF(AND(ISNUMBER(OFFSET('Hygiene Data'!$H$5,0,10*ROW('Hygiene Data'!H54))),'Data Summary'!EA60="Yes"),OFFSET('Hygiene Data'!$H$5,0,10*ROW('Hygiene Data'!H54)),NA())</f>
        <v>#N/A</v>
      </c>
      <c r="BM60" s="98" t="e">
        <f ca="true">+IF(AND(ISNUMBER(OFFSET('Hygiene Data'!$H$7,0,10*ROW('Hygiene Data'!H54))),'Data Summary'!EB60="Yes"),OFFSET('Hygiene Data'!$H$7,0,10*ROW('Hygiene Data'!H54)),NA())</f>
        <v>#N/A</v>
      </c>
      <c r="BN60" s="98" t="e">
        <f ca="true">+IF(AND(ISNUMBER(OFFSET('Hygiene Data'!$H$9,0,10*ROW('Hygiene Data'!H54))),'Data Summary'!EC60="Yes"),OFFSET('Hygiene Data'!$H$9,0,10*ROW('Hygiene Data'!H54)),NA())</f>
        <v>#N/A</v>
      </c>
      <c r="BO60" s="98" t="e">
        <f ca="true">+IF(AND(ISNUMBER(OFFSET('Hygiene Data'!$I$5,0,10*ROW('Hygiene Data'!I54))),'Data Summary'!ED60="Yes"),OFFSET('Hygiene Data'!$I$5,0,10*ROW('Hygiene Data'!I54)),NA())</f>
        <v>#N/A</v>
      </c>
      <c r="BP60" s="98" t="e">
        <f ca="true">+IF(AND(ISNUMBER(OFFSET('Hygiene Data'!$I$7,0,10*ROW('Hygiene Data'!I54))),'Data Summary'!EE60="Yes"),OFFSET('Hygiene Data'!$I$7,0,10*ROW('Hygiene Data'!I54)),NA())</f>
        <v>#N/A</v>
      </c>
      <c r="BQ60" s="98" t="e">
        <f ca="true">+IF(AND(ISNUMBER(OFFSET('Hygiene Data'!$I$9,0,10*ROW('Hygiene Data'!I54))),'Data Summary'!EF60="Yes"),OFFSET('Hygiene Data'!$I$9,0,10*ROW('Hygiene Data'!I54)),NA())</f>
        <v>#N/A</v>
      </c>
    </row>
    <row xmlns:x14ac="http://schemas.microsoft.com/office/spreadsheetml/2009/9/ac" r="61" x14ac:dyDescent="0.2">
      <c r="A61" s="351" t="e">
        <f ca="true">+RIGHT('Data Summary'!A61,LEN('Data Summary'!A61)-9)</f>
        <v>#VALUE!</v>
      </c>
      <c r="B61" s="36" t="str">
        <f ca="true">+IF(ISTEXT('Data Summary'!B61),'Data Summary'!B61,"")</f>
        <v/>
      </c>
      <c r="C61" s="350" t="e">
        <f ca="true">+VALUE('Data Summary'!C61)</f>
        <v>#VALUE!</v>
      </c>
      <c r="D61" s="96" t="e">
        <f ca="true">+IF(AND(ISNUMBER(OFFSET('Water Data'!$D$4,0,10*ROW('Water Data'!D55))),'Data Summary'!BS61="Yes"),100-OFFSET('Water Data'!$D$4,0,10*ROW('Water Data'!D55)),NA())</f>
        <v>#N/A</v>
      </c>
      <c r="E61" s="96" t="e">
        <f ca="true">+IF(AND(ISNUMBER(OFFSET('Water Data'!$D$6,0,10*ROW('Water Data'!D55))),'Data Summary'!BT61="Yes"),OFFSET('Water Data'!$D$6,0,10*ROW('Water Data'!D55)),NA())</f>
        <v>#N/A</v>
      </c>
      <c r="F61" s="96" t="e">
        <f ca="true">+IF(AND(ISNUMBER(OFFSET('Water Data'!$D$9,0,10*ROW('Water Data'!D55))),'Data Summary'!BU61="Yes"),OFFSET('Water Data'!$D$9,0,10*ROW('Water Data'!D55)),NA())</f>
        <v>#N/A</v>
      </c>
      <c r="G61" s="96" t="e">
        <f ca="true">+IF(AND(ISNUMBER(OFFSET('Water Data'!$E$4,0,10*ROW('Water Data'!E55))),'Data Summary'!BV61="Yes"),100-OFFSET('Water Data'!$E$4,0,10*ROW('Water Data'!E55)),NA())</f>
        <v>#N/A</v>
      </c>
      <c r="H61" s="96" t="e">
        <f ca="true">+IF(AND(ISNUMBER(OFFSET('Water Data'!$E$6,0,10*ROW('Water Data'!E55))),'Data Summary'!BW61="Yes"),OFFSET('Water Data'!$E$6,0,10*ROW('Water Data'!E55)),NA())</f>
        <v>#N/A</v>
      </c>
      <c r="I61" s="96" t="e">
        <f ca="true">+IF(AND(ISNUMBER(OFFSET('Water Data'!$E$9,0,10*ROW('Water Data'!E55))),'Data Summary'!BX61="Yes"),OFFSET('Water Data'!$E$9,0,10*ROW('Water Data'!E55)),NA())</f>
        <v>#N/A</v>
      </c>
      <c r="J61" s="96" t="e">
        <f ca="true">+IF(AND(ISNUMBER(OFFSET('Water Data'!$F$4,0,10*ROW('Water Data'!F55))),'Data Summary'!BY61="Yes"),100-OFFSET('Water Data'!$F$4,0,10*ROW('Water Data'!F55)),NA())</f>
        <v>#N/A</v>
      </c>
      <c r="K61" s="96" t="e">
        <f ca="true">+IF(AND(ISNUMBER(OFFSET('Water Data'!$F$6,0,10*ROW('Water Data'!F55))),'Data Summary'!BZ61="Yes"),OFFSET('Water Data'!$F$6,0,10*ROW('Water Data'!F55)),NA())</f>
        <v>#N/A</v>
      </c>
      <c r="L61" s="96" t="e">
        <f ca="true">+IF(AND(ISNUMBER(OFFSET('Water Data'!$F$9,0,10*ROW('Water Data'!F55))),'Data Summary'!CA61="Yes"),OFFSET('Water Data'!$F$9,0,10*ROW('Water Data'!F55)),NA())</f>
        <v>#N/A</v>
      </c>
      <c r="M61" s="96" t="e">
        <f ca="true">+IF(AND(ISNUMBER(OFFSET('Water Data'!$G$4,0,10*ROW('Water Data'!G55))),'Data Summary'!CB61="Yes"),100-OFFSET('Water Data'!$G$4,0,10*ROW('Water Data'!G55)),NA())</f>
        <v>#N/A</v>
      </c>
      <c r="N61" s="96" t="e">
        <f ca="true">+IF(AND(ISNUMBER(OFFSET('Water Data'!$G$6,0,10*ROW('Water Data'!G55))),'Data Summary'!CC61="Yes"),OFFSET('Water Data'!$G$6,0,10*ROW('Water Data'!G55)),NA())</f>
        <v>#N/A</v>
      </c>
      <c r="O61" s="96" t="e">
        <f ca="true">+IF(AND(ISNUMBER(OFFSET('Water Data'!$G$9,0,10*ROW('Water Data'!G55))),'Data Summary'!CD61="Yes"),OFFSET('Water Data'!$G$9,0,10*ROW('Water Data'!G55)),NA())</f>
        <v>#N/A</v>
      </c>
      <c r="P61" s="96" t="e">
        <f ca="true">+IF(AND(ISNUMBER(OFFSET('Water Data'!$H$4,0,10*ROW('Water Data'!H55))),'Data Summary'!CE61="Yes"),100-OFFSET('Water Data'!$H$4,0,10*ROW('Water Data'!H55)),NA())</f>
        <v>#N/A</v>
      </c>
      <c r="Q61" s="96" t="e">
        <f ca="true">+IF(AND(ISNUMBER(OFFSET('Water Data'!$H$6,0,10*ROW('Water Data'!H55))),'Data Summary'!CF61="Yes"),OFFSET('Water Data'!$H$6,0,10*ROW('Water Data'!H55)),NA())</f>
        <v>#N/A</v>
      </c>
      <c r="R61" s="96" t="e">
        <f ca="true">+IF(AND(ISNUMBER(OFFSET('Water Data'!$H$9,0,10*ROW('Water Data'!H55))),'Data Summary'!CG61="Yes"),OFFSET('Water Data'!$H$9,0,10*ROW('Water Data'!H55)),NA())</f>
        <v>#N/A</v>
      </c>
      <c r="S61" s="96" t="e">
        <f ca="true">+IF(AND(ISNUMBER(OFFSET('Water Data'!$I$4,0,10*ROW('Water Data'!I55))),'Data Summary'!CH61="Yes"),100-OFFSET('Water Data'!$I$4,0,10*ROW('Water Data'!I55)),NA())</f>
        <v>#N/A</v>
      </c>
      <c r="T61" s="96" t="e">
        <f ca="true">+IF(AND(ISNUMBER(OFFSET('Water Data'!$I$6,0,10*ROW('Water Data'!I55))),'Data Summary'!CI61="Yes"),OFFSET('Water Data'!$I$6,0,10*ROW('Water Data'!I55)),NA())</f>
        <v>#N/A</v>
      </c>
      <c r="U61" s="96" t="e">
        <f ca="true">+IF(AND(ISNUMBER(OFFSET('Water Data'!$I$9,0,10*ROW('Water Data'!I55))),'Data Summary'!CJ61="Yes"),OFFSET('Water Data'!$I$9,0,10*ROW('Water Data'!I55)),NA())</f>
        <v>#N/A</v>
      </c>
      <c r="V61" s="97" t="e">
        <f ca="true">+IF(AND(ISNUMBER(OFFSET('Sanitation Data'!$D$4,0,10*ROW('Sanitation Data'!D55))),'Data Summary'!CK61="Yes"),100-OFFSET('Sanitation Data'!$D$4,0,10*ROW('Sanitation Data'!D55)),NA())</f>
        <v>#N/A</v>
      </c>
      <c r="W61" s="97" t="e">
        <f ca="true">+IF(AND(ISNUMBER(OFFSET('Sanitation Data'!$D$6,0,10*ROW('Sanitation Data'!D55))),'Data Summary'!CL61="Yes"),OFFSET('Sanitation Data'!$D$6,0,10*ROW('Sanitation Data'!D55)),NA())</f>
        <v>#N/A</v>
      </c>
      <c r="X61" s="97" t="e">
        <f ca="true">+IF(AND(ISNUMBER(OFFSET('Sanitation Data'!$D$10,0,10*ROW('Sanitation Data'!D55))),'Data Summary'!CM61="Yes"),OFFSET('Sanitation Data'!$D$10,0,10*ROW('Sanitation Data'!D55)),NA())</f>
        <v>#N/A</v>
      </c>
      <c r="Y61" s="97" t="e">
        <f ca="true">+IF(AND(ISNUMBER(OFFSET('Sanitation Data'!$D$11,0,10*ROW('Sanitation Data'!D55))),'Data Summary'!CN61="Yes"),OFFSET('Sanitation Data'!$D$11,0,10*ROW('Sanitation Data'!D55)),NA())</f>
        <v>#N/A</v>
      </c>
      <c r="Z61" s="97" t="e">
        <f ca="true">+IF(AND(ISNUMBER(OFFSET('Sanitation Data'!$D$12,0,10*ROW('Sanitation Data'!D55))),'Data Summary'!CO61="Yes"),OFFSET('Sanitation Data'!$D$12,0,10*ROW('Sanitation Data'!D55)),NA())</f>
        <v>#N/A</v>
      </c>
      <c r="AA61" s="97" t="e">
        <f ca="true">+IF(AND(ISNUMBER(OFFSET('Sanitation Data'!$E$4,0,10*ROW('Sanitation Data'!E55))),'Data Summary'!CP61="Yes"),100-OFFSET('Sanitation Data'!$E$4,0,10*ROW('Sanitation Data'!E55)),NA())</f>
        <v>#N/A</v>
      </c>
      <c r="AB61" s="97" t="e">
        <f ca="true">+IF(AND(ISNUMBER(OFFSET('Sanitation Data'!$E$6,0,10*ROW('Sanitation Data'!E55))),'Data Summary'!CQ61="Yes"),OFFSET('Sanitation Data'!$E$6,0,10*ROW('Sanitation Data'!E55)),NA())</f>
        <v>#N/A</v>
      </c>
      <c r="AC61" s="97" t="e">
        <f ca="true">+IF(AND(ISNUMBER(OFFSET('Sanitation Data'!$E$10,0,10*ROW('Sanitation Data'!E55))),'Data Summary'!CR61="Yes"),OFFSET('Sanitation Data'!$E$10,0,10*ROW('Sanitation Data'!E55)),NA())</f>
        <v>#N/A</v>
      </c>
      <c r="AD61" s="97" t="e">
        <f ca="true">+IF(AND(ISNUMBER(OFFSET('Sanitation Data'!$E$11,0,10*ROW('Sanitation Data'!E55))),'Data Summary'!CS61="Yes"),OFFSET('Sanitation Data'!$E$11,0,10*ROW('Sanitation Data'!E55)),NA())</f>
        <v>#N/A</v>
      </c>
      <c r="AE61" s="97" t="e">
        <f ca="true">+IF(AND(ISNUMBER(OFFSET('Sanitation Data'!$E$12,0,10*ROW('Sanitation Data'!E55))),'Data Summary'!CT61="Yes"),OFFSET('Sanitation Data'!$E$12,0,10*ROW('Sanitation Data'!E55)),NA())</f>
        <v>#N/A</v>
      </c>
      <c r="AF61" s="97" t="e">
        <f ca="true">+IF(AND(ISNUMBER(OFFSET('Sanitation Data'!$F$4,0,10*ROW('Sanitation Data'!F55))),'Data Summary'!CU61="Yes"),100-OFFSET('Sanitation Data'!$F$4,0,10*ROW('Sanitation Data'!F55)),NA())</f>
        <v>#N/A</v>
      </c>
      <c r="AG61" s="97" t="e">
        <f ca="true">+IF(AND(ISNUMBER(OFFSET('Sanitation Data'!$F$6,0,10*ROW('Sanitation Data'!F55))),'Data Summary'!CV61="Yes"),OFFSET('Sanitation Data'!$F$6,0,10*ROW('Sanitation Data'!F55)),NA())</f>
        <v>#N/A</v>
      </c>
      <c r="AH61" s="97" t="e">
        <f ca="true">+IF(AND(ISNUMBER(OFFSET('Sanitation Data'!$F$10,0,10*ROW('Sanitation Data'!F55))),'Data Summary'!CW61="Yes"),OFFSET('Sanitation Data'!$F$10,0,10*ROW('Sanitation Data'!F55)),NA())</f>
        <v>#N/A</v>
      </c>
      <c r="AI61" s="97" t="e">
        <f ca="true">+IF(AND(ISNUMBER(OFFSET('Sanitation Data'!$F$11,0,10*ROW('Sanitation Data'!F55))),'Data Summary'!CX61="Yes"),OFFSET('Sanitation Data'!$F$11,0,10*ROW('Sanitation Data'!F55)),NA())</f>
        <v>#N/A</v>
      </c>
      <c r="AJ61" s="97" t="e">
        <f ca="true">+IF(AND(ISNUMBER(OFFSET('Sanitation Data'!$F$12,0,10*ROW('Sanitation Data'!F55))),'Data Summary'!CY61="Yes"),OFFSET('Sanitation Data'!$F$12,0,10*ROW('Sanitation Data'!F55)),NA())</f>
        <v>#N/A</v>
      </c>
      <c r="AK61" s="97" t="e">
        <f ca="true">+IF(AND(ISNUMBER(OFFSET('Sanitation Data'!$G$4,0,10*ROW('Sanitation Data'!G55))),'Data Summary'!CZ61="Yes"),100-OFFSET('Sanitation Data'!$G$4,0,10*ROW('Sanitation Data'!G55)),NA())</f>
        <v>#N/A</v>
      </c>
      <c r="AL61" s="97" t="e">
        <f ca="true">+IF(AND(ISNUMBER(OFFSET('Sanitation Data'!$G$6,0,10*ROW('Sanitation Data'!G55))),'Data Summary'!DA61="Yes"),OFFSET('Sanitation Data'!$G$6,0,10*ROW('Sanitation Data'!G55)),NA())</f>
        <v>#N/A</v>
      </c>
      <c r="AM61" s="97" t="e">
        <f ca="true">+IF(AND(ISNUMBER(OFFSET('Sanitation Data'!$G$10,0,10*ROW('Sanitation Data'!G55))),'Data Summary'!DB61="Yes"),OFFSET('Sanitation Data'!$G$10,0,10*ROW('Sanitation Data'!G55)),NA())</f>
        <v>#N/A</v>
      </c>
      <c r="AN61" s="97" t="e">
        <f ca="true">+IF(AND(ISNUMBER(OFFSET('Sanitation Data'!$G$11,0,10*ROW('Sanitation Data'!G55))),'Data Summary'!DC61="Yes"),OFFSET('Sanitation Data'!$G$11,0,10*ROW('Sanitation Data'!G55)),NA())</f>
        <v>#N/A</v>
      </c>
      <c r="AO61" s="97" t="e">
        <f ca="true">+IF(AND(ISNUMBER(OFFSET('Sanitation Data'!$G$12,0,10*ROW('Sanitation Data'!G55))),'Data Summary'!DD61="Yes"),OFFSET('Sanitation Data'!$G$12,0,10*ROW('Sanitation Data'!G55)),NA())</f>
        <v>#N/A</v>
      </c>
      <c r="AP61" s="97" t="e">
        <f ca="true">+IF(AND(ISNUMBER(OFFSET('Sanitation Data'!$H$4,0,10*ROW('Sanitation Data'!H55))),'Data Summary'!DE61="Yes"),100-OFFSET('Sanitation Data'!$H$4,0,10*ROW('Sanitation Data'!H55)),NA())</f>
        <v>#N/A</v>
      </c>
      <c r="AQ61" s="97" t="e">
        <f ca="true">+IF(AND(ISNUMBER(OFFSET('Sanitation Data'!$H$6,0,10*ROW('Sanitation Data'!H55))),'Data Summary'!DF61="Yes"),OFFSET('Sanitation Data'!$H$6,0,10*ROW('Sanitation Data'!H55)),NA())</f>
        <v>#N/A</v>
      </c>
      <c r="AR61" s="97" t="e">
        <f ca="true">+IF(AND(ISNUMBER(OFFSET('Sanitation Data'!$H$10,0,10*ROW('Sanitation Data'!H55))),'Data Summary'!DG61="Yes"),OFFSET('Sanitation Data'!$H$10,0,10*ROW('Sanitation Data'!H55)),NA())</f>
        <v>#N/A</v>
      </c>
      <c r="AS61" s="97" t="e">
        <f ca="true">+IF(AND(ISNUMBER(OFFSET('Sanitation Data'!$H$11,0,10*ROW('Sanitation Data'!H55))),'Data Summary'!DH61="Yes"),OFFSET('Sanitation Data'!$H$11,0,10*ROW('Sanitation Data'!H55)),NA())</f>
        <v>#N/A</v>
      </c>
      <c r="AT61" s="97" t="e">
        <f ca="true">+IF(AND(ISNUMBER(OFFSET('Sanitation Data'!$H$12,0,10*ROW('Sanitation Data'!H55))),'Data Summary'!DI61="Yes"),OFFSET('Sanitation Data'!$H$12,0,10*ROW('Sanitation Data'!H55)),NA())</f>
        <v>#N/A</v>
      </c>
      <c r="AU61" s="97" t="e">
        <f ca="true">+IF(AND(ISNUMBER(OFFSET('Sanitation Data'!$I$4,0,10*ROW('Sanitation Data'!I55))),'Data Summary'!DJ61="Yes"),100-OFFSET('Sanitation Data'!$I$4,0,10*ROW('Sanitation Data'!I55)),NA())</f>
        <v>#N/A</v>
      </c>
      <c r="AV61" s="97" t="e">
        <f ca="true">+IF(AND(ISNUMBER(OFFSET('Sanitation Data'!$I$6,0,10*ROW('Sanitation Data'!I55))),'Data Summary'!DK61="Yes"),OFFSET('Sanitation Data'!$I$6,0,10*ROW('Sanitation Data'!I55)),NA())</f>
        <v>#N/A</v>
      </c>
      <c r="AW61" s="97" t="e">
        <f ca="true">+IF(AND(ISNUMBER(OFFSET('Sanitation Data'!$I$10,0,10*ROW('Sanitation Data'!I55))),'Data Summary'!DL61="Yes"),OFFSET('Sanitation Data'!$I$10,0,10*ROW('Sanitation Data'!I55)),NA())</f>
        <v>#N/A</v>
      </c>
      <c r="AX61" s="97" t="e">
        <f ca="true">+IF(AND(ISNUMBER(OFFSET('Sanitation Data'!$I$11,0,10*ROW('Sanitation Data'!I55))),'Data Summary'!DM61="Yes"),OFFSET('Sanitation Data'!$I$11,0,10*ROW('Sanitation Data'!I55)),NA())</f>
        <v>#N/A</v>
      </c>
      <c r="AY61" s="97" t="e">
        <f ca="true">+IF(AND(ISNUMBER(OFFSET('Sanitation Data'!$I$12,0,10*ROW('Sanitation Data'!I55))),'Data Summary'!DN61="Yes"),OFFSET('Sanitation Data'!$I$12,0,10*ROW('Sanitation Data'!I55)),NA())</f>
        <v>#N/A</v>
      </c>
      <c r="AZ61" s="98" t="e">
        <f ca="true">+IF(AND(ISNUMBER(OFFSET('Hygiene Data'!$D$5,0,10*ROW('Hygiene Data'!D55))),'Data Summary'!DO61="Yes"),OFFSET('Hygiene Data'!$D$5,0,10*ROW('Hygiene Data'!D55)),NA())</f>
        <v>#N/A</v>
      </c>
      <c r="BA61" s="98" t="e">
        <f ca="true">+IF(AND(ISNUMBER(OFFSET('Hygiene Data'!$D$7,0,10*ROW('Hygiene Data'!D55))),'Data Summary'!DP61="Yes"),OFFSET('Hygiene Data'!$D$7,0,10*ROW('Hygiene Data'!D55)),NA())</f>
        <v>#N/A</v>
      </c>
      <c r="BB61" s="98" t="e">
        <f ca="true">+IF(AND(ISNUMBER(OFFSET('Hygiene Data'!$D$9,0,10*ROW('Hygiene Data'!D55))),'Data Summary'!DQ61="Yes"),OFFSET('Hygiene Data'!$D$9,0,10*ROW('Hygiene Data'!D55)),NA())</f>
        <v>#N/A</v>
      </c>
      <c r="BC61" s="98" t="e">
        <f ca="true">+IF(AND(ISNUMBER(OFFSET('Hygiene Data'!$E$5,0,10*ROW('Hygiene Data'!E55))),'Data Summary'!DR61="Yes"),OFFSET('Hygiene Data'!$E$5,0,10*ROW('Hygiene Data'!E55)),NA())</f>
        <v>#N/A</v>
      </c>
      <c r="BD61" s="98" t="e">
        <f ca="true">+IF(AND(ISNUMBER(OFFSET('Hygiene Data'!$E$7,0,10*ROW('Hygiene Data'!E55))),'Data Summary'!DS61="Yes"),OFFSET('Hygiene Data'!$E$7,0,10*ROW('Hygiene Data'!E55)),NA())</f>
        <v>#N/A</v>
      </c>
      <c r="BE61" s="98" t="e">
        <f ca="true">+IF(AND(ISNUMBER(OFFSET('Hygiene Data'!$E$9,0,10*ROW('Hygiene Data'!E55))),'Data Summary'!DT61="Yes"),OFFSET('Hygiene Data'!$E$9,0,10*ROW('Hygiene Data'!E55)),NA())</f>
        <v>#N/A</v>
      </c>
      <c r="BF61" s="98" t="e">
        <f ca="true">+IF(AND(ISNUMBER(OFFSET('Hygiene Data'!$F$5,0,10*ROW('Hygiene Data'!F55))),'Data Summary'!DU61="Yes"),OFFSET('Hygiene Data'!$F$5,0,10*ROW('Hygiene Data'!F55)),NA())</f>
        <v>#N/A</v>
      </c>
      <c r="BG61" s="98" t="e">
        <f ca="true">+IF(AND(ISNUMBER(OFFSET('Hygiene Data'!$F$7,0,10*ROW('Hygiene Data'!F55))),'Data Summary'!DV61="Yes"),OFFSET('Hygiene Data'!$F$7,0,10*ROW('Hygiene Data'!F55)),NA())</f>
        <v>#N/A</v>
      </c>
      <c r="BH61" s="98" t="e">
        <f ca="true">+IF(AND(ISNUMBER(OFFSET('Hygiene Data'!$F$9,0,10*ROW('Hygiene Data'!F55))),'Data Summary'!DW61="Yes"),OFFSET('Hygiene Data'!$F$9,0,10*ROW('Hygiene Data'!F55)),NA())</f>
        <v>#N/A</v>
      </c>
      <c r="BI61" s="98" t="e">
        <f ca="true">+IF(AND(ISNUMBER(OFFSET('Hygiene Data'!$G$5,0,10*ROW('Hygiene Data'!G55))),'Data Summary'!DX61="Yes"),OFFSET('Hygiene Data'!$G$5,0,10*ROW('Hygiene Data'!G55)),NA())</f>
        <v>#N/A</v>
      </c>
      <c r="BJ61" s="98" t="e">
        <f ca="true">+IF(AND(ISNUMBER(OFFSET('Hygiene Data'!$G$7,0,10*ROW('Hygiene Data'!G55))),'Data Summary'!DY61="Yes"),OFFSET('Hygiene Data'!$G$7,0,10*ROW('Hygiene Data'!G55)),NA())</f>
        <v>#N/A</v>
      </c>
      <c r="BK61" s="98" t="e">
        <f ca="true">+IF(AND(ISNUMBER(OFFSET('Hygiene Data'!$G$9,0,10*ROW('Hygiene Data'!G55))),'Data Summary'!DZ61="Yes"),OFFSET('Hygiene Data'!$G$9,0,10*ROW('Hygiene Data'!G55)),NA())</f>
        <v>#N/A</v>
      </c>
      <c r="BL61" s="98" t="e">
        <f ca="true">+IF(AND(ISNUMBER(OFFSET('Hygiene Data'!$H$5,0,10*ROW('Hygiene Data'!H55))),'Data Summary'!EA61="Yes"),OFFSET('Hygiene Data'!$H$5,0,10*ROW('Hygiene Data'!H55)),NA())</f>
        <v>#N/A</v>
      </c>
      <c r="BM61" s="98" t="e">
        <f ca="true">+IF(AND(ISNUMBER(OFFSET('Hygiene Data'!$H$7,0,10*ROW('Hygiene Data'!H55))),'Data Summary'!EB61="Yes"),OFFSET('Hygiene Data'!$H$7,0,10*ROW('Hygiene Data'!H55)),NA())</f>
        <v>#N/A</v>
      </c>
      <c r="BN61" s="98" t="e">
        <f ca="true">+IF(AND(ISNUMBER(OFFSET('Hygiene Data'!$H$9,0,10*ROW('Hygiene Data'!H55))),'Data Summary'!EC61="Yes"),OFFSET('Hygiene Data'!$H$9,0,10*ROW('Hygiene Data'!H55)),NA())</f>
        <v>#N/A</v>
      </c>
      <c r="BO61" s="98" t="e">
        <f ca="true">+IF(AND(ISNUMBER(OFFSET('Hygiene Data'!$I$5,0,10*ROW('Hygiene Data'!I55))),'Data Summary'!ED61="Yes"),OFFSET('Hygiene Data'!$I$5,0,10*ROW('Hygiene Data'!I55)),NA())</f>
        <v>#N/A</v>
      </c>
      <c r="BP61" s="98" t="e">
        <f ca="true">+IF(AND(ISNUMBER(OFFSET('Hygiene Data'!$I$7,0,10*ROW('Hygiene Data'!I55))),'Data Summary'!EE61="Yes"),OFFSET('Hygiene Data'!$I$7,0,10*ROW('Hygiene Data'!I55)),NA())</f>
        <v>#N/A</v>
      </c>
      <c r="BQ61" s="98" t="e">
        <f ca="true">+IF(AND(ISNUMBER(OFFSET('Hygiene Data'!$I$9,0,10*ROW('Hygiene Data'!I55))),'Data Summary'!EF61="Yes"),OFFSET('Hygiene Data'!$I$9,0,10*ROW('Hygiene Data'!I55)),NA())</f>
        <v>#N/A</v>
      </c>
    </row>
    <row xmlns:x14ac="http://schemas.microsoft.com/office/spreadsheetml/2009/9/ac" r="62" x14ac:dyDescent="0.2">
      <c r="A62" s="351" t="e">
        <f ca="true">+RIGHT('Data Summary'!A62,LEN('Data Summary'!A62)-9)</f>
        <v>#VALUE!</v>
      </c>
      <c r="B62" s="36" t="str">
        <f ca="true">+IF(ISTEXT('Data Summary'!B62),'Data Summary'!B62,"")</f>
        <v/>
      </c>
      <c r="C62" s="350" t="e">
        <f ca="true">+VALUE('Data Summary'!C62)</f>
        <v>#VALUE!</v>
      </c>
      <c r="D62" s="96" t="e">
        <f ca="true">+IF(AND(ISNUMBER(OFFSET('Water Data'!$D$4,0,10*ROW('Water Data'!D56))),'Data Summary'!BS62="Yes"),100-OFFSET('Water Data'!$D$4,0,10*ROW('Water Data'!D56)),NA())</f>
        <v>#N/A</v>
      </c>
      <c r="E62" s="96" t="e">
        <f ca="true">+IF(AND(ISNUMBER(OFFSET('Water Data'!$D$6,0,10*ROW('Water Data'!D56))),'Data Summary'!BT62="Yes"),OFFSET('Water Data'!$D$6,0,10*ROW('Water Data'!D56)),NA())</f>
        <v>#N/A</v>
      </c>
      <c r="F62" s="96" t="e">
        <f ca="true">+IF(AND(ISNUMBER(OFFSET('Water Data'!$D$9,0,10*ROW('Water Data'!D56))),'Data Summary'!BU62="Yes"),OFFSET('Water Data'!$D$9,0,10*ROW('Water Data'!D56)),NA())</f>
        <v>#N/A</v>
      </c>
      <c r="G62" s="96" t="e">
        <f ca="true">+IF(AND(ISNUMBER(OFFSET('Water Data'!$E$4,0,10*ROW('Water Data'!E56))),'Data Summary'!BV62="Yes"),100-OFFSET('Water Data'!$E$4,0,10*ROW('Water Data'!E56)),NA())</f>
        <v>#N/A</v>
      </c>
      <c r="H62" s="96" t="e">
        <f ca="true">+IF(AND(ISNUMBER(OFFSET('Water Data'!$E$6,0,10*ROW('Water Data'!E56))),'Data Summary'!BW62="Yes"),OFFSET('Water Data'!$E$6,0,10*ROW('Water Data'!E56)),NA())</f>
        <v>#N/A</v>
      </c>
      <c r="I62" s="96" t="e">
        <f ca="true">+IF(AND(ISNUMBER(OFFSET('Water Data'!$E$9,0,10*ROW('Water Data'!E56))),'Data Summary'!BX62="Yes"),OFFSET('Water Data'!$E$9,0,10*ROW('Water Data'!E56)),NA())</f>
        <v>#N/A</v>
      </c>
      <c r="J62" s="96" t="e">
        <f ca="true">+IF(AND(ISNUMBER(OFFSET('Water Data'!$F$4,0,10*ROW('Water Data'!F56))),'Data Summary'!BY62="Yes"),100-OFFSET('Water Data'!$F$4,0,10*ROW('Water Data'!F56)),NA())</f>
        <v>#N/A</v>
      </c>
      <c r="K62" s="96" t="e">
        <f ca="true">+IF(AND(ISNUMBER(OFFSET('Water Data'!$F$6,0,10*ROW('Water Data'!F56))),'Data Summary'!BZ62="Yes"),OFFSET('Water Data'!$F$6,0,10*ROW('Water Data'!F56)),NA())</f>
        <v>#N/A</v>
      </c>
      <c r="L62" s="96" t="e">
        <f ca="true">+IF(AND(ISNUMBER(OFFSET('Water Data'!$F$9,0,10*ROW('Water Data'!F56))),'Data Summary'!CA62="Yes"),OFFSET('Water Data'!$F$9,0,10*ROW('Water Data'!F56)),NA())</f>
        <v>#N/A</v>
      </c>
      <c r="M62" s="96" t="e">
        <f ca="true">+IF(AND(ISNUMBER(OFFSET('Water Data'!$G$4,0,10*ROW('Water Data'!G56))),'Data Summary'!CB62="Yes"),100-OFFSET('Water Data'!$G$4,0,10*ROW('Water Data'!G56)),NA())</f>
        <v>#N/A</v>
      </c>
      <c r="N62" s="96" t="e">
        <f ca="true">+IF(AND(ISNUMBER(OFFSET('Water Data'!$G$6,0,10*ROW('Water Data'!G56))),'Data Summary'!CC62="Yes"),OFFSET('Water Data'!$G$6,0,10*ROW('Water Data'!G56)),NA())</f>
        <v>#N/A</v>
      </c>
      <c r="O62" s="96" t="e">
        <f ca="true">+IF(AND(ISNUMBER(OFFSET('Water Data'!$G$9,0,10*ROW('Water Data'!G56))),'Data Summary'!CD62="Yes"),OFFSET('Water Data'!$G$9,0,10*ROW('Water Data'!G56)),NA())</f>
        <v>#N/A</v>
      </c>
      <c r="P62" s="96" t="e">
        <f ca="true">+IF(AND(ISNUMBER(OFFSET('Water Data'!$H$4,0,10*ROW('Water Data'!H56))),'Data Summary'!CE62="Yes"),100-OFFSET('Water Data'!$H$4,0,10*ROW('Water Data'!H56)),NA())</f>
        <v>#N/A</v>
      </c>
      <c r="Q62" s="96" t="e">
        <f ca="true">+IF(AND(ISNUMBER(OFFSET('Water Data'!$H$6,0,10*ROW('Water Data'!H56))),'Data Summary'!CF62="Yes"),OFFSET('Water Data'!$H$6,0,10*ROW('Water Data'!H56)),NA())</f>
        <v>#N/A</v>
      </c>
      <c r="R62" s="96" t="e">
        <f ca="true">+IF(AND(ISNUMBER(OFFSET('Water Data'!$H$9,0,10*ROW('Water Data'!H56))),'Data Summary'!CG62="Yes"),OFFSET('Water Data'!$H$9,0,10*ROW('Water Data'!H56)),NA())</f>
        <v>#N/A</v>
      </c>
      <c r="S62" s="96" t="e">
        <f ca="true">+IF(AND(ISNUMBER(OFFSET('Water Data'!$I$4,0,10*ROW('Water Data'!I56))),'Data Summary'!CH62="Yes"),100-OFFSET('Water Data'!$I$4,0,10*ROW('Water Data'!I56)),NA())</f>
        <v>#N/A</v>
      </c>
      <c r="T62" s="96" t="e">
        <f ca="true">+IF(AND(ISNUMBER(OFFSET('Water Data'!$I$6,0,10*ROW('Water Data'!I56))),'Data Summary'!CI62="Yes"),OFFSET('Water Data'!$I$6,0,10*ROW('Water Data'!I56)),NA())</f>
        <v>#N/A</v>
      </c>
      <c r="U62" s="96" t="e">
        <f ca="true">+IF(AND(ISNUMBER(OFFSET('Water Data'!$I$9,0,10*ROW('Water Data'!I56))),'Data Summary'!CJ62="Yes"),OFFSET('Water Data'!$I$9,0,10*ROW('Water Data'!I56)),NA())</f>
        <v>#N/A</v>
      </c>
      <c r="V62" s="97" t="e">
        <f ca="true">+IF(AND(ISNUMBER(OFFSET('Sanitation Data'!$D$4,0,10*ROW('Sanitation Data'!D56))),'Data Summary'!CK62="Yes"),100-OFFSET('Sanitation Data'!$D$4,0,10*ROW('Sanitation Data'!D56)),NA())</f>
        <v>#N/A</v>
      </c>
      <c r="W62" s="97" t="e">
        <f ca="true">+IF(AND(ISNUMBER(OFFSET('Sanitation Data'!$D$6,0,10*ROW('Sanitation Data'!D56))),'Data Summary'!CL62="Yes"),OFFSET('Sanitation Data'!$D$6,0,10*ROW('Sanitation Data'!D56)),NA())</f>
        <v>#N/A</v>
      </c>
      <c r="X62" s="97" t="e">
        <f ca="true">+IF(AND(ISNUMBER(OFFSET('Sanitation Data'!$D$10,0,10*ROW('Sanitation Data'!D56))),'Data Summary'!CM62="Yes"),OFFSET('Sanitation Data'!$D$10,0,10*ROW('Sanitation Data'!D56)),NA())</f>
        <v>#N/A</v>
      </c>
      <c r="Y62" s="97" t="e">
        <f ca="true">+IF(AND(ISNUMBER(OFFSET('Sanitation Data'!$D$11,0,10*ROW('Sanitation Data'!D56))),'Data Summary'!CN62="Yes"),OFFSET('Sanitation Data'!$D$11,0,10*ROW('Sanitation Data'!D56)),NA())</f>
        <v>#N/A</v>
      </c>
      <c r="Z62" s="97" t="e">
        <f ca="true">+IF(AND(ISNUMBER(OFFSET('Sanitation Data'!$D$12,0,10*ROW('Sanitation Data'!D56))),'Data Summary'!CO62="Yes"),OFFSET('Sanitation Data'!$D$12,0,10*ROW('Sanitation Data'!D56)),NA())</f>
        <v>#N/A</v>
      </c>
      <c r="AA62" s="97" t="e">
        <f ca="true">+IF(AND(ISNUMBER(OFFSET('Sanitation Data'!$E$4,0,10*ROW('Sanitation Data'!E56))),'Data Summary'!CP62="Yes"),100-OFFSET('Sanitation Data'!$E$4,0,10*ROW('Sanitation Data'!E56)),NA())</f>
        <v>#N/A</v>
      </c>
      <c r="AB62" s="97" t="e">
        <f ca="true">+IF(AND(ISNUMBER(OFFSET('Sanitation Data'!$E$6,0,10*ROW('Sanitation Data'!E56))),'Data Summary'!CQ62="Yes"),OFFSET('Sanitation Data'!$E$6,0,10*ROW('Sanitation Data'!E56)),NA())</f>
        <v>#N/A</v>
      </c>
      <c r="AC62" s="97" t="e">
        <f ca="true">+IF(AND(ISNUMBER(OFFSET('Sanitation Data'!$E$10,0,10*ROW('Sanitation Data'!E56))),'Data Summary'!CR62="Yes"),OFFSET('Sanitation Data'!$E$10,0,10*ROW('Sanitation Data'!E56)),NA())</f>
        <v>#N/A</v>
      </c>
      <c r="AD62" s="97" t="e">
        <f ca="true">+IF(AND(ISNUMBER(OFFSET('Sanitation Data'!$E$11,0,10*ROW('Sanitation Data'!E56))),'Data Summary'!CS62="Yes"),OFFSET('Sanitation Data'!$E$11,0,10*ROW('Sanitation Data'!E56)),NA())</f>
        <v>#N/A</v>
      </c>
      <c r="AE62" s="97" t="e">
        <f ca="true">+IF(AND(ISNUMBER(OFFSET('Sanitation Data'!$E$12,0,10*ROW('Sanitation Data'!E56))),'Data Summary'!CT62="Yes"),OFFSET('Sanitation Data'!$E$12,0,10*ROW('Sanitation Data'!E56)),NA())</f>
        <v>#N/A</v>
      </c>
      <c r="AF62" s="97" t="e">
        <f ca="true">+IF(AND(ISNUMBER(OFFSET('Sanitation Data'!$F$4,0,10*ROW('Sanitation Data'!F56))),'Data Summary'!CU62="Yes"),100-OFFSET('Sanitation Data'!$F$4,0,10*ROW('Sanitation Data'!F56)),NA())</f>
        <v>#N/A</v>
      </c>
      <c r="AG62" s="97" t="e">
        <f ca="true">+IF(AND(ISNUMBER(OFFSET('Sanitation Data'!$F$6,0,10*ROW('Sanitation Data'!F56))),'Data Summary'!CV62="Yes"),OFFSET('Sanitation Data'!$F$6,0,10*ROW('Sanitation Data'!F56)),NA())</f>
        <v>#N/A</v>
      </c>
      <c r="AH62" s="97" t="e">
        <f ca="true">+IF(AND(ISNUMBER(OFFSET('Sanitation Data'!$F$10,0,10*ROW('Sanitation Data'!F56))),'Data Summary'!CW62="Yes"),OFFSET('Sanitation Data'!$F$10,0,10*ROW('Sanitation Data'!F56)),NA())</f>
        <v>#N/A</v>
      </c>
      <c r="AI62" s="97" t="e">
        <f ca="true">+IF(AND(ISNUMBER(OFFSET('Sanitation Data'!$F$11,0,10*ROW('Sanitation Data'!F56))),'Data Summary'!CX62="Yes"),OFFSET('Sanitation Data'!$F$11,0,10*ROW('Sanitation Data'!F56)),NA())</f>
        <v>#N/A</v>
      </c>
      <c r="AJ62" s="97" t="e">
        <f ca="true">+IF(AND(ISNUMBER(OFFSET('Sanitation Data'!$F$12,0,10*ROW('Sanitation Data'!F56))),'Data Summary'!CY62="Yes"),OFFSET('Sanitation Data'!$F$12,0,10*ROW('Sanitation Data'!F56)),NA())</f>
        <v>#N/A</v>
      </c>
      <c r="AK62" s="97" t="e">
        <f ca="true">+IF(AND(ISNUMBER(OFFSET('Sanitation Data'!$G$4,0,10*ROW('Sanitation Data'!G56))),'Data Summary'!CZ62="Yes"),100-OFFSET('Sanitation Data'!$G$4,0,10*ROW('Sanitation Data'!G56)),NA())</f>
        <v>#N/A</v>
      </c>
      <c r="AL62" s="97" t="e">
        <f ca="true">+IF(AND(ISNUMBER(OFFSET('Sanitation Data'!$G$6,0,10*ROW('Sanitation Data'!G56))),'Data Summary'!DA62="Yes"),OFFSET('Sanitation Data'!$G$6,0,10*ROW('Sanitation Data'!G56)),NA())</f>
        <v>#N/A</v>
      </c>
      <c r="AM62" s="97" t="e">
        <f ca="true">+IF(AND(ISNUMBER(OFFSET('Sanitation Data'!$G$10,0,10*ROW('Sanitation Data'!G56))),'Data Summary'!DB62="Yes"),OFFSET('Sanitation Data'!$G$10,0,10*ROW('Sanitation Data'!G56)),NA())</f>
        <v>#N/A</v>
      </c>
      <c r="AN62" s="97" t="e">
        <f ca="true">+IF(AND(ISNUMBER(OFFSET('Sanitation Data'!$G$11,0,10*ROW('Sanitation Data'!G56))),'Data Summary'!DC62="Yes"),OFFSET('Sanitation Data'!$G$11,0,10*ROW('Sanitation Data'!G56)),NA())</f>
        <v>#N/A</v>
      </c>
      <c r="AO62" s="97" t="e">
        <f ca="true">+IF(AND(ISNUMBER(OFFSET('Sanitation Data'!$G$12,0,10*ROW('Sanitation Data'!G56))),'Data Summary'!DD62="Yes"),OFFSET('Sanitation Data'!$G$12,0,10*ROW('Sanitation Data'!G56)),NA())</f>
        <v>#N/A</v>
      </c>
      <c r="AP62" s="97" t="e">
        <f ca="true">+IF(AND(ISNUMBER(OFFSET('Sanitation Data'!$H$4,0,10*ROW('Sanitation Data'!H56))),'Data Summary'!DE62="Yes"),100-OFFSET('Sanitation Data'!$H$4,0,10*ROW('Sanitation Data'!H56)),NA())</f>
        <v>#N/A</v>
      </c>
      <c r="AQ62" s="97" t="e">
        <f ca="true">+IF(AND(ISNUMBER(OFFSET('Sanitation Data'!$H$6,0,10*ROW('Sanitation Data'!H56))),'Data Summary'!DF62="Yes"),OFFSET('Sanitation Data'!$H$6,0,10*ROW('Sanitation Data'!H56)),NA())</f>
        <v>#N/A</v>
      </c>
      <c r="AR62" s="97" t="e">
        <f ca="true">+IF(AND(ISNUMBER(OFFSET('Sanitation Data'!$H$10,0,10*ROW('Sanitation Data'!H56))),'Data Summary'!DG62="Yes"),OFFSET('Sanitation Data'!$H$10,0,10*ROW('Sanitation Data'!H56)),NA())</f>
        <v>#N/A</v>
      </c>
      <c r="AS62" s="97" t="e">
        <f ca="true">+IF(AND(ISNUMBER(OFFSET('Sanitation Data'!$H$11,0,10*ROW('Sanitation Data'!H56))),'Data Summary'!DH62="Yes"),OFFSET('Sanitation Data'!$H$11,0,10*ROW('Sanitation Data'!H56)),NA())</f>
        <v>#N/A</v>
      </c>
      <c r="AT62" s="97" t="e">
        <f ca="true">+IF(AND(ISNUMBER(OFFSET('Sanitation Data'!$H$12,0,10*ROW('Sanitation Data'!H56))),'Data Summary'!DI62="Yes"),OFFSET('Sanitation Data'!$H$12,0,10*ROW('Sanitation Data'!H56)),NA())</f>
        <v>#N/A</v>
      </c>
      <c r="AU62" s="97" t="e">
        <f ca="true">+IF(AND(ISNUMBER(OFFSET('Sanitation Data'!$I$4,0,10*ROW('Sanitation Data'!I56))),'Data Summary'!DJ62="Yes"),100-OFFSET('Sanitation Data'!$I$4,0,10*ROW('Sanitation Data'!I56)),NA())</f>
        <v>#N/A</v>
      </c>
      <c r="AV62" s="97" t="e">
        <f ca="true">+IF(AND(ISNUMBER(OFFSET('Sanitation Data'!$I$6,0,10*ROW('Sanitation Data'!I56))),'Data Summary'!DK62="Yes"),OFFSET('Sanitation Data'!$I$6,0,10*ROW('Sanitation Data'!I56)),NA())</f>
        <v>#N/A</v>
      </c>
      <c r="AW62" s="97" t="e">
        <f ca="true">+IF(AND(ISNUMBER(OFFSET('Sanitation Data'!$I$10,0,10*ROW('Sanitation Data'!I56))),'Data Summary'!DL62="Yes"),OFFSET('Sanitation Data'!$I$10,0,10*ROW('Sanitation Data'!I56)),NA())</f>
        <v>#N/A</v>
      </c>
      <c r="AX62" s="97" t="e">
        <f ca="true">+IF(AND(ISNUMBER(OFFSET('Sanitation Data'!$I$11,0,10*ROW('Sanitation Data'!I56))),'Data Summary'!DM62="Yes"),OFFSET('Sanitation Data'!$I$11,0,10*ROW('Sanitation Data'!I56)),NA())</f>
        <v>#N/A</v>
      </c>
      <c r="AY62" s="97" t="e">
        <f ca="true">+IF(AND(ISNUMBER(OFFSET('Sanitation Data'!$I$12,0,10*ROW('Sanitation Data'!I56))),'Data Summary'!DN62="Yes"),OFFSET('Sanitation Data'!$I$12,0,10*ROW('Sanitation Data'!I56)),NA())</f>
        <v>#N/A</v>
      </c>
      <c r="AZ62" s="98" t="e">
        <f ca="true">+IF(AND(ISNUMBER(OFFSET('Hygiene Data'!$D$5,0,10*ROW('Hygiene Data'!D56))),'Data Summary'!DO62="Yes"),OFFSET('Hygiene Data'!$D$5,0,10*ROW('Hygiene Data'!D56)),NA())</f>
        <v>#N/A</v>
      </c>
      <c r="BA62" s="98" t="e">
        <f ca="true">+IF(AND(ISNUMBER(OFFSET('Hygiene Data'!$D$7,0,10*ROW('Hygiene Data'!D56))),'Data Summary'!DP62="Yes"),OFFSET('Hygiene Data'!$D$7,0,10*ROW('Hygiene Data'!D56)),NA())</f>
        <v>#N/A</v>
      </c>
      <c r="BB62" s="98" t="e">
        <f ca="true">+IF(AND(ISNUMBER(OFFSET('Hygiene Data'!$D$9,0,10*ROW('Hygiene Data'!D56))),'Data Summary'!DQ62="Yes"),OFFSET('Hygiene Data'!$D$9,0,10*ROW('Hygiene Data'!D56)),NA())</f>
        <v>#N/A</v>
      </c>
      <c r="BC62" s="98" t="e">
        <f ca="true">+IF(AND(ISNUMBER(OFFSET('Hygiene Data'!$E$5,0,10*ROW('Hygiene Data'!E56))),'Data Summary'!DR62="Yes"),OFFSET('Hygiene Data'!$E$5,0,10*ROW('Hygiene Data'!E56)),NA())</f>
        <v>#N/A</v>
      </c>
      <c r="BD62" s="98" t="e">
        <f ca="true">+IF(AND(ISNUMBER(OFFSET('Hygiene Data'!$E$7,0,10*ROW('Hygiene Data'!E56))),'Data Summary'!DS62="Yes"),OFFSET('Hygiene Data'!$E$7,0,10*ROW('Hygiene Data'!E56)),NA())</f>
        <v>#N/A</v>
      </c>
      <c r="BE62" s="98" t="e">
        <f ca="true">+IF(AND(ISNUMBER(OFFSET('Hygiene Data'!$E$9,0,10*ROW('Hygiene Data'!E56))),'Data Summary'!DT62="Yes"),OFFSET('Hygiene Data'!$E$9,0,10*ROW('Hygiene Data'!E56)),NA())</f>
        <v>#N/A</v>
      </c>
      <c r="BF62" s="98" t="e">
        <f ca="true">+IF(AND(ISNUMBER(OFFSET('Hygiene Data'!$F$5,0,10*ROW('Hygiene Data'!F56))),'Data Summary'!DU62="Yes"),OFFSET('Hygiene Data'!$F$5,0,10*ROW('Hygiene Data'!F56)),NA())</f>
        <v>#N/A</v>
      </c>
      <c r="BG62" s="98" t="e">
        <f ca="true">+IF(AND(ISNUMBER(OFFSET('Hygiene Data'!$F$7,0,10*ROW('Hygiene Data'!F56))),'Data Summary'!DV62="Yes"),OFFSET('Hygiene Data'!$F$7,0,10*ROW('Hygiene Data'!F56)),NA())</f>
        <v>#N/A</v>
      </c>
      <c r="BH62" s="98" t="e">
        <f ca="true">+IF(AND(ISNUMBER(OFFSET('Hygiene Data'!$F$9,0,10*ROW('Hygiene Data'!F56))),'Data Summary'!DW62="Yes"),OFFSET('Hygiene Data'!$F$9,0,10*ROW('Hygiene Data'!F56)),NA())</f>
        <v>#N/A</v>
      </c>
      <c r="BI62" s="98" t="e">
        <f ca="true">+IF(AND(ISNUMBER(OFFSET('Hygiene Data'!$G$5,0,10*ROW('Hygiene Data'!G56))),'Data Summary'!DX62="Yes"),OFFSET('Hygiene Data'!$G$5,0,10*ROW('Hygiene Data'!G56)),NA())</f>
        <v>#N/A</v>
      </c>
      <c r="BJ62" s="98" t="e">
        <f ca="true">+IF(AND(ISNUMBER(OFFSET('Hygiene Data'!$G$7,0,10*ROW('Hygiene Data'!G56))),'Data Summary'!DY62="Yes"),OFFSET('Hygiene Data'!$G$7,0,10*ROW('Hygiene Data'!G56)),NA())</f>
        <v>#N/A</v>
      </c>
      <c r="BK62" s="98" t="e">
        <f ca="true">+IF(AND(ISNUMBER(OFFSET('Hygiene Data'!$G$9,0,10*ROW('Hygiene Data'!G56))),'Data Summary'!DZ62="Yes"),OFFSET('Hygiene Data'!$G$9,0,10*ROW('Hygiene Data'!G56)),NA())</f>
        <v>#N/A</v>
      </c>
      <c r="BL62" s="98" t="e">
        <f ca="true">+IF(AND(ISNUMBER(OFFSET('Hygiene Data'!$H$5,0,10*ROW('Hygiene Data'!H56))),'Data Summary'!EA62="Yes"),OFFSET('Hygiene Data'!$H$5,0,10*ROW('Hygiene Data'!H56)),NA())</f>
        <v>#N/A</v>
      </c>
      <c r="BM62" s="98" t="e">
        <f ca="true">+IF(AND(ISNUMBER(OFFSET('Hygiene Data'!$H$7,0,10*ROW('Hygiene Data'!H56))),'Data Summary'!EB62="Yes"),OFFSET('Hygiene Data'!$H$7,0,10*ROW('Hygiene Data'!H56)),NA())</f>
        <v>#N/A</v>
      </c>
      <c r="BN62" s="98" t="e">
        <f ca="true">+IF(AND(ISNUMBER(OFFSET('Hygiene Data'!$H$9,0,10*ROW('Hygiene Data'!H56))),'Data Summary'!EC62="Yes"),OFFSET('Hygiene Data'!$H$9,0,10*ROW('Hygiene Data'!H56)),NA())</f>
        <v>#N/A</v>
      </c>
      <c r="BO62" s="98" t="e">
        <f ca="true">+IF(AND(ISNUMBER(OFFSET('Hygiene Data'!$I$5,0,10*ROW('Hygiene Data'!I56))),'Data Summary'!ED62="Yes"),OFFSET('Hygiene Data'!$I$5,0,10*ROW('Hygiene Data'!I56)),NA())</f>
        <v>#N/A</v>
      </c>
      <c r="BP62" s="98" t="e">
        <f ca="true">+IF(AND(ISNUMBER(OFFSET('Hygiene Data'!$I$7,0,10*ROW('Hygiene Data'!I56))),'Data Summary'!EE62="Yes"),OFFSET('Hygiene Data'!$I$7,0,10*ROW('Hygiene Data'!I56)),NA())</f>
        <v>#N/A</v>
      </c>
      <c r="BQ62" s="98" t="e">
        <f ca="true">+IF(AND(ISNUMBER(OFFSET('Hygiene Data'!$I$9,0,10*ROW('Hygiene Data'!I56))),'Data Summary'!EF62="Yes"),OFFSET('Hygiene Data'!$I$9,0,10*ROW('Hygiene Data'!I56)),NA())</f>
        <v>#N/A</v>
      </c>
    </row>
    <row xmlns:x14ac="http://schemas.microsoft.com/office/spreadsheetml/2009/9/ac" r="63" x14ac:dyDescent="0.2">
      <c r="A63" s="351" t="e">
        <f ca="true">+RIGHT('Data Summary'!A63,LEN('Data Summary'!A63)-9)</f>
        <v>#VALUE!</v>
      </c>
      <c r="B63" s="36" t="str">
        <f ca="true">+IF(ISTEXT('Data Summary'!B63),'Data Summary'!B63,"")</f>
        <v/>
      </c>
      <c r="C63" s="350" t="e">
        <f ca="true">+VALUE('Data Summary'!C63)</f>
        <v>#VALUE!</v>
      </c>
      <c r="D63" s="96" t="e">
        <f ca="true">+IF(AND(ISNUMBER(OFFSET('Water Data'!$D$4,0,10*ROW('Water Data'!D57))),'Data Summary'!BS63="Yes"),100-OFFSET('Water Data'!$D$4,0,10*ROW('Water Data'!D57)),NA())</f>
        <v>#N/A</v>
      </c>
      <c r="E63" s="96" t="e">
        <f ca="true">+IF(AND(ISNUMBER(OFFSET('Water Data'!$D$6,0,10*ROW('Water Data'!D57))),'Data Summary'!BT63="Yes"),OFFSET('Water Data'!$D$6,0,10*ROW('Water Data'!D57)),NA())</f>
        <v>#N/A</v>
      </c>
      <c r="F63" s="96" t="e">
        <f ca="true">+IF(AND(ISNUMBER(OFFSET('Water Data'!$D$9,0,10*ROW('Water Data'!D57))),'Data Summary'!BU63="Yes"),OFFSET('Water Data'!$D$9,0,10*ROW('Water Data'!D57)),NA())</f>
        <v>#N/A</v>
      </c>
      <c r="G63" s="96" t="e">
        <f ca="true">+IF(AND(ISNUMBER(OFFSET('Water Data'!$E$4,0,10*ROW('Water Data'!E57))),'Data Summary'!BV63="Yes"),100-OFFSET('Water Data'!$E$4,0,10*ROW('Water Data'!E57)),NA())</f>
        <v>#N/A</v>
      </c>
      <c r="H63" s="96" t="e">
        <f ca="true">+IF(AND(ISNUMBER(OFFSET('Water Data'!$E$6,0,10*ROW('Water Data'!E57))),'Data Summary'!BW63="Yes"),OFFSET('Water Data'!$E$6,0,10*ROW('Water Data'!E57)),NA())</f>
        <v>#N/A</v>
      </c>
      <c r="I63" s="96" t="e">
        <f ca="true">+IF(AND(ISNUMBER(OFFSET('Water Data'!$E$9,0,10*ROW('Water Data'!E57))),'Data Summary'!BX63="Yes"),OFFSET('Water Data'!$E$9,0,10*ROW('Water Data'!E57)),NA())</f>
        <v>#N/A</v>
      </c>
      <c r="J63" s="96" t="e">
        <f ca="true">+IF(AND(ISNUMBER(OFFSET('Water Data'!$F$4,0,10*ROW('Water Data'!F57))),'Data Summary'!BY63="Yes"),100-OFFSET('Water Data'!$F$4,0,10*ROW('Water Data'!F57)),NA())</f>
        <v>#N/A</v>
      </c>
      <c r="K63" s="96" t="e">
        <f ca="true">+IF(AND(ISNUMBER(OFFSET('Water Data'!$F$6,0,10*ROW('Water Data'!F57))),'Data Summary'!BZ63="Yes"),OFFSET('Water Data'!$F$6,0,10*ROW('Water Data'!F57)),NA())</f>
        <v>#N/A</v>
      </c>
      <c r="L63" s="96" t="e">
        <f ca="true">+IF(AND(ISNUMBER(OFFSET('Water Data'!$F$9,0,10*ROW('Water Data'!F57))),'Data Summary'!CA63="Yes"),OFFSET('Water Data'!$F$9,0,10*ROW('Water Data'!F57)),NA())</f>
        <v>#N/A</v>
      </c>
      <c r="M63" s="96" t="e">
        <f ca="true">+IF(AND(ISNUMBER(OFFSET('Water Data'!$G$4,0,10*ROW('Water Data'!G57))),'Data Summary'!CB63="Yes"),100-OFFSET('Water Data'!$G$4,0,10*ROW('Water Data'!G57)),NA())</f>
        <v>#N/A</v>
      </c>
      <c r="N63" s="96" t="e">
        <f ca="true">+IF(AND(ISNUMBER(OFFSET('Water Data'!$G$6,0,10*ROW('Water Data'!G57))),'Data Summary'!CC63="Yes"),OFFSET('Water Data'!$G$6,0,10*ROW('Water Data'!G57)),NA())</f>
        <v>#N/A</v>
      </c>
      <c r="O63" s="96" t="e">
        <f ca="true">+IF(AND(ISNUMBER(OFFSET('Water Data'!$G$9,0,10*ROW('Water Data'!G57))),'Data Summary'!CD63="Yes"),OFFSET('Water Data'!$G$9,0,10*ROW('Water Data'!G57)),NA())</f>
        <v>#N/A</v>
      </c>
      <c r="P63" s="96" t="e">
        <f ca="true">+IF(AND(ISNUMBER(OFFSET('Water Data'!$H$4,0,10*ROW('Water Data'!H57))),'Data Summary'!CE63="Yes"),100-OFFSET('Water Data'!$H$4,0,10*ROW('Water Data'!H57)),NA())</f>
        <v>#N/A</v>
      </c>
      <c r="Q63" s="96" t="e">
        <f ca="true">+IF(AND(ISNUMBER(OFFSET('Water Data'!$H$6,0,10*ROW('Water Data'!H57))),'Data Summary'!CF63="Yes"),OFFSET('Water Data'!$H$6,0,10*ROW('Water Data'!H57)),NA())</f>
        <v>#N/A</v>
      </c>
      <c r="R63" s="96" t="e">
        <f ca="true">+IF(AND(ISNUMBER(OFFSET('Water Data'!$H$9,0,10*ROW('Water Data'!H57))),'Data Summary'!CG63="Yes"),OFFSET('Water Data'!$H$9,0,10*ROW('Water Data'!H57)),NA())</f>
        <v>#N/A</v>
      </c>
      <c r="S63" s="96" t="e">
        <f ca="true">+IF(AND(ISNUMBER(OFFSET('Water Data'!$I$4,0,10*ROW('Water Data'!I57))),'Data Summary'!CH63="Yes"),100-OFFSET('Water Data'!$I$4,0,10*ROW('Water Data'!I57)),NA())</f>
        <v>#N/A</v>
      </c>
      <c r="T63" s="96" t="e">
        <f ca="true">+IF(AND(ISNUMBER(OFFSET('Water Data'!$I$6,0,10*ROW('Water Data'!I57))),'Data Summary'!CI63="Yes"),OFFSET('Water Data'!$I$6,0,10*ROW('Water Data'!I57)),NA())</f>
        <v>#N/A</v>
      </c>
      <c r="U63" s="96" t="e">
        <f ca="true">+IF(AND(ISNUMBER(OFFSET('Water Data'!$I$9,0,10*ROW('Water Data'!I57))),'Data Summary'!CJ63="Yes"),OFFSET('Water Data'!$I$9,0,10*ROW('Water Data'!I57)),NA())</f>
        <v>#N/A</v>
      </c>
      <c r="V63" s="97" t="e">
        <f ca="true">+IF(AND(ISNUMBER(OFFSET('Sanitation Data'!$D$4,0,10*ROW('Sanitation Data'!D57))),'Data Summary'!CK63="Yes"),100-OFFSET('Sanitation Data'!$D$4,0,10*ROW('Sanitation Data'!D57)),NA())</f>
        <v>#N/A</v>
      </c>
      <c r="W63" s="97" t="e">
        <f ca="true">+IF(AND(ISNUMBER(OFFSET('Sanitation Data'!$D$6,0,10*ROW('Sanitation Data'!D57))),'Data Summary'!CL63="Yes"),OFFSET('Sanitation Data'!$D$6,0,10*ROW('Sanitation Data'!D57)),NA())</f>
        <v>#N/A</v>
      </c>
      <c r="X63" s="97" t="e">
        <f ca="true">+IF(AND(ISNUMBER(OFFSET('Sanitation Data'!$D$10,0,10*ROW('Sanitation Data'!D57))),'Data Summary'!CM63="Yes"),OFFSET('Sanitation Data'!$D$10,0,10*ROW('Sanitation Data'!D57)),NA())</f>
        <v>#N/A</v>
      </c>
      <c r="Y63" s="97" t="e">
        <f ca="true">+IF(AND(ISNUMBER(OFFSET('Sanitation Data'!$D$11,0,10*ROW('Sanitation Data'!D57))),'Data Summary'!CN63="Yes"),OFFSET('Sanitation Data'!$D$11,0,10*ROW('Sanitation Data'!D57)),NA())</f>
        <v>#N/A</v>
      </c>
      <c r="Z63" s="97" t="e">
        <f ca="true">+IF(AND(ISNUMBER(OFFSET('Sanitation Data'!$D$12,0,10*ROW('Sanitation Data'!D57))),'Data Summary'!CO63="Yes"),OFFSET('Sanitation Data'!$D$12,0,10*ROW('Sanitation Data'!D57)),NA())</f>
        <v>#N/A</v>
      </c>
      <c r="AA63" s="97" t="e">
        <f ca="true">+IF(AND(ISNUMBER(OFFSET('Sanitation Data'!$E$4,0,10*ROW('Sanitation Data'!E57))),'Data Summary'!CP63="Yes"),100-OFFSET('Sanitation Data'!$E$4,0,10*ROW('Sanitation Data'!E57)),NA())</f>
        <v>#N/A</v>
      </c>
      <c r="AB63" s="97" t="e">
        <f ca="true">+IF(AND(ISNUMBER(OFFSET('Sanitation Data'!$E$6,0,10*ROW('Sanitation Data'!E57))),'Data Summary'!CQ63="Yes"),OFFSET('Sanitation Data'!$E$6,0,10*ROW('Sanitation Data'!E57)),NA())</f>
        <v>#N/A</v>
      </c>
      <c r="AC63" s="97" t="e">
        <f ca="true">+IF(AND(ISNUMBER(OFFSET('Sanitation Data'!$E$10,0,10*ROW('Sanitation Data'!E57))),'Data Summary'!CR63="Yes"),OFFSET('Sanitation Data'!$E$10,0,10*ROW('Sanitation Data'!E57)),NA())</f>
        <v>#N/A</v>
      </c>
      <c r="AD63" s="97" t="e">
        <f ca="true">+IF(AND(ISNUMBER(OFFSET('Sanitation Data'!$E$11,0,10*ROW('Sanitation Data'!E57))),'Data Summary'!CS63="Yes"),OFFSET('Sanitation Data'!$E$11,0,10*ROW('Sanitation Data'!E57)),NA())</f>
        <v>#N/A</v>
      </c>
      <c r="AE63" s="97" t="e">
        <f ca="true">+IF(AND(ISNUMBER(OFFSET('Sanitation Data'!$E$12,0,10*ROW('Sanitation Data'!E57))),'Data Summary'!CT63="Yes"),OFFSET('Sanitation Data'!$E$12,0,10*ROW('Sanitation Data'!E57)),NA())</f>
        <v>#N/A</v>
      </c>
      <c r="AF63" s="97" t="e">
        <f ca="true">+IF(AND(ISNUMBER(OFFSET('Sanitation Data'!$F$4,0,10*ROW('Sanitation Data'!F57))),'Data Summary'!CU63="Yes"),100-OFFSET('Sanitation Data'!$F$4,0,10*ROW('Sanitation Data'!F57)),NA())</f>
        <v>#N/A</v>
      </c>
      <c r="AG63" s="97" t="e">
        <f ca="true">+IF(AND(ISNUMBER(OFFSET('Sanitation Data'!$F$6,0,10*ROW('Sanitation Data'!F57))),'Data Summary'!CV63="Yes"),OFFSET('Sanitation Data'!$F$6,0,10*ROW('Sanitation Data'!F57)),NA())</f>
        <v>#N/A</v>
      </c>
      <c r="AH63" s="97" t="e">
        <f ca="true">+IF(AND(ISNUMBER(OFFSET('Sanitation Data'!$F$10,0,10*ROW('Sanitation Data'!F57))),'Data Summary'!CW63="Yes"),OFFSET('Sanitation Data'!$F$10,0,10*ROW('Sanitation Data'!F57)),NA())</f>
        <v>#N/A</v>
      </c>
      <c r="AI63" s="97" t="e">
        <f ca="true">+IF(AND(ISNUMBER(OFFSET('Sanitation Data'!$F$11,0,10*ROW('Sanitation Data'!F57))),'Data Summary'!CX63="Yes"),OFFSET('Sanitation Data'!$F$11,0,10*ROW('Sanitation Data'!F57)),NA())</f>
        <v>#N/A</v>
      </c>
      <c r="AJ63" s="97" t="e">
        <f ca="true">+IF(AND(ISNUMBER(OFFSET('Sanitation Data'!$F$12,0,10*ROW('Sanitation Data'!F57))),'Data Summary'!CY63="Yes"),OFFSET('Sanitation Data'!$F$12,0,10*ROW('Sanitation Data'!F57)),NA())</f>
        <v>#N/A</v>
      </c>
      <c r="AK63" s="97" t="e">
        <f ca="true">+IF(AND(ISNUMBER(OFFSET('Sanitation Data'!$G$4,0,10*ROW('Sanitation Data'!G57))),'Data Summary'!CZ63="Yes"),100-OFFSET('Sanitation Data'!$G$4,0,10*ROW('Sanitation Data'!G57)),NA())</f>
        <v>#N/A</v>
      </c>
      <c r="AL63" s="97" t="e">
        <f ca="true">+IF(AND(ISNUMBER(OFFSET('Sanitation Data'!$G$6,0,10*ROW('Sanitation Data'!G57))),'Data Summary'!DA63="Yes"),OFFSET('Sanitation Data'!$G$6,0,10*ROW('Sanitation Data'!G57)),NA())</f>
        <v>#N/A</v>
      </c>
      <c r="AM63" s="97" t="e">
        <f ca="true">+IF(AND(ISNUMBER(OFFSET('Sanitation Data'!$G$10,0,10*ROW('Sanitation Data'!G57))),'Data Summary'!DB63="Yes"),OFFSET('Sanitation Data'!$G$10,0,10*ROW('Sanitation Data'!G57)),NA())</f>
        <v>#N/A</v>
      </c>
      <c r="AN63" s="97" t="e">
        <f ca="true">+IF(AND(ISNUMBER(OFFSET('Sanitation Data'!$G$11,0,10*ROW('Sanitation Data'!G57))),'Data Summary'!DC63="Yes"),OFFSET('Sanitation Data'!$G$11,0,10*ROW('Sanitation Data'!G57)),NA())</f>
        <v>#N/A</v>
      </c>
      <c r="AO63" s="97" t="e">
        <f ca="true">+IF(AND(ISNUMBER(OFFSET('Sanitation Data'!$G$12,0,10*ROW('Sanitation Data'!G57))),'Data Summary'!DD63="Yes"),OFFSET('Sanitation Data'!$G$12,0,10*ROW('Sanitation Data'!G57)),NA())</f>
        <v>#N/A</v>
      </c>
      <c r="AP63" s="97" t="e">
        <f ca="true">+IF(AND(ISNUMBER(OFFSET('Sanitation Data'!$H$4,0,10*ROW('Sanitation Data'!H57))),'Data Summary'!DE63="Yes"),100-OFFSET('Sanitation Data'!$H$4,0,10*ROW('Sanitation Data'!H57)),NA())</f>
        <v>#N/A</v>
      </c>
      <c r="AQ63" s="97" t="e">
        <f ca="true">+IF(AND(ISNUMBER(OFFSET('Sanitation Data'!$H$6,0,10*ROW('Sanitation Data'!H57))),'Data Summary'!DF63="Yes"),OFFSET('Sanitation Data'!$H$6,0,10*ROW('Sanitation Data'!H57)),NA())</f>
        <v>#N/A</v>
      </c>
      <c r="AR63" s="97" t="e">
        <f ca="true">+IF(AND(ISNUMBER(OFFSET('Sanitation Data'!$H$10,0,10*ROW('Sanitation Data'!H57))),'Data Summary'!DG63="Yes"),OFFSET('Sanitation Data'!$H$10,0,10*ROW('Sanitation Data'!H57)),NA())</f>
        <v>#N/A</v>
      </c>
      <c r="AS63" s="97" t="e">
        <f ca="true">+IF(AND(ISNUMBER(OFFSET('Sanitation Data'!$H$11,0,10*ROW('Sanitation Data'!H57))),'Data Summary'!DH63="Yes"),OFFSET('Sanitation Data'!$H$11,0,10*ROW('Sanitation Data'!H57)),NA())</f>
        <v>#N/A</v>
      </c>
      <c r="AT63" s="97" t="e">
        <f ca="true">+IF(AND(ISNUMBER(OFFSET('Sanitation Data'!$H$12,0,10*ROW('Sanitation Data'!H57))),'Data Summary'!DI63="Yes"),OFFSET('Sanitation Data'!$H$12,0,10*ROW('Sanitation Data'!H57)),NA())</f>
        <v>#N/A</v>
      </c>
      <c r="AU63" s="97" t="e">
        <f ca="true">+IF(AND(ISNUMBER(OFFSET('Sanitation Data'!$I$4,0,10*ROW('Sanitation Data'!I57))),'Data Summary'!DJ63="Yes"),100-OFFSET('Sanitation Data'!$I$4,0,10*ROW('Sanitation Data'!I57)),NA())</f>
        <v>#N/A</v>
      </c>
      <c r="AV63" s="97" t="e">
        <f ca="true">+IF(AND(ISNUMBER(OFFSET('Sanitation Data'!$I$6,0,10*ROW('Sanitation Data'!I57))),'Data Summary'!DK63="Yes"),OFFSET('Sanitation Data'!$I$6,0,10*ROW('Sanitation Data'!I57)),NA())</f>
        <v>#N/A</v>
      </c>
      <c r="AW63" s="97" t="e">
        <f ca="true">+IF(AND(ISNUMBER(OFFSET('Sanitation Data'!$I$10,0,10*ROW('Sanitation Data'!I57))),'Data Summary'!DL63="Yes"),OFFSET('Sanitation Data'!$I$10,0,10*ROW('Sanitation Data'!I57)),NA())</f>
        <v>#N/A</v>
      </c>
      <c r="AX63" s="97" t="e">
        <f ca="true">+IF(AND(ISNUMBER(OFFSET('Sanitation Data'!$I$11,0,10*ROW('Sanitation Data'!I57))),'Data Summary'!DM63="Yes"),OFFSET('Sanitation Data'!$I$11,0,10*ROW('Sanitation Data'!I57)),NA())</f>
        <v>#N/A</v>
      </c>
      <c r="AY63" s="97" t="e">
        <f ca="true">+IF(AND(ISNUMBER(OFFSET('Sanitation Data'!$I$12,0,10*ROW('Sanitation Data'!I57))),'Data Summary'!DN63="Yes"),OFFSET('Sanitation Data'!$I$12,0,10*ROW('Sanitation Data'!I57)),NA())</f>
        <v>#N/A</v>
      </c>
      <c r="AZ63" s="98" t="e">
        <f ca="true">+IF(AND(ISNUMBER(OFFSET('Hygiene Data'!$D$5,0,10*ROW('Hygiene Data'!D57))),'Data Summary'!DO63="Yes"),OFFSET('Hygiene Data'!$D$5,0,10*ROW('Hygiene Data'!D57)),NA())</f>
        <v>#N/A</v>
      </c>
      <c r="BA63" s="98" t="e">
        <f ca="true">+IF(AND(ISNUMBER(OFFSET('Hygiene Data'!$D$7,0,10*ROW('Hygiene Data'!D57))),'Data Summary'!DP63="Yes"),OFFSET('Hygiene Data'!$D$7,0,10*ROW('Hygiene Data'!D57)),NA())</f>
        <v>#N/A</v>
      </c>
      <c r="BB63" s="98" t="e">
        <f ca="true">+IF(AND(ISNUMBER(OFFSET('Hygiene Data'!$D$9,0,10*ROW('Hygiene Data'!D57))),'Data Summary'!DQ63="Yes"),OFFSET('Hygiene Data'!$D$9,0,10*ROW('Hygiene Data'!D57)),NA())</f>
        <v>#N/A</v>
      </c>
      <c r="BC63" s="98" t="e">
        <f ca="true">+IF(AND(ISNUMBER(OFFSET('Hygiene Data'!$E$5,0,10*ROW('Hygiene Data'!E57))),'Data Summary'!DR63="Yes"),OFFSET('Hygiene Data'!$E$5,0,10*ROW('Hygiene Data'!E57)),NA())</f>
        <v>#N/A</v>
      </c>
      <c r="BD63" s="98" t="e">
        <f ca="true">+IF(AND(ISNUMBER(OFFSET('Hygiene Data'!$E$7,0,10*ROW('Hygiene Data'!E57))),'Data Summary'!DS63="Yes"),OFFSET('Hygiene Data'!$E$7,0,10*ROW('Hygiene Data'!E57)),NA())</f>
        <v>#N/A</v>
      </c>
      <c r="BE63" s="98" t="e">
        <f ca="true">+IF(AND(ISNUMBER(OFFSET('Hygiene Data'!$E$9,0,10*ROW('Hygiene Data'!E57))),'Data Summary'!DT63="Yes"),OFFSET('Hygiene Data'!$E$9,0,10*ROW('Hygiene Data'!E57)),NA())</f>
        <v>#N/A</v>
      </c>
      <c r="BF63" s="98" t="e">
        <f ca="true">+IF(AND(ISNUMBER(OFFSET('Hygiene Data'!$F$5,0,10*ROW('Hygiene Data'!F57))),'Data Summary'!DU63="Yes"),OFFSET('Hygiene Data'!$F$5,0,10*ROW('Hygiene Data'!F57)),NA())</f>
        <v>#N/A</v>
      </c>
      <c r="BG63" s="98" t="e">
        <f ca="true">+IF(AND(ISNUMBER(OFFSET('Hygiene Data'!$F$7,0,10*ROW('Hygiene Data'!F57))),'Data Summary'!DV63="Yes"),OFFSET('Hygiene Data'!$F$7,0,10*ROW('Hygiene Data'!F57)),NA())</f>
        <v>#N/A</v>
      </c>
      <c r="BH63" s="98" t="e">
        <f ca="true">+IF(AND(ISNUMBER(OFFSET('Hygiene Data'!$F$9,0,10*ROW('Hygiene Data'!F57))),'Data Summary'!DW63="Yes"),OFFSET('Hygiene Data'!$F$9,0,10*ROW('Hygiene Data'!F57)),NA())</f>
        <v>#N/A</v>
      </c>
      <c r="BI63" s="98" t="e">
        <f ca="true">+IF(AND(ISNUMBER(OFFSET('Hygiene Data'!$G$5,0,10*ROW('Hygiene Data'!G57))),'Data Summary'!DX63="Yes"),OFFSET('Hygiene Data'!$G$5,0,10*ROW('Hygiene Data'!G57)),NA())</f>
        <v>#N/A</v>
      </c>
      <c r="BJ63" s="98" t="e">
        <f ca="true">+IF(AND(ISNUMBER(OFFSET('Hygiene Data'!$G$7,0,10*ROW('Hygiene Data'!G57))),'Data Summary'!DY63="Yes"),OFFSET('Hygiene Data'!$G$7,0,10*ROW('Hygiene Data'!G57)),NA())</f>
        <v>#N/A</v>
      </c>
      <c r="BK63" s="98" t="e">
        <f ca="true">+IF(AND(ISNUMBER(OFFSET('Hygiene Data'!$G$9,0,10*ROW('Hygiene Data'!G57))),'Data Summary'!DZ63="Yes"),OFFSET('Hygiene Data'!$G$9,0,10*ROW('Hygiene Data'!G57)),NA())</f>
        <v>#N/A</v>
      </c>
      <c r="BL63" s="98" t="e">
        <f ca="true">+IF(AND(ISNUMBER(OFFSET('Hygiene Data'!$H$5,0,10*ROW('Hygiene Data'!H57))),'Data Summary'!EA63="Yes"),OFFSET('Hygiene Data'!$H$5,0,10*ROW('Hygiene Data'!H57)),NA())</f>
        <v>#N/A</v>
      </c>
      <c r="BM63" s="98" t="e">
        <f ca="true">+IF(AND(ISNUMBER(OFFSET('Hygiene Data'!$H$7,0,10*ROW('Hygiene Data'!H57))),'Data Summary'!EB63="Yes"),OFFSET('Hygiene Data'!$H$7,0,10*ROW('Hygiene Data'!H57)),NA())</f>
        <v>#N/A</v>
      </c>
      <c r="BN63" s="98" t="e">
        <f ca="true">+IF(AND(ISNUMBER(OFFSET('Hygiene Data'!$H$9,0,10*ROW('Hygiene Data'!H57))),'Data Summary'!EC63="Yes"),OFFSET('Hygiene Data'!$H$9,0,10*ROW('Hygiene Data'!H57)),NA())</f>
        <v>#N/A</v>
      </c>
      <c r="BO63" s="98" t="e">
        <f ca="true">+IF(AND(ISNUMBER(OFFSET('Hygiene Data'!$I$5,0,10*ROW('Hygiene Data'!I57))),'Data Summary'!ED63="Yes"),OFFSET('Hygiene Data'!$I$5,0,10*ROW('Hygiene Data'!I57)),NA())</f>
        <v>#N/A</v>
      </c>
      <c r="BP63" s="98" t="e">
        <f ca="true">+IF(AND(ISNUMBER(OFFSET('Hygiene Data'!$I$7,0,10*ROW('Hygiene Data'!I57))),'Data Summary'!EE63="Yes"),OFFSET('Hygiene Data'!$I$7,0,10*ROW('Hygiene Data'!I57)),NA())</f>
        <v>#N/A</v>
      </c>
      <c r="BQ63" s="98" t="e">
        <f ca="true">+IF(AND(ISNUMBER(OFFSET('Hygiene Data'!$I$9,0,10*ROW('Hygiene Data'!I57))),'Data Summary'!EF63="Yes"),OFFSET('Hygiene Data'!$I$9,0,10*ROW('Hygiene Data'!I57)),NA())</f>
        <v>#N/A</v>
      </c>
    </row>
    <row xmlns:x14ac="http://schemas.microsoft.com/office/spreadsheetml/2009/9/ac" r="64" x14ac:dyDescent="0.2">
      <c r="A64" s="351" t="e">
        <f ca="true">+RIGHT('Data Summary'!A64,LEN('Data Summary'!A64)-9)</f>
        <v>#VALUE!</v>
      </c>
      <c r="B64" s="36" t="str">
        <f ca="true">+IF(ISTEXT('Data Summary'!B64),'Data Summary'!B64,"")</f>
        <v/>
      </c>
      <c r="C64" s="350" t="e">
        <f ca="true">+VALUE('Data Summary'!C64)</f>
        <v>#VALUE!</v>
      </c>
      <c r="D64" s="96" t="e">
        <f ca="true">+IF(AND(ISNUMBER(OFFSET('Water Data'!$D$4,0,10*ROW('Water Data'!D58))),'Data Summary'!BS64="Yes"),100-OFFSET('Water Data'!$D$4,0,10*ROW('Water Data'!D58)),NA())</f>
        <v>#N/A</v>
      </c>
      <c r="E64" s="96" t="e">
        <f ca="true">+IF(AND(ISNUMBER(OFFSET('Water Data'!$D$6,0,10*ROW('Water Data'!D58))),'Data Summary'!BT64="Yes"),OFFSET('Water Data'!$D$6,0,10*ROW('Water Data'!D58)),NA())</f>
        <v>#N/A</v>
      </c>
      <c r="F64" s="96" t="e">
        <f ca="true">+IF(AND(ISNUMBER(OFFSET('Water Data'!$D$9,0,10*ROW('Water Data'!D58))),'Data Summary'!BU64="Yes"),OFFSET('Water Data'!$D$9,0,10*ROW('Water Data'!D58)),NA())</f>
        <v>#N/A</v>
      </c>
      <c r="G64" s="96" t="e">
        <f ca="true">+IF(AND(ISNUMBER(OFFSET('Water Data'!$E$4,0,10*ROW('Water Data'!E58))),'Data Summary'!BV64="Yes"),100-OFFSET('Water Data'!$E$4,0,10*ROW('Water Data'!E58)),NA())</f>
        <v>#N/A</v>
      </c>
      <c r="H64" s="96" t="e">
        <f ca="true">+IF(AND(ISNUMBER(OFFSET('Water Data'!$E$6,0,10*ROW('Water Data'!E58))),'Data Summary'!BW64="Yes"),OFFSET('Water Data'!$E$6,0,10*ROW('Water Data'!E58)),NA())</f>
        <v>#N/A</v>
      </c>
      <c r="I64" s="96" t="e">
        <f ca="true">+IF(AND(ISNUMBER(OFFSET('Water Data'!$E$9,0,10*ROW('Water Data'!E58))),'Data Summary'!BX64="Yes"),OFFSET('Water Data'!$E$9,0,10*ROW('Water Data'!E58)),NA())</f>
        <v>#N/A</v>
      </c>
      <c r="J64" s="96" t="e">
        <f ca="true">+IF(AND(ISNUMBER(OFFSET('Water Data'!$F$4,0,10*ROW('Water Data'!F58))),'Data Summary'!BY64="Yes"),100-OFFSET('Water Data'!$F$4,0,10*ROW('Water Data'!F58)),NA())</f>
        <v>#N/A</v>
      </c>
      <c r="K64" s="96" t="e">
        <f ca="true">+IF(AND(ISNUMBER(OFFSET('Water Data'!$F$6,0,10*ROW('Water Data'!F58))),'Data Summary'!BZ64="Yes"),OFFSET('Water Data'!$F$6,0,10*ROW('Water Data'!F58)),NA())</f>
        <v>#N/A</v>
      </c>
      <c r="L64" s="96" t="e">
        <f ca="true">+IF(AND(ISNUMBER(OFFSET('Water Data'!$F$9,0,10*ROW('Water Data'!F58))),'Data Summary'!CA64="Yes"),OFFSET('Water Data'!$F$9,0,10*ROW('Water Data'!F58)),NA())</f>
        <v>#N/A</v>
      </c>
      <c r="M64" s="96" t="e">
        <f ca="true">+IF(AND(ISNUMBER(OFFSET('Water Data'!$G$4,0,10*ROW('Water Data'!G58))),'Data Summary'!CB64="Yes"),100-OFFSET('Water Data'!$G$4,0,10*ROW('Water Data'!G58)),NA())</f>
        <v>#N/A</v>
      </c>
      <c r="N64" s="96" t="e">
        <f ca="true">+IF(AND(ISNUMBER(OFFSET('Water Data'!$G$6,0,10*ROW('Water Data'!G58))),'Data Summary'!CC64="Yes"),OFFSET('Water Data'!$G$6,0,10*ROW('Water Data'!G58)),NA())</f>
        <v>#N/A</v>
      </c>
      <c r="O64" s="96" t="e">
        <f ca="true">+IF(AND(ISNUMBER(OFFSET('Water Data'!$G$9,0,10*ROW('Water Data'!G58))),'Data Summary'!CD64="Yes"),OFFSET('Water Data'!$G$9,0,10*ROW('Water Data'!G58)),NA())</f>
        <v>#N/A</v>
      </c>
      <c r="P64" s="96" t="e">
        <f ca="true">+IF(AND(ISNUMBER(OFFSET('Water Data'!$H$4,0,10*ROW('Water Data'!H58))),'Data Summary'!CE64="Yes"),100-OFFSET('Water Data'!$H$4,0,10*ROW('Water Data'!H58)),NA())</f>
        <v>#N/A</v>
      </c>
      <c r="Q64" s="96" t="e">
        <f ca="true">+IF(AND(ISNUMBER(OFFSET('Water Data'!$H$6,0,10*ROW('Water Data'!H58))),'Data Summary'!CF64="Yes"),OFFSET('Water Data'!$H$6,0,10*ROW('Water Data'!H58)),NA())</f>
        <v>#N/A</v>
      </c>
      <c r="R64" s="96" t="e">
        <f ca="true">+IF(AND(ISNUMBER(OFFSET('Water Data'!$H$9,0,10*ROW('Water Data'!H58))),'Data Summary'!CG64="Yes"),OFFSET('Water Data'!$H$9,0,10*ROW('Water Data'!H58)),NA())</f>
        <v>#N/A</v>
      </c>
      <c r="S64" s="96" t="e">
        <f ca="true">+IF(AND(ISNUMBER(OFFSET('Water Data'!$I$4,0,10*ROW('Water Data'!I58))),'Data Summary'!CH64="Yes"),100-OFFSET('Water Data'!$I$4,0,10*ROW('Water Data'!I58)),NA())</f>
        <v>#N/A</v>
      </c>
      <c r="T64" s="96" t="e">
        <f ca="true">+IF(AND(ISNUMBER(OFFSET('Water Data'!$I$6,0,10*ROW('Water Data'!I58))),'Data Summary'!CI64="Yes"),OFFSET('Water Data'!$I$6,0,10*ROW('Water Data'!I58)),NA())</f>
        <v>#N/A</v>
      </c>
      <c r="U64" s="96" t="e">
        <f ca="true">+IF(AND(ISNUMBER(OFFSET('Water Data'!$I$9,0,10*ROW('Water Data'!I58))),'Data Summary'!CJ64="Yes"),OFFSET('Water Data'!$I$9,0,10*ROW('Water Data'!I58)),NA())</f>
        <v>#N/A</v>
      </c>
      <c r="V64" s="97" t="e">
        <f ca="true">+IF(AND(ISNUMBER(OFFSET('Sanitation Data'!$D$4,0,10*ROW('Sanitation Data'!D58))),'Data Summary'!CK64="Yes"),100-OFFSET('Sanitation Data'!$D$4,0,10*ROW('Sanitation Data'!D58)),NA())</f>
        <v>#N/A</v>
      </c>
      <c r="W64" s="97" t="e">
        <f ca="true">+IF(AND(ISNUMBER(OFFSET('Sanitation Data'!$D$6,0,10*ROW('Sanitation Data'!D58))),'Data Summary'!CL64="Yes"),OFFSET('Sanitation Data'!$D$6,0,10*ROW('Sanitation Data'!D58)),NA())</f>
        <v>#N/A</v>
      </c>
      <c r="X64" s="97" t="e">
        <f ca="true">+IF(AND(ISNUMBER(OFFSET('Sanitation Data'!$D$10,0,10*ROW('Sanitation Data'!D58))),'Data Summary'!CM64="Yes"),OFFSET('Sanitation Data'!$D$10,0,10*ROW('Sanitation Data'!D58)),NA())</f>
        <v>#N/A</v>
      </c>
      <c r="Y64" s="97" t="e">
        <f ca="true">+IF(AND(ISNUMBER(OFFSET('Sanitation Data'!$D$11,0,10*ROW('Sanitation Data'!D58))),'Data Summary'!CN64="Yes"),OFFSET('Sanitation Data'!$D$11,0,10*ROW('Sanitation Data'!D58)),NA())</f>
        <v>#N/A</v>
      </c>
      <c r="Z64" s="97" t="e">
        <f ca="true">+IF(AND(ISNUMBER(OFFSET('Sanitation Data'!$D$12,0,10*ROW('Sanitation Data'!D58))),'Data Summary'!CO64="Yes"),OFFSET('Sanitation Data'!$D$12,0,10*ROW('Sanitation Data'!D58)),NA())</f>
        <v>#N/A</v>
      </c>
      <c r="AA64" s="97" t="e">
        <f ca="true">+IF(AND(ISNUMBER(OFFSET('Sanitation Data'!$E$4,0,10*ROW('Sanitation Data'!E58))),'Data Summary'!CP64="Yes"),100-OFFSET('Sanitation Data'!$E$4,0,10*ROW('Sanitation Data'!E58)),NA())</f>
        <v>#N/A</v>
      </c>
      <c r="AB64" s="97" t="e">
        <f ca="true">+IF(AND(ISNUMBER(OFFSET('Sanitation Data'!$E$6,0,10*ROW('Sanitation Data'!E58))),'Data Summary'!CQ64="Yes"),OFFSET('Sanitation Data'!$E$6,0,10*ROW('Sanitation Data'!E58)),NA())</f>
        <v>#N/A</v>
      </c>
      <c r="AC64" s="97" t="e">
        <f ca="true">+IF(AND(ISNUMBER(OFFSET('Sanitation Data'!$E$10,0,10*ROW('Sanitation Data'!E58))),'Data Summary'!CR64="Yes"),OFFSET('Sanitation Data'!$E$10,0,10*ROW('Sanitation Data'!E58)),NA())</f>
        <v>#N/A</v>
      </c>
      <c r="AD64" s="97" t="e">
        <f ca="true">+IF(AND(ISNUMBER(OFFSET('Sanitation Data'!$E$11,0,10*ROW('Sanitation Data'!E58))),'Data Summary'!CS64="Yes"),OFFSET('Sanitation Data'!$E$11,0,10*ROW('Sanitation Data'!E58)),NA())</f>
        <v>#N/A</v>
      </c>
      <c r="AE64" s="97" t="e">
        <f ca="true">+IF(AND(ISNUMBER(OFFSET('Sanitation Data'!$E$12,0,10*ROW('Sanitation Data'!E58))),'Data Summary'!CT64="Yes"),OFFSET('Sanitation Data'!$E$12,0,10*ROW('Sanitation Data'!E58)),NA())</f>
        <v>#N/A</v>
      </c>
      <c r="AF64" s="97" t="e">
        <f ca="true">+IF(AND(ISNUMBER(OFFSET('Sanitation Data'!$F$4,0,10*ROW('Sanitation Data'!F58))),'Data Summary'!CU64="Yes"),100-OFFSET('Sanitation Data'!$F$4,0,10*ROW('Sanitation Data'!F58)),NA())</f>
        <v>#N/A</v>
      </c>
      <c r="AG64" s="97" t="e">
        <f ca="true">+IF(AND(ISNUMBER(OFFSET('Sanitation Data'!$F$6,0,10*ROW('Sanitation Data'!F58))),'Data Summary'!CV64="Yes"),OFFSET('Sanitation Data'!$F$6,0,10*ROW('Sanitation Data'!F58)),NA())</f>
        <v>#N/A</v>
      </c>
      <c r="AH64" s="97" t="e">
        <f ca="true">+IF(AND(ISNUMBER(OFFSET('Sanitation Data'!$F$10,0,10*ROW('Sanitation Data'!F58))),'Data Summary'!CW64="Yes"),OFFSET('Sanitation Data'!$F$10,0,10*ROW('Sanitation Data'!F58)),NA())</f>
        <v>#N/A</v>
      </c>
      <c r="AI64" s="97" t="e">
        <f ca="true">+IF(AND(ISNUMBER(OFFSET('Sanitation Data'!$F$11,0,10*ROW('Sanitation Data'!F58))),'Data Summary'!CX64="Yes"),OFFSET('Sanitation Data'!$F$11,0,10*ROW('Sanitation Data'!F58)),NA())</f>
        <v>#N/A</v>
      </c>
      <c r="AJ64" s="97" t="e">
        <f ca="true">+IF(AND(ISNUMBER(OFFSET('Sanitation Data'!$F$12,0,10*ROW('Sanitation Data'!F58))),'Data Summary'!CY64="Yes"),OFFSET('Sanitation Data'!$F$12,0,10*ROW('Sanitation Data'!F58)),NA())</f>
        <v>#N/A</v>
      </c>
      <c r="AK64" s="97" t="e">
        <f ca="true">+IF(AND(ISNUMBER(OFFSET('Sanitation Data'!$G$4,0,10*ROW('Sanitation Data'!G58))),'Data Summary'!CZ64="Yes"),100-OFFSET('Sanitation Data'!$G$4,0,10*ROW('Sanitation Data'!G58)),NA())</f>
        <v>#N/A</v>
      </c>
      <c r="AL64" s="97" t="e">
        <f ca="true">+IF(AND(ISNUMBER(OFFSET('Sanitation Data'!$G$6,0,10*ROW('Sanitation Data'!G58))),'Data Summary'!DA64="Yes"),OFFSET('Sanitation Data'!$G$6,0,10*ROW('Sanitation Data'!G58)),NA())</f>
        <v>#N/A</v>
      </c>
      <c r="AM64" s="97" t="e">
        <f ca="true">+IF(AND(ISNUMBER(OFFSET('Sanitation Data'!$G$10,0,10*ROW('Sanitation Data'!G58))),'Data Summary'!DB64="Yes"),OFFSET('Sanitation Data'!$G$10,0,10*ROW('Sanitation Data'!G58)),NA())</f>
        <v>#N/A</v>
      </c>
      <c r="AN64" s="97" t="e">
        <f ca="true">+IF(AND(ISNUMBER(OFFSET('Sanitation Data'!$G$11,0,10*ROW('Sanitation Data'!G58))),'Data Summary'!DC64="Yes"),OFFSET('Sanitation Data'!$G$11,0,10*ROW('Sanitation Data'!G58)),NA())</f>
        <v>#N/A</v>
      </c>
      <c r="AO64" s="97" t="e">
        <f ca="true">+IF(AND(ISNUMBER(OFFSET('Sanitation Data'!$G$12,0,10*ROW('Sanitation Data'!G58))),'Data Summary'!DD64="Yes"),OFFSET('Sanitation Data'!$G$12,0,10*ROW('Sanitation Data'!G58)),NA())</f>
        <v>#N/A</v>
      </c>
      <c r="AP64" s="97" t="e">
        <f ca="true">+IF(AND(ISNUMBER(OFFSET('Sanitation Data'!$H$4,0,10*ROW('Sanitation Data'!H58))),'Data Summary'!DE64="Yes"),100-OFFSET('Sanitation Data'!$H$4,0,10*ROW('Sanitation Data'!H58)),NA())</f>
        <v>#N/A</v>
      </c>
      <c r="AQ64" s="97" t="e">
        <f ca="true">+IF(AND(ISNUMBER(OFFSET('Sanitation Data'!$H$6,0,10*ROW('Sanitation Data'!H58))),'Data Summary'!DF64="Yes"),OFFSET('Sanitation Data'!$H$6,0,10*ROW('Sanitation Data'!H58)),NA())</f>
        <v>#N/A</v>
      </c>
      <c r="AR64" s="97" t="e">
        <f ca="true">+IF(AND(ISNUMBER(OFFSET('Sanitation Data'!$H$10,0,10*ROW('Sanitation Data'!H58))),'Data Summary'!DG64="Yes"),OFFSET('Sanitation Data'!$H$10,0,10*ROW('Sanitation Data'!H58)),NA())</f>
        <v>#N/A</v>
      </c>
      <c r="AS64" s="97" t="e">
        <f ca="true">+IF(AND(ISNUMBER(OFFSET('Sanitation Data'!$H$11,0,10*ROW('Sanitation Data'!H58))),'Data Summary'!DH64="Yes"),OFFSET('Sanitation Data'!$H$11,0,10*ROW('Sanitation Data'!H58)),NA())</f>
        <v>#N/A</v>
      </c>
      <c r="AT64" s="97" t="e">
        <f ca="true">+IF(AND(ISNUMBER(OFFSET('Sanitation Data'!$H$12,0,10*ROW('Sanitation Data'!H58))),'Data Summary'!DI64="Yes"),OFFSET('Sanitation Data'!$H$12,0,10*ROW('Sanitation Data'!H58)),NA())</f>
        <v>#N/A</v>
      </c>
      <c r="AU64" s="97" t="e">
        <f ca="true">+IF(AND(ISNUMBER(OFFSET('Sanitation Data'!$I$4,0,10*ROW('Sanitation Data'!I58))),'Data Summary'!DJ64="Yes"),100-OFFSET('Sanitation Data'!$I$4,0,10*ROW('Sanitation Data'!I58)),NA())</f>
        <v>#N/A</v>
      </c>
      <c r="AV64" s="97" t="e">
        <f ca="true">+IF(AND(ISNUMBER(OFFSET('Sanitation Data'!$I$6,0,10*ROW('Sanitation Data'!I58))),'Data Summary'!DK64="Yes"),OFFSET('Sanitation Data'!$I$6,0,10*ROW('Sanitation Data'!I58)),NA())</f>
        <v>#N/A</v>
      </c>
      <c r="AW64" s="97" t="e">
        <f ca="true">+IF(AND(ISNUMBER(OFFSET('Sanitation Data'!$I$10,0,10*ROW('Sanitation Data'!I58))),'Data Summary'!DL64="Yes"),OFFSET('Sanitation Data'!$I$10,0,10*ROW('Sanitation Data'!I58)),NA())</f>
        <v>#N/A</v>
      </c>
      <c r="AX64" s="97" t="e">
        <f ca="true">+IF(AND(ISNUMBER(OFFSET('Sanitation Data'!$I$11,0,10*ROW('Sanitation Data'!I58))),'Data Summary'!DM64="Yes"),OFFSET('Sanitation Data'!$I$11,0,10*ROW('Sanitation Data'!I58)),NA())</f>
        <v>#N/A</v>
      </c>
      <c r="AY64" s="97" t="e">
        <f ca="true">+IF(AND(ISNUMBER(OFFSET('Sanitation Data'!$I$12,0,10*ROW('Sanitation Data'!I58))),'Data Summary'!DN64="Yes"),OFFSET('Sanitation Data'!$I$12,0,10*ROW('Sanitation Data'!I58)),NA())</f>
        <v>#N/A</v>
      </c>
      <c r="AZ64" s="98" t="e">
        <f ca="true">+IF(AND(ISNUMBER(OFFSET('Hygiene Data'!$D$5,0,10*ROW('Hygiene Data'!D58))),'Data Summary'!DO64="Yes"),OFFSET('Hygiene Data'!$D$5,0,10*ROW('Hygiene Data'!D58)),NA())</f>
        <v>#N/A</v>
      </c>
      <c r="BA64" s="98" t="e">
        <f ca="true">+IF(AND(ISNUMBER(OFFSET('Hygiene Data'!$D$7,0,10*ROW('Hygiene Data'!D58))),'Data Summary'!DP64="Yes"),OFFSET('Hygiene Data'!$D$7,0,10*ROW('Hygiene Data'!D58)),NA())</f>
        <v>#N/A</v>
      </c>
      <c r="BB64" s="98" t="e">
        <f ca="true">+IF(AND(ISNUMBER(OFFSET('Hygiene Data'!$D$9,0,10*ROW('Hygiene Data'!D58))),'Data Summary'!DQ64="Yes"),OFFSET('Hygiene Data'!$D$9,0,10*ROW('Hygiene Data'!D58)),NA())</f>
        <v>#N/A</v>
      </c>
      <c r="BC64" s="98" t="e">
        <f ca="true">+IF(AND(ISNUMBER(OFFSET('Hygiene Data'!$E$5,0,10*ROW('Hygiene Data'!E58))),'Data Summary'!DR64="Yes"),OFFSET('Hygiene Data'!$E$5,0,10*ROW('Hygiene Data'!E58)),NA())</f>
        <v>#N/A</v>
      </c>
      <c r="BD64" s="98" t="e">
        <f ca="true">+IF(AND(ISNUMBER(OFFSET('Hygiene Data'!$E$7,0,10*ROW('Hygiene Data'!E58))),'Data Summary'!DS64="Yes"),OFFSET('Hygiene Data'!$E$7,0,10*ROW('Hygiene Data'!E58)),NA())</f>
        <v>#N/A</v>
      </c>
      <c r="BE64" s="98" t="e">
        <f ca="true">+IF(AND(ISNUMBER(OFFSET('Hygiene Data'!$E$9,0,10*ROW('Hygiene Data'!E58))),'Data Summary'!DT64="Yes"),OFFSET('Hygiene Data'!$E$9,0,10*ROW('Hygiene Data'!E58)),NA())</f>
        <v>#N/A</v>
      </c>
      <c r="BF64" s="98" t="e">
        <f ca="true">+IF(AND(ISNUMBER(OFFSET('Hygiene Data'!$F$5,0,10*ROW('Hygiene Data'!F58))),'Data Summary'!DU64="Yes"),OFFSET('Hygiene Data'!$F$5,0,10*ROW('Hygiene Data'!F58)),NA())</f>
        <v>#N/A</v>
      </c>
      <c r="BG64" s="98" t="e">
        <f ca="true">+IF(AND(ISNUMBER(OFFSET('Hygiene Data'!$F$7,0,10*ROW('Hygiene Data'!F58))),'Data Summary'!DV64="Yes"),OFFSET('Hygiene Data'!$F$7,0,10*ROW('Hygiene Data'!F58)),NA())</f>
        <v>#N/A</v>
      </c>
      <c r="BH64" s="98" t="e">
        <f ca="true">+IF(AND(ISNUMBER(OFFSET('Hygiene Data'!$F$9,0,10*ROW('Hygiene Data'!F58))),'Data Summary'!DW64="Yes"),OFFSET('Hygiene Data'!$F$9,0,10*ROW('Hygiene Data'!F58)),NA())</f>
        <v>#N/A</v>
      </c>
      <c r="BI64" s="98" t="e">
        <f ca="true">+IF(AND(ISNUMBER(OFFSET('Hygiene Data'!$G$5,0,10*ROW('Hygiene Data'!G58))),'Data Summary'!DX64="Yes"),OFFSET('Hygiene Data'!$G$5,0,10*ROW('Hygiene Data'!G58)),NA())</f>
        <v>#N/A</v>
      </c>
      <c r="BJ64" s="98" t="e">
        <f ca="true">+IF(AND(ISNUMBER(OFFSET('Hygiene Data'!$G$7,0,10*ROW('Hygiene Data'!G58))),'Data Summary'!DY64="Yes"),OFFSET('Hygiene Data'!$G$7,0,10*ROW('Hygiene Data'!G58)),NA())</f>
        <v>#N/A</v>
      </c>
      <c r="BK64" s="98" t="e">
        <f ca="true">+IF(AND(ISNUMBER(OFFSET('Hygiene Data'!$G$9,0,10*ROW('Hygiene Data'!G58))),'Data Summary'!DZ64="Yes"),OFFSET('Hygiene Data'!$G$9,0,10*ROW('Hygiene Data'!G58)),NA())</f>
        <v>#N/A</v>
      </c>
      <c r="BL64" s="98" t="e">
        <f ca="true">+IF(AND(ISNUMBER(OFFSET('Hygiene Data'!$H$5,0,10*ROW('Hygiene Data'!H58))),'Data Summary'!EA64="Yes"),OFFSET('Hygiene Data'!$H$5,0,10*ROW('Hygiene Data'!H58)),NA())</f>
        <v>#N/A</v>
      </c>
      <c r="BM64" s="98" t="e">
        <f ca="true">+IF(AND(ISNUMBER(OFFSET('Hygiene Data'!$H$7,0,10*ROW('Hygiene Data'!H58))),'Data Summary'!EB64="Yes"),OFFSET('Hygiene Data'!$H$7,0,10*ROW('Hygiene Data'!H58)),NA())</f>
        <v>#N/A</v>
      </c>
      <c r="BN64" s="98" t="e">
        <f ca="true">+IF(AND(ISNUMBER(OFFSET('Hygiene Data'!$H$9,0,10*ROW('Hygiene Data'!H58))),'Data Summary'!EC64="Yes"),OFFSET('Hygiene Data'!$H$9,0,10*ROW('Hygiene Data'!H58)),NA())</f>
        <v>#N/A</v>
      </c>
      <c r="BO64" s="98" t="e">
        <f ca="true">+IF(AND(ISNUMBER(OFFSET('Hygiene Data'!$I$5,0,10*ROW('Hygiene Data'!I58))),'Data Summary'!ED64="Yes"),OFFSET('Hygiene Data'!$I$5,0,10*ROW('Hygiene Data'!I58)),NA())</f>
        <v>#N/A</v>
      </c>
      <c r="BP64" s="98" t="e">
        <f ca="true">+IF(AND(ISNUMBER(OFFSET('Hygiene Data'!$I$7,0,10*ROW('Hygiene Data'!I58))),'Data Summary'!EE64="Yes"),OFFSET('Hygiene Data'!$I$7,0,10*ROW('Hygiene Data'!I58)),NA())</f>
        <v>#N/A</v>
      </c>
      <c r="BQ64" s="98" t="e">
        <f ca="true">+IF(AND(ISNUMBER(OFFSET('Hygiene Data'!$I$9,0,10*ROW('Hygiene Data'!I58))),'Data Summary'!EF64="Yes"),OFFSET('Hygiene Data'!$I$9,0,10*ROW('Hygiene Data'!I58)),NA())</f>
        <v>#N/A</v>
      </c>
    </row>
    <row xmlns:x14ac="http://schemas.microsoft.com/office/spreadsheetml/2009/9/ac" r="65" x14ac:dyDescent="0.2">
      <c r="A65" s="351" t="e">
        <f ca="true">+RIGHT('Data Summary'!A65,LEN('Data Summary'!A65)-9)</f>
        <v>#VALUE!</v>
      </c>
      <c r="B65" s="36" t="str">
        <f ca="true">+IF(ISTEXT('Data Summary'!B65),'Data Summary'!B65,"")</f>
        <v/>
      </c>
      <c r="C65" s="350" t="e">
        <f ca="true">+VALUE('Data Summary'!C65)</f>
        <v>#VALUE!</v>
      </c>
      <c r="D65" s="96" t="e">
        <f ca="true">+IF(AND(ISNUMBER(OFFSET('Water Data'!$D$4,0,10*ROW('Water Data'!D59))),'Data Summary'!BS65="Yes"),100-OFFSET('Water Data'!$D$4,0,10*ROW('Water Data'!D59)),NA())</f>
        <v>#N/A</v>
      </c>
      <c r="E65" s="96" t="e">
        <f ca="true">+IF(AND(ISNUMBER(OFFSET('Water Data'!$D$6,0,10*ROW('Water Data'!D59))),'Data Summary'!BT65="Yes"),OFFSET('Water Data'!$D$6,0,10*ROW('Water Data'!D59)),NA())</f>
        <v>#N/A</v>
      </c>
      <c r="F65" s="96" t="e">
        <f ca="true">+IF(AND(ISNUMBER(OFFSET('Water Data'!$D$9,0,10*ROW('Water Data'!D59))),'Data Summary'!BU65="Yes"),OFFSET('Water Data'!$D$9,0,10*ROW('Water Data'!D59)),NA())</f>
        <v>#N/A</v>
      </c>
      <c r="G65" s="96" t="e">
        <f ca="true">+IF(AND(ISNUMBER(OFFSET('Water Data'!$E$4,0,10*ROW('Water Data'!E59))),'Data Summary'!BV65="Yes"),100-OFFSET('Water Data'!$E$4,0,10*ROW('Water Data'!E59)),NA())</f>
        <v>#N/A</v>
      </c>
      <c r="H65" s="96" t="e">
        <f ca="true">+IF(AND(ISNUMBER(OFFSET('Water Data'!$E$6,0,10*ROW('Water Data'!E59))),'Data Summary'!BW65="Yes"),OFFSET('Water Data'!$E$6,0,10*ROW('Water Data'!E59)),NA())</f>
        <v>#N/A</v>
      </c>
      <c r="I65" s="96" t="e">
        <f ca="true">+IF(AND(ISNUMBER(OFFSET('Water Data'!$E$9,0,10*ROW('Water Data'!E59))),'Data Summary'!BX65="Yes"),OFFSET('Water Data'!$E$9,0,10*ROW('Water Data'!E59)),NA())</f>
        <v>#N/A</v>
      </c>
      <c r="J65" s="96" t="e">
        <f ca="true">+IF(AND(ISNUMBER(OFFSET('Water Data'!$F$4,0,10*ROW('Water Data'!F59))),'Data Summary'!BY65="Yes"),100-OFFSET('Water Data'!$F$4,0,10*ROW('Water Data'!F59)),NA())</f>
        <v>#N/A</v>
      </c>
      <c r="K65" s="96" t="e">
        <f ca="true">+IF(AND(ISNUMBER(OFFSET('Water Data'!$F$6,0,10*ROW('Water Data'!F59))),'Data Summary'!BZ65="Yes"),OFFSET('Water Data'!$F$6,0,10*ROW('Water Data'!F59)),NA())</f>
        <v>#N/A</v>
      </c>
      <c r="L65" s="96" t="e">
        <f ca="true">+IF(AND(ISNUMBER(OFFSET('Water Data'!$F$9,0,10*ROW('Water Data'!F59))),'Data Summary'!CA65="Yes"),OFFSET('Water Data'!$F$9,0,10*ROW('Water Data'!F59)),NA())</f>
        <v>#N/A</v>
      </c>
      <c r="M65" s="96" t="e">
        <f ca="true">+IF(AND(ISNUMBER(OFFSET('Water Data'!$G$4,0,10*ROW('Water Data'!G59))),'Data Summary'!CB65="Yes"),100-OFFSET('Water Data'!$G$4,0,10*ROW('Water Data'!G59)),NA())</f>
        <v>#N/A</v>
      </c>
      <c r="N65" s="96" t="e">
        <f ca="true">+IF(AND(ISNUMBER(OFFSET('Water Data'!$G$6,0,10*ROW('Water Data'!G59))),'Data Summary'!CC65="Yes"),OFFSET('Water Data'!$G$6,0,10*ROW('Water Data'!G59)),NA())</f>
        <v>#N/A</v>
      </c>
      <c r="O65" s="96" t="e">
        <f ca="true">+IF(AND(ISNUMBER(OFFSET('Water Data'!$G$9,0,10*ROW('Water Data'!G59))),'Data Summary'!CD65="Yes"),OFFSET('Water Data'!$G$9,0,10*ROW('Water Data'!G59)),NA())</f>
        <v>#N/A</v>
      </c>
      <c r="P65" s="96" t="e">
        <f ca="true">+IF(AND(ISNUMBER(OFFSET('Water Data'!$H$4,0,10*ROW('Water Data'!H59))),'Data Summary'!CE65="Yes"),100-OFFSET('Water Data'!$H$4,0,10*ROW('Water Data'!H59)),NA())</f>
        <v>#N/A</v>
      </c>
      <c r="Q65" s="96" t="e">
        <f ca="true">+IF(AND(ISNUMBER(OFFSET('Water Data'!$H$6,0,10*ROW('Water Data'!H59))),'Data Summary'!CF65="Yes"),OFFSET('Water Data'!$H$6,0,10*ROW('Water Data'!H59)),NA())</f>
        <v>#N/A</v>
      </c>
      <c r="R65" s="96" t="e">
        <f ca="true">+IF(AND(ISNUMBER(OFFSET('Water Data'!$H$9,0,10*ROW('Water Data'!H59))),'Data Summary'!CG65="Yes"),OFFSET('Water Data'!$H$9,0,10*ROW('Water Data'!H59)),NA())</f>
        <v>#N/A</v>
      </c>
      <c r="S65" s="96" t="e">
        <f ca="true">+IF(AND(ISNUMBER(OFFSET('Water Data'!$I$4,0,10*ROW('Water Data'!I59))),'Data Summary'!CH65="Yes"),100-OFFSET('Water Data'!$I$4,0,10*ROW('Water Data'!I59)),NA())</f>
        <v>#N/A</v>
      </c>
      <c r="T65" s="96" t="e">
        <f ca="true">+IF(AND(ISNUMBER(OFFSET('Water Data'!$I$6,0,10*ROW('Water Data'!I59))),'Data Summary'!CI65="Yes"),OFFSET('Water Data'!$I$6,0,10*ROW('Water Data'!I59)),NA())</f>
        <v>#N/A</v>
      </c>
      <c r="U65" s="96" t="e">
        <f ca="true">+IF(AND(ISNUMBER(OFFSET('Water Data'!$I$9,0,10*ROW('Water Data'!I59))),'Data Summary'!CJ65="Yes"),OFFSET('Water Data'!$I$9,0,10*ROW('Water Data'!I59)),NA())</f>
        <v>#N/A</v>
      </c>
      <c r="V65" s="97" t="e">
        <f ca="true">+IF(AND(ISNUMBER(OFFSET('Sanitation Data'!$D$4,0,10*ROW('Sanitation Data'!D59))),'Data Summary'!CK65="Yes"),100-OFFSET('Sanitation Data'!$D$4,0,10*ROW('Sanitation Data'!D59)),NA())</f>
        <v>#N/A</v>
      </c>
      <c r="W65" s="97" t="e">
        <f ca="true">+IF(AND(ISNUMBER(OFFSET('Sanitation Data'!$D$6,0,10*ROW('Sanitation Data'!D59))),'Data Summary'!CL65="Yes"),OFFSET('Sanitation Data'!$D$6,0,10*ROW('Sanitation Data'!D59)),NA())</f>
        <v>#N/A</v>
      </c>
      <c r="X65" s="97" t="e">
        <f ca="true">+IF(AND(ISNUMBER(OFFSET('Sanitation Data'!$D$10,0,10*ROW('Sanitation Data'!D59))),'Data Summary'!CM65="Yes"),OFFSET('Sanitation Data'!$D$10,0,10*ROW('Sanitation Data'!D59)),NA())</f>
        <v>#N/A</v>
      </c>
      <c r="Y65" s="97" t="e">
        <f ca="true">+IF(AND(ISNUMBER(OFFSET('Sanitation Data'!$D$11,0,10*ROW('Sanitation Data'!D59))),'Data Summary'!CN65="Yes"),OFFSET('Sanitation Data'!$D$11,0,10*ROW('Sanitation Data'!D59)),NA())</f>
        <v>#N/A</v>
      </c>
      <c r="Z65" s="97" t="e">
        <f ca="true">+IF(AND(ISNUMBER(OFFSET('Sanitation Data'!$D$12,0,10*ROW('Sanitation Data'!D59))),'Data Summary'!CO65="Yes"),OFFSET('Sanitation Data'!$D$12,0,10*ROW('Sanitation Data'!D59)),NA())</f>
        <v>#N/A</v>
      </c>
      <c r="AA65" s="97" t="e">
        <f ca="true">+IF(AND(ISNUMBER(OFFSET('Sanitation Data'!$E$4,0,10*ROW('Sanitation Data'!E59))),'Data Summary'!CP65="Yes"),100-OFFSET('Sanitation Data'!$E$4,0,10*ROW('Sanitation Data'!E59)),NA())</f>
        <v>#N/A</v>
      </c>
      <c r="AB65" s="97" t="e">
        <f ca="true">+IF(AND(ISNUMBER(OFFSET('Sanitation Data'!$E$6,0,10*ROW('Sanitation Data'!E59))),'Data Summary'!CQ65="Yes"),OFFSET('Sanitation Data'!$E$6,0,10*ROW('Sanitation Data'!E59)),NA())</f>
        <v>#N/A</v>
      </c>
      <c r="AC65" s="97" t="e">
        <f ca="true">+IF(AND(ISNUMBER(OFFSET('Sanitation Data'!$E$10,0,10*ROW('Sanitation Data'!E59))),'Data Summary'!CR65="Yes"),OFFSET('Sanitation Data'!$E$10,0,10*ROW('Sanitation Data'!E59)),NA())</f>
        <v>#N/A</v>
      </c>
      <c r="AD65" s="97" t="e">
        <f ca="true">+IF(AND(ISNUMBER(OFFSET('Sanitation Data'!$E$11,0,10*ROW('Sanitation Data'!E59))),'Data Summary'!CS65="Yes"),OFFSET('Sanitation Data'!$E$11,0,10*ROW('Sanitation Data'!E59)),NA())</f>
        <v>#N/A</v>
      </c>
      <c r="AE65" s="97" t="e">
        <f ca="true">+IF(AND(ISNUMBER(OFFSET('Sanitation Data'!$E$12,0,10*ROW('Sanitation Data'!E59))),'Data Summary'!CT65="Yes"),OFFSET('Sanitation Data'!$E$12,0,10*ROW('Sanitation Data'!E59)),NA())</f>
        <v>#N/A</v>
      </c>
      <c r="AF65" s="97" t="e">
        <f ca="true">+IF(AND(ISNUMBER(OFFSET('Sanitation Data'!$F$4,0,10*ROW('Sanitation Data'!F59))),'Data Summary'!CU65="Yes"),100-OFFSET('Sanitation Data'!$F$4,0,10*ROW('Sanitation Data'!F59)),NA())</f>
        <v>#N/A</v>
      </c>
      <c r="AG65" s="97" t="e">
        <f ca="true">+IF(AND(ISNUMBER(OFFSET('Sanitation Data'!$F$6,0,10*ROW('Sanitation Data'!F59))),'Data Summary'!CV65="Yes"),OFFSET('Sanitation Data'!$F$6,0,10*ROW('Sanitation Data'!F59)),NA())</f>
        <v>#N/A</v>
      </c>
      <c r="AH65" s="97" t="e">
        <f ca="true">+IF(AND(ISNUMBER(OFFSET('Sanitation Data'!$F$10,0,10*ROW('Sanitation Data'!F59))),'Data Summary'!CW65="Yes"),OFFSET('Sanitation Data'!$F$10,0,10*ROW('Sanitation Data'!F59)),NA())</f>
        <v>#N/A</v>
      </c>
      <c r="AI65" s="97" t="e">
        <f ca="true">+IF(AND(ISNUMBER(OFFSET('Sanitation Data'!$F$11,0,10*ROW('Sanitation Data'!F59))),'Data Summary'!CX65="Yes"),OFFSET('Sanitation Data'!$F$11,0,10*ROW('Sanitation Data'!F59)),NA())</f>
        <v>#N/A</v>
      </c>
      <c r="AJ65" s="97" t="e">
        <f ca="true">+IF(AND(ISNUMBER(OFFSET('Sanitation Data'!$F$12,0,10*ROW('Sanitation Data'!F59))),'Data Summary'!CY65="Yes"),OFFSET('Sanitation Data'!$F$12,0,10*ROW('Sanitation Data'!F59)),NA())</f>
        <v>#N/A</v>
      </c>
      <c r="AK65" s="97" t="e">
        <f ca="true">+IF(AND(ISNUMBER(OFFSET('Sanitation Data'!$G$4,0,10*ROW('Sanitation Data'!G59))),'Data Summary'!CZ65="Yes"),100-OFFSET('Sanitation Data'!$G$4,0,10*ROW('Sanitation Data'!G59)),NA())</f>
        <v>#N/A</v>
      </c>
      <c r="AL65" s="97" t="e">
        <f ca="true">+IF(AND(ISNUMBER(OFFSET('Sanitation Data'!$G$6,0,10*ROW('Sanitation Data'!G59))),'Data Summary'!DA65="Yes"),OFFSET('Sanitation Data'!$G$6,0,10*ROW('Sanitation Data'!G59)),NA())</f>
        <v>#N/A</v>
      </c>
      <c r="AM65" s="97" t="e">
        <f ca="true">+IF(AND(ISNUMBER(OFFSET('Sanitation Data'!$G$10,0,10*ROW('Sanitation Data'!G59))),'Data Summary'!DB65="Yes"),OFFSET('Sanitation Data'!$G$10,0,10*ROW('Sanitation Data'!G59)),NA())</f>
        <v>#N/A</v>
      </c>
      <c r="AN65" s="97" t="e">
        <f ca="true">+IF(AND(ISNUMBER(OFFSET('Sanitation Data'!$G$11,0,10*ROW('Sanitation Data'!G59))),'Data Summary'!DC65="Yes"),OFFSET('Sanitation Data'!$G$11,0,10*ROW('Sanitation Data'!G59)),NA())</f>
        <v>#N/A</v>
      </c>
      <c r="AO65" s="97" t="e">
        <f ca="true">+IF(AND(ISNUMBER(OFFSET('Sanitation Data'!$G$12,0,10*ROW('Sanitation Data'!G59))),'Data Summary'!DD65="Yes"),OFFSET('Sanitation Data'!$G$12,0,10*ROW('Sanitation Data'!G59)),NA())</f>
        <v>#N/A</v>
      </c>
      <c r="AP65" s="97" t="e">
        <f ca="true">+IF(AND(ISNUMBER(OFFSET('Sanitation Data'!$H$4,0,10*ROW('Sanitation Data'!H59))),'Data Summary'!DE65="Yes"),100-OFFSET('Sanitation Data'!$H$4,0,10*ROW('Sanitation Data'!H59)),NA())</f>
        <v>#N/A</v>
      </c>
      <c r="AQ65" s="97" t="e">
        <f ca="true">+IF(AND(ISNUMBER(OFFSET('Sanitation Data'!$H$6,0,10*ROW('Sanitation Data'!H59))),'Data Summary'!DF65="Yes"),OFFSET('Sanitation Data'!$H$6,0,10*ROW('Sanitation Data'!H59)),NA())</f>
        <v>#N/A</v>
      </c>
      <c r="AR65" s="97" t="e">
        <f ca="true">+IF(AND(ISNUMBER(OFFSET('Sanitation Data'!$H$10,0,10*ROW('Sanitation Data'!H59))),'Data Summary'!DG65="Yes"),OFFSET('Sanitation Data'!$H$10,0,10*ROW('Sanitation Data'!H59)),NA())</f>
        <v>#N/A</v>
      </c>
      <c r="AS65" s="97" t="e">
        <f ca="true">+IF(AND(ISNUMBER(OFFSET('Sanitation Data'!$H$11,0,10*ROW('Sanitation Data'!H59))),'Data Summary'!DH65="Yes"),OFFSET('Sanitation Data'!$H$11,0,10*ROW('Sanitation Data'!H59)),NA())</f>
        <v>#N/A</v>
      </c>
      <c r="AT65" s="97" t="e">
        <f ca="true">+IF(AND(ISNUMBER(OFFSET('Sanitation Data'!$H$12,0,10*ROW('Sanitation Data'!H59))),'Data Summary'!DI65="Yes"),OFFSET('Sanitation Data'!$H$12,0,10*ROW('Sanitation Data'!H59)),NA())</f>
        <v>#N/A</v>
      </c>
      <c r="AU65" s="97" t="e">
        <f ca="true">+IF(AND(ISNUMBER(OFFSET('Sanitation Data'!$I$4,0,10*ROW('Sanitation Data'!I59))),'Data Summary'!DJ65="Yes"),100-OFFSET('Sanitation Data'!$I$4,0,10*ROW('Sanitation Data'!I59)),NA())</f>
        <v>#N/A</v>
      </c>
      <c r="AV65" s="97" t="e">
        <f ca="true">+IF(AND(ISNUMBER(OFFSET('Sanitation Data'!$I$6,0,10*ROW('Sanitation Data'!I59))),'Data Summary'!DK65="Yes"),OFFSET('Sanitation Data'!$I$6,0,10*ROW('Sanitation Data'!I59)),NA())</f>
        <v>#N/A</v>
      </c>
      <c r="AW65" s="97" t="e">
        <f ca="true">+IF(AND(ISNUMBER(OFFSET('Sanitation Data'!$I$10,0,10*ROW('Sanitation Data'!I59))),'Data Summary'!DL65="Yes"),OFFSET('Sanitation Data'!$I$10,0,10*ROW('Sanitation Data'!I59)),NA())</f>
        <v>#N/A</v>
      </c>
      <c r="AX65" s="97" t="e">
        <f ca="true">+IF(AND(ISNUMBER(OFFSET('Sanitation Data'!$I$11,0,10*ROW('Sanitation Data'!I59))),'Data Summary'!DM65="Yes"),OFFSET('Sanitation Data'!$I$11,0,10*ROW('Sanitation Data'!I59)),NA())</f>
        <v>#N/A</v>
      </c>
      <c r="AY65" s="97" t="e">
        <f ca="true">+IF(AND(ISNUMBER(OFFSET('Sanitation Data'!$I$12,0,10*ROW('Sanitation Data'!I59))),'Data Summary'!DN65="Yes"),OFFSET('Sanitation Data'!$I$12,0,10*ROW('Sanitation Data'!I59)),NA())</f>
        <v>#N/A</v>
      </c>
      <c r="AZ65" s="98" t="e">
        <f ca="true">+IF(AND(ISNUMBER(OFFSET('Hygiene Data'!$D$5,0,10*ROW('Hygiene Data'!D59))),'Data Summary'!DO65="Yes"),OFFSET('Hygiene Data'!$D$5,0,10*ROW('Hygiene Data'!D59)),NA())</f>
        <v>#N/A</v>
      </c>
      <c r="BA65" s="98" t="e">
        <f ca="true">+IF(AND(ISNUMBER(OFFSET('Hygiene Data'!$D$7,0,10*ROW('Hygiene Data'!D59))),'Data Summary'!DP65="Yes"),OFFSET('Hygiene Data'!$D$7,0,10*ROW('Hygiene Data'!D59)),NA())</f>
        <v>#N/A</v>
      </c>
      <c r="BB65" s="98" t="e">
        <f ca="true">+IF(AND(ISNUMBER(OFFSET('Hygiene Data'!$D$9,0,10*ROW('Hygiene Data'!D59))),'Data Summary'!DQ65="Yes"),OFFSET('Hygiene Data'!$D$9,0,10*ROW('Hygiene Data'!D59)),NA())</f>
        <v>#N/A</v>
      </c>
      <c r="BC65" s="98" t="e">
        <f ca="true">+IF(AND(ISNUMBER(OFFSET('Hygiene Data'!$E$5,0,10*ROW('Hygiene Data'!E59))),'Data Summary'!DR65="Yes"),OFFSET('Hygiene Data'!$E$5,0,10*ROW('Hygiene Data'!E59)),NA())</f>
        <v>#N/A</v>
      </c>
      <c r="BD65" s="98" t="e">
        <f ca="true">+IF(AND(ISNUMBER(OFFSET('Hygiene Data'!$E$7,0,10*ROW('Hygiene Data'!E59))),'Data Summary'!DS65="Yes"),OFFSET('Hygiene Data'!$E$7,0,10*ROW('Hygiene Data'!E59)),NA())</f>
        <v>#N/A</v>
      </c>
      <c r="BE65" s="98" t="e">
        <f ca="true">+IF(AND(ISNUMBER(OFFSET('Hygiene Data'!$E$9,0,10*ROW('Hygiene Data'!E59))),'Data Summary'!DT65="Yes"),OFFSET('Hygiene Data'!$E$9,0,10*ROW('Hygiene Data'!E59)),NA())</f>
        <v>#N/A</v>
      </c>
      <c r="BF65" s="98" t="e">
        <f ca="true">+IF(AND(ISNUMBER(OFFSET('Hygiene Data'!$F$5,0,10*ROW('Hygiene Data'!F59))),'Data Summary'!DU65="Yes"),OFFSET('Hygiene Data'!$F$5,0,10*ROW('Hygiene Data'!F59)),NA())</f>
        <v>#N/A</v>
      </c>
      <c r="BG65" s="98" t="e">
        <f ca="true">+IF(AND(ISNUMBER(OFFSET('Hygiene Data'!$F$7,0,10*ROW('Hygiene Data'!F59))),'Data Summary'!DV65="Yes"),OFFSET('Hygiene Data'!$F$7,0,10*ROW('Hygiene Data'!F59)),NA())</f>
        <v>#N/A</v>
      </c>
      <c r="BH65" s="98" t="e">
        <f ca="true">+IF(AND(ISNUMBER(OFFSET('Hygiene Data'!$F$9,0,10*ROW('Hygiene Data'!F59))),'Data Summary'!DW65="Yes"),OFFSET('Hygiene Data'!$F$9,0,10*ROW('Hygiene Data'!F59)),NA())</f>
        <v>#N/A</v>
      </c>
      <c r="BI65" s="98" t="e">
        <f ca="true">+IF(AND(ISNUMBER(OFFSET('Hygiene Data'!$G$5,0,10*ROW('Hygiene Data'!G59))),'Data Summary'!DX65="Yes"),OFFSET('Hygiene Data'!$G$5,0,10*ROW('Hygiene Data'!G59)),NA())</f>
        <v>#N/A</v>
      </c>
      <c r="BJ65" s="98" t="e">
        <f ca="true">+IF(AND(ISNUMBER(OFFSET('Hygiene Data'!$G$7,0,10*ROW('Hygiene Data'!G59))),'Data Summary'!DY65="Yes"),OFFSET('Hygiene Data'!$G$7,0,10*ROW('Hygiene Data'!G59)),NA())</f>
        <v>#N/A</v>
      </c>
      <c r="BK65" s="98" t="e">
        <f ca="true">+IF(AND(ISNUMBER(OFFSET('Hygiene Data'!$G$9,0,10*ROW('Hygiene Data'!G59))),'Data Summary'!DZ65="Yes"),OFFSET('Hygiene Data'!$G$9,0,10*ROW('Hygiene Data'!G59)),NA())</f>
        <v>#N/A</v>
      </c>
      <c r="BL65" s="98" t="e">
        <f ca="true">+IF(AND(ISNUMBER(OFFSET('Hygiene Data'!$H$5,0,10*ROW('Hygiene Data'!H59))),'Data Summary'!EA65="Yes"),OFFSET('Hygiene Data'!$H$5,0,10*ROW('Hygiene Data'!H59)),NA())</f>
        <v>#N/A</v>
      </c>
      <c r="BM65" s="98" t="e">
        <f ca="true">+IF(AND(ISNUMBER(OFFSET('Hygiene Data'!$H$7,0,10*ROW('Hygiene Data'!H59))),'Data Summary'!EB65="Yes"),OFFSET('Hygiene Data'!$H$7,0,10*ROW('Hygiene Data'!H59)),NA())</f>
        <v>#N/A</v>
      </c>
      <c r="BN65" s="98" t="e">
        <f ca="true">+IF(AND(ISNUMBER(OFFSET('Hygiene Data'!$H$9,0,10*ROW('Hygiene Data'!H59))),'Data Summary'!EC65="Yes"),OFFSET('Hygiene Data'!$H$9,0,10*ROW('Hygiene Data'!H59)),NA())</f>
        <v>#N/A</v>
      </c>
      <c r="BO65" s="98" t="e">
        <f ca="true">+IF(AND(ISNUMBER(OFFSET('Hygiene Data'!$I$5,0,10*ROW('Hygiene Data'!I59))),'Data Summary'!ED65="Yes"),OFFSET('Hygiene Data'!$I$5,0,10*ROW('Hygiene Data'!I59)),NA())</f>
        <v>#N/A</v>
      </c>
      <c r="BP65" s="98" t="e">
        <f ca="true">+IF(AND(ISNUMBER(OFFSET('Hygiene Data'!$I$7,0,10*ROW('Hygiene Data'!I59))),'Data Summary'!EE65="Yes"),OFFSET('Hygiene Data'!$I$7,0,10*ROW('Hygiene Data'!I59)),NA())</f>
        <v>#N/A</v>
      </c>
      <c r="BQ65" s="98" t="e">
        <f ca="true">+IF(AND(ISNUMBER(OFFSET('Hygiene Data'!$I$9,0,10*ROW('Hygiene Data'!I59))),'Data Summary'!EF65="Yes"),OFFSET('Hygiene Data'!$I$9,0,10*ROW('Hygiene Data'!I59)),NA())</f>
        <v>#N/A</v>
      </c>
    </row>
    <row xmlns:x14ac="http://schemas.microsoft.com/office/spreadsheetml/2009/9/ac" r="66" x14ac:dyDescent="0.2">
      <c r="A66" s="351" t="e">
        <f ca="true">+RIGHT('Data Summary'!A66,LEN('Data Summary'!A66)-9)</f>
        <v>#VALUE!</v>
      </c>
      <c r="B66" s="36" t="str">
        <f ca="true">+IF(ISTEXT('Data Summary'!B66),'Data Summary'!B66,"")</f>
        <v/>
      </c>
      <c r="C66" s="350" t="e">
        <f ca="true">+VALUE('Data Summary'!C66)</f>
        <v>#VALUE!</v>
      </c>
      <c r="D66" s="96" t="e">
        <f ca="true">+IF(AND(ISNUMBER(OFFSET('Water Data'!$D$4,0,10*ROW('Water Data'!D60))),'Data Summary'!BS66="Yes"),100-OFFSET('Water Data'!$D$4,0,10*ROW('Water Data'!D60)),NA())</f>
        <v>#N/A</v>
      </c>
      <c r="E66" s="96" t="e">
        <f ca="true">+IF(AND(ISNUMBER(OFFSET('Water Data'!$D$6,0,10*ROW('Water Data'!D60))),'Data Summary'!BT66="Yes"),OFFSET('Water Data'!$D$6,0,10*ROW('Water Data'!D60)),NA())</f>
        <v>#N/A</v>
      </c>
      <c r="F66" s="96" t="e">
        <f ca="true">+IF(AND(ISNUMBER(OFFSET('Water Data'!$D$9,0,10*ROW('Water Data'!D60))),'Data Summary'!BU66="Yes"),OFFSET('Water Data'!$D$9,0,10*ROW('Water Data'!D60)),NA())</f>
        <v>#N/A</v>
      </c>
      <c r="G66" s="96" t="e">
        <f ca="true">+IF(AND(ISNUMBER(OFFSET('Water Data'!$E$4,0,10*ROW('Water Data'!E60))),'Data Summary'!BV66="Yes"),100-OFFSET('Water Data'!$E$4,0,10*ROW('Water Data'!E60)),NA())</f>
        <v>#N/A</v>
      </c>
      <c r="H66" s="96" t="e">
        <f ca="true">+IF(AND(ISNUMBER(OFFSET('Water Data'!$E$6,0,10*ROW('Water Data'!E60))),'Data Summary'!BW66="Yes"),OFFSET('Water Data'!$E$6,0,10*ROW('Water Data'!E60)),NA())</f>
        <v>#N/A</v>
      </c>
      <c r="I66" s="96" t="e">
        <f ca="true">+IF(AND(ISNUMBER(OFFSET('Water Data'!$E$9,0,10*ROW('Water Data'!E60))),'Data Summary'!BX66="Yes"),OFFSET('Water Data'!$E$9,0,10*ROW('Water Data'!E60)),NA())</f>
        <v>#N/A</v>
      </c>
      <c r="J66" s="96" t="e">
        <f ca="true">+IF(AND(ISNUMBER(OFFSET('Water Data'!$F$4,0,10*ROW('Water Data'!F60))),'Data Summary'!BY66="Yes"),100-OFFSET('Water Data'!$F$4,0,10*ROW('Water Data'!F60)),NA())</f>
        <v>#N/A</v>
      </c>
      <c r="K66" s="96" t="e">
        <f ca="true">+IF(AND(ISNUMBER(OFFSET('Water Data'!$F$6,0,10*ROW('Water Data'!F60))),'Data Summary'!BZ66="Yes"),OFFSET('Water Data'!$F$6,0,10*ROW('Water Data'!F60)),NA())</f>
        <v>#N/A</v>
      </c>
      <c r="L66" s="96" t="e">
        <f ca="true">+IF(AND(ISNUMBER(OFFSET('Water Data'!$F$9,0,10*ROW('Water Data'!F60))),'Data Summary'!CA66="Yes"),OFFSET('Water Data'!$F$9,0,10*ROW('Water Data'!F60)),NA())</f>
        <v>#N/A</v>
      </c>
      <c r="M66" s="96" t="e">
        <f ca="true">+IF(AND(ISNUMBER(OFFSET('Water Data'!$G$4,0,10*ROW('Water Data'!G60))),'Data Summary'!CB66="Yes"),100-OFFSET('Water Data'!$G$4,0,10*ROW('Water Data'!G60)),NA())</f>
        <v>#N/A</v>
      </c>
      <c r="N66" s="96" t="e">
        <f ca="true">+IF(AND(ISNUMBER(OFFSET('Water Data'!$G$6,0,10*ROW('Water Data'!G60))),'Data Summary'!CC66="Yes"),OFFSET('Water Data'!$G$6,0,10*ROW('Water Data'!G60)),NA())</f>
        <v>#N/A</v>
      </c>
      <c r="O66" s="96" t="e">
        <f ca="true">+IF(AND(ISNUMBER(OFFSET('Water Data'!$G$9,0,10*ROW('Water Data'!G60))),'Data Summary'!CD66="Yes"),OFFSET('Water Data'!$G$9,0,10*ROW('Water Data'!G60)),NA())</f>
        <v>#N/A</v>
      </c>
      <c r="P66" s="96" t="e">
        <f ca="true">+IF(AND(ISNUMBER(OFFSET('Water Data'!$H$4,0,10*ROW('Water Data'!H60))),'Data Summary'!CE66="Yes"),100-OFFSET('Water Data'!$H$4,0,10*ROW('Water Data'!H60)),NA())</f>
        <v>#N/A</v>
      </c>
      <c r="Q66" s="96" t="e">
        <f ca="true">+IF(AND(ISNUMBER(OFFSET('Water Data'!$H$6,0,10*ROW('Water Data'!H60))),'Data Summary'!CF66="Yes"),OFFSET('Water Data'!$H$6,0,10*ROW('Water Data'!H60)),NA())</f>
        <v>#N/A</v>
      </c>
      <c r="R66" s="96" t="e">
        <f ca="true">+IF(AND(ISNUMBER(OFFSET('Water Data'!$H$9,0,10*ROW('Water Data'!H60))),'Data Summary'!CG66="Yes"),OFFSET('Water Data'!$H$9,0,10*ROW('Water Data'!H60)),NA())</f>
        <v>#N/A</v>
      </c>
      <c r="S66" s="96" t="e">
        <f ca="true">+IF(AND(ISNUMBER(OFFSET('Water Data'!$I$4,0,10*ROW('Water Data'!I60))),'Data Summary'!CH66="Yes"),100-OFFSET('Water Data'!$I$4,0,10*ROW('Water Data'!I60)),NA())</f>
        <v>#N/A</v>
      </c>
      <c r="T66" s="96" t="e">
        <f ca="true">+IF(AND(ISNUMBER(OFFSET('Water Data'!$I$6,0,10*ROW('Water Data'!I60))),'Data Summary'!CI66="Yes"),OFFSET('Water Data'!$I$6,0,10*ROW('Water Data'!I60)),NA())</f>
        <v>#N/A</v>
      </c>
      <c r="U66" s="96" t="e">
        <f ca="true">+IF(AND(ISNUMBER(OFFSET('Water Data'!$I$9,0,10*ROW('Water Data'!I60))),'Data Summary'!CJ66="Yes"),OFFSET('Water Data'!$I$9,0,10*ROW('Water Data'!I60)),NA())</f>
        <v>#N/A</v>
      </c>
      <c r="V66" s="97" t="e">
        <f ca="true">+IF(AND(ISNUMBER(OFFSET('Sanitation Data'!$D$4,0,10*ROW('Sanitation Data'!D60))),'Data Summary'!CK66="Yes"),100-OFFSET('Sanitation Data'!$D$4,0,10*ROW('Sanitation Data'!D60)),NA())</f>
        <v>#N/A</v>
      </c>
      <c r="W66" s="97" t="e">
        <f ca="true">+IF(AND(ISNUMBER(OFFSET('Sanitation Data'!$D$6,0,10*ROW('Sanitation Data'!D60))),'Data Summary'!CL66="Yes"),OFFSET('Sanitation Data'!$D$6,0,10*ROW('Sanitation Data'!D60)),NA())</f>
        <v>#N/A</v>
      </c>
      <c r="X66" s="97" t="e">
        <f ca="true">+IF(AND(ISNUMBER(OFFSET('Sanitation Data'!$D$10,0,10*ROW('Sanitation Data'!D60))),'Data Summary'!CM66="Yes"),OFFSET('Sanitation Data'!$D$10,0,10*ROW('Sanitation Data'!D60)),NA())</f>
        <v>#N/A</v>
      </c>
      <c r="Y66" s="97" t="e">
        <f ca="true">+IF(AND(ISNUMBER(OFFSET('Sanitation Data'!$D$11,0,10*ROW('Sanitation Data'!D60))),'Data Summary'!CN66="Yes"),OFFSET('Sanitation Data'!$D$11,0,10*ROW('Sanitation Data'!D60)),NA())</f>
        <v>#N/A</v>
      </c>
      <c r="Z66" s="97" t="e">
        <f ca="true">+IF(AND(ISNUMBER(OFFSET('Sanitation Data'!$D$12,0,10*ROW('Sanitation Data'!D60))),'Data Summary'!CO66="Yes"),OFFSET('Sanitation Data'!$D$12,0,10*ROW('Sanitation Data'!D60)),NA())</f>
        <v>#N/A</v>
      </c>
      <c r="AA66" s="97" t="e">
        <f ca="true">+IF(AND(ISNUMBER(OFFSET('Sanitation Data'!$E$4,0,10*ROW('Sanitation Data'!E60))),'Data Summary'!CP66="Yes"),100-OFFSET('Sanitation Data'!$E$4,0,10*ROW('Sanitation Data'!E60)),NA())</f>
        <v>#N/A</v>
      </c>
      <c r="AB66" s="97" t="e">
        <f ca="true">+IF(AND(ISNUMBER(OFFSET('Sanitation Data'!$E$6,0,10*ROW('Sanitation Data'!E60))),'Data Summary'!CQ66="Yes"),OFFSET('Sanitation Data'!$E$6,0,10*ROW('Sanitation Data'!E60)),NA())</f>
        <v>#N/A</v>
      </c>
      <c r="AC66" s="97" t="e">
        <f ca="true">+IF(AND(ISNUMBER(OFFSET('Sanitation Data'!$E$10,0,10*ROW('Sanitation Data'!E60))),'Data Summary'!CR66="Yes"),OFFSET('Sanitation Data'!$E$10,0,10*ROW('Sanitation Data'!E60)),NA())</f>
        <v>#N/A</v>
      </c>
      <c r="AD66" s="97" t="e">
        <f ca="true">+IF(AND(ISNUMBER(OFFSET('Sanitation Data'!$E$11,0,10*ROW('Sanitation Data'!E60))),'Data Summary'!CS66="Yes"),OFFSET('Sanitation Data'!$E$11,0,10*ROW('Sanitation Data'!E60)),NA())</f>
        <v>#N/A</v>
      </c>
      <c r="AE66" s="97" t="e">
        <f ca="true">+IF(AND(ISNUMBER(OFFSET('Sanitation Data'!$E$12,0,10*ROW('Sanitation Data'!E60))),'Data Summary'!CT66="Yes"),OFFSET('Sanitation Data'!$E$12,0,10*ROW('Sanitation Data'!E60)),NA())</f>
        <v>#N/A</v>
      </c>
      <c r="AF66" s="97" t="e">
        <f ca="true">+IF(AND(ISNUMBER(OFFSET('Sanitation Data'!$F$4,0,10*ROW('Sanitation Data'!F60))),'Data Summary'!CU66="Yes"),100-OFFSET('Sanitation Data'!$F$4,0,10*ROW('Sanitation Data'!F60)),NA())</f>
        <v>#N/A</v>
      </c>
      <c r="AG66" s="97" t="e">
        <f ca="true">+IF(AND(ISNUMBER(OFFSET('Sanitation Data'!$F$6,0,10*ROW('Sanitation Data'!F60))),'Data Summary'!CV66="Yes"),OFFSET('Sanitation Data'!$F$6,0,10*ROW('Sanitation Data'!F60)),NA())</f>
        <v>#N/A</v>
      </c>
      <c r="AH66" s="97" t="e">
        <f ca="true">+IF(AND(ISNUMBER(OFFSET('Sanitation Data'!$F$10,0,10*ROW('Sanitation Data'!F60))),'Data Summary'!CW66="Yes"),OFFSET('Sanitation Data'!$F$10,0,10*ROW('Sanitation Data'!F60)),NA())</f>
        <v>#N/A</v>
      </c>
      <c r="AI66" s="97" t="e">
        <f ca="true">+IF(AND(ISNUMBER(OFFSET('Sanitation Data'!$F$11,0,10*ROW('Sanitation Data'!F60))),'Data Summary'!CX66="Yes"),OFFSET('Sanitation Data'!$F$11,0,10*ROW('Sanitation Data'!F60)),NA())</f>
        <v>#N/A</v>
      </c>
      <c r="AJ66" s="97" t="e">
        <f ca="true">+IF(AND(ISNUMBER(OFFSET('Sanitation Data'!$F$12,0,10*ROW('Sanitation Data'!F60))),'Data Summary'!CY66="Yes"),OFFSET('Sanitation Data'!$F$12,0,10*ROW('Sanitation Data'!F60)),NA())</f>
        <v>#N/A</v>
      </c>
      <c r="AK66" s="97" t="e">
        <f ca="true">+IF(AND(ISNUMBER(OFFSET('Sanitation Data'!$G$4,0,10*ROW('Sanitation Data'!G60))),'Data Summary'!CZ66="Yes"),100-OFFSET('Sanitation Data'!$G$4,0,10*ROW('Sanitation Data'!G60)),NA())</f>
        <v>#N/A</v>
      </c>
      <c r="AL66" s="97" t="e">
        <f ca="true">+IF(AND(ISNUMBER(OFFSET('Sanitation Data'!$G$6,0,10*ROW('Sanitation Data'!G60))),'Data Summary'!DA66="Yes"),OFFSET('Sanitation Data'!$G$6,0,10*ROW('Sanitation Data'!G60)),NA())</f>
        <v>#N/A</v>
      </c>
      <c r="AM66" s="97" t="e">
        <f ca="true">+IF(AND(ISNUMBER(OFFSET('Sanitation Data'!$G$10,0,10*ROW('Sanitation Data'!G60))),'Data Summary'!DB66="Yes"),OFFSET('Sanitation Data'!$G$10,0,10*ROW('Sanitation Data'!G60)),NA())</f>
        <v>#N/A</v>
      </c>
      <c r="AN66" s="97" t="e">
        <f ca="true">+IF(AND(ISNUMBER(OFFSET('Sanitation Data'!$G$11,0,10*ROW('Sanitation Data'!G60))),'Data Summary'!DC66="Yes"),OFFSET('Sanitation Data'!$G$11,0,10*ROW('Sanitation Data'!G60)),NA())</f>
        <v>#N/A</v>
      </c>
      <c r="AO66" s="97" t="e">
        <f ca="true">+IF(AND(ISNUMBER(OFFSET('Sanitation Data'!$G$12,0,10*ROW('Sanitation Data'!G60))),'Data Summary'!DD66="Yes"),OFFSET('Sanitation Data'!$G$12,0,10*ROW('Sanitation Data'!G60)),NA())</f>
        <v>#N/A</v>
      </c>
      <c r="AP66" s="97" t="e">
        <f ca="true">+IF(AND(ISNUMBER(OFFSET('Sanitation Data'!$H$4,0,10*ROW('Sanitation Data'!H60))),'Data Summary'!DE66="Yes"),100-OFFSET('Sanitation Data'!$H$4,0,10*ROW('Sanitation Data'!H60)),NA())</f>
        <v>#N/A</v>
      </c>
      <c r="AQ66" s="97" t="e">
        <f ca="true">+IF(AND(ISNUMBER(OFFSET('Sanitation Data'!$H$6,0,10*ROW('Sanitation Data'!H60))),'Data Summary'!DF66="Yes"),OFFSET('Sanitation Data'!$H$6,0,10*ROW('Sanitation Data'!H60)),NA())</f>
        <v>#N/A</v>
      </c>
      <c r="AR66" s="97" t="e">
        <f ca="true">+IF(AND(ISNUMBER(OFFSET('Sanitation Data'!$H$10,0,10*ROW('Sanitation Data'!H60))),'Data Summary'!DG66="Yes"),OFFSET('Sanitation Data'!$H$10,0,10*ROW('Sanitation Data'!H60)),NA())</f>
        <v>#N/A</v>
      </c>
      <c r="AS66" s="97" t="e">
        <f ca="true">+IF(AND(ISNUMBER(OFFSET('Sanitation Data'!$H$11,0,10*ROW('Sanitation Data'!H60))),'Data Summary'!DH66="Yes"),OFFSET('Sanitation Data'!$H$11,0,10*ROW('Sanitation Data'!H60)),NA())</f>
        <v>#N/A</v>
      </c>
      <c r="AT66" s="97" t="e">
        <f ca="true">+IF(AND(ISNUMBER(OFFSET('Sanitation Data'!$H$12,0,10*ROW('Sanitation Data'!H60))),'Data Summary'!DI66="Yes"),OFFSET('Sanitation Data'!$H$12,0,10*ROW('Sanitation Data'!H60)),NA())</f>
        <v>#N/A</v>
      </c>
      <c r="AU66" s="97" t="e">
        <f ca="true">+IF(AND(ISNUMBER(OFFSET('Sanitation Data'!$I$4,0,10*ROW('Sanitation Data'!I60))),'Data Summary'!DJ66="Yes"),100-OFFSET('Sanitation Data'!$I$4,0,10*ROW('Sanitation Data'!I60)),NA())</f>
        <v>#N/A</v>
      </c>
      <c r="AV66" s="97" t="e">
        <f ca="true">+IF(AND(ISNUMBER(OFFSET('Sanitation Data'!$I$6,0,10*ROW('Sanitation Data'!I60))),'Data Summary'!DK66="Yes"),OFFSET('Sanitation Data'!$I$6,0,10*ROW('Sanitation Data'!I60)),NA())</f>
        <v>#N/A</v>
      </c>
      <c r="AW66" s="97" t="e">
        <f ca="true">+IF(AND(ISNUMBER(OFFSET('Sanitation Data'!$I$10,0,10*ROW('Sanitation Data'!I60))),'Data Summary'!DL66="Yes"),OFFSET('Sanitation Data'!$I$10,0,10*ROW('Sanitation Data'!I60)),NA())</f>
        <v>#N/A</v>
      </c>
      <c r="AX66" s="97" t="e">
        <f ca="true">+IF(AND(ISNUMBER(OFFSET('Sanitation Data'!$I$11,0,10*ROW('Sanitation Data'!I60))),'Data Summary'!DM66="Yes"),OFFSET('Sanitation Data'!$I$11,0,10*ROW('Sanitation Data'!I60)),NA())</f>
        <v>#N/A</v>
      </c>
      <c r="AY66" s="97" t="e">
        <f ca="true">+IF(AND(ISNUMBER(OFFSET('Sanitation Data'!$I$12,0,10*ROW('Sanitation Data'!I60))),'Data Summary'!DN66="Yes"),OFFSET('Sanitation Data'!$I$12,0,10*ROW('Sanitation Data'!I60)),NA())</f>
        <v>#N/A</v>
      </c>
      <c r="AZ66" s="98" t="e">
        <f ca="true">+IF(AND(ISNUMBER(OFFSET('Hygiene Data'!$D$5,0,10*ROW('Hygiene Data'!D60))),'Data Summary'!DO66="Yes"),OFFSET('Hygiene Data'!$D$5,0,10*ROW('Hygiene Data'!D60)),NA())</f>
        <v>#N/A</v>
      </c>
      <c r="BA66" s="98" t="e">
        <f ca="true">+IF(AND(ISNUMBER(OFFSET('Hygiene Data'!$D$7,0,10*ROW('Hygiene Data'!D60))),'Data Summary'!DP66="Yes"),OFFSET('Hygiene Data'!$D$7,0,10*ROW('Hygiene Data'!D60)),NA())</f>
        <v>#N/A</v>
      </c>
      <c r="BB66" s="98" t="e">
        <f ca="true">+IF(AND(ISNUMBER(OFFSET('Hygiene Data'!$D$9,0,10*ROW('Hygiene Data'!D60))),'Data Summary'!DQ66="Yes"),OFFSET('Hygiene Data'!$D$9,0,10*ROW('Hygiene Data'!D60)),NA())</f>
        <v>#N/A</v>
      </c>
      <c r="BC66" s="98" t="e">
        <f ca="true">+IF(AND(ISNUMBER(OFFSET('Hygiene Data'!$E$5,0,10*ROW('Hygiene Data'!E60))),'Data Summary'!DR66="Yes"),OFFSET('Hygiene Data'!$E$5,0,10*ROW('Hygiene Data'!E60)),NA())</f>
        <v>#N/A</v>
      </c>
      <c r="BD66" s="98" t="e">
        <f ca="true">+IF(AND(ISNUMBER(OFFSET('Hygiene Data'!$E$7,0,10*ROW('Hygiene Data'!E60))),'Data Summary'!DS66="Yes"),OFFSET('Hygiene Data'!$E$7,0,10*ROW('Hygiene Data'!E60)),NA())</f>
        <v>#N/A</v>
      </c>
      <c r="BE66" s="98" t="e">
        <f ca="true">+IF(AND(ISNUMBER(OFFSET('Hygiene Data'!$E$9,0,10*ROW('Hygiene Data'!E60))),'Data Summary'!DT66="Yes"),OFFSET('Hygiene Data'!$E$9,0,10*ROW('Hygiene Data'!E60)),NA())</f>
        <v>#N/A</v>
      </c>
      <c r="BF66" s="98" t="e">
        <f ca="true">+IF(AND(ISNUMBER(OFFSET('Hygiene Data'!$F$5,0,10*ROW('Hygiene Data'!F60))),'Data Summary'!DU66="Yes"),OFFSET('Hygiene Data'!$F$5,0,10*ROW('Hygiene Data'!F60)),NA())</f>
        <v>#N/A</v>
      </c>
      <c r="BG66" s="98" t="e">
        <f ca="true">+IF(AND(ISNUMBER(OFFSET('Hygiene Data'!$F$7,0,10*ROW('Hygiene Data'!F60))),'Data Summary'!DV66="Yes"),OFFSET('Hygiene Data'!$F$7,0,10*ROW('Hygiene Data'!F60)),NA())</f>
        <v>#N/A</v>
      </c>
      <c r="BH66" s="98" t="e">
        <f ca="true">+IF(AND(ISNUMBER(OFFSET('Hygiene Data'!$F$9,0,10*ROW('Hygiene Data'!F60))),'Data Summary'!DW66="Yes"),OFFSET('Hygiene Data'!$F$9,0,10*ROW('Hygiene Data'!F60)),NA())</f>
        <v>#N/A</v>
      </c>
      <c r="BI66" s="98" t="e">
        <f ca="true">+IF(AND(ISNUMBER(OFFSET('Hygiene Data'!$G$5,0,10*ROW('Hygiene Data'!G60))),'Data Summary'!DX66="Yes"),OFFSET('Hygiene Data'!$G$5,0,10*ROW('Hygiene Data'!G60)),NA())</f>
        <v>#N/A</v>
      </c>
      <c r="BJ66" s="98" t="e">
        <f ca="true">+IF(AND(ISNUMBER(OFFSET('Hygiene Data'!$G$7,0,10*ROW('Hygiene Data'!G60))),'Data Summary'!DY66="Yes"),OFFSET('Hygiene Data'!$G$7,0,10*ROW('Hygiene Data'!G60)),NA())</f>
        <v>#N/A</v>
      </c>
      <c r="BK66" s="98" t="e">
        <f ca="true">+IF(AND(ISNUMBER(OFFSET('Hygiene Data'!$G$9,0,10*ROW('Hygiene Data'!G60))),'Data Summary'!DZ66="Yes"),OFFSET('Hygiene Data'!$G$9,0,10*ROW('Hygiene Data'!G60)),NA())</f>
        <v>#N/A</v>
      </c>
      <c r="BL66" s="98" t="e">
        <f ca="true">+IF(AND(ISNUMBER(OFFSET('Hygiene Data'!$H$5,0,10*ROW('Hygiene Data'!H60))),'Data Summary'!EA66="Yes"),OFFSET('Hygiene Data'!$H$5,0,10*ROW('Hygiene Data'!H60)),NA())</f>
        <v>#N/A</v>
      </c>
      <c r="BM66" s="98" t="e">
        <f ca="true">+IF(AND(ISNUMBER(OFFSET('Hygiene Data'!$H$7,0,10*ROW('Hygiene Data'!H60))),'Data Summary'!EB66="Yes"),OFFSET('Hygiene Data'!$H$7,0,10*ROW('Hygiene Data'!H60)),NA())</f>
        <v>#N/A</v>
      </c>
      <c r="BN66" s="98" t="e">
        <f ca="true">+IF(AND(ISNUMBER(OFFSET('Hygiene Data'!$H$9,0,10*ROW('Hygiene Data'!H60))),'Data Summary'!EC66="Yes"),OFFSET('Hygiene Data'!$H$9,0,10*ROW('Hygiene Data'!H60)),NA())</f>
        <v>#N/A</v>
      </c>
      <c r="BO66" s="98" t="e">
        <f ca="true">+IF(AND(ISNUMBER(OFFSET('Hygiene Data'!$I$5,0,10*ROW('Hygiene Data'!I60))),'Data Summary'!ED66="Yes"),OFFSET('Hygiene Data'!$I$5,0,10*ROW('Hygiene Data'!I60)),NA())</f>
        <v>#N/A</v>
      </c>
      <c r="BP66" s="98" t="e">
        <f ca="true">+IF(AND(ISNUMBER(OFFSET('Hygiene Data'!$I$7,0,10*ROW('Hygiene Data'!I60))),'Data Summary'!EE66="Yes"),OFFSET('Hygiene Data'!$I$7,0,10*ROW('Hygiene Data'!I60)),NA())</f>
        <v>#N/A</v>
      </c>
      <c r="BQ66" s="98" t="e">
        <f ca="true">+IF(AND(ISNUMBER(OFFSET('Hygiene Data'!$I$9,0,10*ROW('Hygiene Data'!I60))),'Data Summary'!EF66="Yes"),OFFSET('Hygiene Data'!$I$9,0,10*ROW('Hygiene Data'!I60)),NA())</f>
        <v>#N/A</v>
      </c>
    </row>
    <row xmlns:x14ac="http://schemas.microsoft.com/office/spreadsheetml/2009/9/ac" r="67" x14ac:dyDescent="0.2">
      <c r="A67" s="351" t="e">
        <f ca="true">+RIGHT('Data Summary'!A67,LEN('Data Summary'!A67)-9)</f>
        <v>#VALUE!</v>
      </c>
      <c r="B67" s="36" t="str">
        <f ca="true">+IF(ISTEXT('Data Summary'!B67),'Data Summary'!B67,"")</f>
        <v/>
      </c>
      <c r="C67" s="350" t="e">
        <f ca="true">+VALUE('Data Summary'!C67)</f>
        <v>#VALUE!</v>
      </c>
      <c r="D67" s="96" t="e">
        <f ca="true">+IF(AND(ISNUMBER(OFFSET('Water Data'!$D$4,0,10*ROW('Water Data'!D61))),'Data Summary'!BS67="Yes"),100-OFFSET('Water Data'!$D$4,0,10*ROW('Water Data'!D61)),NA())</f>
        <v>#N/A</v>
      </c>
      <c r="E67" s="96" t="e">
        <f ca="true">+IF(AND(ISNUMBER(OFFSET('Water Data'!$D$6,0,10*ROW('Water Data'!D61))),'Data Summary'!BT67="Yes"),OFFSET('Water Data'!$D$6,0,10*ROW('Water Data'!D61)),NA())</f>
        <v>#N/A</v>
      </c>
      <c r="F67" s="96" t="e">
        <f ca="true">+IF(AND(ISNUMBER(OFFSET('Water Data'!$D$9,0,10*ROW('Water Data'!D61))),'Data Summary'!BU67="Yes"),OFFSET('Water Data'!$D$9,0,10*ROW('Water Data'!D61)),NA())</f>
        <v>#N/A</v>
      </c>
      <c r="G67" s="96" t="e">
        <f ca="true">+IF(AND(ISNUMBER(OFFSET('Water Data'!$E$4,0,10*ROW('Water Data'!E61))),'Data Summary'!BV67="Yes"),100-OFFSET('Water Data'!$E$4,0,10*ROW('Water Data'!E61)),NA())</f>
        <v>#N/A</v>
      </c>
      <c r="H67" s="96" t="e">
        <f ca="true">+IF(AND(ISNUMBER(OFFSET('Water Data'!$E$6,0,10*ROW('Water Data'!E61))),'Data Summary'!BW67="Yes"),OFFSET('Water Data'!$E$6,0,10*ROW('Water Data'!E61)),NA())</f>
        <v>#N/A</v>
      </c>
      <c r="I67" s="96" t="e">
        <f ca="true">+IF(AND(ISNUMBER(OFFSET('Water Data'!$E$9,0,10*ROW('Water Data'!E61))),'Data Summary'!BX67="Yes"),OFFSET('Water Data'!$E$9,0,10*ROW('Water Data'!E61)),NA())</f>
        <v>#N/A</v>
      </c>
      <c r="J67" s="96" t="e">
        <f ca="true">+IF(AND(ISNUMBER(OFFSET('Water Data'!$F$4,0,10*ROW('Water Data'!F61))),'Data Summary'!BY67="Yes"),100-OFFSET('Water Data'!$F$4,0,10*ROW('Water Data'!F61)),NA())</f>
        <v>#N/A</v>
      </c>
      <c r="K67" s="96" t="e">
        <f ca="true">+IF(AND(ISNUMBER(OFFSET('Water Data'!$F$6,0,10*ROW('Water Data'!F61))),'Data Summary'!BZ67="Yes"),OFFSET('Water Data'!$F$6,0,10*ROW('Water Data'!F61)),NA())</f>
        <v>#N/A</v>
      </c>
      <c r="L67" s="96" t="e">
        <f ca="true">+IF(AND(ISNUMBER(OFFSET('Water Data'!$F$9,0,10*ROW('Water Data'!F61))),'Data Summary'!CA67="Yes"),OFFSET('Water Data'!$F$9,0,10*ROW('Water Data'!F61)),NA())</f>
        <v>#N/A</v>
      </c>
      <c r="M67" s="96" t="e">
        <f ca="true">+IF(AND(ISNUMBER(OFFSET('Water Data'!$G$4,0,10*ROW('Water Data'!G61))),'Data Summary'!CB67="Yes"),100-OFFSET('Water Data'!$G$4,0,10*ROW('Water Data'!G61)),NA())</f>
        <v>#N/A</v>
      </c>
      <c r="N67" s="96" t="e">
        <f ca="true">+IF(AND(ISNUMBER(OFFSET('Water Data'!$G$6,0,10*ROW('Water Data'!G61))),'Data Summary'!CC67="Yes"),OFFSET('Water Data'!$G$6,0,10*ROW('Water Data'!G61)),NA())</f>
        <v>#N/A</v>
      </c>
      <c r="O67" s="96" t="e">
        <f ca="true">+IF(AND(ISNUMBER(OFFSET('Water Data'!$G$9,0,10*ROW('Water Data'!G61))),'Data Summary'!CD67="Yes"),OFFSET('Water Data'!$G$9,0,10*ROW('Water Data'!G61)),NA())</f>
        <v>#N/A</v>
      </c>
      <c r="P67" s="96" t="e">
        <f ca="true">+IF(AND(ISNUMBER(OFFSET('Water Data'!$H$4,0,10*ROW('Water Data'!H61))),'Data Summary'!CE67="Yes"),100-OFFSET('Water Data'!$H$4,0,10*ROW('Water Data'!H61)),NA())</f>
        <v>#N/A</v>
      </c>
      <c r="Q67" s="96" t="e">
        <f ca="true">+IF(AND(ISNUMBER(OFFSET('Water Data'!$H$6,0,10*ROW('Water Data'!H61))),'Data Summary'!CF67="Yes"),OFFSET('Water Data'!$H$6,0,10*ROW('Water Data'!H61)),NA())</f>
        <v>#N/A</v>
      </c>
      <c r="R67" s="96" t="e">
        <f ca="true">+IF(AND(ISNUMBER(OFFSET('Water Data'!$H$9,0,10*ROW('Water Data'!H61))),'Data Summary'!CG67="Yes"),OFFSET('Water Data'!$H$9,0,10*ROW('Water Data'!H61)),NA())</f>
        <v>#N/A</v>
      </c>
      <c r="S67" s="96" t="e">
        <f ca="true">+IF(AND(ISNUMBER(OFFSET('Water Data'!$I$4,0,10*ROW('Water Data'!I61))),'Data Summary'!CH67="Yes"),100-OFFSET('Water Data'!$I$4,0,10*ROW('Water Data'!I61)),NA())</f>
        <v>#N/A</v>
      </c>
      <c r="T67" s="96" t="e">
        <f ca="true">+IF(AND(ISNUMBER(OFFSET('Water Data'!$I$6,0,10*ROW('Water Data'!I61))),'Data Summary'!CI67="Yes"),OFFSET('Water Data'!$I$6,0,10*ROW('Water Data'!I61)),NA())</f>
        <v>#N/A</v>
      </c>
      <c r="U67" s="96" t="e">
        <f ca="true">+IF(AND(ISNUMBER(OFFSET('Water Data'!$I$9,0,10*ROW('Water Data'!I61))),'Data Summary'!CJ67="Yes"),OFFSET('Water Data'!$I$9,0,10*ROW('Water Data'!I61)),NA())</f>
        <v>#N/A</v>
      </c>
      <c r="V67" s="97" t="e">
        <f ca="true">+IF(AND(ISNUMBER(OFFSET('Sanitation Data'!$D$4,0,10*ROW('Sanitation Data'!D61))),'Data Summary'!CK67="Yes"),100-OFFSET('Sanitation Data'!$D$4,0,10*ROW('Sanitation Data'!D61)),NA())</f>
        <v>#N/A</v>
      </c>
      <c r="W67" s="97" t="e">
        <f ca="true">+IF(AND(ISNUMBER(OFFSET('Sanitation Data'!$D$6,0,10*ROW('Sanitation Data'!D61))),'Data Summary'!CL67="Yes"),OFFSET('Sanitation Data'!$D$6,0,10*ROW('Sanitation Data'!D61)),NA())</f>
        <v>#N/A</v>
      </c>
      <c r="X67" s="97" t="e">
        <f ca="true">+IF(AND(ISNUMBER(OFFSET('Sanitation Data'!$D$10,0,10*ROW('Sanitation Data'!D61))),'Data Summary'!CM67="Yes"),OFFSET('Sanitation Data'!$D$10,0,10*ROW('Sanitation Data'!D61)),NA())</f>
        <v>#N/A</v>
      </c>
      <c r="Y67" s="97" t="e">
        <f ca="true">+IF(AND(ISNUMBER(OFFSET('Sanitation Data'!$D$11,0,10*ROW('Sanitation Data'!D61))),'Data Summary'!CN67="Yes"),OFFSET('Sanitation Data'!$D$11,0,10*ROW('Sanitation Data'!D61)),NA())</f>
        <v>#N/A</v>
      </c>
      <c r="Z67" s="97" t="e">
        <f ca="true">+IF(AND(ISNUMBER(OFFSET('Sanitation Data'!$D$12,0,10*ROW('Sanitation Data'!D61))),'Data Summary'!CO67="Yes"),OFFSET('Sanitation Data'!$D$12,0,10*ROW('Sanitation Data'!D61)),NA())</f>
        <v>#N/A</v>
      </c>
      <c r="AA67" s="97" t="e">
        <f ca="true">+IF(AND(ISNUMBER(OFFSET('Sanitation Data'!$E$4,0,10*ROW('Sanitation Data'!E61))),'Data Summary'!CP67="Yes"),100-OFFSET('Sanitation Data'!$E$4,0,10*ROW('Sanitation Data'!E61)),NA())</f>
        <v>#N/A</v>
      </c>
      <c r="AB67" s="97" t="e">
        <f ca="true">+IF(AND(ISNUMBER(OFFSET('Sanitation Data'!$E$6,0,10*ROW('Sanitation Data'!E61))),'Data Summary'!CQ67="Yes"),OFFSET('Sanitation Data'!$E$6,0,10*ROW('Sanitation Data'!E61)),NA())</f>
        <v>#N/A</v>
      </c>
      <c r="AC67" s="97" t="e">
        <f ca="true">+IF(AND(ISNUMBER(OFFSET('Sanitation Data'!$E$10,0,10*ROW('Sanitation Data'!E61))),'Data Summary'!CR67="Yes"),OFFSET('Sanitation Data'!$E$10,0,10*ROW('Sanitation Data'!E61)),NA())</f>
        <v>#N/A</v>
      </c>
      <c r="AD67" s="97" t="e">
        <f ca="true">+IF(AND(ISNUMBER(OFFSET('Sanitation Data'!$E$11,0,10*ROW('Sanitation Data'!E61))),'Data Summary'!CS67="Yes"),OFFSET('Sanitation Data'!$E$11,0,10*ROW('Sanitation Data'!E61)),NA())</f>
        <v>#N/A</v>
      </c>
      <c r="AE67" s="97" t="e">
        <f ca="true">+IF(AND(ISNUMBER(OFFSET('Sanitation Data'!$E$12,0,10*ROW('Sanitation Data'!E61))),'Data Summary'!CT67="Yes"),OFFSET('Sanitation Data'!$E$12,0,10*ROW('Sanitation Data'!E61)),NA())</f>
        <v>#N/A</v>
      </c>
      <c r="AF67" s="97" t="e">
        <f ca="true">+IF(AND(ISNUMBER(OFFSET('Sanitation Data'!$F$4,0,10*ROW('Sanitation Data'!F61))),'Data Summary'!CU67="Yes"),100-OFFSET('Sanitation Data'!$F$4,0,10*ROW('Sanitation Data'!F61)),NA())</f>
        <v>#N/A</v>
      </c>
      <c r="AG67" s="97" t="e">
        <f ca="true">+IF(AND(ISNUMBER(OFFSET('Sanitation Data'!$F$6,0,10*ROW('Sanitation Data'!F61))),'Data Summary'!CV67="Yes"),OFFSET('Sanitation Data'!$F$6,0,10*ROW('Sanitation Data'!F61)),NA())</f>
        <v>#N/A</v>
      </c>
      <c r="AH67" s="97" t="e">
        <f ca="true">+IF(AND(ISNUMBER(OFFSET('Sanitation Data'!$F$10,0,10*ROW('Sanitation Data'!F61))),'Data Summary'!CW67="Yes"),OFFSET('Sanitation Data'!$F$10,0,10*ROW('Sanitation Data'!F61)),NA())</f>
        <v>#N/A</v>
      </c>
      <c r="AI67" s="97" t="e">
        <f ca="true">+IF(AND(ISNUMBER(OFFSET('Sanitation Data'!$F$11,0,10*ROW('Sanitation Data'!F61))),'Data Summary'!CX67="Yes"),OFFSET('Sanitation Data'!$F$11,0,10*ROW('Sanitation Data'!F61)),NA())</f>
        <v>#N/A</v>
      </c>
      <c r="AJ67" s="97" t="e">
        <f ca="true">+IF(AND(ISNUMBER(OFFSET('Sanitation Data'!$F$12,0,10*ROW('Sanitation Data'!F61))),'Data Summary'!CY67="Yes"),OFFSET('Sanitation Data'!$F$12,0,10*ROW('Sanitation Data'!F61)),NA())</f>
        <v>#N/A</v>
      </c>
      <c r="AK67" s="97" t="e">
        <f ca="true">+IF(AND(ISNUMBER(OFFSET('Sanitation Data'!$G$4,0,10*ROW('Sanitation Data'!G61))),'Data Summary'!CZ67="Yes"),100-OFFSET('Sanitation Data'!$G$4,0,10*ROW('Sanitation Data'!G61)),NA())</f>
        <v>#N/A</v>
      </c>
      <c r="AL67" s="97" t="e">
        <f ca="true">+IF(AND(ISNUMBER(OFFSET('Sanitation Data'!$G$6,0,10*ROW('Sanitation Data'!G61))),'Data Summary'!DA67="Yes"),OFFSET('Sanitation Data'!$G$6,0,10*ROW('Sanitation Data'!G61)),NA())</f>
        <v>#N/A</v>
      </c>
      <c r="AM67" s="97" t="e">
        <f ca="true">+IF(AND(ISNUMBER(OFFSET('Sanitation Data'!$G$10,0,10*ROW('Sanitation Data'!G61))),'Data Summary'!DB67="Yes"),OFFSET('Sanitation Data'!$G$10,0,10*ROW('Sanitation Data'!G61)),NA())</f>
        <v>#N/A</v>
      </c>
      <c r="AN67" s="97" t="e">
        <f ca="true">+IF(AND(ISNUMBER(OFFSET('Sanitation Data'!$G$11,0,10*ROW('Sanitation Data'!G61))),'Data Summary'!DC67="Yes"),OFFSET('Sanitation Data'!$G$11,0,10*ROW('Sanitation Data'!G61)),NA())</f>
        <v>#N/A</v>
      </c>
      <c r="AO67" s="97" t="e">
        <f ca="true">+IF(AND(ISNUMBER(OFFSET('Sanitation Data'!$G$12,0,10*ROW('Sanitation Data'!G61))),'Data Summary'!DD67="Yes"),OFFSET('Sanitation Data'!$G$12,0,10*ROW('Sanitation Data'!G61)),NA())</f>
        <v>#N/A</v>
      </c>
      <c r="AP67" s="97" t="e">
        <f ca="true">+IF(AND(ISNUMBER(OFFSET('Sanitation Data'!$H$4,0,10*ROW('Sanitation Data'!H61))),'Data Summary'!DE67="Yes"),100-OFFSET('Sanitation Data'!$H$4,0,10*ROW('Sanitation Data'!H61)),NA())</f>
        <v>#N/A</v>
      </c>
      <c r="AQ67" s="97" t="e">
        <f ca="true">+IF(AND(ISNUMBER(OFFSET('Sanitation Data'!$H$6,0,10*ROW('Sanitation Data'!H61))),'Data Summary'!DF67="Yes"),OFFSET('Sanitation Data'!$H$6,0,10*ROW('Sanitation Data'!H61)),NA())</f>
        <v>#N/A</v>
      </c>
      <c r="AR67" s="97" t="e">
        <f ca="true">+IF(AND(ISNUMBER(OFFSET('Sanitation Data'!$H$10,0,10*ROW('Sanitation Data'!H61))),'Data Summary'!DG67="Yes"),OFFSET('Sanitation Data'!$H$10,0,10*ROW('Sanitation Data'!H61)),NA())</f>
        <v>#N/A</v>
      </c>
      <c r="AS67" s="97" t="e">
        <f ca="true">+IF(AND(ISNUMBER(OFFSET('Sanitation Data'!$H$11,0,10*ROW('Sanitation Data'!H61))),'Data Summary'!DH67="Yes"),OFFSET('Sanitation Data'!$H$11,0,10*ROW('Sanitation Data'!H61)),NA())</f>
        <v>#N/A</v>
      </c>
      <c r="AT67" s="97" t="e">
        <f ca="true">+IF(AND(ISNUMBER(OFFSET('Sanitation Data'!$H$12,0,10*ROW('Sanitation Data'!H61))),'Data Summary'!DI67="Yes"),OFFSET('Sanitation Data'!$H$12,0,10*ROW('Sanitation Data'!H61)),NA())</f>
        <v>#N/A</v>
      </c>
      <c r="AU67" s="97" t="e">
        <f ca="true">+IF(AND(ISNUMBER(OFFSET('Sanitation Data'!$I$4,0,10*ROW('Sanitation Data'!I61))),'Data Summary'!DJ67="Yes"),100-OFFSET('Sanitation Data'!$I$4,0,10*ROW('Sanitation Data'!I61)),NA())</f>
        <v>#N/A</v>
      </c>
      <c r="AV67" s="97" t="e">
        <f ca="true">+IF(AND(ISNUMBER(OFFSET('Sanitation Data'!$I$6,0,10*ROW('Sanitation Data'!I61))),'Data Summary'!DK67="Yes"),OFFSET('Sanitation Data'!$I$6,0,10*ROW('Sanitation Data'!I61)),NA())</f>
        <v>#N/A</v>
      </c>
      <c r="AW67" s="97" t="e">
        <f ca="true">+IF(AND(ISNUMBER(OFFSET('Sanitation Data'!$I$10,0,10*ROW('Sanitation Data'!I61))),'Data Summary'!DL67="Yes"),OFFSET('Sanitation Data'!$I$10,0,10*ROW('Sanitation Data'!I61)),NA())</f>
        <v>#N/A</v>
      </c>
      <c r="AX67" s="97" t="e">
        <f ca="true">+IF(AND(ISNUMBER(OFFSET('Sanitation Data'!$I$11,0,10*ROW('Sanitation Data'!I61))),'Data Summary'!DM67="Yes"),OFFSET('Sanitation Data'!$I$11,0,10*ROW('Sanitation Data'!I61)),NA())</f>
        <v>#N/A</v>
      </c>
      <c r="AY67" s="97" t="e">
        <f ca="true">+IF(AND(ISNUMBER(OFFSET('Sanitation Data'!$I$12,0,10*ROW('Sanitation Data'!I61))),'Data Summary'!DN67="Yes"),OFFSET('Sanitation Data'!$I$12,0,10*ROW('Sanitation Data'!I61)),NA())</f>
        <v>#N/A</v>
      </c>
      <c r="AZ67" s="98" t="e">
        <f ca="true">+IF(AND(ISNUMBER(OFFSET('Hygiene Data'!$D$5,0,10*ROW('Hygiene Data'!D61))),'Data Summary'!DO67="Yes"),OFFSET('Hygiene Data'!$D$5,0,10*ROW('Hygiene Data'!D61)),NA())</f>
        <v>#N/A</v>
      </c>
      <c r="BA67" s="98" t="e">
        <f ca="true">+IF(AND(ISNUMBER(OFFSET('Hygiene Data'!$D$7,0,10*ROW('Hygiene Data'!D61))),'Data Summary'!DP67="Yes"),OFFSET('Hygiene Data'!$D$7,0,10*ROW('Hygiene Data'!D61)),NA())</f>
        <v>#N/A</v>
      </c>
      <c r="BB67" s="98" t="e">
        <f ca="true">+IF(AND(ISNUMBER(OFFSET('Hygiene Data'!$D$9,0,10*ROW('Hygiene Data'!D61))),'Data Summary'!DQ67="Yes"),OFFSET('Hygiene Data'!$D$9,0,10*ROW('Hygiene Data'!D61)),NA())</f>
        <v>#N/A</v>
      </c>
      <c r="BC67" s="98" t="e">
        <f ca="true">+IF(AND(ISNUMBER(OFFSET('Hygiene Data'!$E$5,0,10*ROW('Hygiene Data'!E61))),'Data Summary'!DR67="Yes"),OFFSET('Hygiene Data'!$E$5,0,10*ROW('Hygiene Data'!E61)),NA())</f>
        <v>#N/A</v>
      </c>
      <c r="BD67" s="98" t="e">
        <f ca="true">+IF(AND(ISNUMBER(OFFSET('Hygiene Data'!$E$7,0,10*ROW('Hygiene Data'!E61))),'Data Summary'!DS67="Yes"),OFFSET('Hygiene Data'!$E$7,0,10*ROW('Hygiene Data'!E61)),NA())</f>
        <v>#N/A</v>
      </c>
      <c r="BE67" s="98" t="e">
        <f ca="true">+IF(AND(ISNUMBER(OFFSET('Hygiene Data'!$E$9,0,10*ROW('Hygiene Data'!E61))),'Data Summary'!DT67="Yes"),OFFSET('Hygiene Data'!$E$9,0,10*ROW('Hygiene Data'!E61)),NA())</f>
        <v>#N/A</v>
      </c>
      <c r="BF67" s="98" t="e">
        <f ca="true">+IF(AND(ISNUMBER(OFFSET('Hygiene Data'!$F$5,0,10*ROW('Hygiene Data'!F61))),'Data Summary'!DU67="Yes"),OFFSET('Hygiene Data'!$F$5,0,10*ROW('Hygiene Data'!F61)),NA())</f>
        <v>#N/A</v>
      </c>
      <c r="BG67" s="98" t="e">
        <f ca="true">+IF(AND(ISNUMBER(OFFSET('Hygiene Data'!$F$7,0,10*ROW('Hygiene Data'!F61))),'Data Summary'!DV67="Yes"),OFFSET('Hygiene Data'!$F$7,0,10*ROW('Hygiene Data'!F61)),NA())</f>
        <v>#N/A</v>
      </c>
      <c r="BH67" s="98" t="e">
        <f ca="true">+IF(AND(ISNUMBER(OFFSET('Hygiene Data'!$F$9,0,10*ROW('Hygiene Data'!F61))),'Data Summary'!DW67="Yes"),OFFSET('Hygiene Data'!$F$9,0,10*ROW('Hygiene Data'!F61)),NA())</f>
        <v>#N/A</v>
      </c>
      <c r="BI67" s="98" t="e">
        <f ca="true">+IF(AND(ISNUMBER(OFFSET('Hygiene Data'!$G$5,0,10*ROW('Hygiene Data'!G61))),'Data Summary'!DX67="Yes"),OFFSET('Hygiene Data'!$G$5,0,10*ROW('Hygiene Data'!G61)),NA())</f>
        <v>#N/A</v>
      </c>
      <c r="BJ67" s="98" t="e">
        <f ca="true">+IF(AND(ISNUMBER(OFFSET('Hygiene Data'!$G$7,0,10*ROW('Hygiene Data'!G61))),'Data Summary'!DY67="Yes"),OFFSET('Hygiene Data'!$G$7,0,10*ROW('Hygiene Data'!G61)),NA())</f>
        <v>#N/A</v>
      </c>
      <c r="BK67" s="98" t="e">
        <f ca="true">+IF(AND(ISNUMBER(OFFSET('Hygiene Data'!$G$9,0,10*ROW('Hygiene Data'!G61))),'Data Summary'!DZ67="Yes"),OFFSET('Hygiene Data'!$G$9,0,10*ROW('Hygiene Data'!G61)),NA())</f>
        <v>#N/A</v>
      </c>
      <c r="BL67" s="98" t="e">
        <f ca="true">+IF(AND(ISNUMBER(OFFSET('Hygiene Data'!$H$5,0,10*ROW('Hygiene Data'!H61))),'Data Summary'!EA67="Yes"),OFFSET('Hygiene Data'!$H$5,0,10*ROW('Hygiene Data'!H61)),NA())</f>
        <v>#N/A</v>
      </c>
      <c r="BM67" s="98" t="e">
        <f ca="true">+IF(AND(ISNUMBER(OFFSET('Hygiene Data'!$H$7,0,10*ROW('Hygiene Data'!H61))),'Data Summary'!EB67="Yes"),OFFSET('Hygiene Data'!$H$7,0,10*ROW('Hygiene Data'!H61)),NA())</f>
        <v>#N/A</v>
      </c>
      <c r="BN67" s="98" t="e">
        <f ca="true">+IF(AND(ISNUMBER(OFFSET('Hygiene Data'!$H$9,0,10*ROW('Hygiene Data'!H61))),'Data Summary'!EC67="Yes"),OFFSET('Hygiene Data'!$H$9,0,10*ROW('Hygiene Data'!H61)),NA())</f>
        <v>#N/A</v>
      </c>
      <c r="BO67" s="98" t="e">
        <f ca="true">+IF(AND(ISNUMBER(OFFSET('Hygiene Data'!$I$5,0,10*ROW('Hygiene Data'!I61))),'Data Summary'!ED67="Yes"),OFFSET('Hygiene Data'!$I$5,0,10*ROW('Hygiene Data'!I61)),NA())</f>
        <v>#N/A</v>
      </c>
      <c r="BP67" s="98" t="e">
        <f ca="true">+IF(AND(ISNUMBER(OFFSET('Hygiene Data'!$I$7,0,10*ROW('Hygiene Data'!I61))),'Data Summary'!EE67="Yes"),OFFSET('Hygiene Data'!$I$7,0,10*ROW('Hygiene Data'!I61)),NA())</f>
        <v>#N/A</v>
      </c>
      <c r="BQ67" s="98" t="e">
        <f ca="true">+IF(AND(ISNUMBER(OFFSET('Hygiene Data'!$I$9,0,10*ROW('Hygiene Data'!I61))),'Data Summary'!EF67="Yes"),OFFSET('Hygiene Data'!$I$9,0,10*ROW('Hygiene Data'!I61)),NA())</f>
        <v>#N/A</v>
      </c>
    </row>
    <row xmlns:x14ac="http://schemas.microsoft.com/office/spreadsheetml/2009/9/ac" r="68" x14ac:dyDescent="0.2">
      <c r="A68" s="351" t="e">
        <f ca="true">+RIGHT('Data Summary'!A68,LEN('Data Summary'!A68)-9)</f>
        <v>#VALUE!</v>
      </c>
      <c r="B68" s="36" t="str">
        <f ca="true">+IF(ISTEXT('Data Summary'!B68),'Data Summary'!B68,"")</f>
        <v/>
      </c>
      <c r="C68" s="350" t="e">
        <f ca="true">+VALUE('Data Summary'!C68)</f>
        <v>#VALUE!</v>
      </c>
      <c r="D68" s="96" t="e">
        <f ca="true">+IF(AND(ISNUMBER(OFFSET('Water Data'!$D$4,0,10*ROW('Water Data'!D62))),'Data Summary'!BS68="Yes"),100-OFFSET('Water Data'!$D$4,0,10*ROW('Water Data'!D62)),NA())</f>
        <v>#N/A</v>
      </c>
      <c r="E68" s="96" t="e">
        <f ca="true">+IF(AND(ISNUMBER(OFFSET('Water Data'!$D$6,0,10*ROW('Water Data'!D62))),'Data Summary'!BT68="Yes"),OFFSET('Water Data'!$D$6,0,10*ROW('Water Data'!D62)),NA())</f>
        <v>#N/A</v>
      </c>
      <c r="F68" s="96" t="e">
        <f ca="true">+IF(AND(ISNUMBER(OFFSET('Water Data'!$D$9,0,10*ROW('Water Data'!D62))),'Data Summary'!BU68="Yes"),OFFSET('Water Data'!$D$9,0,10*ROW('Water Data'!D62)),NA())</f>
        <v>#N/A</v>
      </c>
      <c r="G68" s="96" t="e">
        <f ca="true">+IF(AND(ISNUMBER(OFFSET('Water Data'!$E$4,0,10*ROW('Water Data'!E62))),'Data Summary'!BV68="Yes"),100-OFFSET('Water Data'!$E$4,0,10*ROW('Water Data'!E62)),NA())</f>
        <v>#N/A</v>
      </c>
      <c r="H68" s="96" t="e">
        <f ca="true">+IF(AND(ISNUMBER(OFFSET('Water Data'!$E$6,0,10*ROW('Water Data'!E62))),'Data Summary'!BW68="Yes"),OFFSET('Water Data'!$E$6,0,10*ROW('Water Data'!E62)),NA())</f>
        <v>#N/A</v>
      </c>
      <c r="I68" s="96" t="e">
        <f ca="true">+IF(AND(ISNUMBER(OFFSET('Water Data'!$E$9,0,10*ROW('Water Data'!E62))),'Data Summary'!BX68="Yes"),OFFSET('Water Data'!$E$9,0,10*ROW('Water Data'!E62)),NA())</f>
        <v>#N/A</v>
      </c>
      <c r="J68" s="96" t="e">
        <f ca="true">+IF(AND(ISNUMBER(OFFSET('Water Data'!$F$4,0,10*ROW('Water Data'!F62))),'Data Summary'!BY68="Yes"),100-OFFSET('Water Data'!$F$4,0,10*ROW('Water Data'!F62)),NA())</f>
        <v>#N/A</v>
      </c>
      <c r="K68" s="96" t="e">
        <f ca="true">+IF(AND(ISNUMBER(OFFSET('Water Data'!$F$6,0,10*ROW('Water Data'!F62))),'Data Summary'!BZ68="Yes"),OFFSET('Water Data'!$F$6,0,10*ROW('Water Data'!F62)),NA())</f>
        <v>#N/A</v>
      </c>
      <c r="L68" s="96" t="e">
        <f ca="true">+IF(AND(ISNUMBER(OFFSET('Water Data'!$F$9,0,10*ROW('Water Data'!F62))),'Data Summary'!CA68="Yes"),OFFSET('Water Data'!$F$9,0,10*ROW('Water Data'!F62)),NA())</f>
        <v>#N/A</v>
      </c>
      <c r="M68" s="96" t="e">
        <f ca="true">+IF(AND(ISNUMBER(OFFSET('Water Data'!$G$4,0,10*ROW('Water Data'!G62))),'Data Summary'!CB68="Yes"),100-OFFSET('Water Data'!$G$4,0,10*ROW('Water Data'!G62)),NA())</f>
        <v>#N/A</v>
      </c>
      <c r="N68" s="96" t="e">
        <f ca="true">+IF(AND(ISNUMBER(OFFSET('Water Data'!$G$6,0,10*ROW('Water Data'!G62))),'Data Summary'!CC68="Yes"),OFFSET('Water Data'!$G$6,0,10*ROW('Water Data'!G62)),NA())</f>
        <v>#N/A</v>
      </c>
      <c r="O68" s="96" t="e">
        <f ca="true">+IF(AND(ISNUMBER(OFFSET('Water Data'!$G$9,0,10*ROW('Water Data'!G62))),'Data Summary'!CD68="Yes"),OFFSET('Water Data'!$G$9,0,10*ROW('Water Data'!G62)),NA())</f>
        <v>#N/A</v>
      </c>
      <c r="P68" s="96" t="e">
        <f ca="true">+IF(AND(ISNUMBER(OFFSET('Water Data'!$H$4,0,10*ROW('Water Data'!H62))),'Data Summary'!CE68="Yes"),100-OFFSET('Water Data'!$H$4,0,10*ROW('Water Data'!H62)),NA())</f>
        <v>#N/A</v>
      </c>
      <c r="Q68" s="96" t="e">
        <f ca="true">+IF(AND(ISNUMBER(OFFSET('Water Data'!$H$6,0,10*ROW('Water Data'!H62))),'Data Summary'!CF68="Yes"),OFFSET('Water Data'!$H$6,0,10*ROW('Water Data'!H62)),NA())</f>
        <v>#N/A</v>
      </c>
      <c r="R68" s="96" t="e">
        <f ca="true">+IF(AND(ISNUMBER(OFFSET('Water Data'!$H$9,0,10*ROW('Water Data'!H62))),'Data Summary'!CG68="Yes"),OFFSET('Water Data'!$H$9,0,10*ROW('Water Data'!H62)),NA())</f>
        <v>#N/A</v>
      </c>
      <c r="S68" s="96" t="e">
        <f ca="true">+IF(AND(ISNUMBER(OFFSET('Water Data'!$I$4,0,10*ROW('Water Data'!I62))),'Data Summary'!CH68="Yes"),100-OFFSET('Water Data'!$I$4,0,10*ROW('Water Data'!I62)),NA())</f>
        <v>#N/A</v>
      </c>
      <c r="T68" s="96" t="e">
        <f ca="true">+IF(AND(ISNUMBER(OFFSET('Water Data'!$I$6,0,10*ROW('Water Data'!I62))),'Data Summary'!CI68="Yes"),OFFSET('Water Data'!$I$6,0,10*ROW('Water Data'!I62)),NA())</f>
        <v>#N/A</v>
      </c>
      <c r="U68" s="96" t="e">
        <f ca="true">+IF(AND(ISNUMBER(OFFSET('Water Data'!$I$9,0,10*ROW('Water Data'!I62))),'Data Summary'!CJ68="Yes"),OFFSET('Water Data'!$I$9,0,10*ROW('Water Data'!I62)),NA())</f>
        <v>#N/A</v>
      </c>
      <c r="V68" s="97" t="e">
        <f ca="true">+IF(AND(ISNUMBER(OFFSET('Sanitation Data'!$D$4,0,10*ROW('Sanitation Data'!D62))),'Data Summary'!CK68="Yes"),100-OFFSET('Sanitation Data'!$D$4,0,10*ROW('Sanitation Data'!D62)),NA())</f>
        <v>#N/A</v>
      </c>
      <c r="W68" s="97" t="e">
        <f ca="true">+IF(AND(ISNUMBER(OFFSET('Sanitation Data'!$D$6,0,10*ROW('Sanitation Data'!D62))),'Data Summary'!CL68="Yes"),OFFSET('Sanitation Data'!$D$6,0,10*ROW('Sanitation Data'!D62)),NA())</f>
        <v>#N/A</v>
      </c>
      <c r="X68" s="97" t="e">
        <f ca="true">+IF(AND(ISNUMBER(OFFSET('Sanitation Data'!$D$10,0,10*ROW('Sanitation Data'!D62))),'Data Summary'!CM68="Yes"),OFFSET('Sanitation Data'!$D$10,0,10*ROW('Sanitation Data'!D62)),NA())</f>
        <v>#N/A</v>
      </c>
      <c r="Y68" s="97" t="e">
        <f ca="true">+IF(AND(ISNUMBER(OFFSET('Sanitation Data'!$D$11,0,10*ROW('Sanitation Data'!D62))),'Data Summary'!CN68="Yes"),OFFSET('Sanitation Data'!$D$11,0,10*ROW('Sanitation Data'!D62)),NA())</f>
        <v>#N/A</v>
      </c>
      <c r="Z68" s="97" t="e">
        <f ca="true">+IF(AND(ISNUMBER(OFFSET('Sanitation Data'!$D$12,0,10*ROW('Sanitation Data'!D62))),'Data Summary'!CO68="Yes"),OFFSET('Sanitation Data'!$D$12,0,10*ROW('Sanitation Data'!D62)),NA())</f>
        <v>#N/A</v>
      </c>
      <c r="AA68" s="97" t="e">
        <f ca="true">+IF(AND(ISNUMBER(OFFSET('Sanitation Data'!$E$4,0,10*ROW('Sanitation Data'!E62))),'Data Summary'!CP68="Yes"),100-OFFSET('Sanitation Data'!$E$4,0,10*ROW('Sanitation Data'!E62)),NA())</f>
        <v>#N/A</v>
      </c>
      <c r="AB68" s="97" t="e">
        <f ca="true">+IF(AND(ISNUMBER(OFFSET('Sanitation Data'!$E$6,0,10*ROW('Sanitation Data'!E62))),'Data Summary'!CQ68="Yes"),OFFSET('Sanitation Data'!$E$6,0,10*ROW('Sanitation Data'!E62)),NA())</f>
        <v>#N/A</v>
      </c>
      <c r="AC68" s="97" t="e">
        <f ca="true">+IF(AND(ISNUMBER(OFFSET('Sanitation Data'!$E$10,0,10*ROW('Sanitation Data'!E62))),'Data Summary'!CR68="Yes"),OFFSET('Sanitation Data'!$E$10,0,10*ROW('Sanitation Data'!E62)),NA())</f>
        <v>#N/A</v>
      </c>
      <c r="AD68" s="97" t="e">
        <f ca="true">+IF(AND(ISNUMBER(OFFSET('Sanitation Data'!$E$11,0,10*ROW('Sanitation Data'!E62))),'Data Summary'!CS68="Yes"),OFFSET('Sanitation Data'!$E$11,0,10*ROW('Sanitation Data'!E62)),NA())</f>
        <v>#N/A</v>
      </c>
      <c r="AE68" s="97" t="e">
        <f ca="true">+IF(AND(ISNUMBER(OFFSET('Sanitation Data'!$E$12,0,10*ROW('Sanitation Data'!E62))),'Data Summary'!CT68="Yes"),OFFSET('Sanitation Data'!$E$12,0,10*ROW('Sanitation Data'!E62)),NA())</f>
        <v>#N/A</v>
      </c>
      <c r="AF68" s="97" t="e">
        <f ca="true">+IF(AND(ISNUMBER(OFFSET('Sanitation Data'!$F$4,0,10*ROW('Sanitation Data'!F62))),'Data Summary'!CU68="Yes"),100-OFFSET('Sanitation Data'!$F$4,0,10*ROW('Sanitation Data'!F62)),NA())</f>
        <v>#N/A</v>
      </c>
      <c r="AG68" s="97" t="e">
        <f ca="true">+IF(AND(ISNUMBER(OFFSET('Sanitation Data'!$F$6,0,10*ROW('Sanitation Data'!F62))),'Data Summary'!CV68="Yes"),OFFSET('Sanitation Data'!$F$6,0,10*ROW('Sanitation Data'!F62)),NA())</f>
        <v>#N/A</v>
      </c>
      <c r="AH68" s="97" t="e">
        <f ca="true">+IF(AND(ISNUMBER(OFFSET('Sanitation Data'!$F$10,0,10*ROW('Sanitation Data'!F62))),'Data Summary'!CW68="Yes"),OFFSET('Sanitation Data'!$F$10,0,10*ROW('Sanitation Data'!F62)),NA())</f>
        <v>#N/A</v>
      </c>
      <c r="AI68" s="97" t="e">
        <f ca="true">+IF(AND(ISNUMBER(OFFSET('Sanitation Data'!$F$11,0,10*ROW('Sanitation Data'!F62))),'Data Summary'!CX68="Yes"),OFFSET('Sanitation Data'!$F$11,0,10*ROW('Sanitation Data'!F62)),NA())</f>
        <v>#N/A</v>
      </c>
      <c r="AJ68" s="97" t="e">
        <f ca="true">+IF(AND(ISNUMBER(OFFSET('Sanitation Data'!$F$12,0,10*ROW('Sanitation Data'!F62))),'Data Summary'!CY68="Yes"),OFFSET('Sanitation Data'!$F$12,0,10*ROW('Sanitation Data'!F62)),NA())</f>
        <v>#N/A</v>
      </c>
      <c r="AK68" s="97" t="e">
        <f ca="true">+IF(AND(ISNUMBER(OFFSET('Sanitation Data'!$G$4,0,10*ROW('Sanitation Data'!G62))),'Data Summary'!CZ68="Yes"),100-OFFSET('Sanitation Data'!$G$4,0,10*ROW('Sanitation Data'!G62)),NA())</f>
        <v>#N/A</v>
      </c>
      <c r="AL68" s="97" t="e">
        <f ca="true">+IF(AND(ISNUMBER(OFFSET('Sanitation Data'!$G$6,0,10*ROW('Sanitation Data'!G62))),'Data Summary'!DA68="Yes"),OFFSET('Sanitation Data'!$G$6,0,10*ROW('Sanitation Data'!G62)),NA())</f>
        <v>#N/A</v>
      </c>
      <c r="AM68" s="97" t="e">
        <f ca="true">+IF(AND(ISNUMBER(OFFSET('Sanitation Data'!$G$10,0,10*ROW('Sanitation Data'!G62))),'Data Summary'!DB68="Yes"),OFFSET('Sanitation Data'!$G$10,0,10*ROW('Sanitation Data'!G62)),NA())</f>
        <v>#N/A</v>
      </c>
      <c r="AN68" s="97" t="e">
        <f ca="true">+IF(AND(ISNUMBER(OFFSET('Sanitation Data'!$G$11,0,10*ROW('Sanitation Data'!G62))),'Data Summary'!DC68="Yes"),OFFSET('Sanitation Data'!$G$11,0,10*ROW('Sanitation Data'!G62)),NA())</f>
        <v>#N/A</v>
      </c>
      <c r="AO68" s="97" t="e">
        <f ca="true">+IF(AND(ISNUMBER(OFFSET('Sanitation Data'!$G$12,0,10*ROW('Sanitation Data'!G62))),'Data Summary'!DD68="Yes"),OFFSET('Sanitation Data'!$G$12,0,10*ROW('Sanitation Data'!G62)),NA())</f>
        <v>#N/A</v>
      </c>
      <c r="AP68" s="97" t="e">
        <f ca="true">+IF(AND(ISNUMBER(OFFSET('Sanitation Data'!$H$4,0,10*ROW('Sanitation Data'!H62))),'Data Summary'!DE68="Yes"),100-OFFSET('Sanitation Data'!$H$4,0,10*ROW('Sanitation Data'!H62)),NA())</f>
        <v>#N/A</v>
      </c>
      <c r="AQ68" s="97" t="e">
        <f ca="true">+IF(AND(ISNUMBER(OFFSET('Sanitation Data'!$H$6,0,10*ROW('Sanitation Data'!H62))),'Data Summary'!DF68="Yes"),OFFSET('Sanitation Data'!$H$6,0,10*ROW('Sanitation Data'!H62)),NA())</f>
        <v>#N/A</v>
      </c>
      <c r="AR68" s="97" t="e">
        <f ca="true">+IF(AND(ISNUMBER(OFFSET('Sanitation Data'!$H$10,0,10*ROW('Sanitation Data'!H62))),'Data Summary'!DG68="Yes"),OFFSET('Sanitation Data'!$H$10,0,10*ROW('Sanitation Data'!H62)),NA())</f>
        <v>#N/A</v>
      </c>
      <c r="AS68" s="97" t="e">
        <f ca="true">+IF(AND(ISNUMBER(OFFSET('Sanitation Data'!$H$11,0,10*ROW('Sanitation Data'!H62))),'Data Summary'!DH68="Yes"),OFFSET('Sanitation Data'!$H$11,0,10*ROW('Sanitation Data'!H62)),NA())</f>
        <v>#N/A</v>
      </c>
      <c r="AT68" s="97" t="e">
        <f ca="true">+IF(AND(ISNUMBER(OFFSET('Sanitation Data'!$H$12,0,10*ROW('Sanitation Data'!H62))),'Data Summary'!DI68="Yes"),OFFSET('Sanitation Data'!$H$12,0,10*ROW('Sanitation Data'!H62)),NA())</f>
        <v>#N/A</v>
      </c>
      <c r="AU68" s="97" t="e">
        <f ca="true">+IF(AND(ISNUMBER(OFFSET('Sanitation Data'!$I$4,0,10*ROW('Sanitation Data'!I62))),'Data Summary'!DJ68="Yes"),100-OFFSET('Sanitation Data'!$I$4,0,10*ROW('Sanitation Data'!I62)),NA())</f>
        <v>#N/A</v>
      </c>
      <c r="AV68" s="97" t="e">
        <f ca="true">+IF(AND(ISNUMBER(OFFSET('Sanitation Data'!$I$6,0,10*ROW('Sanitation Data'!I62))),'Data Summary'!DK68="Yes"),OFFSET('Sanitation Data'!$I$6,0,10*ROW('Sanitation Data'!I62)),NA())</f>
        <v>#N/A</v>
      </c>
      <c r="AW68" s="97" t="e">
        <f ca="true">+IF(AND(ISNUMBER(OFFSET('Sanitation Data'!$I$10,0,10*ROW('Sanitation Data'!I62))),'Data Summary'!DL68="Yes"),OFFSET('Sanitation Data'!$I$10,0,10*ROW('Sanitation Data'!I62)),NA())</f>
        <v>#N/A</v>
      </c>
      <c r="AX68" s="97" t="e">
        <f ca="true">+IF(AND(ISNUMBER(OFFSET('Sanitation Data'!$I$11,0,10*ROW('Sanitation Data'!I62))),'Data Summary'!DM68="Yes"),OFFSET('Sanitation Data'!$I$11,0,10*ROW('Sanitation Data'!I62)),NA())</f>
        <v>#N/A</v>
      </c>
      <c r="AY68" s="97" t="e">
        <f ca="true">+IF(AND(ISNUMBER(OFFSET('Sanitation Data'!$I$12,0,10*ROW('Sanitation Data'!I62))),'Data Summary'!DN68="Yes"),OFFSET('Sanitation Data'!$I$12,0,10*ROW('Sanitation Data'!I62)),NA())</f>
        <v>#N/A</v>
      </c>
      <c r="AZ68" s="98" t="e">
        <f ca="true">+IF(AND(ISNUMBER(OFFSET('Hygiene Data'!$D$5,0,10*ROW('Hygiene Data'!D62))),'Data Summary'!DO68="Yes"),OFFSET('Hygiene Data'!$D$5,0,10*ROW('Hygiene Data'!D62)),NA())</f>
        <v>#N/A</v>
      </c>
      <c r="BA68" s="98" t="e">
        <f ca="true">+IF(AND(ISNUMBER(OFFSET('Hygiene Data'!$D$7,0,10*ROW('Hygiene Data'!D62))),'Data Summary'!DP68="Yes"),OFFSET('Hygiene Data'!$D$7,0,10*ROW('Hygiene Data'!D62)),NA())</f>
        <v>#N/A</v>
      </c>
      <c r="BB68" s="98" t="e">
        <f ca="true">+IF(AND(ISNUMBER(OFFSET('Hygiene Data'!$D$9,0,10*ROW('Hygiene Data'!D62))),'Data Summary'!DQ68="Yes"),OFFSET('Hygiene Data'!$D$9,0,10*ROW('Hygiene Data'!D62)),NA())</f>
        <v>#N/A</v>
      </c>
      <c r="BC68" s="98" t="e">
        <f ca="true">+IF(AND(ISNUMBER(OFFSET('Hygiene Data'!$E$5,0,10*ROW('Hygiene Data'!E62))),'Data Summary'!DR68="Yes"),OFFSET('Hygiene Data'!$E$5,0,10*ROW('Hygiene Data'!E62)),NA())</f>
        <v>#N/A</v>
      </c>
      <c r="BD68" s="98" t="e">
        <f ca="true">+IF(AND(ISNUMBER(OFFSET('Hygiene Data'!$E$7,0,10*ROW('Hygiene Data'!E62))),'Data Summary'!DS68="Yes"),OFFSET('Hygiene Data'!$E$7,0,10*ROW('Hygiene Data'!E62)),NA())</f>
        <v>#N/A</v>
      </c>
      <c r="BE68" s="98" t="e">
        <f ca="true">+IF(AND(ISNUMBER(OFFSET('Hygiene Data'!$E$9,0,10*ROW('Hygiene Data'!E62))),'Data Summary'!DT68="Yes"),OFFSET('Hygiene Data'!$E$9,0,10*ROW('Hygiene Data'!E62)),NA())</f>
        <v>#N/A</v>
      </c>
      <c r="BF68" s="98" t="e">
        <f ca="true">+IF(AND(ISNUMBER(OFFSET('Hygiene Data'!$F$5,0,10*ROW('Hygiene Data'!F62))),'Data Summary'!DU68="Yes"),OFFSET('Hygiene Data'!$F$5,0,10*ROW('Hygiene Data'!F62)),NA())</f>
        <v>#N/A</v>
      </c>
      <c r="BG68" s="98" t="e">
        <f ca="true">+IF(AND(ISNUMBER(OFFSET('Hygiene Data'!$F$7,0,10*ROW('Hygiene Data'!F62))),'Data Summary'!DV68="Yes"),OFFSET('Hygiene Data'!$F$7,0,10*ROW('Hygiene Data'!F62)),NA())</f>
        <v>#N/A</v>
      </c>
      <c r="BH68" s="98" t="e">
        <f ca="true">+IF(AND(ISNUMBER(OFFSET('Hygiene Data'!$F$9,0,10*ROW('Hygiene Data'!F62))),'Data Summary'!DW68="Yes"),OFFSET('Hygiene Data'!$F$9,0,10*ROW('Hygiene Data'!F62)),NA())</f>
        <v>#N/A</v>
      </c>
      <c r="BI68" s="98" t="e">
        <f ca="true">+IF(AND(ISNUMBER(OFFSET('Hygiene Data'!$G$5,0,10*ROW('Hygiene Data'!G62))),'Data Summary'!DX68="Yes"),OFFSET('Hygiene Data'!$G$5,0,10*ROW('Hygiene Data'!G62)),NA())</f>
        <v>#N/A</v>
      </c>
      <c r="BJ68" s="98" t="e">
        <f ca="true">+IF(AND(ISNUMBER(OFFSET('Hygiene Data'!$G$7,0,10*ROW('Hygiene Data'!G62))),'Data Summary'!DY68="Yes"),OFFSET('Hygiene Data'!$G$7,0,10*ROW('Hygiene Data'!G62)),NA())</f>
        <v>#N/A</v>
      </c>
      <c r="BK68" s="98" t="e">
        <f ca="true">+IF(AND(ISNUMBER(OFFSET('Hygiene Data'!$G$9,0,10*ROW('Hygiene Data'!G62))),'Data Summary'!DZ68="Yes"),OFFSET('Hygiene Data'!$G$9,0,10*ROW('Hygiene Data'!G62)),NA())</f>
        <v>#N/A</v>
      </c>
      <c r="BL68" s="98" t="e">
        <f ca="true">+IF(AND(ISNUMBER(OFFSET('Hygiene Data'!$H$5,0,10*ROW('Hygiene Data'!H62))),'Data Summary'!EA68="Yes"),OFFSET('Hygiene Data'!$H$5,0,10*ROW('Hygiene Data'!H62)),NA())</f>
        <v>#N/A</v>
      </c>
      <c r="BM68" s="98" t="e">
        <f ca="true">+IF(AND(ISNUMBER(OFFSET('Hygiene Data'!$H$7,0,10*ROW('Hygiene Data'!H62))),'Data Summary'!EB68="Yes"),OFFSET('Hygiene Data'!$H$7,0,10*ROW('Hygiene Data'!H62)),NA())</f>
        <v>#N/A</v>
      </c>
      <c r="BN68" s="98" t="e">
        <f ca="true">+IF(AND(ISNUMBER(OFFSET('Hygiene Data'!$H$9,0,10*ROW('Hygiene Data'!H62))),'Data Summary'!EC68="Yes"),OFFSET('Hygiene Data'!$H$9,0,10*ROW('Hygiene Data'!H62)),NA())</f>
        <v>#N/A</v>
      </c>
      <c r="BO68" s="98" t="e">
        <f ca="true">+IF(AND(ISNUMBER(OFFSET('Hygiene Data'!$I$5,0,10*ROW('Hygiene Data'!I62))),'Data Summary'!ED68="Yes"),OFFSET('Hygiene Data'!$I$5,0,10*ROW('Hygiene Data'!I62)),NA())</f>
        <v>#N/A</v>
      </c>
      <c r="BP68" s="98" t="e">
        <f ca="true">+IF(AND(ISNUMBER(OFFSET('Hygiene Data'!$I$7,0,10*ROW('Hygiene Data'!I62))),'Data Summary'!EE68="Yes"),OFFSET('Hygiene Data'!$I$7,0,10*ROW('Hygiene Data'!I62)),NA())</f>
        <v>#N/A</v>
      </c>
      <c r="BQ68" s="98" t="e">
        <f ca="true">+IF(AND(ISNUMBER(OFFSET('Hygiene Data'!$I$9,0,10*ROW('Hygiene Data'!I62))),'Data Summary'!EF68="Yes"),OFFSET('Hygiene Data'!$I$9,0,10*ROW('Hygiene Data'!I62)),NA())</f>
        <v>#N/A</v>
      </c>
    </row>
    <row xmlns:x14ac="http://schemas.microsoft.com/office/spreadsheetml/2009/9/ac" r="69" x14ac:dyDescent="0.2">
      <c r="A69" s="351" t="e">
        <f ca="true">+RIGHT('Data Summary'!A69,LEN('Data Summary'!A69)-9)</f>
        <v>#VALUE!</v>
      </c>
      <c r="B69" s="36" t="str">
        <f ca="true">+IF(ISTEXT('Data Summary'!B69),'Data Summary'!B69,"")</f>
        <v/>
      </c>
      <c r="C69" s="350" t="e">
        <f ca="true">+VALUE('Data Summary'!C69)</f>
        <v>#VALUE!</v>
      </c>
      <c r="D69" s="96" t="e">
        <f ca="true">+IF(AND(ISNUMBER(OFFSET('Water Data'!$D$4,0,10*ROW('Water Data'!D63))),'Data Summary'!BS69="Yes"),100-OFFSET('Water Data'!$D$4,0,10*ROW('Water Data'!D63)),NA())</f>
        <v>#N/A</v>
      </c>
      <c r="E69" s="96" t="e">
        <f ca="true">+IF(AND(ISNUMBER(OFFSET('Water Data'!$D$6,0,10*ROW('Water Data'!D63))),'Data Summary'!BT69="Yes"),OFFSET('Water Data'!$D$6,0,10*ROW('Water Data'!D63)),NA())</f>
        <v>#N/A</v>
      </c>
      <c r="F69" s="96" t="e">
        <f ca="true">+IF(AND(ISNUMBER(OFFSET('Water Data'!$D$9,0,10*ROW('Water Data'!D63))),'Data Summary'!BU69="Yes"),OFFSET('Water Data'!$D$9,0,10*ROW('Water Data'!D63)),NA())</f>
        <v>#N/A</v>
      </c>
      <c r="G69" s="96" t="e">
        <f ca="true">+IF(AND(ISNUMBER(OFFSET('Water Data'!$E$4,0,10*ROW('Water Data'!E63))),'Data Summary'!BV69="Yes"),100-OFFSET('Water Data'!$E$4,0,10*ROW('Water Data'!E63)),NA())</f>
        <v>#N/A</v>
      </c>
      <c r="H69" s="96" t="e">
        <f ca="true">+IF(AND(ISNUMBER(OFFSET('Water Data'!$E$6,0,10*ROW('Water Data'!E63))),'Data Summary'!BW69="Yes"),OFFSET('Water Data'!$E$6,0,10*ROW('Water Data'!E63)),NA())</f>
        <v>#N/A</v>
      </c>
      <c r="I69" s="96" t="e">
        <f ca="true">+IF(AND(ISNUMBER(OFFSET('Water Data'!$E$9,0,10*ROW('Water Data'!E63))),'Data Summary'!BX69="Yes"),OFFSET('Water Data'!$E$9,0,10*ROW('Water Data'!E63)),NA())</f>
        <v>#N/A</v>
      </c>
      <c r="J69" s="96" t="e">
        <f ca="true">+IF(AND(ISNUMBER(OFFSET('Water Data'!$F$4,0,10*ROW('Water Data'!F63))),'Data Summary'!BY69="Yes"),100-OFFSET('Water Data'!$F$4,0,10*ROW('Water Data'!F63)),NA())</f>
        <v>#N/A</v>
      </c>
      <c r="K69" s="96" t="e">
        <f ca="true">+IF(AND(ISNUMBER(OFFSET('Water Data'!$F$6,0,10*ROW('Water Data'!F63))),'Data Summary'!BZ69="Yes"),OFFSET('Water Data'!$F$6,0,10*ROW('Water Data'!F63)),NA())</f>
        <v>#N/A</v>
      </c>
      <c r="L69" s="96" t="e">
        <f ca="true">+IF(AND(ISNUMBER(OFFSET('Water Data'!$F$9,0,10*ROW('Water Data'!F63))),'Data Summary'!CA69="Yes"),OFFSET('Water Data'!$F$9,0,10*ROW('Water Data'!F63)),NA())</f>
        <v>#N/A</v>
      </c>
      <c r="M69" s="96" t="e">
        <f ca="true">+IF(AND(ISNUMBER(OFFSET('Water Data'!$G$4,0,10*ROW('Water Data'!G63))),'Data Summary'!CB69="Yes"),100-OFFSET('Water Data'!$G$4,0,10*ROW('Water Data'!G63)),NA())</f>
        <v>#N/A</v>
      </c>
      <c r="N69" s="96" t="e">
        <f ca="true">+IF(AND(ISNUMBER(OFFSET('Water Data'!$G$6,0,10*ROW('Water Data'!G63))),'Data Summary'!CC69="Yes"),OFFSET('Water Data'!$G$6,0,10*ROW('Water Data'!G63)),NA())</f>
        <v>#N/A</v>
      </c>
      <c r="O69" s="96" t="e">
        <f ca="true">+IF(AND(ISNUMBER(OFFSET('Water Data'!$G$9,0,10*ROW('Water Data'!G63))),'Data Summary'!CD69="Yes"),OFFSET('Water Data'!$G$9,0,10*ROW('Water Data'!G63)),NA())</f>
        <v>#N/A</v>
      </c>
      <c r="P69" s="96" t="e">
        <f ca="true">+IF(AND(ISNUMBER(OFFSET('Water Data'!$H$4,0,10*ROW('Water Data'!H63))),'Data Summary'!CE69="Yes"),100-OFFSET('Water Data'!$H$4,0,10*ROW('Water Data'!H63)),NA())</f>
        <v>#N/A</v>
      </c>
      <c r="Q69" s="96" t="e">
        <f ca="true">+IF(AND(ISNUMBER(OFFSET('Water Data'!$H$6,0,10*ROW('Water Data'!H63))),'Data Summary'!CF69="Yes"),OFFSET('Water Data'!$H$6,0,10*ROW('Water Data'!H63)),NA())</f>
        <v>#N/A</v>
      </c>
      <c r="R69" s="96" t="e">
        <f ca="true">+IF(AND(ISNUMBER(OFFSET('Water Data'!$H$9,0,10*ROW('Water Data'!H63))),'Data Summary'!CG69="Yes"),OFFSET('Water Data'!$H$9,0,10*ROW('Water Data'!H63)),NA())</f>
        <v>#N/A</v>
      </c>
      <c r="S69" s="96" t="e">
        <f ca="true">+IF(AND(ISNUMBER(OFFSET('Water Data'!$I$4,0,10*ROW('Water Data'!I63))),'Data Summary'!CH69="Yes"),100-OFFSET('Water Data'!$I$4,0,10*ROW('Water Data'!I63)),NA())</f>
        <v>#N/A</v>
      </c>
      <c r="T69" s="96" t="e">
        <f ca="true">+IF(AND(ISNUMBER(OFFSET('Water Data'!$I$6,0,10*ROW('Water Data'!I63))),'Data Summary'!CI69="Yes"),OFFSET('Water Data'!$I$6,0,10*ROW('Water Data'!I63)),NA())</f>
        <v>#N/A</v>
      </c>
      <c r="U69" s="96" t="e">
        <f ca="true">+IF(AND(ISNUMBER(OFFSET('Water Data'!$I$9,0,10*ROW('Water Data'!I63))),'Data Summary'!CJ69="Yes"),OFFSET('Water Data'!$I$9,0,10*ROW('Water Data'!I63)),NA())</f>
        <v>#N/A</v>
      </c>
      <c r="V69" s="97" t="e">
        <f ca="true">+IF(AND(ISNUMBER(OFFSET('Sanitation Data'!$D$4,0,10*ROW('Sanitation Data'!D63))),'Data Summary'!CK69="Yes"),100-OFFSET('Sanitation Data'!$D$4,0,10*ROW('Sanitation Data'!D63)),NA())</f>
        <v>#N/A</v>
      </c>
      <c r="W69" s="97" t="e">
        <f ca="true">+IF(AND(ISNUMBER(OFFSET('Sanitation Data'!$D$6,0,10*ROW('Sanitation Data'!D63))),'Data Summary'!CL69="Yes"),OFFSET('Sanitation Data'!$D$6,0,10*ROW('Sanitation Data'!D63)),NA())</f>
        <v>#N/A</v>
      </c>
      <c r="X69" s="97" t="e">
        <f ca="true">+IF(AND(ISNUMBER(OFFSET('Sanitation Data'!$D$10,0,10*ROW('Sanitation Data'!D63))),'Data Summary'!CM69="Yes"),OFFSET('Sanitation Data'!$D$10,0,10*ROW('Sanitation Data'!D63)),NA())</f>
        <v>#N/A</v>
      </c>
      <c r="Y69" s="97" t="e">
        <f ca="true">+IF(AND(ISNUMBER(OFFSET('Sanitation Data'!$D$11,0,10*ROW('Sanitation Data'!D63))),'Data Summary'!CN69="Yes"),OFFSET('Sanitation Data'!$D$11,0,10*ROW('Sanitation Data'!D63)),NA())</f>
        <v>#N/A</v>
      </c>
      <c r="Z69" s="97" t="e">
        <f ca="true">+IF(AND(ISNUMBER(OFFSET('Sanitation Data'!$D$12,0,10*ROW('Sanitation Data'!D63))),'Data Summary'!CO69="Yes"),OFFSET('Sanitation Data'!$D$12,0,10*ROW('Sanitation Data'!D63)),NA())</f>
        <v>#N/A</v>
      </c>
      <c r="AA69" s="97" t="e">
        <f ca="true">+IF(AND(ISNUMBER(OFFSET('Sanitation Data'!$E$4,0,10*ROW('Sanitation Data'!E63))),'Data Summary'!CP69="Yes"),100-OFFSET('Sanitation Data'!$E$4,0,10*ROW('Sanitation Data'!E63)),NA())</f>
        <v>#N/A</v>
      </c>
      <c r="AB69" s="97" t="e">
        <f ca="true">+IF(AND(ISNUMBER(OFFSET('Sanitation Data'!$E$6,0,10*ROW('Sanitation Data'!E63))),'Data Summary'!CQ69="Yes"),OFFSET('Sanitation Data'!$E$6,0,10*ROW('Sanitation Data'!E63)),NA())</f>
        <v>#N/A</v>
      </c>
      <c r="AC69" s="97" t="e">
        <f ca="true">+IF(AND(ISNUMBER(OFFSET('Sanitation Data'!$E$10,0,10*ROW('Sanitation Data'!E63))),'Data Summary'!CR69="Yes"),OFFSET('Sanitation Data'!$E$10,0,10*ROW('Sanitation Data'!E63)),NA())</f>
        <v>#N/A</v>
      </c>
      <c r="AD69" s="97" t="e">
        <f ca="true">+IF(AND(ISNUMBER(OFFSET('Sanitation Data'!$E$11,0,10*ROW('Sanitation Data'!E63))),'Data Summary'!CS69="Yes"),OFFSET('Sanitation Data'!$E$11,0,10*ROW('Sanitation Data'!E63)),NA())</f>
        <v>#N/A</v>
      </c>
      <c r="AE69" s="97" t="e">
        <f ca="true">+IF(AND(ISNUMBER(OFFSET('Sanitation Data'!$E$12,0,10*ROW('Sanitation Data'!E63))),'Data Summary'!CT69="Yes"),OFFSET('Sanitation Data'!$E$12,0,10*ROW('Sanitation Data'!E63)),NA())</f>
        <v>#N/A</v>
      </c>
      <c r="AF69" s="97" t="e">
        <f ca="true">+IF(AND(ISNUMBER(OFFSET('Sanitation Data'!$F$4,0,10*ROW('Sanitation Data'!F63))),'Data Summary'!CU69="Yes"),100-OFFSET('Sanitation Data'!$F$4,0,10*ROW('Sanitation Data'!F63)),NA())</f>
        <v>#N/A</v>
      </c>
      <c r="AG69" s="97" t="e">
        <f ca="true">+IF(AND(ISNUMBER(OFFSET('Sanitation Data'!$F$6,0,10*ROW('Sanitation Data'!F63))),'Data Summary'!CV69="Yes"),OFFSET('Sanitation Data'!$F$6,0,10*ROW('Sanitation Data'!F63)),NA())</f>
        <v>#N/A</v>
      </c>
      <c r="AH69" s="97" t="e">
        <f ca="true">+IF(AND(ISNUMBER(OFFSET('Sanitation Data'!$F$10,0,10*ROW('Sanitation Data'!F63))),'Data Summary'!CW69="Yes"),OFFSET('Sanitation Data'!$F$10,0,10*ROW('Sanitation Data'!F63)),NA())</f>
        <v>#N/A</v>
      </c>
      <c r="AI69" s="97" t="e">
        <f ca="true">+IF(AND(ISNUMBER(OFFSET('Sanitation Data'!$F$11,0,10*ROW('Sanitation Data'!F63))),'Data Summary'!CX69="Yes"),OFFSET('Sanitation Data'!$F$11,0,10*ROW('Sanitation Data'!F63)),NA())</f>
        <v>#N/A</v>
      </c>
      <c r="AJ69" s="97" t="e">
        <f ca="true">+IF(AND(ISNUMBER(OFFSET('Sanitation Data'!$F$12,0,10*ROW('Sanitation Data'!F63))),'Data Summary'!CY69="Yes"),OFFSET('Sanitation Data'!$F$12,0,10*ROW('Sanitation Data'!F63)),NA())</f>
        <v>#N/A</v>
      </c>
      <c r="AK69" s="97" t="e">
        <f ca="true">+IF(AND(ISNUMBER(OFFSET('Sanitation Data'!$G$4,0,10*ROW('Sanitation Data'!G63))),'Data Summary'!CZ69="Yes"),100-OFFSET('Sanitation Data'!$G$4,0,10*ROW('Sanitation Data'!G63)),NA())</f>
        <v>#N/A</v>
      </c>
      <c r="AL69" s="97" t="e">
        <f ca="true">+IF(AND(ISNUMBER(OFFSET('Sanitation Data'!$G$6,0,10*ROW('Sanitation Data'!G63))),'Data Summary'!DA69="Yes"),OFFSET('Sanitation Data'!$G$6,0,10*ROW('Sanitation Data'!G63)),NA())</f>
        <v>#N/A</v>
      </c>
      <c r="AM69" s="97" t="e">
        <f ca="true">+IF(AND(ISNUMBER(OFFSET('Sanitation Data'!$G$10,0,10*ROW('Sanitation Data'!G63))),'Data Summary'!DB69="Yes"),OFFSET('Sanitation Data'!$G$10,0,10*ROW('Sanitation Data'!G63)),NA())</f>
        <v>#N/A</v>
      </c>
      <c r="AN69" s="97" t="e">
        <f ca="true">+IF(AND(ISNUMBER(OFFSET('Sanitation Data'!$G$11,0,10*ROW('Sanitation Data'!G63))),'Data Summary'!DC69="Yes"),OFFSET('Sanitation Data'!$G$11,0,10*ROW('Sanitation Data'!G63)),NA())</f>
        <v>#N/A</v>
      </c>
      <c r="AO69" s="97" t="e">
        <f ca="true">+IF(AND(ISNUMBER(OFFSET('Sanitation Data'!$G$12,0,10*ROW('Sanitation Data'!G63))),'Data Summary'!DD69="Yes"),OFFSET('Sanitation Data'!$G$12,0,10*ROW('Sanitation Data'!G63)),NA())</f>
        <v>#N/A</v>
      </c>
      <c r="AP69" s="97" t="e">
        <f ca="true">+IF(AND(ISNUMBER(OFFSET('Sanitation Data'!$H$4,0,10*ROW('Sanitation Data'!H63))),'Data Summary'!DE69="Yes"),100-OFFSET('Sanitation Data'!$H$4,0,10*ROW('Sanitation Data'!H63)),NA())</f>
        <v>#N/A</v>
      </c>
      <c r="AQ69" s="97" t="e">
        <f ca="true">+IF(AND(ISNUMBER(OFFSET('Sanitation Data'!$H$6,0,10*ROW('Sanitation Data'!H63))),'Data Summary'!DF69="Yes"),OFFSET('Sanitation Data'!$H$6,0,10*ROW('Sanitation Data'!H63)),NA())</f>
        <v>#N/A</v>
      </c>
      <c r="AR69" s="97" t="e">
        <f ca="true">+IF(AND(ISNUMBER(OFFSET('Sanitation Data'!$H$10,0,10*ROW('Sanitation Data'!H63))),'Data Summary'!DG69="Yes"),OFFSET('Sanitation Data'!$H$10,0,10*ROW('Sanitation Data'!H63)),NA())</f>
        <v>#N/A</v>
      </c>
      <c r="AS69" s="97" t="e">
        <f ca="true">+IF(AND(ISNUMBER(OFFSET('Sanitation Data'!$H$11,0,10*ROW('Sanitation Data'!H63))),'Data Summary'!DH69="Yes"),OFFSET('Sanitation Data'!$H$11,0,10*ROW('Sanitation Data'!H63)),NA())</f>
        <v>#N/A</v>
      </c>
      <c r="AT69" s="97" t="e">
        <f ca="true">+IF(AND(ISNUMBER(OFFSET('Sanitation Data'!$H$12,0,10*ROW('Sanitation Data'!H63))),'Data Summary'!DI69="Yes"),OFFSET('Sanitation Data'!$H$12,0,10*ROW('Sanitation Data'!H63)),NA())</f>
        <v>#N/A</v>
      </c>
      <c r="AU69" s="97" t="e">
        <f ca="true">+IF(AND(ISNUMBER(OFFSET('Sanitation Data'!$I$4,0,10*ROW('Sanitation Data'!I63))),'Data Summary'!DJ69="Yes"),100-OFFSET('Sanitation Data'!$I$4,0,10*ROW('Sanitation Data'!I63)),NA())</f>
        <v>#N/A</v>
      </c>
      <c r="AV69" s="97" t="e">
        <f ca="true">+IF(AND(ISNUMBER(OFFSET('Sanitation Data'!$I$6,0,10*ROW('Sanitation Data'!I63))),'Data Summary'!DK69="Yes"),OFFSET('Sanitation Data'!$I$6,0,10*ROW('Sanitation Data'!I63)),NA())</f>
        <v>#N/A</v>
      </c>
      <c r="AW69" s="97" t="e">
        <f ca="true">+IF(AND(ISNUMBER(OFFSET('Sanitation Data'!$I$10,0,10*ROW('Sanitation Data'!I63))),'Data Summary'!DL69="Yes"),OFFSET('Sanitation Data'!$I$10,0,10*ROW('Sanitation Data'!I63)),NA())</f>
        <v>#N/A</v>
      </c>
      <c r="AX69" s="97" t="e">
        <f ca="true">+IF(AND(ISNUMBER(OFFSET('Sanitation Data'!$I$11,0,10*ROW('Sanitation Data'!I63))),'Data Summary'!DM69="Yes"),OFFSET('Sanitation Data'!$I$11,0,10*ROW('Sanitation Data'!I63)),NA())</f>
        <v>#N/A</v>
      </c>
      <c r="AY69" s="97" t="e">
        <f ca="true">+IF(AND(ISNUMBER(OFFSET('Sanitation Data'!$I$12,0,10*ROW('Sanitation Data'!I63))),'Data Summary'!DN69="Yes"),OFFSET('Sanitation Data'!$I$12,0,10*ROW('Sanitation Data'!I63)),NA())</f>
        <v>#N/A</v>
      </c>
      <c r="AZ69" s="98" t="e">
        <f ca="true">+IF(AND(ISNUMBER(OFFSET('Hygiene Data'!$D$5,0,10*ROW('Hygiene Data'!D63))),'Data Summary'!DO69="Yes"),OFFSET('Hygiene Data'!$D$5,0,10*ROW('Hygiene Data'!D63)),NA())</f>
        <v>#N/A</v>
      </c>
      <c r="BA69" s="98" t="e">
        <f ca="true">+IF(AND(ISNUMBER(OFFSET('Hygiene Data'!$D$7,0,10*ROW('Hygiene Data'!D63))),'Data Summary'!DP69="Yes"),OFFSET('Hygiene Data'!$D$7,0,10*ROW('Hygiene Data'!D63)),NA())</f>
        <v>#N/A</v>
      </c>
      <c r="BB69" s="98" t="e">
        <f ca="true">+IF(AND(ISNUMBER(OFFSET('Hygiene Data'!$D$9,0,10*ROW('Hygiene Data'!D63))),'Data Summary'!DQ69="Yes"),OFFSET('Hygiene Data'!$D$9,0,10*ROW('Hygiene Data'!D63)),NA())</f>
        <v>#N/A</v>
      </c>
      <c r="BC69" s="98" t="e">
        <f ca="true">+IF(AND(ISNUMBER(OFFSET('Hygiene Data'!$E$5,0,10*ROW('Hygiene Data'!E63))),'Data Summary'!DR69="Yes"),OFFSET('Hygiene Data'!$E$5,0,10*ROW('Hygiene Data'!E63)),NA())</f>
        <v>#N/A</v>
      </c>
      <c r="BD69" s="98" t="e">
        <f ca="true">+IF(AND(ISNUMBER(OFFSET('Hygiene Data'!$E$7,0,10*ROW('Hygiene Data'!E63))),'Data Summary'!DS69="Yes"),OFFSET('Hygiene Data'!$E$7,0,10*ROW('Hygiene Data'!E63)),NA())</f>
        <v>#N/A</v>
      </c>
      <c r="BE69" s="98" t="e">
        <f ca="true">+IF(AND(ISNUMBER(OFFSET('Hygiene Data'!$E$9,0,10*ROW('Hygiene Data'!E63))),'Data Summary'!DT69="Yes"),OFFSET('Hygiene Data'!$E$9,0,10*ROW('Hygiene Data'!E63)),NA())</f>
        <v>#N/A</v>
      </c>
      <c r="BF69" s="98" t="e">
        <f ca="true">+IF(AND(ISNUMBER(OFFSET('Hygiene Data'!$F$5,0,10*ROW('Hygiene Data'!F63))),'Data Summary'!DU69="Yes"),OFFSET('Hygiene Data'!$F$5,0,10*ROW('Hygiene Data'!F63)),NA())</f>
        <v>#N/A</v>
      </c>
      <c r="BG69" s="98" t="e">
        <f ca="true">+IF(AND(ISNUMBER(OFFSET('Hygiene Data'!$F$7,0,10*ROW('Hygiene Data'!F63))),'Data Summary'!DV69="Yes"),OFFSET('Hygiene Data'!$F$7,0,10*ROW('Hygiene Data'!F63)),NA())</f>
        <v>#N/A</v>
      </c>
      <c r="BH69" s="98" t="e">
        <f ca="true">+IF(AND(ISNUMBER(OFFSET('Hygiene Data'!$F$9,0,10*ROW('Hygiene Data'!F63))),'Data Summary'!DW69="Yes"),OFFSET('Hygiene Data'!$F$9,0,10*ROW('Hygiene Data'!F63)),NA())</f>
        <v>#N/A</v>
      </c>
      <c r="BI69" s="98" t="e">
        <f ca="true">+IF(AND(ISNUMBER(OFFSET('Hygiene Data'!$G$5,0,10*ROW('Hygiene Data'!G63))),'Data Summary'!DX69="Yes"),OFFSET('Hygiene Data'!$G$5,0,10*ROW('Hygiene Data'!G63)),NA())</f>
        <v>#N/A</v>
      </c>
      <c r="BJ69" s="98" t="e">
        <f ca="true">+IF(AND(ISNUMBER(OFFSET('Hygiene Data'!$G$7,0,10*ROW('Hygiene Data'!G63))),'Data Summary'!DY69="Yes"),OFFSET('Hygiene Data'!$G$7,0,10*ROW('Hygiene Data'!G63)),NA())</f>
        <v>#N/A</v>
      </c>
      <c r="BK69" s="98" t="e">
        <f ca="true">+IF(AND(ISNUMBER(OFFSET('Hygiene Data'!$G$9,0,10*ROW('Hygiene Data'!G63))),'Data Summary'!DZ69="Yes"),OFFSET('Hygiene Data'!$G$9,0,10*ROW('Hygiene Data'!G63)),NA())</f>
        <v>#N/A</v>
      </c>
      <c r="BL69" s="98" t="e">
        <f ca="true">+IF(AND(ISNUMBER(OFFSET('Hygiene Data'!$H$5,0,10*ROW('Hygiene Data'!H63))),'Data Summary'!EA69="Yes"),OFFSET('Hygiene Data'!$H$5,0,10*ROW('Hygiene Data'!H63)),NA())</f>
        <v>#N/A</v>
      </c>
      <c r="BM69" s="98" t="e">
        <f ca="true">+IF(AND(ISNUMBER(OFFSET('Hygiene Data'!$H$7,0,10*ROW('Hygiene Data'!H63))),'Data Summary'!EB69="Yes"),OFFSET('Hygiene Data'!$H$7,0,10*ROW('Hygiene Data'!H63)),NA())</f>
        <v>#N/A</v>
      </c>
      <c r="BN69" s="98" t="e">
        <f ca="true">+IF(AND(ISNUMBER(OFFSET('Hygiene Data'!$H$9,0,10*ROW('Hygiene Data'!H63))),'Data Summary'!EC69="Yes"),OFFSET('Hygiene Data'!$H$9,0,10*ROW('Hygiene Data'!H63)),NA())</f>
        <v>#N/A</v>
      </c>
      <c r="BO69" s="98" t="e">
        <f ca="true">+IF(AND(ISNUMBER(OFFSET('Hygiene Data'!$I$5,0,10*ROW('Hygiene Data'!I63))),'Data Summary'!ED69="Yes"),OFFSET('Hygiene Data'!$I$5,0,10*ROW('Hygiene Data'!I63)),NA())</f>
        <v>#N/A</v>
      </c>
      <c r="BP69" s="98" t="e">
        <f ca="true">+IF(AND(ISNUMBER(OFFSET('Hygiene Data'!$I$7,0,10*ROW('Hygiene Data'!I63))),'Data Summary'!EE69="Yes"),OFFSET('Hygiene Data'!$I$7,0,10*ROW('Hygiene Data'!I63)),NA())</f>
        <v>#N/A</v>
      </c>
      <c r="BQ69" s="98" t="e">
        <f ca="true">+IF(AND(ISNUMBER(OFFSET('Hygiene Data'!$I$9,0,10*ROW('Hygiene Data'!I63))),'Data Summary'!EF69="Yes"),OFFSET('Hygiene Data'!$I$9,0,10*ROW('Hygiene Data'!I63)),NA())</f>
        <v>#N/A</v>
      </c>
    </row>
    <row xmlns:x14ac="http://schemas.microsoft.com/office/spreadsheetml/2009/9/ac" r="70" x14ac:dyDescent="0.2">
      <c r="A70" s="351" t="e">
        <f ca="true">+RIGHT('Data Summary'!A70,LEN('Data Summary'!A70)-9)</f>
        <v>#VALUE!</v>
      </c>
      <c r="B70" s="36" t="str">
        <f ca="true">+IF(ISTEXT('Data Summary'!B70),'Data Summary'!B70,"")</f>
        <v/>
      </c>
      <c r="C70" s="350" t="e">
        <f ca="true">+VALUE('Data Summary'!C70)</f>
        <v>#VALUE!</v>
      </c>
      <c r="D70" s="96" t="e">
        <f ca="true">+IF(AND(ISNUMBER(OFFSET('Water Data'!$D$4,0,10*ROW('Water Data'!D64))),'Data Summary'!BS70="Yes"),100-OFFSET('Water Data'!$D$4,0,10*ROW('Water Data'!D64)),NA())</f>
        <v>#N/A</v>
      </c>
      <c r="E70" s="96" t="e">
        <f ca="true">+IF(AND(ISNUMBER(OFFSET('Water Data'!$D$6,0,10*ROW('Water Data'!D64))),'Data Summary'!BT70="Yes"),OFFSET('Water Data'!$D$6,0,10*ROW('Water Data'!D64)),NA())</f>
        <v>#N/A</v>
      </c>
      <c r="F70" s="96" t="e">
        <f ca="true">+IF(AND(ISNUMBER(OFFSET('Water Data'!$D$9,0,10*ROW('Water Data'!D64))),'Data Summary'!BU70="Yes"),OFFSET('Water Data'!$D$9,0,10*ROW('Water Data'!D64)),NA())</f>
        <v>#N/A</v>
      </c>
      <c r="G70" s="96" t="e">
        <f ca="true">+IF(AND(ISNUMBER(OFFSET('Water Data'!$E$4,0,10*ROW('Water Data'!E64))),'Data Summary'!BV70="Yes"),100-OFFSET('Water Data'!$E$4,0,10*ROW('Water Data'!E64)),NA())</f>
        <v>#N/A</v>
      </c>
      <c r="H70" s="96" t="e">
        <f ca="true">+IF(AND(ISNUMBER(OFFSET('Water Data'!$E$6,0,10*ROW('Water Data'!E64))),'Data Summary'!BW70="Yes"),OFFSET('Water Data'!$E$6,0,10*ROW('Water Data'!E64)),NA())</f>
        <v>#N/A</v>
      </c>
      <c r="I70" s="96" t="e">
        <f ca="true">+IF(AND(ISNUMBER(OFFSET('Water Data'!$E$9,0,10*ROW('Water Data'!E64))),'Data Summary'!BX70="Yes"),OFFSET('Water Data'!$E$9,0,10*ROW('Water Data'!E64)),NA())</f>
        <v>#N/A</v>
      </c>
      <c r="J70" s="96" t="e">
        <f ca="true">+IF(AND(ISNUMBER(OFFSET('Water Data'!$F$4,0,10*ROW('Water Data'!F64))),'Data Summary'!BY70="Yes"),100-OFFSET('Water Data'!$F$4,0,10*ROW('Water Data'!F64)),NA())</f>
        <v>#N/A</v>
      </c>
      <c r="K70" s="96" t="e">
        <f ca="true">+IF(AND(ISNUMBER(OFFSET('Water Data'!$F$6,0,10*ROW('Water Data'!F64))),'Data Summary'!BZ70="Yes"),OFFSET('Water Data'!$F$6,0,10*ROW('Water Data'!F64)),NA())</f>
        <v>#N/A</v>
      </c>
      <c r="L70" s="96" t="e">
        <f ca="true">+IF(AND(ISNUMBER(OFFSET('Water Data'!$F$9,0,10*ROW('Water Data'!F64))),'Data Summary'!CA70="Yes"),OFFSET('Water Data'!$F$9,0,10*ROW('Water Data'!F64)),NA())</f>
        <v>#N/A</v>
      </c>
      <c r="M70" s="96" t="e">
        <f ca="true">+IF(AND(ISNUMBER(OFFSET('Water Data'!$G$4,0,10*ROW('Water Data'!G64))),'Data Summary'!CB70="Yes"),100-OFFSET('Water Data'!$G$4,0,10*ROW('Water Data'!G64)),NA())</f>
        <v>#N/A</v>
      </c>
      <c r="N70" s="96" t="e">
        <f ca="true">+IF(AND(ISNUMBER(OFFSET('Water Data'!$G$6,0,10*ROW('Water Data'!G64))),'Data Summary'!CC70="Yes"),OFFSET('Water Data'!$G$6,0,10*ROW('Water Data'!G64)),NA())</f>
        <v>#N/A</v>
      </c>
      <c r="O70" s="96" t="e">
        <f ca="true">+IF(AND(ISNUMBER(OFFSET('Water Data'!$G$9,0,10*ROW('Water Data'!G64))),'Data Summary'!CD70="Yes"),OFFSET('Water Data'!$G$9,0,10*ROW('Water Data'!G64)),NA())</f>
        <v>#N/A</v>
      </c>
      <c r="P70" s="96" t="e">
        <f ca="true">+IF(AND(ISNUMBER(OFFSET('Water Data'!$H$4,0,10*ROW('Water Data'!H64))),'Data Summary'!CE70="Yes"),100-OFFSET('Water Data'!$H$4,0,10*ROW('Water Data'!H64)),NA())</f>
        <v>#N/A</v>
      </c>
      <c r="Q70" s="96" t="e">
        <f ca="true">+IF(AND(ISNUMBER(OFFSET('Water Data'!$H$6,0,10*ROW('Water Data'!H64))),'Data Summary'!CF70="Yes"),OFFSET('Water Data'!$H$6,0,10*ROW('Water Data'!H64)),NA())</f>
        <v>#N/A</v>
      </c>
      <c r="R70" s="96" t="e">
        <f ca="true">+IF(AND(ISNUMBER(OFFSET('Water Data'!$H$9,0,10*ROW('Water Data'!H64))),'Data Summary'!CG70="Yes"),OFFSET('Water Data'!$H$9,0,10*ROW('Water Data'!H64)),NA())</f>
        <v>#N/A</v>
      </c>
      <c r="S70" s="96" t="e">
        <f ca="true">+IF(AND(ISNUMBER(OFFSET('Water Data'!$I$4,0,10*ROW('Water Data'!I64))),'Data Summary'!CH70="Yes"),100-OFFSET('Water Data'!$I$4,0,10*ROW('Water Data'!I64)),NA())</f>
        <v>#N/A</v>
      </c>
      <c r="T70" s="96" t="e">
        <f ca="true">+IF(AND(ISNUMBER(OFFSET('Water Data'!$I$6,0,10*ROW('Water Data'!I64))),'Data Summary'!CI70="Yes"),OFFSET('Water Data'!$I$6,0,10*ROW('Water Data'!I64)),NA())</f>
        <v>#N/A</v>
      </c>
      <c r="U70" s="96" t="e">
        <f ca="true">+IF(AND(ISNUMBER(OFFSET('Water Data'!$I$9,0,10*ROW('Water Data'!I64))),'Data Summary'!CJ70="Yes"),OFFSET('Water Data'!$I$9,0,10*ROW('Water Data'!I64)),NA())</f>
        <v>#N/A</v>
      </c>
      <c r="V70" s="97" t="e">
        <f ca="true">+IF(AND(ISNUMBER(OFFSET('Sanitation Data'!$D$4,0,10*ROW('Sanitation Data'!D64))),'Data Summary'!CK70="Yes"),100-OFFSET('Sanitation Data'!$D$4,0,10*ROW('Sanitation Data'!D64)),NA())</f>
        <v>#N/A</v>
      </c>
      <c r="W70" s="97" t="e">
        <f ca="true">+IF(AND(ISNUMBER(OFFSET('Sanitation Data'!$D$6,0,10*ROW('Sanitation Data'!D64))),'Data Summary'!CL70="Yes"),OFFSET('Sanitation Data'!$D$6,0,10*ROW('Sanitation Data'!D64)),NA())</f>
        <v>#N/A</v>
      </c>
      <c r="X70" s="97" t="e">
        <f ca="true">+IF(AND(ISNUMBER(OFFSET('Sanitation Data'!$D$10,0,10*ROW('Sanitation Data'!D64))),'Data Summary'!CM70="Yes"),OFFSET('Sanitation Data'!$D$10,0,10*ROW('Sanitation Data'!D64)),NA())</f>
        <v>#N/A</v>
      </c>
      <c r="Y70" s="97" t="e">
        <f ca="true">+IF(AND(ISNUMBER(OFFSET('Sanitation Data'!$D$11,0,10*ROW('Sanitation Data'!D64))),'Data Summary'!CN70="Yes"),OFFSET('Sanitation Data'!$D$11,0,10*ROW('Sanitation Data'!D64)),NA())</f>
        <v>#N/A</v>
      </c>
      <c r="Z70" s="97" t="e">
        <f ca="true">+IF(AND(ISNUMBER(OFFSET('Sanitation Data'!$D$12,0,10*ROW('Sanitation Data'!D64))),'Data Summary'!CO70="Yes"),OFFSET('Sanitation Data'!$D$12,0,10*ROW('Sanitation Data'!D64)),NA())</f>
        <v>#N/A</v>
      </c>
      <c r="AA70" s="97" t="e">
        <f ca="true">+IF(AND(ISNUMBER(OFFSET('Sanitation Data'!$E$4,0,10*ROW('Sanitation Data'!E64))),'Data Summary'!CP70="Yes"),100-OFFSET('Sanitation Data'!$E$4,0,10*ROW('Sanitation Data'!E64)),NA())</f>
        <v>#N/A</v>
      </c>
      <c r="AB70" s="97" t="e">
        <f ca="true">+IF(AND(ISNUMBER(OFFSET('Sanitation Data'!$E$6,0,10*ROW('Sanitation Data'!E64))),'Data Summary'!CQ70="Yes"),OFFSET('Sanitation Data'!$E$6,0,10*ROW('Sanitation Data'!E64)),NA())</f>
        <v>#N/A</v>
      </c>
      <c r="AC70" s="97" t="e">
        <f ca="true">+IF(AND(ISNUMBER(OFFSET('Sanitation Data'!$E$10,0,10*ROW('Sanitation Data'!E64))),'Data Summary'!CR70="Yes"),OFFSET('Sanitation Data'!$E$10,0,10*ROW('Sanitation Data'!E64)),NA())</f>
        <v>#N/A</v>
      </c>
      <c r="AD70" s="97" t="e">
        <f ca="true">+IF(AND(ISNUMBER(OFFSET('Sanitation Data'!$E$11,0,10*ROW('Sanitation Data'!E64))),'Data Summary'!CS70="Yes"),OFFSET('Sanitation Data'!$E$11,0,10*ROW('Sanitation Data'!E64)),NA())</f>
        <v>#N/A</v>
      </c>
      <c r="AE70" s="97" t="e">
        <f ca="true">+IF(AND(ISNUMBER(OFFSET('Sanitation Data'!$E$12,0,10*ROW('Sanitation Data'!E64))),'Data Summary'!CT70="Yes"),OFFSET('Sanitation Data'!$E$12,0,10*ROW('Sanitation Data'!E64)),NA())</f>
        <v>#N/A</v>
      </c>
      <c r="AF70" s="97" t="e">
        <f ca="true">+IF(AND(ISNUMBER(OFFSET('Sanitation Data'!$F$4,0,10*ROW('Sanitation Data'!F64))),'Data Summary'!CU70="Yes"),100-OFFSET('Sanitation Data'!$F$4,0,10*ROW('Sanitation Data'!F64)),NA())</f>
        <v>#N/A</v>
      </c>
      <c r="AG70" s="97" t="e">
        <f ca="true">+IF(AND(ISNUMBER(OFFSET('Sanitation Data'!$F$6,0,10*ROW('Sanitation Data'!F64))),'Data Summary'!CV70="Yes"),OFFSET('Sanitation Data'!$F$6,0,10*ROW('Sanitation Data'!F64)),NA())</f>
        <v>#N/A</v>
      </c>
      <c r="AH70" s="97" t="e">
        <f ca="true">+IF(AND(ISNUMBER(OFFSET('Sanitation Data'!$F$10,0,10*ROW('Sanitation Data'!F64))),'Data Summary'!CW70="Yes"),OFFSET('Sanitation Data'!$F$10,0,10*ROW('Sanitation Data'!F64)),NA())</f>
        <v>#N/A</v>
      </c>
      <c r="AI70" s="97" t="e">
        <f ca="true">+IF(AND(ISNUMBER(OFFSET('Sanitation Data'!$F$11,0,10*ROW('Sanitation Data'!F64))),'Data Summary'!CX70="Yes"),OFFSET('Sanitation Data'!$F$11,0,10*ROW('Sanitation Data'!F64)),NA())</f>
        <v>#N/A</v>
      </c>
      <c r="AJ70" s="97" t="e">
        <f ca="true">+IF(AND(ISNUMBER(OFFSET('Sanitation Data'!$F$12,0,10*ROW('Sanitation Data'!F64))),'Data Summary'!CY70="Yes"),OFFSET('Sanitation Data'!$F$12,0,10*ROW('Sanitation Data'!F64)),NA())</f>
        <v>#N/A</v>
      </c>
      <c r="AK70" s="97" t="e">
        <f ca="true">+IF(AND(ISNUMBER(OFFSET('Sanitation Data'!$G$4,0,10*ROW('Sanitation Data'!G64))),'Data Summary'!CZ70="Yes"),100-OFFSET('Sanitation Data'!$G$4,0,10*ROW('Sanitation Data'!G64)),NA())</f>
        <v>#N/A</v>
      </c>
      <c r="AL70" s="97" t="e">
        <f ca="true">+IF(AND(ISNUMBER(OFFSET('Sanitation Data'!$G$6,0,10*ROW('Sanitation Data'!G64))),'Data Summary'!DA70="Yes"),OFFSET('Sanitation Data'!$G$6,0,10*ROW('Sanitation Data'!G64)),NA())</f>
        <v>#N/A</v>
      </c>
      <c r="AM70" s="97" t="e">
        <f ca="true">+IF(AND(ISNUMBER(OFFSET('Sanitation Data'!$G$10,0,10*ROW('Sanitation Data'!G64))),'Data Summary'!DB70="Yes"),OFFSET('Sanitation Data'!$G$10,0,10*ROW('Sanitation Data'!G64)),NA())</f>
        <v>#N/A</v>
      </c>
      <c r="AN70" s="97" t="e">
        <f ca="true">+IF(AND(ISNUMBER(OFFSET('Sanitation Data'!$G$11,0,10*ROW('Sanitation Data'!G64))),'Data Summary'!DC70="Yes"),OFFSET('Sanitation Data'!$G$11,0,10*ROW('Sanitation Data'!G64)),NA())</f>
        <v>#N/A</v>
      </c>
      <c r="AO70" s="97" t="e">
        <f ca="true">+IF(AND(ISNUMBER(OFFSET('Sanitation Data'!$G$12,0,10*ROW('Sanitation Data'!G64))),'Data Summary'!DD70="Yes"),OFFSET('Sanitation Data'!$G$12,0,10*ROW('Sanitation Data'!G64)),NA())</f>
        <v>#N/A</v>
      </c>
      <c r="AP70" s="97" t="e">
        <f ca="true">+IF(AND(ISNUMBER(OFFSET('Sanitation Data'!$H$4,0,10*ROW('Sanitation Data'!H64))),'Data Summary'!DE70="Yes"),100-OFFSET('Sanitation Data'!$H$4,0,10*ROW('Sanitation Data'!H64)),NA())</f>
        <v>#N/A</v>
      </c>
      <c r="AQ70" s="97" t="e">
        <f ca="true">+IF(AND(ISNUMBER(OFFSET('Sanitation Data'!$H$6,0,10*ROW('Sanitation Data'!H64))),'Data Summary'!DF70="Yes"),OFFSET('Sanitation Data'!$H$6,0,10*ROW('Sanitation Data'!H64)),NA())</f>
        <v>#N/A</v>
      </c>
      <c r="AR70" s="97" t="e">
        <f ca="true">+IF(AND(ISNUMBER(OFFSET('Sanitation Data'!$H$10,0,10*ROW('Sanitation Data'!H64))),'Data Summary'!DG70="Yes"),OFFSET('Sanitation Data'!$H$10,0,10*ROW('Sanitation Data'!H64)),NA())</f>
        <v>#N/A</v>
      </c>
      <c r="AS70" s="97" t="e">
        <f ca="true">+IF(AND(ISNUMBER(OFFSET('Sanitation Data'!$H$11,0,10*ROW('Sanitation Data'!H64))),'Data Summary'!DH70="Yes"),OFFSET('Sanitation Data'!$H$11,0,10*ROW('Sanitation Data'!H64)),NA())</f>
        <v>#N/A</v>
      </c>
      <c r="AT70" s="97" t="e">
        <f ca="true">+IF(AND(ISNUMBER(OFFSET('Sanitation Data'!$H$12,0,10*ROW('Sanitation Data'!H64))),'Data Summary'!DI70="Yes"),OFFSET('Sanitation Data'!$H$12,0,10*ROW('Sanitation Data'!H64)),NA())</f>
        <v>#N/A</v>
      </c>
      <c r="AU70" s="97" t="e">
        <f ca="true">+IF(AND(ISNUMBER(OFFSET('Sanitation Data'!$I$4,0,10*ROW('Sanitation Data'!I64))),'Data Summary'!DJ70="Yes"),100-OFFSET('Sanitation Data'!$I$4,0,10*ROW('Sanitation Data'!I64)),NA())</f>
        <v>#N/A</v>
      </c>
      <c r="AV70" s="97" t="e">
        <f ca="true">+IF(AND(ISNUMBER(OFFSET('Sanitation Data'!$I$6,0,10*ROW('Sanitation Data'!I64))),'Data Summary'!DK70="Yes"),OFFSET('Sanitation Data'!$I$6,0,10*ROW('Sanitation Data'!I64)),NA())</f>
        <v>#N/A</v>
      </c>
      <c r="AW70" s="97" t="e">
        <f ca="true">+IF(AND(ISNUMBER(OFFSET('Sanitation Data'!$I$10,0,10*ROW('Sanitation Data'!I64))),'Data Summary'!DL70="Yes"),OFFSET('Sanitation Data'!$I$10,0,10*ROW('Sanitation Data'!I64)),NA())</f>
        <v>#N/A</v>
      </c>
      <c r="AX70" s="97" t="e">
        <f ca="true">+IF(AND(ISNUMBER(OFFSET('Sanitation Data'!$I$11,0,10*ROW('Sanitation Data'!I64))),'Data Summary'!DM70="Yes"),OFFSET('Sanitation Data'!$I$11,0,10*ROW('Sanitation Data'!I64)),NA())</f>
        <v>#N/A</v>
      </c>
      <c r="AY70" s="97" t="e">
        <f ca="true">+IF(AND(ISNUMBER(OFFSET('Sanitation Data'!$I$12,0,10*ROW('Sanitation Data'!I64))),'Data Summary'!DN70="Yes"),OFFSET('Sanitation Data'!$I$12,0,10*ROW('Sanitation Data'!I64)),NA())</f>
        <v>#N/A</v>
      </c>
      <c r="AZ70" s="98" t="e">
        <f ca="true">+IF(AND(ISNUMBER(OFFSET('Hygiene Data'!$D$5,0,10*ROW('Hygiene Data'!D64))),'Data Summary'!DO70="Yes"),OFFSET('Hygiene Data'!$D$5,0,10*ROW('Hygiene Data'!D64)),NA())</f>
        <v>#N/A</v>
      </c>
      <c r="BA70" s="98" t="e">
        <f ca="true">+IF(AND(ISNUMBER(OFFSET('Hygiene Data'!$D$7,0,10*ROW('Hygiene Data'!D64))),'Data Summary'!DP70="Yes"),OFFSET('Hygiene Data'!$D$7,0,10*ROW('Hygiene Data'!D64)),NA())</f>
        <v>#N/A</v>
      </c>
      <c r="BB70" s="98" t="e">
        <f ca="true">+IF(AND(ISNUMBER(OFFSET('Hygiene Data'!$D$9,0,10*ROW('Hygiene Data'!D64))),'Data Summary'!DQ70="Yes"),OFFSET('Hygiene Data'!$D$9,0,10*ROW('Hygiene Data'!D64)),NA())</f>
        <v>#N/A</v>
      </c>
      <c r="BC70" s="98" t="e">
        <f ca="true">+IF(AND(ISNUMBER(OFFSET('Hygiene Data'!$E$5,0,10*ROW('Hygiene Data'!E64))),'Data Summary'!DR70="Yes"),OFFSET('Hygiene Data'!$E$5,0,10*ROW('Hygiene Data'!E64)),NA())</f>
        <v>#N/A</v>
      </c>
      <c r="BD70" s="98" t="e">
        <f ca="true">+IF(AND(ISNUMBER(OFFSET('Hygiene Data'!$E$7,0,10*ROW('Hygiene Data'!E64))),'Data Summary'!DS70="Yes"),OFFSET('Hygiene Data'!$E$7,0,10*ROW('Hygiene Data'!E64)),NA())</f>
        <v>#N/A</v>
      </c>
      <c r="BE70" s="98" t="e">
        <f ca="true">+IF(AND(ISNUMBER(OFFSET('Hygiene Data'!$E$9,0,10*ROW('Hygiene Data'!E64))),'Data Summary'!DT70="Yes"),OFFSET('Hygiene Data'!$E$9,0,10*ROW('Hygiene Data'!E64)),NA())</f>
        <v>#N/A</v>
      </c>
      <c r="BF70" s="98" t="e">
        <f ca="true">+IF(AND(ISNUMBER(OFFSET('Hygiene Data'!$F$5,0,10*ROW('Hygiene Data'!F64))),'Data Summary'!DU70="Yes"),OFFSET('Hygiene Data'!$F$5,0,10*ROW('Hygiene Data'!F64)),NA())</f>
        <v>#N/A</v>
      </c>
      <c r="BG70" s="98" t="e">
        <f ca="true">+IF(AND(ISNUMBER(OFFSET('Hygiene Data'!$F$7,0,10*ROW('Hygiene Data'!F64))),'Data Summary'!DV70="Yes"),OFFSET('Hygiene Data'!$F$7,0,10*ROW('Hygiene Data'!F64)),NA())</f>
        <v>#N/A</v>
      </c>
      <c r="BH70" s="98" t="e">
        <f ca="true">+IF(AND(ISNUMBER(OFFSET('Hygiene Data'!$F$9,0,10*ROW('Hygiene Data'!F64))),'Data Summary'!DW70="Yes"),OFFSET('Hygiene Data'!$F$9,0,10*ROW('Hygiene Data'!F64)),NA())</f>
        <v>#N/A</v>
      </c>
      <c r="BI70" s="98" t="e">
        <f ca="true">+IF(AND(ISNUMBER(OFFSET('Hygiene Data'!$G$5,0,10*ROW('Hygiene Data'!G64))),'Data Summary'!DX70="Yes"),OFFSET('Hygiene Data'!$G$5,0,10*ROW('Hygiene Data'!G64)),NA())</f>
        <v>#N/A</v>
      </c>
      <c r="BJ70" s="98" t="e">
        <f ca="true">+IF(AND(ISNUMBER(OFFSET('Hygiene Data'!$G$7,0,10*ROW('Hygiene Data'!G64))),'Data Summary'!DY70="Yes"),OFFSET('Hygiene Data'!$G$7,0,10*ROW('Hygiene Data'!G64)),NA())</f>
        <v>#N/A</v>
      </c>
      <c r="BK70" s="98" t="e">
        <f ca="true">+IF(AND(ISNUMBER(OFFSET('Hygiene Data'!$G$9,0,10*ROW('Hygiene Data'!G64))),'Data Summary'!DZ70="Yes"),OFFSET('Hygiene Data'!$G$9,0,10*ROW('Hygiene Data'!G64)),NA())</f>
        <v>#N/A</v>
      </c>
      <c r="BL70" s="98" t="e">
        <f ca="true">+IF(AND(ISNUMBER(OFFSET('Hygiene Data'!$H$5,0,10*ROW('Hygiene Data'!H64))),'Data Summary'!EA70="Yes"),OFFSET('Hygiene Data'!$H$5,0,10*ROW('Hygiene Data'!H64)),NA())</f>
        <v>#N/A</v>
      </c>
      <c r="BM70" s="98" t="e">
        <f ca="true">+IF(AND(ISNUMBER(OFFSET('Hygiene Data'!$H$7,0,10*ROW('Hygiene Data'!H64))),'Data Summary'!EB70="Yes"),OFFSET('Hygiene Data'!$H$7,0,10*ROW('Hygiene Data'!H64)),NA())</f>
        <v>#N/A</v>
      </c>
      <c r="BN70" s="98" t="e">
        <f ca="true">+IF(AND(ISNUMBER(OFFSET('Hygiene Data'!$H$9,0,10*ROW('Hygiene Data'!H64))),'Data Summary'!EC70="Yes"),OFFSET('Hygiene Data'!$H$9,0,10*ROW('Hygiene Data'!H64)),NA())</f>
        <v>#N/A</v>
      </c>
      <c r="BO70" s="98" t="e">
        <f ca="true">+IF(AND(ISNUMBER(OFFSET('Hygiene Data'!$I$5,0,10*ROW('Hygiene Data'!I64))),'Data Summary'!ED70="Yes"),OFFSET('Hygiene Data'!$I$5,0,10*ROW('Hygiene Data'!I64)),NA())</f>
        <v>#N/A</v>
      </c>
      <c r="BP70" s="98" t="e">
        <f ca="true">+IF(AND(ISNUMBER(OFFSET('Hygiene Data'!$I$7,0,10*ROW('Hygiene Data'!I64))),'Data Summary'!EE70="Yes"),OFFSET('Hygiene Data'!$I$7,0,10*ROW('Hygiene Data'!I64)),NA())</f>
        <v>#N/A</v>
      </c>
      <c r="BQ70" s="98" t="e">
        <f ca="true">+IF(AND(ISNUMBER(OFFSET('Hygiene Data'!$I$9,0,10*ROW('Hygiene Data'!I64))),'Data Summary'!EF70="Yes"),OFFSET('Hygiene Data'!$I$9,0,10*ROW('Hygiene Data'!I64)),NA())</f>
        <v>#N/A</v>
      </c>
    </row>
    <row xmlns:x14ac="http://schemas.microsoft.com/office/spreadsheetml/2009/9/ac" r="71" x14ac:dyDescent="0.2">
      <c r="A71" s="351" t="e">
        <f ca="true">+RIGHT('Data Summary'!A71,LEN('Data Summary'!A71)-9)</f>
        <v>#VALUE!</v>
      </c>
      <c r="B71" s="36" t="str">
        <f ca="true">+IF(ISTEXT('Data Summary'!B71),'Data Summary'!B71,"")</f>
        <v/>
      </c>
      <c r="C71" s="350" t="e">
        <f ca="true">+VALUE('Data Summary'!C71)</f>
        <v>#VALUE!</v>
      </c>
      <c r="D71" s="96" t="e">
        <f ca="true">+IF(AND(ISNUMBER(OFFSET('Water Data'!$D$4,0,10*ROW('Water Data'!D65))),'Data Summary'!BS71="Yes"),100-OFFSET('Water Data'!$D$4,0,10*ROW('Water Data'!D65)),NA())</f>
        <v>#N/A</v>
      </c>
      <c r="E71" s="96" t="e">
        <f ca="true">+IF(AND(ISNUMBER(OFFSET('Water Data'!$D$6,0,10*ROW('Water Data'!D65))),'Data Summary'!BT71="Yes"),OFFSET('Water Data'!$D$6,0,10*ROW('Water Data'!D65)),NA())</f>
        <v>#N/A</v>
      </c>
      <c r="F71" s="96" t="e">
        <f ca="true">+IF(AND(ISNUMBER(OFFSET('Water Data'!$D$9,0,10*ROW('Water Data'!D65))),'Data Summary'!BU71="Yes"),OFFSET('Water Data'!$D$9,0,10*ROW('Water Data'!D65)),NA())</f>
        <v>#N/A</v>
      </c>
      <c r="G71" s="96" t="e">
        <f ca="true">+IF(AND(ISNUMBER(OFFSET('Water Data'!$E$4,0,10*ROW('Water Data'!E65))),'Data Summary'!BV71="Yes"),100-OFFSET('Water Data'!$E$4,0,10*ROW('Water Data'!E65)),NA())</f>
        <v>#N/A</v>
      </c>
      <c r="H71" s="96" t="e">
        <f ca="true">+IF(AND(ISNUMBER(OFFSET('Water Data'!$E$6,0,10*ROW('Water Data'!E65))),'Data Summary'!BW71="Yes"),OFFSET('Water Data'!$E$6,0,10*ROW('Water Data'!E65)),NA())</f>
        <v>#N/A</v>
      </c>
      <c r="I71" s="96" t="e">
        <f ca="true">+IF(AND(ISNUMBER(OFFSET('Water Data'!$E$9,0,10*ROW('Water Data'!E65))),'Data Summary'!BX71="Yes"),OFFSET('Water Data'!$E$9,0,10*ROW('Water Data'!E65)),NA())</f>
        <v>#N/A</v>
      </c>
      <c r="J71" s="96" t="e">
        <f ca="true">+IF(AND(ISNUMBER(OFFSET('Water Data'!$F$4,0,10*ROW('Water Data'!F65))),'Data Summary'!BY71="Yes"),100-OFFSET('Water Data'!$F$4,0,10*ROW('Water Data'!F65)),NA())</f>
        <v>#N/A</v>
      </c>
      <c r="K71" s="96" t="e">
        <f ca="true">+IF(AND(ISNUMBER(OFFSET('Water Data'!$F$6,0,10*ROW('Water Data'!F65))),'Data Summary'!BZ71="Yes"),OFFSET('Water Data'!$F$6,0,10*ROW('Water Data'!F65)),NA())</f>
        <v>#N/A</v>
      </c>
      <c r="L71" s="96" t="e">
        <f ca="true">+IF(AND(ISNUMBER(OFFSET('Water Data'!$F$9,0,10*ROW('Water Data'!F65))),'Data Summary'!CA71="Yes"),OFFSET('Water Data'!$F$9,0,10*ROW('Water Data'!F65)),NA())</f>
        <v>#N/A</v>
      </c>
      <c r="M71" s="96" t="e">
        <f ca="true">+IF(AND(ISNUMBER(OFFSET('Water Data'!$G$4,0,10*ROW('Water Data'!G65))),'Data Summary'!CB71="Yes"),100-OFFSET('Water Data'!$G$4,0,10*ROW('Water Data'!G65)),NA())</f>
        <v>#N/A</v>
      </c>
      <c r="N71" s="96" t="e">
        <f ca="true">+IF(AND(ISNUMBER(OFFSET('Water Data'!$G$6,0,10*ROW('Water Data'!G65))),'Data Summary'!CC71="Yes"),OFFSET('Water Data'!$G$6,0,10*ROW('Water Data'!G65)),NA())</f>
        <v>#N/A</v>
      </c>
      <c r="O71" s="96" t="e">
        <f ca="true">+IF(AND(ISNUMBER(OFFSET('Water Data'!$G$9,0,10*ROW('Water Data'!G65))),'Data Summary'!CD71="Yes"),OFFSET('Water Data'!$G$9,0,10*ROW('Water Data'!G65)),NA())</f>
        <v>#N/A</v>
      </c>
      <c r="P71" s="96" t="e">
        <f ca="true">+IF(AND(ISNUMBER(OFFSET('Water Data'!$H$4,0,10*ROW('Water Data'!H65))),'Data Summary'!CE71="Yes"),100-OFFSET('Water Data'!$H$4,0,10*ROW('Water Data'!H65)),NA())</f>
        <v>#N/A</v>
      </c>
      <c r="Q71" s="96" t="e">
        <f ca="true">+IF(AND(ISNUMBER(OFFSET('Water Data'!$H$6,0,10*ROW('Water Data'!H65))),'Data Summary'!CF71="Yes"),OFFSET('Water Data'!$H$6,0,10*ROW('Water Data'!H65)),NA())</f>
        <v>#N/A</v>
      </c>
      <c r="R71" s="96" t="e">
        <f ca="true">+IF(AND(ISNUMBER(OFFSET('Water Data'!$H$9,0,10*ROW('Water Data'!H65))),'Data Summary'!CG71="Yes"),OFFSET('Water Data'!$H$9,0,10*ROW('Water Data'!H65)),NA())</f>
        <v>#N/A</v>
      </c>
      <c r="S71" s="96" t="e">
        <f ca="true">+IF(AND(ISNUMBER(OFFSET('Water Data'!$I$4,0,10*ROW('Water Data'!I65))),'Data Summary'!CH71="Yes"),100-OFFSET('Water Data'!$I$4,0,10*ROW('Water Data'!I65)),NA())</f>
        <v>#N/A</v>
      </c>
      <c r="T71" s="96" t="e">
        <f ca="true">+IF(AND(ISNUMBER(OFFSET('Water Data'!$I$6,0,10*ROW('Water Data'!I65))),'Data Summary'!CI71="Yes"),OFFSET('Water Data'!$I$6,0,10*ROW('Water Data'!I65)),NA())</f>
        <v>#N/A</v>
      </c>
      <c r="U71" s="96" t="e">
        <f ca="true">+IF(AND(ISNUMBER(OFFSET('Water Data'!$I$9,0,10*ROW('Water Data'!I65))),'Data Summary'!CJ71="Yes"),OFFSET('Water Data'!$I$9,0,10*ROW('Water Data'!I65)),NA())</f>
        <v>#N/A</v>
      </c>
      <c r="V71" s="97" t="e">
        <f ca="true">+IF(AND(ISNUMBER(OFFSET('Sanitation Data'!$D$4,0,10*ROW('Sanitation Data'!D65))),'Data Summary'!CK71="Yes"),100-OFFSET('Sanitation Data'!$D$4,0,10*ROW('Sanitation Data'!D65)),NA())</f>
        <v>#N/A</v>
      </c>
      <c r="W71" s="97" t="e">
        <f ca="true">+IF(AND(ISNUMBER(OFFSET('Sanitation Data'!$D$6,0,10*ROW('Sanitation Data'!D65))),'Data Summary'!CL71="Yes"),OFFSET('Sanitation Data'!$D$6,0,10*ROW('Sanitation Data'!D65)),NA())</f>
        <v>#N/A</v>
      </c>
      <c r="X71" s="97" t="e">
        <f ca="true">+IF(AND(ISNUMBER(OFFSET('Sanitation Data'!$D$10,0,10*ROW('Sanitation Data'!D65))),'Data Summary'!CM71="Yes"),OFFSET('Sanitation Data'!$D$10,0,10*ROW('Sanitation Data'!D65)),NA())</f>
        <v>#N/A</v>
      </c>
      <c r="Y71" s="97" t="e">
        <f ca="true">+IF(AND(ISNUMBER(OFFSET('Sanitation Data'!$D$11,0,10*ROW('Sanitation Data'!D65))),'Data Summary'!CN71="Yes"),OFFSET('Sanitation Data'!$D$11,0,10*ROW('Sanitation Data'!D65)),NA())</f>
        <v>#N/A</v>
      </c>
      <c r="Z71" s="97" t="e">
        <f ca="true">+IF(AND(ISNUMBER(OFFSET('Sanitation Data'!$D$12,0,10*ROW('Sanitation Data'!D65))),'Data Summary'!CO71="Yes"),OFFSET('Sanitation Data'!$D$12,0,10*ROW('Sanitation Data'!D65)),NA())</f>
        <v>#N/A</v>
      </c>
      <c r="AA71" s="97" t="e">
        <f ca="true">+IF(AND(ISNUMBER(OFFSET('Sanitation Data'!$E$4,0,10*ROW('Sanitation Data'!E65))),'Data Summary'!CP71="Yes"),100-OFFSET('Sanitation Data'!$E$4,0,10*ROW('Sanitation Data'!E65)),NA())</f>
        <v>#N/A</v>
      </c>
      <c r="AB71" s="97" t="e">
        <f ca="true">+IF(AND(ISNUMBER(OFFSET('Sanitation Data'!$E$6,0,10*ROW('Sanitation Data'!E65))),'Data Summary'!CQ71="Yes"),OFFSET('Sanitation Data'!$E$6,0,10*ROW('Sanitation Data'!E65)),NA())</f>
        <v>#N/A</v>
      </c>
      <c r="AC71" s="97" t="e">
        <f ca="true">+IF(AND(ISNUMBER(OFFSET('Sanitation Data'!$E$10,0,10*ROW('Sanitation Data'!E65))),'Data Summary'!CR71="Yes"),OFFSET('Sanitation Data'!$E$10,0,10*ROW('Sanitation Data'!E65)),NA())</f>
        <v>#N/A</v>
      </c>
      <c r="AD71" s="97" t="e">
        <f ca="true">+IF(AND(ISNUMBER(OFFSET('Sanitation Data'!$E$11,0,10*ROW('Sanitation Data'!E65))),'Data Summary'!CS71="Yes"),OFFSET('Sanitation Data'!$E$11,0,10*ROW('Sanitation Data'!E65)),NA())</f>
        <v>#N/A</v>
      </c>
      <c r="AE71" s="97" t="e">
        <f ca="true">+IF(AND(ISNUMBER(OFFSET('Sanitation Data'!$E$12,0,10*ROW('Sanitation Data'!E65))),'Data Summary'!CT71="Yes"),OFFSET('Sanitation Data'!$E$12,0,10*ROW('Sanitation Data'!E65)),NA())</f>
        <v>#N/A</v>
      </c>
      <c r="AF71" s="97" t="e">
        <f ca="true">+IF(AND(ISNUMBER(OFFSET('Sanitation Data'!$F$4,0,10*ROW('Sanitation Data'!F65))),'Data Summary'!CU71="Yes"),100-OFFSET('Sanitation Data'!$F$4,0,10*ROW('Sanitation Data'!F65)),NA())</f>
        <v>#N/A</v>
      </c>
      <c r="AG71" s="97" t="e">
        <f ca="true">+IF(AND(ISNUMBER(OFFSET('Sanitation Data'!$F$6,0,10*ROW('Sanitation Data'!F65))),'Data Summary'!CV71="Yes"),OFFSET('Sanitation Data'!$F$6,0,10*ROW('Sanitation Data'!F65)),NA())</f>
        <v>#N/A</v>
      </c>
      <c r="AH71" s="97" t="e">
        <f ca="true">+IF(AND(ISNUMBER(OFFSET('Sanitation Data'!$F$10,0,10*ROW('Sanitation Data'!F65))),'Data Summary'!CW71="Yes"),OFFSET('Sanitation Data'!$F$10,0,10*ROW('Sanitation Data'!F65)),NA())</f>
        <v>#N/A</v>
      </c>
      <c r="AI71" s="97" t="e">
        <f ca="true">+IF(AND(ISNUMBER(OFFSET('Sanitation Data'!$F$11,0,10*ROW('Sanitation Data'!F65))),'Data Summary'!CX71="Yes"),OFFSET('Sanitation Data'!$F$11,0,10*ROW('Sanitation Data'!F65)),NA())</f>
        <v>#N/A</v>
      </c>
      <c r="AJ71" s="97" t="e">
        <f ca="true">+IF(AND(ISNUMBER(OFFSET('Sanitation Data'!$F$12,0,10*ROW('Sanitation Data'!F65))),'Data Summary'!CY71="Yes"),OFFSET('Sanitation Data'!$F$12,0,10*ROW('Sanitation Data'!F65)),NA())</f>
        <v>#N/A</v>
      </c>
      <c r="AK71" s="97" t="e">
        <f ca="true">+IF(AND(ISNUMBER(OFFSET('Sanitation Data'!$G$4,0,10*ROW('Sanitation Data'!G65))),'Data Summary'!CZ71="Yes"),100-OFFSET('Sanitation Data'!$G$4,0,10*ROW('Sanitation Data'!G65)),NA())</f>
        <v>#N/A</v>
      </c>
      <c r="AL71" s="97" t="e">
        <f ca="true">+IF(AND(ISNUMBER(OFFSET('Sanitation Data'!$G$6,0,10*ROW('Sanitation Data'!G65))),'Data Summary'!DA71="Yes"),OFFSET('Sanitation Data'!$G$6,0,10*ROW('Sanitation Data'!G65)),NA())</f>
        <v>#N/A</v>
      </c>
      <c r="AM71" s="97" t="e">
        <f ca="true">+IF(AND(ISNUMBER(OFFSET('Sanitation Data'!$G$10,0,10*ROW('Sanitation Data'!G65))),'Data Summary'!DB71="Yes"),OFFSET('Sanitation Data'!$G$10,0,10*ROW('Sanitation Data'!G65)),NA())</f>
        <v>#N/A</v>
      </c>
      <c r="AN71" s="97" t="e">
        <f ca="true">+IF(AND(ISNUMBER(OFFSET('Sanitation Data'!$G$11,0,10*ROW('Sanitation Data'!G65))),'Data Summary'!DC71="Yes"),OFFSET('Sanitation Data'!$G$11,0,10*ROW('Sanitation Data'!G65)),NA())</f>
        <v>#N/A</v>
      </c>
      <c r="AO71" s="97" t="e">
        <f ca="true">+IF(AND(ISNUMBER(OFFSET('Sanitation Data'!$G$12,0,10*ROW('Sanitation Data'!G65))),'Data Summary'!DD71="Yes"),OFFSET('Sanitation Data'!$G$12,0,10*ROW('Sanitation Data'!G65)),NA())</f>
        <v>#N/A</v>
      </c>
      <c r="AP71" s="97" t="e">
        <f ca="true">+IF(AND(ISNUMBER(OFFSET('Sanitation Data'!$H$4,0,10*ROW('Sanitation Data'!H65))),'Data Summary'!DE71="Yes"),100-OFFSET('Sanitation Data'!$H$4,0,10*ROW('Sanitation Data'!H65)),NA())</f>
        <v>#N/A</v>
      </c>
      <c r="AQ71" s="97" t="e">
        <f ca="true">+IF(AND(ISNUMBER(OFFSET('Sanitation Data'!$H$6,0,10*ROW('Sanitation Data'!H65))),'Data Summary'!DF71="Yes"),OFFSET('Sanitation Data'!$H$6,0,10*ROW('Sanitation Data'!H65)),NA())</f>
        <v>#N/A</v>
      </c>
      <c r="AR71" s="97" t="e">
        <f ca="true">+IF(AND(ISNUMBER(OFFSET('Sanitation Data'!$H$10,0,10*ROW('Sanitation Data'!H65))),'Data Summary'!DG71="Yes"),OFFSET('Sanitation Data'!$H$10,0,10*ROW('Sanitation Data'!H65)),NA())</f>
        <v>#N/A</v>
      </c>
      <c r="AS71" s="97" t="e">
        <f ca="true">+IF(AND(ISNUMBER(OFFSET('Sanitation Data'!$H$11,0,10*ROW('Sanitation Data'!H65))),'Data Summary'!DH71="Yes"),OFFSET('Sanitation Data'!$H$11,0,10*ROW('Sanitation Data'!H65)),NA())</f>
        <v>#N/A</v>
      </c>
      <c r="AT71" s="97" t="e">
        <f ca="true">+IF(AND(ISNUMBER(OFFSET('Sanitation Data'!$H$12,0,10*ROW('Sanitation Data'!H65))),'Data Summary'!DI71="Yes"),OFFSET('Sanitation Data'!$H$12,0,10*ROW('Sanitation Data'!H65)),NA())</f>
        <v>#N/A</v>
      </c>
      <c r="AU71" s="97" t="e">
        <f ca="true">+IF(AND(ISNUMBER(OFFSET('Sanitation Data'!$I$4,0,10*ROW('Sanitation Data'!I65))),'Data Summary'!DJ71="Yes"),100-OFFSET('Sanitation Data'!$I$4,0,10*ROW('Sanitation Data'!I65)),NA())</f>
        <v>#N/A</v>
      </c>
      <c r="AV71" s="97" t="e">
        <f ca="true">+IF(AND(ISNUMBER(OFFSET('Sanitation Data'!$I$6,0,10*ROW('Sanitation Data'!I65))),'Data Summary'!DK71="Yes"),OFFSET('Sanitation Data'!$I$6,0,10*ROW('Sanitation Data'!I65)),NA())</f>
        <v>#N/A</v>
      </c>
      <c r="AW71" s="97" t="e">
        <f ca="true">+IF(AND(ISNUMBER(OFFSET('Sanitation Data'!$I$10,0,10*ROW('Sanitation Data'!I65))),'Data Summary'!DL71="Yes"),OFFSET('Sanitation Data'!$I$10,0,10*ROW('Sanitation Data'!I65)),NA())</f>
        <v>#N/A</v>
      </c>
      <c r="AX71" s="97" t="e">
        <f ca="true">+IF(AND(ISNUMBER(OFFSET('Sanitation Data'!$I$11,0,10*ROW('Sanitation Data'!I65))),'Data Summary'!DM71="Yes"),OFFSET('Sanitation Data'!$I$11,0,10*ROW('Sanitation Data'!I65)),NA())</f>
        <v>#N/A</v>
      </c>
      <c r="AY71" s="97" t="e">
        <f ca="true">+IF(AND(ISNUMBER(OFFSET('Sanitation Data'!$I$12,0,10*ROW('Sanitation Data'!I65))),'Data Summary'!DN71="Yes"),OFFSET('Sanitation Data'!$I$12,0,10*ROW('Sanitation Data'!I65)),NA())</f>
        <v>#N/A</v>
      </c>
      <c r="AZ71" s="98" t="e">
        <f ca="true">+IF(AND(ISNUMBER(OFFSET('Hygiene Data'!$D$5,0,10*ROW('Hygiene Data'!D65))),'Data Summary'!DO71="Yes"),OFFSET('Hygiene Data'!$D$5,0,10*ROW('Hygiene Data'!D65)),NA())</f>
        <v>#N/A</v>
      </c>
      <c r="BA71" s="98" t="e">
        <f ca="true">+IF(AND(ISNUMBER(OFFSET('Hygiene Data'!$D$7,0,10*ROW('Hygiene Data'!D65))),'Data Summary'!DP71="Yes"),OFFSET('Hygiene Data'!$D$7,0,10*ROW('Hygiene Data'!D65)),NA())</f>
        <v>#N/A</v>
      </c>
      <c r="BB71" s="98" t="e">
        <f ca="true">+IF(AND(ISNUMBER(OFFSET('Hygiene Data'!$D$9,0,10*ROW('Hygiene Data'!D65))),'Data Summary'!DQ71="Yes"),OFFSET('Hygiene Data'!$D$9,0,10*ROW('Hygiene Data'!D65)),NA())</f>
        <v>#N/A</v>
      </c>
      <c r="BC71" s="98" t="e">
        <f ca="true">+IF(AND(ISNUMBER(OFFSET('Hygiene Data'!$E$5,0,10*ROW('Hygiene Data'!E65))),'Data Summary'!DR71="Yes"),OFFSET('Hygiene Data'!$E$5,0,10*ROW('Hygiene Data'!E65)),NA())</f>
        <v>#N/A</v>
      </c>
      <c r="BD71" s="98" t="e">
        <f ca="true">+IF(AND(ISNUMBER(OFFSET('Hygiene Data'!$E$7,0,10*ROW('Hygiene Data'!E65))),'Data Summary'!DS71="Yes"),OFFSET('Hygiene Data'!$E$7,0,10*ROW('Hygiene Data'!E65)),NA())</f>
        <v>#N/A</v>
      </c>
      <c r="BE71" s="98" t="e">
        <f ca="true">+IF(AND(ISNUMBER(OFFSET('Hygiene Data'!$E$9,0,10*ROW('Hygiene Data'!E65))),'Data Summary'!DT71="Yes"),OFFSET('Hygiene Data'!$E$9,0,10*ROW('Hygiene Data'!E65)),NA())</f>
        <v>#N/A</v>
      </c>
      <c r="BF71" s="98" t="e">
        <f ca="true">+IF(AND(ISNUMBER(OFFSET('Hygiene Data'!$F$5,0,10*ROW('Hygiene Data'!F65))),'Data Summary'!DU71="Yes"),OFFSET('Hygiene Data'!$F$5,0,10*ROW('Hygiene Data'!F65)),NA())</f>
        <v>#N/A</v>
      </c>
      <c r="BG71" s="98" t="e">
        <f ca="true">+IF(AND(ISNUMBER(OFFSET('Hygiene Data'!$F$7,0,10*ROW('Hygiene Data'!F65))),'Data Summary'!DV71="Yes"),OFFSET('Hygiene Data'!$F$7,0,10*ROW('Hygiene Data'!F65)),NA())</f>
        <v>#N/A</v>
      </c>
      <c r="BH71" s="98" t="e">
        <f ca="true">+IF(AND(ISNUMBER(OFFSET('Hygiene Data'!$F$9,0,10*ROW('Hygiene Data'!F65))),'Data Summary'!DW71="Yes"),OFFSET('Hygiene Data'!$F$9,0,10*ROW('Hygiene Data'!F65)),NA())</f>
        <v>#N/A</v>
      </c>
      <c r="BI71" s="98" t="e">
        <f ca="true">+IF(AND(ISNUMBER(OFFSET('Hygiene Data'!$G$5,0,10*ROW('Hygiene Data'!G65))),'Data Summary'!DX71="Yes"),OFFSET('Hygiene Data'!$G$5,0,10*ROW('Hygiene Data'!G65)),NA())</f>
        <v>#N/A</v>
      </c>
      <c r="BJ71" s="98" t="e">
        <f ca="true">+IF(AND(ISNUMBER(OFFSET('Hygiene Data'!$G$7,0,10*ROW('Hygiene Data'!G65))),'Data Summary'!DY71="Yes"),OFFSET('Hygiene Data'!$G$7,0,10*ROW('Hygiene Data'!G65)),NA())</f>
        <v>#N/A</v>
      </c>
      <c r="BK71" s="98" t="e">
        <f ca="true">+IF(AND(ISNUMBER(OFFSET('Hygiene Data'!$G$9,0,10*ROW('Hygiene Data'!G65))),'Data Summary'!DZ71="Yes"),OFFSET('Hygiene Data'!$G$9,0,10*ROW('Hygiene Data'!G65)),NA())</f>
        <v>#N/A</v>
      </c>
      <c r="BL71" s="98" t="e">
        <f ca="true">+IF(AND(ISNUMBER(OFFSET('Hygiene Data'!$H$5,0,10*ROW('Hygiene Data'!H65))),'Data Summary'!EA71="Yes"),OFFSET('Hygiene Data'!$H$5,0,10*ROW('Hygiene Data'!H65)),NA())</f>
        <v>#N/A</v>
      </c>
      <c r="BM71" s="98" t="e">
        <f ca="true">+IF(AND(ISNUMBER(OFFSET('Hygiene Data'!$H$7,0,10*ROW('Hygiene Data'!H65))),'Data Summary'!EB71="Yes"),OFFSET('Hygiene Data'!$H$7,0,10*ROW('Hygiene Data'!H65)),NA())</f>
        <v>#N/A</v>
      </c>
      <c r="BN71" s="98" t="e">
        <f ca="true">+IF(AND(ISNUMBER(OFFSET('Hygiene Data'!$H$9,0,10*ROW('Hygiene Data'!H65))),'Data Summary'!EC71="Yes"),OFFSET('Hygiene Data'!$H$9,0,10*ROW('Hygiene Data'!H65)),NA())</f>
        <v>#N/A</v>
      </c>
      <c r="BO71" s="98" t="e">
        <f ca="true">+IF(AND(ISNUMBER(OFFSET('Hygiene Data'!$I$5,0,10*ROW('Hygiene Data'!I65))),'Data Summary'!ED71="Yes"),OFFSET('Hygiene Data'!$I$5,0,10*ROW('Hygiene Data'!I65)),NA())</f>
        <v>#N/A</v>
      </c>
      <c r="BP71" s="98" t="e">
        <f ca="true">+IF(AND(ISNUMBER(OFFSET('Hygiene Data'!$I$7,0,10*ROW('Hygiene Data'!I65))),'Data Summary'!EE71="Yes"),OFFSET('Hygiene Data'!$I$7,0,10*ROW('Hygiene Data'!I65)),NA())</f>
        <v>#N/A</v>
      </c>
      <c r="BQ71" s="98" t="e">
        <f ca="true">+IF(AND(ISNUMBER(OFFSET('Hygiene Data'!$I$9,0,10*ROW('Hygiene Data'!I65))),'Data Summary'!EF71="Yes"),OFFSET('Hygiene Data'!$I$9,0,10*ROW('Hygiene Data'!I65)),NA())</f>
        <v>#N/A</v>
      </c>
    </row>
    <row xmlns:x14ac="http://schemas.microsoft.com/office/spreadsheetml/2009/9/ac" r="72" x14ac:dyDescent="0.2">
      <c r="A72" s="351" t="e">
        <f ca="true">+RIGHT('Data Summary'!A72,LEN('Data Summary'!A72)-9)</f>
        <v>#VALUE!</v>
      </c>
      <c r="B72" s="36" t="str">
        <f ca="true">+IF(ISTEXT('Data Summary'!B72),'Data Summary'!B72,"")</f>
        <v/>
      </c>
      <c r="C72" s="350" t="e">
        <f ca="true">+VALUE('Data Summary'!C72)</f>
        <v>#VALUE!</v>
      </c>
      <c r="D72" s="96" t="e">
        <f ca="true">+IF(AND(ISNUMBER(OFFSET('Water Data'!$D$4,0,10*ROW('Water Data'!D66))),'Data Summary'!BS72="Yes"),100-OFFSET('Water Data'!$D$4,0,10*ROW('Water Data'!D66)),NA())</f>
        <v>#N/A</v>
      </c>
      <c r="E72" s="96" t="e">
        <f ca="true">+IF(AND(ISNUMBER(OFFSET('Water Data'!$D$6,0,10*ROW('Water Data'!D66))),'Data Summary'!BT72="Yes"),OFFSET('Water Data'!$D$6,0,10*ROW('Water Data'!D66)),NA())</f>
        <v>#N/A</v>
      </c>
      <c r="F72" s="96" t="e">
        <f ca="true">+IF(AND(ISNUMBER(OFFSET('Water Data'!$D$9,0,10*ROW('Water Data'!D66))),'Data Summary'!BU72="Yes"),OFFSET('Water Data'!$D$9,0,10*ROW('Water Data'!D66)),NA())</f>
        <v>#N/A</v>
      </c>
      <c r="G72" s="96" t="e">
        <f ca="true">+IF(AND(ISNUMBER(OFFSET('Water Data'!$E$4,0,10*ROW('Water Data'!E66))),'Data Summary'!BV72="Yes"),100-OFFSET('Water Data'!$E$4,0,10*ROW('Water Data'!E66)),NA())</f>
        <v>#N/A</v>
      </c>
      <c r="H72" s="96" t="e">
        <f ca="true">+IF(AND(ISNUMBER(OFFSET('Water Data'!$E$6,0,10*ROW('Water Data'!E66))),'Data Summary'!BW72="Yes"),OFFSET('Water Data'!$E$6,0,10*ROW('Water Data'!E66)),NA())</f>
        <v>#N/A</v>
      </c>
      <c r="I72" s="96" t="e">
        <f ca="true">+IF(AND(ISNUMBER(OFFSET('Water Data'!$E$9,0,10*ROW('Water Data'!E66))),'Data Summary'!BX72="Yes"),OFFSET('Water Data'!$E$9,0,10*ROW('Water Data'!E66)),NA())</f>
        <v>#N/A</v>
      </c>
      <c r="J72" s="96" t="e">
        <f ca="true">+IF(AND(ISNUMBER(OFFSET('Water Data'!$F$4,0,10*ROW('Water Data'!F66))),'Data Summary'!BY72="Yes"),100-OFFSET('Water Data'!$F$4,0,10*ROW('Water Data'!F66)),NA())</f>
        <v>#N/A</v>
      </c>
      <c r="K72" s="96" t="e">
        <f ca="true">+IF(AND(ISNUMBER(OFFSET('Water Data'!$F$6,0,10*ROW('Water Data'!F66))),'Data Summary'!BZ72="Yes"),OFFSET('Water Data'!$F$6,0,10*ROW('Water Data'!F66)),NA())</f>
        <v>#N/A</v>
      </c>
      <c r="L72" s="96" t="e">
        <f ca="true">+IF(AND(ISNUMBER(OFFSET('Water Data'!$F$9,0,10*ROW('Water Data'!F66))),'Data Summary'!CA72="Yes"),OFFSET('Water Data'!$F$9,0,10*ROW('Water Data'!F66)),NA())</f>
        <v>#N/A</v>
      </c>
      <c r="M72" s="96" t="e">
        <f ca="true">+IF(AND(ISNUMBER(OFFSET('Water Data'!$G$4,0,10*ROW('Water Data'!G66))),'Data Summary'!CB72="Yes"),100-OFFSET('Water Data'!$G$4,0,10*ROW('Water Data'!G66)),NA())</f>
        <v>#N/A</v>
      </c>
      <c r="N72" s="96" t="e">
        <f ca="true">+IF(AND(ISNUMBER(OFFSET('Water Data'!$G$6,0,10*ROW('Water Data'!G66))),'Data Summary'!CC72="Yes"),OFFSET('Water Data'!$G$6,0,10*ROW('Water Data'!G66)),NA())</f>
        <v>#N/A</v>
      </c>
      <c r="O72" s="96" t="e">
        <f ca="true">+IF(AND(ISNUMBER(OFFSET('Water Data'!$G$9,0,10*ROW('Water Data'!G66))),'Data Summary'!CD72="Yes"),OFFSET('Water Data'!$G$9,0,10*ROW('Water Data'!G66)),NA())</f>
        <v>#N/A</v>
      </c>
      <c r="P72" s="96" t="e">
        <f ca="true">+IF(AND(ISNUMBER(OFFSET('Water Data'!$H$4,0,10*ROW('Water Data'!H66))),'Data Summary'!CE72="Yes"),100-OFFSET('Water Data'!$H$4,0,10*ROW('Water Data'!H66)),NA())</f>
        <v>#N/A</v>
      </c>
      <c r="Q72" s="96" t="e">
        <f ca="true">+IF(AND(ISNUMBER(OFFSET('Water Data'!$H$6,0,10*ROW('Water Data'!H66))),'Data Summary'!CF72="Yes"),OFFSET('Water Data'!$H$6,0,10*ROW('Water Data'!H66)),NA())</f>
        <v>#N/A</v>
      </c>
      <c r="R72" s="96" t="e">
        <f ca="true">+IF(AND(ISNUMBER(OFFSET('Water Data'!$H$9,0,10*ROW('Water Data'!H66))),'Data Summary'!CG72="Yes"),OFFSET('Water Data'!$H$9,0,10*ROW('Water Data'!H66)),NA())</f>
        <v>#N/A</v>
      </c>
      <c r="S72" s="96" t="e">
        <f ca="true">+IF(AND(ISNUMBER(OFFSET('Water Data'!$I$4,0,10*ROW('Water Data'!I66))),'Data Summary'!CH72="Yes"),100-OFFSET('Water Data'!$I$4,0,10*ROW('Water Data'!I66)),NA())</f>
        <v>#N/A</v>
      </c>
      <c r="T72" s="96" t="e">
        <f ca="true">+IF(AND(ISNUMBER(OFFSET('Water Data'!$I$6,0,10*ROW('Water Data'!I66))),'Data Summary'!CI72="Yes"),OFFSET('Water Data'!$I$6,0,10*ROW('Water Data'!I66)),NA())</f>
        <v>#N/A</v>
      </c>
      <c r="U72" s="96" t="e">
        <f ca="true">+IF(AND(ISNUMBER(OFFSET('Water Data'!$I$9,0,10*ROW('Water Data'!I66))),'Data Summary'!CJ72="Yes"),OFFSET('Water Data'!$I$9,0,10*ROW('Water Data'!I66)),NA())</f>
        <v>#N/A</v>
      </c>
      <c r="V72" s="97" t="e">
        <f ca="true">+IF(AND(ISNUMBER(OFFSET('Sanitation Data'!$D$4,0,10*ROW('Sanitation Data'!D66))),'Data Summary'!CK72="Yes"),100-OFFSET('Sanitation Data'!$D$4,0,10*ROW('Sanitation Data'!D66)),NA())</f>
        <v>#N/A</v>
      </c>
      <c r="W72" s="97" t="e">
        <f ca="true">+IF(AND(ISNUMBER(OFFSET('Sanitation Data'!$D$6,0,10*ROW('Sanitation Data'!D66))),'Data Summary'!CL72="Yes"),OFFSET('Sanitation Data'!$D$6,0,10*ROW('Sanitation Data'!D66)),NA())</f>
        <v>#N/A</v>
      </c>
      <c r="X72" s="97" t="e">
        <f ca="true">+IF(AND(ISNUMBER(OFFSET('Sanitation Data'!$D$10,0,10*ROW('Sanitation Data'!D66))),'Data Summary'!CM72="Yes"),OFFSET('Sanitation Data'!$D$10,0,10*ROW('Sanitation Data'!D66)),NA())</f>
        <v>#N/A</v>
      </c>
      <c r="Y72" s="97" t="e">
        <f ca="true">+IF(AND(ISNUMBER(OFFSET('Sanitation Data'!$D$11,0,10*ROW('Sanitation Data'!D66))),'Data Summary'!CN72="Yes"),OFFSET('Sanitation Data'!$D$11,0,10*ROW('Sanitation Data'!D66)),NA())</f>
        <v>#N/A</v>
      </c>
      <c r="Z72" s="97" t="e">
        <f ca="true">+IF(AND(ISNUMBER(OFFSET('Sanitation Data'!$D$12,0,10*ROW('Sanitation Data'!D66))),'Data Summary'!CO72="Yes"),OFFSET('Sanitation Data'!$D$12,0,10*ROW('Sanitation Data'!D66)),NA())</f>
        <v>#N/A</v>
      </c>
      <c r="AA72" s="97" t="e">
        <f ca="true">+IF(AND(ISNUMBER(OFFSET('Sanitation Data'!$E$4,0,10*ROW('Sanitation Data'!E66))),'Data Summary'!CP72="Yes"),100-OFFSET('Sanitation Data'!$E$4,0,10*ROW('Sanitation Data'!E66)),NA())</f>
        <v>#N/A</v>
      </c>
      <c r="AB72" s="97" t="e">
        <f ca="true">+IF(AND(ISNUMBER(OFFSET('Sanitation Data'!$E$6,0,10*ROW('Sanitation Data'!E66))),'Data Summary'!CQ72="Yes"),OFFSET('Sanitation Data'!$E$6,0,10*ROW('Sanitation Data'!E66)),NA())</f>
        <v>#N/A</v>
      </c>
      <c r="AC72" s="97" t="e">
        <f ca="true">+IF(AND(ISNUMBER(OFFSET('Sanitation Data'!$E$10,0,10*ROW('Sanitation Data'!E66))),'Data Summary'!CR72="Yes"),OFFSET('Sanitation Data'!$E$10,0,10*ROW('Sanitation Data'!E66)),NA())</f>
        <v>#N/A</v>
      </c>
      <c r="AD72" s="97" t="e">
        <f ca="true">+IF(AND(ISNUMBER(OFFSET('Sanitation Data'!$E$11,0,10*ROW('Sanitation Data'!E66))),'Data Summary'!CS72="Yes"),OFFSET('Sanitation Data'!$E$11,0,10*ROW('Sanitation Data'!E66)),NA())</f>
        <v>#N/A</v>
      </c>
      <c r="AE72" s="97" t="e">
        <f ca="true">+IF(AND(ISNUMBER(OFFSET('Sanitation Data'!$E$12,0,10*ROW('Sanitation Data'!E66))),'Data Summary'!CT72="Yes"),OFFSET('Sanitation Data'!$E$12,0,10*ROW('Sanitation Data'!E66)),NA())</f>
        <v>#N/A</v>
      </c>
      <c r="AF72" s="97" t="e">
        <f ca="true">+IF(AND(ISNUMBER(OFFSET('Sanitation Data'!$F$4,0,10*ROW('Sanitation Data'!F66))),'Data Summary'!CU72="Yes"),100-OFFSET('Sanitation Data'!$F$4,0,10*ROW('Sanitation Data'!F66)),NA())</f>
        <v>#N/A</v>
      </c>
      <c r="AG72" s="97" t="e">
        <f ca="true">+IF(AND(ISNUMBER(OFFSET('Sanitation Data'!$F$6,0,10*ROW('Sanitation Data'!F66))),'Data Summary'!CV72="Yes"),OFFSET('Sanitation Data'!$F$6,0,10*ROW('Sanitation Data'!F66)),NA())</f>
        <v>#N/A</v>
      </c>
      <c r="AH72" s="97" t="e">
        <f ca="true">+IF(AND(ISNUMBER(OFFSET('Sanitation Data'!$F$10,0,10*ROW('Sanitation Data'!F66))),'Data Summary'!CW72="Yes"),OFFSET('Sanitation Data'!$F$10,0,10*ROW('Sanitation Data'!F66)),NA())</f>
        <v>#N/A</v>
      </c>
      <c r="AI72" s="97" t="e">
        <f ca="true">+IF(AND(ISNUMBER(OFFSET('Sanitation Data'!$F$11,0,10*ROW('Sanitation Data'!F66))),'Data Summary'!CX72="Yes"),OFFSET('Sanitation Data'!$F$11,0,10*ROW('Sanitation Data'!F66)),NA())</f>
        <v>#N/A</v>
      </c>
      <c r="AJ72" s="97" t="e">
        <f ca="true">+IF(AND(ISNUMBER(OFFSET('Sanitation Data'!$F$12,0,10*ROW('Sanitation Data'!F66))),'Data Summary'!CY72="Yes"),OFFSET('Sanitation Data'!$F$12,0,10*ROW('Sanitation Data'!F66)),NA())</f>
        <v>#N/A</v>
      </c>
      <c r="AK72" s="97" t="e">
        <f ca="true">+IF(AND(ISNUMBER(OFFSET('Sanitation Data'!$G$4,0,10*ROW('Sanitation Data'!G66))),'Data Summary'!CZ72="Yes"),100-OFFSET('Sanitation Data'!$G$4,0,10*ROW('Sanitation Data'!G66)),NA())</f>
        <v>#N/A</v>
      </c>
      <c r="AL72" s="97" t="e">
        <f ca="true">+IF(AND(ISNUMBER(OFFSET('Sanitation Data'!$G$6,0,10*ROW('Sanitation Data'!G66))),'Data Summary'!DA72="Yes"),OFFSET('Sanitation Data'!$G$6,0,10*ROW('Sanitation Data'!G66)),NA())</f>
        <v>#N/A</v>
      </c>
      <c r="AM72" s="97" t="e">
        <f ca="true">+IF(AND(ISNUMBER(OFFSET('Sanitation Data'!$G$10,0,10*ROW('Sanitation Data'!G66))),'Data Summary'!DB72="Yes"),OFFSET('Sanitation Data'!$G$10,0,10*ROW('Sanitation Data'!G66)),NA())</f>
        <v>#N/A</v>
      </c>
      <c r="AN72" s="97" t="e">
        <f ca="true">+IF(AND(ISNUMBER(OFFSET('Sanitation Data'!$G$11,0,10*ROW('Sanitation Data'!G66))),'Data Summary'!DC72="Yes"),OFFSET('Sanitation Data'!$G$11,0,10*ROW('Sanitation Data'!G66)),NA())</f>
        <v>#N/A</v>
      </c>
      <c r="AO72" s="97" t="e">
        <f ca="true">+IF(AND(ISNUMBER(OFFSET('Sanitation Data'!$G$12,0,10*ROW('Sanitation Data'!G66))),'Data Summary'!DD72="Yes"),OFFSET('Sanitation Data'!$G$12,0,10*ROW('Sanitation Data'!G66)),NA())</f>
        <v>#N/A</v>
      </c>
      <c r="AP72" s="97" t="e">
        <f ca="true">+IF(AND(ISNUMBER(OFFSET('Sanitation Data'!$H$4,0,10*ROW('Sanitation Data'!H66))),'Data Summary'!DE72="Yes"),100-OFFSET('Sanitation Data'!$H$4,0,10*ROW('Sanitation Data'!H66)),NA())</f>
        <v>#N/A</v>
      </c>
      <c r="AQ72" s="97" t="e">
        <f ca="true">+IF(AND(ISNUMBER(OFFSET('Sanitation Data'!$H$6,0,10*ROW('Sanitation Data'!H66))),'Data Summary'!DF72="Yes"),OFFSET('Sanitation Data'!$H$6,0,10*ROW('Sanitation Data'!H66)),NA())</f>
        <v>#N/A</v>
      </c>
      <c r="AR72" s="97" t="e">
        <f ca="true">+IF(AND(ISNUMBER(OFFSET('Sanitation Data'!$H$10,0,10*ROW('Sanitation Data'!H66))),'Data Summary'!DG72="Yes"),OFFSET('Sanitation Data'!$H$10,0,10*ROW('Sanitation Data'!H66)),NA())</f>
        <v>#N/A</v>
      </c>
      <c r="AS72" s="97" t="e">
        <f ca="true">+IF(AND(ISNUMBER(OFFSET('Sanitation Data'!$H$11,0,10*ROW('Sanitation Data'!H66))),'Data Summary'!DH72="Yes"),OFFSET('Sanitation Data'!$H$11,0,10*ROW('Sanitation Data'!H66)),NA())</f>
        <v>#N/A</v>
      </c>
      <c r="AT72" s="97" t="e">
        <f ca="true">+IF(AND(ISNUMBER(OFFSET('Sanitation Data'!$H$12,0,10*ROW('Sanitation Data'!H66))),'Data Summary'!DI72="Yes"),OFFSET('Sanitation Data'!$H$12,0,10*ROW('Sanitation Data'!H66)),NA())</f>
        <v>#N/A</v>
      </c>
      <c r="AU72" s="97" t="e">
        <f ca="true">+IF(AND(ISNUMBER(OFFSET('Sanitation Data'!$I$4,0,10*ROW('Sanitation Data'!I66))),'Data Summary'!DJ72="Yes"),100-OFFSET('Sanitation Data'!$I$4,0,10*ROW('Sanitation Data'!I66)),NA())</f>
        <v>#N/A</v>
      </c>
      <c r="AV72" s="97" t="e">
        <f ca="true">+IF(AND(ISNUMBER(OFFSET('Sanitation Data'!$I$6,0,10*ROW('Sanitation Data'!I66))),'Data Summary'!DK72="Yes"),OFFSET('Sanitation Data'!$I$6,0,10*ROW('Sanitation Data'!I66)),NA())</f>
        <v>#N/A</v>
      </c>
      <c r="AW72" s="97" t="e">
        <f ca="true">+IF(AND(ISNUMBER(OFFSET('Sanitation Data'!$I$10,0,10*ROW('Sanitation Data'!I66))),'Data Summary'!DL72="Yes"),OFFSET('Sanitation Data'!$I$10,0,10*ROW('Sanitation Data'!I66)),NA())</f>
        <v>#N/A</v>
      </c>
      <c r="AX72" s="97" t="e">
        <f ca="true">+IF(AND(ISNUMBER(OFFSET('Sanitation Data'!$I$11,0,10*ROW('Sanitation Data'!I66))),'Data Summary'!DM72="Yes"),OFFSET('Sanitation Data'!$I$11,0,10*ROW('Sanitation Data'!I66)),NA())</f>
        <v>#N/A</v>
      </c>
      <c r="AY72" s="97" t="e">
        <f ca="true">+IF(AND(ISNUMBER(OFFSET('Sanitation Data'!$I$12,0,10*ROW('Sanitation Data'!I66))),'Data Summary'!DN72="Yes"),OFFSET('Sanitation Data'!$I$12,0,10*ROW('Sanitation Data'!I66)),NA())</f>
        <v>#N/A</v>
      </c>
      <c r="AZ72" s="98" t="e">
        <f ca="true">+IF(AND(ISNUMBER(OFFSET('Hygiene Data'!$D$5,0,10*ROW('Hygiene Data'!D66))),'Data Summary'!DO72="Yes"),OFFSET('Hygiene Data'!$D$5,0,10*ROW('Hygiene Data'!D66)),NA())</f>
        <v>#N/A</v>
      </c>
      <c r="BA72" s="98" t="e">
        <f ca="true">+IF(AND(ISNUMBER(OFFSET('Hygiene Data'!$D$7,0,10*ROW('Hygiene Data'!D66))),'Data Summary'!DP72="Yes"),OFFSET('Hygiene Data'!$D$7,0,10*ROW('Hygiene Data'!D66)),NA())</f>
        <v>#N/A</v>
      </c>
      <c r="BB72" s="98" t="e">
        <f ca="true">+IF(AND(ISNUMBER(OFFSET('Hygiene Data'!$D$9,0,10*ROW('Hygiene Data'!D66))),'Data Summary'!DQ72="Yes"),OFFSET('Hygiene Data'!$D$9,0,10*ROW('Hygiene Data'!D66)),NA())</f>
        <v>#N/A</v>
      </c>
      <c r="BC72" s="98" t="e">
        <f ca="true">+IF(AND(ISNUMBER(OFFSET('Hygiene Data'!$E$5,0,10*ROW('Hygiene Data'!E66))),'Data Summary'!DR72="Yes"),OFFSET('Hygiene Data'!$E$5,0,10*ROW('Hygiene Data'!E66)),NA())</f>
        <v>#N/A</v>
      </c>
      <c r="BD72" s="98" t="e">
        <f ca="true">+IF(AND(ISNUMBER(OFFSET('Hygiene Data'!$E$7,0,10*ROW('Hygiene Data'!E66))),'Data Summary'!DS72="Yes"),OFFSET('Hygiene Data'!$E$7,0,10*ROW('Hygiene Data'!E66)),NA())</f>
        <v>#N/A</v>
      </c>
      <c r="BE72" s="98" t="e">
        <f ca="true">+IF(AND(ISNUMBER(OFFSET('Hygiene Data'!$E$9,0,10*ROW('Hygiene Data'!E66))),'Data Summary'!DT72="Yes"),OFFSET('Hygiene Data'!$E$9,0,10*ROW('Hygiene Data'!E66)),NA())</f>
        <v>#N/A</v>
      </c>
      <c r="BF72" s="98" t="e">
        <f ca="true">+IF(AND(ISNUMBER(OFFSET('Hygiene Data'!$F$5,0,10*ROW('Hygiene Data'!F66))),'Data Summary'!DU72="Yes"),OFFSET('Hygiene Data'!$F$5,0,10*ROW('Hygiene Data'!F66)),NA())</f>
        <v>#N/A</v>
      </c>
      <c r="BG72" s="98" t="e">
        <f ca="true">+IF(AND(ISNUMBER(OFFSET('Hygiene Data'!$F$7,0,10*ROW('Hygiene Data'!F66))),'Data Summary'!DV72="Yes"),OFFSET('Hygiene Data'!$F$7,0,10*ROW('Hygiene Data'!F66)),NA())</f>
        <v>#N/A</v>
      </c>
      <c r="BH72" s="98" t="e">
        <f ca="true">+IF(AND(ISNUMBER(OFFSET('Hygiene Data'!$F$9,0,10*ROW('Hygiene Data'!F66))),'Data Summary'!DW72="Yes"),OFFSET('Hygiene Data'!$F$9,0,10*ROW('Hygiene Data'!F66)),NA())</f>
        <v>#N/A</v>
      </c>
      <c r="BI72" s="98" t="e">
        <f ca="true">+IF(AND(ISNUMBER(OFFSET('Hygiene Data'!$G$5,0,10*ROW('Hygiene Data'!G66))),'Data Summary'!DX72="Yes"),OFFSET('Hygiene Data'!$G$5,0,10*ROW('Hygiene Data'!G66)),NA())</f>
        <v>#N/A</v>
      </c>
      <c r="BJ72" s="98" t="e">
        <f ca="true">+IF(AND(ISNUMBER(OFFSET('Hygiene Data'!$G$7,0,10*ROW('Hygiene Data'!G66))),'Data Summary'!DY72="Yes"),OFFSET('Hygiene Data'!$G$7,0,10*ROW('Hygiene Data'!G66)),NA())</f>
        <v>#N/A</v>
      </c>
      <c r="BK72" s="98" t="e">
        <f ca="true">+IF(AND(ISNUMBER(OFFSET('Hygiene Data'!$G$9,0,10*ROW('Hygiene Data'!G66))),'Data Summary'!DZ72="Yes"),OFFSET('Hygiene Data'!$G$9,0,10*ROW('Hygiene Data'!G66)),NA())</f>
        <v>#N/A</v>
      </c>
      <c r="BL72" s="98" t="e">
        <f ca="true">+IF(AND(ISNUMBER(OFFSET('Hygiene Data'!$H$5,0,10*ROW('Hygiene Data'!H66))),'Data Summary'!EA72="Yes"),OFFSET('Hygiene Data'!$H$5,0,10*ROW('Hygiene Data'!H66)),NA())</f>
        <v>#N/A</v>
      </c>
      <c r="BM72" s="98" t="e">
        <f ca="true">+IF(AND(ISNUMBER(OFFSET('Hygiene Data'!$H$7,0,10*ROW('Hygiene Data'!H66))),'Data Summary'!EB72="Yes"),OFFSET('Hygiene Data'!$H$7,0,10*ROW('Hygiene Data'!H66)),NA())</f>
        <v>#N/A</v>
      </c>
      <c r="BN72" s="98" t="e">
        <f ca="true">+IF(AND(ISNUMBER(OFFSET('Hygiene Data'!$H$9,0,10*ROW('Hygiene Data'!H66))),'Data Summary'!EC72="Yes"),OFFSET('Hygiene Data'!$H$9,0,10*ROW('Hygiene Data'!H66)),NA())</f>
        <v>#N/A</v>
      </c>
      <c r="BO72" s="98" t="e">
        <f ca="true">+IF(AND(ISNUMBER(OFFSET('Hygiene Data'!$I$5,0,10*ROW('Hygiene Data'!I66))),'Data Summary'!ED72="Yes"),OFFSET('Hygiene Data'!$I$5,0,10*ROW('Hygiene Data'!I66)),NA())</f>
        <v>#N/A</v>
      </c>
      <c r="BP72" s="98" t="e">
        <f ca="true">+IF(AND(ISNUMBER(OFFSET('Hygiene Data'!$I$7,0,10*ROW('Hygiene Data'!I66))),'Data Summary'!EE72="Yes"),OFFSET('Hygiene Data'!$I$7,0,10*ROW('Hygiene Data'!I66)),NA())</f>
        <v>#N/A</v>
      </c>
      <c r="BQ72" s="98" t="e">
        <f ca="true">+IF(AND(ISNUMBER(OFFSET('Hygiene Data'!$I$9,0,10*ROW('Hygiene Data'!I66))),'Data Summary'!EF72="Yes"),OFFSET('Hygiene Data'!$I$9,0,10*ROW('Hygiene Data'!I66)),NA())</f>
        <v>#N/A</v>
      </c>
    </row>
    <row xmlns:x14ac="http://schemas.microsoft.com/office/spreadsheetml/2009/9/ac" r="73" x14ac:dyDescent="0.2">
      <c r="A73" s="351" t="e">
        <f ca="true">+RIGHT('Data Summary'!A73,LEN('Data Summary'!A73)-9)</f>
        <v>#VALUE!</v>
      </c>
      <c r="B73" s="36" t="str">
        <f ca="true">+IF(ISTEXT('Data Summary'!B73),'Data Summary'!B73,"")</f>
        <v/>
      </c>
      <c r="C73" s="350" t="e">
        <f ca="true">+VALUE('Data Summary'!C73)</f>
        <v>#VALUE!</v>
      </c>
      <c r="D73" s="96" t="e">
        <f ca="true">+IF(AND(ISNUMBER(OFFSET('Water Data'!$D$4,0,10*ROW('Water Data'!D67))),'Data Summary'!BS73="Yes"),100-OFFSET('Water Data'!$D$4,0,10*ROW('Water Data'!D67)),NA())</f>
        <v>#N/A</v>
      </c>
      <c r="E73" s="96" t="e">
        <f ca="true">+IF(AND(ISNUMBER(OFFSET('Water Data'!$D$6,0,10*ROW('Water Data'!D67))),'Data Summary'!BT73="Yes"),OFFSET('Water Data'!$D$6,0,10*ROW('Water Data'!D67)),NA())</f>
        <v>#N/A</v>
      </c>
      <c r="F73" s="96" t="e">
        <f ca="true">+IF(AND(ISNUMBER(OFFSET('Water Data'!$D$9,0,10*ROW('Water Data'!D67))),'Data Summary'!BU73="Yes"),OFFSET('Water Data'!$D$9,0,10*ROW('Water Data'!D67)),NA())</f>
        <v>#N/A</v>
      </c>
      <c r="G73" s="96" t="e">
        <f ca="true">+IF(AND(ISNUMBER(OFFSET('Water Data'!$E$4,0,10*ROW('Water Data'!E67))),'Data Summary'!BV73="Yes"),100-OFFSET('Water Data'!$E$4,0,10*ROW('Water Data'!E67)),NA())</f>
        <v>#N/A</v>
      </c>
      <c r="H73" s="96" t="e">
        <f ca="true">+IF(AND(ISNUMBER(OFFSET('Water Data'!$E$6,0,10*ROW('Water Data'!E67))),'Data Summary'!BW73="Yes"),OFFSET('Water Data'!$E$6,0,10*ROW('Water Data'!E67)),NA())</f>
        <v>#N/A</v>
      </c>
      <c r="I73" s="96" t="e">
        <f ca="true">+IF(AND(ISNUMBER(OFFSET('Water Data'!$E$9,0,10*ROW('Water Data'!E67))),'Data Summary'!BX73="Yes"),OFFSET('Water Data'!$E$9,0,10*ROW('Water Data'!E67)),NA())</f>
        <v>#N/A</v>
      </c>
      <c r="J73" s="96" t="e">
        <f ca="true">+IF(AND(ISNUMBER(OFFSET('Water Data'!$F$4,0,10*ROW('Water Data'!F67))),'Data Summary'!BY73="Yes"),100-OFFSET('Water Data'!$F$4,0,10*ROW('Water Data'!F67)),NA())</f>
        <v>#N/A</v>
      </c>
      <c r="K73" s="96" t="e">
        <f ca="true">+IF(AND(ISNUMBER(OFFSET('Water Data'!$F$6,0,10*ROW('Water Data'!F67))),'Data Summary'!BZ73="Yes"),OFFSET('Water Data'!$F$6,0,10*ROW('Water Data'!F67)),NA())</f>
        <v>#N/A</v>
      </c>
      <c r="L73" s="96" t="e">
        <f ca="true">+IF(AND(ISNUMBER(OFFSET('Water Data'!$F$9,0,10*ROW('Water Data'!F67))),'Data Summary'!CA73="Yes"),OFFSET('Water Data'!$F$9,0,10*ROW('Water Data'!F67)),NA())</f>
        <v>#N/A</v>
      </c>
      <c r="M73" s="96" t="e">
        <f ca="true">+IF(AND(ISNUMBER(OFFSET('Water Data'!$G$4,0,10*ROW('Water Data'!G67))),'Data Summary'!CB73="Yes"),100-OFFSET('Water Data'!$G$4,0,10*ROW('Water Data'!G67)),NA())</f>
        <v>#N/A</v>
      </c>
      <c r="N73" s="96" t="e">
        <f ca="true">+IF(AND(ISNUMBER(OFFSET('Water Data'!$G$6,0,10*ROW('Water Data'!G67))),'Data Summary'!CC73="Yes"),OFFSET('Water Data'!$G$6,0,10*ROW('Water Data'!G67)),NA())</f>
        <v>#N/A</v>
      </c>
      <c r="O73" s="96" t="e">
        <f ca="true">+IF(AND(ISNUMBER(OFFSET('Water Data'!$G$9,0,10*ROW('Water Data'!G67))),'Data Summary'!CD73="Yes"),OFFSET('Water Data'!$G$9,0,10*ROW('Water Data'!G67)),NA())</f>
        <v>#N/A</v>
      </c>
      <c r="P73" s="96" t="e">
        <f ca="true">+IF(AND(ISNUMBER(OFFSET('Water Data'!$H$4,0,10*ROW('Water Data'!H67))),'Data Summary'!CE73="Yes"),100-OFFSET('Water Data'!$H$4,0,10*ROW('Water Data'!H67)),NA())</f>
        <v>#N/A</v>
      </c>
      <c r="Q73" s="96" t="e">
        <f ca="true">+IF(AND(ISNUMBER(OFFSET('Water Data'!$H$6,0,10*ROW('Water Data'!H67))),'Data Summary'!CF73="Yes"),OFFSET('Water Data'!$H$6,0,10*ROW('Water Data'!H67)),NA())</f>
        <v>#N/A</v>
      </c>
      <c r="R73" s="96" t="e">
        <f ca="true">+IF(AND(ISNUMBER(OFFSET('Water Data'!$H$9,0,10*ROW('Water Data'!H67))),'Data Summary'!CG73="Yes"),OFFSET('Water Data'!$H$9,0,10*ROW('Water Data'!H67)),NA())</f>
        <v>#N/A</v>
      </c>
      <c r="S73" s="96" t="e">
        <f ca="true">+IF(AND(ISNUMBER(OFFSET('Water Data'!$I$4,0,10*ROW('Water Data'!I67))),'Data Summary'!CH73="Yes"),100-OFFSET('Water Data'!$I$4,0,10*ROW('Water Data'!I67)),NA())</f>
        <v>#N/A</v>
      </c>
      <c r="T73" s="96" t="e">
        <f ca="true">+IF(AND(ISNUMBER(OFFSET('Water Data'!$I$6,0,10*ROW('Water Data'!I67))),'Data Summary'!CI73="Yes"),OFFSET('Water Data'!$I$6,0,10*ROW('Water Data'!I67)),NA())</f>
        <v>#N/A</v>
      </c>
      <c r="U73" s="96" t="e">
        <f ca="true">+IF(AND(ISNUMBER(OFFSET('Water Data'!$I$9,0,10*ROW('Water Data'!I67))),'Data Summary'!CJ73="Yes"),OFFSET('Water Data'!$I$9,0,10*ROW('Water Data'!I67)),NA())</f>
        <v>#N/A</v>
      </c>
      <c r="V73" s="97" t="e">
        <f ca="true">+IF(AND(ISNUMBER(OFFSET('Sanitation Data'!$D$4,0,10*ROW('Sanitation Data'!D67))),'Data Summary'!CK73="Yes"),100-OFFSET('Sanitation Data'!$D$4,0,10*ROW('Sanitation Data'!D67)),NA())</f>
        <v>#N/A</v>
      </c>
      <c r="W73" s="97" t="e">
        <f ca="true">+IF(AND(ISNUMBER(OFFSET('Sanitation Data'!$D$6,0,10*ROW('Sanitation Data'!D67))),'Data Summary'!CL73="Yes"),OFFSET('Sanitation Data'!$D$6,0,10*ROW('Sanitation Data'!D67)),NA())</f>
        <v>#N/A</v>
      </c>
      <c r="X73" s="97" t="e">
        <f ca="true">+IF(AND(ISNUMBER(OFFSET('Sanitation Data'!$D$10,0,10*ROW('Sanitation Data'!D67))),'Data Summary'!CM73="Yes"),OFFSET('Sanitation Data'!$D$10,0,10*ROW('Sanitation Data'!D67)),NA())</f>
        <v>#N/A</v>
      </c>
      <c r="Y73" s="97" t="e">
        <f ca="true">+IF(AND(ISNUMBER(OFFSET('Sanitation Data'!$D$11,0,10*ROW('Sanitation Data'!D67))),'Data Summary'!CN73="Yes"),OFFSET('Sanitation Data'!$D$11,0,10*ROW('Sanitation Data'!D67)),NA())</f>
        <v>#N/A</v>
      </c>
      <c r="Z73" s="97" t="e">
        <f ca="true">+IF(AND(ISNUMBER(OFFSET('Sanitation Data'!$D$12,0,10*ROW('Sanitation Data'!D67))),'Data Summary'!CO73="Yes"),OFFSET('Sanitation Data'!$D$12,0,10*ROW('Sanitation Data'!D67)),NA())</f>
        <v>#N/A</v>
      </c>
      <c r="AA73" s="97" t="e">
        <f ca="true">+IF(AND(ISNUMBER(OFFSET('Sanitation Data'!$E$4,0,10*ROW('Sanitation Data'!E67))),'Data Summary'!CP73="Yes"),100-OFFSET('Sanitation Data'!$E$4,0,10*ROW('Sanitation Data'!E67)),NA())</f>
        <v>#N/A</v>
      </c>
      <c r="AB73" s="97" t="e">
        <f ca="true">+IF(AND(ISNUMBER(OFFSET('Sanitation Data'!$E$6,0,10*ROW('Sanitation Data'!E67))),'Data Summary'!CQ73="Yes"),OFFSET('Sanitation Data'!$E$6,0,10*ROW('Sanitation Data'!E67)),NA())</f>
        <v>#N/A</v>
      </c>
      <c r="AC73" s="97" t="e">
        <f ca="true">+IF(AND(ISNUMBER(OFFSET('Sanitation Data'!$E$10,0,10*ROW('Sanitation Data'!E67))),'Data Summary'!CR73="Yes"),OFFSET('Sanitation Data'!$E$10,0,10*ROW('Sanitation Data'!E67)),NA())</f>
        <v>#N/A</v>
      </c>
      <c r="AD73" s="97" t="e">
        <f ca="true">+IF(AND(ISNUMBER(OFFSET('Sanitation Data'!$E$11,0,10*ROW('Sanitation Data'!E67))),'Data Summary'!CS73="Yes"),OFFSET('Sanitation Data'!$E$11,0,10*ROW('Sanitation Data'!E67)),NA())</f>
        <v>#N/A</v>
      </c>
      <c r="AE73" s="97" t="e">
        <f ca="true">+IF(AND(ISNUMBER(OFFSET('Sanitation Data'!$E$12,0,10*ROW('Sanitation Data'!E67))),'Data Summary'!CT73="Yes"),OFFSET('Sanitation Data'!$E$12,0,10*ROW('Sanitation Data'!E67)),NA())</f>
        <v>#N/A</v>
      </c>
      <c r="AF73" s="97" t="e">
        <f ca="true">+IF(AND(ISNUMBER(OFFSET('Sanitation Data'!$F$4,0,10*ROW('Sanitation Data'!F67))),'Data Summary'!CU73="Yes"),100-OFFSET('Sanitation Data'!$F$4,0,10*ROW('Sanitation Data'!F67)),NA())</f>
        <v>#N/A</v>
      </c>
      <c r="AG73" s="97" t="e">
        <f ca="true">+IF(AND(ISNUMBER(OFFSET('Sanitation Data'!$F$6,0,10*ROW('Sanitation Data'!F67))),'Data Summary'!CV73="Yes"),OFFSET('Sanitation Data'!$F$6,0,10*ROW('Sanitation Data'!F67)),NA())</f>
        <v>#N/A</v>
      </c>
      <c r="AH73" s="97" t="e">
        <f ca="true">+IF(AND(ISNUMBER(OFFSET('Sanitation Data'!$F$10,0,10*ROW('Sanitation Data'!F67))),'Data Summary'!CW73="Yes"),OFFSET('Sanitation Data'!$F$10,0,10*ROW('Sanitation Data'!F67)),NA())</f>
        <v>#N/A</v>
      </c>
      <c r="AI73" s="97" t="e">
        <f ca="true">+IF(AND(ISNUMBER(OFFSET('Sanitation Data'!$F$11,0,10*ROW('Sanitation Data'!F67))),'Data Summary'!CX73="Yes"),OFFSET('Sanitation Data'!$F$11,0,10*ROW('Sanitation Data'!F67)),NA())</f>
        <v>#N/A</v>
      </c>
      <c r="AJ73" s="97" t="e">
        <f ca="true">+IF(AND(ISNUMBER(OFFSET('Sanitation Data'!$F$12,0,10*ROW('Sanitation Data'!F67))),'Data Summary'!CY73="Yes"),OFFSET('Sanitation Data'!$F$12,0,10*ROW('Sanitation Data'!F67)),NA())</f>
        <v>#N/A</v>
      </c>
      <c r="AK73" s="97" t="e">
        <f ca="true">+IF(AND(ISNUMBER(OFFSET('Sanitation Data'!$G$4,0,10*ROW('Sanitation Data'!G67))),'Data Summary'!CZ73="Yes"),100-OFFSET('Sanitation Data'!$G$4,0,10*ROW('Sanitation Data'!G67)),NA())</f>
        <v>#N/A</v>
      </c>
      <c r="AL73" s="97" t="e">
        <f ca="true">+IF(AND(ISNUMBER(OFFSET('Sanitation Data'!$G$6,0,10*ROW('Sanitation Data'!G67))),'Data Summary'!DA73="Yes"),OFFSET('Sanitation Data'!$G$6,0,10*ROW('Sanitation Data'!G67)),NA())</f>
        <v>#N/A</v>
      </c>
      <c r="AM73" s="97" t="e">
        <f ca="true">+IF(AND(ISNUMBER(OFFSET('Sanitation Data'!$G$10,0,10*ROW('Sanitation Data'!G67))),'Data Summary'!DB73="Yes"),OFFSET('Sanitation Data'!$G$10,0,10*ROW('Sanitation Data'!G67)),NA())</f>
        <v>#N/A</v>
      </c>
      <c r="AN73" s="97" t="e">
        <f ca="true">+IF(AND(ISNUMBER(OFFSET('Sanitation Data'!$G$11,0,10*ROW('Sanitation Data'!G67))),'Data Summary'!DC73="Yes"),OFFSET('Sanitation Data'!$G$11,0,10*ROW('Sanitation Data'!G67)),NA())</f>
        <v>#N/A</v>
      </c>
      <c r="AO73" s="97" t="e">
        <f ca="true">+IF(AND(ISNUMBER(OFFSET('Sanitation Data'!$G$12,0,10*ROW('Sanitation Data'!G67))),'Data Summary'!DD73="Yes"),OFFSET('Sanitation Data'!$G$12,0,10*ROW('Sanitation Data'!G67)),NA())</f>
        <v>#N/A</v>
      </c>
      <c r="AP73" s="97" t="e">
        <f ca="true">+IF(AND(ISNUMBER(OFFSET('Sanitation Data'!$H$4,0,10*ROW('Sanitation Data'!H67))),'Data Summary'!DE73="Yes"),100-OFFSET('Sanitation Data'!$H$4,0,10*ROW('Sanitation Data'!H67)),NA())</f>
        <v>#N/A</v>
      </c>
      <c r="AQ73" s="97" t="e">
        <f ca="true">+IF(AND(ISNUMBER(OFFSET('Sanitation Data'!$H$6,0,10*ROW('Sanitation Data'!H67))),'Data Summary'!DF73="Yes"),OFFSET('Sanitation Data'!$H$6,0,10*ROW('Sanitation Data'!H67)),NA())</f>
        <v>#N/A</v>
      </c>
      <c r="AR73" s="97" t="e">
        <f ca="true">+IF(AND(ISNUMBER(OFFSET('Sanitation Data'!$H$10,0,10*ROW('Sanitation Data'!H67))),'Data Summary'!DG73="Yes"),OFFSET('Sanitation Data'!$H$10,0,10*ROW('Sanitation Data'!H67)),NA())</f>
        <v>#N/A</v>
      </c>
      <c r="AS73" s="97" t="e">
        <f ca="true">+IF(AND(ISNUMBER(OFFSET('Sanitation Data'!$H$11,0,10*ROW('Sanitation Data'!H67))),'Data Summary'!DH73="Yes"),OFFSET('Sanitation Data'!$H$11,0,10*ROW('Sanitation Data'!H67)),NA())</f>
        <v>#N/A</v>
      </c>
      <c r="AT73" s="97" t="e">
        <f ca="true">+IF(AND(ISNUMBER(OFFSET('Sanitation Data'!$H$12,0,10*ROW('Sanitation Data'!H67))),'Data Summary'!DI73="Yes"),OFFSET('Sanitation Data'!$H$12,0,10*ROW('Sanitation Data'!H67)),NA())</f>
        <v>#N/A</v>
      </c>
      <c r="AU73" s="97" t="e">
        <f ca="true">+IF(AND(ISNUMBER(OFFSET('Sanitation Data'!$I$4,0,10*ROW('Sanitation Data'!I67))),'Data Summary'!DJ73="Yes"),100-OFFSET('Sanitation Data'!$I$4,0,10*ROW('Sanitation Data'!I67)),NA())</f>
        <v>#N/A</v>
      </c>
      <c r="AV73" s="97" t="e">
        <f ca="true">+IF(AND(ISNUMBER(OFFSET('Sanitation Data'!$I$6,0,10*ROW('Sanitation Data'!I67))),'Data Summary'!DK73="Yes"),OFFSET('Sanitation Data'!$I$6,0,10*ROW('Sanitation Data'!I67)),NA())</f>
        <v>#N/A</v>
      </c>
      <c r="AW73" s="97" t="e">
        <f ca="true">+IF(AND(ISNUMBER(OFFSET('Sanitation Data'!$I$10,0,10*ROW('Sanitation Data'!I67))),'Data Summary'!DL73="Yes"),OFFSET('Sanitation Data'!$I$10,0,10*ROW('Sanitation Data'!I67)),NA())</f>
        <v>#N/A</v>
      </c>
      <c r="AX73" s="97" t="e">
        <f ca="true">+IF(AND(ISNUMBER(OFFSET('Sanitation Data'!$I$11,0,10*ROW('Sanitation Data'!I67))),'Data Summary'!DM73="Yes"),OFFSET('Sanitation Data'!$I$11,0,10*ROW('Sanitation Data'!I67)),NA())</f>
        <v>#N/A</v>
      </c>
      <c r="AY73" s="97" t="e">
        <f ca="true">+IF(AND(ISNUMBER(OFFSET('Sanitation Data'!$I$12,0,10*ROW('Sanitation Data'!I67))),'Data Summary'!DN73="Yes"),OFFSET('Sanitation Data'!$I$12,0,10*ROW('Sanitation Data'!I67)),NA())</f>
        <v>#N/A</v>
      </c>
      <c r="AZ73" s="98" t="e">
        <f ca="true">+IF(AND(ISNUMBER(OFFSET('Hygiene Data'!$D$5,0,10*ROW('Hygiene Data'!D67))),'Data Summary'!DO73="Yes"),OFFSET('Hygiene Data'!$D$5,0,10*ROW('Hygiene Data'!D67)),NA())</f>
        <v>#N/A</v>
      </c>
      <c r="BA73" s="98" t="e">
        <f ca="true">+IF(AND(ISNUMBER(OFFSET('Hygiene Data'!$D$7,0,10*ROW('Hygiene Data'!D67))),'Data Summary'!DP73="Yes"),OFFSET('Hygiene Data'!$D$7,0,10*ROW('Hygiene Data'!D67)),NA())</f>
        <v>#N/A</v>
      </c>
      <c r="BB73" s="98" t="e">
        <f ca="true">+IF(AND(ISNUMBER(OFFSET('Hygiene Data'!$D$9,0,10*ROW('Hygiene Data'!D67))),'Data Summary'!DQ73="Yes"),OFFSET('Hygiene Data'!$D$9,0,10*ROW('Hygiene Data'!D67)),NA())</f>
        <v>#N/A</v>
      </c>
      <c r="BC73" s="98" t="e">
        <f ca="true">+IF(AND(ISNUMBER(OFFSET('Hygiene Data'!$E$5,0,10*ROW('Hygiene Data'!E67))),'Data Summary'!DR73="Yes"),OFFSET('Hygiene Data'!$E$5,0,10*ROW('Hygiene Data'!E67)),NA())</f>
        <v>#N/A</v>
      </c>
      <c r="BD73" s="98" t="e">
        <f ca="true">+IF(AND(ISNUMBER(OFFSET('Hygiene Data'!$E$7,0,10*ROW('Hygiene Data'!E67))),'Data Summary'!DS73="Yes"),OFFSET('Hygiene Data'!$E$7,0,10*ROW('Hygiene Data'!E67)),NA())</f>
        <v>#N/A</v>
      </c>
      <c r="BE73" s="98" t="e">
        <f ca="true">+IF(AND(ISNUMBER(OFFSET('Hygiene Data'!$E$9,0,10*ROW('Hygiene Data'!E67))),'Data Summary'!DT73="Yes"),OFFSET('Hygiene Data'!$E$9,0,10*ROW('Hygiene Data'!E67)),NA())</f>
        <v>#N/A</v>
      </c>
      <c r="BF73" s="98" t="e">
        <f ca="true">+IF(AND(ISNUMBER(OFFSET('Hygiene Data'!$F$5,0,10*ROW('Hygiene Data'!F67))),'Data Summary'!DU73="Yes"),OFFSET('Hygiene Data'!$F$5,0,10*ROW('Hygiene Data'!F67)),NA())</f>
        <v>#N/A</v>
      </c>
      <c r="BG73" s="98" t="e">
        <f ca="true">+IF(AND(ISNUMBER(OFFSET('Hygiene Data'!$F$7,0,10*ROW('Hygiene Data'!F67))),'Data Summary'!DV73="Yes"),OFFSET('Hygiene Data'!$F$7,0,10*ROW('Hygiene Data'!F67)),NA())</f>
        <v>#N/A</v>
      </c>
      <c r="BH73" s="98" t="e">
        <f ca="true">+IF(AND(ISNUMBER(OFFSET('Hygiene Data'!$F$9,0,10*ROW('Hygiene Data'!F67))),'Data Summary'!DW73="Yes"),OFFSET('Hygiene Data'!$F$9,0,10*ROW('Hygiene Data'!F67)),NA())</f>
        <v>#N/A</v>
      </c>
      <c r="BI73" s="98" t="e">
        <f ca="true">+IF(AND(ISNUMBER(OFFSET('Hygiene Data'!$G$5,0,10*ROW('Hygiene Data'!G67))),'Data Summary'!DX73="Yes"),OFFSET('Hygiene Data'!$G$5,0,10*ROW('Hygiene Data'!G67)),NA())</f>
        <v>#N/A</v>
      </c>
      <c r="BJ73" s="98" t="e">
        <f ca="true">+IF(AND(ISNUMBER(OFFSET('Hygiene Data'!$G$7,0,10*ROW('Hygiene Data'!G67))),'Data Summary'!DY73="Yes"),OFFSET('Hygiene Data'!$G$7,0,10*ROW('Hygiene Data'!G67)),NA())</f>
        <v>#N/A</v>
      </c>
      <c r="BK73" s="98" t="e">
        <f ca="true">+IF(AND(ISNUMBER(OFFSET('Hygiene Data'!$G$9,0,10*ROW('Hygiene Data'!G67))),'Data Summary'!DZ73="Yes"),OFFSET('Hygiene Data'!$G$9,0,10*ROW('Hygiene Data'!G67)),NA())</f>
        <v>#N/A</v>
      </c>
      <c r="BL73" s="98" t="e">
        <f ca="true">+IF(AND(ISNUMBER(OFFSET('Hygiene Data'!$H$5,0,10*ROW('Hygiene Data'!H67))),'Data Summary'!EA73="Yes"),OFFSET('Hygiene Data'!$H$5,0,10*ROW('Hygiene Data'!H67)),NA())</f>
        <v>#N/A</v>
      </c>
      <c r="BM73" s="98" t="e">
        <f ca="true">+IF(AND(ISNUMBER(OFFSET('Hygiene Data'!$H$7,0,10*ROW('Hygiene Data'!H67))),'Data Summary'!EB73="Yes"),OFFSET('Hygiene Data'!$H$7,0,10*ROW('Hygiene Data'!H67)),NA())</f>
        <v>#N/A</v>
      </c>
      <c r="BN73" s="98" t="e">
        <f ca="true">+IF(AND(ISNUMBER(OFFSET('Hygiene Data'!$H$9,0,10*ROW('Hygiene Data'!H67))),'Data Summary'!EC73="Yes"),OFFSET('Hygiene Data'!$H$9,0,10*ROW('Hygiene Data'!H67)),NA())</f>
        <v>#N/A</v>
      </c>
      <c r="BO73" s="98" t="e">
        <f ca="true">+IF(AND(ISNUMBER(OFFSET('Hygiene Data'!$I$5,0,10*ROW('Hygiene Data'!I67))),'Data Summary'!ED73="Yes"),OFFSET('Hygiene Data'!$I$5,0,10*ROW('Hygiene Data'!I67)),NA())</f>
        <v>#N/A</v>
      </c>
      <c r="BP73" s="98" t="e">
        <f ca="true">+IF(AND(ISNUMBER(OFFSET('Hygiene Data'!$I$7,0,10*ROW('Hygiene Data'!I67))),'Data Summary'!EE73="Yes"),OFFSET('Hygiene Data'!$I$7,0,10*ROW('Hygiene Data'!I67)),NA())</f>
        <v>#N/A</v>
      </c>
      <c r="BQ73" s="98" t="e">
        <f ca="true">+IF(AND(ISNUMBER(OFFSET('Hygiene Data'!$I$9,0,10*ROW('Hygiene Data'!I67))),'Data Summary'!EF73="Yes"),OFFSET('Hygiene Data'!$I$9,0,10*ROW('Hygiene Data'!I67)),NA())</f>
        <v>#N/A</v>
      </c>
    </row>
    <row xmlns:x14ac="http://schemas.microsoft.com/office/spreadsheetml/2009/9/ac" r="74" x14ac:dyDescent="0.2">
      <c r="A74" s="351" t="e">
        <f ca="true">+RIGHT('Data Summary'!A74,LEN('Data Summary'!A74)-9)</f>
        <v>#VALUE!</v>
      </c>
      <c r="B74" s="36" t="str">
        <f ca="true">+IF(ISTEXT('Data Summary'!B74),'Data Summary'!B74,"")</f>
        <v/>
      </c>
      <c r="C74" s="350" t="e">
        <f ca="true">+VALUE('Data Summary'!C74)</f>
        <v>#VALUE!</v>
      </c>
      <c r="D74" s="96" t="e">
        <f ca="true">+IF(AND(ISNUMBER(OFFSET('Water Data'!$D$4,0,10*ROW('Water Data'!D68))),'Data Summary'!BS74="Yes"),100-OFFSET('Water Data'!$D$4,0,10*ROW('Water Data'!D68)),NA())</f>
        <v>#N/A</v>
      </c>
      <c r="E74" s="96" t="e">
        <f ca="true">+IF(AND(ISNUMBER(OFFSET('Water Data'!$D$6,0,10*ROW('Water Data'!D68))),'Data Summary'!BT74="Yes"),OFFSET('Water Data'!$D$6,0,10*ROW('Water Data'!D68)),NA())</f>
        <v>#N/A</v>
      </c>
      <c r="F74" s="96" t="e">
        <f ca="true">+IF(AND(ISNUMBER(OFFSET('Water Data'!$D$9,0,10*ROW('Water Data'!D68))),'Data Summary'!BU74="Yes"),OFFSET('Water Data'!$D$9,0,10*ROW('Water Data'!D68)),NA())</f>
        <v>#N/A</v>
      </c>
      <c r="G74" s="96" t="e">
        <f ca="true">+IF(AND(ISNUMBER(OFFSET('Water Data'!$E$4,0,10*ROW('Water Data'!E68))),'Data Summary'!BV74="Yes"),100-OFFSET('Water Data'!$E$4,0,10*ROW('Water Data'!E68)),NA())</f>
        <v>#N/A</v>
      </c>
      <c r="H74" s="96" t="e">
        <f ca="true">+IF(AND(ISNUMBER(OFFSET('Water Data'!$E$6,0,10*ROW('Water Data'!E68))),'Data Summary'!BW74="Yes"),OFFSET('Water Data'!$E$6,0,10*ROW('Water Data'!E68)),NA())</f>
        <v>#N/A</v>
      </c>
      <c r="I74" s="96" t="e">
        <f ca="true">+IF(AND(ISNUMBER(OFFSET('Water Data'!$E$9,0,10*ROW('Water Data'!E68))),'Data Summary'!BX74="Yes"),OFFSET('Water Data'!$E$9,0,10*ROW('Water Data'!E68)),NA())</f>
        <v>#N/A</v>
      </c>
      <c r="J74" s="96" t="e">
        <f ca="true">+IF(AND(ISNUMBER(OFFSET('Water Data'!$F$4,0,10*ROW('Water Data'!F68))),'Data Summary'!BY74="Yes"),100-OFFSET('Water Data'!$F$4,0,10*ROW('Water Data'!F68)),NA())</f>
        <v>#N/A</v>
      </c>
      <c r="K74" s="96" t="e">
        <f ca="true">+IF(AND(ISNUMBER(OFFSET('Water Data'!$F$6,0,10*ROW('Water Data'!F68))),'Data Summary'!BZ74="Yes"),OFFSET('Water Data'!$F$6,0,10*ROW('Water Data'!F68)),NA())</f>
        <v>#N/A</v>
      </c>
      <c r="L74" s="96" t="e">
        <f ca="true">+IF(AND(ISNUMBER(OFFSET('Water Data'!$F$9,0,10*ROW('Water Data'!F68))),'Data Summary'!CA74="Yes"),OFFSET('Water Data'!$F$9,0,10*ROW('Water Data'!F68)),NA())</f>
        <v>#N/A</v>
      </c>
      <c r="M74" s="96" t="e">
        <f ca="true">+IF(AND(ISNUMBER(OFFSET('Water Data'!$G$4,0,10*ROW('Water Data'!G68))),'Data Summary'!CB74="Yes"),100-OFFSET('Water Data'!$G$4,0,10*ROW('Water Data'!G68)),NA())</f>
        <v>#N/A</v>
      </c>
      <c r="N74" s="96" t="e">
        <f ca="true">+IF(AND(ISNUMBER(OFFSET('Water Data'!$G$6,0,10*ROW('Water Data'!G68))),'Data Summary'!CC74="Yes"),OFFSET('Water Data'!$G$6,0,10*ROW('Water Data'!G68)),NA())</f>
        <v>#N/A</v>
      </c>
      <c r="O74" s="96" t="e">
        <f ca="true">+IF(AND(ISNUMBER(OFFSET('Water Data'!$G$9,0,10*ROW('Water Data'!G68))),'Data Summary'!CD74="Yes"),OFFSET('Water Data'!$G$9,0,10*ROW('Water Data'!G68)),NA())</f>
        <v>#N/A</v>
      </c>
      <c r="P74" s="96" t="e">
        <f ca="true">+IF(AND(ISNUMBER(OFFSET('Water Data'!$H$4,0,10*ROW('Water Data'!H68))),'Data Summary'!CE74="Yes"),100-OFFSET('Water Data'!$H$4,0,10*ROW('Water Data'!H68)),NA())</f>
        <v>#N/A</v>
      </c>
      <c r="Q74" s="96" t="e">
        <f ca="true">+IF(AND(ISNUMBER(OFFSET('Water Data'!$H$6,0,10*ROW('Water Data'!H68))),'Data Summary'!CF74="Yes"),OFFSET('Water Data'!$H$6,0,10*ROW('Water Data'!H68)),NA())</f>
        <v>#N/A</v>
      </c>
      <c r="R74" s="96" t="e">
        <f ca="true">+IF(AND(ISNUMBER(OFFSET('Water Data'!$H$9,0,10*ROW('Water Data'!H68))),'Data Summary'!CG74="Yes"),OFFSET('Water Data'!$H$9,0,10*ROW('Water Data'!H68)),NA())</f>
        <v>#N/A</v>
      </c>
      <c r="S74" s="96" t="e">
        <f ca="true">+IF(AND(ISNUMBER(OFFSET('Water Data'!$I$4,0,10*ROW('Water Data'!I68))),'Data Summary'!CH74="Yes"),100-OFFSET('Water Data'!$I$4,0,10*ROW('Water Data'!I68)),NA())</f>
        <v>#N/A</v>
      </c>
      <c r="T74" s="96" t="e">
        <f ca="true">+IF(AND(ISNUMBER(OFFSET('Water Data'!$I$6,0,10*ROW('Water Data'!I68))),'Data Summary'!CI74="Yes"),OFFSET('Water Data'!$I$6,0,10*ROW('Water Data'!I68)),NA())</f>
        <v>#N/A</v>
      </c>
      <c r="U74" s="96" t="e">
        <f ca="true">+IF(AND(ISNUMBER(OFFSET('Water Data'!$I$9,0,10*ROW('Water Data'!I68))),'Data Summary'!CJ74="Yes"),OFFSET('Water Data'!$I$9,0,10*ROW('Water Data'!I68)),NA())</f>
        <v>#N/A</v>
      </c>
      <c r="V74" s="97" t="e">
        <f ca="true">+IF(AND(ISNUMBER(OFFSET('Sanitation Data'!$D$4,0,10*ROW('Sanitation Data'!D68))),'Data Summary'!CK74="Yes"),100-OFFSET('Sanitation Data'!$D$4,0,10*ROW('Sanitation Data'!D68)),NA())</f>
        <v>#N/A</v>
      </c>
      <c r="W74" s="97" t="e">
        <f ca="true">+IF(AND(ISNUMBER(OFFSET('Sanitation Data'!$D$6,0,10*ROW('Sanitation Data'!D68))),'Data Summary'!CL74="Yes"),OFFSET('Sanitation Data'!$D$6,0,10*ROW('Sanitation Data'!D68)),NA())</f>
        <v>#N/A</v>
      </c>
      <c r="X74" s="97" t="e">
        <f ca="true">+IF(AND(ISNUMBER(OFFSET('Sanitation Data'!$D$10,0,10*ROW('Sanitation Data'!D68))),'Data Summary'!CM74="Yes"),OFFSET('Sanitation Data'!$D$10,0,10*ROW('Sanitation Data'!D68)),NA())</f>
        <v>#N/A</v>
      </c>
      <c r="Y74" s="97" t="e">
        <f ca="true">+IF(AND(ISNUMBER(OFFSET('Sanitation Data'!$D$11,0,10*ROW('Sanitation Data'!D68))),'Data Summary'!CN74="Yes"),OFFSET('Sanitation Data'!$D$11,0,10*ROW('Sanitation Data'!D68)),NA())</f>
        <v>#N/A</v>
      </c>
      <c r="Z74" s="97" t="e">
        <f ca="true">+IF(AND(ISNUMBER(OFFSET('Sanitation Data'!$D$12,0,10*ROW('Sanitation Data'!D68))),'Data Summary'!CO74="Yes"),OFFSET('Sanitation Data'!$D$12,0,10*ROW('Sanitation Data'!D68)),NA())</f>
        <v>#N/A</v>
      </c>
      <c r="AA74" s="97" t="e">
        <f ca="true">+IF(AND(ISNUMBER(OFFSET('Sanitation Data'!$E$4,0,10*ROW('Sanitation Data'!E68))),'Data Summary'!CP74="Yes"),100-OFFSET('Sanitation Data'!$E$4,0,10*ROW('Sanitation Data'!E68)),NA())</f>
        <v>#N/A</v>
      </c>
      <c r="AB74" s="97" t="e">
        <f ca="true">+IF(AND(ISNUMBER(OFFSET('Sanitation Data'!$E$6,0,10*ROW('Sanitation Data'!E68))),'Data Summary'!CQ74="Yes"),OFFSET('Sanitation Data'!$E$6,0,10*ROW('Sanitation Data'!E68)),NA())</f>
        <v>#N/A</v>
      </c>
      <c r="AC74" s="97" t="e">
        <f ca="true">+IF(AND(ISNUMBER(OFFSET('Sanitation Data'!$E$10,0,10*ROW('Sanitation Data'!E68))),'Data Summary'!CR74="Yes"),OFFSET('Sanitation Data'!$E$10,0,10*ROW('Sanitation Data'!E68)),NA())</f>
        <v>#N/A</v>
      </c>
      <c r="AD74" s="97" t="e">
        <f ca="true">+IF(AND(ISNUMBER(OFFSET('Sanitation Data'!$E$11,0,10*ROW('Sanitation Data'!E68))),'Data Summary'!CS74="Yes"),OFFSET('Sanitation Data'!$E$11,0,10*ROW('Sanitation Data'!E68)),NA())</f>
        <v>#N/A</v>
      </c>
      <c r="AE74" s="97" t="e">
        <f ca="true">+IF(AND(ISNUMBER(OFFSET('Sanitation Data'!$E$12,0,10*ROW('Sanitation Data'!E68))),'Data Summary'!CT74="Yes"),OFFSET('Sanitation Data'!$E$12,0,10*ROW('Sanitation Data'!E68)),NA())</f>
        <v>#N/A</v>
      </c>
      <c r="AF74" s="97" t="e">
        <f ca="true">+IF(AND(ISNUMBER(OFFSET('Sanitation Data'!$F$4,0,10*ROW('Sanitation Data'!F68))),'Data Summary'!CU74="Yes"),100-OFFSET('Sanitation Data'!$F$4,0,10*ROW('Sanitation Data'!F68)),NA())</f>
        <v>#N/A</v>
      </c>
      <c r="AG74" s="97" t="e">
        <f ca="true">+IF(AND(ISNUMBER(OFFSET('Sanitation Data'!$F$6,0,10*ROW('Sanitation Data'!F68))),'Data Summary'!CV74="Yes"),OFFSET('Sanitation Data'!$F$6,0,10*ROW('Sanitation Data'!F68)),NA())</f>
        <v>#N/A</v>
      </c>
      <c r="AH74" s="97" t="e">
        <f ca="true">+IF(AND(ISNUMBER(OFFSET('Sanitation Data'!$F$10,0,10*ROW('Sanitation Data'!F68))),'Data Summary'!CW74="Yes"),OFFSET('Sanitation Data'!$F$10,0,10*ROW('Sanitation Data'!F68)),NA())</f>
        <v>#N/A</v>
      </c>
      <c r="AI74" s="97" t="e">
        <f ca="true">+IF(AND(ISNUMBER(OFFSET('Sanitation Data'!$F$11,0,10*ROW('Sanitation Data'!F68))),'Data Summary'!CX74="Yes"),OFFSET('Sanitation Data'!$F$11,0,10*ROW('Sanitation Data'!F68)),NA())</f>
        <v>#N/A</v>
      </c>
      <c r="AJ74" s="97" t="e">
        <f ca="true">+IF(AND(ISNUMBER(OFFSET('Sanitation Data'!$F$12,0,10*ROW('Sanitation Data'!F68))),'Data Summary'!CY74="Yes"),OFFSET('Sanitation Data'!$F$12,0,10*ROW('Sanitation Data'!F68)),NA())</f>
        <v>#N/A</v>
      </c>
      <c r="AK74" s="97" t="e">
        <f ca="true">+IF(AND(ISNUMBER(OFFSET('Sanitation Data'!$G$4,0,10*ROW('Sanitation Data'!G68))),'Data Summary'!CZ74="Yes"),100-OFFSET('Sanitation Data'!$G$4,0,10*ROW('Sanitation Data'!G68)),NA())</f>
        <v>#N/A</v>
      </c>
      <c r="AL74" s="97" t="e">
        <f ca="true">+IF(AND(ISNUMBER(OFFSET('Sanitation Data'!$G$6,0,10*ROW('Sanitation Data'!G68))),'Data Summary'!DA74="Yes"),OFFSET('Sanitation Data'!$G$6,0,10*ROW('Sanitation Data'!G68)),NA())</f>
        <v>#N/A</v>
      </c>
      <c r="AM74" s="97" t="e">
        <f ca="true">+IF(AND(ISNUMBER(OFFSET('Sanitation Data'!$G$10,0,10*ROW('Sanitation Data'!G68))),'Data Summary'!DB74="Yes"),OFFSET('Sanitation Data'!$G$10,0,10*ROW('Sanitation Data'!G68)),NA())</f>
        <v>#N/A</v>
      </c>
      <c r="AN74" s="97" t="e">
        <f ca="true">+IF(AND(ISNUMBER(OFFSET('Sanitation Data'!$G$11,0,10*ROW('Sanitation Data'!G68))),'Data Summary'!DC74="Yes"),OFFSET('Sanitation Data'!$G$11,0,10*ROW('Sanitation Data'!G68)),NA())</f>
        <v>#N/A</v>
      </c>
      <c r="AO74" s="97" t="e">
        <f ca="true">+IF(AND(ISNUMBER(OFFSET('Sanitation Data'!$G$12,0,10*ROW('Sanitation Data'!G68))),'Data Summary'!DD74="Yes"),OFFSET('Sanitation Data'!$G$12,0,10*ROW('Sanitation Data'!G68)),NA())</f>
        <v>#N/A</v>
      </c>
      <c r="AP74" s="97" t="e">
        <f ca="true">+IF(AND(ISNUMBER(OFFSET('Sanitation Data'!$H$4,0,10*ROW('Sanitation Data'!H68))),'Data Summary'!DE74="Yes"),100-OFFSET('Sanitation Data'!$H$4,0,10*ROW('Sanitation Data'!H68)),NA())</f>
        <v>#N/A</v>
      </c>
      <c r="AQ74" s="97" t="e">
        <f ca="true">+IF(AND(ISNUMBER(OFFSET('Sanitation Data'!$H$6,0,10*ROW('Sanitation Data'!H68))),'Data Summary'!DF74="Yes"),OFFSET('Sanitation Data'!$H$6,0,10*ROW('Sanitation Data'!H68)),NA())</f>
        <v>#N/A</v>
      </c>
      <c r="AR74" s="97" t="e">
        <f ca="true">+IF(AND(ISNUMBER(OFFSET('Sanitation Data'!$H$10,0,10*ROW('Sanitation Data'!H68))),'Data Summary'!DG74="Yes"),OFFSET('Sanitation Data'!$H$10,0,10*ROW('Sanitation Data'!H68)),NA())</f>
        <v>#N/A</v>
      </c>
      <c r="AS74" s="97" t="e">
        <f ca="true">+IF(AND(ISNUMBER(OFFSET('Sanitation Data'!$H$11,0,10*ROW('Sanitation Data'!H68))),'Data Summary'!DH74="Yes"),OFFSET('Sanitation Data'!$H$11,0,10*ROW('Sanitation Data'!H68)),NA())</f>
        <v>#N/A</v>
      </c>
      <c r="AT74" s="97" t="e">
        <f ca="true">+IF(AND(ISNUMBER(OFFSET('Sanitation Data'!$H$12,0,10*ROW('Sanitation Data'!H68))),'Data Summary'!DI74="Yes"),OFFSET('Sanitation Data'!$H$12,0,10*ROW('Sanitation Data'!H68)),NA())</f>
        <v>#N/A</v>
      </c>
      <c r="AU74" s="97" t="e">
        <f ca="true">+IF(AND(ISNUMBER(OFFSET('Sanitation Data'!$I$4,0,10*ROW('Sanitation Data'!I68))),'Data Summary'!DJ74="Yes"),100-OFFSET('Sanitation Data'!$I$4,0,10*ROW('Sanitation Data'!I68)),NA())</f>
        <v>#N/A</v>
      </c>
      <c r="AV74" s="97" t="e">
        <f ca="true">+IF(AND(ISNUMBER(OFFSET('Sanitation Data'!$I$6,0,10*ROW('Sanitation Data'!I68))),'Data Summary'!DK74="Yes"),OFFSET('Sanitation Data'!$I$6,0,10*ROW('Sanitation Data'!I68)),NA())</f>
        <v>#N/A</v>
      </c>
      <c r="AW74" s="97" t="e">
        <f ca="true">+IF(AND(ISNUMBER(OFFSET('Sanitation Data'!$I$10,0,10*ROW('Sanitation Data'!I68))),'Data Summary'!DL74="Yes"),OFFSET('Sanitation Data'!$I$10,0,10*ROW('Sanitation Data'!I68)),NA())</f>
        <v>#N/A</v>
      </c>
      <c r="AX74" s="97" t="e">
        <f ca="true">+IF(AND(ISNUMBER(OFFSET('Sanitation Data'!$I$11,0,10*ROW('Sanitation Data'!I68))),'Data Summary'!DM74="Yes"),OFFSET('Sanitation Data'!$I$11,0,10*ROW('Sanitation Data'!I68)),NA())</f>
        <v>#N/A</v>
      </c>
      <c r="AY74" s="97" t="e">
        <f ca="true">+IF(AND(ISNUMBER(OFFSET('Sanitation Data'!$I$12,0,10*ROW('Sanitation Data'!I68))),'Data Summary'!DN74="Yes"),OFFSET('Sanitation Data'!$I$12,0,10*ROW('Sanitation Data'!I68)),NA())</f>
        <v>#N/A</v>
      </c>
      <c r="AZ74" s="98" t="e">
        <f ca="true">+IF(AND(ISNUMBER(OFFSET('Hygiene Data'!$D$5,0,10*ROW('Hygiene Data'!D68))),'Data Summary'!DO74="Yes"),OFFSET('Hygiene Data'!$D$5,0,10*ROW('Hygiene Data'!D68)),NA())</f>
        <v>#N/A</v>
      </c>
      <c r="BA74" s="98" t="e">
        <f ca="true">+IF(AND(ISNUMBER(OFFSET('Hygiene Data'!$D$7,0,10*ROW('Hygiene Data'!D68))),'Data Summary'!DP74="Yes"),OFFSET('Hygiene Data'!$D$7,0,10*ROW('Hygiene Data'!D68)),NA())</f>
        <v>#N/A</v>
      </c>
      <c r="BB74" s="98" t="e">
        <f ca="true">+IF(AND(ISNUMBER(OFFSET('Hygiene Data'!$D$9,0,10*ROW('Hygiene Data'!D68))),'Data Summary'!DQ74="Yes"),OFFSET('Hygiene Data'!$D$9,0,10*ROW('Hygiene Data'!D68)),NA())</f>
        <v>#N/A</v>
      </c>
      <c r="BC74" s="98" t="e">
        <f ca="true">+IF(AND(ISNUMBER(OFFSET('Hygiene Data'!$E$5,0,10*ROW('Hygiene Data'!E68))),'Data Summary'!DR74="Yes"),OFFSET('Hygiene Data'!$E$5,0,10*ROW('Hygiene Data'!E68)),NA())</f>
        <v>#N/A</v>
      </c>
      <c r="BD74" s="98" t="e">
        <f ca="true">+IF(AND(ISNUMBER(OFFSET('Hygiene Data'!$E$7,0,10*ROW('Hygiene Data'!E68))),'Data Summary'!DS74="Yes"),OFFSET('Hygiene Data'!$E$7,0,10*ROW('Hygiene Data'!E68)),NA())</f>
        <v>#N/A</v>
      </c>
      <c r="BE74" s="98" t="e">
        <f ca="true">+IF(AND(ISNUMBER(OFFSET('Hygiene Data'!$E$9,0,10*ROW('Hygiene Data'!E68))),'Data Summary'!DT74="Yes"),OFFSET('Hygiene Data'!$E$9,0,10*ROW('Hygiene Data'!E68)),NA())</f>
        <v>#N/A</v>
      </c>
      <c r="BF74" s="98" t="e">
        <f ca="true">+IF(AND(ISNUMBER(OFFSET('Hygiene Data'!$F$5,0,10*ROW('Hygiene Data'!F68))),'Data Summary'!DU74="Yes"),OFFSET('Hygiene Data'!$F$5,0,10*ROW('Hygiene Data'!F68)),NA())</f>
        <v>#N/A</v>
      </c>
      <c r="BG74" s="98" t="e">
        <f ca="true">+IF(AND(ISNUMBER(OFFSET('Hygiene Data'!$F$7,0,10*ROW('Hygiene Data'!F68))),'Data Summary'!DV74="Yes"),OFFSET('Hygiene Data'!$F$7,0,10*ROW('Hygiene Data'!F68)),NA())</f>
        <v>#N/A</v>
      </c>
      <c r="BH74" s="98" t="e">
        <f ca="true">+IF(AND(ISNUMBER(OFFSET('Hygiene Data'!$F$9,0,10*ROW('Hygiene Data'!F68))),'Data Summary'!DW74="Yes"),OFFSET('Hygiene Data'!$F$9,0,10*ROW('Hygiene Data'!F68)),NA())</f>
        <v>#N/A</v>
      </c>
      <c r="BI74" s="98" t="e">
        <f ca="true">+IF(AND(ISNUMBER(OFFSET('Hygiene Data'!$G$5,0,10*ROW('Hygiene Data'!G68))),'Data Summary'!DX74="Yes"),OFFSET('Hygiene Data'!$G$5,0,10*ROW('Hygiene Data'!G68)),NA())</f>
        <v>#N/A</v>
      </c>
      <c r="BJ74" s="98" t="e">
        <f ca="true">+IF(AND(ISNUMBER(OFFSET('Hygiene Data'!$G$7,0,10*ROW('Hygiene Data'!G68))),'Data Summary'!DY74="Yes"),OFFSET('Hygiene Data'!$G$7,0,10*ROW('Hygiene Data'!G68)),NA())</f>
        <v>#N/A</v>
      </c>
      <c r="BK74" s="98" t="e">
        <f ca="true">+IF(AND(ISNUMBER(OFFSET('Hygiene Data'!$G$9,0,10*ROW('Hygiene Data'!G68))),'Data Summary'!DZ74="Yes"),OFFSET('Hygiene Data'!$G$9,0,10*ROW('Hygiene Data'!G68)),NA())</f>
        <v>#N/A</v>
      </c>
      <c r="BL74" s="98" t="e">
        <f ca="true">+IF(AND(ISNUMBER(OFFSET('Hygiene Data'!$H$5,0,10*ROW('Hygiene Data'!H68))),'Data Summary'!EA74="Yes"),OFFSET('Hygiene Data'!$H$5,0,10*ROW('Hygiene Data'!H68)),NA())</f>
        <v>#N/A</v>
      </c>
      <c r="BM74" s="98" t="e">
        <f ca="true">+IF(AND(ISNUMBER(OFFSET('Hygiene Data'!$H$7,0,10*ROW('Hygiene Data'!H68))),'Data Summary'!EB74="Yes"),OFFSET('Hygiene Data'!$H$7,0,10*ROW('Hygiene Data'!H68)),NA())</f>
        <v>#N/A</v>
      </c>
      <c r="BN74" s="98" t="e">
        <f ca="true">+IF(AND(ISNUMBER(OFFSET('Hygiene Data'!$H$9,0,10*ROW('Hygiene Data'!H68))),'Data Summary'!EC74="Yes"),OFFSET('Hygiene Data'!$H$9,0,10*ROW('Hygiene Data'!H68)),NA())</f>
        <v>#N/A</v>
      </c>
      <c r="BO74" s="98" t="e">
        <f ca="true">+IF(AND(ISNUMBER(OFFSET('Hygiene Data'!$I$5,0,10*ROW('Hygiene Data'!I68))),'Data Summary'!ED74="Yes"),OFFSET('Hygiene Data'!$I$5,0,10*ROW('Hygiene Data'!I68)),NA())</f>
        <v>#N/A</v>
      </c>
      <c r="BP74" s="98" t="e">
        <f ca="true">+IF(AND(ISNUMBER(OFFSET('Hygiene Data'!$I$7,0,10*ROW('Hygiene Data'!I68))),'Data Summary'!EE74="Yes"),OFFSET('Hygiene Data'!$I$7,0,10*ROW('Hygiene Data'!I68)),NA())</f>
        <v>#N/A</v>
      </c>
      <c r="BQ74" s="98" t="e">
        <f ca="true">+IF(AND(ISNUMBER(OFFSET('Hygiene Data'!$I$9,0,10*ROW('Hygiene Data'!I68))),'Data Summary'!EF74="Yes"),OFFSET('Hygiene Data'!$I$9,0,10*ROW('Hygiene Data'!I68)),NA())</f>
        <v>#N/A</v>
      </c>
    </row>
    <row xmlns:x14ac="http://schemas.microsoft.com/office/spreadsheetml/2009/9/ac" r="75" x14ac:dyDescent="0.2">
      <c r="A75" s="351" t="e">
        <f ca="true">+RIGHT('Data Summary'!A75,LEN('Data Summary'!A75)-9)</f>
        <v>#VALUE!</v>
      </c>
      <c r="B75" s="36" t="str">
        <f ca="true">+IF(ISTEXT('Data Summary'!B75),'Data Summary'!B75,"")</f>
        <v/>
      </c>
      <c r="C75" s="350" t="e">
        <f ca="true">+VALUE('Data Summary'!C75)</f>
        <v>#VALUE!</v>
      </c>
      <c r="D75" s="96" t="e">
        <f ca="true">+IF(AND(ISNUMBER(OFFSET('Water Data'!$D$4,0,10*ROW('Water Data'!D69))),'Data Summary'!BS75="Yes"),100-OFFSET('Water Data'!$D$4,0,10*ROW('Water Data'!D69)),NA())</f>
        <v>#N/A</v>
      </c>
      <c r="E75" s="96" t="e">
        <f ca="true">+IF(AND(ISNUMBER(OFFSET('Water Data'!$D$6,0,10*ROW('Water Data'!D69))),'Data Summary'!BT75="Yes"),OFFSET('Water Data'!$D$6,0,10*ROW('Water Data'!D69)),NA())</f>
        <v>#N/A</v>
      </c>
      <c r="F75" s="96" t="e">
        <f ca="true">+IF(AND(ISNUMBER(OFFSET('Water Data'!$D$9,0,10*ROW('Water Data'!D69))),'Data Summary'!BU75="Yes"),OFFSET('Water Data'!$D$9,0,10*ROW('Water Data'!D69)),NA())</f>
        <v>#N/A</v>
      </c>
      <c r="G75" s="96" t="e">
        <f ca="true">+IF(AND(ISNUMBER(OFFSET('Water Data'!$E$4,0,10*ROW('Water Data'!E69))),'Data Summary'!BV75="Yes"),100-OFFSET('Water Data'!$E$4,0,10*ROW('Water Data'!E69)),NA())</f>
        <v>#N/A</v>
      </c>
      <c r="H75" s="96" t="e">
        <f ca="true">+IF(AND(ISNUMBER(OFFSET('Water Data'!$E$6,0,10*ROW('Water Data'!E69))),'Data Summary'!BW75="Yes"),OFFSET('Water Data'!$E$6,0,10*ROW('Water Data'!E69)),NA())</f>
        <v>#N/A</v>
      </c>
      <c r="I75" s="96" t="e">
        <f ca="true">+IF(AND(ISNUMBER(OFFSET('Water Data'!$E$9,0,10*ROW('Water Data'!E69))),'Data Summary'!BX75="Yes"),OFFSET('Water Data'!$E$9,0,10*ROW('Water Data'!E69)),NA())</f>
        <v>#N/A</v>
      </c>
      <c r="J75" s="96" t="e">
        <f ca="true">+IF(AND(ISNUMBER(OFFSET('Water Data'!$F$4,0,10*ROW('Water Data'!F69))),'Data Summary'!BY75="Yes"),100-OFFSET('Water Data'!$F$4,0,10*ROW('Water Data'!F69)),NA())</f>
        <v>#N/A</v>
      </c>
      <c r="K75" s="96" t="e">
        <f ca="true">+IF(AND(ISNUMBER(OFFSET('Water Data'!$F$6,0,10*ROW('Water Data'!F69))),'Data Summary'!BZ75="Yes"),OFFSET('Water Data'!$F$6,0,10*ROW('Water Data'!F69)),NA())</f>
        <v>#N/A</v>
      </c>
      <c r="L75" s="96" t="e">
        <f ca="true">+IF(AND(ISNUMBER(OFFSET('Water Data'!$F$9,0,10*ROW('Water Data'!F69))),'Data Summary'!CA75="Yes"),OFFSET('Water Data'!$F$9,0,10*ROW('Water Data'!F69)),NA())</f>
        <v>#N/A</v>
      </c>
      <c r="M75" s="96" t="e">
        <f ca="true">+IF(AND(ISNUMBER(OFFSET('Water Data'!$G$4,0,10*ROW('Water Data'!G69))),'Data Summary'!CB75="Yes"),100-OFFSET('Water Data'!$G$4,0,10*ROW('Water Data'!G69)),NA())</f>
        <v>#N/A</v>
      </c>
      <c r="N75" s="96" t="e">
        <f ca="true">+IF(AND(ISNUMBER(OFFSET('Water Data'!$G$6,0,10*ROW('Water Data'!G69))),'Data Summary'!CC75="Yes"),OFFSET('Water Data'!$G$6,0,10*ROW('Water Data'!G69)),NA())</f>
        <v>#N/A</v>
      </c>
      <c r="O75" s="96" t="e">
        <f ca="true">+IF(AND(ISNUMBER(OFFSET('Water Data'!$G$9,0,10*ROW('Water Data'!G69))),'Data Summary'!CD75="Yes"),OFFSET('Water Data'!$G$9,0,10*ROW('Water Data'!G69)),NA())</f>
        <v>#N/A</v>
      </c>
      <c r="P75" s="96" t="e">
        <f ca="true">+IF(AND(ISNUMBER(OFFSET('Water Data'!$H$4,0,10*ROW('Water Data'!H69))),'Data Summary'!CE75="Yes"),100-OFFSET('Water Data'!$H$4,0,10*ROW('Water Data'!H69)),NA())</f>
        <v>#N/A</v>
      </c>
      <c r="Q75" s="96" t="e">
        <f ca="true">+IF(AND(ISNUMBER(OFFSET('Water Data'!$H$6,0,10*ROW('Water Data'!H69))),'Data Summary'!CF75="Yes"),OFFSET('Water Data'!$H$6,0,10*ROW('Water Data'!H69)),NA())</f>
        <v>#N/A</v>
      </c>
      <c r="R75" s="96" t="e">
        <f ca="true">+IF(AND(ISNUMBER(OFFSET('Water Data'!$H$9,0,10*ROW('Water Data'!H69))),'Data Summary'!CG75="Yes"),OFFSET('Water Data'!$H$9,0,10*ROW('Water Data'!H69)),NA())</f>
        <v>#N/A</v>
      </c>
      <c r="S75" s="96" t="e">
        <f ca="true">+IF(AND(ISNUMBER(OFFSET('Water Data'!$I$4,0,10*ROW('Water Data'!I69))),'Data Summary'!CH75="Yes"),100-OFFSET('Water Data'!$I$4,0,10*ROW('Water Data'!I69)),NA())</f>
        <v>#N/A</v>
      </c>
      <c r="T75" s="96" t="e">
        <f ca="true">+IF(AND(ISNUMBER(OFFSET('Water Data'!$I$6,0,10*ROW('Water Data'!I69))),'Data Summary'!CI75="Yes"),OFFSET('Water Data'!$I$6,0,10*ROW('Water Data'!I69)),NA())</f>
        <v>#N/A</v>
      </c>
      <c r="U75" s="96" t="e">
        <f ca="true">+IF(AND(ISNUMBER(OFFSET('Water Data'!$I$9,0,10*ROW('Water Data'!I69))),'Data Summary'!CJ75="Yes"),OFFSET('Water Data'!$I$9,0,10*ROW('Water Data'!I69)),NA())</f>
        <v>#N/A</v>
      </c>
      <c r="V75" s="97" t="e">
        <f ca="true">+IF(AND(ISNUMBER(OFFSET('Sanitation Data'!$D$4,0,10*ROW('Sanitation Data'!D69))),'Data Summary'!CK75="Yes"),100-OFFSET('Sanitation Data'!$D$4,0,10*ROW('Sanitation Data'!D69)),NA())</f>
        <v>#N/A</v>
      </c>
      <c r="W75" s="97" t="e">
        <f ca="true">+IF(AND(ISNUMBER(OFFSET('Sanitation Data'!$D$6,0,10*ROW('Sanitation Data'!D69))),'Data Summary'!CL75="Yes"),OFFSET('Sanitation Data'!$D$6,0,10*ROW('Sanitation Data'!D69)),NA())</f>
        <v>#N/A</v>
      </c>
      <c r="X75" s="97" t="e">
        <f ca="true">+IF(AND(ISNUMBER(OFFSET('Sanitation Data'!$D$10,0,10*ROW('Sanitation Data'!D69))),'Data Summary'!CM75="Yes"),OFFSET('Sanitation Data'!$D$10,0,10*ROW('Sanitation Data'!D69)),NA())</f>
        <v>#N/A</v>
      </c>
      <c r="Y75" s="97" t="e">
        <f ca="true">+IF(AND(ISNUMBER(OFFSET('Sanitation Data'!$D$11,0,10*ROW('Sanitation Data'!D69))),'Data Summary'!CN75="Yes"),OFFSET('Sanitation Data'!$D$11,0,10*ROW('Sanitation Data'!D69)),NA())</f>
        <v>#N/A</v>
      </c>
      <c r="Z75" s="97" t="e">
        <f ca="true">+IF(AND(ISNUMBER(OFFSET('Sanitation Data'!$D$12,0,10*ROW('Sanitation Data'!D69))),'Data Summary'!CO75="Yes"),OFFSET('Sanitation Data'!$D$12,0,10*ROW('Sanitation Data'!D69)),NA())</f>
        <v>#N/A</v>
      </c>
      <c r="AA75" s="97" t="e">
        <f ca="true">+IF(AND(ISNUMBER(OFFSET('Sanitation Data'!$E$4,0,10*ROW('Sanitation Data'!E69))),'Data Summary'!CP75="Yes"),100-OFFSET('Sanitation Data'!$E$4,0,10*ROW('Sanitation Data'!E69)),NA())</f>
        <v>#N/A</v>
      </c>
      <c r="AB75" s="97" t="e">
        <f ca="true">+IF(AND(ISNUMBER(OFFSET('Sanitation Data'!$E$6,0,10*ROW('Sanitation Data'!E69))),'Data Summary'!CQ75="Yes"),OFFSET('Sanitation Data'!$E$6,0,10*ROW('Sanitation Data'!E69)),NA())</f>
        <v>#N/A</v>
      </c>
      <c r="AC75" s="97" t="e">
        <f ca="true">+IF(AND(ISNUMBER(OFFSET('Sanitation Data'!$E$10,0,10*ROW('Sanitation Data'!E69))),'Data Summary'!CR75="Yes"),OFFSET('Sanitation Data'!$E$10,0,10*ROW('Sanitation Data'!E69)),NA())</f>
        <v>#N/A</v>
      </c>
      <c r="AD75" s="97" t="e">
        <f ca="true">+IF(AND(ISNUMBER(OFFSET('Sanitation Data'!$E$11,0,10*ROW('Sanitation Data'!E69))),'Data Summary'!CS75="Yes"),OFFSET('Sanitation Data'!$E$11,0,10*ROW('Sanitation Data'!E69)),NA())</f>
        <v>#N/A</v>
      </c>
      <c r="AE75" s="97" t="e">
        <f ca="true">+IF(AND(ISNUMBER(OFFSET('Sanitation Data'!$E$12,0,10*ROW('Sanitation Data'!E69))),'Data Summary'!CT75="Yes"),OFFSET('Sanitation Data'!$E$12,0,10*ROW('Sanitation Data'!E69)),NA())</f>
        <v>#N/A</v>
      </c>
      <c r="AF75" s="97" t="e">
        <f ca="true">+IF(AND(ISNUMBER(OFFSET('Sanitation Data'!$F$4,0,10*ROW('Sanitation Data'!F69))),'Data Summary'!CU75="Yes"),100-OFFSET('Sanitation Data'!$F$4,0,10*ROW('Sanitation Data'!F69)),NA())</f>
        <v>#N/A</v>
      </c>
      <c r="AG75" s="97" t="e">
        <f ca="true">+IF(AND(ISNUMBER(OFFSET('Sanitation Data'!$F$6,0,10*ROW('Sanitation Data'!F69))),'Data Summary'!CV75="Yes"),OFFSET('Sanitation Data'!$F$6,0,10*ROW('Sanitation Data'!F69)),NA())</f>
        <v>#N/A</v>
      </c>
      <c r="AH75" s="97" t="e">
        <f ca="true">+IF(AND(ISNUMBER(OFFSET('Sanitation Data'!$F$10,0,10*ROW('Sanitation Data'!F69))),'Data Summary'!CW75="Yes"),OFFSET('Sanitation Data'!$F$10,0,10*ROW('Sanitation Data'!F69)),NA())</f>
        <v>#N/A</v>
      </c>
      <c r="AI75" s="97" t="e">
        <f ca="true">+IF(AND(ISNUMBER(OFFSET('Sanitation Data'!$F$11,0,10*ROW('Sanitation Data'!F69))),'Data Summary'!CX75="Yes"),OFFSET('Sanitation Data'!$F$11,0,10*ROW('Sanitation Data'!F69)),NA())</f>
        <v>#N/A</v>
      </c>
      <c r="AJ75" s="97" t="e">
        <f ca="true">+IF(AND(ISNUMBER(OFFSET('Sanitation Data'!$F$12,0,10*ROW('Sanitation Data'!F69))),'Data Summary'!CY75="Yes"),OFFSET('Sanitation Data'!$F$12,0,10*ROW('Sanitation Data'!F69)),NA())</f>
        <v>#N/A</v>
      </c>
      <c r="AK75" s="97" t="e">
        <f ca="true">+IF(AND(ISNUMBER(OFFSET('Sanitation Data'!$G$4,0,10*ROW('Sanitation Data'!G69))),'Data Summary'!CZ75="Yes"),100-OFFSET('Sanitation Data'!$G$4,0,10*ROW('Sanitation Data'!G69)),NA())</f>
        <v>#N/A</v>
      </c>
      <c r="AL75" s="97" t="e">
        <f ca="true">+IF(AND(ISNUMBER(OFFSET('Sanitation Data'!$G$6,0,10*ROW('Sanitation Data'!G69))),'Data Summary'!DA75="Yes"),OFFSET('Sanitation Data'!$G$6,0,10*ROW('Sanitation Data'!G69)),NA())</f>
        <v>#N/A</v>
      </c>
      <c r="AM75" s="97" t="e">
        <f ca="true">+IF(AND(ISNUMBER(OFFSET('Sanitation Data'!$G$10,0,10*ROW('Sanitation Data'!G69))),'Data Summary'!DB75="Yes"),OFFSET('Sanitation Data'!$G$10,0,10*ROW('Sanitation Data'!G69)),NA())</f>
        <v>#N/A</v>
      </c>
      <c r="AN75" s="97" t="e">
        <f ca="true">+IF(AND(ISNUMBER(OFFSET('Sanitation Data'!$G$11,0,10*ROW('Sanitation Data'!G69))),'Data Summary'!DC75="Yes"),OFFSET('Sanitation Data'!$G$11,0,10*ROW('Sanitation Data'!G69)),NA())</f>
        <v>#N/A</v>
      </c>
      <c r="AO75" s="97" t="e">
        <f ca="true">+IF(AND(ISNUMBER(OFFSET('Sanitation Data'!$G$12,0,10*ROW('Sanitation Data'!G69))),'Data Summary'!DD75="Yes"),OFFSET('Sanitation Data'!$G$12,0,10*ROW('Sanitation Data'!G69)),NA())</f>
        <v>#N/A</v>
      </c>
      <c r="AP75" s="97" t="e">
        <f ca="true">+IF(AND(ISNUMBER(OFFSET('Sanitation Data'!$H$4,0,10*ROW('Sanitation Data'!H69))),'Data Summary'!DE75="Yes"),100-OFFSET('Sanitation Data'!$H$4,0,10*ROW('Sanitation Data'!H69)),NA())</f>
        <v>#N/A</v>
      </c>
      <c r="AQ75" s="97" t="e">
        <f ca="true">+IF(AND(ISNUMBER(OFFSET('Sanitation Data'!$H$6,0,10*ROW('Sanitation Data'!H69))),'Data Summary'!DF75="Yes"),OFFSET('Sanitation Data'!$H$6,0,10*ROW('Sanitation Data'!H69)),NA())</f>
        <v>#N/A</v>
      </c>
      <c r="AR75" s="97" t="e">
        <f ca="true">+IF(AND(ISNUMBER(OFFSET('Sanitation Data'!$H$10,0,10*ROW('Sanitation Data'!H69))),'Data Summary'!DG75="Yes"),OFFSET('Sanitation Data'!$H$10,0,10*ROW('Sanitation Data'!H69)),NA())</f>
        <v>#N/A</v>
      </c>
      <c r="AS75" s="97" t="e">
        <f ca="true">+IF(AND(ISNUMBER(OFFSET('Sanitation Data'!$H$11,0,10*ROW('Sanitation Data'!H69))),'Data Summary'!DH75="Yes"),OFFSET('Sanitation Data'!$H$11,0,10*ROW('Sanitation Data'!H69)),NA())</f>
        <v>#N/A</v>
      </c>
      <c r="AT75" s="97" t="e">
        <f ca="true">+IF(AND(ISNUMBER(OFFSET('Sanitation Data'!$H$12,0,10*ROW('Sanitation Data'!H69))),'Data Summary'!DI75="Yes"),OFFSET('Sanitation Data'!$H$12,0,10*ROW('Sanitation Data'!H69)),NA())</f>
        <v>#N/A</v>
      </c>
      <c r="AU75" s="97" t="e">
        <f ca="true">+IF(AND(ISNUMBER(OFFSET('Sanitation Data'!$I$4,0,10*ROW('Sanitation Data'!I69))),'Data Summary'!DJ75="Yes"),100-OFFSET('Sanitation Data'!$I$4,0,10*ROW('Sanitation Data'!I69)),NA())</f>
        <v>#N/A</v>
      </c>
      <c r="AV75" s="97" t="e">
        <f ca="true">+IF(AND(ISNUMBER(OFFSET('Sanitation Data'!$I$6,0,10*ROW('Sanitation Data'!I69))),'Data Summary'!DK75="Yes"),OFFSET('Sanitation Data'!$I$6,0,10*ROW('Sanitation Data'!I69)),NA())</f>
        <v>#N/A</v>
      </c>
      <c r="AW75" s="97" t="e">
        <f ca="true">+IF(AND(ISNUMBER(OFFSET('Sanitation Data'!$I$10,0,10*ROW('Sanitation Data'!I69))),'Data Summary'!DL75="Yes"),OFFSET('Sanitation Data'!$I$10,0,10*ROW('Sanitation Data'!I69)),NA())</f>
        <v>#N/A</v>
      </c>
      <c r="AX75" s="97" t="e">
        <f ca="true">+IF(AND(ISNUMBER(OFFSET('Sanitation Data'!$I$11,0,10*ROW('Sanitation Data'!I69))),'Data Summary'!DM75="Yes"),OFFSET('Sanitation Data'!$I$11,0,10*ROW('Sanitation Data'!I69)),NA())</f>
        <v>#N/A</v>
      </c>
      <c r="AY75" s="97" t="e">
        <f ca="true">+IF(AND(ISNUMBER(OFFSET('Sanitation Data'!$I$12,0,10*ROW('Sanitation Data'!I69))),'Data Summary'!DN75="Yes"),OFFSET('Sanitation Data'!$I$12,0,10*ROW('Sanitation Data'!I69)),NA())</f>
        <v>#N/A</v>
      </c>
      <c r="AZ75" s="98" t="e">
        <f ca="true">+IF(AND(ISNUMBER(OFFSET('Hygiene Data'!$D$5,0,10*ROW('Hygiene Data'!D69))),'Data Summary'!DO75="Yes"),OFFSET('Hygiene Data'!$D$5,0,10*ROW('Hygiene Data'!D69)),NA())</f>
        <v>#N/A</v>
      </c>
      <c r="BA75" s="98" t="e">
        <f ca="true">+IF(AND(ISNUMBER(OFFSET('Hygiene Data'!$D$7,0,10*ROW('Hygiene Data'!D69))),'Data Summary'!DP75="Yes"),OFFSET('Hygiene Data'!$D$7,0,10*ROW('Hygiene Data'!D69)),NA())</f>
        <v>#N/A</v>
      </c>
      <c r="BB75" s="98" t="e">
        <f ca="true">+IF(AND(ISNUMBER(OFFSET('Hygiene Data'!$D$9,0,10*ROW('Hygiene Data'!D69))),'Data Summary'!DQ75="Yes"),OFFSET('Hygiene Data'!$D$9,0,10*ROW('Hygiene Data'!D69)),NA())</f>
        <v>#N/A</v>
      </c>
      <c r="BC75" s="98" t="e">
        <f ca="true">+IF(AND(ISNUMBER(OFFSET('Hygiene Data'!$E$5,0,10*ROW('Hygiene Data'!E69))),'Data Summary'!DR75="Yes"),OFFSET('Hygiene Data'!$E$5,0,10*ROW('Hygiene Data'!E69)),NA())</f>
        <v>#N/A</v>
      </c>
      <c r="BD75" s="98" t="e">
        <f ca="true">+IF(AND(ISNUMBER(OFFSET('Hygiene Data'!$E$7,0,10*ROW('Hygiene Data'!E69))),'Data Summary'!DS75="Yes"),OFFSET('Hygiene Data'!$E$7,0,10*ROW('Hygiene Data'!E69)),NA())</f>
        <v>#N/A</v>
      </c>
      <c r="BE75" s="98" t="e">
        <f ca="true">+IF(AND(ISNUMBER(OFFSET('Hygiene Data'!$E$9,0,10*ROW('Hygiene Data'!E69))),'Data Summary'!DT75="Yes"),OFFSET('Hygiene Data'!$E$9,0,10*ROW('Hygiene Data'!E69)),NA())</f>
        <v>#N/A</v>
      </c>
      <c r="BF75" s="98" t="e">
        <f ca="true">+IF(AND(ISNUMBER(OFFSET('Hygiene Data'!$F$5,0,10*ROW('Hygiene Data'!F69))),'Data Summary'!DU75="Yes"),OFFSET('Hygiene Data'!$F$5,0,10*ROW('Hygiene Data'!F69)),NA())</f>
        <v>#N/A</v>
      </c>
      <c r="BG75" s="98" t="e">
        <f ca="true">+IF(AND(ISNUMBER(OFFSET('Hygiene Data'!$F$7,0,10*ROW('Hygiene Data'!F69))),'Data Summary'!DV75="Yes"),OFFSET('Hygiene Data'!$F$7,0,10*ROW('Hygiene Data'!F69)),NA())</f>
        <v>#N/A</v>
      </c>
      <c r="BH75" s="98" t="e">
        <f ca="true">+IF(AND(ISNUMBER(OFFSET('Hygiene Data'!$F$9,0,10*ROW('Hygiene Data'!F69))),'Data Summary'!DW75="Yes"),OFFSET('Hygiene Data'!$F$9,0,10*ROW('Hygiene Data'!F69)),NA())</f>
        <v>#N/A</v>
      </c>
      <c r="BI75" s="98" t="e">
        <f ca="true">+IF(AND(ISNUMBER(OFFSET('Hygiene Data'!$G$5,0,10*ROW('Hygiene Data'!G69))),'Data Summary'!DX75="Yes"),OFFSET('Hygiene Data'!$G$5,0,10*ROW('Hygiene Data'!G69)),NA())</f>
        <v>#N/A</v>
      </c>
      <c r="BJ75" s="98" t="e">
        <f ca="true">+IF(AND(ISNUMBER(OFFSET('Hygiene Data'!$G$7,0,10*ROW('Hygiene Data'!G69))),'Data Summary'!DY75="Yes"),OFFSET('Hygiene Data'!$G$7,0,10*ROW('Hygiene Data'!G69)),NA())</f>
        <v>#N/A</v>
      </c>
      <c r="BK75" s="98" t="e">
        <f ca="true">+IF(AND(ISNUMBER(OFFSET('Hygiene Data'!$G$9,0,10*ROW('Hygiene Data'!G69))),'Data Summary'!DZ75="Yes"),OFFSET('Hygiene Data'!$G$9,0,10*ROW('Hygiene Data'!G69)),NA())</f>
        <v>#N/A</v>
      </c>
      <c r="BL75" s="98" t="e">
        <f ca="true">+IF(AND(ISNUMBER(OFFSET('Hygiene Data'!$H$5,0,10*ROW('Hygiene Data'!H69))),'Data Summary'!EA75="Yes"),OFFSET('Hygiene Data'!$H$5,0,10*ROW('Hygiene Data'!H69)),NA())</f>
        <v>#N/A</v>
      </c>
      <c r="BM75" s="98" t="e">
        <f ca="true">+IF(AND(ISNUMBER(OFFSET('Hygiene Data'!$H$7,0,10*ROW('Hygiene Data'!H69))),'Data Summary'!EB75="Yes"),OFFSET('Hygiene Data'!$H$7,0,10*ROW('Hygiene Data'!H69)),NA())</f>
        <v>#N/A</v>
      </c>
      <c r="BN75" s="98" t="e">
        <f ca="true">+IF(AND(ISNUMBER(OFFSET('Hygiene Data'!$H$9,0,10*ROW('Hygiene Data'!H69))),'Data Summary'!EC75="Yes"),OFFSET('Hygiene Data'!$H$9,0,10*ROW('Hygiene Data'!H69)),NA())</f>
        <v>#N/A</v>
      </c>
      <c r="BO75" s="98" t="e">
        <f ca="true">+IF(AND(ISNUMBER(OFFSET('Hygiene Data'!$I$5,0,10*ROW('Hygiene Data'!I69))),'Data Summary'!ED75="Yes"),OFFSET('Hygiene Data'!$I$5,0,10*ROW('Hygiene Data'!I69)),NA())</f>
        <v>#N/A</v>
      </c>
      <c r="BP75" s="98" t="e">
        <f ca="true">+IF(AND(ISNUMBER(OFFSET('Hygiene Data'!$I$7,0,10*ROW('Hygiene Data'!I69))),'Data Summary'!EE75="Yes"),OFFSET('Hygiene Data'!$I$7,0,10*ROW('Hygiene Data'!I69)),NA())</f>
        <v>#N/A</v>
      </c>
      <c r="BQ75" s="98" t="e">
        <f ca="true">+IF(AND(ISNUMBER(OFFSET('Hygiene Data'!$I$9,0,10*ROW('Hygiene Data'!I69))),'Data Summary'!EF75="Yes"),OFFSET('Hygiene Data'!$I$9,0,10*ROW('Hygiene Data'!I69)),NA())</f>
        <v>#N/A</v>
      </c>
    </row>
    <row xmlns:x14ac="http://schemas.microsoft.com/office/spreadsheetml/2009/9/ac" r="76" x14ac:dyDescent="0.2">
      <c r="A76" s="351" t="e">
        <f ca="true">+RIGHT('Data Summary'!A76,LEN('Data Summary'!A76)-9)</f>
        <v>#VALUE!</v>
      </c>
      <c r="B76" s="36" t="str">
        <f ca="true">+IF(ISTEXT('Data Summary'!B76),'Data Summary'!B76,"")</f>
        <v/>
      </c>
      <c r="C76" s="350" t="e">
        <f ca="true">+VALUE('Data Summary'!C76)</f>
        <v>#VALUE!</v>
      </c>
      <c r="D76" s="96" t="e">
        <f ca="true">+IF(AND(ISNUMBER(OFFSET('Water Data'!$D$4,0,10*ROW('Water Data'!D70))),'Data Summary'!BS76="Yes"),100-OFFSET('Water Data'!$D$4,0,10*ROW('Water Data'!D70)),NA())</f>
        <v>#N/A</v>
      </c>
      <c r="E76" s="96" t="e">
        <f ca="true">+IF(AND(ISNUMBER(OFFSET('Water Data'!$D$6,0,10*ROW('Water Data'!D70))),'Data Summary'!BT76="Yes"),OFFSET('Water Data'!$D$6,0,10*ROW('Water Data'!D70)),NA())</f>
        <v>#N/A</v>
      </c>
      <c r="F76" s="96" t="e">
        <f ca="true">+IF(AND(ISNUMBER(OFFSET('Water Data'!$D$9,0,10*ROW('Water Data'!D70))),'Data Summary'!BU76="Yes"),OFFSET('Water Data'!$D$9,0,10*ROW('Water Data'!D70)),NA())</f>
        <v>#N/A</v>
      </c>
      <c r="G76" s="96" t="e">
        <f ca="true">+IF(AND(ISNUMBER(OFFSET('Water Data'!$E$4,0,10*ROW('Water Data'!E70))),'Data Summary'!BV76="Yes"),100-OFFSET('Water Data'!$E$4,0,10*ROW('Water Data'!E70)),NA())</f>
        <v>#N/A</v>
      </c>
      <c r="H76" s="96" t="e">
        <f ca="true">+IF(AND(ISNUMBER(OFFSET('Water Data'!$E$6,0,10*ROW('Water Data'!E70))),'Data Summary'!BW76="Yes"),OFFSET('Water Data'!$E$6,0,10*ROW('Water Data'!E70)),NA())</f>
        <v>#N/A</v>
      </c>
      <c r="I76" s="96" t="e">
        <f ca="true">+IF(AND(ISNUMBER(OFFSET('Water Data'!$E$9,0,10*ROW('Water Data'!E70))),'Data Summary'!BX76="Yes"),OFFSET('Water Data'!$E$9,0,10*ROW('Water Data'!E70)),NA())</f>
        <v>#N/A</v>
      </c>
      <c r="J76" s="96" t="e">
        <f ca="true">+IF(AND(ISNUMBER(OFFSET('Water Data'!$F$4,0,10*ROW('Water Data'!F70))),'Data Summary'!BY76="Yes"),100-OFFSET('Water Data'!$F$4,0,10*ROW('Water Data'!F70)),NA())</f>
        <v>#N/A</v>
      </c>
      <c r="K76" s="96" t="e">
        <f ca="true">+IF(AND(ISNUMBER(OFFSET('Water Data'!$F$6,0,10*ROW('Water Data'!F70))),'Data Summary'!BZ76="Yes"),OFFSET('Water Data'!$F$6,0,10*ROW('Water Data'!F70)),NA())</f>
        <v>#N/A</v>
      </c>
      <c r="L76" s="96" t="e">
        <f ca="true">+IF(AND(ISNUMBER(OFFSET('Water Data'!$F$9,0,10*ROW('Water Data'!F70))),'Data Summary'!CA76="Yes"),OFFSET('Water Data'!$F$9,0,10*ROW('Water Data'!F70)),NA())</f>
        <v>#N/A</v>
      </c>
      <c r="M76" s="96" t="e">
        <f ca="true">+IF(AND(ISNUMBER(OFFSET('Water Data'!$G$4,0,10*ROW('Water Data'!G70))),'Data Summary'!CB76="Yes"),100-OFFSET('Water Data'!$G$4,0,10*ROW('Water Data'!G70)),NA())</f>
        <v>#N/A</v>
      </c>
      <c r="N76" s="96" t="e">
        <f ca="true">+IF(AND(ISNUMBER(OFFSET('Water Data'!$G$6,0,10*ROW('Water Data'!G70))),'Data Summary'!CC76="Yes"),OFFSET('Water Data'!$G$6,0,10*ROW('Water Data'!G70)),NA())</f>
        <v>#N/A</v>
      </c>
      <c r="O76" s="96" t="e">
        <f ca="true">+IF(AND(ISNUMBER(OFFSET('Water Data'!$G$9,0,10*ROW('Water Data'!G70))),'Data Summary'!CD76="Yes"),OFFSET('Water Data'!$G$9,0,10*ROW('Water Data'!G70)),NA())</f>
        <v>#N/A</v>
      </c>
      <c r="P76" s="96" t="e">
        <f ca="true">+IF(AND(ISNUMBER(OFFSET('Water Data'!$H$4,0,10*ROW('Water Data'!H70))),'Data Summary'!CE76="Yes"),100-OFFSET('Water Data'!$H$4,0,10*ROW('Water Data'!H70)),NA())</f>
        <v>#N/A</v>
      </c>
      <c r="Q76" s="96" t="e">
        <f ca="true">+IF(AND(ISNUMBER(OFFSET('Water Data'!$H$6,0,10*ROW('Water Data'!H70))),'Data Summary'!CF76="Yes"),OFFSET('Water Data'!$H$6,0,10*ROW('Water Data'!H70)),NA())</f>
        <v>#N/A</v>
      </c>
      <c r="R76" s="96" t="e">
        <f ca="true">+IF(AND(ISNUMBER(OFFSET('Water Data'!$H$9,0,10*ROW('Water Data'!H70))),'Data Summary'!CG76="Yes"),OFFSET('Water Data'!$H$9,0,10*ROW('Water Data'!H70)),NA())</f>
        <v>#N/A</v>
      </c>
      <c r="S76" s="96" t="e">
        <f ca="true">+IF(AND(ISNUMBER(OFFSET('Water Data'!$I$4,0,10*ROW('Water Data'!I70))),'Data Summary'!CH76="Yes"),100-OFFSET('Water Data'!$I$4,0,10*ROW('Water Data'!I70)),NA())</f>
        <v>#N/A</v>
      </c>
      <c r="T76" s="96" t="e">
        <f ca="true">+IF(AND(ISNUMBER(OFFSET('Water Data'!$I$6,0,10*ROW('Water Data'!I70))),'Data Summary'!CI76="Yes"),OFFSET('Water Data'!$I$6,0,10*ROW('Water Data'!I70)),NA())</f>
        <v>#N/A</v>
      </c>
      <c r="U76" s="96" t="e">
        <f ca="true">+IF(AND(ISNUMBER(OFFSET('Water Data'!$I$9,0,10*ROW('Water Data'!I70))),'Data Summary'!CJ76="Yes"),OFFSET('Water Data'!$I$9,0,10*ROW('Water Data'!I70)),NA())</f>
        <v>#N/A</v>
      </c>
      <c r="V76" s="97" t="e">
        <f ca="true">+IF(AND(ISNUMBER(OFFSET('Sanitation Data'!$D$4,0,10*ROW('Sanitation Data'!D70))),'Data Summary'!CK76="Yes"),100-OFFSET('Sanitation Data'!$D$4,0,10*ROW('Sanitation Data'!D70)),NA())</f>
        <v>#N/A</v>
      </c>
      <c r="W76" s="97" t="e">
        <f ca="true">+IF(AND(ISNUMBER(OFFSET('Sanitation Data'!$D$6,0,10*ROW('Sanitation Data'!D70))),'Data Summary'!CL76="Yes"),OFFSET('Sanitation Data'!$D$6,0,10*ROW('Sanitation Data'!D70)),NA())</f>
        <v>#N/A</v>
      </c>
      <c r="X76" s="97" t="e">
        <f ca="true">+IF(AND(ISNUMBER(OFFSET('Sanitation Data'!$D$10,0,10*ROW('Sanitation Data'!D70))),'Data Summary'!CM76="Yes"),OFFSET('Sanitation Data'!$D$10,0,10*ROW('Sanitation Data'!D70)),NA())</f>
        <v>#N/A</v>
      </c>
      <c r="Y76" s="97" t="e">
        <f ca="true">+IF(AND(ISNUMBER(OFFSET('Sanitation Data'!$D$11,0,10*ROW('Sanitation Data'!D70))),'Data Summary'!CN76="Yes"),OFFSET('Sanitation Data'!$D$11,0,10*ROW('Sanitation Data'!D70)),NA())</f>
        <v>#N/A</v>
      </c>
      <c r="Z76" s="97" t="e">
        <f ca="true">+IF(AND(ISNUMBER(OFFSET('Sanitation Data'!$D$12,0,10*ROW('Sanitation Data'!D70))),'Data Summary'!CO76="Yes"),OFFSET('Sanitation Data'!$D$12,0,10*ROW('Sanitation Data'!D70)),NA())</f>
        <v>#N/A</v>
      </c>
      <c r="AA76" s="97" t="e">
        <f ca="true">+IF(AND(ISNUMBER(OFFSET('Sanitation Data'!$E$4,0,10*ROW('Sanitation Data'!E70))),'Data Summary'!CP76="Yes"),100-OFFSET('Sanitation Data'!$E$4,0,10*ROW('Sanitation Data'!E70)),NA())</f>
        <v>#N/A</v>
      </c>
      <c r="AB76" s="97" t="e">
        <f ca="true">+IF(AND(ISNUMBER(OFFSET('Sanitation Data'!$E$6,0,10*ROW('Sanitation Data'!E70))),'Data Summary'!CQ76="Yes"),OFFSET('Sanitation Data'!$E$6,0,10*ROW('Sanitation Data'!E70)),NA())</f>
        <v>#N/A</v>
      </c>
      <c r="AC76" s="97" t="e">
        <f ca="true">+IF(AND(ISNUMBER(OFFSET('Sanitation Data'!$E$10,0,10*ROW('Sanitation Data'!E70))),'Data Summary'!CR76="Yes"),OFFSET('Sanitation Data'!$E$10,0,10*ROW('Sanitation Data'!E70)),NA())</f>
        <v>#N/A</v>
      </c>
      <c r="AD76" s="97" t="e">
        <f ca="true">+IF(AND(ISNUMBER(OFFSET('Sanitation Data'!$E$11,0,10*ROW('Sanitation Data'!E70))),'Data Summary'!CS76="Yes"),OFFSET('Sanitation Data'!$E$11,0,10*ROW('Sanitation Data'!E70)),NA())</f>
        <v>#N/A</v>
      </c>
      <c r="AE76" s="97" t="e">
        <f ca="true">+IF(AND(ISNUMBER(OFFSET('Sanitation Data'!$E$12,0,10*ROW('Sanitation Data'!E70))),'Data Summary'!CT76="Yes"),OFFSET('Sanitation Data'!$E$12,0,10*ROW('Sanitation Data'!E70)),NA())</f>
        <v>#N/A</v>
      </c>
      <c r="AF76" s="97" t="e">
        <f ca="true">+IF(AND(ISNUMBER(OFFSET('Sanitation Data'!$F$4,0,10*ROW('Sanitation Data'!F70))),'Data Summary'!CU76="Yes"),100-OFFSET('Sanitation Data'!$F$4,0,10*ROW('Sanitation Data'!F70)),NA())</f>
        <v>#N/A</v>
      </c>
      <c r="AG76" s="97" t="e">
        <f ca="true">+IF(AND(ISNUMBER(OFFSET('Sanitation Data'!$F$6,0,10*ROW('Sanitation Data'!F70))),'Data Summary'!CV76="Yes"),OFFSET('Sanitation Data'!$F$6,0,10*ROW('Sanitation Data'!F70)),NA())</f>
        <v>#N/A</v>
      </c>
      <c r="AH76" s="97" t="e">
        <f ca="true">+IF(AND(ISNUMBER(OFFSET('Sanitation Data'!$F$10,0,10*ROW('Sanitation Data'!F70))),'Data Summary'!CW76="Yes"),OFFSET('Sanitation Data'!$F$10,0,10*ROW('Sanitation Data'!F70)),NA())</f>
        <v>#N/A</v>
      </c>
      <c r="AI76" s="97" t="e">
        <f ca="true">+IF(AND(ISNUMBER(OFFSET('Sanitation Data'!$F$11,0,10*ROW('Sanitation Data'!F70))),'Data Summary'!CX76="Yes"),OFFSET('Sanitation Data'!$F$11,0,10*ROW('Sanitation Data'!F70)),NA())</f>
        <v>#N/A</v>
      </c>
      <c r="AJ76" s="97" t="e">
        <f ca="true">+IF(AND(ISNUMBER(OFFSET('Sanitation Data'!$F$12,0,10*ROW('Sanitation Data'!F70))),'Data Summary'!CY76="Yes"),OFFSET('Sanitation Data'!$F$12,0,10*ROW('Sanitation Data'!F70)),NA())</f>
        <v>#N/A</v>
      </c>
      <c r="AK76" s="97" t="e">
        <f ca="true">+IF(AND(ISNUMBER(OFFSET('Sanitation Data'!$G$4,0,10*ROW('Sanitation Data'!G70))),'Data Summary'!CZ76="Yes"),100-OFFSET('Sanitation Data'!$G$4,0,10*ROW('Sanitation Data'!G70)),NA())</f>
        <v>#N/A</v>
      </c>
      <c r="AL76" s="97" t="e">
        <f ca="true">+IF(AND(ISNUMBER(OFFSET('Sanitation Data'!$G$6,0,10*ROW('Sanitation Data'!G70))),'Data Summary'!DA76="Yes"),OFFSET('Sanitation Data'!$G$6,0,10*ROW('Sanitation Data'!G70)),NA())</f>
        <v>#N/A</v>
      </c>
      <c r="AM76" s="97" t="e">
        <f ca="true">+IF(AND(ISNUMBER(OFFSET('Sanitation Data'!$G$10,0,10*ROW('Sanitation Data'!G70))),'Data Summary'!DB76="Yes"),OFFSET('Sanitation Data'!$G$10,0,10*ROW('Sanitation Data'!G70)),NA())</f>
        <v>#N/A</v>
      </c>
      <c r="AN76" s="97" t="e">
        <f ca="true">+IF(AND(ISNUMBER(OFFSET('Sanitation Data'!$G$11,0,10*ROW('Sanitation Data'!G70))),'Data Summary'!DC76="Yes"),OFFSET('Sanitation Data'!$G$11,0,10*ROW('Sanitation Data'!G70)),NA())</f>
        <v>#N/A</v>
      </c>
      <c r="AO76" s="97" t="e">
        <f ca="true">+IF(AND(ISNUMBER(OFFSET('Sanitation Data'!$G$12,0,10*ROW('Sanitation Data'!G70))),'Data Summary'!DD76="Yes"),OFFSET('Sanitation Data'!$G$12,0,10*ROW('Sanitation Data'!G70)),NA())</f>
        <v>#N/A</v>
      </c>
      <c r="AP76" s="97" t="e">
        <f ca="true">+IF(AND(ISNUMBER(OFFSET('Sanitation Data'!$H$4,0,10*ROW('Sanitation Data'!H70))),'Data Summary'!DE76="Yes"),100-OFFSET('Sanitation Data'!$H$4,0,10*ROW('Sanitation Data'!H70)),NA())</f>
        <v>#N/A</v>
      </c>
      <c r="AQ76" s="97" t="e">
        <f ca="true">+IF(AND(ISNUMBER(OFFSET('Sanitation Data'!$H$6,0,10*ROW('Sanitation Data'!H70))),'Data Summary'!DF76="Yes"),OFFSET('Sanitation Data'!$H$6,0,10*ROW('Sanitation Data'!H70)),NA())</f>
        <v>#N/A</v>
      </c>
      <c r="AR76" s="97" t="e">
        <f ca="true">+IF(AND(ISNUMBER(OFFSET('Sanitation Data'!$H$10,0,10*ROW('Sanitation Data'!H70))),'Data Summary'!DG76="Yes"),OFFSET('Sanitation Data'!$H$10,0,10*ROW('Sanitation Data'!H70)),NA())</f>
        <v>#N/A</v>
      </c>
      <c r="AS76" s="97" t="e">
        <f ca="true">+IF(AND(ISNUMBER(OFFSET('Sanitation Data'!$H$11,0,10*ROW('Sanitation Data'!H70))),'Data Summary'!DH76="Yes"),OFFSET('Sanitation Data'!$H$11,0,10*ROW('Sanitation Data'!H70)),NA())</f>
        <v>#N/A</v>
      </c>
      <c r="AT76" s="97" t="e">
        <f ca="true">+IF(AND(ISNUMBER(OFFSET('Sanitation Data'!$H$12,0,10*ROW('Sanitation Data'!H70))),'Data Summary'!DI76="Yes"),OFFSET('Sanitation Data'!$H$12,0,10*ROW('Sanitation Data'!H70)),NA())</f>
        <v>#N/A</v>
      </c>
      <c r="AU76" s="97" t="e">
        <f ca="true">+IF(AND(ISNUMBER(OFFSET('Sanitation Data'!$I$4,0,10*ROW('Sanitation Data'!I70))),'Data Summary'!DJ76="Yes"),100-OFFSET('Sanitation Data'!$I$4,0,10*ROW('Sanitation Data'!I70)),NA())</f>
        <v>#N/A</v>
      </c>
      <c r="AV76" s="97" t="e">
        <f ca="true">+IF(AND(ISNUMBER(OFFSET('Sanitation Data'!$I$6,0,10*ROW('Sanitation Data'!I70))),'Data Summary'!DK76="Yes"),OFFSET('Sanitation Data'!$I$6,0,10*ROW('Sanitation Data'!I70)),NA())</f>
        <v>#N/A</v>
      </c>
      <c r="AW76" s="97" t="e">
        <f ca="true">+IF(AND(ISNUMBER(OFFSET('Sanitation Data'!$I$10,0,10*ROW('Sanitation Data'!I70))),'Data Summary'!DL76="Yes"),OFFSET('Sanitation Data'!$I$10,0,10*ROW('Sanitation Data'!I70)),NA())</f>
        <v>#N/A</v>
      </c>
      <c r="AX76" s="97" t="e">
        <f ca="true">+IF(AND(ISNUMBER(OFFSET('Sanitation Data'!$I$11,0,10*ROW('Sanitation Data'!I70))),'Data Summary'!DM76="Yes"),OFFSET('Sanitation Data'!$I$11,0,10*ROW('Sanitation Data'!I70)),NA())</f>
        <v>#N/A</v>
      </c>
      <c r="AY76" s="97" t="e">
        <f ca="true">+IF(AND(ISNUMBER(OFFSET('Sanitation Data'!$I$12,0,10*ROW('Sanitation Data'!I70))),'Data Summary'!DN76="Yes"),OFFSET('Sanitation Data'!$I$12,0,10*ROW('Sanitation Data'!I70)),NA())</f>
        <v>#N/A</v>
      </c>
      <c r="AZ76" s="98" t="e">
        <f ca="true">+IF(AND(ISNUMBER(OFFSET('Hygiene Data'!$D$5,0,10*ROW('Hygiene Data'!D70))),'Data Summary'!DO76="Yes"),OFFSET('Hygiene Data'!$D$5,0,10*ROW('Hygiene Data'!D70)),NA())</f>
        <v>#N/A</v>
      </c>
      <c r="BA76" s="98" t="e">
        <f ca="true">+IF(AND(ISNUMBER(OFFSET('Hygiene Data'!$D$7,0,10*ROW('Hygiene Data'!D70))),'Data Summary'!DP76="Yes"),OFFSET('Hygiene Data'!$D$7,0,10*ROW('Hygiene Data'!D70)),NA())</f>
        <v>#N/A</v>
      </c>
      <c r="BB76" s="98" t="e">
        <f ca="true">+IF(AND(ISNUMBER(OFFSET('Hygiene Data'!$D$9,0,10*ROW('Hygiene Data'!D70))),'Data Summary'!DQ76="Yes"),OFFSET('Hygiene Data'!$D$9,0,10*ROW('Hygiene Data'!D70)),NA())</f>
        <v>#N/A</v>
      </c>
      <c r="BC76" s="98" t="e">
        <f ca="true">+IF(AND(ISNUMBER(OFFSET('Hygiene Data'!$E$5,0,10*ROW('Hygiene Data'!E70))),'Data Summary'!DR76="Yes"),OFFSET('Hygiene Data'!$E$5,0,10*ROW('Hygiene Data'!E70)),NA())</f>
        <v>#N/A</v>
      </c>
      <c r="BD76" s="98" t="e">
        <f ca="true">+IF(AND(ISNUMBER(OFFSET('Hygiene Data'!$E$7,0,10*ROW('Hygiene Data'!E70))),'Data Summary'!DS76="Yes"),OFFSET('Hygiene Data'!$E$7,0,10*ROW('Hygiene Data'!E70)),NA())</f>
        <v>#N/A</v>
      </c>
      <c r="BE76" s="98" t="e">
        <f ca="true">+IF(AND(ISNUMBER(OFFSET('Hygiene Data'!$E$9,0,10*ROW('Hygiene Data'!E70))),'Data Summary'!DT76="Yes"),OFFSET('Hygiene Data'!$E$9,0,10*ROW('Hygiene Data'!E70)),NA())</f>
        <v>#N/A</v>
      </c>
      <c r="BF76" s="98" t="e">
        <f ca="true">+IF(AND(ISNUMBER(OFFSET('Hygiene Data'!$F$5,0,10*ROW('Hygiene Data'!F70))),'Data Summary'!DU76="Yes"),OFFSET('Hygiene Data'!$F$5,0,10*ROW('Hygiene Data'!F70)),NA())</f>
        <v>#N/A</v>
      </c>
      <c r="BG76" s="98" t="e">
        <f ca="true">+IF(AND(ISNUMBER(OFFSET('Hygiene Data'!$F$7,0,10*ROW('Hygiene Data'!F70))),'Data Summary'!DV76="Yes"),OFFSET('Hygiene Data'!$F$7,0,10*ROW('Hygiene Data'!F70)),NA())</f>
        <v>#N/A</v>
      </c>
      <c r="BH76" s="98" t="e">
        <f ca="true">+IF(AND(ISNUMBER(OFFSET('Hygiene Data'!$F$9,0,10*ROW('Hygiene Data'!F70))),'Data Summary'!DW76="Yes"),OFFSET('Hygiene Data'!$F$9,0,10*ROW('Hygiene Data'!F70)),NA())</f>
        <v>#N/A</v>
      </c>
      <c r="BI76" s="98" t="e">
        <f ca="true">+IF(AND(ISNUMBER(OFFSET('Hygiene Data'!$G$5,0,10*ROW('Hygiene Data'!G70))),'Data Summary'!DX76="Yes"),OFFSET('Hygiene Data'!$G$5,0,10*ROW('Hygiene Data'!G70)),NA())</f>
        <v>#N/A</v>
      </c>
      <c r="BJ76" s="98" t="e">
        <f ca="true">+IF(AND(ISNUMBER(OFFSET('Hygiene Data'!$G$7,0,10*ROW('Hygiene Data'!G70))),'Data Summary'!DY76="Yes"),OFFSET('Hygiene Data'!$G$7,0,10*ROW('Hygiene Data'!G70)),NA())</f>
        <v>#N/A</v>
      </c>
      <c r="BK76" s="98" t="e">
        <f ca="true">+IF(AND(ISNUMBER(OFFSET('Hygiene Data'!$G$9,0,10*ROW('Hygiene Data'!G70))),'Data Summary'!DZ76="Yes"),OFFSET('Hygiene Data'!$G$9,0,10*ROW('Hygiene Data'!G70)),NA())</f>
        <v>#N/A</v>
      </c>
      <c r="BL76" s="98" t="e">
        <f ca="true">+IF(AND(ISNUMBER(OFFSET('Hygiene Data'!$H$5,0,10*ROW('Hygiene Data'!H70))),'Data Summary'!EA76="Yes"),OFFSET('Hygiene Data'!$H$5,0,10*ROW('Hygiene Data'!H70)),NA())</f>
        <v>#N/A</v>
      </c>
      <c r="BM76" s="98" t="e">
        <f ca="true">+IF(AND(ISNUMBER(OFFSET('Hygiene Data'!$H$7,0,10*ROW('Hygiene Data'!H70))),'Data Summary'!EB76="Yes"),OFFSET('Hygiene Data'!$H$7,0,10*ROW('Hygiene Data'!H70)),NA())</f>
        <v>#N/A</v>
      </c>
      <c r="BN76" s="98" t="e">
        <f ca="true">+IF(AND(ISNUMBER(OFFSET('Hygiene Data'!$H$9,0,10*ROW('Hygiene Data'!H70))),'Data Summary'!EC76="Yes"),OFFSET('Hygiene Data'!$H$9,0,10*ROW('Hygiene Data'!H70)),NA())</f>
        <v>#N/A</v>
      </c>
      <c r="BO76" s="98" t="e">
        <f ca="true">+IF(AND(ISNUMBER(OFFSET('Hygiene Data'!$I$5,0,10*ROW('Hygiene Data'!I70))),'Data Summary'!ED76="Yes"),OFFSET('Hygiene Data'!$I$5,0,10*ROW('Hygiene Data'!I70)),NA())</f>
        <v>#N/A</v>
      </c>
      <c r="BP76" s="98" t="e">
        <f ca="true">+IF(AND(ISNUMBER(OFFSET('Hygiene Data'!$I$7,0,10*ROW('Hygiene Data'!I70))),'Data Summary'!EE76="Yes"),OFFSET('Hygiene Data'!$I$7,0,10*ROW('Hygiene Data'!I70)),NA())</f>
        <v>#N/A</v>
      </c>
      <c r="BQ76" s="98" t="e">
        <f ca="true">+IF(AND(ISNUMBER(OFFSET('Hygiene Data'!$I$9,0,10*ROW('Hygiene Data'!I70))),'Data Summary'!EF76="Yes"),OFFSET('Hygiene Data'!$I$9,0,10*ROW('Hygiene Data'!I70)),NA())</f>
        <v>#N/A</v>
      </c>
    </row>
    <row xmlns:x14ac="http://schemas.microsoft.com/office/spreadsheetml/2009/9/ac" r="77" x14ac:dyDescent="0.2">
      <c r="A77" s="351" t="e">
        <f ca="true">+RIGHT('Data Summary'!A77,LEN('Data Summary'!A77)-9)</f>
        <v>#VALUE!</v>
      </c>
      <c r="B77" s="36" t="str">
        <f ca="true">+IF(ISTEXT('Data Summary'!B77),'Data Summary'!B77,"")</f>
        <v/>
      </c>
      <c r="C77" s="350" t="e">
        <f ca="true">+VALUE('Data Summary'!C77)</f>
        <v>#VALUE!</v>
      </c>
      <c r="D77" s="96" t="e">
        <f ca="true">+IF(AND(ISNUMBER(OFFSET('Water Data'!$D$4,0,10*ROW('Water Data'!D71))),'Data Summary'!BS77="Yes"),100-OFFSET('Water Data'!$D$4,0,10*ROW('Water Data'!D71)),NA())</f>
        <v>#N/A</v>
      </c>
      <c r="E77" s="96" t="e">
        <f ca="true">+IF(AND(ISNUMBER(OFFSET('Water Data'!$D$6,0,10*ROW('Water Data'!D71))),'Data Summary'!BT77="Yes"),OFFSET('Water Data'!$D$6,0,10*ROW('Water Data'!D71)),NA())</f>
        <v>#N/A</v>
      </c>
      <c r="F77" s="96" t="e">
        <f ca="true">+IF(AND(ISNUMBER(OFFSET('Water Data'!$D$9,0,10*ROW('Water Data'!D71))),'Data Summary'!BU77="Yes"),OFFSET('Water Data'!$D$9,0,10*ROW('Water Data'!D71)),NA())</f>
        <v>#N/A</v>
      </c>
      <c r="G77" s="96" t="e">
        <f ca="true">+IF(AND(ISNUMBER(OFFSET('Water Data'!$E$4,0,10*ROW('Water Data'!E71))),'Data Summary'!BV77="Yes"),100-OFFSET('Water Data'!$E$4,0,10*ROW('Water Data'!E71)),NA())</f>
        <v>#N/A</v>
      </c>
      <c r="H77" s="96" t="e">
        <f ca="true">+IF(AND(ISNUMBER(OFFSET('Water Data'!$E$6,0,10*ROW('Water Data'!E71))),'Data Summary'!BW77="Yes"),OFFSET('Water Data'!$E$6,0,10*ROW('Water Data'!E71)),NA())</f>
        <v>#N/A</v>
      </c>
      <c r="I77" s="96" t="e">
        <f ca="true">+IF(AND(ISNUMBER(OFFSET('Water Data'!$E$9,0,10*ROW('Water Data'!E71))),'Data Summary'!BX77="Yes"),OFFSET('Water Data'!$E$9,0,10*ROW('Water Data'!E71)),NA())</f>
        <v>#N/A</v>
      </c>
      <c r="J77" s="96" t="e">
        <f ca="true">+IF(AND(ISNUMBER(OFFSET('Water Data'!$F$4,0,10*ROW('Water Data'!F71))),'Data Summary'!BY77="Yes"),100-OFFSET('Water Data'!$F$4,0,10*ROW('Water Data'!F71)),NA())</f>
        <v>#N/A</v>
      </c>
      <c r="K77" s="96" t="e">
        <f ca="true">+IF(AND(ISNUMBER(OFFSET('Water Data'!$F$6,0,10*ROW('Water Data'!F71))),'Data Summary'!BZ77="Yes"),OFFSET('Water Data'!$F$6,0,10*ROW('Water Data'!F71)),NA())</f>
        <v>#N/A</v>
      </c>
      <c r="L77" s="96" t="e">
        <f ca="true">+IF(AND(ISNUMBER(OFFSET('Water Data'!$F$9,0,10*ROW('Water Data'!F71))),'Data Summary'!CA77="Yes"),OFFSET('Water Data'!$F$9,0,10*ROW('Water Data'!F71)),NA())</f>
        <v>#N/A</v>
      </c>
      <c r="M77" s="96" t="e">
        <f ca="true">+IF(AND(ISNUMBER(OFFSET('Water Data'!$G$4,0,10*ROW('Water Data'!G71))),'Data Summary'!CB77="Yes"),100-OFFSET('Water Data'!$G$4,0,10*ROW('Water Data'!G71)),NA())</f>
        <v>#N/A</v>
      </c>
      <c r="N77" s="96" t="e">
        <f ca="true">+IF(AND(ISNUMBER(OFFSET('Water Data'!$G$6,0,10*ROW('Water Data'!G71))),'Data Summary'!CC77="Yes"),OFFSET('Water Data'!$G$6,0,10*ROW('Water Data'!G71)),NA())</f>
        <v>#N/A</v>
      </c>
      <c r="O77" s="96" t="e">
        <f ca="true">+IF(AND(ISNUMBER(OFFSET('Water Data'!$G$9,0,10*ROW('Water Data'!G71))),'Data Summary'!CD77="Yes"),OFFSET('Water Data'!$G$9,0,10*ROW('Water Data'!G71)),NA())</f>
        <v>#N/A</v>
      </c>
      <c r="P77" s="96" t="e">
        <f ca="true">+IF(AND(ISNUMBER(OFFSET('Water Data'!$H$4,0,10*ROW('Water Data'!H71))),'Data Summary'!CE77="Yes"),100-OFFSET('Water Data'!$H$4,0,10*ROW('Water Data'!H71)),NA())</f>
        <v>#N/A</v>
      </c>
      <c r="Q77" s="96" t="e">
        <f ca="true">+IF(AND(ISNUMBER(OFFSET('Water Data'!$H$6,0,10*ROW('Water Data'!H71))),'Data Summary'!CF77="Yes"),OFFSET('Water Data'!$H$6,0,10*ROW('Water Data'!H71)),NA())</f>
        <v>#N/A</v>
      </c>
      <c r="R77" s="96" t="e">
        <f ca="true">+IF(AND(ISNUMBER(OFFSET('Water Data'!$H$9,0,10*ROW('Water Data'!H71))),'Data Summary'!CG77="Yes"),OFFSET('Water Data'!$H$9,0,10*ROW('Water Data'!H71)),NA())</f>
        <v>#N/A</v>
      </c>
      <c r="S77" s="96" t="e">
        <f ca="true">+IF(AND(ISNUMBER(OFFSET('Water Data'!$I$4,0,10*ROW('Water Data'!I71))),'Data Summary'!CH77="Yes"),100-OFFSET('Water Data'!$I$4,0,10*ROW('Water Data'!I71)),NA())</f>
        <v>#N/A</v>
      </c>
      <c r="T77" s="96" t="e">
        <f ca="true">+IF(AND(ISNUMBER(OFFSET('Water Data'!$I$6,0,10*ROW('Water Data'!I71))),'Data Summary'!CI77="Yes"),OFFSET('Water Data'!$I$6,0,10*ROW('Water Data'!I71)),NA())</f>
        <v>#N/A</v>
      </c>
      <c r="U77" s="96" t="e">
        <f ca="true">+IF(AND(ISNUMBER(OFFSET('Water Data'!$I$9,0,10*ROW('Water Data'!I71))),'Data Summary'!CJ77="Yes"),OFFSET('Water Data'!$I$9,0,10*ROW('Water Data'!I71)),NA())</f>
        <v>#N/A</v>
      </c>
      <c r="V77" s="97" t="e">
        <f ca="true">+IF(AND(ISNUMBER(OFFSET('Sanitation Data'!$D$4,0,10*ROW('Sanitation Data'!D71))),'Data Summary'!CK77="Yes"),100-OFFSET('Sanitation Data'!$D$4,0,10*ROW('Sanitation Data'!D71)),NA())</f>
        <v>#N/A</v>
      </c>
      <c r="W77" s="97" t="e">
        <f ca="true">+IF(AND(ISNUMBER(OFFSET('Sanitation Data'!$D$6,0,10*ROW('Sanitation Data'!D71))),'Data Summary'!CL77="Yes"),OFFSET('Sanitation Data'!$D$6,0,10*ROW('Sanitation Data'!D71)),NA())</f>
        <v>#N/A</v>
      </c>
      <c r="X77" s="97" t="e">
        <f ca="true">+IF(AND(ISNUMBER(OFFSET('Sanitation Data'!$D$10,0,10*ROW('Sanitation Data'!D71))),'Data Summary'!CM77="Yes"),OFFSET('Sanitation Data'!$D$10,0,10*ROW('Sanitation Data'!D71)),NA())</f>
        <v>#N/A</v>
      </c>
      <c r="Y77" s="97" t="e">
        <f ca="true">+IF(AND(ISNUMBER(OFFSET('Sanitation Data'!$D$11,0,10*ROW('Sanitation Data'!D71))),'Data Summary'!CN77="Yes"),OFFSET('Sanitation Data'!$D$11,0,10*ROW('Sanitation Data'!D71)),NA())</f>
        <v>#N/A</v>
      </c>
      <c r="Z77" s="97" t="e">
        <f ca="true">+IF(AND(ISNUMBER(OFFSET('Sanitation Data'!$D$12,0,10*ROW('Sanitation Data'!D71))),'Data Summary'!CO77="Yes"),OFFSET('Sanitation Data'!$D$12,0,10*ROW('Sanitation Data'!D71)),NA())</f>
        <v>#N/A</v>
      </c>
      <c r="AA77" s="97" t="e">
        <f ca="true">+IF(AND(ISNUMBER(OFFSET('Sanitation Data'!$E$4,0,10*ROW('Sanitation Data'!E71))),'Data Summary'!CP77="Yes"),100-OFFSET('Sanitation Data'!$E$4,0,10*ROW('Sanitation Data'!E71)),NA())</f>
        <v>#N/A</v>
      </c>
      <c r="AB77" s="97" t="e">
        <f ca="true">+IF(AND(ISNUMBER(OFFSET('Sanitation Data'!$E$6,0,10*ROW('Sanitation Data'!E71))),'Data Summary'!CQ77="Yes"),OFFSET('Sanitation Data'!$E$6,0,10*ROW('Sanitation Data'!E71)),NA())</f>
        <v>#N/A</v>
      </c>
      <c r="AC77" s="97" t="e">
        <f ca="true">+IF(AND(ISNUMBER(OFFSET('Sanitation Data'!$E$10,0,10*ROW('Sanitation Data'!E71))),'Data Summary'!CR77="Yes"),OFFSET('Sanitation Data'!$E$10,0,10*ROW('Sanitation Data'!E71)),NA())</f>
        <v>#N/A</v>
      </c>
      <c r="AD77" s="97" t="e">
        <f ca="true">+IF(AND(ISNUMBER(OFFSET('Sanitation Data'!$E$11,0,10*ROW('Sanitation Data'!E71))),'Data Summary'!CS77="Yes"),OFFSET('Sanitation Data'!$E$11,0,10*ROW('Sanitation Data'!E71)),NA())</f>
        <v>#N/A</v>
      </c>
      <c r="AE77" s="97" t="e">
        <f ca="true">+IF(AND(ISNUMBER(OFFSET('Sanitation Data'!$E$12,0,10*ROW('Sanitation Data'!E71))),'Data Summary'!CT77="Yes"),OFFSET('Sanitation Data'!$E$12,0,10*ROW('Sanitation Data'!E71)),NA())</f>
        <v>#N/A</v>
      </c>
      <c r="AF77" s="97" t="e">
        <f ca="true">+IF(AND(ISNUMBER(OFFSET('Sanitation Data'!$F$4,0,10*ROW('Sanitation Data'!F71))),'Data Summary'!CU77="Yes"),100-OFFSET('Sanitation Data'!$F$4,0,10*ROW('Sanitation Data'!F71)),NA())</f>
        <v>#N/A</v>
      </c>
      <c r="AG77" s="97" t="e">
        <f ca="true">+IF(AND(ISNUMBER(OFFSET('Sanitation Data'!$F$6,0,10*ROW('Sanitation Data'!F71))),'Data Summary'!CV77="Yes"),OFFSET('Sanitation Data'!$F$6,0,10*ROW('Sanitation Data'!F71)),NA())</f>
        <v>#N/A</v>
      </c>
      <c r="AH77" s="97" t="e">
        <f ca="true">+IF(AND(ISNUMBER(OFFSET('Sanitation Data'!$F$10,0,10*ROW('Sanitation Data'!F71))),'Data Summary'!CW77="Yes"),OFFSET('Sanitation Data'!$F$10,0,10*ROW('Sanitation Data'!F71)),NA())</f>
        <v>#N/A</v>
      </c>
      <c r="AI77" s="97" t="e">
        <f ca="true">+IF(AND(ISNUMBER(OFFSET('Sanitation Data'!$F$11,0,10*ROW('Sanitation Data'!F71))),'Data Summary'!CX77="Yes"),OFFSET('Sanitation Data'!$F$11,0,10*ROW('Sanitation Data'!F71)),NA())</f>
        <v>#N/A</v>
      </c>
      <c r="AJ77" s="97" t="e">
        <f ca="true">+IF(AND(ISNUMBER(OFFSET('Sanitation Data'!$F$12,0,10*ROW('Sanitation Data'!F71))),'Data Summary'!CY77="Yes"),OFFSET('Sanitation Data'!$F$12,0,10*ROW('Sanitation Data'!F71)),NA())</f>
        <v>#N/A</v>
      </c>
      <c r="AK77" s="97" t="e">
        <f ca="true">+IF(AND(ISNUMBER(OFFSET('Sanitation Data'!$G$4,0,10*ROW('Sanitation Data'!G71))),'Data Summary'!CZ77="Yes"),100-OFFSET('Sanitation Data'!$G$4,0,10*ROW('Sanitation Data'!G71)),NA())</f>
        <v>#N/A</v>
      </c>
      <c r="AL77" s="97" t="e">
        <f ca="true">+IF(AND(ISNUMBER(OFFSET('Sanitation Data'!$G$6,0,10*ROW('Sanitation Data'!G71))),'Data Summary'!DA77="Yes"),OFFSET('Sanitation Data'!$G$6,0,10*ROW('Sanitation Data'!G71)),NA())</f>
        <v>#N/A</v>
      </c>
      <c r="AM77" s="97" t="e">
        <f ca="true">+IF(AND(ISNUMBER(OFFSET('Sanitation Data'!$G$10,0,10*ROW('Sanitation Data'!G71))),'Data Summary'!DB77="Yes"),OFFSET('Sanitation Data'!$G$10,0,10*ROW('Sanitation Data'!G71)),NA())</f>
        <v>#N/A</v>
      </c>
      <c r="AN77" s="97" t="e">
        <f ca="true">+IF(AND(ISNUMBER(OFFSET('Sanitation Data'!$G$11,0,10*ROW('Sanitation Data'!G71))),'Data Summary'!DC77="Yes"),OFFSET('Sanitation Data'!$G$11,0,10*ROW('Sanitation Data'!G71)),NA())</f>
        <v>#N/A</v>
      </c>
      <c r="AO77" s="97" t="e">
        <f ca="true">+IF(AND(ISNUMBER(OFFSET('Sanitation Data'!$G$12,0,10*ROW('Sanitation Data'!G71))),'Data Summary'!DD77="Yes"),OFFSET('Sanitation Data'!$G$12,0,10*ROW('Sanitation Data'!G71)),NA())</f>
        <v>#N/A</v>
      </c>
      <c r="AP77" s="97" t="e">
        <f ca="true">+IF(AND(ISNUMBER(OFFSET('Sanitation Data'!$H$4,0,10*ROW('Sanitation Data'!H71))),'Data Summary'!DE77="Yes"),100-OFFSET('Sanitation Data'!$H$4,0,10*ROW('Sanitation Data'!H71)),NA())</f>
        <v>#N/A</v>
      </c>
      <c r="AQ77" s="97" t="e">
        <f ca="true">+IF(AND(ISNUMBER(OFFSET('Sanitation Data'!$H$6,0,10*ROW('Sanitation Data'!H71))),'Data Summary'!DF77="Yes"),OFFSET('Sanitation Data'!$H$6,0,10*ROW('Sanitation Data'!H71)),NA())</f>
        <v>#N/A</v>
      </c>
      <c r="AR77" s="97" t="e">
        <f ca="true">+IF(AND(ISNUMBER(OFFSET('Sanitation Data'!$H$10,0,10*ROW('Sanitation Data'!H71))),'Data Summary'!DG77="Yes"),OFFSET('Sanitation Data'!$H$10,0,10*ROW('Sanitation Data'!H71)),NA())</f>
        <v>#N/A</v>
      </c>
      <c r="AS77" s="97" t="e">
        <f ca="true">+IF(AND(ISNUMBER(OFFSET('Sanitation Data'!$H$11,0,10*ROW('Sanitation Data'!H71))),'Data Summary'!DH77="Yes"),OFFSET('Sanitation Data'!$H$11,0,10*ROW('Sanitation Data'!H71)),NA())</f>
        <v>#N/A</v>
      </c>
      <c r="AT77" s="97" t="e">
        <f ca="true">+IF(AND(ISNUMBER(OFFSET('Sanitation Data'!$H$12,0,10*ROW('Sanitation Data'!H71))),'Data Summary'!DI77="Yes"),OFFSET('Sanitation Data'!$H$12,0,10*ROW('Sanitation Data'!H71)),NA())</f>
        <v>#N/A</v>
      </c>
      <c r="AU77" s="97" t="e">
        <f ca="true">+IF(AND(ISNUMBER(OFFSET('Sanitation Data'!$I$4,0,10*ROW('Sanitation Data'!I71))),'Data Summary'!DJ77="Yes"),100-OFFSET('Sanitation Data'!$I$4,0,10*ROW('Sanitation Data'!I71)),NA())</f>
        <v>#N/A</v>
      </c>
      <c r="AV77" s="97" t="e">
        <f ca="true">+IF(AND(ISNUMBER(OFFSET('Sanitation Data'!$I$6,0,10*ROW('Sanitation Data'!I71))),'Data Summary'!DK77="Yes"),OFFSET('Sanitation Data'!$I$6,0,10*ROW('Sanitation Data'!I71)),NA())</f>
        <v>#N/A</v>
      </c>
      <c r="AW77" s="97" t="e">
        <f ca="true">+IF(AND(ISNUMBER(OFFSET('Sanitation Data'!$I$10,0,10*ROW('Sanitation Data'!I71))),'Data Summary'!DL77="Yes"),OFFSET('Sanitation Data'!$I$10,0,10*ROW('Sanitation Data'!I71)),NA())</f>
        <v>#N/A</v>
      </c>
      <c r="AX77" s="97" t="e">
        <f ca="true">+IF(AND(ISNUMBER(OFFSET('Sanitation Data'!$I$11,0,10*ROW('Sanitation Data'!I71))),'Data Summary'!DM77="Yes"),OFFSET('Sanitation Data'!$I$11,0,10*ROW('Sanitation Data'!I71)),NA())</f>
        <v>#N/A</v>
      </c>
      <c r="AY77" s="97" t="e">
        <f ca="true">+IF(AND(ISNUMBER(OFFSET('Sanitation Data'!$I$12,0,10*ROW('Sanitation Data'!I71))),'Data Summary'!DN77="Yes"),OFFSET('Sanitation Data'!$I$12,0,10*ROW('Sanitation Data'!I71)),NA())</f>
        <v>#N/A</v>
      </c>
      <c r="AZ77" s="98" t="e">
        <f ca="true">+IF(AND(ISNUMBER(OFFSET('Hygiene Data'!$D$5,0,10*ROW('Hygiene Data'!D71))),'Data Summary'!DO77="Yes"),OFFSET('Hygiene Data'!$D$5,0,10*ROW('Hygiene Data'!D71)),NA())</f>
        <v>#N/A</v>
      </c>
      <c r="BA77" s="98" t="e">
        <f ca="true">+IF(AND(ISNUMBER(OFFSET('Hygiene Data'!$D$7,0,10*ROW('Hygiene Data'!D71))),'Data Summary'!DP77="Yes"),OFFSET('Hygiene Data'!$D$7,0,10*ROW('Hygiene Data'!D71)),NA())</f>
        <v>#N/A</v>
      </c>
      <c r="BB77" s="98" t="e">
        <f ca="true">+IF(AND(ISNUMBER(OFFSET('Hygiene Data'!$D$9,0,10*ROW('Hygiene Data'!D71))),'Data Summary'!DQ77="Yes"),OFFSET('Hygiene Data'!$D$9,0,10*ROW('Hygiene Data'!D71)),NA())</f>
        <v>#N/A</v>
      </c>
      <c r="BC77" s="98" t="e">
        <f ca="true">+IF(AND(ISNUMBER(OFFSET('Hygiene Data'!$E$5,0,10*ROW('Hygiene Data'!E71))),'Data Summary'!DR77="Yes"),OFFSET('Hygiene Data'!$E$5,0,10*ROW('Hygiene Data'!E71)),NA())</f>
        <v>#N/A</v>
      </c>
      <c r="BD77" s="98" t="e">
        <f ca="true">+IF(AND(ISNUMBER(OFFSET('Hygiene Data'!$E$7,0,10*ROW('Hygiene Data'!E71))),'Data Summary'!DS77="Yes"),OFFSET('Hygiene Data'!$E$7,0,10*ROW('Hygiene Data'!E71)),NA())</f>
        <v>#N/A</v>
      </c>
      <c r="BE77" s="98" t="e">
        <f ca="true">+IF(AND(ISNUMBER(OFFSET('Hygiene Data'!$E$9,0,10*ROW('Hygiene Data'!E71))),'Data Summary'!DT77="Yes"),OFFSET('Hygiene Data'!$E$9,0,10*ROW('Hygiene Data'!E71)),NA())</f>
        <v>#N/A</v>
      </c>
      <c r="BF77" s="98" t="e">
        <f ca="true">+IF(AND(ISNUMBER(OFFSET('Hygiene Data'!$F$5,0,10*ROW('Hygiene Data'!F71))),'Data Summary'!DU77="Yes"),OFFSET('Hygiene Data'!$F$5,0,10*ROW('Hygiene Data'!F71)),NA())</f>
        <v>#N/A</v>
      </c>
      <c r="BG77" s="98" t="e">
        <f ca="true">+IF(AND(ISNUMBER(OFFSET('Hygiene Data'!$F$7,0,10*ROW('Hygiene Data'!F71))),'Data Summary'!DV77="Yes"),OFFSET('Hygiene Data'!$F$7,0,10*ROW('Hygiene Data'!F71)),NA())</f>
        <v>#N/A</v>
      </c>
      <c r="BH77" s="98" t="e">
        <f ca="true">+IF(AND(ISNUMBER(OFFSET('Hygiene Data'!$F$9,0,10*ROW('Hygiene Data'!F71))),'Data Summary'!DW77="Yes"),OFFSET('Hygiene Data'!$F$9,0,10*ROW('Hygiene Data'!F71)),NA())</f>
        <v>#N/A</v>
      </c>
      <c r="BI77" s="98" t="e">
        <f ca="true">+IF(AND(ISNUMBER(OFFSET('Hygiene Data'!$G$5,0,10*ROW('Hygiene Data'!G71))),'Data Summary'!DX77="Yes"),OFFSET('Hygiene Data'!$G$5,0,10*ROW('Hygiene Data'!G71)),NA())</f>
        <v>#N/A</v>
      </c>
      <c r="BJ77" s="98" t="e">
        <f ca="true">+IF(AND(ISNUMBER(OFFSET('Hygiene Data'!$G$7,0,10*ROW('Hygiene Data'!G71))),'Data Summary'!DY77="Yes"),OFFSET('Hygiene Data'!$G$7,0,10*ROW('Hygiene Data'!G71)),NA())</f>
        <v>#N/A</v>
      </c>
      <c r="BK77" s="98" t="e">
        <f ca="true">+IF(AND(ISNUMBER(OFFSET('Hygiene Data'!$G$9,0,10*ROW('Hygiene Data'!G71))),'Data Summary'!DZ77="Yes"),OFFSET('Hygiene Data'!$G$9,0,10*ROW('Hygiene Data'!G71)),NA())</f>
        <v>#N/A</v>
      </c>
      <c r="BL77" s="98" t="e">
        <f ca="true">+IF(AND(ISNUMBER(OFFSET('Hygiene Data'!$H$5,0,10*ROW('Hygiene Data'!H71))),'Data Summary'!EA77="Yes"),OFFSET('Hygiene Data'!$H$5,0,10*ROW('Hygiene Data'!H71)),NA())</f>
        <v>#N/A</v>
      </c>
      <c r="BM77" s="98" t="e">
        <f ca="true">+IF(AND(ISNUMBER(OFFSET('Hygiene Data'!$H$7,0,10*ROW('Hygiene Data'!H71))),'Data Summary'!EB77="Yes"),OFFSET('Hygiene Data'!$H$7,0,10*ROW('Hygiene Data'!H71)),NA())</f>
        <v>#N/A</v>
      </c>
      <c r="BN77" s="98" t="e">
        <f ca="true">+IF(AND(ISNUMBER(OFFSET('Hygiene Data'!$H$9,0,10*ROW('Hygiene Data'!H71))),'Data Summary'!EC77="Yes"),OFFSET('Hygiene Data'!$H$9,0,10*ROW('Hygiene Data'!H71)),NA())</f>
        <v>#N/A</v>
      </c>
      <c r="BO77" s="98" t="e">
        <f ca="true">+IF(AND(ISNUMBER(OFFSET('Hygiene Data'!$I$5,0,10*ROW('Hygiene Data'!I71))),'Data Summary'!ED77="Yes"),OFFSET('Hygiene Data'!$I$5,0,10*ROW('Hygiene Data'!I71)),NA())</f>
        <v>#N/A</v>
      </c>
      <c r="BP77" s="98" t="e">
        <f ca="true">+IF(AND(ISNUMBER(OFFSET('Hygiene Data'!$I$7,0,10*ROW('Hygiene Data'!I71))),'Data Summary'!EE77="Yes"),OFFSET('Hygiene Data'!$I$7,0,10*ROW('Hygiene Data'!I71)),NA())</f>
        <v>#N/A</v>
      </c>
      <c r="BQ77" s="98" t="e">
        <f ca="true">+IF(AND(ISNUMBER(OFFSET('Hygiene Data'!$I$9,0,10*ROW('Hygiene Data'!I71))),'Data Summary'!EF77="Yes"),OFFSET('Hygiene Data'!$I$9,0,10*ROW('Hygiene Data'!I71)),NA())</f>
        <v>#N/A</v>
      </c>
    </row>
    <row xmlns:x14ac="http://schemas.microsoft.com/office/spreadsheetml/2009/9/ac" r="78" x14ac:dyDescent="0.2">
      <c r="A78" s="351" t="e">
        <f ca="true">+RIGHT('Data Summary'!A78,LEN('Data Summary'!A78)-9)</f>
        <v>#VALUE!</v>
      </c>
      <c r="B78" s="36" t="str">
        <f ca="true">+IF(ISTEXT('Data Summary'!B78),'Data Summary'!B78,"")</f>
        <v/>
      </c>
      <c r="C78" s="350" t="e">
        <f ca="true">+VALUE('Data Summary'!C78)</f>
        <v>#VALUE!</v>
      </c>
      <c r="D78" s="96" t="e">
        <f ca="true">+IF(AND(ISNUMBER(OFFSET('Water Data'!$D$4,0,10*ROW('Water Data'!D72))),'Data Summary'!BS78="Yes"),100-OFFSET('Water Data'!$D$4,0,10*ROW('Water Data'!D72)),NA())</f>
        <v>#N/A</v>
      </c>
      <c r="E78" s="96" t="e">
        <f ca="true">+IF(AND(ISNUMBER(OFFSET('Water Data'!$D$6,0,10*ROW('Water Data'!D72))),'Data Summary'!BT78="Yes"),OFFSET('Water Data'!$D$6,0,10*ROW('Water Data'!D72)),NA())</f>
        <v>#N/A</v>
      </c>
      <c r="F78" s="96" t="e">
        <f ca="true">+IF(AND(ISNUMBER(OFFSET('Water Data'!$D$9,0,10*ROW('Water Data'!D72))),'Data Summary'!BU78="Yes"),OFFSET('Water Data'!$D$9,0,10*ROW('Water Data'!D72)),NA())</f>
        <v>#N/A</v>
      </c>
      <c r="G78" s="96" t="e">
        <f ca="true">+IF(AND(ISNUMBER(OFFSET('Water Data'!$E$4,0,10*ROW('Water Data'!E72))),'Data Summary'!BV78="Yes"),100-OFFSET('Water Data'!$E$4,0,10*ROW('Water Data'!E72)),NA())</f>
        <v>#N/A</v>
      </c>
      <c r="H78" s="96" t="e">
        <f ca="true">+IF(AND(ISNUMBER(OFFSET('Water Data'!$E$6,0,10*ROW('Water Data'!E72))),'Data Summary'!BW78="Yes"),OFFSET('Water Data'!$E$6,0,10*ROW('Water Data'!E72)),NA())</f>
        <v>#N/A</v>
      </c>
      <c r="I78" s="96" t="e">
        <f ca="true">+IF(AND(ISNUMBER(OFFSET('Water Data'!$E$9,0,10*ROW('Water Data'!E72))),'Data Summary'!BX78="Yes"),OFFSET('Water Data'!$E$9,0,10*ROW('Water Data'!E72)),NA())</f>
        <v>#N/A</v>
      </c>
      <c r="J78" s="96" t="e">
        <f ca="true">+IF(AND(ISNUMBER(OFFSET('Water Data'!$F$4,0,10*ROW('Water Data'!F72))),'Data Summary'!BY78="Yes"),100-OFFSET('Water Data'!$F$4,0,10*ROW('Water Data'!F72)),NA())</f>
        <v>#N/A</v>
      </c>
      <c r="K78" s="96" t="e">
        <f ca="true">+IF(AND(ISNUMBER(OFFSET('Water Data'!$F$6,0,10*ROW('Water Data'!F72))),'Data Summary'!BZ78="Yes"),OFFSET('Water Data'!$F$6,0,10*ROW('Water Data'!F72)),NA())</f>
        <v>#N/A</v>
      </c>
      <c r="L78" s="96" t="e">
        <f ca="true">+IF(AND(ISNUMBER(OFFSET('Water Data'!$F$9,0,10*ROW('Water Data'!F72))),'Data Summary'!CA78="Yes"),OFFSET('Water Data'!$F$9,0,10*ROW('Water Data'!F72)),NA())</f>
        <v>#N/A</v>
      </c>
      <c r="M78" s="96" t="e">
        <f ca="true">+IF(AND(ISNUMBER(OFFSET('Water Data'!$G$4,0,10*ROW('Water Data'!G72))),'Data Summary'!CB78="Yes"),100-OFFSET('Water Data'!$G$4,0,10*ROW('Water Data'!G72)),NA())</f>
        <v>#N/A</v>
      </c>
      <c r="N78" s="96" t="e">
        <f ca="true">+IF(AND(ISNUMBER(OFFSET('Water Data'!$G$6,0,10*ROW('Water Data'!G72))),'Data Summary'!CC78="Yes"),OFFSET('Water Data'!$G$6,0,10*ROW('Water Data'!G72)),NA())</f>
        <v>#N/A</v>
      </c>
      <c r="O78" s="96" t="e">
        <f ca="true">+IF(AND(ISNUMBER(OFFSET('Water Data'!$G$9,0,10*ROW('Water Data'!G72))),'Data Summary'!CD78="Yes"),OFFSET('Water Data'!$G$9,0,10*ROW('Water Data'!G72)),NA())</f>
        <v>#N/A</v>
      </c>
      <c r="P78" s="96" t="e">
        <f ca="true">+IF(AND(ISNUMBER(OFFSET('Water Data'!$H$4,0,10*ROW('Water Data'!H72))),'Data Summary'!CE78="Yes"),100-OFFSET('Water Data'!$H$4,0,10*ROW('Water Data'!H72)),NA())</f>
        <v>#N/A</v>
      </c>
      <c r="Q78" s="96" t="e">
        <f ca="true">+IF(AND(ISNUMBER(OFFSET('Water Data'!$H$6,0,10*ROW('Water Data'!H72))),'Data Summary'!CF78="Yes"),OFFSET('Water Data'!$H$6,0,10*ROW('Water Data'!H72)),NA())</f>
        <v>#N/A</v>
      </c>
      <c r="R78" s="96" t="e">
        <f ca="true">+IF(AND(ISNUMBER(OFFSET('Water Data'!$H$9,0,10*ROW('Water Data'!H72))),'Data Summary'!CG78="Yes"),OFFSET('Water Data'!$H$9,0,10*ROW('Water Data'!H72)),NA())</f>
        <v>#N/A</v>
      </c>
      <c r="S78" s="96" t="e">
        <f ca="true">+IF(AND(ISNUMBER(OFFSET('Water Data'!$I$4,0,10*ROW('Water Data'!I72))),'Data Summary'!CH78="Yes"),100-OFFSET('Water Data'!$I$4,0,10*ROW('Water Data'!I72)),NA())</f>
        <v>#N/A</v>
      </c>
      <c r="T78" s="96" t="e">
        <f ca="true">+IF(AND(ISNUMBER(OFFSET('Water Data'!$I$6,0,10*ROW('Water Data'!I72))),'Data Summary'!CI78="Yes"),OFFSET('Water Data'!$I$6,0,10*ROW('Water Data'!I72)),NA())</f>
        <v>#N/A</v>
      </c>
      <c r="U78" s="96" t="e">
        <f ca="true">+IF(AND(ISNUMBER(OFFSET('Water Data'!$I$9,0,10*ROW('Water Data'!I72))),'Data Summary'!CJ78="Yes"),OFFSET('Water Data'!$I$9,0,10*ROW('Water Data'!I72)),NA())</f>
        <v>#N/A</v>
      </c>
      <c r="V78" s="97" t="e">
        <f ca="true">+IF(AND(ISNUMBER(OFFSET('Sanitation Data'!$D$4,0,10*ROW('Sanitation Data'!D72))),'Data Summary'!CK78="Yes"),100-OFFSET('Sanitation Data'!$D$4,0,10*ROW('Sanitation Data'!D72)),NA())</f>
        <v>#N/A</v>
      </c>
      <c r="W78" s="97" t="e">
        <f ca="true">+IF(AND(ISNUMBER(OFFSET('Sanitation Data'!$D$6,0,10*ROW('Sanitation Data'!D72))),'Data Summary'!CL78="Yes"),OFFSET('Sanitation Data'!$D$6,0,10*ROW('Sanitation Data'!D72)),NA())</f>
        <v>#N/A</v>
      </c>
      <c r="X78" s="97" t="e">
        <f ca="true">+IF(AND(ISNUMBER(OFFSET('Sanitation Data'!$D$10,0,10*ROW('Sanitation Data'!D72))),'Data Summary'!CM78="Yes"),OFFSET('Sanitation Data'!$D$10,0,10*ROW('Sanitation Data'!D72)),NA())</f>
        <v>#N/A</v>
      </c>
      <c r="Y78" s="97" t="e">
        <f ca="true">+IF(AND(ISNUMBER(OFFSET('Sanitation Data'!$D$11,0,10*ROW('Sanitation Data'!D72))),'Data Summary'!CN78="Yes"),OFFSET('Sanitation Data'!$D$11,0,10*ROW('Sanitation Data'!D72)),NA())</f>
        <v>#N/A</v>
      </c>
      <c r="Z78" s="97" t="e">
        <f ca="true">+IF(AND(ISNUMBER(OFFSET('Sanitation Data'!$D$12,0,10*ROW('Sanitation Data'!D72))),'Data Summary'!CO78="Yes"),OFFSET('Sanitation Data'!$D$12,0,10*ROW('Sanitation Data'!D72)),NA())</f>
        <v>#N/A</v>
      </c>
      <c r="AA78" s="97" t="e">
        <f ca="true">+IF(AND(ISNUMBER(OFFSET('Sanitation Data'!$E$4,0,10*ROW('Sanitation Data'!E72))),'Data Summary'!CP78="Yes"),100-OFFSET('Sanitation Data'!$E$4,0,10*ROW('Sanitation Data'!E72)),NA())</f>
        <v>#N/A</v>
      </c>
      <c r="AB78" s="97" t="e">
        <f ca="true">+IF(AND(ISNUMBER(OFFSET('Sanitation Data'!$E$6,0,10*ROW('Sanitation Data'!E72))),'Data Summary'!CQ78="Yes"),OFFSET('Sanitation Data'!$E$6,0,10*ROW('Sanitation Data'!E72)),NA())</f>
        <v>#N/A</v>
      </c>
      <c r="AC78" s="97" t="e">
        <f ca="true">+IF(AND(ISNUMBER(OFFSET('Sanitation Data'!$E$10,0,10*ROW('Sanitation Data'!E72))),'Data Summary'!CR78="Yes"),OFFSET('Sanitation Data'!$E$10,0,10*ROW('Sanitation Data'!E72)),NA())</f>
        <v>#N/A</v>
      </c>
      <c r="AD78" s="97" t="e">
        <f ca="true">+IF(AND(ISNUMBER(OFFSET('Sanitation Data'!$E$11,0,10*ROW('Sanitation Data'!E72))),'Data Summary'!CS78="Yes"),OFFSET('Sanitation Data'!$E$11,0,10*ROW('Sanitation Data'!E72)),NA())</f>
        <v>#N/A</v>
      </c>
      <c r="AE78" s="97" t="e">
        <f ca="true">+IF(AND(ISNUMBER(OFFSET('Sanitation Data'!$E$12,0,10*ROW('Sanitation Data'!E72))),'Data Summary'!CT78="Yes"),OFFSET('Sanitation Data'!$E$12,0,10*ROW('Sanitation Data'!E72)),NA())</f>
        <v>#N/A</v>
      </c>
      <c r="AF78" s="97" t="e">
        <f ca="true">+IF(AND(ISNUMBER(OFFSET('Sanitation Data'!$F$4,0,10*ROW('Sanitation Data'!F72))),'Data Summary'!CU78="Yes"),100-OFFSET('Sanitation Data'!$F$4,0,10*ROW('Sanitation Data'!F72)),NA())</f>
        <v>#N/A</v>
      </c>
      <c r="AG78" s="97" t="e">
        <f ca="true">+IF(AND(ISNUMBER(OFFSET('Sanitation Data'!$F$6,0,10*ROW('Sanitation Data'!F72))),'Data Summary'!CV78="Yes"),OFFSET('Sanitation Data'!$F$6,0,10*ROW('Sanitation Data'!F72)),NA())</f>
        <v>#N/A</v>
      </c>
      <c r="AH78" s="97" t="e">
        <f ca="true">+IF(AND(ISNUMBER(OFFSET('Sanitation Data'!$F$10,0,10*ROW('Sanitation Data'!F72))),'Data Summary'!CW78="Yes"),OFFSET('Sanitation Data'!$F$10,0,10*ROW('Sanitation Data'!F72)),NA())</f>
        <v>#N/A</v>
      </c>
      <c r="AI78" s="97" t="e">
        <f ca="true">+IF(AND(ISNUMBER(OFFSET('Sanitation Data'!$F$11,0,10*ROW('Sanitation Data'!F72))),'Data Summary'!CX78="Yes"),OFFSET('Sanitation Data'!$F$11,0,10*ROW('Sanitation Data'!F72)),NA())</f>
        <v>#N/A</v>
      </c>
      <c r="AJ78" s="97" t="e">
        <f ca="true">+IF(AND(ISNUMBER(OFFSET('Sanitation Data'!$F$12,0,10*ROW('Sanitation Data'!F72))),'Data Summary'!CY78="Yes"),OFFSET('Sanitation Data'!$F$12,0,10*ROW('Sanitation Data'!F72)),NA())</f>
        <v>#N/A</v>
      </c>
      <c r="AK78" s="97" t="e">
        <f ca="true">+IF(AND(ISNUMBER(OFFSET('Sanitation Data'!$G$4,0,10*ROW('Sanitation Data'!G72))),'Data Summary'!CZ78="Yes"),100-OFFSET('Sanitation Data'!$G$4,0,10*ROW('Sanitation Data'!G72)),NA())</f>
        <v>#N/A</v>
      </c>
      <c r="AL78" s="97" t="e">
        <f ca="true">+IF(AND(ISNUMBER(OFFSET('Sanitation Data'!$G$6,0,10*ROW('Sanitation Data'!G72))),'Data Summary'!DA78="Yes"),OFFSET('Sanitation Data'!$G$6,0,10*ROW('Sanitation Data'!G72)),NA())</f>
        <v>#N/A</v>
      </c>
      <c r="AM78" s="97" t="e">
        <f ca="true">+IF(AND(ISNUMBER(OFFSET('Sanitation Data'!$G$10,0,10*ROW('Sanitation Data'!G72))),'Data Summary'!DB78="Yes"),OFFSET('Sanitation Data'!$G$10,0,10*ROW('Sanitation Data'!G72)),NA())</f>
        <v>#N/A</v>
      </c>
      <c r="AN78" s="97" t="e">
        <f ca="true">+IF(AND(ISNUMBER(OFFSET('Sanitation Data'!$G$11,0,10*ROW('Sanitation Data'!G72))),'Data Summary'!DC78="Yes"),OFFSET('Sanitation Data'!$G$11,0,10*ROW('Sanitation Data'!G72)),NA())</f>
        <v>#N/A</v>
      </c>
      <c r="AO78" s="97" t="e">
        <f ca="true">+IF(AND(ISNUMBER(OFFSET('Sanitation Data'!$G$12,0,10*ROW('Sanitation Data'!G72))),'Data Summary'!DD78="Yes"),OFFSET('Sanitation Data'!$G$12,0,10*ROW('Sanitation Data'!G72)),NA())</f>
        <v>#N/A</v>
      </c>
      <c r="AP78" s="97" t="e">
        <f ca="true">+IF(AND(ISNUMBER(OFFSET('Sanitation Data'!$H$4,0,10*ROW('Sanitation Data'!H72))),'Data Summary'!DE78="Yes"),100-OFFSET('Sanitation Data'!$H$4,0,10*ROW('Sanitation Data'!H72)),NA())</f>
        <v>#N/A</v>
      </c>
      <c r="AQ78" s="97" t="e">
        <f ca="true">+IF(AND(ISNUMBER(OFFSET('Sanitation Data'!$H$6,0,10*ROW('Sanitation Data'!H72))),'Data Summary'!DF78="Yes"),OFFSET('Sanitation Data'!$H$6,0,10*ROW('Sanitation Data'!H72)),NA())</f>
        <v>#N/A</v>
      </c>
      <c r="AR78" s="97" t="e">
        <f ca="true">+IF(AND(ISNUMBER(OFFSET('Sanitation Data'!$H$10,0,10*ROW('Sanitation Data'!H72))),'Data Summary'!DG78="Yes"),OFFSET('Sanitation Data'!$H$10,0,10*ROW('Sanitation Data'!H72)),NA())</f>
        <v>#N/A</v>
      </c>
      <c r="AS78" s="97" t="e">
        <f ca="true">+IF(AND(ISNUMBER(OFFSET('Sanitation Data'!$H$11,0,10*ROW('Sanitation Data'!H72))),'Data Summary'!DH78="Yes"),OFFSET('Sanitation Data'!$H$11,0,10*ROW('Sanitation Data'!H72)),NA())</f>
        <v>#N/A</v>
      </c>
      <c r="AT78" s="97" t="e">
        <f ca="true">+IF(AND(ISNUMBER(OFFSET('Sanitation Data'!$H$12,0,10*ROW('Sanitation Data'!H72))),'Data Summary'!DI78="Yes"),OFFSET('Sanitation Data'!$H$12,0,10*ROW('Sanitation Data'!H72)),NA())</f>
        <v>#N/A</v>
      </c>
      <c r="AU78" s="97" t="e">
        <f ca="true">+IF(AND(ISNUMBER(OFFSET('Sanitation Data'!$I$4,0,10*ROW('Sanitation Data'!I72))),'Data Summary'!DJ78="Yes"),100-OFFSET('Sanitation Data'!$I$4,0,10*ROW('Sanitation Data'!I72)),NA())</f>
        <v>#N/A</v>
      </c>
      <c r="AV78" s="97" t="e">
        <f ca="true">+IF(AND(ISNUMBER(OFFSET('Sanitation Data'!$I$6,0,10*ROW('Sanitation Data'!I72))),'Data Summary'!DK78="Yes"),OFFSET('Sanitation Data'!$I$6,0,10*ROW('Sanitation Data'!I72)),NA())</f>
        <v>#N/A</v>
      </c>
      <c r="AW78" s="97" t="e">
        <f ca="true">+IF(AND(ISNUMBER(OFFSET('Sanitation Data'!$I$10,0,10*ROW('Sanitation Data'!I72))),'Data Summary'!DL78="Yes"),OFFSET('Sanitation Data'!$I$10,0,10*ROW('Sanitation Data'!I72)),NA())</f>
        <v>#N/A</v>
      </c>
      <c r="AX78" s="97" t="e">
        <f ca="true">+IF(AND(ISNUMBER(OFFSET('Sanitation Data'!$I$11,0,10*ROW('Sanitation Data'!I72))),'Data Summary'!DM78="Yes"),OFFSET('Sanitation Data'!$I$11,0,10*ROW('Sanitation Data'!I72)),NA())</f>
        <v>#N/A</v>
      </c>
      <c r="AY78" s="97" t="e">
        <f ca="true">+IF(AND(ISNUMBER(OFFSET('Sanitation Data'!$I$12,0,10*ROW('Sanitation Data'!I72))),'Data Summary'!DN78="Yes"),OFFSET('Sanitation Data'!$I$12,0,10*ROW('Sanitation Data'!I72)),NA())</f>
        <v>#N/A</v>
      </c>
      <c r="AZ78" s="98" t="e">
        <f ca="true">+IF(AND(ISNUMBER(OFFSET('Hygiene Data'!$D$5,0,10*ROW('Hygiene Data'!D72))),'Data Summary'!DO78="Yes"),OFFSET('Hygiene Data'!$D$5,0,10*ROW('Hygiene Data'!D72)),NA())</f>
        <v>#N/A</v>
      </c>
      <c r="BA78" s="98" t="e">
        <f ca="true">+IF(AND(ISNUMBER(OFFSET('Hygiene Data'!$D$7,0,10*ROW('Hygiene Data'!D72))),'Data Summary'!DP78="Yes"),OFFSET('Hygiene Data'!$D$7,0,10*ROW('Hygiene Data'!D72)),NA())</f>
        <v>#N/A</v>
      </c>
      <c r="BB78" s="98" t="e">
        <f ca="true">+IF(AND(ISNUMBER(OFFSET('Hygiene Data'!$D$9,0,10*ROW('Hygiene Data'!D72))),'Data Summary'!DQ78="Yes"),OFFSET('Hygiene Data'!$D$9,0,10*ROW('Hygiene Data'!D72)),NA())</f>
        <v>#N/A</v>
      </c>
      <c r="BC78" s="98" t="e">
        <f ca="true">+IF(AND(ISNUMBER(OFFSET('Hygiene Data'!$E$5,0,10*ROW('Hygiene Data'!E72))),'Data Summary'!DR78="Yes"),OFFSET('Hygiene Data'!$E$5,0,10*ROW('Hygiene Data'!E72)),NA())</f>
        <v>#N/A</v>
      </c>
      <c r="BD78" s="98" t="e">
        <f ca="true">+IF(AND(ISNUMBER(OFFSET('Hygiene Data'!$E$7,0,10*ROW('Hygiene Data'!E72))),'Data Summary'!DS78="Yes"),OFFSET('Hygiene Data'!$E$7,0,10*ROW('Hygiene Data'!E72)),NA())</f>
        <v>#N/A</v>
      </c>
      <c r="BE78" s="98" t="e">
        <f ca="true">+IF(AND(ISNUMBER(OFFSET('Hygiene Data'!$E$9,0,10*ROW('Hygiene Data'!E72))),'Data Summary'!DT78="Yes"),OFFSET('Hygiene Data'!$E$9,0,10*ROW('Hygiene Data'!E72)),NA())</f>
        <v>#N/A</v>
      </c>
      <c r="BF78" s="98" t="e">
        <f ca="true">+IF(AND(ISNUMBER(OFFSET('Hygiene Data'!$F$5,0,10*ROW('Hygiene Data'!F72))),'Data Summary'!DU78="Yes"),OFFSET('Hygiene Data'!$F$5,0,10*ROW('Hygiene Data'!F72)),NA())</f>
        <v>#N/A</v>
      </c>
      <c r="BG78" s="98" t="e">
        <f ca="true">+IF(AND(ISNUMBER(OFFSET('Hygiene Data'!$F$7,0,10*ROW('Hygiene Data'!F72))),'Data Summary'!DV78="Yes"),OFFSET('Hygiene Data'!$F$7,0,10*ROW('Hygiene Data'!F72)),NA())</f>
        <v>#N/A</v>
      </c>
      <c r="BH78" s="98" t="e">
        <f ca="true">+IF(AND(ISNUMBER(OFFSET('Hygiene Data'!$F$9,0,10*ROW('Hygiene Data'!F72))),'Data Summary'!DW78="Yes"),OFFSET('Hygiene Data'!$F$9,0,10*ROW('Hygiene Data'!F72)),NA())</f>
        <v>#N/A</v>
      </c>
      <c r="BI78" s="98" t="e">
        <f ca="true">+IF(AND(ISNUMBER(OFFSET('Hygiene Data'!$G$5,0,10*ROW('Hygiene Data'!G72))),'Data Summary'!DX78="Yes"),OFFSET('Hygiene Data'!$G$5,0,10*ROW('Hygiene Data'!G72)),NA())</f>
        <v>#N/A</v>
      </c>
      <c r="BJ78" s="98" t="e">
        <f ca="true">+IF(AND(ISNUMBER(OFFSET('Hygiene Data'!$G$7,0,10*ROW('Hygiene Data'!G72))),'Data Summary'!DY78="Yes"),OFFSET('Hygiene Data'!$G$7,0,10*ROW('Hygiene Data'!G72)),NA())</f>
        <v>#N/A</v>
      </c>
      <c r="BK78" s="98" t="e">
        <f ca="true">+IF(AND(ISNUMBER(OFFSET('Hygiene Data'!$G$9,0,10*ROW('Hygiene Data'!G72))),'Data Summary'!DZ78="Yes"),OFFSET('Hygiene Data'!$G$9,0,10*ROW('Hygiene Data'!G72)),NA())</f>
        <v>#N/A</v>
      </c>
      <c r="BL78" s="98" t="e">
        <f ca="true">+IF(AND(ISNUMBER(OFFSET('Hygiene Data'!$H$5,0,10*ROW('Hygiene Data'!H72))),'Data Summary'!EA78="Yes"),OFFSET('Hygiene Data'!$H$5,0,10*ROW('Hygiene Data'!H72)),NA())</f>
        <v>#N/A</v>
      </c>
      <c r="BM78" s="98" t="e">
        <f ca="true">+IF(AND(ISNUMBER(OFFSET('Hygiene Data'!$H$7,0,10*ROW('Hygiene Data'!H72))),'Data Summary'!EB78="Yes"),OFFSET('Hygiene Data'!$H$7,0,10*ROW('Hygiene Data'!H72)),NA())</f>
        <v>#N/A</v>
      </c>
      <c r="BN78" s="98" t="e">
        <f ca="true">+IF(AND(ISNUMBER(OFFSET('Hygiene Data'!$H$9,0,10*ROW('Hygiene Data'!H72))),'Data Summary'!EC78="Yes"),OFFSET('Hygiene Data'!$H$9,0,10*ROW('Hygiene Data'!H72)),NA())</f>
        <v>#N/A</v>
      </c>
      <c r="BO78" s="98" t="e">
        <f ca="true">+IF(AND(ISNUMBER(OFFSET('Hygiene Data'!$I$5,0,10*ROW('Hygiene Data'!I72))),'Data Summary'!ED78="Yes"),OFFSET('Hygiene Data'!$I$5,0,10*ROW('Hygiene Data'!I72)),NA())</f>
        <v>#N/A</v>
      </c>
      <c r="BP78" s="98" t="e">
        <f ca="true">+IF(AND(ISNUMBER(OFFSET('Hygiene Data'!$I$7,0,10*ROW('Hygiene Data'!I72))),'Data Summary'!EE78="Yes"),OFFSET('Hygiene Data'!$I$7,0,10*ROW('Hygiene Data'!I72)),NA())</f>
        <v>#N/A</v>
      </c>
      <c r="BQ78" s="98" t="e">
        <f ca="true">+IF(AND(ISNUMBER(OFFSET('Hygiene Data'!$I$9,0,10*ROW('Hygiene Data'!I72))),'Data Summary'!EF78="Yes"),OFFSET('Hygiene Data'!$I$9,0,10*ROW('Hygiene Data'!I72)),NA())</f>
        <v>#N/A</v>
      </c>
    </row>
    <row xmlns:x14ac="http://schemas.microsoft.com/office/spreadsheetml/2009/9/ac" r="79" x14ac:dyDescent="0.2">
      <c r="A79" s="351" t="e">
        <f ca="true">+RIGHT('Data Summary'!A79,LEN('Data Summary'!A79)-9)</f>
        <v>#VALUE!</v>
      </c>
      <c r="B79" s="36" t="str">
        <f ca="true">+IF(ISTEXT('Data Summary'!B79),'Data Summary'!B79,"")</f>
        <v/>
      </c>
      <c r="C79" s="350" t="e">
        <f ca="true">+VALUE('Data Summary'!C79)</f>
        <v>#VALUE!</v>
      </c>
      <c r="D79" s="96" t="e">
        <f ca="true">+IF(AND(ISNUMBER(OFFSET('Water Data'!$D$4,0,10*ROW('Water Data'!D73))),'Data Summary'!BS79="Yes"),100-OFFSET('Water Data'!$D$4,0,10*ROW('Water Data'!D73)),NA())</f>
        <v>#N/A</v>
      </c>
      <c r="E79" s="96" t="e">
        <f ca="true">+IF(AND(ISNUMBER(OFFSET('Water Data'!$D$6,0,10*ROW('Water Data'!D73))),'Data Summary'!BT79="Yes"),OFFSET('Water Data'!$D$6,0,10*ROW('Water Data'!D73)),NA())</f>
        <v>#N/A</v>
      </c>
      <c r="F79" s="96" t="e">
        <f ca="true">+IF(AND(ISNUMBER(OFFSET('Water Data'!$D$9,0,10*ROW('Water Data'!D73))),'Data Summary'!BU79="Yes"),OFFSET('Water Data'!$D$9,0,10*ROW('Water Data'!D73)),NA())</f>
        <v>#N/A</v>
      </c>
      <c r="G79" s="96" t="e">
        <f ca="true">+IF(AND(ISNUMBER(OFFSET('Water Data'!$E$4,0,10*ROW('Water Data'!E73))),'Data Summary'!BV79="Yes"),100-OFFSET('Water Data'!$E$4,0,10*ROW('Water Data'!E73)),NA())</f>
        <v>#N/A</v>
      </c>
      <c r="H79" s="96" t="e">
        <f ca="true">+IF(AND(ISNUMBER(OFFSET('Water Data'!$E$6,0,10*ROW('Water Data'!E73))),'Data Summary'!BW79="Yes"),OFFSET('Water Data'!$E$6,0,10*ROW('Water Data'!E73)),NA())</f>
        <v>#N/A</v>
      </c>
      <c r="I79" s="96" t="e">
        <f ca="true">+IF(AND(ISNUMBER(OFFSET('Water Data'!$E$9,0,10*ROW('Water Data'!E73))),'Data Summary'!BX79="Yes"),OFFSET('Water Data'!$E$9,0,10*ROW('Water Data'!E73)),NA())</f>
        <v>#N/A</v>
      </c>
      <c r="J79" s="96" t="e">
        <f ca="true">+IF(AND(ISNUMBER(OFFSET('Water Data'!$F$4,0,10*ROW('Water Data'!F73))),'Data Summary'!BY79="Yes"),100-OFFSET('Water Data'!$F$4,0,10*ROW('Water Data'!F73)),NA())</f>
        <v>#N/A</v>
      </c>
      <c r="K79" s="96" t="e">
        <f ca="true">+IF(AND(ISNUMBER(OFFSET('Water Data'!$F$6,0,10*ROW('Water Data'!F73))),'Data Summary'!BZ79="Yes"),OFFSET('Water Data'!$F$6,0,10*ROW('Water Data'!F73)),NA())</f>
        <v>#N/A</v>
      </c>
      <c r="L79" s="96" t="e">
        <f ca="true">+IF(AND(ISNUMBER(OFFSET('Water Data'!$F$9,0,10*ROW('Water Data'!F73))),'Data Summary'!CA79="Yes"),OFFSET('Water Data'!$F$9,0,10*ROW('Water Data'!F73)),NA())</f>
        <v>#N/A</v>
      </c>
      <c r="M79" s="96" t="e">
        <f ca="true">+IF(AND(ISNUMBER(OFFSET('Water Data'!$G$4,0,10*ROW('Water Data'!G73))),'Data Summary'!CB79="Yes"),100-OFFSET('Water Data'!$G$4,0,10*ROW('Water Data'!G73)),NA())</f>
        <v>#N/A</v>
      </c>
      <c r="N79" s="96" t="e">
        <f ca="true">+IF(AND(ISNUMBER(OFFSET('Water Data'!$G$6,0,10*ROW('Water Data'!G73))),'Data Summary'!CC79="Yes"),OFFSET('Water Data'!$G$6,0,10*ROW('Water Data'!G73)),NA())</f>
        <v>#N/A</v>
      </c>
      <c r="O79" s="96" t="e">
        <f ca="true">+IF(AND(ISNUMBER(OFFSET('Water Data'!$G$9,0,10*ROW('Water Data'!G73))),'Data Summary'!CD79="Yes"),OFFSET('Water Data'!$G$9,0,10*ROW('Water Data'!G73)),NA())</f>
        <v>#N/A</v>
      </c>
      <c r="P79" s="96" t="e">
        <f ca="true">+IF(AND(ISNUMBER(OFFSET('Water Data'!$H$4,0,10*ROW('Water Data'!H73))),'Data Summary'!CE79="Yes"),100-OFFSET('Water Data'!$H$4,0,10*ROW('Water Data'!H73)),NA())</f>
        <v>#N/A</v>
      </c>
      <c r="Q79" s="96" t="e">
        <f ca="true">+IF(AND(ISNUMBER(OFFSET('Water Data'!$H$6,0,10*ROW('Water Data'!H73))),'Data Summary'!CF79="Yes"),OFFSET('Water Data'!$H$6,0,10*ROW('Water Data'!H73)),NA())</f>
        <v>#N/A</v>
      </c>
      <c r="R79" s="96" t="e">
        <f ca="true">+IF(AND(ISNUMBER(OFFSET('Water Data'!$H$9,0,10*ROW('Water Data'!H73))),'Data Summary'!CG79="Yes"),OFFSET('Water Data'!$H$9,0,10*ROW('Water Data'!H73)),NA())</f>
        <v>#N/A</v>
      </c>
      <c r="S79" s="96" t="e">
        <f ca="true">+IF(AND(ISNUMBER(OFFSET('Water Data'!$I$4,0,10*ROW('Water Data'!I73))),'Data Summary'!CH79="Yes"),100-OFFSET('Water Data'!$I$4,0,10*ROW('Water Data'!I73)),NA())</f>
        <v>#N/A</v>
      </c>
      <c r="T79" s="96" t="e">
        <f ca="true">+IF(AND(ISNUMBER(OFFSET('Water Data'!$I$6,0,10*ROW('Water Data'!I73))),'Data Summary'!CI79="Yes"),OFFSET('Water Data'!$I$6,0,10*ROW('Water Data'!I73)),NA())</f>
        <v>#N/A</v>
      </c>
      <c r="U79" s="96" t="e">
        <f ca="true">+IF(AND(ISNUMBER(OFFSET('Water Data'!$I$9,0,10*ROW('Water Data'!I73))),'Data Summary'!CJ79="Yes"),OFFSET('Water Data'!$I$9,0,10*ROW('Water Data'!I73)),NA())</f>
        <v>#N/A</v>
      </c>
      <c r="V79" s="97" t="e">
        <f ca="true">+IF(AND(ISNUMBER(OFFSET('Sanitation Data'!$D$4,0,10*ROW('Sanitation Data'!D73))),'Data Summary'!CK79="Yes"),100-OFFSET('Sanitation Data'!$D$4,0,10*ROW('Sanitation Data'!D73)),NA())</f>
        <v>#N/A</v>
      </c>
      <c r="W79" s="97" t="e">
        <f ca="true">+IF(AND(ISNUMBER(OFFSET('Sanitation Data'!$D$6,0,10*ROW('Sanitation Data'!D73))),'Data Summary'!CL79="Yes"),OFFSET('Sanitation Data'!$D$6,0,10*ROW('Sanitation Data'!D73)),NA())</f>
        <v>#N/A</v>
      </c>
      <c r="X79" s="97" t="e">
        <f ca="true">+IF(AND(ISNUMBER(OFFSET('Sanitation Data'!$D$10,0,10*ROW('Sanitation Data'!D73))),'Data Summary'!CM79="Yes"),OFFSET('Sanitation Data'!$D$10,0,10*ROW('Sanitation Data'!D73)),NA())</f>
        <v>#N/A</v>
      </c>
      <c r="Y79" s="97" t="e">
        <f ca="true">+IF(AND(ISNUMBER(OFFSET('Sanitation Data'!$D$11,0,10*ROW('Sanitation Data'!D73))),'Data Summary'!CN79="Yes"),OFFSET('Sanitation Data'!$D$11,0,10*ROW('Sanitation Data'!D73)),NA())</f>
        <v>#N/A</v>
      </c>
      <c r="Z79" s="97" t="e">
        <f ca="true">+IF(AND(ISNUMBER(OFFSET('Sanitation Data'!$D$12,0,10*ROW('Sanitation Data'!D73))),'Data Summary'!CO79="Yes"),OFFSET('Sanitation Data'!$D$12,0,10*ROW('Sanitation Data'!D73)),NA())</f>
        <v>#N/A</v>
      </c>
      <c r="AA79" s="97" t="e">
        <f ca="true">+IF(AND(ISNUMBER(OFFSET('Sanitation Data'!$E$4,0,10*ROW('Sanitation Data'!E73))),'Data Summary'!CP79="Yes"),100-OFFSET('Sanitation Data'!$E$4,0,10*ROW('Sanitation Data'!E73)),NA())</f>
        <v>#N/A</v>
      </c>
      <c r="AB79" s="97" t="e">
        <f ca="true">+IF(AND(ISNUMBER(OFFSET('Sanitation Data'!$E$6,0,10*ROW('Sanitation Data'!E73))),'Data Summary'!CQ79="Yes"),OFFSET('Sanitation Data'!$E$6,0,10*ROW('Sanitation Data'!E73)),NA())</f>
        <v>#N/A</v>
      </c>
      <c r="AC79" s="97" t="e">
        <f ca="true">+IF(AND(ISNUMBER(OFFSET('Sanitation Data'!$E$10,0,10*ROW('Sanitation Data'!E73))),'Data Summary'!CR79="Yes"),OFFSET('Sanitation Data'!$E$10,0,10*ROW('Sanitation Data'!E73)),NA())</f>
        <v>#N/A</v>
      </c>
      <c r="AD79" s="97" t="e">
        <f ca="true">+IF(AND(ISNUMBER(OFFSET('Sanitation Data'!$E$11,0,10*ROW('Sanitation Data'!E73))),'Data Summary'!CS79="Yes"),OFFSET('Sanitation Data'!$E$11,0,10*ROW('Sanitation Data'!E73)),NA())</f>
        <v>#N/A</v>
      </c>
      <c r="AE79" s="97" t="e">
        <f ca="true">+IF(AND(ISNUMBER(OFFSET('Sanitation Data'!$E$12,0,10*ROW('Sanitation Data'!E73))),'Data Summary'!CT79="Yes"),OFFSET('Sanitation Data'!$E$12,0,10*ROW('Sanitation Data'!E73)),NA())</f>
        <v>#N/A</v>
      </c>
      <c r="AF79" s="97" t="e">
        <f ca="true">+IF(AND(ISNUMBER(OFFSET('Sanitation Data'!$F$4,0,10*ROW('Sanitation Data'!F73))),'Data Summary'!CU79="Yes"),100-OFFSET('Sanitation Data'!$F$4,0,10*ROW('Sanitation Data'!F73)),NA())</f>
        <v>#N/A</v>
      </c>
      <c r="AG79" s="97" t="e">
        <f ca="true">+IF(AND(ISNUMBER(OFFSET('Sanitation Data'!$F$6,0,10*ROW('Sanitation Data'!F73))),'Data Summary'!CV79="Yes"),OFFSET('Sanitation Data'!$F$6,0,10*ROW('Sanitation Data'!F73)),NA())</f>
        <v>#N/A</v>
      </c>
      <c r="AH79" s="97" t="e">
        <f ca="true">+IF(AND(ISNUMBER(OFFSET('Sanitation Data'!$F$10,0,10*ROW('Sanitation Data'!F73))),'Data Summary'!CW79="Yes"),OFFSET('Sanitation Data'!$F$10,0,10*ROW('Sanitation Data'!F73)),NA())</f>
        <v>#N/A</v>
      </c>
      <c r="AI79" s="97" t="e">
        <f ca="true">+IF(AND(ISNUMBER(OFFSET('Sanitation Data'!$F$11,0,10*ROW('Sanitation Data'!F73))),'Data Summary'!CX79="Yes"),OFFSET('Sanitation Data'!$F$11,0,10*ROW('Sanitation Data'!F73)),NA())</f>
        <v>#N/A</v>
      </c>
      <c r="AJ79" s="97" t="e">
        <f ca="true">+IF(AND(ISNUMBER(OFFSET('Sanitation Data'!$F$12,0,10*ROW('Sanitation Data'!F73))),'Data Summary'!CY79="Yes"),OFFSET('Sanitation Data'!$F$12,0,10*ROW('Sanitation Data'!F73)),NA())</f>
        <v>#N/A</v>
      </c>
      <c r="AK79" s="97" t="e">
        <f ca="true">+IF(AND(ISNUMBER(OFFSET('Sanitation Data'!$G$4,0,10*ROW('Sanitation Data'!G73))),'Data Summary'!CZ79="Yes"),100-OFFSET('Sanitation Data'!$G$4,0,10*ROW('Sanitation Data'!G73)),NA())</f>
        <v>#N/A</v>
      </c>
      <c r="AL79" s="97" t="e">
        <f ca="true">+IF(AND(ISNUMBER(OFFSET('Sanitation Data'!$G$6,0,10*ROW('Sanitation Data'!G73))),'Data Summary'!DA79="Yes"),OFFSET('Sanitation Data'!$G$6,0,10*ROW('Sanitation Data'!G73)),NA())</f>
        <v>#N/A</v>
      </c>
      <c r="AM79" s="97" t="e">
        <f ca="true">+IF(AND(ISNUMBER(OFFSET('Sanitation Data'!$G$10,0,10*ROW('Sanitation Data'!G73))),'Data Summary'!DB79="Yes"),OFFSET('Sanitation Data'!$G$10,0,10*ROW('Sanitation Data'!G73)),NA())</f>
        <v>#N/A</v>
      </c>
      <c r="AN79" s="97" t="e">
        <f ca="true">+IF(AND(ISNUMBER(OFFSET('Sanitation Data'!$G$11,0,10*ROW('Sanitation Data'!G73))),'Data Summary'!DC79="Yes"),OFFSET('Sanitation Data'!$G$11,0,10*ROW('Sanitation Data'!G73)),NA())</f>
        <v>#N/A</v>
      </c>
      <c r="AO79" s="97" t="e">
        <f ca="true">+IF(AND(ISNUMBER(OFFSET('Sanitation Data'!$G$12,0,10*ROW('Sanitation Data'!G73))),'Data Summary'!DD79="Yes"),OFFSET('Sanitation Data'!$G$12,0,10*ROW('Sanitation Data'!G73)),NA())</f>
        <v>#N/A</v>
      </c>
      <c r="AP79" s="97" t="e">
        <f ca="true">+IF(AND(ISNUMBER(OFFSET('Sanitation Data'!$H$4,0,10*ROW('Sanitation Data'!H73))),'Data Summary'!DE79="Yes"),100-OFFSET('Sanitation Data'!$H$4,0,10*ROW('Sanitation Data'!H73)),NA())</f>
        <v>#N/A</v>
      </c>
      <c r="AQ79" s="97" t="e">
        <f ca="true">+IF(AND(ISNUMBER(OFFSET('Sanitation Data'!$H$6,0,10*ROW('Sanitation Data'!H73))),'Data Summary'!DF79="Yes"),OFFSET('Sanitation Data'!$H$6,0,10*ROW('Sanitation Data'!H73)),NA())</f>
        <v>#N/A</v>
      </c>
      <c r="AR79" s="97" t="e">
        <f ca="true">+IF(AND(ISNUMBER(OFFSET('Sanitation Data'!$H$10,0,10*ROW('Sanitation Data'!H73))),'Data Summary'!DG79="Yes"),OFFSET('Sanitation Data'!$H$10,0,10*ROW('Sanitation Data'!H73)),NA())</f>
        <v>#N/A</v>
      </c>
      <c r="AS79" s="97" t="e">
        <f ca="true">+IF(AND(ISNUMBER(OFFSET('Sanitation Data'!$H$11,0,10*ROW('Sanitation Data'!H73))),'Data Summary'!DH79="Yes"),OFFSET('Sanitation Data'!$H$11,0,10*ROW('Sanitation Data'!H73)),NA())</f>
        <v>#N/A</v>
      </c>
      <c r="AT79" s="97" t="e">
        <f ca="true">+IF(AND(ISNUMBER(OFFSET('Sanitation Data'!$H$12,0,10*ROW('Sanitation Data'!H73))),'Data Summary'!DI79="Yes"),OFFSET('Sanitation Data'!$H$12,0,10*ROW('Sanitation Data'!H73)),NA())</f>
        <v>#N/A</v>
      </c>
      <c r="AU79" s="97" t="e">
        <f ca="true">+IF(AND(ISNUMBER(OFFSET('Sanitation Data'!$I$4,0,10*ROW('Sanitation Data'!I73))),'Data Summary'!DJ79="Yes"),100-OFFSET('Sanitation Data'!$I$4,0,10*ROW('Sanitation Data'!I73)),NA())</f>
        <v>#N/A</v>
      </c>
      <c r="AV79" s="97" t="e">
        <f ca="true">+IF(AND(ISNUMBER(OFFSET('Sanitation Data'!$I$6,0,10*ROW('Sanitation Data'!I73))),'Data Summary'!DK79="Yes"),OFFSET('Sanitation Data'!$I$6,0,10*ROW('Sanitation Data'!I73)),NA())</f>
        <v>#N/A</v>
      </c>
      <c r="AW79" s="97" t="e">
        <f ca="true">+IF(AND(ISNUMBER(OFFSET('Sanitation Data'!$I$10,0,10*ROW('Sanitation Data'!I73))),'Data Summary'!DL79="Yes"),OFFSET('Sanitation Data'!$I$10,0,10*ROW('Sanitation Data'!I73)),NA())</f>
        <v>#N/A</v>
      </c>
      <c r="AX79" s="97" t="e">
        <f ca="true">+IF(AND(ISNUMBER(OFFSET('Sanitation Data'!$I$11,0,10*ROW('Sanitation Data'!I73))),'Data Summary'!DM79="Yes"),OFFSET('Sanitation Data'!$I$11,0,10*ROW('Sanitation Data'!I73)),NA())</f>
        <v>#N/A</v>
      </c>
      <c r="AY79" s="97" t="e">
        <f ca="true">+IF(AND(ISNUMBER(OFFSET('Sanitation Data'!$I$12,0,10*ROW('Sanitation Data'!I73))),'Data Summary'!DN79="Yes"),OFFSET('Sanitation Data'!$I$12,0,10*ROW('Sanitation Data'!I73)),NA())</f>
        <v>#N/A</v>
      </c>
      <c r="AZ79" s="98" t="e">
        <f ca="true">+IF(AND(ISNUMBER(OFFSET('Hygiene Data'!$D$5,0,10*ROW('Hygiene Data'!D73))),'Data Summary'!DO79="Yes"),OFFSET('Hygiene Data'!$D$5,0,10*ROW('Hygiene Data'!D73)),NA())</f>
        <v>#N/A</v>
      </c>
      <c r="BA79" s="98" t="e">
        <f ca="true">+IF(AND(ISNUMBER(OFFSET('Hygiene Data'!$D$7,0,10*ROW('Hygiene Data'!D73))),'Data Summary'!DP79="Yes"),OFFSET('Hygiene Data'!$D$7,0,10*ROW('Hygiene Data'!D73)),NA())</f>
        <v>#N/A</v>
      </c>
      <c r="BB79" s="98" t="e">
        <f ca="true">+IF(AND(ISNUMBER(OFFSET('Hygiene Data'!$D$9,0,10*ROW('Hygiene Data'!D73))),'Data Summary'!DQ79="Yes"),OFFSET('Hygiene Data'!$D$9,0,10*ROW('Hygiene Data'!D73)),NA())</f>
        <v>#N/A</v>
      </c>
      <c r="BC79" s="98" t="e">
        <f ca="true">+IF(AND(ISNUMBER(OFFSET('Hygiene Data'!$E$5,0,10*ROW('Hygiene Data'!E73))),'Data Summary'!DR79="Yes"),OFFSET('Hygiene Data'!$E$5,0,10*ROW('Hygiene Data'!E73)),NA())</f>
        <v>#N/A</v>
      </c>
      <c r="BD79" s="98" t="e">
        <f ca="true">+IF(AND(ISNUMBER(OFFSET('Hygiene Data'!$E$7,0,10*ROW('Hygiene Data'!E73))),'Data Summary'!DS79="Yes"),OFFSET('Hygiene Data'!$E$7,0,10*ROW('Hygiene Data'!E73)),NA())</f>
        <v>#N/A</v>
      </c>
      <c r="BE79" s="98" t="e">
        <f ca="true">+IF(AND(ISNUMBER(OFFSET('Hygiene Data'!$E$9,0,10*ROW('Hygiene Data'!E73))),'Data Summary'!DT79="Yes"),OFFSET('Hygiene Data'!$E$9,0,10*ROW('Hygiene Data'!E73)),NA())</f>
        <v>#N/A</v>
      </c>
      <c r="BF79" s="98" t="e">
        <f ca="true">+IF(AND(ISNUMBER(OFFSET('Hygiene Data'!$F$5,0,10*ROW('Hygiene Data'!F73))),'Data Summary'!DU79="Yes"),OFFSET('Hygiene Data'!$F$5,0,10*ROW('Hygiene Data'!F73)),NA())</f>
        <v>#N/A</v>
      </c>
      <c r="BG79" s="98" t="e">
        <f ca="true">+IF(AND(ISNUMBER(OFFSET('Hygiene Data'!$F$7,0,10*ROW('Hygiene Data'!F73))),'Data Summary'!DV79="Yes"),OFFSET('Hygiene Data'!$F$7,0,10*ROW('Hygiene Data'!F73)),NA())</f>
        <v>#N/A</v>
      </c>
      <c r="BH79" s="98" t="e">
        <f ca="true">+IF(AND(ISNUMBER(OFFSET('Hygiene Data'!$F$9,0,10*ROW('Hygiene Data'!F73))),'Data Summary'!DW79="Yes"),OFFSET('Hygiene Data'!$F$9,0,10*ROW('Hygiene Data'!F73)),NA())</f>
        <v>#N/A</v>
      </c>
      <c r="BI79" s="98" t="e">
        <f ca="true">+IF(AND(ISNUMBER(OFFSET('Hygiene Data'!$G$5,0,10*ROW('Hygiene Data'!G73))),'Data Summary'!DX79="Yes"),OFFSET('Hygiene Data'!$G$5,0,10*ROW('Hygiene Data'!G73)),NA())</f>
        <v>#N/A</v>
      </c>
      <c r="BJ79" s="98" t="e">
        <f ca="true">+IF(AND(ISNUMBER(OFFSET('Hygiene Data'!$G$7,0,10*ROW('Hygiene Data'!G73))),'Data Summary'!DY79="Yes"),OFFSET('Hygiene Data'!$G$7,0,10*ROW('Hygiene Data'!G73)),NA())</f>
        <v>#N/A</v>
      </c>
      <c r="BK79" s="98" t="e">
        <f ca="true">+IF(AND(ISNUMBER(OFFSET('Hygiene Data'!$G$9,0,10*ROW('Hygiene Data'!G73))),'Data Summary'!DZ79="Yes"),OFFSET('Hygiene Data'!$G$9,0,10*ROW('Hygiene Data'!G73)),NA())</f>
        <v>#N/A</v>
      </c>
      <c r="BL79" s="98" t="e">
        <f ca="true">+IF(AND(ISNUMBER(OFFSET('Hygiene Data'!$H$5,0,10*ROW('Hygiene Data'!H73))),'Data Summary'!EA79="Yes"),OFFSET('Hygiene Data'!$H$5,0,10*ROW('Hygiene Data'!H73)),NA())</f>
        <v>#N/A</v>
      </c>
      <c r="BM79" s="98" t="e">
        <f ca="true">+IF(AND(ISNUMBER(OFFSET('Hygiene Data'!$H$7,0,10*ROW('Hygiene Data'!H73))),'Data Summary'!EB79="Yes"),OFFSET('Hygiene Data'!$H$7,0,10*ROW('Hygiene Data'!H73)),NA())</f>
        <v>#N/A</v>
      </c>
      <c r="BN79" s="98" t="e">
        <f ca="true">+IF(AND(ISNUMBER(OFFSET('Hygiene Data'!$H$9,0,10*ROW('Hygiene Data'!H73))),'Data Summary'!EC79="Yes"),OFFSET('Hygiene Data'!$H$9,0,10*ROW('Hygiene Data'!H73)),NA())</f>
        <v>#N/A</v>
      </c>
      <c r="BO79" s="98" t="e">
        <f ca="true">+IF(AND(ISNUMBER(OFFSET('Hygiene Data'!$I$5,0,10*ROW('Hygiene Data'!I73))),'Data Summary'!ED79="Yes"),OFFSET('Hygiene Data'!$I$5,0,10*ROW('Hygiene Data'!I73)),NA())</f>
        <v>#N/A</v>
      </c>
      <c r="BP79" s="98" t="e">
        <f ca="true">+IF(AND(ISNUMBER(OFFSET('Hygiene Data'!$I$7,0,10*ROW('Hygiene Data'!I73))),'Data Summary'!EE79="Yes"),OFFSET('Hygiene Data'!$I$7,0,10*ROW('Hygiene Data'!I73)),NA())</f>
        <v>#N/A</v>
      </c>
      <c r="BQ79" s="98" t="e">
        <f ca="true">+IF(AND(ISNUMBER(OFFSET('Hygiene Data'!$I$9,0,10*ROW('Hygiene Data'!I73))),'Data Summary'!EF79="Yes"),OFFSET('Hygiene Data'!$I$9,0,10*ROW('Hygiene Data'!I73)),NA())</f>
        <v>#N/A</v>
      </c>
    </row>
    <row xmlns:x14ac="http://schemas.microsoft.com/office/spreadsheetml/2009/9/ac" r="80" x14ac:dyDescent="0.2">
      <c r="A80" s="351" t="e">
        <f ca="true">+RIGHT('Data Summary'!A80,LEN('Data Summary'!A80)-9)</f>
        <v>#VALUE!</v>
      </c>
      <c r="B80" s="36" t="str">
        <f ca="true">+IF(ISTEXT('Data Summary'!B80),'Data Summary'!B80,"")</f>
        <v/>
      </c>
      <c r="C80" s="350" t="e">
        <f ca="true">+VALUE('Data Summary'!C80)</f>
        <v>#VALUE!</v>
      </c>
      <c r="D80" s="96" t="e">
        <f ca="true">+IF(AND(ISNUMBER(OFFSET('Water Data'!$D$4,0,10*ROW('Water Data'!D74))),'Data Summary'!BS80="Yes"),100-OFFSET('Water Data'!$D$4,0,10*ROW('Water Data'!D74)),NA())</f>
        <v>#N/A</v>
      </c>
      <c r="E80" s="96" t="e">
        <f ca="true">+IF(AND(ISNUMBER(OFFSET('Water Data'!$D$6,0,10*ROW('Water Data'!D74))),'Data Summary'!BT80="Yes"),OFFSET('Water Data'!$D$6,0,10*ROW('Water Data'!D74)),NA())</f>
        <v>#N/A</v>
      </c>
      <c r="F80" s="96" t="e">
        <f ca="true">+IF(AND(ISNUMBER(OFFSET('Water Data'!$D$9,0,10*ROW('Water Data'!D74))),'Data Summary'!BU80="Yes"),OFFSET('Water Data'!$D$9,0,10*ROW('Water Data'!D74)),NA())</f>
        <v>#N/A</v>
      </c>
      <c r="G80" s="96" t="e">
        <f ca="true">+IF(AND(ISNUMBER(OFFSET('Water Data'!$E$4,0,10*ROW('Water Data'!E74))),'Data Summary'!BV80="Yes"),100-OFFSET('Water Data'!$E$4,0,10*ROW('Water Data'!E74)),NA())</f>
        <v>#N/A</v>
      </c>
      <c r="H80" s="96" t="e">
        <f ca="true">+IF(AND(ISNUMBER(OFFSET('Water Data'!$E$6,0,10*ROW('Water Data'!E74))),'Data Summary'!BW80="Yes"),OFFSET('Water Data'!$E$6,0,10*ROW('Water Data'!E74)),NA())</f>
        <v>#N/A</v>
      </c>
      <c r="I80" s="96" t="e">
        <f ca="true">+IF(AND(ISNUMBER(OFFSET('Water Data'!$E$9,0,10*ROW('Water Data'!E74))),'Data Summary'!BX80="Yes"),OFFSET('Water Data'!$E$9,0,10*ROW('Water Data'!E74)),NA())</f>
        <v>#N/A</v>
      </c>
      <c r="J80" s="96" t="e">
        <f ca="true">+IF(AND(ISNUMBER(OFFSET('Water Data'!$F$4,0,10*ROW('Water Data'!F74))),'Data Summary'!BY80="Yes"),100-OFFSET('Water Data'!$F$4,0,10*ROW('Water Data'!F74)),NA())</f>
        <v>#N/A</v>
      </c>
      <c r="K80" s="96" t="e">
        <f ca="true">+IF(AND(ISNUMBER(OFFSET('Water Data'!$F$6,0,10*ROW('Water Data'!F74))),'Data Summary'!BZ80="Yes"),OFFSET('Water Data'!$F$6,0,10*ROW('Water Data'!F74)),NA())</f>
        <v>#N/A</v>
      </c>
      <c r="L80" s="96" t="e">
        <f ca="true">+IF(AND(ISNUMBER(OFFSET('Water Data'!$F$9,0,10*ROW('Water Data'!F74))),'Data Summary'!CA80="Yes"),OFFSET('Water Data'!$F$9,0,10*ROW('Water Data'!F74)),NA())</f>
        <v>#N/A</v>
      </c>
      <c r="M80" s="96" t="e">
        <f ca="true">+IF(AND(ISNUMBER(OFFSET('Water Data'!$G$4,0,10*ROW('Water Data'!G74))),'Data Summary'!CB80="Yes"),100-OFFSET('Water Data'!$G$4,0,10*ROW('Water Data'!G74)),NA())</f>
        <v>#N/A</v>
      </c>
      <c r="N80" s="96" t="e">
        <f ca="true">+IF(AND(ISNUMBER(OFFSET('Water Data'!$G$6,0,10*ROW('Water Data'!G74))),'Data Summary'!CC80="Yes"),OFFSET('Water Data'!$G$6,0,10*ROW('Water Data'!G74)),NA())</f>
        <v>#N/A</v>
      </c>
      <c r="O80" s="96" t="e">
        <f ca="true">+IF(AND(ISNUMBER(OFFSET('Water Data'!$G$9,0,10*ROW('Water Data'!G74))),'Data Summary'!CD80="Yes"),OFFSET('Water Data'!$G$9,0,10*ROW('Water Data'!G74)),NA())</f>
        <v>#N/A</v>
      </c>
      <c r="P80" s="96" t="e">
        <f ca="true">+IF(AND(ISNUMBER(OFFSET('Water Data'!$H$4,0,10*ROW('Water Data'!H74))),'Data Summary'!CE80="Yes"),100-OFFSET('Water Data'!$H$4,0,10*ROW('Water Data'!H74)),NA())</f>
        <v>#N/A</v>
      </c>
      <c r="Q80" s="96" t="e">
        <f ca="true">+IF(AND(ISNUMBER(OFFSET('Water Data'!$H$6,0,10*ROW('Water Data'!H74))),'Data Summary'!CF80="Yes"),OFFSET('Water Data'!$H$6,0,10*ROW('Water Data'!H74)),NA())</f>
        <v>#N/A</v>
      </c>
      <c r="R80" s="96" t="e">
        <f ca="true">+IF(AND(ISNUMBER(OFFSET('Water Data'!$H$9,0,10*ROW('Water Data'!H74))),'Data Summary'!CG80="Yes"),OFFSET('Water Data'!$H$9,0,10*ROW('Water Data'!H74)),NA())</f>
        <v>#N/A</v>
      </c>
      <c r="S80" s="96" t="e">
        <f ca="true">+IF(AND(ISNUMBER(OFFSET('Water Data'!$I$4,0,10*ROW('Water Data'!I74))),'Data Summary'!CH80="Yes"),100-OFFSET('Water Data'!$I$4,0,10*ROW('Water Data'!I74)),NA())</f>
        <v>#N/A</v>
      </c>
      <c r="T80" s="96" t="e">
        <f ca="true">+IF(AND(ISNUMBER(OFFSET('Water Data'!$I$6,0,10*ROW('Water Data'!I74))),'Data Summary'!CI80="Yes"),OFFSET('Water Data'!$I$6,0,10*ROW('Water Data'!I74)),NA())</f>
        <v>#N/A</v>
      </c>
      <c r="U80" s="96" t="e">
        <f ca="true">+IF(AND(ISNUMBER(OFFSET('Water Data'!$I$9,0,10*ROW('Water Data'!I74))),'Data Summary'!CJ80="Yes"),OFFSET('Water Data'!$I$9,0,10*ROW('Water Data'!I74)),NA())</f>
        <v>#N/A</v>
      </c>
      <c r="V80" s="97" t="e">
        <f ca="true">+IF(AND(ISNUMBER(OFFSET('Sanitation Data'!$D$4,0,10*ROW('Sanitation Data'!D74))),'Data Summary'!CK80="Yes"),100-OFFSET('Sanitation Data'!$D$4,0,10*ROW('Sanitation Data'!D74)),NA())</f>
        <v>#N/A</v>
      </c>
      <c r="W80" s="97" t="e">
        <f ca="true">+IF(AND(ISNUMBER(OFFSET('Sanitation Data'!$D$6,0,10*ROW('Sanitation Data'!D74))),'Data Summary'!CL80="Yes"),OFFSET('Sanitation Data'!$D$6,0,10*ROW('Sanitation Data'!D74)),NA())</f>
        <v>#N/A</v>
      </c>
      <c r="X80" s="97" t="e">
        <f ca="true">+IF(AND(ISNUMBER(OFFSET('Sanitation Data'!$D$10,0,10*ROW('Sanitation Data'!D74))),'Data Summary'!CM80="Yes"),OFFSET('Sanitation Data'!$D$10,0,10*ROW('Sanitation Data'!D74)),NA())</f>
        <v>#N/A</v>
      </c>
      <c r="Y80" s="97" t="e">
        <f ca="true">+IF(AND(ISNUMBER(OFFSET('Sanitation Data'!$D$11,0,10*ROW('Sanitation Data'!D74))),'Data Summary'!CN80="Yes"),OFFSET('Sanitation Data'!$D$11,0,10*ROW('Sanitation Data'!D74)),NA())</f>
        <v>#N/A</v>
      </c>
      <c r="Z80" s="97" t="e">
        <f ca="true">+IF(AND(ISNUMBER(OFFSET('Sanitation Data'!$D$12,0,10*ROW('Sanitation Data'!D74))),'Data Summary'!CO80="Yes"),OFFSET('Sanitation Data'!$D$12,0,10*ROW('Sanitation Data'!D74)),NA())</f>
        <v>#N/A</v>
      </c>
      <c r="AA80" s="97" t="e">
        <f ca="true">+IF(AND(ISNUMBER(OFFSET('Sanitation Data'!$E$4,0,10*ROW('Sanitation Data'!E74))),'Data Summary'!CP80="Yes"),100-OFFSET('Sanitation Data'!$E$4,0,10*ROW('Sanitation Data'!E74)),NA())</f>
        <v>#N/A</v>
      </c>
      <c r="AB80" s="97" t="e">
        <f ca="true">+IF(AND(ISNUMBER(OFFSET('Sanitation Data'!$E$6,0,10*ROW('Sanitation Data'!E74))),'Data Summary'!CQ80="Yes"),OFFSET('Sanitation Data'!$E$6,0,10*ROW('Sanitation Data'!E74)),NA())</f>
        <v>#N/A</v>
      </c>
      <c r="AC80" s="97" t="e">
        <f ca="true">+IF(AND(ISNUMBER(OFFSET('Sanitation Data'!$E$10,0,10*ROW('Sanitation Data'!E74))),'Data Summary'!CR80="Yes"),OFFSET('Sanitation Data'!$E$10,0,10*ROW('Sanitation Data'!E74)),NA())</f>
        <v>#N/A</v>
      </c>
      <c r="AD80" s="97" t="e">
        <f ca="true">+IF(AND(ISNUMBER(OFFSET('Sanitation Data'!$E$11,0,10*ROW('Sanitation Data'!E74))),'Data Summary'!CS80="Yes"),OFFSET('Sanitation Data'!$E$11,0,10*ROW('Sanitation Data'!E74)),NA())</f>
        <v>#N/A</v>
      </c>
      <c r="AE80" s="97" t="e">
        <f ca="true">+IF(AND(ISNUMBER(OFFSET('Sanitation Data'!$E$12,0,10*ROW('Sanitation Data'!E74))),'Data Summary'!CT80="Yes"),OFFSET('Sanitation Data'!$E$12,0,10*ROW('Sanitation Data'!E74)),NA())</f>
        <v>#N/A</v>
      </c>
      <c r="AF80" s="97" t="e">
        <f ca="true">+IF(AND(ISNUMBER(OFFSET('Sanitation Data'!$F$4,0,10*ROW('Sanitation Data'!F74))),'Data Summary'!CU80="Yes"),100-OFFSET('Sanitation Data'!$F$4,0,10*ROW('Sanitation Data'!F74)),NA())</f>
        <v>#N/A</v>
      </c>
      <c r="AG80" s="97" t="e">
        <f ca="true">+IF(AND(ISNUMBER(OFFSET('Sanitation Data'!$F$6,0,10*ROW('Sanitation Data'!F74))),'Data Summary'!CV80="Yes"),OFFSET('Sanitation Data'!$F$6,0,10*ROW('Sanitation Data'!F74)),NA())</f>
        <v>#N/A</v>
      </c>
      <c r="AH80" s="97" t="e">
        <f ca="true">+IF(AND(ISNUMBER(OFFSET('Sanitation Data'!$F$10,0,10*ROW('Sanitation Data'!F74))),'Data Summary'!CW80="Yes"),OFFSET('Sanitation Data'!$F$10,0,10*ROW('Sanitation Data'!F74)),NA())</f>
        <v>#N/A</v>
      </c>
      <c r="AI80" s="97" t="e">
        <f ca="true">+IF(AND(ISNUMBER(OFFSET('Sanitation Data'!$F$11,0,10*ROW('Sanitation Data'!F74))),'Data Summary'!CX80="Yes"),OFFSET('Sanitation Data'!$F$11,0,10*ROW('Sanitation Data'!F74)),NA())</f>
        <v>#N/A</v>
      </c>
      <c r="AJ80" s="97" t="e">
        <f ca="true">+IF(AND(ISNUMBER(OFFSET('Sanitation Data'!$F$12,0,10*ROW('Sanitation Data'!F74))),'Data Summary'!CY80="Yes"),OFFSET('Sanitation Data'!$F$12,0,10*ROW('Sanitation Data'!F74)),NA())</f>
        <v>#N/A</v>
      </c>
      <c r="AK80" s="97" t="e">
        <f ca="true">+IF(AND(ISNUMBER(OFFSET('Sanitation Data'!$G$4,0,10*ROW('Sanitation Data'!G74))),'Data Summary'!CZ80="Yes"),100-OFFSET('Sanitation Data'!$G$4,0,10*ROW('Sanitation Data'!G74)),NA())</f>
        <v>#N/A</v>
      </c>
      <c r="AL80" s="97" t="e">
        <f ca="true">+IF(AND(ISNUMBER(OFFSET('Sanitation Data'!$G$6,0,10*ROW('Sanitation Data'!G74))),'Data Summary'!DA80="Yes"),OFFSET('Sanitation Data'!$G$6,0,10*ROW('Sanitation Data'!G74)),NA())</f>
        <v>#N/A</v>
      </c>
      <c r="AM80" s="97" t="e">
        <f ca="true">+IF(AND(ISNUMBER(OFFSET('Sanitation Data'!$G$10,0,10*ROW('Sanitation Data'!G74))),'Data Summary'!DB80="Yes"),OFFSET('Sanitation Data'!$G$10,0,10*ROW('Sanitation Data'!G74)),NA())</f>
        <v>#N/A</v>
      </c>
      <c r="AN80" s="97" t="e">
        <f ca="true">+IF(AND(ISNUMBER(OFFSET('Sanitation Data'!$G$11,0,10*ROW('Sanitation Data'!G74))),'Data Summary'!DC80="Yes"),OFFSET('Sanitation Data'!$G$11,0,10*ROW('Sanitation Data'!G74)),NA())</f>
        <v>#N/A</v>
      </c>
      <c r="AO80" s="97" t="e">
        <f ca="true">+IF(AND(ISNUMBER(OFFSET('Sanitation Data'!$G$12,0,10*ROW('Sanitation Data'!G74))),'Data Summary'!DD80="Yes"),OFFSET('Sanitation Data'!$G$12,0,10*ROW('Sanitation Data'!G74)),NA())</f>
        <v>#N/A</v>
      </c>
      <c r="AP80" s="97" t="e">
        <f ca="true">+IF(AND(ISNUMBER(OFFSET('Sanitation Data'!$H$4,0,10*ROW('Sanitation Data'!H74))),'Data Summary'!DE80="Yes"),100-OFFSET('Sanitation Data'!$H$4,0,10*ROW('Sanitation Data'!H74)),NA())</f>
        <v>#N/A</v>
      </c>
      <c r="AQ80" s="97" t="e">
        <f ca="true">+IF(AND(ISNUMBER(OFFSET('Sanitation Data'!$H$6,0,10*ROW('Sanitation Data'!H74))),'Data Summary'!DF80="Yes"),OFFSET('Sanitation Data'!$H$6,0,10*ROW('Sanitation Data'!H74)),NA())</f>
        <v>#N/A</v>
      </c>
      <c r="AR80" s="97" t="e">
        <f ca="true">+IF(AND(ISNUMBER(OFFSET('Sanitation Data'!$H$10,0,10*ROW('Sanitation Data'!H74))),'Data Summary'!DG80="Yes"),OFFSET('Sanitation Data'!$H$10,0,10*ROW('Sanitation Data'!H74)),NA())</f>
        <v>#N/A</v>
      </c>
      <c r="AS80" s="97" t="e">
        <f ca="true">+IF(AND(ISNUMBER(OFFSET('Sanitation Data'!$H$11,0,10*ROW('Sanitation Data'!H74))),'Data Summary'!DH80="Yes"),OFFSET('Sanitation Data'!$H$11,0,10*ROW('Sanitation Data'!H74)),NA())</f>
        <v>#N/A</v>
      </c>
      <c r="AT80" s="97" t="e">
        <f ca="true">+IF(AND(ISNUMBER(OFFSET('Sanitation Data'!$H$12,0,10*ROW('Sanitation Data'!H74))),'Data Summary'!DI80="Yes"),OFFSET('Sanitation Data'!$H$12,0,10*ROW('Sanitation Data'!H74)),NA())</f>
        <v>#N/A</v>
      </c>
      <c r="AU80" s="97" t="e">
        <f ca="true">+IF(AND(ISNUMBER(OFFSET('Sanitation Data'!$I$4,0,10*ROW('Sanitation Data'!I74))),'Data Summary'!DJ80="Yes"),100-OFFSET('Sanitation Data'!$I$4,0,10*ROW('Sanitation Data'!I74)),NA())</f>
        <v>#N/A</v>
      </c>
      <c r="AV80" s="97" t="e">
        <f ca="true">+IF(AND(ISNUMBER(OFFSET('Sanitation Data'!$I$6,0,10*ROW('Sanitation Data'!I74))),'Data Summary'!DK80="Yes"),OFFSET('Sanitation Data'!$I$6,0,10*ROW('Sanitation Data'!I74)),NA())</f>
        <v>#N/A</v>
      </c>
      <c r="AW80" s="97" t="e">
        <f ca="true">+IF(AND(ISNUMBER(OFFSET('Sanitation Data'!$I$10,0,10*ROW('Sanitation Data'!I74))),'Data Summary'!DL80="Yes"),OFFSET('Sanitation Data'!$I$10,0,10*ROW('Sanitation Data'!I74)),NA())</f>
        <v>#N/A</v>
      </c>
      <c r="AX80" s="97" t="e">
        <f ca="true">+IF(AND(ISNUMBER(OFFSET('Sanitation Data'!$I$11,0,10*ROW('Sanitation Data'!I74))),'Data Summary'!DM80="Yes"),OFFSET('Sanitation Data'!$I$11,0,10*ROW('Sanitation Data'!I74)),NA())</f>
        <v>#N/A</v>
      </c>
      <c r="AY80" s="97" t="e">
        <f ca="true">+IF(AND(ISNUMBER(OFFSET('Sanitation Data'!$I$12,0,10*ROW('Sanitation Data'!I74))),'Data Summary'!DN80="Yes"),OFFSET('Sanitation Data'!$I$12,0,10*ROW('Sanitation Data'!I74)),NA())</f>
        <v>#N/A</v>
      </c>
      <c r="AZ80" s="98" t="e">
        <f ca="true">+IF(AND(ISNUMBER(OFFSET('Hygiene Data'!$D$5,0,10*ROW('Hygiene Data'!D74))),'Data Summary'!DO80="Yes"),OFFSET('Hygiene Data'!$D$5,0,10*ROW('Hygiene Data'!D74)),NA())</f>
        <v>#N/A</v>
      </c>
      <c r="BA80" s="98" t="e">
        <f ca="true">+IF(AND(ISNUMBER(OFFSET('Hygiene Data'!$D$7,0,10*ROW('Hygiene Data'!D74))),'Data Summary'!DP80="Yes"),OFFSET('Hygiene Data'!$D$7,0,10*ROW('Hygiene Data'!D74)),NA())</f>
        <v>#N/A</v>
      </c>
      <c r="BB80" s="98" t="e">
        <f ca="true">+IF(AND(ISNUMBER(OFFSET('Hygiene Data'!$D$9,0,10*ROW('Hygiene Data'!D74))),'Data Summary'!DQ80="Yes"),OFFSET('Hygiene Data'!$D$9,0,10*ROW('Hygiene Data'!D74)),NA())</f>
        <v>#N/A</v>
      </c>
      <c r="BC80" s="98" t="e">
        <f ca="true">+IF(AND(ISNUMBER(OFFSET('Hygiene Data'!$E$5,0,10*ROW('Hygiene Data'!E74))),'Data Summary'!DR80="Yes"),OFFSET('Hygiene Data'!$E$5,0,10*ROW('Hygiene Data'!E74)),NA())</f>
        <v>#N/A</v>
      </c>
      <c r="BD80" s="98" t="e">
        <f ca="true">+IF(AND(ISNUMBER(OFFSET('Hygiene Data'!$E$7,0,10*ROW('Hygiene Data'!E74))),'Data Summary'!DS80="Yes"),OFFSET('Hygiene Data'!$E$7,0,10*ROW('Hygiene Data'!E74)),NA())</f>
        <v>#N/A</v>
      </c>
      <c r="BE80" s="98" t="e">
        <f ca="true">+IF(AND(ISNUMBER(OFFSET('Hygiene Data'!$E$9,0,10*ROW('Hygiene Data'!E74))),'Data Summary'!DT80="Yes"),OFFSET('Hygiene Data'!$E$9,0,10*ROW('Hygiene Data'!E74)),NA())</f>
        <v>#N/A</v>
      </c>
      <c r="BF80" s="98" t="e">
        <f ca="true">+IF(AND(ISNUMBER(OFFSET('Hygiene Data'!$F$5,0,10*ROW('Hygiene Data'!F74))),'Data Summary'!DU80="Yes"),OFFSET('Hygiene Data'!$F$5,0,10*ROW('Hygiene Data'!F74)),NA())</f>
        <v>#N/A</v>
      </c>
      <c r="BG80" s="98" t="e">
        <f ca="true">+IF(AND(ISNUMBER(OFFSET('Hygiene Data'!$F$7,0,10*ROW('Hygiene Data'!F74))),'Data Summary'!DV80="Yes"),OFFSET('Hygiene Data'!$F$7,0,10*ROW('Hygiene Data'!F74)),NA())</f>
        <v>#N/A</v>
      </c>
      <c r="BH80" s="98" t="e">
        <f ca="true">+IF(AND(ISNUMBER(OFFSET('Hygiene Data'!$F$9,0,10*ROW('Hygiene Data'!F74))),'Data Summary'!DW80="Yes"),OFFSET('Hygiene Data'!$F$9,0,10*ROW('Hygiene Data'!F74)),NA())</f>
        <v>#N/A</v>
      </c>
      <c r="BI80" s="98" t="e">
        <f ca="true">+IF(AND(ISNUMBER(OFFSET('Hygiene Data'!$G$5,0,10*ROW('Hygiene Data'!G74))),'Data Summary'!DX80="Yes"),OFFSET('Hygiene Data'!$G$5,0,10*ROW('Hygiene Data'!G74)),NA())</f>
        <v>#N/A</v>
      </c>
      <c r="BJ80" s="98" t="e">
        <f ca="true">+IF(AND(ISNUMBER(OFFSET('Hygiene Data'!$G$7,0,10*ROW('Hygiene Data'!G74))),'Data Summary'!DY80="Yes"),OFFSET('Hygiene Data'!$G$7,0,10*ROW('Hygiene Data'!G74)),NA())</f>
        <v>#N/A</v>
      </c>
      <c r="BK80" s="98" t="e">
        <f ca="true">+IF(AND(ISNUMBER(OFFSET('Hygiene Data'!$G$9,0,10*ROW('Hygiene Data'!G74))),'Data Summary'!DZ80="Yes"),OFFSET('Hygiene Data'!$G$9,0,10*ROW('Hygiene Data'!G74)),NA())</f>
        <v>#N/A</v>
      </c>
      <c r="BL80" s="98" t="e">
        <f ca="true">+IF(AND(ISNUMBER(OFFSET('Hygiene Data'!$H$5,0,10*ROW('Hygiene Data'!H74))),'Data Summary'!EA80="Yes"),OFFSET('Hygiene Data'!$H$5,0,10*ROW('Hygiene Data'!H74)),NA())</f>
        <v>#N/A</v>
      </c>
      <c r="BM80" s="98" t="e">
        <f ca="true">+IF(AND(ISNUMBER(OFFSET('Hygiene Data'!$H$7,0,10*ROW('Hygiene Data'!H74))),'Data Summary'!EB80="Yes"),OFFSET('Hygiene Data'!$H$7,0,10*ROW('Hygiene Data'!H74)),NA())</f>
        <v>#N/A</v>
      </c>
      <c r="BN80" s="98" t="e">
        <f ca="true">+IF(AND(ISNUMBER(OFFSET('Hygiene Data'!$H$9,0,10*ROW('Hygiene Data'!H74))),'Data Summary'!EC80="Yes"),OFFSET('Hygiene Data'!$H$9,0,10*ROW('Hygiene Data'!H74)),NA())</f>
        <v>#N/A</v>
      </c>
      <c r="BO80" s="98" t="e">
        <f ca="true">+IF(AND(ISNUMBER(OFFSET('Hygiene Data'!$I$5,0,10*ROW('Hygiene Data'!I74))),'Data Summary'!ED80="Yes"),OFFSET('Hygiene Data'!$I$5,0,10*ROW('Hygiene Data'!I74)),NA())</f>
        <v>#N/A</v>
      </c>
      <c r="BP80" s="98" t="e">
        <f ca="true">+IF(AND(ISNUMBER(OFFSET('Hygiene Data'!$I$7,0,10*ROW('Hygiene Data'!I74))),'Data Summary'!EE80="Yes"),OFFSET('Hygiene Data'!$I$7,0,10*ROW('Hygiene Data'!I74)),NA())</f>
        <v>#N/A</v>
      </c>
      <c r="BQ80" s="98" t="e">
        <f ca="true">+IF(AND(ISNUMBER(OFFSET('Hygiene Data'!$I$9,0,10*ROW('Hygiene Data'!I74))),'Data Summary'!EF80="Yes"),OFFSET('Hygiene Data'!$I$9,0,10*ROW('Hygiene Data'!I74)),NA())</f>
        <v>#N/A</v>
      </c>
    </row>
    <row xmlns:x14ac="http://schemas.microsoft.com/office/spreadsheetml/2009/9/ac" r="81" x14ac:dyDescent="0.2">
      <c r="A81" s="351" t="e">
        <f ca="true">+RIGHT('Data Summary'!A81,LEN('Data Summary'!A81)-9)</f>
        <v>#VALUE!</v>
      </c>
      <c r="B81" s="36" t="str">
        <f ca="true">+IF(ISTEXT('Data Summary'!B81),'Data Summary'!B81,"")</f>
        <v/>
      </c>
      <c r="C81" s="350" t="e">
        <f ca="true">+VALUE('Data Summary'!C81)</f>
        <v>#VALUE!</v>
      </c>
      <c r="D81" s="96" t="e">
        <f ca="true">+IF(AND(ISNUMBER(OFFSET('Water Data'!$D$4,0,10*ROW('Water Data'!D75))),'Data Summary'!BS81="Yes"),100-OFFSET('Water Data'!$D$4,0,10*ROW('Water Data'!D75)),NA())</f>
        <v>#N/A</v>
      </c>
      <c r="E81" s="96" t="e">
        <f ca="true">+IF(AND(ISNUMBER(OFFSET('Water Data'!$D$6,0,10*ROW('Water Data'!D75))),'Data Summary'!BT81="Yes"),OFFSET('Water Data'!$D$6,0,10*ROW('Water Data'!D75)),NA())</f>
        <v>#N/A</v>
      </c>
      <c r="F81" s="96" t="e">
        <f ca="true">+IF(AND(ISNUMBER(OFFSET('Water Data'!$D$9,0,10*ROW('Water Data'!D75))),'Data Summary'!BU81="Yes"),OFFSET('Water Data'!$D$9,0,10*ROW('Water Data'!D75)),NA())</f>
        <v>#N/A</v>
      </c>
      <c r="G81" s="96" t="e">
        <f ca="true">+IF(AND(ISNUMBER(OFFSET('Water Data'!$E$4,0,10*ROW('Water Data'!E75))),'Data Summary'!BV81="Yes"),100-OFFSET('Water Data'!$E$4,0,10*ROW('Water Data'!E75)),NA())</f>
        <v>#N/A</v>
      </c>
      <c r="H81" s="96" t="e">
        <f ca="true">+IF(AND(ISNUMBER(OFFSET('Water Data'!$E$6,0,10*ROW('Water Data'!E75))),'Data Summary'!BW81="Yes"),OFFSET('Water Data'!$E$6,0,10*ROW('Water Data'!E75)),NA())</f>
        <v>#N/A</v>
      </c>
      <c r="I81" s="96" t="e">
        <f ca="true">+IF(AND(ISNUMBER(OFFSET('Water Data'!$E$9,0,10*ROW('Water Data'!E75))),'Data Summary'!BX81="Yes"),OFFSET('Water Data'!$E$9,0,10*ROW('Water Data'!E75)),NA())</f>
        <v>#N/A</v>
      </c>
      <c r="J81" s="96" t="e">
        <f ca="true">+IF(AND(ISNUMBER(OFFSET('Water Data'!$F$4,0,10*ROW('Water Data'!F75))),'Data Summary'!BY81="Yes"),100-OFFSET('Water Data'!$F$4,0,10*ROW('Water Data'!F75)),NA())</f>
        <v>#N/A</v>
      </c>
      <c r="K81" s="96" t="e">
        <f ca="true">+IF(AND(ISNUMBER(OFFSET('Water Data'!$F$6,0,10*ROW('Water Data'!F75))),'Data Summary'!BZ81="Yes"),OFFSET('Water Data'!$F$6,0,10*ROW('Water Data'!F75)),NA())</f>
        <v>#N/A</v>
      </c>
      <c r="L81" s="96" t="e">
        <f ca="true">+IF(AND(ISNUMBER(OFFSET('Water Data'!$F$9,0,10*ROW('Water Data'!F75))),'Data Summary'!CA81="Yes"),OFFSET('Water Data'!$F$9,0,10*ROW('Water Data'!F75)),NA())</f>
        <v>#N/A</v>
      </c>
      <c r="M81" s="96" t="e">
        <f ca="true">+IF(AND(ISNUMBER(OFFSET('Water Data'!$G$4,0,10*ROW('Water Data'!G75))),'Data Summary'!CB81="Yes"),100-OFFSET('Water Data'!$G$4,0,10*ROW('Water Data'!G75)),NA())</f>
        <v>#N/A</v>
      </c>
      <c r="N81" s="96" t="e">
        <f ca="true">+IF(AND(ISNUMBER(OFFSET('Water Data'!$G$6,0,10*ROW('Water Data'!G75))),'Data Summary'!CC81="Yes"),OFFSET('Water Data'!$G$6,0,10*ROW('Water Data'!G75)),NA())</f>
        <v>#N/A</v>
      </c>
      <c r="O81" s="96" t="e">
        <f ca="true">+IF(AND(ISNUMBER(OFFSET('Water Data'!$G$9,0,10*ROW('Water Data'!G75))),'Data Summary'!CD81="Yes"),OFFSET('Water Data'!$G$9,0,10*ROW('Water Data'!G75)),NA())</f>
        <v>#N/A</v>
      </c>
      <c r="P81" s="96" t="e">
        <f ca="true">+IF(AND(ISNUMBER(OFFSET('Water Data'!$H$4,0,10*ROW('Water Data'!H75))),'Data Summary'!CE81="Yes"),100-OFFSET('Water Data'!$H$4,0,10*ROW('Water Data'!H75)),NA())</f>
        <v>#N/A</v>
      </c>
      <c r="Q81" s="96" t="e">
        <f ca="true">+IF(AND(ISNUMBER(OFFSET('Water Data'!$H$6,0,10*ROW('Water Data'!H75))),'Data Summary'!CF81="Yes"),OFFSET('Water Data'!$H$6,0,10*ROW('Water Data'!H75)),NA())</f>
        <v>#N/A</v>
      </c>
      <c r="R81" s="96" t="e">
        <f ca="true">+IF(AND(ISNUMBER(OFFSET('Water Data'!$H$9,0,10*ROW('Water Data'!H75))),'Data Summary'!CG81="Yes"),OFFSET('Water Data'!$H$9,0,10*ROW('Water Data'!H75)),NA())</f>
        <v>#N/A</v>
      </c>
      <c r="S81" s="96" t="e">
        <f ca="true">+IF(AND(ISNUMBER(OFFSET('Water Data'!$I$4,0,10*ROW('Water Data'!I75))),'Data Summary'!CH81="Yes"),100-OFFSET('Water Data'!$I$4,0,10*ROW('Water Data'!I75)),NA())</f>
        <v>#N/A</v>
      </c>
      <c r="T81" s="96" t="e">
        <f ca="true">+IF(AND(ISNUMBER(OFFSET('Water Data'!$I$6,0,10*ROW('Water Data'!I75))),'Data Summary'!CI81="Yes"),OFFSET('Water Data'!$I$6,0,10*ROW('Water Data'!I75)),NA())</f>
        <v>#N/A</v>
      </c>
      <c r="U81" s="96" t="e">
        <f ca="true">+IF(AND(ISNUMBER(OFFSET('Water Data'!$I$9,0,10*ROW('Water Data'!I75))),'Data Summary'!CJ81="Yes"),OFFSET('Water Data'!$I$9,0,10*ROW('Water Data'!I75)),NA())</f>
        <v>#N/A</v>
      </c>
      <c r="V81" s="97" t="e">
        <f ca="true">+IF(AND(ISNUMBER(OFFSET('Sanitation Data'!$D$4,0,10*ROW('Sanitation Data'!D75))),'Data Summary'!CK81="Yes"),100-OFFSET('Sanitation Data'!$D$4,0,10*ROW('Sanitation Data'!D75)),NA())</f>
        <v>#N/A</v>
      </c>
      <c r="W81" s="97" t="e">
        <f ca="true">+IF(AND(ISNUMBER(OFFSET('Sanitation Data'!$D$6,0,10*ROW('Sanitation Data'!D75))),'Data Summary'!CL81="Yes"),OFFSET('Sanitation Data'!$D$6,0,10*ROW('Sanitation Data'!D75)),NA())</f>
        <v>#N/A</v>
      </c>
      <c r="X81" s="97" t="e">
        <f ca="true">+IF(AND(ISNUMBER(OFFSET('Sanitation Data'!$D$10,0,10*ROW('Sanitation Data'!D75))),'Data Summary'!CM81="Yes"),OFFSET('Sanitation Data'!$D$10,0,10*ROW('Sanitation Data'!D75)),NA())</f>
        <v>#N/A</v>
      </c>
      <c r="Y81" s="97" t="e">
        <f ca="true">+IF(AND(ISNUMBER(OFFSET('Sanitation Data'!$D$11,0,10*ROW('Sanitation Data'!D75))),'Data Summary'!CN81="Yes"),OFFSET('Sanitation Data'!$D$11,0,10*ROW('Sanitation Data'!D75)),NA())</f>
        <v>#N/A</v>
      </c>
      <c r="Z81" s="97" t="e">
        <f ca="true">+IF(AND(ISNUMBER(OFFSET('Sanitation Data'!$D$12,0,10*ROW('Sanitation Data'!D75))),'Data Summary'!CO81="Yes"),OFFSET('Sanitation Data'!$D$12,0,10*ROW('Sanitation Data'!D75)),NA())</f>
        <v>#N/A</v>
      </c>
      <c r="AA81" s="97" t="e">
        <f ca="true">+IF(AND(ISNUMBER(OFFSET('Sanitation Data'!$E$4,0,10*ROW('Sanitation Data'!E75))),'Data Summary'!CP81="Yes"),100-OFFSET('Sanitation Data'!$E$4,0,10*ROW('Sanitation Data'!E75)),NA())</f>
        <v>#N/A</v>
      </c>
      <c r="AB81" s="97" t="e">
        <f ca="true">+IF(AND(ISNUMBER(OFFSET('Sanitation Data'!$E$6,0,10*ROW('Sanitation Data'!E75))),'Data Summary'!CQ81="Yes"),OFFSET('Sanitation Data'!$E$6,0,10*ROW('Sanitation Data'!E75)),NA())</f>
        <v>#N/A</v>
      </c>
      <c r="AC81" s="97" t="e">
        <f ca="true">+IF(AND(ISNUMBER(OFFSET('Sanitation Data'!$E$10,0,10*ROW('Sanitation Data'!E75))),'Data Summary'!CR81="Yes"),OFFSET('Sanitation Data'!$E$10,0,10*ROW('Sanitation Data'!E75)),NA())</f>
        <v>#N/A</v>
      </c>
      <c r="AD81" s="97" t="e">
        <f ca="true">+IF(AND(ISNUMBER(OFFSET('Sanitation Data'!$E$11,0,10*ROW('Sanitation Data'!E75))),'Data Summary'!CS81="Yes"),OFFSET('Sanitation Data'!$E$11,0,10*ROW('Sanitation Data'!E75)),NA())</f>
        <v>#N/A</v>
      </c>
      <c r="AE81" s="97" t="e">
        <f ca="true">+IF(AND(ISNUMBER(OFFSET('Sanitation Data'!$E$12,0,10*ROW('Sanitation Data'!E75))),'Data Summary'!CT81="Yes"),OFFSET('Sanitation Data'!$E$12,0,10*ROW('Sanitation Data'!E75)),NA())</f>
        <v>#N/A</v>
      </c>
      <c r="AF81" s="97" t="e">
        <f ca="true">+IF(AND(ISNUMBER(OFFSET('Sanitation Data'!$F$4,0,10*ROW('Sanitation Data'!F75))),'Data Summary'!CU81="Yes"),100-OFFSET('Sanitation Data'!$F$4,0,10*ROW('Sanitation Data'!F75)),NA())</f>
        <v>#N/A</v>
      </c>
      <c r="AG81" s="97" t="e">
        <f ca="true">+IF(AND(ISNUMBER(OFFSET('Sanitation Data'!$F$6,0,10*ROW('Sanitation Data'!F75))),'Data Summary'!CV81="Yes"),OFFSET('Sanitation Data'!$F$6,0,10*ROW('Sanitation Data'!F75)),NA())</f>
        <v>#N/A</v>
      </c>
      <c r="AH81" s="97" t="e">
        <f ca="true">+IF(AND(ISNUMBER(OFFSET('Sanitation Data'!$F$10,0,10*ROW('Sanitation Data'!F75))),'Data Summary'!CW81="Yes"),OFFSET('Sanitation Data'!$F$10,0,10*ROW('Sanitation Data'!F75)),NA())</f>
        <v>#N/A</v>
      </c>
      <c r="AI81" s="97" t="e">
        <f ca="true">+IF(AND(ISNUMBER(OFFSET('Sanitation Data'!$F$11,0,10*ROW('Sanitation Data'!F75))),'Data Summary'!CX81="Yes"),OFFSET('Sanitation Data'!$F$11,0,10*ROW('Sanitation Data'!F75)),NA())</f>
        <v>#N/A</v>
      </c>
      <c r="AJ81" s="97" t="e">
        <f ca="true">+IF(AND(ISNUMBER(OFFSET('Sanitation Data'!$F$12,0,10*ROW('Sanitation Data'!F75))),'Data Summary'!CY81="Yes"),OFFSET('Sanitation Data'!$F$12,0,10*ROW('Sanitation Data'!F75)),NA())</f>
        <v>#N/A</v>
      </c>
      <c r="AK81" s="97" t="e">
        <f ca="true">+IF(AND(ISNUMBER(OFFSET('Sanitation Data'!$G$4,0,10*ROW('Sanitation Data'!G75))),'Data Summary'!CZ81="Yes"),100-OFFSET('Sanitation Data'!$G$4,0,10*ROW('Sanitation Data'!G75)),NA())</f>
        <v>#N/A</v>
      </c>
      <c r="AL81" s="97" t="e">
        <f ca="true">+IF(AND(ISNUMBER(OFFSET('Sanitation Data'!$G$6,0,10*ROW('Sanitation Data'!G75))),'Data Summary'!DA81="Yes"),OFFSET('Sanitation Data'!$G$6,0,10*ROW('Sanitation Data'!G75)),NA())</f>
        <v>#N/A</v>
      </c>
      <c r="AM81" s="97" t="e">
        <f ca="true">+IF(AND(ISNUMBER(OFFSET('Sanitation Data'!$G$10,0,10*ROW('Sanitation Data'!G75))),'Data Summary'!DB81="Yes"),OFFSET('Sanitation Data'!$G$10,0,10*ROW('Sanitation Data'!G75)),NA())</f>
        <v>#N/A</v>
      </c>
      <c r="AN81" s="97" t="e">
        <f ca="true">+IF(AND(ISNUMBER(OFFSET('Sanitation Data'!$G$11,0,10*ROW('Sanitation Data'!G75))),'Data Summary'!DC81="Yes"),OFFSET('Sanitation Data'!$G$11,0,10*ROW('Sanitation Data'!G75)),NA())</f>
        <v>#N/A</v>
      </c>
      <c r="AO81" s="97" t="e">
        <f ca="true">+IF(AND(ISNUMBER(OFFSET('Sanitation Data'!$G$12,0,10*ROW('Sanitation Data'!G75))),'Data Summary'!DD81="Yes"),OFFSET('Sanitation Data'!$G$12,0,10*ROW('Sanitation Data'!G75)),NA())</f>
        <v>#N/A</v>
      </c>
      <c r="AP81" s="97" t="e">
        <f ca="true">+IF(AND(ISNUMBER(OFFSET('Sanitation Data'!$H$4,0,10*ROW('Sanitation Data'!H75))),'Data Summary'!DE81="Yes"),100-OFFSET('Sanitation Data'!$H$4,0,10*ROW('Sanitation Data'!H75)),NA())</f>
        <v>#N/A</v>
      </c>
      <c r="AQ81" s="97" t="e">
        <f ca="true">+IF(AND(ISNUMBER(OFFSET('Sanitation Data'!$H$6,0,10*ROW('Sanitation Data'!H75))),'Data Summary'!DF81="Yes"),OFFSET('Sanitation Data'!$H$6,0,10*ROW('Sanitation Data'!H75)),NA())</f>
        <v>#N/A</v>
      </c>
      <c r="AR81" s="97" t="e">
        <f ca="true">+IF(AND(ISNUMBER(OFFSET('Sanitation Data'!$H$10,0,10*ROW('Sanitation Data'!H75))),'Data Summary'!DG81="Yes"),OFFSET('Sanitation Data'!$H$10,0,10*ROW('Sanitation Data'!H75)),NA())</f>
        <v>#N/A</v>
      </c>
      <c r="AS81" s="97" t="e">
        <f ca="true">+IF(AND(ISNUMBER(OFFSET('Sanitation Data'!$H$11,0,10*ROW('Sanitation Data'!H75))),'Data Summary'!DH81="Yes"),OFFSET('Sanitation Data'!$H$11,0,10*ROW('Sanitation Data'!H75)),NA())</f>
        <v>#N/A</v>
      </c>
      <c r="AT81" s="97" t="e">
        <f ca="true">+IF(AND(ISNUMBER(OFFSET('Sanitation Data'!$H$12,0,10*ROW('Sanitation Data'!H75))),'Data Summary'!DI81="Yes"),OFFSET('Sanitation Data'!$H$12,0,10*ROW('Sanitation Data'!H75)),NA())</f>
        <v>#N/A</v>
      </c>
      <c r="AU81" s="97" t="e">
        <f ca="true">+IF(AND(ISNUMBER(OFFSET('Sanitation Data'!$I$4,0,10*ROW('Sanitation Data'!I75))),'Data Summary'!DJ81="Yes"),100-OFFSET('Sanitation Data'!$I$4,0,10*ROW('Sanitation Data'!I75)),NA())</f>
        <v>#N/A</v>
      </c>
      <c r="AV81" s="97" t="e">
        <f ca="true">+IF(AND(ISNUMBER(OFFSET('Sanitation Data'!$I$6,0,10*ROW('Sanitation Data'!I75))),'Data Summary'!DK81="Yes"),OFFSET('Sanitation Data'!$I$6,0,10*ROW('Sanitation Data'!I75)),NA())</f>
        <v>#N/A</v>
      </c>
      <c r="AW81" s="97" t="e">
        <f ca="true">+IF(AND(ISNUMBER(OFFSET('Sanitation Data'!$I$10,0,10*ROW('Sanitation Data'!I75))),'Data Summary'!DL81="Yes"),OFFSET('Sanitation Data'!$I$10,0,10*ROW('Sanitation Data'!I75)),NA())</f>
        <v>#N/A</v>
      </c>
      <c r="AX81" s="97" t="e">
        <f ca="true">+IF(AND(ISNUMBER(OFFSET('Sanitation Data'!$I$11,0,10*ROW('Sanitation Data'!I75))),'Data Summary'!DM81="Yes"),OFFSET('Sanitation Data'!$I$11,0,10*ROW('Sanitation Data'!I75)),NA())</f>
        <v>#N/A</v>
      </c>
      <c r="AY81" s="97" t="e">
        <f ca="true">+IF(AND(ISNUMBER(OFFSET('Sanitation Data'!$I$12,0,10*ROW('Sanitation Data'!I75))),'Data Summary'!DN81="Yes"),OFFSET('Sanitation Data'!$I$12,0,10*ROW('Sanitation Data'!I75)),NA())</f>
        <v>#N/A</v>
      </c>
      <c r="AZ81" s="98" t="e">
        <f ca="true">+IF(AND(ISNUMBER(OFFSET('Hygiene Data'!$D$5,0,10*ROW('Hygiene Data'!D75))),'Data Summary'!DO81="Yes"),OFFSET('Hygiene Data'!$D$5,0,10*ROW('Hygiene Data'!D75)),NA())</f>
        <v>#N/A</v>
      </c>
      <c r="BA81" s="98" t="e">
        <f ca="true">+IF(AND(ISNUMBER(OFFSET('Hygiene Data'!$D$7,0,10*ROW('Hygiene Data'!D75))),'Data Summary'!DP81="Yes"),OFFSET('Hygiene Data'!$D$7,0,10*ROW('Hygiene Data'!D75)),NA())</f>
        <v>#N/A</v>
      </c>
      <c r="BB81" s="98" t="e">
        <f ca="true">+IF(AND(ISNUMBER(OFFSET('Hygiene Data'!$D$9,0,10*ROW('Hygiene Data'!D75))),'Data Summary'!DQ81="Yes"),OFFSET('Hygiene Data'!$D$9,0,10*ROW('Hygiene Data'!D75)),NA())</f>
        <v>#N/A</v>
      </c>
      <c r="BC81" s="98" t="e">
        <f ca="true">+IF(AND(ISNUMBER(OFFSET('Hygiene Data'!$E$5,0,10*ROW('Hygiene Data'!E75))),'Data Summary'!DR81="Yes"),OFFSET('Hygiene Data'!$E$5,0,10*ROW('Hygiene Data'!E75)),NA())</f>
        <v>#N/A</v>
      </c>
      <c r="BD81" s="98" t="e">
        <f ca="true">+IF(AND(ISNUMBER(OFFSET('Hygiene Data'!$E$7,0,10*ROW('Hygiene Data'!E75))),'Data Summary'!DS81="Yes"),OFFSET('Hygiene Data'!$E$7,0,10*ROW('Hygiene Data'!E75)),NA())</f>
        <v>#N/A</v>
      </c>
      <c r="BE81" s="98" t="e">
        <f ca="true">+IF(AND(ISNUMBER(OFFSET('Hygiene Data'!$E$9,0,10*ROW('Hygiene Data'!E75))),'Data Summary'!DT81="Yes"),OFFSET('Hygiene Data'!$E$9,0,10*ROW('Hygiene Data'!E75)),NA())</f>
        <v>#N/A</v>
      </c>
      <c r="BF81" s="98" t="e">
        <f ca="true">+IF(AND(ISNUMBER(OFFSET('Hygiene Data'!$F$5,0,10*ROW('Hygiene Data'!F75))),'Data Summary'!DU81="Yes"),OFFSET('Hygiene Data'!$F$5,0,10*ROW('Hygiene Data'!F75)),NA())</f>
        <v>#N/A</v>
      </c>
      <c r="BG81" s="98" t="e">
        <f ca="true">+IF(AND(ISNUMBER(OFFSET('Hygiene Data'!$F$7,0,10*ROW('Hygiene Data'!F75))),'Data Summary'!DV81="Yes"),OFFSET('Hygiene Data'!$F$7,0,10*ROW('Hygiene Data'!F75)),NA())</f>
        <v>#N/A</v>
      </c>
      <c r="BH81" s="98" t="e">
        <f ca="true">+IF(AND(ISNUMBER(OFFSET('Hygiene Data'!$F$9,0,10*ROW('Hygiene Data'!F75))),'Data Summary'!DW81="Yes"),OFFSET('Hygiene Data'!$F$9,0,10*ROW('Hygiene Data'!F75)),NA())</f>
        <v>#N/A</v>
      </c>
      <c r="BI81" s="98" t="e">
        <f ca="true">+IF(AND(ISNUMBER(OFFSET('Hygiene Data'!$G$5,0,10*ROW('Hygiene Data'!G75))),'Data Summary'!DX81="Yes"),OFFSET('Hygiene Data'!$G$5,0,10*ROW('Hygiene Data'!G75)),NA())</f>
        <v>#N/A</v>
      </c>
      <c r="BJ81" s="98" t="e">
        <f ca="true">+IF(AND(ISNUMBER(OFFSET('Hygiene Data'!$G$7,0,10*ROW('Hygiene Data'!G75))),'Data Summary'!DY81="Yes"),OFFSET('Hygiene Data'!$G$7,0,10*ROW('Hygiene Data'!G75)),NA())</f>
        <v>#N/A</v>
      </c>
      <c r="BK81" s="98" t="e">
        <f ca="true">+IF(AND(ISNUMBER(OFFSET('Hygiene Data'!$G$9,0,10*ROW('Hygiene Data'!G75))),'Data Summary'!DZ81="Yes"),OFFSET('Hygiene Data'!$G$9,0,10*ROW('Hygiene Data'!G75)),NA())</f>
        <v>#N/A</v>
      </c>
      <c r="BL81" s="98" t="e">
        <f ca="true">+IF(AND(ISNUMBER(OFFSET('Hygiene Data'!$H$5,0,10*ROW('Hygiene Data'!H75))),'Data Summary'!EA81="Yes"),OFFSET('Hygiene Data'!$H$5,0,10*ROW('Hygiene Data'!H75)),NA())</f>
        <v>#N/A</v>
      </c>
      <c r="BM81" s="98" t="e">
        <f ca="true">+IF(AND(ISNUMBER(OFFSET('Hygiene Data'!$H$7,0,10*ROW('Hygiene Data'!H75))),'Data Summary'!EB81="Yes"),OFFSET('Hygiene Data'!$H$7,0,10*ROW('Hygiene Data'!H75)),NA())</f>
        <v>#N/A</v>
      </c>
      <c r="BN81" s="98" t="e">
        <f ca="true">+IF(AND(ISNUMBER(OFFSET('Hygiene Data'!$H$9,0,10*ROW('Hygiene Data'!H75))),'Data Summary'!EC81="Yes"),OFFSET('Hygiene Data'!$H$9,0,10*ROW('Hygiene Data'!H75)),NA())</f>
        <v>#N/A</v>
      </c>
      <c r="BO81" s="98" t="e">
        <f ca="true">+IF(AND(ISNUMBER(OFFSET('Hygiene Data'!$I$5,0,10*ROW('Hygiene Data'!I75))),'Data Summary'!ED81="Yes"),OFFSET('Hygiene Data'!$I$5,0,10*ROW('Hygiene Data'!I75)),NA())</f>
        <v>#N/A</v>
      </c>
      <c r="BP81" s="98" t="e">
        <f ca="true">+IF(AND(ISNUMBER(OFFSET('Hygiene Data'!$I$7,0,10*ROW('Hygiene Data'!I75))),'Data Summary'!EE81="Yes"),OFFSET('Hygiene Data'!$I$7,0,10*ROW('Hygiene Data'!I75)),NA())</f>
        <v>#N/A</v>
      </c>
      <c r="BQ81" s="98" t="e">
        <f ca="true">+IF(AND(ISNUMBER(OFFSET('Hygiene Data'!$I$9,0,10*ROW('Hygiene Data'!I75))),'Data Summary'!EF81="Yes"),OFFSET('Hygiene Data'!$I$9,0,10*ROW('Hygiene Data'!I75)),NA())</f>
        <v>#N/A</v>
      </c>
    </row>
    <row xmlns:x14ac="http://schemas.microsoft.com/office/spreadsheetml/2009/9/ac" r="82" x14ac:dyDescent="0.2">
      <c r="A82" s="351" t="e">
        <f ca="true">+RIGHT('Data Summary'!A82,LEN('Data Summary'!A82)-9)</f>
        <v>#VALUE!</v>
      </c>
      <c r="B82" s="36" t="str">
        <f ca="true">+IF(ISTEXT('Data Summary'!B82),'Data Summary'!B82,"")</f>
        <v/>
      </c>
      <c r="C82" s="350" t="e">
        <f ca="true">+VALUE('Data Summary'!C82)</f>
        <v>#VALUE!</v>
      </c>
      <c r="D82" s="96" t="e">
        <f ca="true">+IF(AND(ISNUMBER(OFFSET('Water Data'!$D$4,0,10*ROW('Water Data'!D76))),'Data Summary'!BS82="Yes"),100-OFFSET('Water Data'!$D$4,0,10*ROW('Water Data'!D76)),NA())</f>
        <v>#N/A</v>
      </c>
      <c r="E82" s="96" t="e">
        <f ca="true">+IF(AND(ISNUMBER(OFFSET('Water Data'!$D$6,0,10*ROW('Water Data'!D76))),'Data Summary'!BT82="Yes"),OFFSET('Water Data'!$D$6,0,10*ROW('Water Data'!D76)),NA())</f>
        <v>#N/A</v>
      </c>
      <c r="F82" s="96" t="e">
        <f ca="true">+IF(AND(ISNUMBER(OFFSET('Water Data'!$D$9,0,10*ROW('Water Data'!D76))),'Data Summary'!BU82="Yes"),OFFSET('Water Data'!$D$9,0,10*ROW('Water Data'!D76)),NA())</f>
        <v>#N/A</v>
      </c>
      <c r="G82" s="96" t="e">
        <f ca="true">+IF(AND(ISNUMBER(OFFSET('Water Data'!$E$4,0,10*ROW('Water Data'!E76))),'Data Summary'!BV82="Yes"),100-OFFSET('Water Data'!$E$4,0,10*ROW('Water Data'!E76)),NA())</f>
        <v>#N/A</v>
      </c>
      <c r="H82" s="96" t="e">
        <f ca="true">+IF(AND(ISNUMBER(OFFSET('Water Data'!$E$6,0,10*ROW('Water Data'!E76))),'Data Summary'!BW82="Yes"),OFFSET('Water Data'!$E$6,0,10*ROW('Water Data'!E76)),NA())</f>
        <v>#N/A</v>
      </c>
      <c r="I82" s="96" t="e">
        <f ca="true">+IF(AND(ISNUMBER(OFFSET('Water Data'!$E$9,0,10*ROW('Water Data'!E76))),'Data Summary'!BX82="Yes"),OFFSET('Water Data'!$E$9,0,10*ROW('Water Data'!E76)),NA())</f>
        <v>#N/A</v>
      </c>
      <c r="J82" s="96" t="e">
        <f ca="true">+IF(AND(ISNUMBER(OFFSET('Water Data'!$F$4,0,10*ROW('Water Data'!F76))),'Data Summary'!BY82="Yes"),100-OFFSET('Water Data'!$F$4,0,10*ROW('Water Data'!F76)),NA())</f>
        <v>#N/A</v>
      </c>
      <c r="K82" s="96" t="e">
        <f ca="true">+IF(AND(ISNUMBER(OFFSET('Water Data'!$F$6,0,10*ROW('Water Data'!F76))),'Data Summary'!BZ82="Yes"),OFFSET('Water Data'!$F$6,0,10*ROW('Water Data'!F76)),NA())</f>
        <v>#N/A</v>
      </c>
      <c r="L82" s="96" t="e">
        <f ca="true">+IF(AND(ISNUMBER(OFFSET('Water Data'!$F$9,0,10*ROW('Water Data'!F76))),'Data Summary'!CA82="Yes"),OFFSET('Water Data'!$F$9,0,10*ROW('Water Data'!F76)),NA())</f>
        <v>#N/A</v>
      </c>
      <c r="M82" s="96" t="e">
        <f ca="true">+IF(AND(ISNUMBER(OFFSET('Water Data'!$G$4,0,10*ROW('Water Data'!G76))),'Data Summary'!CB82="Yes"),100-OFFSET('Water Data'!$G$4,0,10*ROW('Water Data'!G76)),NA())</f>
        <v>#N/A</v>
      </c>
      <c r="N82" s="96" t="e">
        <f ca="true">+IF(AND(ISNUMBER(OFFSET('Water Data'!$G$6,0,10*ROW('Water Data'!G76))),'Data Summary'!CC82="Yes"),OFFSET('Water Data'!$G$6,0,10*ROW('Water Data'!G76)),NA())</f>
        <v>#N/A</v>
      </c>
      <c r="O82" s="96" t="e">
        <f ca="true">+IF(AND(ISNUMBER(OFFSET('Water Data'!$G$9,0,10*ROW('Water Data'!G76))),'Data Summary'!CD82="Yes"),OFFSET('Water Data'!$G$9,0,10*ROW('Water Data'!G76)),NA())</f>
        <v>#N/A</v>
      </c>
      <c r="P82" s="96" t="e">
        <f ca="true">+IF(AND(ISNUMBER(OFFSET('Water Data'!$H$4,0,10*ROW('Water Data'!H76))),'Data Summary'!CE82="Yes"),100-OFFSET('Water Data'!$H$4,0,10*ROW('Water Data'!H76)),NA())</f>
        <v>#N/A</v>
      </c>
      <c r="Q82" s="96" t="e">
        <f ca="true">+IF(AND(ISNUMBER(OFFSET('Water Data'!$H$6,0,10*ROW('Water Data'!H76))),'Data Summary'!CF82="Yes"),OFFSET('Water Data'!$H$6,0,10*ROW('Water Data'!H76)),NA())</f>
        <v>#N/A</v>
      </c>
      <c r="R82" s="96" t="e">
        <f ca="true">+IF(AND(ISNUMBER(OFFSET('Water Data'!$H$9,0,10*ROW('Water Data'!H76))),'Data Summary'!CG82="Yes"),OFFSET('Water Data'!$H$9,0,10*ROW('Water Data'!H76)),NA())</f>
        <v>#N/A</v>
      </c>
      <c r="S82" s="96" t="e">
        <f ca="true">+IF(AND(ISNUMBER(OFFSET('Water Data'!$I$4,0,10*ROW('Water Data'!I76))),'Data Summary'!CH82="Yes"),100-OFFSET('Water Data'!$I$4,0,10*ROW('Water Data'!I76)),NA())</f>
        <v>#N/A</v>
      </c>
      <c r="T82" s="96" t="e">
        <f ca="true">+IF(AND(ISNUMBER(OFFSET('Water Data'!$I$6,0,10*ROW('Water Data'!I76))),'Data Summary'!CI82="Yes"),OFFSET('Water Data'!$I$6,0,10*ROW('Water Data'!I76)),NA())</f>
        <v>#N/A</v>
      </c>
      <c r="U82" s="96" t="e">
        <f ca="true">+IF(AND(ISNUMBER(OFFSET('Water Data'!$I$9,0,10*ROW('Water Data'!I76))),'Data Summary'!CJ82="Yes"),OFFSET('Water Data'!$I$9,0,10*ROW('Water Data'!I76)),NA())</f>
        <v>#N/A</v>
      </c>
      <c r="V82" s="97" t="e">
        <f ca="true">+IF(AND(ISNUMBER(OFFSET('Sanitation Data'!$D$4,0,10*ROW('Sanitation Data'!D76))),'Data Summary'!CK82="Yes"),100-OFFSET('Sanitation Data'!$D$4,0,10*ROW('Sanitation Data'!D76)),NA())</f>
        <v>#N/A</v>
      </c>
      <c r="W82" s="97" t="e">
        <f ca="true">+IF(AND(ISNUMBER(OFFSET('Sanitation Data'!$D$6,0,10*ROW('Sanitation Data'!D76))),'Data Summary'!CL82="Yes"),OFFSET('Sanitation Data'!$D$6,0,10*ROW('Sanitation Data'!D76)),NA())</f>
        <v>#N/A</v>
      </c>
      <c r="X82" s="97" t="e">
        <f ca="true">+IF(AND(ISNUMBER(OFFSET('Sanitation Data'!$D$10,0,10*ROW('Sanitation Data'!D76))),'Data Summary'!CM82="Yes"),OFFSET('Sanitation Data'!$D$10,0,10*ROW('Sanitation Data'!D76)),NA())</f>
        <v>#N/A</v>
      </c>
      <c r="Y82" s="97" t="e">
        <f ca="true">+IF(AND(ISNUMBER(OFFSET('Sanitation Data'!$D$11,0,10*ROW('Sanitation Data'!D76))),'Data Summary'!CN82="Yes"),OFFSET('Sanitation Data'!$D$11,0,10*ROW('Sanitation Data'!D76)),NA())</f>
        <v>#N/A</v>
      </c>
      <c r="Z82" s="97" t="e">
        <f ca="true">+IF(AND(ISNUMBER(OFFSET('Sanitation Data'!$D$12,0,10*ROW('Sanitation Data'!D76))),'Data Summary'!CO82="Yes"),OFFSET('Sanitation Data'!$D$12,0,10*ROW('Sanitation Data'!D76)),NA())</f>
        <v>#N/A</v>
      </c>
      <c r="AA82" s="97" t="e">
        <f ca="true">+IF(AND(ISNUMBER(OFFSET('Sanitation Data'!$E$4,0,10*ROW('Sanitation Data'!E76))),'Data Summary'!CP82="Yes"),100-OFFSET('Sanitation Data'!$E$4,0,10*ROW('Sanitation Data'!E76)),NA())</f>
        <v>#N/A</v>
      </c>
      <c r="AB82" s="97" t="e">
        <f ca="true">+IF(AND(ISNUMBER(OFFSET('Sanitation Data'!$E$6,0,10*ROW('Sanitation Data'!E76))),'Data Summary'!CQ82="Yes"),OFFSET('Sanitation Data'!$E$6,0,10*ROW('Sanitation Data'!E76)),NA())</f>
        <v>#N/A</v>
      </c>
      <c r="AC82" s="97" t="e">
        <f ca="true">+IF(AND(ISNUMBER(OFFSET('Sanitation Data'!$E$10,0,10*ROW('Sanitation Data'!E76))),'Data Summary'!CR82="Yes"),OFFSET('Sanitation Data'!$E$10,0,10*ROW('Sanitation Data'!E76)),NA())</f>
        <v>#N/A</v>
      </c>
      <c r="AD82" s="97" t="e">
        <f ca="true">+IF(AND(ISNUMBER(OFFSET('Sanitation Data'!$E$11,0,10*ROW('Sanitation Data'!E76))),'Data Summary'!CS82="Yes"),OFFSET('Sanitation Data'!$E$11,0,10*ROW('Sanitation Data'!E76)),NA())</f>
        <v>#N/A</v>
      </c>
      <c r="AE82" s="97" t="e">
        <f ca="true">+IF(AND(ISNUMBER(OFFSET('Sanitation Data'!$E$12,0,10*ROW('Sanitation Data'!E76))),'Data Summary'!CT82="Yes"),OFFSET('Sanitation Data'!$E$12,0,10*ROW('Sanitation Data'!E76)),NA())</f>
        <v>#N/A</v>
      </c>
      <c r="AF82" s="97" t="e">
        <f ca="true">+IF(AND(ISNUMBER(OFFSET('Sanitation Data'!$F$4,0,10*ROW('Sanitation Data'!F76))),'Data Summary'!CU82="Yes"),100-OFFSET('Sanitation Data'!$F$4,0,10*ROW('Sanitation Data'!F76)),NA())</f>
        <v>#N/A</v>
      </c>
      <c r="AG82" s="97" t="e">
        <f ca="true">+IF(AND(ISNUMBER(OFFSET('Sanitation Data'!$F$6,0,10*ROW('Sanitation Data'!F76))),'Data Summary'!CV82="Yes"),OFFSET('Sanitation Data'!$F$6,0,10*ROW('Sanitation Data'!F76)),NA())</f>
        <v>#N/A</v>
      </c>
      <c r="AH82" s="97" t="e">
        <f ca="true">+IF(AND(ISNUMBER(OFFSET('Sanitation Data'!$F$10,0,10*ROW('Sanitation Data'!F76))),'Data Summary'!CW82="Yes"),OFFSET('Sanitation Data'!$F$10,0,10*ROW('Sanitation Data'!F76)),NA())</f>
        <v>#N/A</v>
      </c>
      <c r="AI82" s="97" t="e">
        <f ca="true">+IF(AND(ISNUMBER(OFFSET('Sanitation Data'!$F$11,0,10*ROW('Sanitation Data'!F76))),'Data Summary'!CX82="Yes"),OFFSET('Sanitation Data'!$F$11,0,10*ROW('Sanitation Data'!F76)),NA())</f>
        <v>#N/A</v>
      </c>
      <c r="AJ82" s="97" t="e">
        <f ca="true">+IF(AND(ISNUMBER(OFFSET('Sanitation Data'!$F$12,0,10*ROW('Sanitation Data'!F76))),'Data Summary'!CY82="Yes"),OFFSET('Sanitation Data'!$F$12,0,10*ROW('Sanitation Data'!F76)),NA())</f>
        <v>#N/A</v>
      </c>
      <c r="AK82" s="97" t="e">
        <f ca="true">+IF(AND(ISNUMBER(OFFSET('Sanitation Data'!$G$4,0,10*ROW('Sanitation Data'!G76))),'Data Summary'!CZ82="Yes"),100-OFFSET('Sanitation Data'!$G$4,0,10*ROW('Sanitation Data'!G76)),NA())</f>
        <v>#N/A</v>
      </c>
      <c r="AL82" s="97" t="e">
        <f ca="true">+IF(AND(ISNUMBER(OFFSET('Sanitation Data'!$G$6,0,10*ROW('Sanitation Data'!G76))),'Data Summary'!DA82="Yes"),OFFSET('Sanitation Data'!$G$6,0,10*ROW('Sanitation Data'!G76)),NA())</f>
        <v>#N/A</v>
      </c>
      <c r="AM82" s="97" t="e">
        <f ca="true">+IF(AND(ISNUMBER(OFFSET('Sanitation Data'!$G$10,0,10*ROW('Sanitation Data'!G76))),'Data Summary'!DB82="Yes"),OFFSET('Sanitation Data'!$G$10,0,10*ROW('Sanitation Data'!G76)),NA())</f>
        <v>#N/A</v>
      </c>
      <c r="AN82" s="97" t="e">
        <f ca="true">+IF(AND(ISNUMBER(OFFSET('Sanitation Data'!$G$11,0,10*ROW('Sanitation Data'!G76))),'Data Summary'!DC82="Yes"),OFFSET('Sanitation Data'!$G$11,0,10*ROW('Sanitation Data'!G76)),NA())</f>
        <v>#N/A</v>
      </c>
      <c r="AO82" s="97" t="e">
        <f ca="true">+IF(AND(ISNUMBER(OFFSET('Sanitation Data'!$G$12,0,10*ROW('Sanitation Data'!G76))),'Data Summary'!DD82="Yes"),OFFSET('Sanitation Data'!$G$12,0,10*ROW('Sanitation Data'!G76)),NA())</f>
        <v>#N/A</v>
      </c>
      <c r="AP82" s="97" t="e">
        <f ca="true">+IF(AND(ISNUMBER(OFFSET('Sanitation Data'!$H$4,0,10*ROW('Sanitation Data'!H76))),'Data Summary'!DE82="Yes"),100-OFFSET('Sanitation Data'!$H$4,0,10*ROW('Sanitation Data'!H76)),NA())</f>
        <v>#N/A</v>
      </c>
      <c r="AQ82" s="97" t="e">
        <f ca="true">+IF(AND(ISNUMBER(OFFSET('Sanitation Data'!$H$6,0,10*ROW('Sanitation Data'!H76))),'Data Summary'!DF82="Yes"),OFFSET('Sanitation Data'!$H$6,0,10*ROW('Sanitation Data'!H76)),NA())</f>
        <v>#N/A</v>
      </c>
      <c r="AR82" s="97" t="e">
        <f ca="true">+IF(AND(ISNUMBER(OFFSET('Sanitation Data'!$H$10,0,10*ROW('Sanitation Data'!H76))),'Data Summary'!DG82="Yes"),OFFSET('Sanitation Data'!$H$10,0,10*ROW('Sanitation Data'!H76)),NA())</f>
        <v>#N/A</v>
      </c>
      <c r="AS82" s="97" t="e">
        <f ca="true">+IF(AND(ISNUMBER(OFFSET('Sanitation Data'!$H$11,0,10*ROW('Sanitation Data'!H76))),'Data Summary'!DH82="Yes"),OFFSET('Sanitation Data'!$H$11,0,10*ROW('Sanitation Data'!H76)),NA())</f>
        <v>#N/A</v>
      </c>
      <c r="AT82" s="97" t="e">
        <f ca="true">+IF(AND(ISNUMBER(OFFSET('Sanitation Data'!$H$12,0,10*ROW('Sanitation Data'!H76))),'Data Summary'!DI82="Yes"),OFFSET('Sanitation Data'!$H$12,0,10*ROW('Sanitation Data'!H76)),NA())</f>
        <v>#N/A</v>
      </c>
      <c r="AU82" s="97" t="e">
        <f ca="true">+IF(AND(ISNUMBER(OFFSET('Sanitation Data'!$I$4,0,10*ROW('Sanitation Data'!I76))),'Data Summary'!DJ82="Yes"),100-OFFSET('Sanitation Data'!$I$4,0,10*ROW('Sanitation Data'!I76)),NA())</f>
        <v>#N/A</v>
      </c>
      <c r="AV82" s="97" t="e">
        <f ca="true">+IF(AND(ISNUMBER(OFFSET('Sanitation Data'!$I$6,0,10*ROW('Sanitation Data'!I76))),'Data Summary'!DK82="Yes"),OFFSET('Sanitation Data'!$I$6,0,10*ROW('Sanitation Data'!I76)),NA())</f>
        <v>#N/A</v>
      </c>
      <c r="AW82" s="97" t="e">
        <f ca="true">+IF(AND(ISNUMBER(OFFSET('Sanitation Data'!$I$10,0,10*ROW('Sanitation Data'!I76))),'Data Summary'!DL82="Yes"),OFFSET('Sanitation Data'!$I$10,0,10*ROW('Sanitation Data'!I76)),NA())</f>
        <v>#N/A</v>
      </c>
      <c r="AX82" s="97" t="e">
        <f ca="true">+IF(AND(ISNUMBER(OFFSET('Sanitation Data'!$I$11,0,10*ROW('Sanitation Data'!I76))),'Data Summary'!DM82="Yes"),OFFSET('Sanitation Data'!$I$11,0,10*ROW('Sanitation Data'!I76)),NA())</f>
        <v>#N/A</v>
      </c>
      <c r="AY82" s="97" t="e">
        <f ca="true">+IF(AND(ISNUMBER(OFFSET('Sanitation Data'!$I$12,0,10*ROW('Sanitation Data'!I76))),'Data Summary'!DN82="Yes"),OFFSET('Sanitation Data'!$I$12,0,10*ROW('Sanitation Data'!I76)),NA())</f>
        <v>#N/A</v>
      </c>
      <c r="AZ82" s="98" t="e">
        <f ca="true">+IF(AND(ISNUMBER(OFFSET('Hygiene Data'!$D$5,0,10*ROW('Hygiene Data'!D76))),'Data Summary'!DO82="Yes"),OFFSET('Hygiene Data'!$D$5,0,10*ROW('Hygiene Data'!D76)),NA())</f>
        <v>#N/A</v>
      </c>
      <c r="BA82" s="98" t="e">
        <f ca="true">+IF(AND(ISNUMBER(OFFSET('Hygiene Data'!$D$7,0,10*ROW('Hygiene Data'!D76))),'Data Summary'!DP82="Yes"),OFFSET('Hygiene Data'!$D$7,0,10*ROW('Hygiene Data'!D76)),NA())</f>
        <v>#N/A</v>
      </c>
      <c r="BB82" s="98" t="e">
        <f ca="true">+IF(AND(ISNUMBER(OFFSET('Hygiene Data'!$D$9,0,10*ROW('Hygiene Data'!D76))),'Data Summary'!DQ82="Yes"),OFFSET('Hygiene Data'!$D$9,0,10*ROW('Hygiene Data'!D76)),NA())</f>
        <v>#N/A</v>
      </c>
      <c r="BC82" s="98" t="e">
        <f ca="true">+IF(AND(ISNUMBER(OFFSET('Hygiene Data'!$E$5,0,10*ROW('Hygiene Data'!E76))),'Data Summary'!DR82="Yes"),OFFSET('Hygiene Data'!$E$5,0,10*ROW('Hygiene Data'!E76)),NA())</f>
        <v>#N/A</v>
      </c>
      <c r="BD82" s="98" t="e">
        <f ca="true">+IF(AND(ISNUMBER(OFFSET('Hygiene Data'!$E$7,0,10*ROW('Hygiene Data'!E76))),'Data Summary'!DS82="Yes"),OFFSET('Hygiene Data'!$E$7,0,10*ROW('Hygiene Data'!E76)),NA())</f>
        <v>#N/A</v>
      </c>
      <c r="BE82" s="98" t="e">
        <f ca="true">+IF(AND(ISNUMBER(OFFSET('Hygiene Data'!$E$9,0,10*ROW('Hygiene Data'!E76))),'Data Summary'!DT82="Yes"),OFFSET('Hygiene Data'!$E$9,0,10*ROW('Hygiene Data'!E76)),NA())</f>
        <v>#N/A</v>
      </c>
      <c r="BF82" s="98" t="e">
        <f ca="true">+IF(AND(ISNUMBER(OFFSET('Hygiene Data'!$F$5,0,10*ROW('Hygiene Data'!F76))),'Data Summary'!DU82="Yes"),OFFSET('Hygiene Data'!$F$5,0,10*ROW('Hygiene Data'!F76)),NA())</f>
        <v>#N/A</v>
      </c>
      <c r="BG82" s="98" t="e">
        <f ca="true">+IF(AND(ISNUMBER(OFFSET('Hygiene Data'!$F$7,0,10*ROW('Hygiene Data'!F76))),'Data Summary'!DV82="Yes"),OFFSET('Hygiene Data'!$F$7,0,10*ROW('Hygiene Data'!F76)),NA())</f>
        <v>#N/A</v>
      </c>
      <c r="BH82" s="98" t="e">
        <f ca="true">+IF(AND(ISNUMBER(OFFSET('Hygiene Data'!$F$9,0,10*ROW('Hygiene Data'!F76))),'Data Summary'!DW82="Yes"),OFFSET('Hygiene Data'!$F$9,0,10*ROW('Hygiene Data'!F76)),NA())</f>
        <v>#N/A</v>
      </c>
      <c r="BI82" s="98" t="e">
        <f ca="true">+IF(AND(ISNUMBER(OFFSET('Hygiene Data'!$G$5,0,10*ROW('Hygiene Data'!G76))),'Data Summary'!DX82="Yes"),OFFSET('Hygiene Data'!$G$5,0,10*ROW('Hygiene Data'!G76)),NA())</f>
        <v>#N/A</v>
      </c>
      <c r="BJ82" s="98" t="e">
        <f ca="true">+IF(AND(ISNUMBER(OFFSET('Hygiene Data'!$G$7,0,10*ROW('Hygiene Data'!G76))),'Data Summary'!DY82="Yes"),OFFSET('Hygiene Data'!$G$7,0,10*ROW('Hygiene Data'!G76)),NA())</f>
        <v>#N/A</v>
      </c>
      <c r="BK82" s="98" t="e">
        <f ca="true">+IF(AND(ISNUMBER(OFFSET('Hygiene Data'!$G$9,0,10*ROW('Hygiene Data'!G76))),'Data Summary'!DZ82="Yes"),OFFSET('Hygiene Data'!$G$9,0,10*ROW('Hygiene Data'!G76)),NA())</f>
        <v>#N/A</v>
      </c>
      <c r="BL82" s="98" t="e">
        <f ca="true">+IF(AND(ISNUMBER(OFFSET('Hygiene Data'!$H$5,0,10*ROW('Hygiene Data'!H76))),'Data Summary'!EA82="Yes"),OFFSET('Hygiene Data'!$H$5,0,10*ROW('Hygiene Data'!H76)),NA())</f>
        <v>#N/A</v>
      </c>
      <c r="BM82" s="98" t="e">
        <f ca="true">+IF(AND(ISNUMBER(OFFSET('Hygiene Data'!$H$7,0,10*ROW('Hygiene Data'!H76))),'Data Summary'!EB82="Yes"),OFFSET('Hygiene Data'!$H$7,0,10*ROW('Hygiene Data'!H76)),NA())</f>
        <v>#N/A</v>
      </c>
      <c r="BN82" s="98" t="e">
        <f ca="true">+IF(AND(ISNUMBER(OFFSET('Hygiene Data'!$H$9,0,10*ROW('Hygiene Data'!H76))),'Data Summary'!EC82="Yes"),OFFSET('Hygiene Data'!$H$9,0,10*ROW('Hygiene Data'!H76)),NA())</f>
        <v>#N/A</v>
      </c>
      <c r="BO82" s="98" t="e">
        <f ca="true">+IF(AND(ISNUMBER(OFFSET('Hygiene Data'!$I$5,0,10*ROW('Hygiene Data'!I76))),'Data Summary'!ED82="Yes"),OFFSET('Hygiene Data'!$I$5,0,10*ROW('Hygiene Data'!I76)),NA())</f>
        <v>#N/A</v>
      </c>
      <c r="BP82" s="98" t="e">
        <f ca="true">+IF(AND(ISNUMBER(OFFSET('Hygiene Data'!$I$7,0,10*ROW('Hygiene Data'!I76))),'Data Summary'!EE82="Yes"),OFFSET('Hygiene Data'!$I$7,0,10*ROW('Hygiene Data'!I76)),NA())</f>
        <v>#N/A</v>
      </c>
      <c r="BQ82" s="98" t="e">
        <f ca="true">+IF(AND(ISNUMBER(OFFSET('Hygiene Data'!$I$9,0,10*ROW('Hygiene Data'!I76))),'Data Summary'!EF82="Yes"),OFFSET('Hygiene Data'!$I$9,0,10*ROW('Hygiene Data'!I76)),NA())</f>
        <v>#N/A</v>
      </c>
    </row>
    <row xmlns:x14ac="http://schemas.microsoft.com/office/spreadsheetml/2009/9/ac" r="83" x14ac:dyDescent="0.2">
      <c r="A83" s="351" t="e">
        <f ca="true">+RIGHT('Data Summary'!A83,LEN('Data Summary'!A83)-9)</f>
        <v>#VALUE!</v>
      </c>
      <c r="B83" s="36" t="str">
        <f ca="true">+IF(ISTEXT('Data Summary'!B83),'Data Summary'!B83,"")</f>
        <v/>
      </c>
      <c r="C83" s="350" t="e">
        <f ca="true">+VALUE('Data Summary'!C83)</f>
        <v>#VALUE!</v>
      </c>
      <c r="D83" s="96" t="e">
        <f ca="true">+IF(AND(ISNUMBER(OFFSET('Water Data'!$D$4,0,10*ROW('Water Data'!D77))),'Data Summary'!BS83="Yes"),100-OFFSET('Water Data'!$D$4,0,10*ROW('Water Data'!D77)),NA())</f>
        <v>#N/A</v>
      </c>
      <c r="E83" s="96" t="e">
        <f ca="true">+IF(AND(ISNUMBER(OFFSET('Water Data'!$D$6,0,10*ROW('Water Data'!D77))),'Data Summary'!BT83="Yes"),OFFSET('Water Data'!$D$6,0,10*ROW('Water Data'!D77)),NA())</f>
        <v>#N/A</v>
      </c>
      <c r="F83" s="96" t="e">
        <f ca="true">+IF(AND(ISNUMBER(OFFSET('Water Data'!$D$9,0,10*ROW('Water Data'!D77))),'Data Summary'!BU83="Yes"),OFFSET('Water Data'!$D$9,0,10*ROW('Water Data'!D77)),NA())</f>
        <v>#N/A</v>
      </c>
      <c r="G83" s="96" t="e">
        <f ca="true">+IF(AND(ISNUMBER(OFFSET('Water Data'!$E$4,0,10*ROW('Water Data'!E77))),'Data Summary'!BV83="Yes"),100-OFFSET('Water Data'!$E$4,0,10*ROW('Water Data'!E77)),NA())</f>
        <v>#N/A</v>
      </c>
      <c r="H83" s="96" t="e">
        <f ca="true">+IF(AND(ISNUMBER(OFFSET('Water Data'!$E$6,0,10*ROW('Water Data'!E77))),'Data Summary'!BW83="Yes"),OFFSET('Water Data'!$E$6,0,10*ROW('Water Data'!E77)),NA())</f>
        <v>#N/A</v>
      </c>
      <c r="I83" s="96" t="e">
        <f ca="true">+IF(AND(ISNUMBER(OFFSET('Water Data'!$E$9,0,10*ROW('Water Data'!E77))),'Data Summary'!BX83="Yes"),OFFSET('Water Data'!$E$9,0,10*ROW('Water Data'!E77)),NA())</f>
        <v>#N/A</v>
      </c>
      <c r="J83" s="96" t="e">
        <f ca="true">+IF(AND(ISNUMBER(OFFSET('Water Data'!$F$4,0,10*ROW('Water Data'!F77))),'Data Summary'!BY83="Yes"),100-OFFSET('Water Data'!$F$4,0,10*ROW('Water Data'!F77)),NA())</f>
        <v>#N/A</v>
      </c>
      <c r="K83" s="96" t="e">
        <f ca="true">+IF(AND(ISNUMBER(OFFSET('Water Data'!$F$6,0,10*ROW('Water Data'!F77))),'Data Summary'!BZ83="Yes"),OFFSET('Water Data'!$F$6,0,10*ROW('Water Data'!F77)),NA())</f>
        <v>#N/A</v>
      </c>
      <c r="L83" s="96" t="e">
        <f ca="true">+IF(AND(ISNUMBER(OFFSET('Water Data'!$F$9,0,10*ROW('Water Data'!F77))),'Data Summary'!CA83="Yes"),OFFSET('Water Data'!$F$9,0,10*ROW('Water Data'!F77)),NA())</f>
        <v>#N/A</v>
      </c>
      <c r="M83" s="96" t="e">
        <f ca="true">+IF(AND(ISNUMBER(OFFSET('Water Data'!$G$4,0,10*ROW('Water Data'!G77))),'Data Summary'!CB83="Yes"),100-OFFSET('Water Data'!$G$4,0,10*ROW('Water Data'!G77)),NA())</f>
        <v>#N/A</v>
      </c>
      <c r="N83" s="96" t="e">
        <f ca="true">+IF(AND(ISNUMBER(OFFSET('Water Data'!$G$6,0,10*ROW('Water Data'!G77))),'Data Summary'!CC83="Yes"),OFFSET('Water Data'!$G$6,0,10*ROW('Water Data'!G77)),NA())</f>
        <v>#N/A</v>
      </c>
      <c r="O83" s="96" t="e">
        <f ca="true">+IF(AND(ISNUMBER(OFFSET('Water Data'!$G$9,0,10*ROW('Water Data'!G77))),'Data Summary'!CD83="Yes"),OFFSET('Water Data'!$G$9,0,10*ROW('Water Data'!G77)),NA())</f>
        <v>#N/A</v>
      </c>
      <c r="P83" s="96" t="e">
        <f ca="true">+IF(AND(ISNUMBER(OFFSET('Water Data'!$H$4,0,10*ROW('Water Data'!H77))),'Data Summary'!CE83="Yes"),100-OFFSET('Water Data'!$H$4,0,10*ROW('Water Data'!H77)),NA())</f>
        <v>#N/A</v>
      </c>
      <c r="Q83" s="96" t="e">
        <f ca="true">+IF(AND(ISNUMBER(OFFSET('Water Data'!$H$6,0,10*ROW('Water Data'!H77))),'Data Summary'!CF83="Yes"),OFFSET('Water Data'!$H$6,0,10*ROW('Water Data'!H77)),NA())</f>
        <v>#N/A</v>
      </c>
      <c r="R83" s="96" t="e">
        <f ca="true">+IF(AND(ISNUMBER(OFFSET('Water Data'!$H$9,0,10*ROW('Water Data'!H77))),'Data Summary'!CG83="Yes"),OFFSET('Water Data'!$H$9,0,10*ROW('Water Data'!H77)),NA())</f>
        <v>#N/A</v>
      </c>
      <c r="S83" s="96" t="e">
        <f ca="true">+IF(AND(ISNUMBER(OFFSET('Water Data'!$I$4,0,10*ROW('Water Data'!I77))),'Data Summary'!CH83="Yes"),100-OFFSET('Water Data'!$I$4,0,10*ROW('Water Data'!I77)),NA())</f>
        <v>#N/A</v>
      </c>
      <c r="T83" s="96" t="e">
        <f ca="true">+IF(AND(ISNUMBER(OFFSET('Water Data'!$I$6,0,10*ROW('Water Data'!I77))),'Data Summary'!CI83="Yes"),OFFSET('Water Data'!$I$6,0,10*ROW('Water Data'!I77)),NA())</f>
        <v>#N/A</v>
      </c>
      <c r="U83" s="96" t="e">
        <f ca="true">+IF(AND(ISNUMBER(OFFSET('Water Data'!$I$9,0,10*ROW('Water Data'!I77))),'Data Summary'!CJ83="Yes"),OFFSET('Water Data'!$I$9,0,10*ROW('Water Data'!I77)),NA())</f>
        <v>#N/A</v>
      </c>
      <c r="V83" s="97" t="e">
        <f ca="true">+IF(AND(ISNUMBER(OFFSET('Sanitation Data'!$D$4,0,10*ROW('Sanitation Data'!D77))),'Data Summary'!CK83="Yes"),100-OFFSET('Sanitation Data'!$D$4,0,10*ROW('Sanitation Data'!D77)),NA())</f>
        <v>#N/A</v>
      </c>
      <c r="W83" s="97" t="e">
        <f ca="true">+IF(AND(ISNUMBER(OFFSET('Sanitation Data'!$D$6,0,10*ROW('Sanitation Data'!D77))),'Data Summary'!CL83="Yes"),OFFSET('Sanitation Data'!$D$6,0,10*ROW('Sanitation Data'!D77)),NA())</f>
        <v>#N/A</v>
      </c>
      <c r="X83" s="97" t="e">
        <f ca="true">+IF(AND(ISNUMBER(OFFSET('Sanitation Data'!$D$10,0,10*ROW('Sanitation Data'!D77))),'Data Summary'!CM83="Yes"),OFFSET('Sanitation Data'!$D$10,0,10*ROW('Sanitation Data'!D77)),NA())</f>
        <v>#N/A</v>
      </c>
      <c r="Y83" s="97" t="e">
        <f ca="true">+IF(AND(ISNUMBER(OFFSET('Sanitation Data'!$D$11,0,10*ROW('Sanitation Data'!D77))),'Data Summary'!CN83="Yes"),OFFSET('Sanitation Data'!$D$11,0,10*ROW('Sanitation Data'!D77)),NA())</f>
        <v>#N/A</v>
      </c>
      <c r="Z83" s="97" t="e">
        <f ca="true">+IF(AND(ISNUMBER(OFFSET('Sanitation Data'!$D$12,0,10*ROW('Sanitation Data'!D77))),'Data Summary'!CO83="Yes"),OFFSET('Sanitation Data'!$D$12,0,10*ROW('Sanitation Data'!D77)),NA())</f>
        <v>#N/A</v>
      </c>
      <c r="AA83" s="97" t="e">
        <f ca="true">+IF(AND(ISNUMBER(OFFSET('Sanitation Data'!$E$4,0,10*ROW('Sanitation Data'!E77))),'Data Summary'!CP83="Yes"),100-OFFSET('Sanitation Data'!$E$4,0,10*ROW('Sanitation Data'!E77)),NA())</f>
        <v>#N/A</v>
      </c>
      <c r="AB83" s="97" t="e">
        <f ca="true">+IF(AND(ISNUMBER(OFFSET('Sanitation Data'!$E$6,0,10*ROW('Sanitation Data'!E77))),'Data Summary'!CQ83="Yes"),OFFSET('Sanitation Data'!$E$6,0,10*ROW('Sanitation Data'!E77)),NA())</f>
        <v>#N/A</v>
      </c>
      <c r="AC83" s="97" t="e">
        <f ca="true">+IF(AND(ISNUMBER(OFFSET('Sanitation Data'!$E$10,0,10*ROW('Sanitation Data'!E77))),'Data Summary'!CR83="Yes"),OFFSET('Sanitation Data'!$E$10,0,10*ROW('Sanitation Data'!E77)),NA())</f>
        <v>#N/A</v>
      </c>
      <c r="AD83" s="97" t="e">
        <f ca="true">+IF(AND(ISNUMBER(OFFSET('Sanitation Data'!$E$11,0,10*ROW('Sanitation Data'!E77))),'Data Summary'!CS83="Yes"),OFFSET('Sanitation Data'!$E$11,0,10*ROW('Sanitation Data'!E77)),NA())</f>
        <v>#N/A</v>
      </c>
      <c r="AE83" s="97" t="e">
        <f ca="true">+IF(AND(ISNUMBER(OFFSET('Sanitation Data'!$E$12,0,10*ROW('Sanitation Data'!E77))),'Data Summary'!CT83="Yes"),OFFSET('Sanitation Data'!$E$12,0,10*ROW('Sanitation Data'!E77)),NA())</f>
        <v>#N/A</v>
      </c>
      <c r="AF83" s="97" t="e">
        <f ca="true">+IF(AND(ISNUMBER(OFFSET('Sanitation Data'!$F$4,0,10*ROW('Sanitation Data'!F77))),'Data Summary'!CU83="Yes"),100-OFFSET('Sanitation Data'!$F$4,0,10*ROW('Sanitation Data'!F77)),NA())</f>
        <v>#N/A</v>
      </c>
      <c r="AG83" s="97" t="e">
        <f ca="true">+IF(AND(ISNUMBER(OFFSET('Sanitation Data'!$F$6,0,10*ROW('Sanitation Data'!F77))),'Data Summary'!CV83="Yes"),OFFSET('Sanitation Data'!$F$6,0,10*ROW('Sanitation Data'!F77)),NA())</f>
        <v>#N/A</v>
      </c>
      <c r="AH83" s="97" t="e">
        <f ca="true">+IF(AND(ISNUMBER(OFFSET('Sanitation Data'!$F$10,0,10*ROW('Sanitation Data'!F77))),'Data Summary'!CW83="Yes"),OFFSET('Sanitation Data'!$F$10,0,10*ROW('Sanitation Data'!F77)),NA())</f>
        <v>#N/A</v>
      </c>
      <c r="AI83" s="97" t="e">
        <f ca="true">+IF(AND(ISNUMBER(OFFSET('Sanitation Data'!$F$11,0,10*ROW('Sanitation Data'!F77))),'Data Summary'!CX83="Yes"),OFFSET('Sanitation Data'!$F$11,0,10*ROW('Sanitation Data'!F77)),NA())</f>
        <v>#N/A</v>
      </c>
      <c r="AJ83" s="97" t="e">
        <f ca="true">+IF(AND(ISNUMBER(OFFSET('Sanitation Data'!$F$12,0,10*ROW('Sanitation Data'!F77))),'Data Summary'!CY83="Yes"),OFFSET('Sanitation Data'!$F$12,0,10*ROW('Sanitation Data'!F77)),NA())</f>
        <v>#N/A</v>
      </c>
      <c r="AK83" s="97" t="e">
        <f ca="true">+IF(AND(ISNUMBER(OFFSET('Sanitation Data'!$G$4,0,10*ROW('Sanitation Data'!G77))),'Data Summary'!CZ83="Yes"),100-OFFSET('Sanitation Data'!$G$4,0,10*ROW('Sanitation Data'!G77)),NA())</f>
        <v>#N/A</v>
      </c>
      <c r="AL83" s="97" t="e">
        <f ca="true">+IF(AND(ISNUMBER(OFFSET('Sanitation Data'!$G$6,0,10*ROW('Sanitation Data'!G77))),'Data Summary'!DA83="Yes"),OFFSET('Sanitation Data'!$G$6,0,10*ROW('Sanitation Data'!G77)),NA())</f>
        <v>#N/A</v>
      </c>
      <c r="AM83" s="97" t="e">
        <f ca="true">+IF(AND(ISNUMBER(OFFSET('Sanitation Data'!$G$10,0,10*ROW('Sanitation Data'!G77))),'Data Summary'!DB83="Yes"),OFFSET('Sanitation Data'!$G$10,0,10*ROW('Sanitation Data'!G77)),NA())</f>
        <v>#N/A</v>
      </c>
      <c r="AN83" s="97" t="e">
        <f ca="true">+IF(AND(ISNUMBER(OFFSET('Sanitation Data'!$G$11,0,10*ROW('Sanitation Data'!G77))),'Data Summary'!DC83="Yes"),OFFSET('Sanitation Data'!$G$11,0,10*ROW('Sanitation Data'!G77)),NA())</f>
        <v>#N/A</v>
      </c>
      <c r="AO83" s="97" t="e">
        <f ca="true">+IF(AND(ISNUMBER(OFFSET('Sanitation Data'!$G$12,0,10*ROW('Sanitation Data'!G77))),'Data Summary'!DD83="Yes"),OFFSET('Sanitation Data'!$G$12,0,10*ROW('Sanitation Data'!G77)),NA())</f>
        <v>#N/A</v>
      </c>
      <c r="AP83" s="97" t="e">
        <f ca="true">+IF(AND(ISNUMBER(OFFSET('Sanitation Data'!$H$4,0,10*ROW('Sanitation Data'!H77))),'Data Summary'!DE83="Yes"),100-OFFSET('Sanitation Data'!$H$4,0,10*ROW('Sanitation Data'!H77)),NA())</f>
        <v>#N/A</v>
      </c>
      <c r="AQ83" s="97" t="e">
        <f ca="true">+IF(AND(ISNUMBER(OFFSET('Sanitation Data'!$H$6,0,10*ROW('Sanitation Data'!H77))),'Data Summary'!DF83="Yes"),OFFSET('Sanitation Data'!$H$6,0,10*ROW('Sanitation Data'!H77)),NA())</f>
        <v>#N/A</v>
      </c>
      <c r="AR83" s="97" t="e">
        <f ca="true">+IF(AND(ISNUMBER(OFFSET('Sanitation Data'!$H$10,0,10*ROW('Sanitation Data'!H77))),'Data Summary'!DG83="Yes"),OFFSET('Sanitation Data'!$H$10,0,10*ROW('Sanitation Data'!H77)),NA())</f>
        <v>#N/A</v>
      </c>
      <c r="AS83" s="97" t="e">
        <f ca="true">+IF(AND(ISNUMBER(OFFSET('Sanitation Data'!$H$11,0,10*ROW('Sanitation Data'!H77))),'Data Summary'!DH83="Yes"),OFFSET('Sanitation Data'!$H$11,0,10*ROW('Sanitation Data'!H77)),NA())</f>
        <v>#N/A</v>
      </c>
      <c r="AT83" s="97" t="e">
        <f ca="true">+IF(AND(ISNUMBER(OFFSET('Sanitation Data'!$H$12,0,10*ROW('Sanitation Data'!H77))),'Data Summary'!DI83="Yes"),OFFSET('Sanitation Data'!$H$12,0,10*ROW('Sanitation Data'!H77)),NA())</f>
        <v>#N/A</v>
      </c>
      <c r="AU83" s="97" t="e">
        <f ca="true">+IF(AND(ISNUMBER(OFFSET('Sanitation Data'!$I$4,0,10*ROW('Sanitation Data'!I77))),'Data Summary'!DJ83="Yes"),100-OFFSET('Sanitation Data'!$I$4,0,10*ROW('Sanitation Data'!I77)),NA())</f>
        <v>#N/A</v>
      </c>
      <c r="AV83" s="97" t="e">
        <f ca="true">+IF(AND(ISNUMBER(OFFSET('Sanitation Data'!$I$6,0,10*ROW('Sanitation Data'!I77))),'Data Summary'!DK83="Yes"),OFFSET('Sanitation Data'!$I$6,0,10*ROW('Sanitation Data'!I77)),NA())</f>
        <v>#N/A</v>
      </c>
      <c r="AW83" s="97" t="e">
        <f ca="true">+IF(AND(ISNUMBER(OFFSET('Sanitation Data'!$I$10,0,10*ROW('Sanitation Data'!I77))),'Data Summary'!DL83="Yes"),OFFSET('Sanitation Data'!$I$10,0,10*ROW('Sanitation Data'!I77)),NA())</f>
        <v>#N/A</v>
      </c>
      <c r="AX83" s="97" t="e">
        <f ca="true">+IF(AND(ISNUMBER(OFFSET('Sanitation Data'!$I$11,0,10*ROW('Sanitation Data'!I77))),'Data Summary'!DM83="Yes"),OFFSET('Sanitation Data'!$I$11,0,10*ROW('Sanitation Data'!I77)),NA())</f>
        <v>#N/A</v>
      </c>
      <c r="AY83" s="97" t="e">
        <f ca="true">+IF(AND(ISNUMBER(OFFSET('Sanitation Data'!$I$12,0,10*ROW('Sanitation Data'!I77))),'Data Summary'!DN83="Yes"),OFFSET('Sanitation Data'!$I$12,0,10*ROW('Sanitation Data'!I77)),NA())</f>
        <v>#N/A</v>
      </c>
      <c r="AZ83" s="98" t="e">
        <f ca="true">+IF(AND(ISNUMBER(OFFSET('Hygiene Data'!$D$5,0,10*ROW('Hygiene Data'!D77))),'Data Summary'!DO83="Yes"),OFFSET('Hygiene Data'!$D$5,0,10*ROW('Hygiene Data'!D77)),NA())</f>
        <v>#N/A</v>
      </c>
      <c r="BA83" s="98" t="e">
        <f ca="true">+IF(AND(ISNUMBER(OFFSET('Hygiene Data'!$D$7,0,10*ROW('Hygiene Data'!D77))),'Data Summary'!DP83="Yes"),OFFSET('Hygiene Data'!$D$7,0,10*ROW('Hygiene Data'!D77)),NA())</f>
        <v>#N/A</v>
      </c>
      <c r="BB83" s="98" t="e">
        <f ca="true">+IF(AND(ISNUMBER(OFFSET('Hygiene Data'!$D$9,0,10*ROW('Hygiene Data'!D77))),'Data Summary'!DQ83="Yes"),OFFSET('Hygiene Data'!$D$9,0,10*ROW('Hygiene Data'!D77)),NA())</f>
        <v>#N/A</v>
      </c>
      <c r="BC83" s="98" t="e">
        <f ca="true">+IF(AND(ISNUMBER(OFFSET('Hygiene Data'!$E$5,0,10*ROW('Hygiene Data'!E77))),'Data Summary'!DR83="Yes"),OFFSET('Hygiene Data'!$E$5,0,10*ROW('Hygiene Data'!E77)),NA())</f>
        <v>#N/A</v>
      </c>
      <c r="BD83" s="98" t="e">
        <f ca="true">+IF(AND(ISNUMBER(OFFSET('Hygiene Data'!$E$7,0,10*ROW('Hygiene Data'!E77))),'Data Summary'!DS83="Yes"),OFFSET('Hygiene Data'!$E$7,0,10*ROW('Hygiene Data'!E77)),NA())</f>
        <v>#N/A</v>
      </c>
      <c r="BE83" s="98" t="e">
        <f ca="true">+IF(AND(ISNUMBER(OFFSET('Hygiene Data'!$E$9,0,10*ROW('Hygiene Data'!E77))),'Data Summary'!DT83="Yes"),OFFSET('Hygiene Data'!$E$9,0,10*ROW('Hygiene Data'!E77)),NA())</f>
        <v>#N/A</v>
      </c>
      <c r="BF83" s="98" t="e">
        <f ca="true">+IF(AND(ISNUMBER(OFFSET('Hygiene Data'!$F$5,0,10*ROW('Hygiene Data'!F77))),'Data Summary'!DU83="Yes"),OFFSET('Hygiene Data'!$F$5,0,10*ROW('Hygiene Data'!F77)),NA())</f>
        <v>#N/A</v>
      </c>
      <c r="BG83" s="98" t="e">
        <f ca="true">+IF(AND(ISNUMBER(OFFSET('Hygiene Data'!$F$7,0,10*ROW('Hygiene Data'!F77))),'Data Summary'!DV83="Yes"),OFFSET('Hygiene Data'!$F$7,0,10*ROW('Hygiene Data'!F77)),NA())</f>
        <v>#N/A</v>
      </c>
      <c r="BH83" s="98" t="e">
        <f ca="true">+IF(AND(ISNUMBER(OFFSET('Hygiene Data'!$F$9,0,10*ROW('Hygiene Data'!F77))),'Data Summary'!DW83="Yes"),OFFSET('Hygiene Data'!$F$9,0,10*ROW('Hygiene Data'!F77)),NA())</f>
        <v>#N/A</v>
      </c>
      <c r="BI83" s="98" t="e">
        <f ca="true">+IF(AND(ISNUMBER(OFFSET('Hygiene Data'!$G$5,0,10*ROW('Hygiene Data'!G77))),'Data Summary'!DX83="Yes"),OFFSET('Hygiene Data'!$G$5,0,10*ROW('Hygiene Data'!G77)),NA())</f>
        <v>#N/A</v>
      </c>
      <c r="BJ83" s="98" t="e">
        <f ca="true">+IF(AND(ISNUMBER(OFFSET('Hygiene Data'!$G$7,0,10*ROW('Hygiene Data'!G77))),'Data Summary'!DY83="Yes"),OFFSET('Hygiene Data'!$G$7,0,10*ROW('Hygiene Data'!G77)),NA())</f>
        <v>#N/A</v>
      </c>
      <c r="BK83" s="98" t="e">
        <f ca="true">+IF(AND(ISNUMBER(OFFSET('Hygiene Data'!$G$9,0,10*ROW('Hygiene Data'!G77))),'Data Summary'!DZ83="Yes"),OFFSET('Hygiene Data'!$G$9,0,10*ROW('Hygiene Data'!G77)),NA())</f>
        <v>#N/A</v>
      </c>
      <c r="BL83" s="98" t="e">
        <f ca="true">+IF(AND(ISNUMBER(OFFSET('Hygiene Data'!$H$5,0,10*ROW('Hygiene Data'!H77))),'Data Summary'!EA83="Yes"),OFFSET('Hygiene Data'!$H$5,0,10*ROW('Hygiene Data'!H77)),NA())</f>
        <v>#N/A</v>
      </c>
      <c r="BM83" s="98" t="e">
        <f ca="true">+IF(AND(ISNUMBER(OFFSET('Hygiene Data'!$H$7,0,10*ROW('Hygiene Data'!H77))),'Data Summary'!EB83="Yes"),OFFSET('Hygiene Data'!$H$7,0,10*ROW('Hygiene Data'!H77)),NA())</f>
        <v>#N/A</v>
      </c>
      <c r="BN83" s="98" t="e">
        <f ca="true">+IF(AND(ISNUMBER(OFFSET('Hygiene Data'!$H$9,0,10*ROW('Hygiene Data'!H77))),'Data Summary'!EC83="Yes"),OFFSET('Hygiene Data'!$H$9,0,10*ROW('Hygiene Data'!H77)),NA())</f>
        <v>#N/A</v>
      </c>
      <c r="BO83" s="98" t="e">
        <f ca="true">+IF(AND(ISNUMBER(OFFSET('Hygiene Data'!$I$5,0,10*ROW('Hygiene Data'!I77))),'Data Summary'!ED83="Yes"),OFFSET('Hygiene Data'!$I$5,0,10*ROW('Hygiene Data'!I77)),NA())</f>
        <v>#N/A</v>
      </c>
      <c r="BP83" s="98" t="e">
        <f ca="true">+IF(AND(ISNUMBER(OFFSET('Hygiene Data'!$I$7,0,10*ROW('Hygiene Data'!I77))),'Data Summary'!EE83="Yes"),OFFSET('Hygiene Data'!$I$7,0,10*ROW('Hygiene Data'!I77)),NA())</f>
        <v>#N/A</v>
      </c>
      <c r="BQ83" s="98" t="e">
        <f ca="true">+IF(AND(ISNUMBER(OFFSET('Hygiene Data'!$I$9,0,10*ROW('Hygiene Data'!I77))),'Data Summary'!EF83="Yes"),OFFSET('Hygiene Data'!$I$9,0,10*ROW('Hygiene Data'!I77)),NA())</f>
        <v>#N/A</v>
      </c>
    </row>
    <row xmlns:x14ac="http://schemas.microsoft.com/office/spreadsheetml/2009/9/ac" r="84" x14ac:dyDescent="0.2">
      <c r="A84" s="351" t="e">
        <f ca="true">+RIGHT('Data Summary'!A84,LEN('Data Summary'!A84)-9)</f>
        <v>#VALUE!</v>
      </c>
      <c r="B84" s="36" t="str">
        <f ca="true">+IF(ISTEXT('Data Summary'!B84),'Data Summary'!B84,"")</f>
        <v/>
      </c>
      <c r="C84" s="350" t="e">
        <f ca="true">+VALUE('Data Summary'!C84)</f>
        <v>#VALUE!</v>
      </c>
      <c r="D84" s="96" t="e">
        <f ca="true">+IF(AND(ISNUMBER(OFFSET('Water Data'!$D$4,0,10*ROW('Water Data'!D78))),'Data Summary'!BS84="Yes"),100-OFFSET('Water Data'!$D$4,0,10*ROW('Water Data'!D78)),NA())</f>
        <v>#N/A</v>
      </c>
      <c r="E84" s="96" t="e">
        <f ca="true">+IF(AND(ISNUMBER(OFFSET('Water Data'!$D$6,0,10*ROW('Water Data'!D78))),'Data Summary'!BT84="Yes"),OFFSET('Water Data'!$D$6,0,10*ROW('Water Data'!D78)),NA())</f>
        <v>#N/A</v>
      </c>
      <c r="F84" s="96" t="e">
        <f ca="true">+IF(AND(ISNUMBER(OFFSET('Water Data'!$D$9,0,10*ROW('Water Data'!D78))),'Data Summary'!BU84="Yes"),OFFSET('Water Data'!$D$9,0,10*ROW('Water Data'!D78)),NA())</f>
        <v>#N/A</v>
      </c>
      <c r="G84" s="96" t="e">
        <f ca="true">+IF(AND(ISNUMBER(OFFSET('Water Data'!$E$4,0,10*ROW('Water Data'!E78))),'Data Summary'!BV84="Yes"),100-OFFSET('Water Data'!$E$4,0,10*ROW('Water Data'!E78)),NA())</f>
        <v>#N/A</v>
      </c>
      <c r="H84" s="96" t="e">
        <f ca="true">+IF(AND(ISNUMBER(OFFSET('Water Data'!$E$6,0,10*ROW('Water Data'!E78))),'Data Summary'!BW84="Yes"),OFFSET('Water Data'!$E$6,0,10*ROW('Water Data'!E78)),NA())</f>
        <v>#N/A</v>
      </c>
      <c r="I84" s="96" t="e">
        <f ca="true">+IF(AND(ISNUMBER(OFFSET('Water Data'!$E$9,0,10*ROW('Water Data'!E78))),'Data Summary'!BX84="Yes"),OFFSET('Water Data'!$E$9,0,10*ROW('Water Data'!E78)),NA())</f>
        <v>#N/A</v>
      </c>
      <c r="J84" s="96" t="e">
        <f ca="true">+IF(AND(ISNUMBER(OFFSET('Water Data'!$F$4,0,10*ROW('Water Data'!F78))),'Data Summary'!BY84="Yes"),100-OFFSET('Water Data'!$F$4,0,10*ROW('Water Data'!F78)),NA())</f>
        <v>#N/A</v>
      </c>
      <c r="K84" s="96" t="e">
        <f ca="true">+IF(AND(ISNUMBER(OFFSET('Water Data'!$F$6,0,10*ROW('Water Data'!F78))),'Data Summary'!BZ84="Yes"),OFFSET('Water Data'!$F$6,0,10*ROW('Water Data'!F78)),NA())</f>
        <v>#N/A</v>
      </c>
      <c r="L84" s="96" t="e">
        <f ca="true">+IF(AND(ISNUMBER(OFFSET('Water Data'!$F$9,0,10*ROW('Water Data'!F78))),'Data Summary'!CA84="Yes"),OFFSET('Water Data'!$F$9,0,10*ROW('Water Data'!F78)),NA())</f>
        <v>#N/A</v>
      </c>
      <c r="M84" s="96" t="e">
        <f ca="true">+IF(AND(ISNUMBER(OFFSET('Water Data'!$G$4,0,10*ROW('Water Data'!G78))),'Data Summary'!CB84="Yes"),100-OFFSET('Water Data'!$G$4,0,10*ROW('Water Data'!G78)),NA())</f>
        <v>#N/A</v>
      </c>
      <c r="N84" s="96" t="e">
        <f ca="true">+IF(AND(ISNUMBER(OFFSET('Water Data'!$G$6,0,10*ROW('Water Data'!G78))),'Data Summary'!CC84="Yes"),OFFSET('Water Data'!$G$6,0,10*ROW('Water Data'!G78)),NA())</f>
        <v>#N/A</v>
      </c>
      <c r="O84" s="96" t="e">
        <f ca="true">+IF(AND(ISNUMBER(OFFSET('Water Data'!$G$9,0,10*ROW('Water Data'!G78))),'Data Summary'!CD84="Yes"),OFFSET('Water Data'!$G$9,0,10*ROW('Water Data'!G78)),NA())</f>
        <v>#N/A</v>
      </c>
      <c r="P84" s="96" t="e">
        <f ca="true">+IF(AND(ISNUMBER(OFFSET('Water Data'!$H$4,0,10*ROW('Water Data'!H78))),'Data Summary'!CE84="Yes"),100-OFFSET('Water Data'!$H$4,0,10*ROW('Water Data'!H78)),NA())</f>
        <v>#N/A</v>
      </c>
      <c r="Q84" s="96" t="e">
        <f ca="true">+IF(AND(ISNUMBER(OFFSET('Water Data'!$H$6,0,10*ROW('Water Data'!H78))),'Data Summary'!CF84="Yes"),OFFSET('Water Data'!$H$6,0,10*ROW('Water Data'!H78)),NA())</f>
        <v>#N/A</v>
      </c>
      <c r="R84" s="96" t="e">
        <f ca="true">+IF(AND(ISNUMBER(OFFSET('Water Data'!$H$9,0,10*ROW('Water Data'!H78))),'Data Summary'!CG84="Yes"),OFFSET('Water Data'!$H$9,0,10*ROW('Water Data'!H78)),NA())</f>
        <v>#N/A</v>
      </c>
      <c r="S84" s="96" t="e">
        <f ca="true">+IF(AND(ISNUMBER(OFFSET('Water Data'!$I$4,0,10*ROW('Water Data'!I78))),'Data Summary'!CH84="Yes"),100-OFFSET('Water Data'!$I$4,0,10*ROW('Water Data'!I78)),NA())</f>
        <v>#N/A</v>
      </c>
      <c r="T84" s="96" t="e">
        <f ca="true">+IF(AND(ISNUMBER(OFFSET('Water Data'!$I$6,0,10*ROW('Water Data'!I78))),'Data Summary'!CI84="Yes"),OFFSET('Water Data'!$I$6,0,10*ROW('Water Data'!I78)),NA())</f>
        <v>#N/A</v>
      </c>
      <c r="U84" s="96" t="e">
        <f ca="true">+IF(AND(ISNUMBER(OFFSET('Water Data'!$I$9,0,10*ROW('Water Data'!I78))),'Data Summary'!CJ84="Yes"),OFFSET('Water Data'!$I$9,0,10*ROW('Water Data'!I78)),NA())</f>
        <v>#N/A</v>
      </c>
      <c r="V84" s="97" t="e">
        <f ca="true">+IF(AND(ISNUMBER(OFFSET('Sanitation Data'!$D$4,0,10*ROW('Sanitation Data'!D78))),'Data Summary'!CK84="Yes"),100-OFFSET('Sanitation Data'!$D$4,0,10*ROW('Sanitation Data'!D78)),NA())</f>
        <v>#N/A</v>
      </c>
      <c r="W84" s="97" t="e">
        <f ca="true">+IF(AND(ISNUMBER(OFFSET('Sanitation Data'!$D$6,0,10*ROW('Sanitation Data'!D78))),'Data Summary'!CL84="Yes"),OFFSET('Sanitation Data'!$D$6,0,10*ROW('Sanitation Data'!D78)),NA())</f>
        <v>#N/A</v>
      </c>
      <c r="X84" s="97" t="e">
        <f ca="true">+IF(AND(ISNUMBER(OFFSET('Sanitation Data'!$D$10,0,10*ROW('Sanitation Data'!D78))),'Data Summary'!CM84="Yes"),OFFSET('Sanitation Data'!$D$10,0,10*ROW('Sanitation Data'!D78)),NA())</f>
        <v>#N/A</v>
      </c>
      <c r="Y84" s="97" t="e">
        <f ca="true">+IF(AND(ISNUMBER(OFFSET('Sanitation Data'!$D$11,0,10*ROW('Sanitation Data'!D78))),'Data Summary'!CN84="Yes"),OFFSET('Sanitation Data'!$D$11,0,10*ROW('Sanitation Data'!D78)),NA())</f>
        <v>#N/A</v>
      </c>
      <c r="Z84" s="97" t="e">
        <f ca="true">+IF(AND(ISNUMBER(OFFSET('Sanitation Data'!$D$12,0,10*ROW('Sanitation Data'!D78))),'Data Summary'!CO84="Yes"),OFFSET('Sanitation Data'!$D$12,0,10*ROW('Sanitation Data'!D78)),NA())</f>
        <v>#N/A</v>
      </c>
      <c r="AA84" s="97" t="e">
        <f ca="true">+IF(AND(ISNUMBER(OFFSET('Sanitation Data'!$E$4,0,10*ROW('Sanitation Data'!E78))),'Data Summary'!CP84="Yes"),100-OFFSET('Sanitation Data'!$E$4,0,10*ROW('Sanitation Data'!E78)),NA())</f>
        <v>#N/A</v>
      </c>
      <c r="AB84" s="97" t="e">
        <f ca="true">+IF(AND(ISNUMBER(OFFSET('Sanitation Data'!$E$6,0,10*ROW('Sanitation Data'!E78))),'Data Summary'!CQ84="Yes"),OFFSET('Sanitation Data'!$E$6,0,10*ROW('Sanitation Data'!E78)),NA())</f>
        <v>#N/A</v>
      </c>
      <c r="AC84" s="97" t="e">
        <f ca="true">+IF(AND(ISNUMBER(OFFSET('Sanitation Data'!$E$10,0,10*ROW('Sanitation Data'!E78))),'Data Summary'!CR84="Yes"),OFFSET('Sanitation Data'!$E$10,0,10*ROW('Sanitation Data'!E78)),NA())</f>
        <v>#N/A</v>
      </c>
      <c r="AD84" s="97" t="e">
        <f ca="true">+IF(AND(ISNUMBER(OFFSET('Sanitation Data'!$E$11,0,10*ROW('Sanitation Data'!E78))),'Data Summary'!CS84="Yes"),OFFSET('Sanitation Data'!$E$11,0,10*ROW('Sanitation Data'!E78)),NA())</f>
        <v>#N/A</v>
      </c>
      <c r="AE84" s="97" t="e">
        <f ca="true">+IF(AND(ISNUMBER(OFFSET('Sanitation Data'!$E$12,0,10*ROW('Sanitation Data'!E78))),'Data Summary'!CT84="Yes"),OFFSET('Sanitation Data'!$E$12,0,10*ROW('Sanitation Data'!E78)),NA())</f>
        <v>#N/A</v>
      </c>
      <c r="AF84" s="97" t="e">
        <f ca="true">+IF(AND(ISNUMBER(OFFSET('Sanitation Data'!$F$4,0,10*ROW('Sanitation Data'!F78))),'Data Summary'!CU84="Yes"),100-OFFSET('Sanitation Data'!$F$4,0,10*ROW('Sanitation Data'!F78)),NA())</f>
        <v>#N/A</v>
      </c>
      <c r="AG84" s="97" t="e">
        <f ca="true">+IF(AND(ISNUMBER(OFFSET('Sanitation Data'!$F$6,0,10*ROW('Sanitation Data'!F78))),'Data Summary'!CV84="Yes"),OFFSET('Sanitation Data'!$F$6,0,10*ROW('Sanitation Data'!F78)),NA())</f>
        <v>#N/A</v>
      </c>
      <c r="AH84" s="97" t="e">
        <f ca="true">+IF(AND(ISNUMBER(OFFSET('Sanitation Data'!$F$10,0,10*ROW('Sanitation Data'!F78))),'Data Summary'!CW84="Yes"),OFFSET('Sanitation Data'!$F$10,0,10*ROW('Sanitation Data'!F78)),NA())</f>
        <v>#N/A</v>
      </c>
      <c r="AI84" s="97" t="e">
        <f ca="true">+IF(AND(ISNUMBER(OFFSET('Sanitation Data'!$F$11,0,10*ROW('Sanitation Data'!F78))),'Data Summary'!CX84="Yes"),OFFSET('Sanitation Data'!$F$11,0,10*ROW('Sanitation Data'!F78)),NA())</f>
        <v>#N/A</v>
      </c>
      <c r="AJ84" s="97" t="e">
        <f ca="true">+IF(AND(ISNUMBER(OFFSET('Sanitation Data'!$F$12,0,10*ROW('Sanitation Data'!F78))),'Data Summary'!CY84="Yes"),OFFSET('Sanitation Data'!$F$12,0,10*ROW('Sanitation Data'!F78)),NA())</f>
        <v>#N/A</v>
      </c>
      <c r="AK84" s="97" t="e">
        <f ca="true">+IF(AND(ISNUMBER(OFFSET('Sanitation Data'!$G$4,0,10*ROW('Sanitation Data'!G78))),'Data Summary'!CZ84="Yes"),100-OFFSET('Sanitation Data'!$G$4,0,10*ROW('Sanitation Data'!G78)),NA())</f>
        <v>#N/A</v>
      </c>
      <c r="AL84" s="97" t="e">
        <f ca="true">+IF(AND(ISNUMBER(OFFSET('Sanitation Data'!$G$6,0,10*ROW('Sanitation Data'!G78))),'Data Summary'!DA84="Yes"),OFFSET('Sanitation Data'!$G$6,0,10*ROW('Sanitation Data'!G78)),NA())</f>
        <v>#N/A</v>
      </c>
      <c r="AM84" s="97" t="e">
        <f ca="true">+IF(AND(ISNUMBER(OFFSET('Sanitation Data'!$G$10,0,10*ROW('Sanitation Data'!G78))),'Data Summary'!DB84="Yes"),OFFSET('Sanitation Data'!$G$10,0,10*ROW('Sanitation Data'!G78)),NA())</f>
        <v>#N/A</v>
      </c>
      <c r="AN84" s="97" t="e">
        <f ca="true">+IF(AND(ISNUMBER(OFFSET('Sanitation Data'!$G$11,0,10*ROW('Sanitation Data'!G78))),'Data Summary'!DC84="Yes"),OFFSET('Sanitation Data'!$G$11,0,10*ROW('Sanitation Data'!G78)),NA())</f>
        <v>#N/A</v>
      </c>
      <c r="AO84" s="97" t="e">
        <f ca="true">+IF(AND(ISNUMBER(OFFSET('Sanitation Data'!$G$12,0,10*ROW('Sanitation Data'!G78))),'Data Summary'!DD84="Yes"),OFFSET('Sanitation Data'!$G$12,0,10*ROW('Sanitation Data'!G78)),NA())</f>
        <v>#N/A</v>
      </c>
      <c r="AP84" s="97" t="e">
        <f ca="true">+IF(AND(ISNUMBER(OFFSET('Sanitation Data'!$H$4,0,10*ROW('Sanitation Data'!H78))),'Data Summary'!DE84="Yes"),100-OFFSET('Sanitation Data'!$H$4,0,10*ROW('Sanitation Data'!H78)),NA())</f>
        <v>#N/A</v>
      </c>
      <c r="AQ84" s="97" t="e">
        <f ca="true">+IF(AND(ISNUMBER(OFFSET('Sanitation Data'!$H$6,0,10*ROW('Sanitation Data'!H78))),'Data Summary'!DF84="Yes"),OFFSET('Sanitation Data'!$H$6,0,10*ROW('Sanitation Data'!H78)),NA())</f>
        <v>#N/A</v>
      </c>
      <c r="AR84" s="97" t="e">
        <f ca="true">+IF(AND(ISNUMBER(OFFSET('Sanitation Data'!$H$10,0,10*ROW('Sanitation Data'!H78))),'Data Summary'!DG84="Yes"),OFFSET('Sanitation Data'!$H$10,0,10*ROW('Sanitation Data'!H78)),NA())</f>
        <v>#N/A</v>
      </c>
      <c r="AS84" s="97" t="e">
        <f ca="true">+IF(AND(ISNUMBER(OFFSET('Sanitation Data'!$H$11,0,10*ROW('Sanitation Data'!H78))),'Data Summary'!DH84="Yes"),OFFSET('Sanitation Data'!$H$11,0,10*ROW('Sanitation Data'!H78)),NA())</f>
        <v>#N/A</v>
      </c>
      <c r="AT84" s="97" t="e">
        <f ca="true">+IF(AND(ISNUMBER(OFFSET('Sanitation Data'!$H$12,0,10*ROW('Sanitation Data'!H78))),'Data Summary'!DI84="Yes"),OFFSET('Sanitation Data'!$H$12,0,10*ROW('Sanitation Data'!H78)),NA())</f>
        <v>#N/A</v>
      </c>
      <c r="AU84" s="97" t="e">
        <f ca="true">+IF(AND(ISNUMBER(OFFSET('Sanitation Data'!$I$4,0,10*ROW('Sanitation Data'!I78))),'Data Summary'!DJ84="Yes"),100-OFFSET('Sanitation Data'!$I$4,0,10*ROW('Sanitation Data'!I78)),NA())</f>
        <v>#N/A</v>
      </c>
      <c r="AV84" s="97" t="e">
        <f ca="true">+IF(AND(ISNUMBER(OFFSET('Sanitation Data'!$I$6,0,10*ROW('Sanitation Data'!I78))),'Data Summary'!DK84="Yes"),OFFSET('Sanitation Data'!$I$6,0,10*ROW('Sanitation Data'!I78)),NA())</f>
        <v>#N/A</v>
      </c>
      <c r="AW84" s="97" t="e">
        <f ca="true">+IF(AND(ISNUMBER(OFFSET('Sanitation Data'!$I$10,0,10*ROW('Sanitation Data'!I78))),'Data Summary'!DL84="Yes"),OFFSET('Sanitation Data'!$I$10,0,10*ROW('Sanitation Data'!I78)),NA())</f>
        <v>#N/A</v>
      </c>
      <c r="AX84" s="97" t="e">
        <f ca="true">+IF(AND(ISNUMBER(OFFSET('Sanitation Data'!$I$11,0,10*ROW('Sanitation Data'!I78))),'Data Summary'!DM84="Yes"),OFFSET('Sanitation Data'!$I$11,0,10*ROW('Sanitation Data'!I78)),NA())</f>
        <v>#N/A</v>
      </c>
      <c r="AY84" s="97" t="e">
        <f ca="true">+IF(AND(ISNUMBER(OFFSET('Sanitation Data'!$I$12,0,10*ROW('Sanitation Data'!I78))),'Data Summary'!DN84="Yes"),OFFSET('Sanitation Data'!$I$12,0,10*ROW('Sanitation Data'!I78)),NA())</f>
        <v>#N/A</v>
      </c>
      <c r="AZ84" s="98" t="e">
        <f ca="true">+IF(AND(ISNUMBER(OFFSET('Hygiene Data'!$D$5,0,10*ROW('Hygiene Data'!D78))),'Data Summary'!DO84="Yes"),OFFSET('Hygiene Data'!$D$5,0,10*ROW('Hygiene Data'!D78)),NA())</f>
        <v>#N/A</v>
      </c>
      <c r="BA84" s="98" t="e">
        <f ca="true">+IF(AND(ISNUMBER(OFFSET('Hygiene Data'!$D$7,0,10*ROW('Hygiene Data'!D78))),'Data Summary'!DP84="Yes"),OFFSET('Hygiene Data'!$D$7,0,10*ROW('Hygiene Data'!D78)),NA())</f>
        <v>#N/A</v>
      </c>
      <c r="BB84" s="98" t="e">
        <f ca="true">+IF(AND(ISNUMBER(OFFSET('Hygiene Data'!$D$9,0,10*ROW('Hygiene Data'!D78))),'Data Summary'!DQ84="Yes"),OFFSET('Hygiene Data'!$D$9,0,10*ROW('Hygiene Data'!D78)),NA())</f>
        <v>#N/A</v>
      </c>
      <c r="BC84" s="98" t="e">
        <f ca="true">+IF(AND(ISNUMBER(OFFSET('Hygiene Data'!$E$5,0,10*ROW('Hygiene Data'!E78))),'Data Summary'!DR84="Yes"),OFFSET('Hygiene Data'!$E$5,0,10*ROW('Hygiene Data'!E78)),NA())</f>
        <v>#N/A</v>
      </c>
      <c r="BD84" s="98" t="e">
        <f ca="true">+IF(AND(ISNUMBER(OFFSET('Hygiene Data'!$E$7,0,10*ROW('Hygiene Data'!E78))),'Data Summary'!DS84="Yes"),OFFSET('Hygiene Data'!$E$7,0,10*ROW('Hygiene Data'!E78)),NA())</f>
        <v>#N/A</v>
      </c>
      <c r="BE84" s="98" t="e">
        <f ca="true">+IF(AND(ISNUMBER(OFFSET('Hygiene Data'!$E$9,0,10*ROW('Hygiene Data'!E78))),'Data Summary'!DT84="Yes"),OFFSET('Hygiene Data'!$E$9,0,10*ROW('Hygiene Data'!E78)),NA())</f>
        <v>#N/A</v>
      </c>
      <c r="BF84" s="98" t="e">
        <f ca="true">+IF(AND(ISNUMBER(OFFSET('Hygiene Data'!$F$5,0,10*ROW('Hygiene Data'!F78))),'Data Summary'!DU84="Yes"),OFFSET('Hygiene Data'!$F$5,0,10*ROW('Hygiene Data'!F78)),NA())</f>
        <v>#N/A</v>
      </c>
      <c r="BG84" s="98" t="e">
        <f ca="true">+IF(AND(ISNUMBER(OFFSET('Hygiene Data'!$F$7,0,10*ROW('Hygiene Data'!F78))),'Data Summary'!DV84="Yes"),OFFSET('Hygiene Data'!$F$7,0,10*ROW('Hygiene Data'!F78)),NA())</f>
        <v>#N/A</v>
      </c>
      <c r="BH84" s="98" t="e">
        <f ca="true">+IF(AND(ISNUMBER(OFFSET('Hygiene Data'!$F$9,0,10*ROW('Hygiene Data'!F78))),'Data Summary'!DW84="Yes"),OFFSET('Hygiene Data'!$F$9,0,10*ROW('Hygiene Data'!F78)),NA())</f>
        <v>#N/A</v>
      </c>
      <c r="BI84" s="98" t="e">
        <f ca="true">+IF(AND(ISNUMBER(OFFSET('Hygiene Data'!$G$5,0,10*ROW('Hygiene Data'!G78))),'Data Summary'!DX84="Yes"),OFFSET('Hygiene Data'!$G$5,0,10*ROW('Hygiene Data'!G78)),NA())</f>
        <v>#N/A</v>
      </c>
      <c r="BJ84" s="98" t="e">
        <f ca="true">+IF(AND(ISNUMBER(OFFSET('Hygiene Data'!$G$7,0,10*ROW('Hygiene Data'!G78))),'Data Summary'!DY84="Yes"),OFFSET('Hygiene Data'!$G$7,0,10*ROW('Hygiene Data'!G78)),NA())</f>
        <v>#N/A</v>
      </c>
      <c r="BK84" s="98" t="e">
        <f ca="true">+IF(AND(ISNUMBER(OFFSET('Hygiene Data'!$G$9,0,10*ROW('Hygiene Data'!G78))),'Data Summary'!DZ84="Yes"),OFFSET('Hygiene Data'!$G$9,0,10*ROW('Hygiene Data'!G78)),NA())</f>
        <v>#N/A</v>
      </c>
      <c r="BL84" s="98" t="e">
        <f ca="true">+IF(AND(ISNUMBER(OFFSET('Hygiene Data'!$H$5,0,10*ROW('Hygiene Data'!H78))),'Data Summary'!EA84="Yes"),OFFSET('Hygiene Data'!$H$5,0,10*ROW('Hygiene Data'!H78)),NA())</f>
        <v>#N/A</v>
      </c>
      <c r="BM84" s="98" t="e">
        <f ca="true">+IF(AND(ISNUMBER(OFFSET('Hygiene Data'!$H$7,0,10*ROW('Hygiene Data'!H78))),'Data Summary'!EB84="Yes"),OFFSET('Hygiene Data'!$H$7,0,10*ROW('Hygiene Data'!H78)),NA())</f>
        <v>#N/A</v>
      </c>
      <c r="BN84" s="98" t="e">
        <f ca="true">+IF(AND(ISNUMBER(OFFSET('Hygiene Data'!$H$9,0,10*ROW('Hygiene Data'!H78))),'Data Summary'!EC84="Yes"),OFFSET('Hygiene Data'!$H$9,0,10*ROW('Hygiene Data'!H78)),NA())</f>
        <v>#N/A</v>
      </c>
      <c r="BO84" s="98" t="e">
        <f ca="true">+IF(AND(ISNUMBER(OFFSET('Hygiene Data'!$I$5,0,10*ROW('Hygiene Data'!I78))),'Data Summary'!ED84="Yes"),OFFSET('Hygiene Data'!$I$5,0,10*ROW('Hygiene Data'!I78)),NA())</f>
        <v>#N/A</v>
      </c>
      <c r="BP84" s="98" t="e">
        <f ca="true">+IF(AND(ISNUMBER(OFFSET('Hygiene Data'!$I$7,0,10*ROW('Hygiene Data'!I78))),'Data Summary'!EE84="Yes"),OFFSET('Hygiene Data'!$I$7,0,10*ROW('Hygiene Data'!I78)),NA())</f>
        <v>#N/A</v>
      </c>
      <c r="BQ84" s="98" t="e">
        <f ca="true">+IF(AND(ISNUMBER(OFFSET('Hygiene Data'!$I$9,0,10*ROW('Hygiene Data'!I78))),'Data Summary'!EF84="Yes"),OFFSET('Hygiene Data'!$I$9,0,10*ROW('Hygiene Data'!I78)),NA())</f>
        <v>#N/A</v>
      </c>
    </row>
    <row xmlns:x14ac="http://schemas.microsoft.com/office/spreadsheetml/2009/9/ac" r="85" x14ac:dyDescent="0.2">
      <c r="A85" s="351" t="e">
        <f ca="true">+RIGHT('Data Summary'!A85,LEN('Data Summary'!A85)-9)</f>
        <v>#VALUE!</v>
      </c>
      <c r="B85" s="36" t="str">
        <f ca="true">+IF(ISTEXT('Data Summary'!B85),'Data Summary'!B85,"")</f>
        <v/>
      </c>
      <c r="C85" s="350" t="e">
        <f ca="true">+VALUE('Data Summary'!C85)</f>
        <v>#VALUE!</v>
      </c>
      <c r="D85" s="96" t="e">
        <f ca="true">+IF(AND(ISNUMBER(OFFSET('Water Data'!$D$4,0,10*ROW('Water Data'!D79))),'Data Summary'!BS85="Yes"),100-OFFSET('Water Data'!$D$4,0,10*ROW('Water Data'!D79)),NA())</f>
        <v>#N/A</v>
      </c>
      <c r="E85" s="96" t="e">
        <f ca="true">+IF(AND(ISNUMBER(OFFSET('Water Data'!$D$6,0,10*ROW('Water Data'!D79))),'Data Summary'!BT85="Yes"),OFFSET('Water Data'!$D$6,0,10*ROW('Water Data'!D79)),NA())</f>
        <v>#N/A</v>
      </c>
      <c r="F85" s="96" t="e">
        <f ca="true">+IF(AND(ISNUMBER(OFFSET('Water Data'!$D$9,0,10*ROW('Water Data'!D79))),'Data Summary'!BU85="Yes"),OFFSET('Water Data'!$D$9,0,10*ROW('Water Data'!D79)),NA())</f>
        <v>#N/A</v>
      </c>
      <c r="G85" s="96" t="e">
        <f ca="true">+IF(AND(ISNUMBER(OFFSET('Water Data'!$E$4,0,10*ROW('Water Data'!E79))),'Data Summary'!BV85="Yes"),100-OFFSET('Water Data'!$E$4,0,10*ROW('Water Data'!E79)),NA())</f>
        <v>#N/A</v>
      </c>
      <c r="H85" s="96" t="e">
        <f ca="true">+IF(AND(ISNUMBER(OFFSET('Water Data'!$E$6,0,10*ROW('Water Data'!E79))),'Data Summary'!BW85="Yes"),OFFSET('Water Data'!$E$6,0,10*ROW('Water Data'!E79)),NA())</f>
        <v>#N/A</v>
      </c>
      <c r="I85" s="96" t="e">
        <f ca="true">+IF(AND(ISNUMBER(OFFSET('Water Data'!$E$9,0,10*ROW('Water Data'!E79))),'Data Summary'!BX85="Yes"),OFFSET('Water Data'!$E$9,0,10*ROW('Water Data'!E79)),NA())</f>
        <v>#N/A</v>
      </c>
      <c r="J85" s="96" t="e">
        <f ca="true">+IF(AND(ISNUMBER(OFFSET('Water Data'!$F$4,0,10*ROW('Water Data'!F79))),'Data Summary'!BY85="Yes"),100-OFFSET('Water Data'!$F$4,0,10*ROW('Water Data'!F79)),NA())</f>
        <v>#N/A</v>
      </c>
      <c r="K85" s="96" t="e">
        <f ca="true">+IF(AND(ISNUMBER(OFFSET('Water Data'!$F$6,0,10*ROW('Water Data'!F79))),'Data Summary'!BZ85="Yes"),OFFSET('Water Data'!$F$6,0,10*ROW('Water Data'!F79)),NA())</f>
        <v>#N/A</v>
      </c>
      <c r="L85" s="96" t="e">
        <f ca="true">+IF(AND(ISNUMBER(OFFSET('Water Data'!$F$9,0,10*ROW('Water Data'!F79))),'Data Summary'!CA85="Yes"),OFFSET('Water Data'!$F$9,0,10*ROW('Water Data'!F79)),NA())</f>
        <v>#N/A</v>
      </c>
      <c r="M85" s="96" t="e">
        <f ca="true">+IF(AND(ISNUMBER(OFFSET('Water Data'!$G$4,0,10*ROW('Water Data'!G79))),'Data Summary'!CB85="Yes"),100-OFFSET('Water Data'!$G$4,0,10*ROW('Water Data'!G79)),NA())</f>
        <v>#N/A</v>
      </c>
      <c r="N85" s="96" t="e">
        <f ca="true">+IF(AND(ISNUMBER(OFFSET('Water Data'!$G$6,0,10*ROW('Water Data'!G79))),'Data Summary'!CC85="Yes"),OFFSET('Water Data'!$G$6,0,10*ROW('Water Data'!G79)),NA())</f>
        <v>#N/A</v>
      </c>
      <c r="O85" s="96" t="e">
        <f ca="true">+IF(AND(ISNUMBER(OFFSET('Water Data'!$G$9,0,10*ROW('Water Data'!G79))),'Data Summary'!CD85="Yes"),OFFSET('Water Data'!$G$9,0,10*ROW('Water Data'!G79)),NA())</f>
        <v>#N/A</v>
      </c>
      <c r="P85" s="96" t="e">
        <f ca="true">+IF(AND(ISNUMBER(OFFSET('Water Data'!$H$4,0,10*ROW('Water Data'!H79))),'Data Summary'!CE85="Yes"),100-OFFSET('Water Data'!$H$4,0,10*ROW('Water Data'!H79)),NA())</f>
        <v>#N/A</v>
      </c>
      <c r="Q85" s="96" t="e">
        <f ca="true">+IF(AND(ISNUMBER(OFFSET('Water Data'!$H$6,0,10*ROW('Water Data'!H79))),'Data Summary'!CF85="Yes"),OFFSET('Water Data'!$H$6,0,10*ROW('Water Data'!H79)),NA())</f>
        <v>#N/A</v>
      </c>
      <c r="R85" s="96" t="e">
        <f ca="true">+IF(AND(ISNUMBER(OFFSET('Water Data'!$H$9,0,10*ROW('Water Data'!H79))),'Data Summary'!CG85="Yes"),OFFSET('Water Data'!$H$9,0,10*ROW('Water Data'!H79)),NA())</f>
        <v>#N/A</v>
      </c>
      <c r="S85" s="96" t="e">
        <f ca="true">+IF(AND(ISNUMBER(OFFSET('Water Data'!$I$4,0,10*ROW('Water Data'!I79))),'Data Summary'!CH85="Yes"),100-OFFSET('Water Data'!$I$4,0,10*ROW('Water Data'!I79)),NA())</f>
        <v>#N/A</v>
      </c>
      <c r="T85" s="96" t="e">
        <f ca="true">+IF(AND(ISNUMBER(OFFSET('Water Data'!$I$6,0,10*ROW('Water Data'!I79))),'Data Summary'!CI85="Yes"),OFFSET('Water Data'!$I$6,0,10*ROW('Water Data'!I79)),NA())</f>
        <v>#N/A</v>
      </c>
      <c r="U85" s="96" t="e">
        <f ca="true">+IF(AND(ISNUMBER(OFFSET('Water Data'!$I$9,0,10*ROW('Water Data'!I79))),'Data Summary'!CJ85="Yes"),OFFSET('Water Data'!$I$9,0,10*ROW('Water Data'!I79)),NA())</f>
        <v>#N/A</v>
      </c>
      <c r="V85" s="97" t="e">
        <f ca="true">+IF(AND(ISNUMBER(OFFSET('Sanitation Data'!$D$4,0,10*ROW('Sanitation Data'!D79))),'Data Summary'!CK85="Yes"),100-OFFSET('Sanitation Data'!$D$4,0,10*ROW('Sanitation Data'!D79)),NA())</f>
        <v>#N/A</v>
      </c>
      <c r="W85" s="97" t="e">
        <f ca="true">+IF(AND(ISNUMBER(OFFSET('Sanitation Data'!$D$6,0,10*ROW('Sanitation Data'!D79))),'Data Summary'!CL85="Yes"),OFFSET('Sanitation Data'!$D$6,0,10*ROW('Sanitation Data'!D79)),NA())</f>
        <v>#N/A</v>
      </c>
      <c r="X85" s="97" t="e">
        <f ca="true">+IF(AND(ISNUMBER(OFFSET('Sanitation Data'!$D$10,0,10*ROW('Sanitation Data'!D79))),'Data Summary'!CM85="Yes"),OFFSET('Sanitation Data'!$D$10,0,10*ROW('Sanitation Data'!D79)),NA())</f>
        <v>#N/A</v>
      </c>
      <c r="Y85" s="97" t="e">
        <f ca="true">+IF(AND(ISNUMBER(OFFSET('Sanitation Data'!$D$11,0,10*ROW('Sanitation Data'!D79))),'Data Summary'!CN85="Yes"),OFFSET('Sanitation Data'!$D$11,0,10*ROW('Sanitation Data'!D79)),NA())</f>
        <v>#N/A</v>
      </c>
      <c r="Z85" s="97" t="e">
        <f ca="true">+IF(AND(ISNUMBER(OFFSET('Sanitation Data'!$D$12,0,10*ROW('Sanitation Data'!D79))),'Data Summary'!CO85="Yes"),OFFSET('Sanitation Data'!$D$12,0,10*ROW('Sanitation Data'!D79)),NA())</f>
        <v>#N/A</v>
      </c>
      <c r="AA85" s="97" t="e">
        <f ca="true">+IF(AND(ISNUMBER(OFFSET('Sanitation Data'!$E$4,0,10*ROW('Sanitation Data'!E79))),'Data Summary'!CP85="Yes"),100-OFFSET('Sanitation Data'!$E$4,0,10*ROW('Sanitation Data'!E79)),NA())</f>
        <v>#N/A</v>
      </c>
      <c r="AB85" s="97" t="e">
        <f ca="true">+IF(AND(ISNUMBER(OFFSET('Sanitation Data'!$E$6,0,10*ROW('Sanitation Data'!E79))),'Data Summary'!CQ85="Yes"),OFFSET('Sanitation Data'!$E$6,0,10*ROW('Sanitation Data'!E79)),NA())</f>
        <v>#N/A</v>
      </c>
      <c r="AC85" s="97" t="e">
        <f ca="true">+IF(AND(ISNUMBER(OFFSET('Sanitation Data'!$E$10,0,10*ROW('Sanitation Data'!E79))),'Data Summary'!CR85="Yes"),OFFSET('Sanitation Data'!$E$10,0,10*ROW('Sanitation Data'!E79)),NA())</f>
        <v>#N/A</v>
      </c>
      <c r="AD85" s="97" t="e">
        <f ca="true">+IF(AND(ISNUMBER(OFFSET('Sanitation Data'!$E$11,0,10*ROW('Sanitation Data'!E79))),'Data Summary'!CS85="Yes"),OFFSET('Sanitation Data'!$E$11,0,10*ROW('Sanitation Data'!E79)),NA())</f>
        <v>#N/A</v>
      </c>
      <c r="AE85" s="97" t="e">
        <f ca="true">+IF(AND(ISNUMBER(OFFSET('Sanitation Data'!$E$12,0,10*ROW('Sanitation Data'!E79))),'Data Summary'!CT85="Yes"),OFFSET('Sanitation Data'!$E$12,0,10*ROW('Sanitation Data'!E79)),NA())</f>
        <v>#N/A</v>
      </c>
      <c r="AF85" s="97" t="e">
        <f ca="true">+IF(AND(ISNUMBER(OFFSET('Sanitation Data'!$F$4,0,10*ROW('Sanitation Data'!F79))),'Data Summary'!CU85="Yes"),100-OFFSET('Sanitation Data'!$F$4,0,10*ROW('Sanitation Data'!F79)),NA())</f>
        <v>#N/A</v>
      </c>
      <c r="AG85" s="97" t="e">
        <f ca="true">+IF(AND(ISNUMBER(OFFSET('Sanitation Data'!$F$6,0,10*ROW('Sanitation Data'!F79))),'Data Summary'!CV85="Yes"),OFFSET('Sanitation Data'!$F$6,0,10*ROW('Sanitation Data'!F79)),NA())</f>
        <v>#N/A</v>
      </c>
      <c r="AH85" s="97" t="e">
        <f ca="true">+IF(AND(ISNUMBER(OFFSET('Sanitation Data'!$F$10,0,10*ROW('Sanitation Data'!F79))),'Data Summary'!CW85="Yes"),OFFSET('Sanitation Data'!$F$10,0,10*ROW('Sanitation Data'!F79)),NA())</f>
        <v>#N/A</v>
      </c>
      <c r="AI85" s="97" t="e">
        <f ca="true">+IF(AND(ISNUMBER(OFFSET('Sanitation Data'!$F$11,0,10*ROW('Sanitation Data'!F79))),'Data Summary'!CX85="Yes"),OFFSET('Sanitation Data'!$F$11,0,10*ROW('Sanitation Data'!F79)),NA())</f>
        <v>#N/A</v>
      </c>
      <c r="AJ85" s="97" t="e">
        <f ca="true">+IF(AND(ISNUMBER(OFFSET('Sanitation Data'!$F$12,0,10*ROW('Sanitation Data'!F79))),'Data Summary'!CY85="Yes"),OFFSET('Sanitation Data'!$F$12,0,10*ROW('Sanitation Data'!F79)),NA())</f>
        <v>#N/A</v>
      </c>
      <c r="AK85" s="97" t="e">
        <f ca="true">+IF(AND(ISNUMBER(OFFSET('Sanitation Data'!$G$4,0,10*ROW('Sanitation Data'!G79))),'Data Summary'!CZ85="Yes"),100-OFFSET('Sanitation Data'!$G$4,0,10*ROW('Sanitation Data'!G79)),NA())</f>
        <v>#N/A</v>
      </c>
      <c r="AL85" s="97" t="e">
        <f ca="true">+IF(AND(ISNUMBER(OFFSET('Sanitation Data'!$G$6,0,10*ROW('Sanitation Data'!G79))),'Data Summary'!DA85="Yes"),OFFSET('Sanitation Data'!$G$6,0,10*ROW('Sanitation Data'!G79)),NA())</f>
        <v>#N/A</v>
      </c>
      <c r="AM85" s="97" t="e">
        <f ca="true">+IF(AND(ISNUMBER(OFFSET('Sanitation Data'!$G$10,0,10*ROW('Sanitation Data'!G79))),'Data Summary'!DB85="Yes"),OFFSET('Sanitation Data'!$G$10,0,10*ROW('Sanitation Data'!G79)),NA())</f>
        <v>#N/A</v>
      </c>
      <c r="AN85" s="97" t="e">
        <f ca="true">+IF(AND(ISNUMBER(OFFSET('Sanitation Data'!$G$11,0,10*ROW('Sanitation Data'!G79))),'Data Summary'!DC85="Yes"),OFFSET('Sanitation Data'!$G$11,0,10*ROW('Sanitation Data'!G79)),NA())</f>
        <v>#N/A</v>
      </c>
      <c r="AO85" s="97" t="e">
        <f ca="true">+IF(AND(ISNUMBER(OFFSET('Sanitation Data'!$G$12,0,10*ROW('Sanitation Data'!G79))),'Data Summary'!DD85="Yes"),OFFSET('Sanitation Data'!$G$12,0,10*ROW('Sanitation Data'!G79)),NA())</f>
        <v>#N/A</v>
      </c>
      <c r="AP85" s="97" t="e">
        <f ca="true">+IF(AND(ISNUMBER(OFFSET('Sanitation Data'!$H$4,0,10*ROW('Sanitation Data'!H79))),'Data Summary'!DE85="Yes"),100-OFFSET('Sanitation Data'!$H$4,0,10*ROW('Sanitation Data'!H79)),NA())</f>
        <v>#N/A</v>
      </c>
      <c r="AQ85" s="97" t="e">
        <f ca="true">+IF(AND(ISNUMBER(OFFSET('Sanitation Data'!$H$6,0,10*ROW('Sanitation Data'!H79))),'Data Summary'!DF85="Yes"),OFFSET('Sanitation Data'!$H$6,0,10*ROW('Sanitation Data'!H79)),NA())</f>
        <v>#N/A</v>
      </c>
      <c r="AR85" s="97" t="e">
        <f ca="true">+IF(AND(ISNUMBER(OFFSET('Sanitation Data'!$H$10,0,10*ROW('Sanitation Data'!H79))),'Data Summary'!DG85="Yes"),OFFSET('Sanitation Data'!$H$10,0,10*ROW('Sanitation Data'!H79)),NA())</f>
        <v>#N/A</v>
      </c>
      <c r="AS85" s="97" t="e">
        <f ca="true">+IF(AND(ISNUMBER(OFFSET('Sanitation Data'!$H$11,0,10*ROW('Sanitation Data'!H79))),'Data Summary'!DH85="Yes"),OFFSET('Sanitation Data'!$H$11,0,10*ROW('Sanitation Data'!H79)),NA())</f>
        <v>#N/A</v>
      </c>
      <c r="AT85" s="97" t="e">
        <f ca="true">+IF(AND(ISNUMBER(OFFSET('Sanitation Data'!$H$12,0,10*ROW('Sanitation Data'!H79))),'Data Summary'!DI85="Yes"),OFFSET('Sanitation Data'!$H$12,0,10*ROW('Sanitation Data'!H79)),NA())</f>
        <v>#N/A</v>
      </c>
      <c r="AU85" s="97" t="e">
        <f ca="true">+IF(AND(ISNUMBER(OFFSET('Sanitation Data'!$I$4,0,10*ROW('Sanitation Data'!I79))),'Data Summary'!DJ85="Yes"),100-OFFSET('Sanitation Data'!$I$4,0,10*ROW('Sanitation Data'!I79)),NA())</f>
        <v>#N/A</v>
      </c>
      <c r="AV85" s="97" t="e">
        <f ca="true">+IF(AND(ISNUMBER(OFFSET('Sanitation Data'!$I$6,0,10*ROW('Sanitation Data'!I79))),'Data Summary'!DK85="Yes"),OFFSET('Sanitation Data'!$I$6,0,10*ROW('Sanitation Data'!I79)),NA())</f>
        <v>#N/A</v>
      </c>
      <c r="AW85" s="97" t="e">
        <f ca="true">+IF(AND(ISNUMBER(OFFSET('Sanitation Data'!$I$10,0,10*ROW('Sanitation Data'!I79))),'Data Summary'!DL85="Yes"),OFFSET('Sanitation Data'!$I$10,0,10*ROW('Sanitation Data'!I79)),NA())</f>
        <v>#N/A</v>
      </c>
      <c r="AX85" s="97" t="e">
        <f ca="true">+IF(AND(ISNUMBER(OFFSET('Sanitation Data'!$I$11,0,10*ROW('Sanitation Data'!I79))),'Data Summary'!DM85="Yes"),OFFSET('Sanitation Data'!$I$11,0,10*ROW('Sanitation Data'!I79)),NA())</f>
        <v>#N/A</v>
      </c>
      <c r="AY85" s="97" t="e">
        <f ca="true">+IF(AND(ISNUMBER(OFFSET('Sanitation Data'!$I$12,0,10*ROW('Sanitation Data'!I79))),'Data Summary'!DN85="Yes"),OFFSET('Sanitation Data'!$I$12,0,10*ROW('Sanitation Data'!I79)),NA())</f>
        <v>#N/A</v>
      </c>
      <c r="AZ85" s="98" t="e">
        <f ca="true">+IF(AND(ISNUMBER(OFFSET('Hygiene Data'!$D$5,0,10*ROW('Hygiene Data'!D79))),'Data Summary'!DO85="Yes"),OFFSET('Hygiene Data'!$D$5,0,10*ROW('Hygiene Data'!D79)),NA())</f>
        <v>#N/A</v>
      </c>
      <c r="BA85" s="98" t="e">
        <f ca="true">+IF(AND(ISNUMBER(OFFSET('Hygiene Data'!$D$7,0,10*ROW('Hygiene Data'!D79))),'Data Summary'!DP85="Yes"),OFFSET('Hygiene Data'!$D$7,0,10*ROW('Hygiene Data'!D79)),NA())</f>
        <v>#N/A</v>
      </c>
      <c r="BB85" s="98" t="e">
        <f ca="true">+IF(AND(ISNUMBER(OFFSET('Hygiene Data'!$D$9,0,10*ROW('Hygiene Data'!D79))),'Data Summary'!DQ85="Yes"),OFFSET('Hygiene Data'!$D$9,0,10*ROW('Hygiene Data'!D79)),NA())</f>
        <v>#N/A</v>
      </c>
      <c r="BC85" s="98" t="e">
        <f ca="true">+IF(AND(ISNUMBER(OFFSET('Hygiene Data'!$E$5,0,10*ROW('Hygiene Data'!E79))),'Data Summary'!DR85="Yes"),OFFSET('Hygiene Data'!$E$5,0,10*ROW('Hygiene Data'!E79)),NA())</f>
        <v>#N/A</v>
      </c>
      <c r="BD85" s="98" t="e">
        <f ca="true">+IF(AND(ISNUMBER(OFFSET('Hygiene Data'!$E$7,0,10*ROW('Hygiene Data'!E79))),'Data Summary'!DS85="Yes"),OFFSET('Hygiene Data'!$E$7,0,10*ROW('Hygiene Data'!E79)),NA())</f>
        <v>#N/A</v>
      </c>
      <c r="BE85" s="98" t="e">
        <f ca="true">+IF(AND(ISNUMBER(OFFSET('Hygiene Data'!$E$9,0,10*ROW('Hygiene Data'!E79))),'Data Summary'!DT85="Yes"),OFFSET('Hygiene Data'!$E$9,0,10*ROW('Hygiene Data'!E79)),NA())</f>
        <v>#N/A</v>
      </c>
      <c r="BF85" s="98" t="e">
        <f ca="true">+IF(AND(ISNUMBER(OFFSET('Hygiene Data'!$F$5,0,10*ROW('Hygiene Data'!F79))),'Data Summary'!DU85="Yes"),OFFSET('Hygiene Data'!$F$5,0,10*ROW('Hygiene Data'!F79)),NA())</f>
        <v>#N/A</v>
      </c>
      <c r="BG85" s="98" t="e">
        <f ca="true">+IF(AND(ISNUMBER(OFFSET('Hygiene Data'!$F$7,0,10*ROW('Hygiene Data'!F79))),'Data Summary'!DV85="Yes"),OFFSET('Hygiene Data'!$F$7,0,10*ROW('Hygiene Data'!F79)),NA())</f>
        <v>#N/A</v>
      </c>
      <c r="BH85" s="98" t="e">
        <f ca="true">+IF(AND(ISNUMBER(OFFSET('Hygiene Data'!$F$9,0,10*ROW('Hygiene Data'!F79))),'Data Summary'!DW85="Yes"),OFFSET('Hygiene Data'!$F$9,0,10*ROW('Hygiene Data'!F79)),NA())</f>
        <v>#N/A</v>
      </c>
      <c r="BI85" s="98" t="e">
        <f ca="true">+IF(AND(ISNUMBER(OFFSET('Hygiene Data'!$G$5,0,10*ROW('Hygiene Data'!G79))),'Data Summary'!DX85="Yes"),OFFSET('Hygiene Data'!$G$5,0,10*ROW('Hygiene Data'!G79)),NA())</f>
        <v>#N/A</v>
      </c>
      <c r="BJ85" s="98" t="e">
        <f ca="true">+IF(AND(ISNUMBER(OFFSET('Hygiene Data'!$G$7,0,10*ROW('Hygiene Data'!G79))),'Data Summary'!DY85="Yes"),OFFSET('Hygiene Data'!$G$7,0,10*ROW('Hygiene Data'!G79)),NA())</f>
        <v>#N/A</v>
      </c>
      <c r="BK85" s="98" t="e">
        <f ca="true">+IF(AND(ISNUMBER(OFFSET('Hygiene Data'!$G$9,0,10*ROW('Hygiene Data'!G79))),'Data Summary'!DZ85="Yes"),OFFSET('Hygiene Data'!$G$9,0,10*ROW('Hygiene Data'!G79)),NA())</f>
        <v>#N/A</v>
      </c>
      <c r="BL85" s="98" t="e">
        <f ca="true">+IF(AND(ISNUMBER(OFFSET('Hygiene Data'!$H$5,0,10*ROW('Hygiene Data'!H79))),'Data Summary'!EA85="Yes"),OFFSET('Hygiene Data'!$H$5,0,10*ROW('Hygiene Data'!H79)),NA())</f>
        <v>#N/A</v>
      </c>
      <c r="BM85" s="98" t="e">
        <f ca="true">+IF(AND(ISNUMBER(OFFSET('Hygiene Data'!$H$7,0,10*ROW('Hygiene Data'!H79))),'Data Summary'!EB85="Yes"),OFFSET('Hygiene Data'!$H$7,0,10*ROW('Hygiene Data'!H79)),NA())</f>
        <v>#N/A</v>
      </c>
      <c r="BN85" s="98" t="e">
        <f ca="true">+IF(AND(ISNUMBER(OFFSET('Hygiene Data'!$H$9,0,10*ROW('Hygiene Data'!H79))),'Data Summary'!EC85="Yes"),OFFSET('Hygiene Data'!$H$9,0,10*ROW('Hygiene Data'!H79)),NA())</f>
        <v>#N/A</v>
      </c>
      <c r="BO85" s="98" t="e">
        <f ca="true">+IF(AND(ISNUMBER(OFFSET('Hygiene Data'!$I$5,0,10*ROW('Hygiene Data'!I79))),'Data Summary'!ED85="Yes"),OFFSET('Hygiene Data'!$I$5,0,10*ROW('Hygiene Data'!I79)),NA())</f>
        <v>#N/A</v>
      </c>
      <c r="BP85" s="98" t="e">
        <f ca="true">+IF(AND(ISNUMBER(OFFSET('Hygiene Data'!$I$7,0,10*ROW('Hygiene Data'!I79))),'Data Summary'!EE85="Yes"),OFFSET('Hygiene Data'!$I$7,0,10*ROW('Hygiene Data'!I79)),NA())</f>
        <v>#N/A</v>
      </c>
      <c r="BQ85" s="98" t="e">
        <f ca="true">+IF(AND(ISNUMBER(OFFSET('Hygiene Data'!$I$9,0,10*ROW('Hygiene Data'!I79))),'Data Summary'!EF85="Yes"),OFFSET('Hygiene Data'!$I$9,0,10*ROW('Hygiene Data'!I79)),NA())</f>
        <v>#N/A</v>
      </c>
    </row>
    <row xmlns:x14ac="http://schemas.microsoft.com/office/spreadsheetml/2009/9/ac" r="86" x14ac:dyDescent="0.2">
      <c r="A86" s="351" t="e">
        <f ca="true">+RIGHT('Data Summary'!A86,LEN('Data Summary'!A86)-9)</f>
        <v>#VALUE!</v>
      </c>
      <c r="B86" s="36" t="str">
        <f ca="true">+IF(ISTEXT('Data Summary'!B86),'Data Summary'!B86,"")</f>
        <v/>
      </c>
      <c r="C86" s="350" t="e">
        <f ca="true">+VALUE('Data Summary'!C86)</f>
        <v>#VALUE!</v>
      </c>
      <c r="D86" s="96" t="e">
        <f ca="true">+IF(AND(ISNUMBER(OFFSET('Water Data'!$D$4,0,10*ROW('Water Data'!D80))),'Data Summary'!BS86="Yes"),100-OFFSET('Water Data'!$D$4,0,10*ROW('Water Data'!D80)),NA())</f>
        <v>#N/A</v>
      </c>
      <c r="E86" s="96" t="e">
        <f ca="true">+IF(AND(ISNUMBER(OFFSET('Water Data'!$D$6,0,10*ROW('Water Data'!D80))),'Data Summary'!BT86="Yes"),OFFSET('Water Data'!$D$6,0,10*ROW('Water Data'!D80)),NA())</f>
        <v>#N/A</v>
      </c>
      <c r="F86" s="96" t="e">
        <f ca="true">+IF(AND(ISNUMBER(OFFSET('Water Data'!$D$9,0,10*ROW('Water Data'!D80))),'Data Summary'!BU86="Yes"),OFFSET('Water Data'!$D$9,0,10*ROW('Water Data'!D80)),NA())</f>
        <v>#N/A</v>
      </c>
      <c r="G86" s="96" t="e">
        <f ca="true">+IF(AND(ISNUMBER(OFFSET('Water Data'!$E$4,0,10*ROW('Water Data'!E80))),'Data Summary'!BV86="Yes"),100-OFFSET('Water Data'!$E$4,0,10*ROW('Water Data'!E80)),NA())</f>
        <v>#N/A</v>
      </c>
      <c r="H86" s="96" t="e">
        <f ca="true">+IF(AND(ISNUMBER(OFFSET('Water Data'!$E$6,0,10*ROW('Water Data'!E80))),'Data Summary'!BW86="Yes"),OFFSET('Water Data'!$E$6,0,10*ROW('Water Data'!E80)),NA())</f>
        <v>#N/A</v>
      </c>
      <c r="I86" s="96" t="e">
        <f ca="true">+IF(AND(ISNUMBER(OFFSET('Water Data'!$E$9,0,10*ROW('Water Data'!E80))),'Data Summary'!BX86="Yes"),OFFSET('Water Data'!$E$9,0,10*ROW('Water Data'!E80)),NA())</f>
        <v>#N/A</v>
      </c>
      <c r="J86" s="96" t="e">
        <f ca="true">+IF(AND(ISNUMBER(OFFSET('Water Data'!$F$4,0,10*ROW('Water Data'!F80))),'Data Summary'!BY86="Yes"),100-OFFSET('Water Data'!$F$4,0,10*ROW('Water Data'!F80)),NA())</f>
        <v>#N/A</v>
      </c>
      <c r="K86" s="96" t="e">
        <f ca="true">+IF(AND(ISNUMBER(OFFSET('Water Data'!$F$6,0,10*ROW('Water Data'!F80))),'Data Summary'!BZ86="Yes"),OFFSET('Water Data'!$F$6,0,10*ROW('Water Data'!F80)),NA())</f>
        <v>#N/A</v>
      </c>
      <c r="L86" s="96" t="e">
        <f ca="true">+IF(AND(ISNUMBER(OFFSET('Water Data'!$F$9,0,10*ROW('Water Data'!F80))),'Data Summary'!CA86="Yes"),OFFSET('Water Data'!$F$9,0,10*ROW('Water Data'!F80)),NA())</f>
        <v>#N/A</v>
      </c>
      <c r="M86" s="96" t="e">
        <f ca="true">+IF(AND(ISNUMBER(OFFSET('Water Data'!$G$4,0,10*ROW('Water Data'!G80))),'Data Summary'!CB86="Yes"),100-OFFSET('Water Data'!$G$4,0,10*ROW('Water Data'!G80)),NA())</f>
        <v>#N/A</v>
      </c>
      <c r="N86" s="96" t="e">
        <f ca="true">+IF(AND(ISNUMBER(OFFSET('Water Data'!$G$6,0,10*ROW('Water Data'!G80))),'Data Summary'!CC86="Yes"),OFFSET('Water Data'!$G$6,0,10*ROW('Water Data'!G80)),NA())</f>
        <v>#N/A</v>
      </c>
      <c r="O86" s="96" t="e">
        <f ca="true">+IF(AND(ISNUMBER(OFFSET('Water Data'!$G$9,0,10*ROW('Water Data'!G80))),'Data Summary'!CD86="Yes"),OFFSET('Water Data'!$G$9,0,10*ROW('Water Data'!G80)),NA())</f>
        <v>#N/A</v>
      </c>
      <c r="P86" s="96" t="e">
        <f ca="true">+IF(AND(ISNUMBER(OFFSET('Water Data'!$H$4,0,10*ROW('Water Data'!H80))),'Data Summary'!CE86="Yes"),100-OFFSET('Water Data'!$H$4,0,10*ROW('Water Data'!H80)),NA())</f>
        <v>#N/A</v>
      </c>
      <c r="Q86" s="96" t="e">
        <f ca="true">+IF(AND(ISNUMBER(OFFSET('Water Data'!$H$6,0,10*ROW('Water Data'!H80))),'Data Summary'!CF86="Yes"),OFFSET('Water Data'!$H$6,0,10*ROW('Water Data'!H80)),NA())</f>
        <v>#N/A</v>
      </c>
      <c r="R86" s="96" t="e">
        <f ca="true">+IF(AND(ISNUMBER(OFFSET('Water Data'!$H$9,0,10*ROW('Water Data'!H80))),'Data Summary'!CG86="Yes"),OFFSET('Water Data'!$H$9,0,10*ROW('Water Data'!H80)),NA())</f>
        <v>#N/A</v>
      </c>
      <c r="S86" s="96" t="e">
        <f ca="true">+IF(AND(ISNUMBER(OFFSET('Water Data'!$I$4,0,10*ROW('Water Data'!I80))),'Data Summary'!CH86="Yes"),100-OFFSET('Water Data'!$I$4,0,10*ROW('Water Data'!I80)),NA())</f>
        <v>#N/A</v>
      </c>
      <c r="T86" s="96" t="e">
        <f ca="true">+IF(AND(ISNUMBER(OFFSET('Water Data'!$I$6,0,10*ROW('Water Data'!I80))),'Data Summary'!CI86="Yes"),OFFSET('Water Data'!$I$6,0,10*ROW('Water Data'!I80)),NA())</f>
        <v>#N/A</v>
      </c>
      <c r="U86" s="96" t="e">
        <f ca="true">+IF(AND(ISNUMBER(OFFSET('Water Data'!$I$9,0,10*ROW('Water Data'!I80))),'Data Summary'!CJ86="Yes"),OFFSET('Water Data'!$I$9,0,10*ROW('Water Data'!I80)),NA())</f>
        <v>#N/A</v>
      </c>
      <c r="V86" s="97" t="e">
        <f ca="true">+IF(AND(ISNUMBER(OFFSET('Sanitation Data'!$D$4,0,10*ROW('Sanitation Data'!D80))),'Data Summary'!CK86="Yes"),100-OFFSET('Sanitation Data'!$D$4,0,10*ROW('Sanitation Data'!D80)),NA())</f>
        <v>#N/A</v>
      </c>
      <c r="W86" s="97" t="e">
        <f ca="true">+IF(AND(ISNUMBER(OFFSET('Sanitation Data'!$D$6,0,10*ROW('Sanitation Data'!D80))),'Data Summary'!CL86="Yes"),OFFSET('Sanitation Data'!$D$6,0,10*ROW('Sanitation Data'!D80)),NA())</f>
        <v>#N/A</v>
      </c>
      <c r="X86" s="97" t="e">
        <f ca="true">+IF(AND(ISNUMBER(OFFSET('Sanitation Data'!$D$10,0,10*ROW('Sanitation Data'!D80))),'Data Summary'!CM86="Yes"),OFFSET('Sanitation Data'!$D$10,0,10*ROW('Sanitation Data'!D80)),NA())</f>
        <v>#N/A</v>
      </c>
      <c r="Y86" s="97" t="e">
        <f ca="true">+IF(AND(ISNUMBER(OFFSET('Sanitation Data'!$D$11,0,10*ROW('Sanitation Data'!D80))),'Data Summary'!CN86="Yes"),OFFSET('Sanitation Data'!$D$11,0,10*ROW('Sanitation Data'!D80)),NA())</f>
        <v>#N/A</v>
      </c>
      <c r="Z86" s="97" t="e">
        <f ca="true">+IF(AND(ISNUMBER(OFFSET('Sanitation Data'!$D$12,0,10*ROW('Sanitation Data'!D80))),'Data Summary'!CO86="Yes"),OFFSET('Sanitation Data'!$D$12,0,10*ROW('Sanitation Data'!D80)),NA())</f>
        <v>#N/A</v>
      </c>
      <c r="AA86" s="97" t="e">
        <f ca="true">+IF(AND(ISNUMBER(OFFSET('Sanitation Data'!$E$4,0,10*ROW('Sanitation Data'!E80))),'Data Summary'!CP86="Yes"),100-OFFSET('Sanitation Data'!$E$4,0,10*ROW('Sanitation Data'!E80)),NA())</f>
        <v>#N/A</v>
      </c>
      <c r="AB86" s="97" t="e">
        <f ca="true">+IF(AND(ISNUMBER(OFFSET('Sanitation Data'!$E$6,0,10*ROW('Sanitation Data'!E80))),'Data Summary'!CQ86="Yes"),OFFSET('Sanitation Data'!$E$6,0,10*ROW('Sanitation Data'!E80)),NA())</f>
        <v>#N/A</v>
      </c>
      <c r="AC86" s="97" t="e">
        <f ca="true">+IF(AND(ISNUMBER(OFFSET('Sanitation Data'!$E$10,0,10*ROW('Sanitation Data'!E80))),'Data Summary'!CR86="Yes"),OFFSET('Sanitation Data'!$E$10,0,10*ROW('Sanitation Data'!E80)),NA())</f>
        <v>#N/A</v>
      </c>
      <c r="AD86" s="97" t="e">
        <f ca="true">+IF(AND(ISNUMBER(OFFSET('Sanitation Data'!$E$11,0,10*ROW('Sanitation Data'!E80))),'Data Summary'!CS86="Yes"),OFFSET('Sanitation Data'!$E$11,0,10*ROW('Sanitation Data'!E80)),NA())</f>
        <v>#N/A</v>
      </c>
      <c r="AE86" s="97" t="e">
        <f ca="true">+IF(AND(ISNUMBER(OFFSET('Sanitation Data'!$E$12,0,10*ROW('Sanitation Data'!E80))),'Data Summary'!CT86="Yes"),OFFSET('Sanitation Data'!$E$12,0,10*ROW('Sanitation Data'!E80)),NA())</f>
        <v>#N/A</v>
      </c>
      <c r="AF86" s="97" t="e">
        <f ca="true">+IF(AND(ISNUMBER(OFFSET('Sanitation Data'!$F$4,0,10*ROW('Sanitation Data'!F80))),'Data Summary'!CU86="Yes"),100-OFFSET('Sanitation Data'!$F$4,0,10*ROW('Sanitation Data'!F80)),NA())</f>
        <v>#N/A</v>
      </c>
      <c r="AG86" s="97" t="e">
        <f ca="true">+IF(AND(ISNUMBER(OFFSET('Sanitation Data'!$F$6,0,10*ROW('Sanitation Data'!F80))),'Data Summary'!CV86="Yes"),OFFSET('Sanitation Data'!$F$6,0,10*ROW('Sanitation Data'!F80)),NA())</f>
        <v>#N/A</v>
      </c>
      <c r="AH86" s="97" t="e">
        <f ca="true">+IF(AND(ISNUMBER(OFFSET('Sanitation Data'!$F$10,0,10*ROW('Sanitation Data'!F80))),'Data Summary'!CW86="Yes"),OFFSET('Sanitation Data'!$F$10,0,10*ROW('Sanitation Data'!F80)),NA())</f>
        <v>#N/A</v>
      </c>
      <c r="AI86" s="97" t="e">
        <f ca="true">+IF(AND(ISNUMBER(OFFSET('Sanitation Data'!$F$11,0,10*ROW('Sanitation Data'!F80))),'Data Summary'!CX86="Yes"),OFFSET('Sanitation Data'!$F$11,0,10*ROW('Sanitation Data'!F80)),NA())</f>
        <v>#N/A</v>
      </c>
      <c r="AJ86" s="97" t="e">
        <f ca="true">+IF(AND(ISNUMBER(OFFSET('Sanitation Data'!$F$12,0,10*ROW('Sanitation Data'!F80))),'Data Summary'!CY86="Yes"),OFFSET('Sanitation Data'!$F$12,0,10*ROW('Sanitation Data'!F80)),NA())</f>
        <v>#N/A</v>
      </c>
      <c r="AK86" s="97" t="e">
        <f ca="true">+IF(AND(ISNUMBER(OFFSET('Sanitation Data'!$G$4,0,10*ROW('Sanitation Data'!G80))),'Data Summary'!CZ86="Yes"),100-OFFSET('Sanitation Data'!$G$4,0,10*ROW('Sanitation Data'!G80)),NA())</f>
        <v>#N/A</v>
      </c>
      <c r="AL86" s="97" t="e">
        <f ca="true">+IF(AND(ISNUMBER(OFFSET('Sanitation Data'!$G$6,0,10*ROW('Sanitation Data'!G80))),'Data Summary'!DA86="Yes"),OFFSET('Sanitation Data'!$G$6,0,10*ROW('Sanitation Data'!G80)),NA())</f>
        <v>#N/A</v>
      </c>
      <c r="AM86" s="97" t="e">
        <f ca="true">+IF(AND(ISNUMBER(OFFSET('Sanitation Data'!$G$10,0,10*ROW('Sanitation Data'!G80))),'Data Summary'!DB86="Yes"),OFFSET('Sanitation Data'!$G$10,0,10*ROW('Sanitation Data'!G80)),NA())</f>
        <v>#N/A</v>
      </c>
      <c r="AN86" s="97" t="e">
        <f ca="true">+IF(AND(ISNUMBER(OFFSET('Sanitation Data'!$G$11,0,10*ROW('Sanitation Data'!G80))),'Data Summary'!DC86="Yes"),OFFSET('Sanitation Data'!$G$11,0,10*ROW('Sanitation Data'!G80)),NA())</f>
        <v>#N/A</v>
      </c>
      <c r="AO86" s="97" t="e">
        <f ca="true">+IF(AND(ISNUMBER(OFFSET('Sanitation Data'!$G$12,0,10*ROW('Sanitation Data'!G80))),'Data Summary'!DD86="Yes"),OFFSET('Sanitation Data'!$G$12,0,10*ROW('Sanitation Data'!G80)),NA())</f>
        <v>#N/A</v>
      </c>
      <c r="AP86" s="97" t="e">
        <f ca="true">+IF(AND(ISNUMBER(OFFSET('Sanitation Data'!$H$4,0,10*ROW('Sanitation Data'!H80))),'Data Summary'!DE86="Yes"),100-OFFSET('Sanitation Data'!$H$4,0,10*ROW('Sanitation Data'!H80)),NA())</f>
        <v>#N/A</v>
      </c>
      <c r="AQ86" s="97" t="e">
        <f ca="true">+IF(AND(ISNUMBER(OFFSET('Sanitation Data'!$H$6,0,10*ROW('Sanitation Data'!H80))),'Data Summary'!DF86="Yes"),OFFSET('Sanitation Data'!$H$6,0,10*ROW('Sanitation Data'!H80)),NA())</f>
        <v>#N/A</v>
      </c>
      <c r="AR86" s="97" t="e">
        <f ca="true">+IF(AND(ISNUMBER(OFFSET('Sanitation Data'!$H$10,0,10*ROW('Sanitation Data'!H80))),'Data Summary'!DG86="Yes"),OFFSET('Sanitation Data'!$H$10,0,10*ROW('Sanitation Data'!H80)),NA())</f>
        <v>#N/A</v>
      </c>
      <c r="AS86" s="97" t="e">
        <f ca="true">+IF(AND(ISNUMBER(OFFSET('Sanitation Data'!$H$11,0,10*ROW('Sanitation Data'!H80))),'Data Summary'!DH86="Yes"),OFFSET('Sanitation Data'!$H$11,0,10*ROW('Sanitation Data'!H80)),NA())</f>
        <v>#N/A</v>
      </c>
      <c r="AT86" s="97" t="e">
        <f ca="true">+IF(AND(ISNUMBER(OFFSET('Sanitation Data'!$H$12,0,10*ROW('Sanitation Data'!H80))),'Data Summary'!DI86="Yes"),OFFSET('Sanitation Data'!$H$12,0,10*ROW('Sanitation Data'!H80)),NA())</f>
        <v>#N/A</v>
      </c>
      <c r="AU86" s="97" t="e">
        <f ca="true">+IF(AND(ISNUMBER(OFFSET('Sanitation Data'!$I$4,0,10*ROW('Sanitation Data'!I80))),'Data Summary'!DJ86="Yes"),100-OFFSET('Sanitation Data'!$I$4,0,10*ROW('Sanitation Data'!I80)),NA())</f>
        <v>#N/A</v>
      </c>
      <c r="AV86" s="97" t="e">
        <f ca="true">+IF(AND(ISNUMBER(OFFSET('Sanitation Data'!$I$6,0,10*ROW('Sanitation Data'!I80))),'Data Summary'!DK86="Yes"),OFFSET('Sanitation Data'!$I$6,0,10*ROW('Sanitation Data'!I80)),NA())</f>
        <v>#N/A</v>
      </c>
      <c r="AW86" s="97" t="e">
        <f ca="true">+IF(AND(ISNUMBER(OFFSET('Sanitation Data'!$I$10,0,10*ROW('Sanitation Data'!I80))),'Data Summary'!DL86="Yes"),OFFSET('Sanitation Data'!$I$10,0,10*ROW('Sanitation Data'!I80)),NA())</f>
        <v>#N/A</v>
      </c>
      <c r="AX86" s="97" t="e">
        <f ca="true">+IF(AND(ISNUMBER(OFFSET('Sanitation Data'!$I$11,0,10*ROW('Sanitation Data'!I80))),'Data Summary'!DM86="Yes"),OFFSET('Sanitation Data'!$I$11,0,10*ROW('Sanitation Data'!I80)),NA())</f>
        <v>#N/A</v>
      </c>
      <c r="AY86" s="97" t="e">
        <f ca="true">+IF(AND(ISNUMBER(OFFSET('Sanitation Data'!$I$12,0,10*ROW('Sanitation Data'!I80))),'Data Summary'!DN86="Yes"),OFFSET('Sanitation Data'!$I$12,0,10*ROW('Sanitation Data'!I80)),NA())</f>
        <v>#N/A</v>
      </c>
      <c r="AZ86" s="98" t="e">
        <f ca="true">+IF(AND(ISNUMBER(OFFSET('Hygiene Data'!$D$5,0,10*ROW('Hygiene Data'!D80))),'Data Summary'!DO86="Yes"),OFFSET('Hygiene Data'!$D$5,0,10*ROW('Hygiene Data'!D80)),NA())</f>
        <v>#N/A</v>
      </c>
      <c r="BA86" s="98" t="e">
        <f ca="true">+IF(AND(ISNUMBER(OFFSET('Hygiene Data'!$D$7,0,10*ROW('Hygiene Data'!D80))),'Data Summary'!DP86="Yes"),OFFSET('Hygiene Data'!$D$7,0,10*ROW('Hygiene Data'!D80)),NA())</f>
        <v>#N/A</v>
      </c>
      <c r="BB86" s="98" t="e">
        <f ca="true">+IF(AND(ISNUMBER(OFFSET('Hygiene Data'!$D$9,0,10*ROW('Hygiene Data'!D80))),'Data Summary'!DQ86="Yes"),OFFSET('Hygiene Data'!$D$9,0,10*ROW('Hygiene Data'!D80)),NA())</f>
        <v>#N/A</v>
      </c>
      <c r="BC86" s="98" t="e">
        <f ca="true">+IF(AND(ISNUMBER(OFFSET('Hygiene Data'!$E$5,0,10*ROW('Hygiene Data'!E80))),'Data Summary'!DR86="Yes"),OFFSET('Hygiene Data'!$E$5,0,10*ROW('Hygiene Data'!E80)),NA())</f>
        <v>#N/A</v>
      </c>
      <c r="BD86" s="98" t="e">
        <f ca="true">+IF(AND(ISNUMBER(OFFSET('Hygiene Data'!$E$7,0,10*ROW('Hygiene Data'!E80))),'Data Summary'!DS86="Yes"),OFFSET('Hygiene Data'!$E$7,0,10*ROW('Hygiene Data'!E80)),NA())</f>
        <v>#N/A</v>
      </c>
      <c r="BE86" s="98" t="e">
        <f ca="true">+IF(AND(ISNUMBER(OFFSET('Hygiene Data'!$E$9,0,10*ROW('Hygiene Data'!E80))),'Data Summary'!DT86="Yes"),OFFSET('Hygiene Data'!$E$9,0,10*ROW('Hygiene Data'!E80)),NA())</f>
        <v>#N/A</v>
      </c>
      <c r="BF86" s="98" t="e">
        <f ca="true">+IF(AND(ISNUMBER(OFFSET('Hygiene Data'!$F$5,0,10*ROW('Hygiene Data'!F80))),'Data Summary'!DU86="Yes"),OFFSET('Hygiene Data'!$F$5,0,10*ROW('Hygiene Data'!F80)),NA())</f>
        <v>#N/A</v>
      </c>
      <c r="BG86" s="98" t="e">
        <f ca="true">+IF(AND(ISNUMBER(OFFSET('Hygiene Data'!$F$7,0,10*ROW('Hygiene Data'!F80))),'Data Summary'!DV86="Yes"),OFFSET('Hygiene Data'!$F$7,0,10*ROW('Hygiene Data'!F80)),NA())</f>
        <v>#N/A</v>
      </c>
      <c r="BH86" s="98" t="e">
        <f ca="true">+IF(AND(ISNUMBER(OFFSET('Hygiene Data'!$F$9,0,10*ROW('Hygiene Data'!F80))),'Data Summary'!DW86="Yes"),OFFSET('Hygiene Data'!$F$9,0,10*ROW('Hygiene Data'!F80)),NA())</f>
        <v>#N/A</v>
      </c>
      <c r="BI86" s="98" t="e">
        <f ca="true">+IF(AND(ISNUMBER(OFFSET('Hygiene Data'!$G$5,0,10*ROW('Hygiene Data'!G80))),'Data Summary'!DX86="Yes"),OFFSET('Hygiene Data'!$G$5,0,10*ROW('Hygiene Data'!G80)),NA())</f>
        <v>#N/A</v>
      </c>
      <c r="BJ86" s="98" t="e">
        <f ca="true">+IF(AND(ISNUMBER(OFFSET('Hygiene Data'!$G$7,0,10*ROW('Hygiene Data'!G80))),'Data Summary'!DY86="Yes"),OFFSET('Hygiene Data'!$G$7,0,10*ROW('Hygiene Data'!G80)),NA())</f>
        <v>#N/A</v>
      </c>
      <c r="BK86" s="98" t="e">
        <f ca="true">+IF(AND(ISNUMBER(OFFSET('Hygiene Data'!$G$9,0,10*ROW('Hygiene Data'!G80))),'Data Summary'!DZ86="Yes"),OFFSET('Hygiene Data'!$G$9,0,10*ROW('Hygiene Data'!G80)),NA())</f>
        <v>#N/A</v>
      </c>
      <c r="BL86" s="98" t="e">
        <f ca="true">+IF(AND(ISNUMBER(OFFSET('Hygiene Data'!$H$5,0,10*ROW('Hygiene Data'!H80))),'Data Summary'!EA86="Yes"),OFFSET('Hygiene Data'!$H$5,0,10*ROW('Hygiene Data'!H80)),NA())</f>
        <v>#N/A</v>
      </c>
      <c r="BM86" s="98" t="e">
        <f ca="true">+IF(AND(ISNUMBER(OFFSET('Hygiene Data'!$H$7,0,10*ROW('Hygiene Data'!H80))),'Data Summary'!EB86="Yes"),OFFSET('Hygiene Data'!$H$7,0,10*ROW('Hygiene Data'!H80)),NA())</f>
        <v>#N/A</v>
      </c>
      <c r="BN86" s="98" t="e">
        <f ca="true">+IF(AND(ISNUMBER(OFFSET('Hygiene Data'!$H$9,0,10*ROW('Hygiene Data'!H80))),'Data Summary'!EC86="Yes"),OFFSET('Hygiene Data'!$H$9,0,10*ROW('Hygiene Data'!H80)),NA())</f>
        <v>#N/A</v>
      </c>
      <c r="BO86" s="98" t="e">
        <f ca="true">+IF(AND(ISNUMBER(OFFSET('Hygiene Data'!$I$5,0,10*ROW('Hygiene Data'!I80))),'Data Summary'!ED86="Yes"),OFFSET('Hygiene Data'!$I$5,0,10*ROW('Hygiene Data'!I80)),NA())</f>
        <v>#N/A</v>
      </c>
      <c r="BP86" s="98" t="e">
        <f ca="true">+IF(AND(ISNUMBER(OFFSET('Hygiene Data'!$I$7,0,10*ROW('Hygiene Data'!I80))),'Data Summary'!EE86="Yes"),OFFSET('Hygiene Data'!$I$7,0,10*ROW('Hygiene Data'!I80)),NA())</f>
        <v>#N/A</v>
      </c>
      <c r="BQ86" s="98" t="e">
        <f ca="true">+IF(AND(ISNUMBER(OFFSET('Hygiene Data'!$I$9,0,10*ROW('Hygiene Data'!I80))),'Data Summary'!EF86="Yes"),OFFSET('Hygiene Data'!$I$9,0,10*ROW('Hygiene Data'!I80)),NA())</f>
        <v>#N/A</v>
      </c>
    </row>
    <row xmlns:x14ac="http://schemas.microsoft.com/office/spreadsheetml/2009/9/ac" r="87" x14ac:dyDescent="0.2">
      <c r="A87" s="351" t="e">
        <f ca="true">+RIGHT('Data Summary'!A87,LEN('Data Summary'!A87)-9)</f>
        <v>#VALUE!</v>
      </c>
      <c r="B87" s="36" t="str">
        <f ca="true">+IF(ISTEXT('Data Summary'!B87),'Data Summary'!B87,"")</f>
        <v/>
      </c>
      <c r="C87" s="350" t="e">
        <f ca="true">+VALUE('Data Summary'!C87)</f>
        <v>#VALUE!</v>
      </c>
      <c r="D87" s="96" t="e">
        <f ca="true">+IF(AND(ISNUMBER(OFFSET('Water Data'!$D$4,0,10*ROW('Water Data'!D81))),'Data Summary'!BS87="Yes"),100-OFFSET('Water Data'!$D$4,0,10*ROW('Water Data'!D81)),NA())</f>
        <v>#N/A</v>
      </c>
      <c r="E87" s="96" t="e">
        <f ca="true">+IF(AND(ISNUMBER(OFFSET('Water Data'!$D$6,0,10*ROW('Water Data'!D81))),'Data Summary'!BT87="Yes"),OFFSET('Water Data'!$D$6,0,10*ROW('Water Data'!D81)),NA())</f>
        <v>#N/A</v>
      </c>
      <c r="F87" s="96" t="e">
        <f ca="true">+IF(AND(ISNUMBER(OFFSET('Water Data'!$D$9,0,10*ROW('Water Data'!D81))),'Data Summary'!BU87="Yes"),OFFSET('Water Data'!$D$9,0,10*ROW('Water Data'!D81)),NA())</f>
        <v>#N/A</v>
      </c>
      <c r="G87" s="96" t="e">
        <f ca="true">+IF(AND(ISNUMBER(OFFSET('Water Data'!$E$4,0,10*ROW('Water Data'!E81))),'Data Summary'!BV87="Yes"),100-OFFSET('Water Data'!$E$4,0,10*ROW('Water Data'!E81)),NA())</f>
        <v>#N/A</v>
      </c>
      <c r="H87" s="96" t="e">
        <f ca="true">+IF(AND(ISNUMBER(OFFSET('Water Data'!$E$6,0,10*ROW('Water Data'!E81))),'Data Summary'!BW87="Yes"),OFFSET('Water Data'!$E$6,0,10*ROW('Water Data'!E81)),NA())</f>
        <v>#N/A</v>
      </c>
      <c r="I87" s="96" t="e">
        <f ca="true">+IF(AND(ISNUMBER(OFFSET('Water Data'!$E$9,0,10*ROW('Water Data'!E81))),'Data Summary'!BX87="Yes"),OFFSET('Water Data'!$E$9,0,10*ROW('Water Data'!E81)),NA())</f>
        <v>#N/A</v>
      </c>
      <c r="J87" s="96" t="e">
        <f ca="true">+IF(AND(ISNUMBER(OFFSET('Water Data'!$F$4,0,10*ROW('Water Data'!F81))),'Data Summary'!BY87="Yes"),100-OFFSET('Water Data'!$F$4,0,10*ROW('Water Data'!F81)),NA())</f>
        <v>#N/A</v>
      </c>
      <c r="K87" s="96" t="e">
        <f ca="true">+IF(AND(ISNUMBER(OFFSET('Water Data'!$F$6,0,10*ROW('Water Data'!F81))),'Data Summary'!BZ87="Yes"),OFFSET('Water Data'!$F$6,0,10*ROW('Water Data'!F81)),NA())</f>
        <v>#N/A</v>
      </c>
      <c r="L87" s="96" t="e">
        <f ca="true">+IF(AND(ISNUMBER(OFFSET('Water Data'!$F$9,0,10*ROW('Water Data'!F81))),'Data Summary'!CA87="Yes"),OFFSET('Water Data'!$F$9,0,10*ROW('Water Data'!F81)),NA())</f>
        <v>#N/A</v>
      </c>
      <c r="M87" s="96" t="e">
        <f ca="true">+IF(AND(ISNUMBER(OFFSET('Water Data'!$G$4,0,10*ROW('Water Data'!G81))),'Data Summary'!CB87="Yes"),100-OFFSET('Water Data'!$G$4,0,10*ROW('Water Data'!G81)),NA())</f>
        <v>#N/A</v>
      </c>
      <c r="N87" s="96" t="e">
        <f ca="true">+IF(AND(ISNUMBER(OFFSET('Water Data'!$G$6,0,10*ROW('Water Data'!G81))),'Data Summary'!CC87="Yes"),OFFSET('Water Data'!$G$6,0,10*ROW('Water Data'!G81)),NA())</f>
        <v>#N/A</v>
      </c>
      <c r="O87" s="96" t="e">
        <f ca="true">+IF(AND(ISNUMBER(OFFSET('Water Data'!$G$9,0,10*ROW('Water Data'!G81))),'Data Summary'!CD87="Yes"),OFFSET('Water Data'!$G$9,0,10*ROW('Water Data'!G81)),NA())</f>
        <v>#N/A</v>
      </c>
      <c r="P87" s="96" t="e">
        <f ca="true">+IF(AND(ISNUMBER(OFFSET('Water Data'!$H$4,0,10*ROW('Water Data'!H81))),'Data Summary'!CE87="Yes"),100-OFFSET('Water Data'!$H$4,0,10*ROW('Water Data'!H81)),NA())</f>
        <v>#N/A</v>
      </c>
      <c r="Q87" s="96" t="e">
        <f ca="true">+IF(AND(ISNUMBER(OFFSET('Water Data'!$H$6,0,10*ROW('Water Data'!H81))),'Data Summary'!CF87="Yes"),OFFSET('Water Data'!$H$6,0,10*ROW('Water Data'!H81)),NA())</f>
        <v>#N/A</v>
      </c>
      <c r="R87" s="96" t="e">
        <f ca="true">+IF(AND(ISNUMBER(OFFSET('Water Data'!$H$9,0,10*ROW('Water Data'!H81))),'Data Summary'!CG87="Yes"),OFFSET('Water Data'!$H$9,0,10*ROW('Water Data'!H81)),NA())</f>
        <v>#N/A</v>
      </c>
      <c r="S87" s="96" t="e">
        <f ca="true">+IF(AND(ISNUMBER(OFFSET('Water Data'!$I$4,0,10*ROW('Water Data'!I81))),'Data Summary'!CH87="Yes"),100-OFFSET('Water Data'!$I$4,0,10*ROW('Water Data'!I81)),NA())</f>
        <v>#N/A</v>
      </c>
      <c r="T87" s="96" t="e">
        <f ca="true">+IF(AND(ISNUMBER(OFFSET('Water Data'!$I$6,0,10*ROW('Water Data'!I81))),'Data Summary'!CI87="Yes"),OFFSET('Water Data'!$I$6,0,10*ROW('Water Data'!I81)),NA())</f>
        <v>#N/A</v>
      </c>
      <c r="U87" s="96" t="e">
        <f ca="true">+IF(AND(ISNUMBER(OFFSET('Water Data'!$I$9,0,10*ROW('Water Data'!I81))),'Data Summary'!CJ87="Yes"),OFFSET('Water Data'!$I$9,0,10*ROW('Water Data'!I81)),NA())</f>
        <v>#N/A</v>
      </c>
      <c r="V87" s="97" t="e">
        <f ca="true">+IF(AND(ISNUMBER(OFFSET('Sanitation Data'!$D$4,0,10*ROW('Sanitation Data'!D81))),'Data Summary'!CK87="Yes"),100-OFFSET('Sanitation Data'!$D$4,0,10*ROW('Sanitation Data'!D81)),NA())</f>
        <v>#N/A</v>
      </c>
      <c r="W87" s="97" t="e">
        <f ca="true">+IF(AND(ISNUMBER(OFFSET('Sanitation Data'!$D$6,0,10*ROW('Sanitation Data'!D81))),'Data Summary'!CL87="Yes"),OFFSET('Sanitation Data'!$D$6,0,10*ROW('Sanitation Data'!D81)),NA())</f>
        <v>#N/A</v>
      </c>
      <c r="X87" s="97" t="e">
        <f ca="true">+IF(AND(ISNUMBER(OFFSET('Sanitation Data'!$D$10,0,10*ROW('Sanitation Data'!D81))),'Data Summary'!CM87="Yes"),OFFSET('Sanitation Data'!$D$10,0,10*ROW('Sanitation Data'!D81)),NA())</f>
        <v>#N/A</v>
      </c>
      <c r="Y87" s="97" t="e">
        <f ca="true">+IF(AND(ISNUMBER(OFFSET('Sanitation Data'!$D$11,0,10*ROW('Sanitation Data'!D81))),'Data Summary'!CN87="Yes"),OFFSET('Sanitation Data'!$D$11,0,10*ROW('Sanitation Data'!D81)),NA())</f>
        <v>#N/A</v>
      </c>
      <c r="Z87" s="97" t="e">
        <f ca="true">+IF(AND(ISNUMBER(OFFSET('Sanitation Data'!$D$12,0,10*ROW('Sanitation Data'!D81))),'Data Summary'!CO87="Yes"),OFFSET('Sanitation Data'!$D$12,0,10*ROW('Sanitation Data'!D81)),NA())</f>
        <v>#N/A</v>
      </c>
      <c r="AA87" s="97" t="e">
        <f ca="true">+IF(AND(ISNUMBER(OFFSET('Sanitation Data'!$E$4,0,10*ROW('Sanitation Data'!E81))),'Data Summary'!CP87="Yes"),100-OFFSET('Sanitation Data'!$E$4,0,10*ROW('Sanitation Data'!E81)),NA())</f>
        <v>#N/A</v>
      </c>
      <c r="AB87" s="97" t="e">
        <f ca="true">+IF(AND(ISNUMBER(OFFSET('Sanitation Data'!$E$6,0,10*ROW('Sanitation Data'!E81))),'Data Summary'!CQ87="Yes"),OFFSET('Sanitation Data'!$E$6,0,10*ROW('Sanitation Data'!E81)),NA())</f>
        <v>#N/A</v>
      </c>
      <c r="AC87" s="97" t="e">
        <f ca="true">+IF(AND(ISNUMBER(OFFSET('Sanitation Data'!$E$10,0,10*ROW('Sanitation Data'!E81))),'Data Summary'!CR87="Yes"),OFFSET('Sanitation Data'!$E$10,0,10*ROW('Sanitation Data'!E81)),NA())</f>
        <v>#N/A</v>
      </c>
      <c r="AD87" s="97" t="e">
        <f ca="true">+IF(AND(ISNUMBER(OFFSET('Sanitation Data'!$E$11,0,10*ROW('Sanitation Data'!E81))),'Data Summary'!CS87="Yes"),OFFSET('Sanitation Data'!$E$11,0,10*ROW('Sanitation Data'!E81)),NA())</f>
        <v>#N/A</v>
      </c>
      <c r="AE87" s="97" t="e">
        <f ca="true">+IF(AND(ISNUMBER(OFFSET('Sanitation Data'!$E$12,0,10*ROW('Sanitation Data'!E81))),'Data Summary'!CT87="Yes"),OFFSET('Sanitation Data'!$E$12,0,10*ROW('Sanitation Data'!E81)),NA())</f>
        <v>#N/A</v>
      </c>
      <c r="AF87" s="97" t="e">
        <f ca="true">+IF(AND(ISNUMBER(OFFSET('Sanitation Data'!$F$4,0,10*ROW('Sanitation Data'!F81))),'Data Summary'!CU87="Yes"),100-OFFSET('Sanitation Data'!$F$4,0,10*ROW('Sanitation Data'!F81)),NA())</f>
        <v>#N/A</v>
      </c>
      <c r="AG87" s="97" t="e">
        <f ca="true">+IF(AND(ISNUMBER(OFFSET('Sanitation Data'!$F$6,0,10*ROW('Sanitation Data'!F81))),'Data Summary'!CV87="Yes"),OFFSET('Sanitation Data'!$F$6,0,10*ROW('Sanitation Data'!F81)),NA())</f>
        <v>#N/A</v>
      </c>
      <c r="AH87" s="97" t="e">
        <f ca="true">+IF(AND(ISNUMBER(OFFSET('Sanitation Data'!$F$10,0,10*ROW('Sanitation Data'!F81))),'Data Summary'!CW87="Yes"),OFFSET('Sanitation Data'!$F$10,0,10*ROW('Sanitation Data'!F81)),NA())</f>
        <v>#N/A</v>
      </c>
      <c r="AI87" s="97" t="e">
        <f ca="true">+IF(AND(ISNUMBER(OFFSET('Sanitation Data'!$F$11,0,10*ROW('Sanitation Data'!F81))),'Data Summary'!CX87="Yes"),OFFSET('Sanitation Data'!$F$11,0,10*ROW('Sanitation Data'!F81)),NA())</f>
        <v>#N/A</v>
      </c>
      <c r="AJ87" s="97" t="e">
        <f ca="true">+IF(AND(ISNUMBER(OFFSET('Sanitation Data'!$F$12,0,10*ROW('Sanitation Data'!F81))),'Data Summary'!CY87="Yes"),OFFSET('Sanitation Data'!$F$12,0,10*ROW('Sanitation Data'!F81)),NA())</f>
        <v>#N/A</v>
      </c>
      <c r="AK87" s="97" t="e">
        <f ca="true">+IF(AND(ISNUMBER(OFFSET('Sanitation Data'!$G$4,0,10*ROW('Sanitation Data'!G81))),'Data Summary'!CZ87="Yes"),100-OFFSET('Sanitation Data'!$G$4,0,10*ROW('Sanitation Data'!G81)),NA())</f>
        <v>#N/A</v>
      </c>
      <c r="AL87" s="97" t="e">
        <f ca="true">+IF(AND(ISNUMBER(OFFSET('Sanitation Data'!$G$6,0,10*ROW('Sanitation Data'!G81))),'Data Summary'!DA87="Yes"),OFFSET('Sanitation Data'!$G$6,0,10*ROW('Sanitation Data'!G81)),NA())</f>
        <v>#N/A</v>
      </c>
      <c r="AM87" s="97" t="e">
        <f ca="true">+IF(AND(ISNUMBER(OFFSET('Sanitation Data'!$G$10,0,10*ROW('Sanitation Data'!G81))),'Data Summary'!DB87="Yes"),OFFSET('Sanitation Data'!$G$10,0,10*ROW('Sanitation Data'!G81)),NA())</f>
        <v>#N/A</v>
      </c>
      <c r="AN87" s="97" t="e">
        <f ca="true">+IF(AND(ISNUMBER(OFFSET('Sanitation Data'!$G$11,0,10*ROW('Sanitation Data'!G81))),'Data Summary'!DC87="Yes"),OFFSET('Sanitation Data'!$G$11,0,10*ROW('Sanitation Data'!G81)),NA())</f>
        <v>#N/A</v>
      </c>
      <c r="AO87" s="97" t="e">
        <f ca="true">+IF(AND(ISNUMBER(OFFSET('Sanitation Data'!$G$12,0,10*ROW('Sanitation Data'!G81))),'Data Summary'!DD87="Yes"),OFFSET('Sanitation Data'!$G$12,0,10*ROW('Sanitation Data'!G81)),NA())</f>
        <v>#N/A</v>
      </c>
      <c r="AP87" s="97" t="e">
        <f ca="true">+IF(AND(ISNUMBER(OFFSET('Sanitation Data'!$H$4,0,10*ROW('Sanitation Data'!H81))),'Data Summary'!DE87="Yes"),100-OFFSET('Sanitation Data'!$H$4,0,10*ROW('Sanitation Data'!H81)),NA())</f>
        <v>#N/A</v>
      </c>
      <c r="AQ87" s="97" t="e">
        <f ca="true">+IF(AND(ISNUMBER(OFFSET('Sanitation Data'!$H$6,0,10*ROW('Sanitation Data'!H81))),'Data Summary'!DF87="Yes"),OFFSET('Sanitation Data'!$H$6,0,10*ROW('Sanitation Data'!H81)),NA())</f>
        <v>#N/A</v>
      </c>
      <c r="AR87" s="97" t="e">
        <f ca="true">+IF(AND(ISNUMBER(OFFSET('Sanitation Data'!$H$10,0,10*ROW('Sanitation Data'!H81))),'Data Summary'!DG87="Yes"),OFFSET('Sanitation Data'!$H$10,0,10*ROW('Sanitation Data'!H81)),NA())</f>
        <v>#N/A</v>
      </c>
      <c r="AS87" s="97" t="e">
        <f ca="true">+IF(AND(ISNUMBER(OFFSET('Sanitation Data'!$H$11,0,10*ROW('Sanitation Data'!H81))),'Data Summary'!DH87="Yes"),OFFSET('Sanitation Data'!$H$11,0,10*ROW('Sanitation Data'!H81)),NA())</f>
        <v>#N/A</v>
      </c>
      <c r="AT87" s="97" t="e">
        <f ca="true">+IF(AND(ISNUMBER(OFFSET('Sanitation Data'!$H$12,0,10*ROW('Sanitation Data'!H81))),'Data Summary'!DI87="Yes"),OFFSET('Sanitation Data'!$H$12,0,10*ROW('Sanitation Data'!H81)),NA())</f>
        <v>#N/A</v>
      </c>
      <c r="AU87" s="97" t="e">
        <f ca="true">+IF(AND(ISNUMBER(OFFSET('Sanitation Data'!$I$4,0,10*ROW('Sanitation Data'!I81))),'Data Summary'!DJ87="Yes"),100-OFFSET('Sanitation Data'!$I$4,0,10*ROW('Sanitation Data'!I81)),NA())</f>
        <v>#N/A</v>
      </c>
      <c r="AV87" s="97" t="e">
        <f ca="true">+IF(AND(ISNUMBER(OFFSET('Sanitation Data'!$I$6,0,10*ROW('Sanitation Data'!I81))),'Data Summary'!DK87="Yes"),OFFSET('Sanitation Data'!$I$6,0,10*ROW('Sanitation Data'!I81)),NA())</f>
        <v>#N/A</v>
      </c>
      <c r="AW87" s="97" t="e">
        <f ca="true">+IF(AND(ISNUMBER(OFFSET('Sanitation Data'!$I$10,0,10*ROW('Sanitation Data'!I81))),'Data Summary'!DL87="Yes"),OFFSET('Sanitation Data'!$I$10,0,10*ROW('Sanitation Data'!I81)),NA())</f>
        <v>#N/A</v>
      </c>
      <c r="AX87" s="97" t="e">
        <f ca="true">+IF(AND(ISNUMBER(OFFSET('Sanitation Data'!$I$11,0,10*ROW('Sanitation Data'!I81))),'Data Summary'!DM87="Yes"),OFFSET('Sanitation Data'!$I$11,0,10*ROW('Sanitation Data'!I81)),NA())</f>
        <v>#N/A</v>
      </c>
      <c r="AY87" s="97" t="e">
        <f ca="true">+IF(AND(ISNUMBER(OFFSET('Sanitation Data'!$I$12,0,10*ROW('Sanitation Data'!I81))),'Data Summary'!DN87="Yes"),OFFSET('Sanitation Data'!$I$12,0,10*ROW('Sanitation Data'!I81)),NA())</f>
        <v>#N/A</v>
      </c>
      <c r="AZ87" s="98" t="e">
        <f ca="true">+IF(AND(ISNUMBER(OFFSET('Hygiene Data'!$D$5,0,10*ROW('Hygiene Data'!D81))),'Data Summary'!DO87="Yes"),OFFSET('Hygiene Data'!$D$5,0,10*ROW('Hygiene Data'!D81)),NA())</f>
        <v>#N/A</v>
      </c>
      <c r="BA87" s="98" t="e">
        <f ca="true">+IF(AND(ISNUMBER(OFFSET('Hygiene Data'!$D$7,0,10*ROW('Hygiene Data'!D81))),'Data Summary'!DP87="Yes"),OFFSET('Hygiene Data'!$D$7,0,10*ROW('Hygiene Data'!D81)),NA())</f>
        <v>#N/A</v>
      </c>
      <c r="BB87" s="98" t="e">
        <f ca="true">+IF(AND(ISNUMBER(OFFSET('Hygiene Data'!$D$9,0,10*ROW('Hygiene Data'!D81))),'Data Summary'!DQ87="Yes"),OFFSET('Hygiene Data'!$D$9,0,10*ROW('Hygiene Data'!D81)),NA())</f>
        <v>#N/A</v>
      </c>
      <c r="BC87" s="98" t="e">
        <f ca="true">+IF(AND(ISNUMBER(OFFSET('Hygiene Data'!$E$5,0,10*ROW('Hygiene Data'!E81))),'Data Summary'!DR87="Yes"),OFFSET('Hygiene Data'!$E$5,0,10*ROW('Hygiene Data'!E81)),NA())</f>
        <v>#N/A</v>
      </c>
      <c r="BD87" s="98" t="e">
        <f ca="true">+IF(AND(ISNUMBER(OFFSET('Hygiene Data'!$E$7,0,10*ROW('Hygiene Data'!E81))),'Data Summary'!DS87="Yes"),OFFSET('Hygiene Data'!$E$7,0,10*ROW('Hygiene Data'!E81)),NA())</f>
        <v>#N/A</v>
      </c>
      <c r="BE87" s="98" t="e">
        <f ca="true">+IF(AND(ISNUMBER(OFFSET('Hygiene Data'!$E$9,0,10*ROW('Hygiene Data'!E81))),'Data Summary'!DT87="Yes"),OFFSET('Hygiene Data'!$E$9,0,10*ROW('Hygiene Data'!E81)),NA())</f>
        <v>#N/A</v>
      </c>
      <c r="BF87" s="98" t="e">
        <f ca="true">+IF(AND(ISNUMBER(OFFSET('Hygiene Data'!$F$5,0,10*ROW('Hygiene Data'!F81))),'Data Summary'!DU87="Yes"),OFFSET('Hygiene Data'!$F$5,0,10*ROW('Hygiene Data'!F81)),NA())</f>
        <v>#N/A</v>
      </c>
      <c r="BG87" s="98" t="e">
        <f ca="true">+IF(AND(ISNUMBER(OFFSET('Hygiene Data'!$F$7,0,10*ROW('Hygiene Data'!F81))),'Data Summary'!DV87="Yes"),OFFSET('Hygiene Data'!$F$7,0,10*ROW('Hygiene Data'!F81)),NA())</f>
        <v>#N/A</v>
      </c>
      <c r="BH87" s="98" t="e">
        <f ca="true">+IF(AND(ISNUMBER(OFFSET('Hygiene Data'!$F$9,0,10*ROW('Hygiene Data'!F81))),'Data Summary'!DW87="Yes"),OFFSET('Hygiene Data'!$F$9,0,10*ROW('Hygiene Data'!F81)),NA())</f>
        <v>#N/A</v>
      </c>
      <c r="BI87" s="98" t="e">
        <f ca="true">+IF(AND(ISNUMBER(OFFSET('Hygiene Data'!$G$5,0,10*ROW('Hygiene Data'!G81))),'Data Summary'!DX87="Yes"),OFFSET('Hygiene Data'!$G$5,0,10*ROW('Hygiene Data'!G81)),NA())</f>
        <v>#N/A</v>
      </c>
      <c r="BJ87" s="98" t="e">
        <f ca="true">+IF(AND(ISNUMBER(OFFSET('Hygiene Data'!$G$7,0,10*ROW('Hygiene Data'!G81))),'Data Summary'!DY87="Yes"),OFFSET('Hygiene Data'!$G$7,0,10*ROW('Hygiene Data'!G81)),NA())</f>
        <v>#N/A</v>
      </c>
      <c r="BK87" s="98" t="e">
        <f ca="true">+IF(AND(ISNUMBER(OFFSET('Hygiene Data'!$G$9,0,10*ROW('Hygiene Data'!G81))),'Data Summary'!DZ87="Yes"),OFFSET('Hygiene Data'!$G$9,0,10*ROW('Hygiene Data'!G81)),NA())</f>
        <v>#N/A</v>
      </c>
      <c r="BL87" s="98" t="e">
        <f ca="true">+IF(AND(ISNUMBER(OFFSET('Hygiene Data'!$H$5,0,10*ROW('Hygiene Data'!H81))),'Data Summary'!EA87="Yes"),OFFSET('Hygiene Data'!$H$5,0,10*ROW('Hygiene Data'!H81)),NA())</f>
        <v>#N/A</v>
      </c>
      <c r="BM87" s="98" t="e">
        <f ca="true">+IF(AND(ISNUMBER(OFFSET('Hygiene Data'!$H$7,0,10*ROW('Hygiene Data'!H81))),'Data Summary'!EB87="Yes"),OFFSET('Hygiene Data'!$H$7,0,10*ROW('Hygiene Data'!H81)),NA())</f>
        <v>#N/A</v>
      </c>
      <c r="BN87" s="98" t="e">
        <f ca="true">+IF(AND(ISNUMBER(OFFSET('Hygiene Data'!$H$9,0,10*ROW('Hygiene Data'!H81))),'Data Summary'!EC87="Yes"),OFFSET('Hygiene Data'!$H$9,0,10*ROW('Hygiene Data'!H81)),NA())</f>
        <v>#N/A</v>
      </c>
      <c r="BO87" s="98" t="e">
        <f ca="true">+IF(AND(ISNUMBER(OFFSET('Hygiene Data'!$I$5,0,10*ROW('Hygiene Data'!I81))),'Data Summary'!ED87="Yes"),OFFSET('Hygiene Data'!$I$5,0,10*ROW('Hygiene Data'!I81)),NA())</f>
        <v>#N/A</v>
      </c>
      <c r="BP87" s="98" t="e">
        <f ca="true">+IF(AND(ISNUMBER(OFFSET('Hygiene Data'!$I$7,0,10*ROW('Hygiene Data'!I81))),'Data Summary'!EE87="Yes"),OFFSET('Hygiene Data'!$I$7,0,10*ROW('Hygiene Data'!I81)),NA())</f>
        <v>#N/A</v>
      </c>
      <c r="BQ87" s="98" t="e">
        <f ca="true">+IF(AND(ISNUMBER(OFFSET('Hygiene Data'!$I$9,0,10*ROW('Hygiene Data'!I81))),'Data Summary'!EF87="Yes"),OFFSET('Hygiene Data'!$I$9,0,10*ROW('Hygiene Data'!I81)),NA())</f>
        <v>#N/A</v>
      </c>
    </row>
    <row xmlns:x14ac="http://schemas.microsoft.com/office/spreadsheetml/2009/9/ac" r="88" x14ac:dyDescent="0.2">
      <c r="A88" s="351" t="e">
        <f ca="true">+RIGHT('Data Summary'!A88,LEN('Data Summary'!A88)-9)</f>
        <v>#VALUE!</v>
      </c>
      <c r="B88" s="36" t="str">
        <f ca="true">+IF(ISTEXT('Data Summary'!B88),'Data Summary'!B88,"")</f>
        <v/>
      </c>
      <c r="C88" s="350" t="e">
        <f ca="true">+VALUE('Data Summary'!C88)</f>
        <v>#VALUE!</v>
      </c>
      <c r="D88" s="96" t="e">
        <f ca="true">+IF(AND(ISNUMBER(OFFSET('Water Data'!$D$4,0,10*ROW('Water Data'!D82))),'Data Summary'!BS88="Yes"),100-OFFSET('Water Data'!$D$4,0,10*ROW('Water Data'!D82)),NA())</f>
        <v>#N/A</v>
      </c>
      <c r="E88" s="96" t="e">
        <f ca="true">+IF(AND(ISNUMBER(OFFSET('Water Data'!$D$6,0,10*ROW('Water Data'!D82))),'Data Summary'!BT88="Yes"),OFFSET('Water Data'!$D$6,0,10*ROW('Water Data'!D82)),NA())</f>
        <v>#N/A</v>
      </c>
      <c r="F88" s="96" t="e">
        <f ca="true">+IF(AND(ISNUMBER(OFFSET('Water Data'!$D$9,0,10*ROW('Water Data'!D82))),'Data Summary'!BU88="Yes"),OFFSET('Water Data'!$D$9,0,10*ROW('Water Data'!D82)),NA())</f>
        <v>#N/A</v>
      </c>
      <c r="G88" s="96" t="e">
        <f ca="true">+IF(AND(ISNUMBER(OFFSET('Water Data'!$E$4,0,10*ROW('Water Data'!E82))),'Data Summary'!BV88="Yes"),100-OFFSET('Water Data'!$E$4,0,10*ROW('Water Data'!E82)),NA())</f>
        <v>#N/A</v>
      </c>
      <c r="H88" s="96" t="e">
        <f ca="true">+IF(AND(ISNUMBER(OFFSET('Water Data'!$E$6,0,10*ROW('Water Data'!E82))),'Data Summary'!BW88="Yes"),OFFSET('Water Data'!$E$6,0,10*ROW('Water Data'!E82)),NA())</f>
        <v>#N/A</v>
      </c>
      <c r="I88" s="96" t="e">
        <f ca="true">+IF(AND(ISNUMBER(OFFSET('Water Data'!$E$9,0,10*ROW('Water Data'!E82))),'Data Summary'!BX88="Yes"),OFFSET('Water Data'!$E$9,0,10*ROW('Water Data'!E82)),NA())</f>
        <v>#N/A</v>
      </c>
      <c r="J88" s="96" t="e">
        <f ca="true">+IF(AND(ISNUMBER(OFFSET('Water Data'!$F$4,0,10*ROW('Water Data'!F82))),'Data Summary'!BY88="Yes"),100-OFFSET('Water Data'!$F$4,0,10*ROW('Water Data'!F82)),NA())</f>
        <v>#N/A</v>
      </c>
      <c r="K88" s="96" t="e">
        <f ca="true">+IF(AND(ISNUMBER(OFFSET('Water Data'!$F$6,0,10*ROW('Water Data'!F82))),'Data Summary'!BZ88="Yes"),OFFSET('Water Data'!$F$6,0,10*ROW('Water Data'!F82)),NA())</f>
        <v>#N/A</v>
      </c>
      <c r="L88" s="96" t="e">
        <f ca="true">+IF(AND(ISNUMBER(OFFSET('Water Data'!$F$9,0,10*ROW('Water Data'!F82))),'Data Summary'!CA88="Yes"),OFFSET('Water Data'!$F$9,0,10*ROW('Water Data'!F82)),NA())</f>
        <v>#N/A</v>
      </c>
      <c r="M88" s="96" t="e">
        <f ca="true">+IF(AND(ISNUMBER(OFFSET('Water Data'!$G$4,0,10*ROW('Water Data'!G82))),'Data Summary'!CB88="Yes"),100-OFFSET('Water Data'!$G$4,0,10*ROW('Water Data'!G82)),NA())</f>
        <v>#N/A</v>
      </c>
      <c r="N88" s="96" t="e">
        <f ca="true">+IF(AND(ISNUMBER(OFFSET('Water Data'!$G$6,0,10*ROW('Water Data'!G82))),'Data Summary'!CC88="Yes"),OFFSET('Water Data'!$G$6,0,10*ROW('Water Data'!G82)),NA())</f>
        <v>#N/A</v>
      </c>
      <c r="O88" s="96" t="e">
        <f ca="true">+IF(AND(ISNUMBER(OFFSET('Water Data'!$G$9,0,10*ROW('Water Data'!G82))),'Data Summary'!CD88="Yes"),OFFSET('Water Data'!$G$9,0,10*ROW('Water Data'!G82)),NA())</f>
        <v>#N/A</v>
      </c>
      <c r="P88" s="96" t="e">
        <f ca="true">+IF(AND(ISNUMBER(OFFSET('Water Data'!$H$4,0,10*ROW('Water Data'!H82))),'Data Summary'!CE88="Yes"),100-OFFSET('Water Data'!$H$4,0,10*ROW('Water Data'!H82)),NA())</f>
        <v>#N/A</v>
      </c>
      <c r="Q88" s="96" t="e">
        <f ca="true">+IF(AND(ISNUMBER(OFFSET('Water Data'!$H$6,0,10*ROW('Water Data'!H82))),'Data Summary'!CF88="Yes"),OFFSET('Water Data'!$H$6,0,10*ROW('Water Data'!H82)),NA())</f>
        <v>#N/A</v>
      </c>
      <c r="R88" s="96" t="e">
        <f ca="true">+IF(AND(ISNUMBER(OFFSET('Water Data'!$H$9,0,10*ROW('Water Data'!H82))),'Data Summary'!CG88="Yes"),OFFSET('Water Data'!$H$9,0,10*ROW('Water Data'!H82)),NA())</f>
        <v>#N/A</v>
      </c>
      <c r="S88" s="96" t="e">
        <f ca="true">+IF(AND(ISNUMBER(OFFSET('Water Data'!$I$4,0,10*ROW('Water Data'!I82))),'Data Summary'!CH88="Yes"),100-OFFSET('Water Data'!$I$4,0,10*ROW('Water Data'!I82)),NA())</f>
        <v>#N/A</v>
      </c>
      <c r="T88" s="96" t="e">
        <f ca="true">+IF(AND(ISNUMBER(OFFSET('Water Data'!$I$6,0,10*ROW('Water Data'!I82))),'Data Summary'!CI88="Yes"),OFFSET('Water Data'!$I$6,0,10*ROW('Water Data'!I82)),NA())</f>
        <v>#N/A</v>
      </c>
      <c r="U88" s="96" t="e">
        <f ca="true">+IF(AND(ISNUMBER(OFFSET('Water Data'!$I$9,0,10*ROW('Water Data'!I82))),'Data Summary'!CJ88="Yes"),OFFSET('Water Data'!$I$9,0,10*ROW('Water Data'!I82)),NA())</f>
        <v>#N/A</v>
      </c>
      <c r="V88" s="97" t="e">
        <f ca="true">+IF(AND(ISNUMBER(OFFSET('Sanitation Data'!$D$4,0,10*ROW('Sanitation Data'!D82))),'Data Summary'!CK88="Yes"),100-OFFSET('Sanitation Data'!$D$4,0,10*ROW('Sanitation Data'!D82)),NA())</f>
        <v>#N/A</v>
      </c>
      <c r="W88" s="97" t="e">
        <f ca="true">+IF(AND(ISNUMBER(OFFSET('Sanitation Data'!$D$6,0,10*ROW('Sanitation Data'!D82))),'Data Summary'!CL88="Yes"),OFFSET('Sanitation Data'!$D$6,0,10*ROW('Sanitation Data'!D82)),NA())</f>
        <v>#N/A</v>
      </c>
      <c r="X88" s="97" t="e">
        <f ca="true">+IF(AND(ISNUMBER(OFFSET('Sanitation Data'!$D$10,0,10*ROW('Sanitation Data'!D82))),'Data Summary'!CM88="Yes"),OFFSET('Sanitation Data'!$D$10,0,10*ROW('Sanitation Data'!D82)),NA())</f>
        <v>#N/A</v>
      </c>
      <c r="Y88" s="97" t="e">
        <f ca="true">+IF(AND(ISNUMBER(OFFSET('Sanitation Data'!$D$11,0,10*ROW('Sanitation Data'!D82))),'Data Summary'!CN88="Yes"),OFFSET('Sanitation Data'!$D$11,0,10*ROW('Sanitation Data'!D82)),NA())</f>
        <v>#N/A</v>
      </c>
      <c r="Z88" s="97" t="e">
        <f ca="true">+IF(AND(ISNUMBER(OFFSET('Sanitation Data'!$D$12,0,10*ROW('Sanitation Data'!D82))),'Data Summary'!CO88="Yes"),OFFSET('Sanitation Data'!$D$12,0,10*ROW('Sanitation Data'!D82)),NA())</f>
        <v>#N/A</v>
      </c>
      <c r="AA88" s="97" t="e">
        <f ca="true">+IF(AND(ISNUMBER(OFFSET('Sanitation Data'!$E$4,0,10*ROW('Sanitation Data'!E82))),'Data Summary'!CP88="Yes"),100-OFFSET('Sanitation Data'!$E$4,0,10*ROW('Sanitation Data'!E82)),NA())</f>
        <v>#N/A</v>
      </c>
      <c r="AB88" s="97" t="e">
        <f ca="true">+IF(AND(ISNUMBER(OFFSET('Sanitation Data'!$E$6,0,10*ROW('Sanitation Data'!E82))),'Data Summary'!CQ88="Yes"),OFFSET('Sanitation Data'!$E$6,0,10*ROW('Sanitation Data'!E82)),NA())</f>
        <v>#N/A</v>
      </c>
      <c r="AC88" s="97" t="e">
        <f ca="true">+IF(AND(ISNUMBER(OFFSET('Sanitation Data'!$E$10,0,10*ROW('Sanitation Data'!E82))),'Data Summary'!CR88="Yes"),OFFSET('Sanitation Data'!$E$10,0,10*ROW('Sanitation Data'!E82)),NA())</f>
        <v>#N/A</v>
      </c>
      <c r="AD88" s="97" t="e">
        <f ca="true">+IF(AND(ISNUMBER(OFFSET('Sanitation Data'!$E$11,0,10*ROW('Sanitation Data'!E82))),'Data Summary'!CS88="Yes"),OFFSET('Sanitation Data'!$E$11,0,10*ROW('Sanitation Data'!E82)),NA())</f>
        <v>#N/A</v>
      </c>
      <c r="AE88" s="97" t="e">
        <f ca="true">+IF(AND(ISNUMBER(OFFSET('Sanitation Data'!$E$12,0,10*ROW('Sanitation Data'!E82))),'Data Summary'!CT88="Yes"),OFFSET('Sanitation Data'!$E$12,0,10*ROW('Sanitation Data'!E82)),NA())</f>
        <v>#N/A</v>
      </c>
      <c r="AF88" s="97" t="e">
        <f ca="true">+IF(AND(ISNUMBER(OFFSET('Sanitation Data'!$F$4,0,10*ROW('Sanitation Data'!F82))),'Data Summary'!CU88="Yes"),100-OFFSET('Sanitation Data'!$F$4,0,10*ROW('Sanitation Data'!F82)),NA())</f>
        <v>#N/A</v>
      </c>
      <c r="AG88" s="97" t="e">
        <f ca="true">+IF(AND(ISNUMBER(OFFSET('Sanitation Data'!$F$6,0,10*ROW('Sanitation Data'!F82))),'Data Summary'!CV88="Yes"),OFFSET('Sanitation Data'!$F$6,0,10*ROW('Sanitation Data'!F82)),NA())</f>
        <v>#N/A</v>
      </c>
      <c r="AH88" s="97" t="e">
        <f ca="true">+IF(AND(ISNUMBER(OFFSET('Sanitation Data'!$F$10,0,10*ROW('Sanitation Data'!F82))),'Data Summary'!CW88="Yes"),OFFSET('Sanitation Data'!$F$10,0,10*ROW('Sanitation Data'!F82)),NA())</f>
        <v>#N/A</v>
      </c>
      <c r="AI88" s="97" t="e">
        <f ca="true">+IF(AND(ISNUMBER(OFFSET('Sanitation Data'!$F$11,0,10*ROW('Sanitation Data'!F82))),'Data Summary'!CX88="Yes"),OFFSET('Sanitation Data'!$F$11,0,10*ROW('Sanitation Data'!F82)),NA())</f>
        <v>#N/A</v>
      </c>
      <c r="AJ88" s="97" t="e">
        <f ca="true">+IF(AND(ISNUMBER(OFFSET('Sanitation Data'!$F$12,0,10*ROW('Sanitation Data'!F82))),'Data Summary'!CY88="Yes"),OFFSET('Sanitation Data'!$F$12,0,10*ROW('Sanitation Data'!F82)),NA())</f>
        <v>#N/A</v>
      </c>
      <c r="AK88" s="97" t="e">
        <f ca="true">+IF(AND(ISNUMBER(OFFSET('Sanitation Data'!$G$4,0,10*ROW('Sanitation Data'!G82))),'Data Summary'!CZ88="Yes"),100-OFFSET('Sanitation Data'!$G$4,0,10*ROW('Sanitation Data'!G82)),NA())</f>
        <v>#N/A</v>
      </c>
      <c r="AL88" s="97" t="e">
        <f ca="true">+IF(AND(ISNUMBER(OFFSET('Sanitation Data'!$G$6,0,10*ROW('Sanitation Data'!G82))),'Data Summary'!DA88="Yes"),OFFSET('Sanitation Data'!$G$6,0,10*ROW('Sanitation Data'!G82)),NA())</f>
        <v>#N/A</v>
      </c>
      <c r="AM88" s="97" t="e">
        <f ca="true">+IF(AND(ISNUMBER(OFFSET('Sanitation Data'!$G$10,0,10*ROW('Sanitation Data'!G82))),'Data Summary'!DB88="Yes"),OFFSET('Sanitation Data'!$G$10,0,10*ROW('Sanitation Data'!G82)),NA())</f>
        <v>#N/A</v>
      </c>
      <c r="AN88" s="97" t="e">
        <f ca="true">+IF(AND(ISNUMBER(OFFSET('Sanitation Data'!$G$11,0,10*ROW('Sanitation Data'!G82))),'Data Summary'!DC88="Yes"),OFFSET('Sanitation Data'!$G$11,0,10*ROW('Sanitation Data'!G82)),NA())</f>
        <v>#N/A</v>
      </c>
      <c r="AO88" s="97" t="e">
        <f ca="true">+IF(AND(ISNUMBER(OFFSET('Sanitation Data'!$G$12,0,10*ROW('Sanitation Data'!G82))),'Data Summary'!DD88="Yes"),OFFSET('Sanitation Data'!$G$12,0,10*ROW('Sanitation Data'!G82)),NA())</f>
        <v>#N/A</v>
      </c>
      <c r="AP88" s="97" t="e">
        <f ca="true">+IF(AND(ISNUMBER(OFFSET('Sanitation Data'!$H$4,0,10*ROW('Sanitation Data'!H82))),'Data Summary'!DE88="Yes"),100-OFFSET('Sanitation Data'!$H$4,0,10*ROW('Sanitation Data'!H82)),NA())</f>
        <v>#N/A</v>
      </c>
      <c r="AQ88" s="97" t="e">
        <f ca="true">+IF(AND(ISNUMBER(OFFSET('Sanitation Data'!$H$6,0,10*ROW('Sanitation Data'!H82))),'Data Summary'!DF88="Yes"),OFFSET('Sanitation Data'!$H$6,0,10*ROW('Sanitation Data'!H82)),NA())</f>
        <v>#N/A</v>
      </c>
      <c r="AR88" s="97" t="e">
        <f ca="true">+IF(AND(ISNUMBER(OFFSET('Sanitation Data'!$H$10,0,10*ROW('Sanitation Data'!H82))),'Data Summary'!DG88="Yes"),OFFSET('Sanitation Data'!$H$10,0,10*ROW('Sanitation Data'!H82)),NA())</f>
        <v>#N/A</v>
      </c>
      <c r="AS88" s="97" t="e">
        <f ca="true">+IF(AND(ISNUMBER(OFFSET('Sanitation Data'!$H$11,0,10*ROW('Sanitation Data'!H82))),'Data Summary'!DH88="Yes"),OFFSET('Sanitation Data'!$H$11,0,10*ROW('Sanitation Data'!H82)),NA())</f>
        <v>#N/A</v>
      </c>
      <c r="AT88" s="97" t="e">
        <f ca="true">+IF(AND(ISNUMBER(OFFSET('Sanitation Data'!$H$12,0,10*ROW('Sanitation Data'!H82))),'Data Summary'!DI88="Yes"),OFFSET('Sanitation Data'!$H$12,0,10*ROW('Sanitation Data'!H82)),NA())</f>
        <v>#N/A</v>
      </c>
      <c r="AU88" s="97" t="e">
        <f ca="true">+IF(AND(ISNUMBER(OFFSET('Sanitation Data'!$I$4,0,10*ROW('Sanitation Data'!I82))),'Data Summary'!DJ88="Yes"),100-OFFSET('Sanitation Data'!$I$4,0,10*ROW('Sanitation Data'!I82)),NA())</f>
        <v>#N/A</v>
      </c>
      <c r="AV88" s="97" t="e">
        <f ca="true">+IF(AND(ISNUMBER(OFFSET('Sanitation Data'!$I$6,0,10*ROW('Sanitation Data'!I82))),'Data Summary'!DK88="Yes"),OFFSET('Sanitation Data'!$I$6,0,10*ROW('Sanitation Data'!I82)),NA())</f>
        <v>#N/A</v>
      </c>
      <c r="AW88" s="97" t="e">
        <f ca="true">+IF(AND(ISNUMBER(OFFSET('Sanitation Data'!$I$10,0,10*ROW('Sanitation Data'!I82))),'Data Summary'!DL88="Yes"),OFFSET('Sanitation Data'!$I$10,0,10*ROW('Sanitation Data'!I82)),NA())</f>
        <v>#N/A</v>
      </c>
      <c r="AX88" s="97" t="e">
        <f ca="true">+IF(AND(ISNUMBER(OFFSET('Sanitation Data'!$I$11,0,10*ROW('Sanitation Data'!I82))),'Data Summary'!DM88="Yes"),OFFSET('Sanitation Data'!$I$11,0,10*ROW('Sanitation Data'!I82)),NA())</f>
        <v>#N/A</v>
      </c>
      <c r="AY88" s="97" t="e">
        <f ca="true">+IF(AND(ISNUMBER(OFFSET('Sanitation Data'!$I$12,0,10*ROW('Sanitation Data'!I82))),'Data Summary'!DN88="Yes"),OFFSET('Sanitation Data'!$I$12,0,10*ROW('Sanitation Data'!I82)),NA())</f>
        <v>#N/A</v>
      </c>
      <c r="AZ88" s="98" t="e">
        <f ca="true">+IF(AND(ISNUMBER(OFFSET('Hygiene Data'!$D$5,0,10*ROW('Hygiene Data'!D82))),'Data Summary'!DO88="Yes"),OFFSET('Hygiene Data'!$D$5,0,10*ROW('Hygiene Data'!D82)),NA())</f>
        <v>#N/A</v>
      </c>
      <c r="BA88" s="98" t="e">
        <f ca="true">+IF(AND(ISNUMBER(OFFSET('Hygiene Data'!$D$7,0,10*ROW('Hygiene Data'!D82))),'Data Summary'!DP88="Yes"),OFFSET('Hygiene Data'!$D$7,0,10*ROW('Hygiene Data'!D82)),NA())</f>
        <v>#N/A</v>
      </c>
      <c r="BB88" s="98" t="e">
        <f ca="true">+IF(AND(ISNUMBER(OFFSET('Hygiene Data'!$D$9,0,10*ROW('Hygiene Data'!D82))),'Data Summary'!DQ88="Yes"),OFFSET('Hygiene Data'!$D$9,0,10*ROW('Hygiene Data'!D82)),NA())</f>
        <v>#N/A</v>
      </c>
      <c r="BC88" s="98" t="e">
        <f ca="true">+IF(AND(ISNUMBER(OFFSET('Hygiene Data'!$E$5,0,10*ROW('Hygiene Data'!E82))),'Data Summary'!DR88="Yes"),OFFSET('Hygiene Data'!$E$5,0,10*ROW('Hygiene Data'!E82)),NA())</f>
        <v>#N/A</v>
      </c>
      <c r="BD88" s="98" t="e">
        <f ca="true">+IF(AND(ISNUMBER(OFFSET('Hygiene Data'!$E$7,0,10*ROW('Hygiene Data'!E82))),'Data Summary'!DS88="Yes"),OFFSET('Hygiene Data'!$E$7,0,10*ROW('Hygiene Data'!E82)),NA())</f>
        <v>#N/A</v>
      </c>
      <c r="BE88" s="98" t="e">
        <f ca="true">+IF(AND(ISNUMBER(OFFSET('Hygiene Data'!$E$9,0,10*ROW('Hygiene Data'!E82))),'Data Summary'!DT88="Yes"),OFFSET('Hygiene Data'!$E$9,0,10*ROW('Hygiene Data'!E82)),NA())</f>
        <v>#N/A</v>
      </c>
      <c r="BF88" s="98" t="e">
        <f ca="true">+IF(AND(ISNUMBER(OFFSET('Hygiene Data'!$F$5,0,10*ROW('Hygiene Data'!F82))),'Data Summary'!DU88="Yes"),OFFSET('Hygiene Data'!$F$5,0,10*ROW('Hygiene Data'!F82)),NA())</f>
        <v>#N/A</v>
      </c>
      <c r="BG88" s="98" t="e">
        <f ca="true">+IF(AND(ISNUMBER(OFFSET('Hygiene Data'!$F$7,0,10*ROW('Hygiene Data'!F82))),'Data Summary'!DV88="Yes"),OFFSET('Hygiene Data'!$F$7,0,10*ROW('Hygiene Data'!F82)),NA())</f>
        <v>#N/A</v>
      </c>
      <c r="BH88" s="98" t="e">
        <f ca="true">+IF(AND(ISNUMBER(OFFSET('Hygiene Data'!$F$9,0,10*ROW('Hygiene Data'!F82))),'Data Summary'!DW88="Yes"),OFFSET('Hygiene Data'!$F$9,0,10*ROW('Hygiene Data'!F82)),NA())</f>
        <v>#N/A</v>
      </c>
      <c r="BI88" s="98" t="e">
        <f ca="true">+IF(AND(ISNUMBER(OFFSET('Hygiene Data'!$G$5,0,10*ROW('Hygiene Data'!G82))),'Data Summary'!DX88="Yes"),OFFSET('Hygiene Data'!$G$5,0,10*ROW('Hygiene Data'!G82)),NA())</f>
        <v>#N/A</v>
      </c>
      <c r="BJ88" s="98" t="e">
        <f ca="true">+IF(AND(ISNUMBER(OFFSET('Hygiene Data'!$G$7,0,10*ROW('Hygiene Data'!G82))),'Data Summary'!DY88="Yes"),OFFSET('Hygiene Data'!$G$7,0,10*ROW('Hygiene Data'!G82)),NA())</f>
        <v>#N/A</v>
      </c>
      <c r="BK88" s="98" t="e">
        <f ca="true">+IF(AND(ISNUMBER(OFFSET('Hygiene Data'!$G$9,0,10*ROW('Hygiene Data'!G82))),'Data Summary'!DZ88="Yes"),OFFSET('Hygiene Data'!$G$9,0,10*ROW('Hygiene Data'!G82)),NA())</f>
        <v>#N/A</v>
      </c>
      <c r="BL88" s="98" t="e">
        <f ca="true">+IF(AND(ISNUMBER(OFFSET('Hygiene Data'!$H$5,0,10*ROW('Hygiene Data'!H82))),'Data Summary'!EA88="Yes"),OFFSET('Hygiene Data'!$H$5,0,10*ROW('Hygiene Data'!H82)),NA())</f>
        <v>#N/A</v>
      </c>
      <c r="BM88" s="98" t="e">
        <f ca="true">+IF(AND(ISNUMBER(OFFSET('Hygiene Data'!$H$7,0,10*ROW('Hygiene Data'!H82))),'Data Summary'!EB88="Yes"),OFFSET('Hygiene Data'!$H$7,0,10*ROW('Hygiene Data'!H82)),NA())</f>
        <v>#N/A</v>
      </c>
      <c r="BN88" s="98" t="e">
        <f ca="true">+IF(AND(ISNUMBER(OFFSET('Hygiene Data'!$H$9,0,10*ROW('Hygiene Data'!H82))),'Data Summary'!EC88="Yes"),OFFSET('Hygiene Data'!$H$9,0,10*ROW('Hygiene Data'!H82)),NA())</f>
        <v>#N/A</v>
      </c>
      <c r="BO88" s="98" t="e">
        <f ca="true">+IF(AND(ISNUMBER(OFFSET('Hygiene Data'!$I$5,0,10*ROW('Hygiene Data'!I82))),'Data Summary'!ED88="Yes"),OFFSET('Hygiene Data'!$I$5,0,10*ROW('Hygiene Data'!I82)),NA())</f>
        <v>#N/A</v>
      </c>
      <c r="BP88" s="98" t="e">
        <f ca="true">+IF(AND(ISNUMBER(OFFSET('Hygiene Data'!$I$7,0,10*ROW('Hygiene Data'!I82))),'Data Summary'!EE88="Yes"),OFFSET('Hygiene Data'!$I$7,0,10*ROW('Hygiene Data'!I82)),NA())</f>
        <v>#N/A</v>
      </c>
      <c r="BQ88" s="98" t="e">
        <f ca="true">+IF(AND(ISNUMBER(OFFSET('Hygiene Data'!$I$9,0,10*ROW('Hygiene Data'!I82))),'Data Summary'!EF88="Yes"),OFFSET('Hygiene Data'!$I$9,0,10*ROW('Hygiene Data'!I82)),NA())</f>
        <v>#N/A</v>
      </c>
    </row>
    <row xmlns:x14ac="http://schemas.microsoft.com/office/spreadsheetml/2009/9/ac" r="89" x14ac:dyDescent="0.2">
      <c r="A89" s="351" t="e">
        <f ca="true">+RIGHT('Data Summary'!A89,LEN('Data Summary'!A89)-9)</f>
        <v>#VALUE!</v>
      </c>
      <c r="B89" s="36" t="str">
        <f ca="true">+IF(ISTEXT('Data Summary'!B89),'Data Summary'!B89,"")</f>
        <v/>
      </c>
      <c r="C89" s="350" t="e">
        <f ca="true">+VALUE('Data Summary'!C89)</f>
        <v>#VALUE!</v>
      </c>
      <c r="D89" s="96" t="e">
        <f ca="true">+IF(AND(ISNUMBER(OFFSET('Water Data'!$D$4,0,10*ROW('Water Data'!D83))),'Data Summary'!BS89="Yes"),100-OFFSET('Water Data'!$D$4,0,10*ROW('Water Data'!D83)),NA())</f>
        <v>#N/A</v>
      </c>
      <c r="E89" s="96" t="e">
        <f ca="true">+IF(AND(ISNUMBER(OFFSET('Water Data'!$D$6,0,10*ROW('Water Data'!D83))),'Data Summary'!BT89="Yes"),OFFSET('Water Data'!$D$6,0,10*ROW('Water Data'!D83)),NA())</f>
        <v>#N/A</v>
      </c>
      <c r="F89" s="96" t="e">
        <f ca="true">+IF(AND(ISNUMBER(OFFSET('Water Data'!$D$9,0,10*ROW('Water Data'!D83))),'Data Summary'!BU89="Yes"),OFFSET('Water Data'!$D$9,0,10*ROW('Water Data'!D83)),NA())</f>
        <v>#N/A</v>
      </c>
      <c r="G89" s="96" t="e">
        <f ca="true">+IF(AND(ISNUMBER(OFFSET('Water Data'!$E$4,0,10*ROW('Water Data'!E83))),'Data Summary'!BV89="Yes"),100-OFFSET('Water Data'!$E$4,0,10*ROW('Water Data'!E83)),NA())</f>
        <v>#N/A</v>
      </c>
      <c r="H89" s="96" t="e">
        <f ca="true">+IF(AND(ISNUMBER(OFFSET('Water Data'!$E$6,0,10*ROW('Water Data'!E83))),'Data Summary'!BW89="Yes"),OFFSET('Water Data'!$E$6,0,10*ROW('Water Data'!E83)),NA())</f>
        <v>#N/A</v>
      </c>
      <c r="I89" s="96" t="e">
        <f ca="true">+IF(AND(ISNUMBER(OFFSET('Water Data'!$E$9,0,10*ROW('Water Data'!E83))),'Data Summary'!BX89="Yes"),OFFSET('Water Data'!$E$9,0,10*ROW('Water Data'!E83)),NA())</f>
        <v>#N/A</v>
      </c>
      <c r="J89" s="96" t="e">
        <f ca="true">+IF(AND(ISNUMBER(OFFSET('Water Data'!$F$4,0,10*ROW('Water Data'!F83))),'Data Summary'!BY89="Yes"),100-OFFSET('Water Data'!$F$4,0,10*ROW('Water Data'!F83)),NA())</f>
        <v>#N/A</v>
      </c>
      <c r="K89" s="96" t="e">
        <f ca="true">+IF(AND(ISNUMBER(OFFSET('Water Data'!$F$6,0,10*ROW('Water Data'!F83))),'Data Summary'!BZ89="Yes"),OFFSET('Water Data'!$F$6,0,10*ROW('Water Data'!F83)),NA())</f>
        <v>#N/A</v>
      </c>
      <c r="L89" s="96" t="e">
        <f ca="true">+IF(AND(ISNUMBER(OFFSET('Water Data'!$F$9,0,10*ROW('Water Data'!F83))),'Data Summary'!CA89="Yes"),OFFSET('Water Data'!$F$9,0,10*ROW('Water Data'!F83)),NA())</f>
        <v>#N/A</v>
      </c>
      <c r="M89" s="96" t="e">
        <f ca="true">+IF(AND(ISNUMBER(OFFSET('Water Data'!$G$4,0,10*ROW('Water Data'!G83))),'Data Summary'!CB89="Yes"),100-OFFSET('Water Data'!$G$4,0,10*ROW('Water Data'!G83)),NA())</f>
        <v>#N/A</v>
      </c>
      <c r="N89" s="96" t="e">
        <f ca="true">+IF(AND(ISNUMBER(OFFSET('Water Data'!$G$6,0,10*ROW('Water Data'!G83))),'Data Summary'!CC89="Yes"),OFFSET('Water Data'!$G$6,0,10*ROW('Water Data'!G83)),NA())</f>
        <v>#N/A</v>
      </c>
      <c r="O89" s="96" t="e">
        <f ca="true">+IF(AND(ISNUMBER(OFFSET('Water Data'!$G$9,0,10*ROW('Water Data'!G83))),'Data Summary'!CD89="Yes"),OFFSET('Water Data'!$G$9,0,10*ROW('Water Data'!G83)),NA())</f>
        <v>#N/A</v>
      </c>
      <c r="P89" s="96" t="e">
        <f ca="true">+IF(AND(ISNUMBER(OFFSET('Water Data'!$H$4,0,10*ROW('Water Data'!H83))),'Data Summary'!CE89="Yes"),100-OFFSET('Water Data'!$H$4,0,10*ROW('Water Data'!H83)),NA())</f>
        <v>#N/A</v>
      </c>
      <c r="Q89" s="96" t="e">
        <f ca="true">+IF(AND(ISNUMBER(OFFSET('Water Data'!$H$6,0,10*ROW('Water Data'!H83))),'Data Summary'!CF89="Yes"),OFFSET('Water Data'!$H$6,0,10*ROW('Water Data'!H83)),NA())</f>
        <v>#N/A</v>
      </c>
      <c r="R89" s="96" t="e">
        <f ca="true">+IF(AND(ISNUMBER(OFFSET('Water Data'!$H$9,0,10*ROW('Water Data'!H83))),'Data Summary'!CG89="Yes"),OFFSET('Water Data'!$H$9,0,10*ROW('Water Data'!H83)),NA())</f>
        <v>#N/A</v>
      </c>
      <c r="S89" s="96" t="e">
        <f ca="true">+IF(AND(ISNUMBER(OFFSET('Water Data'!$I$4,0,10*ROW('Water Data'!I83))),'Data Summary'!CH89="Yes"),100-OFFSET('Water Data'!$I$4,0,10*ROW('Water Data'!I83)),NA())</f>
        <v>#N/A</v>
      </c>
      <c r="T89" s="96" t="e">
        <f ca="true">+IF(AND(ISNUMBER(OFFSET('Water Data'!$I$6,0,10*ROW('Water Data'!I83))),'Data Summary'!CI89="Yes"),OFFSET('Water Data'!$I$6,0,10*ROW('Water Data'!I83)),NA())</f>
        <v>#N/A</v>
      </c>
      <c r="U89" s="96" t="e">
        <f ca="true">+IF(AND(ISNUMBER(OFFSET('Water Data'!$I$9,0,10*ROW('Water Data'!I83))),'Data Summary'!CJ89="Yes"),OFFSET('Water Data'!$I$9,0,10*ROW('Water Data'!I83)),NA())</f>
        <v>#N/A</v>
      </c>
      <c r="V89" s="97" t="e">
        <f ca="true">+IF(AND(ISNUMBER(OFFSET('Sanitation Data'!$D$4,0,10*ROW('Sanitation Data'!D83))),'Data Summary'!CK89="Yes"),100-OFFSET('Sanitation Data'!$D$4,0,10*ROW('Sanitation Data'!D83)),NA())</f>
        <v>#N/A</v>
      </c>
      <c r="W89" s="97" t="e">
        <f ca="true">+IF(AND(ISNUMBER(OFFSET('Sanitation Data'!$D$6,0,10*ROW('Sanitation Data'!D83))),'Data Summary'!CL89="Yes"),OFFSET('Sanitation Data'!$D$6,0,10*ROW('Sanitation Data'!D83)),NA())</f>
        <v>#N/A</v>
      </c>
      <c r="X89" s="97" t="e">
        <f ca="true">+IF(AND(ISNUMBER(OFFSET('Sanitation Data'!$D$10,0,10*ROW('Sanitation Data'!D83))),'Data Summary'!CM89="Yes"),OFFSET('Sanitation Data'!$D$10,0,10*ROW('Sanitation Data'!D83)),NA())</f>
        <v>#N/A</v>
      </c>
      <c r="Y89" s="97" t="e">
        <f ca="true">+IF(AND(ISNUMBER(OFFSET('Sanitation Data'!$D$11,0,10*ROW('Sanitation Data'!D83))),'Data Summary'!CN89="Yes"),OFFSET('Sanitation Data'!$D$11,0,10*ROW('Sanitation Data'!D83)),NA())</f>
        <v>#N/A</v>
      </c>
      <c r="Z89" s="97" t="e">
        <f ca="true">+IF(AND(ISNUMBER(OFFSET('Sanitation Data'!$D$12,0,10*ROW('Sanitation Data'!D83))),'Data Summary'!CO89="Yes"),OFFSET('Sanitation Data'!$D$12,0,10*ROW('Sanitation Data'!D83)),NA())</f>
        <v>#N/A</v>
      </c>
      <c r="AA89" s="97" t="e">
        <f ca="true">+IF(AND(ISNUMBER(OFFSET('Sanitation Data'!$E$4,0,10*ROW('Sanitation Data'!E83))),'Data Summary'!CP89="Yes"),100-OFFSET('Sanitation Data'!$E$4,0,10*ROW('Sanitation Data'!E83)),NA())</f>
        <v>#N/A</v>
      </c>
      <c r="AB89" s="97" t="e">
        <f ca="true">+IF(AND(ISNUMBER(OFFSET('Sanitation Data'!$E$6,0,10*ROW('Sanitation Data'!E83))),'Data Summary'!CQ89="Yes"),OFFSET('Sanitation Data'!$E$6,0,10*ROW('Sanitation Data'!E83)),NA())</f>
        <v>#N/A</v>
      </c>
      <c r="AC89" s="97" t="e">
        <f ca="true">+IF(AND(ISNUMBER(OFFSET('Sanitation Data'!$E$10,0,10*ROW('Sanitation Data'!E83))),'Data Summary'!CR89="Yes"),OFFSET('Sanitation Data'!$E$10,0,10*ROW('Sanitation Data'!E83)),NA())</f>
        <v>#N/A</v>
      </c>
      <c r="AD89" s="97" t="e">
        <f ca="true">+IF(AND(ISNUMBER(OFFSET('Sanitation Data'!$E$11,0,10*ROW('Sanitation Data'!E83))),'Data Summary'!CS89="Yes"),OFFSET('Sanitation Data'!$E$11,0,10*ROW('Sanitation Data'!E83)),NA())</f>
        <v>#N/A</v>
      </c>
      <c r="AE89" s="97" t="e">
        <f ca="true">+IF(AND(ISNUMBER(OFFSET('Sanitation Data'!$E$12,0,10*ROW('Sanitation Data'!E83))),'Data Summary'!CT89="Yes"),OFFSET('Sanitation Data'!$E$12,0,10*ROW('Sanitation Data'!E83)),NA())</f>
        <v>#N/A</v>
      </c>
      <c r="AF89" s="97" t="e">
        <f ca="true">+IF(AND(ISNUMBER(OFFSET('Sanitation Data'!$F$4,0,10*ROW('Sanitation Data'!F83))),'Data Summary'!CU89="Yes"),100-OFFSET('Sanitation Data'!$F$4,0,10*ROW('Sanitation Data'!F83)),NA())</f>
        <v>#N/A</v>
      </c>
      <c r="AG89" s="97" t="e">
        <f ca="true">+IF(AND(ISNUMBER(OFFSET('Sanitation Data'!$F$6,0,10*ROW('Sanitation Data'!F83))),'Data Summary'!CV89="Yes"),OFFSET('Sanitation Data'!$F$6,0,10*ROW('Sanitation Data'!F83)),NA())</f>
        <v>#N/A</v>
      </c>
      <c r="AH89" s="97" t="e">
        <f ca="true">+IF(AND(ISNUMBER(OFFSET('Sanitation Data'!$F$10,0,10*ROW('Sanitation Data'!F83))),'Data Summary'!CW89="Yes"),OFFSET('Sanitation Data'!$F$10,0,10*ROW('Sanitation Data'!F83)),NA())</f>
        <v>#N/A</v>
      </c>
      <c r="AI89" s="97" t="e">
        <f ca="true">+IF(AND(ISNUMBER(OFFSET('Sanitation Data'!$F$11,0,10*ROW('Sanitation Data'!F83))),'Data Summary'!CX89="Yes"),OFFSET('Sanitation Data'!$F$11,0,10*ROW('Sanitation Data'!F83)),NA())</f>
        <v>#N/A</v>
      </c>
      <c r="AJ89" s="97" t="e">
        <f ca="true">+IF(AND(ISNUMBER(OFFSET('Sanitation Data'!$F$12,0,10*ROW('Sanitation Data'!F83))),'Data Summary'!CY89="Yes"),OFFSET('Sanitation Data'!$F$12,0,10*ROW('Sanitation Data'!F83)),NA())</f>
        <v>#N/A</v>
      </c>
      <c r="AK89" s="97" t="e">
        <f ca="true">+IF(AND(ISNUMBER(OFFSET('Sanitation Data'!$G$4,0,10*ROW('Sanitation Data'!G83))),'Data Summary'!CZ89="Yes"),100-OFFSET('Sanitation Data'!$G$4,0,10*ROW('Sanitation Data'!G83)),NA())</f>
        <v>#N/A</v>
      </c>
      <c r="AL89" s="97" t="e">
        <f ca="true">+IF(AND(ISNUMBER(OFFSET('Sanitation Data'!$G$6,0,10*ROW('Sanitation Data'!G83))),'Data Summary'!DA89="Yes"),OFFSET('Sanitation Data'!$G$6,0,10*ROW('Sanitation Data'!G83)),NA())</f>
        <v>#N/A</v>
      </c>
      <c r="AM89" s="97" t="e">
        <f ca="true">+IF(AND(ISNUMBER(OFFSET('Sanitation Data'!$G$10,0,10*ROW('Sanitation Data'!G83))),'Data Summary'!DB89="Yes"),OFFSET('Sanitation Data'!$G$10,0,10*ROW('Sanitation Data'!G83)),NA())</f>
        <v>#N/A</v>
      </c>
      <c r="AN89" s="97" t="e">
        <f ca="true">+IF(AND(ISNUMBER(OFFSET('Sanitation Data'!$G$11,0,10*ROW('Sanitation Data'!G83))),'Data Summary'!DC89="Yes"),OFFSET('Sanitation Data'!$G$11,0,10*ROW('Sanitation Data'!G83)),NA())</f>
        <v>#N/A</v>
      </c>
      <c r="AO89" s="97" t="e">
        <f ca="true">+IF(AND(ISNUMBER(OFFSET('Sanitation Data'!$G$12,0,10*ROW('Sanitation Data'!G83))),'Data Summary'!DD89="Yes"),OFFSET('Sanitation Data'!$G$12,0,10*ROW('Sanitation Data'!G83)),NA())</f>
        <v>#N/A</v>
      </c>
      <c r="AP89" s="97" t="e">
        <f ca="true">+IF(AND(ISNUMBER(OFFSET('Sanitation Data'!$H$4,0,10*ROW('Sanitation Data'!H83))),'Data Summary'!DE89="Yes"),100-OFFSET('Sanitation Data'!$H$4,0,10*ROW('Sanitation Data'!H83)),NA())</f>
        <v>#N/A</v>
      </c>
      <c r="AQ89" s="97" t="e">
        <f ca="true">+IF(AND(ISNUMBER(OFFSET('Sanitation Data'!$H$6,0,10*ROW('Sanitation Data'!H83))),'Data Summary'!DF89="Yes"),OFFSET('Sanitation Data'!$H$6,0,10*ROW('Sanitation Data'!H83)),NA())</f>
        <v>#N/A</v>
      </c>
      <c r="AR89" s="97" t="e">
        <f ca="true">+IF(AND(ISNUMBER(OFFSET('Sanitation Data'!$H$10,0,10*ROW('Sanitation Data'!H83))),'Data Summary'!DG89="Yes"),OFFSET('Sanitation Data'!$H$10,0,10*ROW('Sanitation Data'!H83)),NA())</f>
        <v>#N/A</v>
      </c>
      <c r="AS89" s="97" t="e">
        <f ca="true">+IF(AND(ISNUMBER(OFFSET('Sanitation Data'!$H$11,0,10*ROW('Sanitation Data'!H83))),'Data Summary'!DH89="Yes"),OFFSET('Sanitation Data'!$H$11,0,10*ROW('Sanitation Data'!H83)),NA())</f>
        <v>#N/A</v>
      </c>
      <c r="AT89" s="97" t="e">
        <f ca="true">+IF(AND(ISNUMBER(OFFSET('Sanitation Data'!$H$12,0,10*ROW('Sanitation Data'!H83))),'Data Summary'!DI89="Yes"),OFFSET('Sanitation Data'!$H$12,0,10*ROW('Sanitation Data'!H83)),NA())</f>
        <v>#N/A</v>
      </c>
      <c r="AU89" s="97" t="e">
        <f ca="true">+IF(AND(ISNUMBER(OFFSET('Sanitation Data'!$I$4,0,10*ROW('Sanitation Data'!I83))),'Data Summary'!DJ89="Yes"),100-OFFSET('Sanitation Data'!$I$4,0,10*ROW('Sanitation Data'!I83)),NA())</f>
        <v>#N/A</v>
      </c>
      <c r="AV89" s="97" t="e">
        <f ca="true">+IF(AND(ISNUMBER(OFFSET('Sanitation Data'!$I$6,0,10*ROW('Sanitation Data'!I83))),'Data Summary'!DK89="Yes"),OFFSET('Sanitation Data'!$I$6,0,10*ROW('Sanitation Data'!I83)),NA())</f>
        <v>#N/A</v>
      </c>
      <c r="AW89" s="97" t="e">
        <f ca="true">+IF(AND(ISNUMBER(OFFSET('Sanitation Data'!$I$10,0,10*ROW('Sanitation Data'!I83))),'Data Summary'!DL89="Yes"),OFFSET('Sanitation Data'!$I$10,0,10*ROW('Sanitation Data'!I83)),NA())</f>
        <v>#N/A</v>
      </c>
      <c r="AX89" s="97" t="e">
        <f ca="true">+IF(AND(ISNUMBER(OFFSET('Sanitation Data'!$I$11,0,10*ROW('Sanitation Data'!I83))),'Data Summary'!DM89="Yes"),OFFSET('Sanitation Data'!$I$11,0,10*ROW('Sanitation Data'!I83)),NA())</f>
        <v>#N/A</v>
      </c>
      <c r="AY89" s="97" t="e">
        <f ca="true">+IF(AND(ISNUMBER(OFFSET('Sanitation Data'!$I$12,0,10*ROW('Sanitation Data'!I83))),'Data Summary'!DN89="Yes"),OFFSET('Sanitation Data'!$I$12,0,10*ROW('Sanitation Data'!I83)),NA())</f>
        <v>#N/A</v>
      </c>
      <c r="AZ89" s="98" t="e">
        <f ca="true">+IF(AND(ISNUMBER(OFFSET('Hygiene Data'!$D$5,0,10*ROW('Hygiene Data'!D83))),'Data Summary'!DO89="Yes"),OFFSET('Hygiene Data'!$D$5,0,10*ROW('Hygiene Data'!D83)),NA())</f>
        <v>#N/A</v>
      </c>
      <c r="BA89" s="98" t="e">
        <f ca="true">+IF(AND(ISNUMBER(OFFSET('Hygiene Data'!$D$7,0,10*ROW('Hygiene Data'!D83))),'Data Summary'!DP89="Yes"),OFFSET('Hygiene Data'!$D$7,0,10*ROW('Hygiene Data'!D83)),NA())</f>
        <v>#N/A</v>
      </c>
      <c r="BB89" s="98" t="e">
        <f ca="true">+IF(AND(ISNUMBER(OFFSET('Hygiene Data'!$D$9,0,10*ROW('Hygiene Data'!D83))),'Data Summary'!DQ89="Yes"),OFFSET('Hygiene Data'!$D$9,0,10*ROW('Hygiene Data'!D83)),NA())</f>
        <v>#N/A</v>
      </c>
      <c r="BC89" s="98" t="e">
        <f ca="true">+IF(AND(ISNUMBER(OFFSET('Hygiene Data'!$E$5,0,10*ROW('Hygiene Data'!E83))),'Data Summary'!DR89="Yes"),OFFSET('Hygiene Data'!$E$5,0,10*ROW('Hygiene Data'!E83)),NA())</f>
        <v>#N/A</v>
      </c>
      <c r="BD89" s="98" t="e">
        <f ca="true">+IF(AND(ISNUMBER(OFFSET('Hygiene Data'!$E$7,0,10*ROW('Hygiene Data'!E83))),'Data Summary'!DS89="Yes"),OFFSET('Hygiene Data'!$E$7,0,10*ROW('Hygiene Data'!E83)),NA())</f>
        <v>#N/A</v>
      </c>
      <c r="BE89" s="98" t="e">
        <f ca="true">+IF(AND(ISNUMBER(OFFSET('Hygiene Data'!$E$9,0,10*ROW('Hygiene Data'!E83))),'Data Summary'!DT89="Yes"),OFFSET('Hygiene Data'!$E$9,0,10*ROW('Hygiene Data'!E83)),NA())</f>
        <v>#N/A</v>
      </c>
      <c r="BF89" s="98" t="e">
        <f ca="true">+IF(AND(ISNUMBER(OFFSET('Hygiene Data'!$F$5,0,10*ROW('Hygiene Data'!F83))),'Data Summary'!DU89="Yes"),OFFSET('Hygiene Data'!$F$5,0,10*ROW('Hygiene Data'!F83)),NA())</f>
        <v>#N/A</v>
      </c>
      <c r="BG89" s="98" t="e">
        <f ca="true">+IF(AND(ISNUMBER(OFFSET('Hygiene Data'!$F$7,0,10*ROW('Hygiene Data'!F83))),'Data Summary'!DV89="Yes"),OFFSET('Hygiene Data'!$F$7,0,10*ROW('Hygiene Data'!F83)),NA())</f>
        <v>#N/A</v>
      </c>
      <c r="BH89" s="98" t="e">
        <f ca="true">+IF(AND(ISNUMBER(OFFSET('Hygiene Data'!$F$9,0,10*ROW('Hygiene Data'!F83))),'Data Summary'!DW89="Yes"),OFFSET('Hygiene Data'!$F$9,0,10*ROW('Hygiene Data'!F83)),NA())</f>
        <v>#N/A</v>
      </c>
      <c r="BI89" s="98" t="e">
        <f ca="true">+IF(AND(ISNUMBER(OFFSET('Hygiene Data'!$G$5,0,10*ROW('Hygiene Data'!G83))),'Data Summary'!DX89="Yes"),OFFSET('Hygiene Data'!$G$5,0,10*ROW('Hygiene Data'!G83)),NA())</f>
        <v>#N/A</v>
      </c>
      <c r="BJ89" s="98" t="e">
        <f ca="true">+IF(AND(ISNUMBER(OFFSET('Hygiene Data'!$G$7,0,10*ROW('Hygiene Data'!G83))),'Data Summary'!DY89="Yes"),OFFSET('Hygiene Data'!$G$7,0,10*ROW('Hygiene Data'!G83)),NA())</f>
        <v>#N/A</v>
      </c>
      <c r="BK89" s="98" t="e">
        <f ca="true">+IF(AND(ISNUMBER(OFFSET('Hygiene Data'!$G$9,0,10*ROW('Hygiene Data'!G83))),'Data Summary'!DZ89="Yes"),OFFSET('Hygiene Data'!$G$9,0,10*ROW('Hygiene Data'!G83)),NA())</f>
        <v>#N/A</v>
      </c>
      <c r="BL89" s="98" t="e">
        <f ca="true">+IF(AND(ISNUMBER(OFFSET('Hygiene Data'!$H$5,0,10*ROW('Hygiene Data'!H83))),'Data Summary'!EA89="Yes"),OFFSET('Hygiene Data'!$H$5,0,10*ROW('Hygiene Data'!H83)),NA())</f>
        <v>#N/A</v>
      </c>
      <c r="BM89" s="98" t="e">
        <f ca="true">+IF(AND(ISNUMBER(OFFSET('Hygiene Data'!$H$7,0,10*ROW('Hygiene Data'!H83))),'Data Summary'!EB89="Yes"),OFFSET('Hygiene Data'!$H$7,0,10*ROW('Hygiene Data'!H83)),NA())</f>
        <v>#N/A</v>
      </c>
      <c r="BN89" s="98" t="e">
        <f ca="true">+IF(AND(ISNUMBER(OFFSET('Hygiene Data'!$H$9,0,10*ROW('Hygiene Data'!H83))),'Data Summary'!EC89="Yes"),OFFSET('Hygiene Data'!$H$9,0,10*ROW('Hygiene Data'!H83)),NA())</f>
        <v>#N/A</v>
      </c>
      <c r="BO89" s="98" t="e">
        <f ca="true">+IF(AND(ISNUMBER(OFFSET('Hygiene Data'!$I$5,0,10*ROW('Hygiene Data'!I83))),'Data Summary'!ED89="Yes"),OFFSET('Hygiene Data'!$I$5,0,10*ROW('Hygiene Data'!I83)),NA())</f>
        <v>#N/A</v>
      </c>
      <c r="BP89" s="98" t="e">
        <f ca="true">+IF(AND(ISNUMBER(OFFSET('Hygiene Data'!$I$7,0,10*ROW('Hygiene Data'!I83))),'Data Summary'!EE89="Yes"),OFFSET('Hygiene Data'!$I$7,0,10*ROW('Hygiene Data'!I83)),NA())</f>
        <v>#N/A</v>
      </c>
      <c r="BQ89" s="98" t="e">
        <f ca="true">+IF(AND(ISNUMBER(OFFSET('Hygiene Data'!$I$9,0,10*ROW('Hygiene Data'!I83))),'Data Summary'!EF89="Yes"),OFFSET('Hygiene Data'!$I$9,0,10*ROW('Hygiene Data'!I83)),NA())</f>
        <v>#N/A</v>
      </c>
    </row>
    <row xmlns:x14ac="http://schemas.microsoft.com/office/spreadsheetml/2009/9/ac" r="90" x14ac:dyDescent="0.2">
      <c r="A90" s="351" t="e">
        <f ca="true">+RIGHT('Data Summary'!A90,LEN('Data Summary'!A90)-9)</f>
        <v>#VALUE!</v>
      </c>
      <c r="B90" s="36" t="str">
        <f ca="true">+IF(ISTEXT('Data Summary'!B90),'Data Summary'!B90,"")</f>
        <v/>
      </c>
      <c r="C90" s="350" t="e">
        <f ca="true">+VALUE('Data Summary'!C90)</f>
        <v>#VALUE!</v>
      </c>
      <c r="D90" s="96" t="e">
        <f ca="true">+IF(AND(ISNUMBER(OFFSET('Water Data'!$D$4,0,10*ROW('Water Data'!D84))),'Data Summary'!BS90="Yes"),100-OFFSET('Water Data'!$D$4,0,10*ROW('Water Data'!D84)),NA())</f>
        <v>#N/A</v>
      </c>
      <c r="E90" s="96" t="e">
        <f ca="true">+IF(AND(ISNUMBER(OFFSET('Water Data'!$D$6,0,10*ROW('Water Data'!D84))),'Data Summary'!BT90="Yes"),OFFSET('Water Data'!$D$6,0,10*ROW('Water Data'!D84)),NA())</f>
        <v>#N/A</v>
      </c>
      <c r="F90" s="96" t="e">
        <f ca="true">+IF(AND(ISNUMBER(OFFSET('Water Data'!$D$9,0,10*ROW('Water Data'!D84))),'Data Summary'!BU90="Yes"),OFFSET('Water Data'!$D$9,0,10*ROW('Water Data'!D84)),NA())</f>
        <v>#N/A</v>
      </c>
      <c r="G90" s="96" t="e">
        <f ca="true">+IF(AND(ISNUMBER(OFFSET('Water Data'!$E$4,0,10*ROW('Water Data'!E84))),'Data Summary'!BV90="Yes"),100-OFFSET('Water Data'!$E$4,0,10*ROW('Water Data'!E84)),NA())</f>
        <v>#N/A</v>
      </c>
      <c r="H90" s="96" t="e">
        <f ca="true">+IF(AND(ISNUMBER(OFFSET('Water Data'!$E$6,0,10*ROW('Water Data'!E84))),'Data Summary'!BW90="Yes"),OFFSET('Water Data'!$E$6,0,10*ROW('Water Data'!E84)),NA())</f>
        <v>#N/A</v>
      </c>
      <c r="I90" s="96" t="e">
        <f ca="true">+IF(AND(ISNUMBER(OFFSET('Water Data'!$E$9,0,10*ROW('Water Data'!E84))),'Data Summary'!BX90="Yes"),OFFSET('Water Data'!$E$9,0,10*ROW('Water Data'!E84)),NA())</f>
        <v>#N/A</v>
      </c>
      <c r="J90" s="96" t="e">
        <f ca="true">+IF(AND(ISNUMBER(OFFSET('Water Data'!$F$4,0,10*ROW('Water Data'!F84))),'Data Summary'!BY90="Yes"),100-OFFSET('Water Data'!$F$4,0,10*ROW('Water Data'!F84)),NA())</f>
        <v>#N/A</v>
      </c>
      <c r="K90" s="96" t="e">
        <f ca="true">+IF(AND(ISNUMBER(OFFSET('Water Data'!$F$6,0,10*ROW('Water Data'!F84))),'Data Summary'!BZ90="Yes"),OFFSET('Water Data'!$F$6,0,10*ROW('Water Data'!F84)),NA())</f>
        <v>#N/A</v>
      </c>
      <c r="L90" s="96" t="e">
        <f ca="true">+IF(AND(ISNUMBER(OFFSET('Water Data'!$F$9,0,10*ROW('Water Data'!F84))),'Data Summary'!CA90="Yes"),OFFSET('Water Data'!$F$9,0,10*ROW('Water Data'!F84)),NA())</f>
        <v>#N/A</v>
      </c>
      <c r="M90" s="96" t="e">
        <f ca="true">+IF(AND(ISNUMBER(OFFSET('Water Data'!$G$4,0,10*ROW('Water Data'!G84))),'Data Summary'!CB90="Yes"),100-OFFSET('Water Data'!$G$4,0,10*ROW('Water Data'!G84)),NA())</f>
        <v>#N/A</v>
      </c>
      <c r="N90" s="96" t="e">
        <f ca="true">+IF(AND(ISNUMBER(OFFSET('Water Data'!$G$6,0,10*ROW('Water Data'!G84))),'Data Summary'!CC90="Yes"),OFFSET('Water Data'!$G$6,0,10*ROW('Water Data'!G84)),NA())</f>
        <v>#N/A</v>
      </c>
      <c r="O90" s="96" t="e">
        <f ca="true">+IF(AND(ISNUMBER(OFFSET('Water Data'!$G$9,0,10*ROW('Water Data'!G84))),'Data Summary'!CD90="Yes"),OFFSET('Water Data'!$G$9,0,10*ROW('Water Data'!G84)),NA())</f>
        <v>#N/A</v>
      </c>
      <c r="P90" s="96" t="e">
        <f ca="true">+IF(AND(ISNUMBER(OFFSET('Water Data'!$H$4,0,10*ROW('Water Data'!H84))),'Data Summary'!CE90="Yes"),100-OFFSET('Water Data'!$H$4,0,10*ROW('Water Data'!H84)),NA())</f>
        <v>#N/A</v>
      </c>
      <c r="Q90" s="96" t="e">
        <f ca="true">+IF(AND(ISNUMBER(OFFSET('Water Data'!$H$6,0,10*ROW('Water Data'!H84))),'Data Summary'!CF90="Yes"),OFFSET('Water Data'!$H$6,0,10*ROW('Water Data'!H84)),NA())</f>
        <v>#N/A</v>
      </c>
      <c r="R90" s="96" t="e">
        <f ca="true">+IF(AND(ISNUMBER(OFFSET('Water Data'!$H$9,0,10*ROW('Water Data'!H84))),'Data Summary'!CG90="Yes"),OFFSET('Water Data'!$H$9,0,10*ROW('Water Data'!H84)),NA())</f>
        <v>#N/A</v>
      </c>
      <c r="S90" s="96" t="e">
        <f ca="true">+IF(AND(ISNUMBER(OFFSET('Water Data'!$I$4,0,10*ROW('Water Data'!I84))),'Data Summary'!CH90="Yes"),100-OFFSET('Water Data'!$I$4,0,10*ROW('Water Data'!I84)),NA())</f>
        <v>#N/A</v>
      </c>
      <c r="T90" s="96" t="e">
        <f ca="true">+IF(AND(ISNUMBER(OFFSET('Water Data'!$I$6,0,10*ROW('Water Data'!I84))),'Data Summary'!CI90="Yes"),OFFSET('Water Data'!$I$6,0,10*ROW('Water Data'!I84)),NA())</f>
        <v>#N/A</v>
      </c>
      <c r="U90" s="96" t="e">
        <f ca="true">+IF(AND(ISNUMBER(OFFSET('Water Data'!$I$9,0,10*ROW('Water Data'!I84))),'Data Summary'!CJ90="Yes"),OFFSET('Water Data'!$I$9,0,10*ROW('Water Data'!I84)),NA())</f>
        <v>#N/A</v>
      </c>
      <c r="V90" s="97" t="e">
        <f ca="true">+IF(AND(ISNUMBER(OFFSET('Sanitation Data'!$D$4,0,10*ROW('Sanitation Data'!D84))),'Data Summary'!CK90="Yes"),100-OFFSET('Sanitation Data'!$D$4,0,10*ROW('Sanitation Data'!D84)),NA())</f>
        <v>#N/A</v>
      </c>
      <c r="W90" s="97" t="e">
        <f ca="true">+IF(AND(ISNUMBER(OFFSET('Sanitation Data'!$D$6,0,10*ROW('Sanitation Data'!D84))),'Data Summary'!CL90="Yes"),OFFSET('Sanitation Data'!$D$6,0,10*ROW('Sanitation Data'!D84)),NA())</f>
        <v>#N/A</v>
      </c>
      <c r="X90" s="97" t="e">
        <f ca="true">+IF(AND(ISNUMBER(OFFSET('Sanitation Data'!$D$10,0,10*ROW('Sanitation Data'!D84))),'Data Summary'!CM90="Yes"),OFFSET('Sanitation Data'!$D$10,0,10*ROW('Sanitation Data'!D84)),NA())</f>
        <v>#N/A</v>
      </c>
      <c r="Y90" s="97" t="e">
        <f ca="true">+IF(AND(ISNUMBER(OFFSET('Sanitation Data'!$D$11,0,10*ROW('Sanitation Data'!D84))),'Data Summary'!CN90="Yes"),OFFSET('Sanitation Data'!$D$11,0,10*ROW('Sanitation Data'!D84)),NA())</f>
        <v>#N/A</v>
      </c>
      <c r="Z90" s="97" t="e">
        <f ca="true">+IF(AND(ISNUMBER(OFFSET('Sanitation Data'!$D$12,0,10*ROW('Sanitation Data'!D84))),'Data Summary'!CO90="Yes"),OFFSET('Sanitation Data'!$D$12,0,10*ROW('Sanitation Data'!D84)),NA())</f>
        <v>#N/A</v>
      </c>
      <c r="AA90" s="97" t="e">
        <f ca="true">+IF(AND(ISNUMBER(OFFSET('Sanitation Data'!$E$4,0,10*ROW('Sanitation Data'!E84))),'Data Summary'!CP90="Yes"),100-OFFSET('Sanitation Data'!$E$4,0,10*ROW('Sanitation Data'!E84)),NA())</f>
        <v>#N/A</v>
      </c>
      <c r="AB90" s="97" t="e">
        <f ca="true">+IF(AND(ISNUMBER(OFFSET('Sanitation Data'!$E$6,0,10*ROW('Sanitation Data'!E84))),'Data Summary'!CQ90="Yes"),OFFSET('Sanitation Data'!$E$6,0,10*ROW('Sanitation Data'!E84)),NA())</f>
        <v>#N/A</v>
      </c>
      <c r="AC90" s="97" t="e">
        <f ca="true">+IF(AND(ISNUMBER(OFFSET('Sanitation Data'!$E$10,0,10*ROW('Sanitation Data'!E84))),'Data Summary'!CR90="Yes"),OFFSET('Sanitation Data'!$E$10,0,10*ROW('Sanitation Data'!E84)),NA())</f>
        <v>#N/A</v>
      </c>
      <c r="AD90" s="97" t="e">
        <f ca="true">+IF(AND(ISNUMBER(OFFSET('Sanitation Data'!$E$11,0,10*ROW('Sanitation Data'!E84))),'Data Summary'!CS90="Yes"),OFFSET('Sanitation Data'!$E$11,0,10*ROW('Sanitation Data'!E84)),NA())</f>
        <v>#N/A</v>
      </c>
      <c r="AE90" s="97" t="e">
        <f ca="true">+IF(AND(ISNUMBER(OFFSET('Sanitation Data'!$E$12,0,10*ROW('Sanitation Data'!E84))),'Data Summary'!CT90="Yes"),OFFSET('Sanitation Data'!$E$12,0,10*ROW('Sanitation Data'!E84)),NA())</f>
        <v>#N/A</v>
      </c>
      <c r="AF90" s="97" t="e">
        <f ca="true">+IF(AND(ISNUMBER(OFFSET('Sanitation Data'!$F$4,0,10*ROW('Sanitation Data'!F84))),'Data Summary'!CU90="Yes"),100-OFFSET('Sanitation Data'!$F$4,0,10*ROW('Sanitation Data'!F84)),NA())</f>
        <v>#N/A</v>
      </c>
      <c r="AG90" s="97" t="e">
        <f ca="true">+IF(AND(ISNUMBER(OFFSET('Sanitation Data'!$F$6,0,10*ROW('Sanitation Data'!F84))),'Data Summary'!CV90="Yes"),OFFSET('Sanitation Data'!$F$6,0,10*ROW('Sanitation Data'!F84)),NA())</f>
        <v>#N/A</v>
      </c>
      <c r="AH90" s="97" t="e">
        <f ca="true">+IF(AND(ISNUMBER(OFFSET('Sanitation Data'!$F$10,0,10*ROW('Sanitation Data'!F84))),'Data Summary'!CW90="Yes"),OFFSET('Sanitation Data'!$F$10,0,10*ROW('Sanitation Data'!F84)),NA())</f>
        <v>#N/A</v>
      </c>
      <c r="AI90" s="97" t="e">
        <f ca="true">+IF(AND(ISNUMBER(OFFSET('Sanitation Data'!$F$11,0,10*ROW('Sanitation Data'!F84))),'Data Summary'!CX90="Yes"),OFFSET('Sanitation Data'!$F$11,0,10*ROW('Sanitation Data'!F84)),NA())</f>
        <v>#N/A</v>
      </c>
      <c r="AJ90" s="97" t="e">
        <f ca="true">+IF(AND(ISNUMBER(OFFSET('Sanitation Data'!$F$12,0,10*ROW('Sanitation Data'!F84))),'Data Summary'!CY90="Yes"),OFFSET('Sanitation Data'!$F$12,0,10*ROW('Sanitation Data'!F84)),NA())</f>
        <v>#N/A</v>
      </c>
      <c r="AK90" s="97" t="e">
        <f ca="true">+IF(AND(ISNUMBER(OFFSET('Sanitation Data'!$G$4,0,10*ROW('Sanitation Data'!G84))),'Data Summary'!CZ90="Yes"),100-OFFSET('Sanitation Data'!$G$4,0,10*ROW('Sanitation Data'!G84)),NA())</f>
        <v>#N/A</v>
      </c>
      <c r="AL90" s="97" t="e">
        <f ca="true">+IF(AND(ISNUMBER(OFFSET('Sanitation Data'!$G$6,0,10*ROW('Sanitation Data'!G84))),'Data Summary'!DA90="Yes"),OFFSET('Sanitation Data'!$G$6,0,10*ROW('Sanitation Data'!G84)),NA())</f>
        <v>#N/A</v>
      </c>
      <c r="AM90" s="97" t="e">
        <f ca="true">+IF(AND(ISNUMBER(OFFSET('Sanitation Data'!$G$10,0,10*ROW('Sanitation Data'!G84))),'Data Summary'!DB90="Yes"),OFFSET('Sanitation Data'!$G$10,0,10*ROW('Sanitation Data'!G84)),NA())</f>
        <v>#N/A</v>
      </c>
      <c r="AN90" s="97" t="e">
        <f ca="true">+IF(AND(ISNUMBER(OFFSET('Sanitation Data'!$G$11,0,10*ROW('Sanitation Data'!G84))),'Data Summary'!DC90="Yes"),OFFSET('Sanitation Data'!$G$11,0,10*ROW('Sanitation Data'!G84)),NA())</f>
        <v>#N/A</v>
      </c>
      <c r="AO90" s="97" t="e">
        <f ca="true">+IF(AND(ISNUMBER(OFFSET('Sanitation Data'!$G$12,0,10*ROW('Sanitation Data'!G84))),'Data Summary'!DD90="Yes"),OFFSET('Sanitation Data'!$G$12,0,10*ROW('Sanitation Data'!G84)),NA())</f>
        <v>#N/A</v>
      </c>
      <c r="AP90" s="97" t="e">
        <f ca="true">+IF(AND(ISNUMBER(OFFSET('Sanitation Data'!$H$4,0,10*ROW('Sanitation Data'!H84))),'Data Summary'!DE90="Yes"),100-OFFSET('Sanitation Data'!$H$4,0,10*ROW('Sanitation Data'!H84)),NA())</f>
        <v>#N/A</v>
      </c>
      <c r="AQ90" s="97" t="e">
        <f ca="true">+IF(AND(ISNUMBER(OFFSET('Sanitation Data'!$H$6,0,10*ROW('Sanitation Data'!H84))),'Data Summary'!DF90="Yes"),OFFSET('Sanitation Data'!$H$6,0,10*ROW('Sanitation Data'!H84)),NA())</f>
        <v>#N/A</v>
      </c>
      <c r="AR90" s="97" t="e">
        <f ca="true">+IF(AND(ISNUMBER(OFFSET('Sanitation Data'!$H$10,0,10*ROW('Sanitation Data'!H84))),'Data Summary'!DG90="Yes"),OFFSET('Sanitation Data'!$H$10,0,10*ROW('Sanitation Data'!H84)),NA())</f>
        <v>#N/A</v>
      </c>
      <c r="AS90" s="97" t="e">
        <f ca="true">+IF(AND(ISNUMBER(OFFSET('Sanitation Data'!$H$11,0,10*ROW('Sanitation Data'!H84))),'Data Summary'!DH90="Yes"),OFFSET('Sanitation Data'!$H$11,0,10*ROW('Sanitation Data'!H84)),NA())</f>
        <v>#N/A</v>
      </c>
      <c r="AT90" s="97" t="e">
        <f ca="true">+IF(AND(ISNUMBER(OFFSET('Sanitation Data'!$H$12,0,10*ROW('Sanitation Data'!H84))),'Data Summary'!DI90="Yes"),OFFSET('Sanitation Data'!$H$12,0,10*ROW('Sanitation Data'!H84)),NA())</f>
        <v>#N/A</v>
      </c>
      <c r="AU90" s="97" t="e">
        <f ca="true">+IF(AND(ISNUMBER(OFFSET('Sanitation Data'!$I$4,0,10*ROW('Sanitation Data'!I84))),'Data Summary'!DJ90="Yes"),100-OFFSET('Sanitation Data'!$I$4,0,10*ROW('Sanitation Data'!I84)),NA())</f>
        <v>#N/A</v>
      </c>
      <c r="AV90" s="97" t="e">
        <f ca="true">+IF(AND(ISNUMBER(OFFSET('Sanitation Data'!$I$6,0,10*ROW('Sanitation Data'!I84))),'Data Summary'!DK90="Yes"),OFFSET('Sanitation Data'!$I$6,0,10*ROW('Sanitation Data'!I84)),NA())</f>
        <v>#N/A</v>
      </c>
      <c r="AW90" s="97" t="e">
        <f ca="true">+IF(AND(ISNUMBER(OFFSET('Sanitation Data'!$I$10,0,10*ROW('Sanitation Data'!I84))),'Data Summary'!DL90="Yes"),OFFSET('Sanitation Data'!$I$10,0,10*ROW('Sanitation Data'!I84)),NA())</f>
        <v>#N/A</v>
      </c>
      <c r="AX90" s="97" t="e">
        <f ca="true">+IF(AND(ISNUMBER(OFFSET('Sanitation Data'!$I$11,0,10*ROW('Sanitation Data'!I84))),'Data Summary'!DM90="Yes"),OFFSET('Sanitation Data'!$I$11,0,10*ROW('Sanitation Data'!I84)),NA())</f>
        <v>#N/A</v>
      </c>
      <c r="AY90" s="97" t="e">
        <f ca="true">+IF(AND(ISNUMBER(OFFSET('Sanitation Data'!$I$12,0,10*ROW('Sanitation Data'!I84))),'Data Summary'!DN90="Yes"),OFFSET('Sanitation Data'!$I$12,0,10*ROW('Sanitation Data'!I84)),NA())</f>
        <v>#N/A</v>
      </c>
      <c r="AZ90" s="98" t="e">
        <f ca="true">+IF(AND(ISNUMBER(OFFSET('Hygiene Data'!$D$5,0,10*ROW('Hygiene Data'!D84))),'Data Summary'!DO90="Yes"),OFFSET('Hygiene Data'!$D$5,0,10*ROW('Hygiene Data'!D84)),NA())</f>
        <v>#N/A</v>
      </c>
      <c r="BA90" s="98" t="e">
        <f ca="true">+IF(AND(ISNUMBER(OFFSET('Hygiene Data'!$D$7,0,10*ROW('Hygiene Data'!D84))),'Data Summary'!DP90="Yes"),OFFSET('Hygiene Data'!$D$7,0,10*ROW('Hygiene Data'!D84)),NA())</f>
        <v>#N/A</v>
      </c>
      <c r="BB90" s="98" t="e">
        <f ca="true">+IF(AND(ISNUMBER(OFFSET('Hygiene Data'!$D$9,0,10*ROW('Hygiene Data'!D84))),'Data Summary'!DQ90="Yes"),OFFSET('Hygiene Data'!$D$9,0,10*ROW('Hygiene Data'!D84)),NA())</f>
        <v>#N/A</v>
      </c>
      <c r="BC90" s="98" t="e">
        <f ca="true">+IF(AND(ISNUMBER(OFFSET('Hygiene Data'!$E$5,0,10*ROW('Hygiene Data'!E84))),'Data Summary'!DR90="Yes"),OFFSET('Hygiene Data'!$E$5,0,10*ROW('Hygiene Data'!E84)),NA())</f>
        <v>#N/A</v>
      </c>
      <c r="BD90" s="98" t="e">
        <f ca="true">+IF(AND(ISNUMBER(OFFSET('Hygiene Data'!$E$7,0,10*ROW('Hygiene Data'!E84))),'Data Summary'!DS90="Yes"),OFFSET('Hygiene Data'!$E$7,0,10*ROW('Hygiene Data'!E84)),NA())</f>
        <v>#N/A</v>
      </c>
      <c r="BE90" s="98" t="e">
        <f ca="true">+IF(AND(ISNUMBER(OFFSET('Hygiene Data'!$E$9,0,10*ROW('Hygiene Data'!E84))),'Data Summary'!DT90="Yes"),OFFSET('Hygiene Data'!$E$9,0,10*ROW('Hygiene Data'!E84)),NA())</f>
        <v>#N/A</v>
      </c>
      <c r="BF90" s="98" t="e">
        <f ca="true">+IF(AND(ISNUMBER(OFFSET('Hygiene Data'!$F$5,0,10*ROW('Hygiene Data'!F84))),'Data Summary'!DU90="Yes"),OFFSET('Hygiene Data'!$F$5,0,10*ROW('Hygiene Data'!F84)),NA())</f>
        <v>#N/A</v>
      </c>
      <c r="BG90" s="98" t="e">
        <f ca="true">+IF(AND(ISNUMBER(OFFSET('Hygiene Data'!$F$7,0,10*ROW('Hygiene Data'!F84))),'Data Summary'!DV90="Yes"),OFFSET('Hygiene Data'!$F$7,0,10*ROW('Hygiene Data'!F84)),NA())</f>
        <v>#N/A</v>
      </c>
      <c r="BH90" s="98" t="e">
        <f ca="true">+IF(AND(ISNUMBER(OFFSET('Hygiene Data'!$F$9,0,10*ROW('Hygiene Data'!F84))),'Data Summary'!DW90="Yes"),OFFSET('Hygiene Data'!$F$9,0,10*ROW('Hygiene Data'!F84)),NA())</f>
        <v>#N/A</v>
      </c>
      <c r="BI90" s="98" t="e">
        <f ca="true">+IF(AND(ISNUMBER(OFFSET('Hygiene Data'!$G$5,0,10*ROW('Hygiene Data'!G84))),'Data Summary'!DX90="Yes"),OFFSET('Hygiene Data'!$G$5,0,10*ROW('Hygiene Data'!G84)),NA())</f>
        <v>#N/A</v>
      </c>
      <c r="BJ90" s="98" t="e">
        <f ca="true">+IF(AND(ISNUMBER(OFFSET('Hygiene Data'!$G$7,0,10*ROW('Hygiene Data'!G84))),'Data Summary'!DY90="Yes"),OFFSET('Hygiene Data'!$G$7,0,10*ROW('Hygiene Data'!G84)),NA())</f>
        <v>#N/A</v>
      </c>
      <c r="BK90" s="98" t="e">
        <f ca="true">+IF(AND(ISNUMBER(OFFSET('Hygiene Data'!$G$9,0,10*ROW('Hygiene Data'!G84))),'Data Summary'!DZ90="Yes"),OFFSET('Hygiene Data'!$G$9,0,10*ROW('Hygiene Data'!G84)),NA())</f>
        <v>#N/A</v>
      </c>
      <c r="BL90" s="98" t="e">
        <f ca="true">+IF(AND(ISNUMBER(OFFSET('Hygiene Data'!$H$5,0,10*ROW('Hygiene Data'!H84))),'Data Summary'!EA90="Yes"),OFFSET('Hygiene Data'!$H$5,0,10*ROW('Hygiene Data'!H84)),NA())</f>
        <v>#N/A</v>
      </c>
      <c r="BM90" s="98" t="e">
        <f ca="true">+IF(AND(ISNUMBER(OFFSET('Hygiene Data'!$H$7,0,10*ROW('Hygiene Data'!H84))),'Data Summary'!EB90="Yes"),OFFSET('Hygiene Data'!$H$7,0,10*ROW('Hygiene Data'!H84)),NA())</f>
        <v>#N/A</v>
      </c>
      <c r="BN90" s="98" t="e">
        <f ca="true">+IF(AND(ISNUMBER(OFFSET('Hygiene Data'!$H$9,0,10*ROW('Hygiene Data'!H84))),'Data Summary'!EC90="Yes"),OFFSET('Hygiene Data'!$H$9,0,10*ROW('Hygiene Data'!H84)),NA())</f>
        <v>#N/A</v>
      </c>
      <c r="BO90" s="98" t="e">
        <f ca="true">+IF(AND(ISNUMBER(OFFSET('Hygiene Data'!$I$5,0,10*ROW('Hygiene Data'!I84))),'Data Summary'!ED90="Yes"),OFFSET('Hygiene Data'!$I$5,0,10*ROW('Hygiene Data'!I84)),NA())</f>
        <v>#N/A</v>
      </c>
      <c r="BP90" s="98" t="e">
        <f ca="true">+IF(AND(ISNUMBER(OFFSET('Hygiene Data'!$I$7,0,10*ROW('Hygiene Data'!I84))),'Data Summary'!EE90="Yes"),OFFSET('Hygiene Data'!$I$7,0,10*ROW('Hygiene Data'!I84)),NA())</f>
        <v>#N/A</v>
      </c>
      <c r="BQ90" s="98" t="e">
        <f ca="true">+IF(AND(ISNUMBER(OFFSET('Hygiene Data'!$I$9,0,10*ROW('Hygiene Data'!I84))),'Data Summary'!EF90="Yes"),OFFSET('Hygiene Data'!$I$9,0,10*ROW('Hygiene Data'!I84)),NA())</f>
        <v>#N/A</v>
      </c>
    </row>
    <row xmlns:x14ac="http://schemas.microsoft.com/office/spreadsheetml/2009/9/ac" r="91" x14ac:dyDescent="0.2">
      <c r="A91" s="351" t="e">
        <f ca="true">+RIGHT('Data Summary'!A91,LEN('Data Summary'!A91)-9)</f>
        <v>#VALUE!</v>
      </c>
      <c r="B91" s="36" t="str">
        <f ca="true">+IF(ISTEXT('Data Summary'!B91),'Data Summary'!B91,"")</f>
        <v/>
      </c>
      <c r="C91" s="350" t="e">
        <f ca="true">+VALUE('Data Summary'!C91)</f>
        <v>#VALUE!</v>
      </c>
      <c r="D91" s="96" t="e">
        <f ca="true">+IF(AND(ISNUMBER(OFFSET('Water Data'!$D$4,0,10*ROW('Water Data'!D85))),'Data Summary'!BS91="Yes"),100-OFFSET('Water Data'!$D$4,0,10*ROW('Water Data'!D85)),NA())</f>
        <v>#N/A</v>
      </c>
      <c r="E91" s="96" t="e">
        <f ca="true">+IF(AND(ISNUMBER(OFFSET('Water Data'!$D$6,0,10*ROW('Water Data'!D85))),'Data Summary'!BT91="Yes"),OFFSET('Water Data'!$D$6,0,10*ROW('Water Data'!D85)),NA())</f>
        <v>#N/A</v>
      </c>
      <c r="F91" s="96" t="e">
        <f ca="true">+IF(AND(ISNUMBER(OFFSET('Water Data'!$D$9,0,10*ROW('Water Data'!D85))),'Data Summary'!BU91="Yes"),OFFSET('Water Data'!$D$9,0,10*ROW('Water Data'!D85)),NA())</f>
        <v>#N/A</v>
      </c>
      <c r="G91" s="96" t="e">
        <f ca="true">+IF(AND(ISNUMBER(OFFSET('Water Data'!$E$4,0,10*ROW('Water Data'!E85))),'Data Summary'!BV91="Yes"),100-OFFSET('Water Data'!$E$4,0,10*ROW('Water Data'!E85)),NA())</f>
        <v>#N/A</v>
      </c>
      <c r="H91" s="96" t="e">
        <f ca="true">+IF(AND(ISNUMBER(OFFSET('Water Data'!$E$6,0,10*ROW('Water Data'!E85))),'Data Summary'!BW91="Yes"),OFFSET('Water Data'!$E$6,0,10*ROW('Water Data'!E85)),NA())</f>
        <v>#N/A</v>
      </c>
      <c r="I91" s="96" t="e">
        <f ca="true">+IF(AND(ISNUMBER(OFFSET('Water Data'!$E$9,0,10*ROW('Water Data'!E85))),'Data Summary'!BX91="Yes"),OFFSET('Water Data'!$E$9,0,10*ROW('Water Data'!E85)),NA())</f>
        <v>#N/A</v>
      </c>
      <c r="J91" s="96" t="e">
        <f ca="true">+IF(AND(ISNUMBER(OFFSET('Water Data'!$F$4,0,10*ROW('Water Data'!F85))),'Data Summary'!BY91="Yes"),100-OFFSET('Water Data'!$F$4,0,10*ROW('Water Data'!F85)),NA())</f>
        <v>#N/A</v>
      </c>
      <c r="K91" s="96" t="e">
        <f ca="true">+IF(AND(ISNUMBER(OFFSET('Water Data'!$F$6,0,10*ROW('Water Data'!F85))),'Data Summary'!BZ91="Yes"),OFFSET('Water Data'!$F$6,0,10*ROW('Water Data'!F85)),NA())</f>
        <v>#N/A</v>
      </c>
      <c r="L91" s="96" t="e">
        <f ca="true">+IF(AND(ISNUMBER(OFFSET('Water Data'!$F$9,0,10*ROW('Water Data'!F85))),'Data Summary'!CA91="Yes"),OFFSET('Water Data'!$F$9,0,10*ROW('Water Data'!F85)),NA())</f>
        <v>#N/A</v>
      </c>
      <c r="M91" s="96" t="e">
        <f ca="true">+IF(AND(ISNUMBER(OFFSET('Water Data'!$G$4,0,10*ROW('Water Data'!G85))),'Data Summary'!CB91="Yes"),100-OFFSET('Water Data'!$G$4,0,10*ROW('Water Data'!G85)),NA())</f>
        <v>#N/A</v>
      </c>
      <c r="N91" s="96" t="e">
        <f ca="true">+IF(AND(ISNUMBER(OFFSET('Water Data'!$G$6,0,10*ROW('Water Data'!G85))),'Data Summary'!CC91="Yes"),OFFSET('Water Data'!$G$6,0,10*ROW('Water Data'!G85)),NA())</f>
        <v>#N/A</v>
      </c>
      <c r="O91" s="96" t="e">
        <f ca="true">+IF(AND(ISNUMBER(OFFSET('Water Data'!$G$9,0,10*ROW('Water Data'!G85))),'Data Summary'!CD91="Yes"),OFFSET('Water Data'!$G$9,0,10*ROW('Water Data'!G85)),NA())</f>
        <v>#N/A</v>
      </c>
      <c r="P91" s="96" t="e">
        <f ca="true">+IF(AND(ISNUMBER(OFFSET('Water Data'!$H$4,0,10*ROW('Water Data'!H85))),'Data Summary'!CE91="Yes"),100-OFFSET('Water Data'!$H$4,0,10*ROW('Water Data'!H85)),NA())</f>
        <v>#N/A</v>
      </c>
      <c r="Q91" s="96" t="e">
        <f ca="true">+IF(AND(ISNUMBER(OFFSET('Water Data'!$H$6,0,10*ROW('Water Data'!H85))),'Data Summary'!CF91="Yes"),OFFSET('Water Data'!$H$6,0,10*ROW('Water Data'!H85)),NA())</f>
        <v>#N/A</v>
      </c>
      <c r="R91" s="96" t="e">
        <f ca="true">+IF(AND(ISNUMBER(OFFSET('Water Data'!$H$9,0,10*ROW('Water Data'!H85))),'Data Summary'!CG91="Yes"),OFFSET('Water Data'!$H$9,0,10*ROW('Water Data'!H85)),NA())</f>
        <v>#N/A</v>
      </c>
      <c r="S91" s="96" t="e">
        <f ca="true">+IF(AND(ISNUMBER(OFFSET('Water Data'!$I$4,0,10*ROW('Water Data'!I85))),'Data Summary'!CH91="Yes"),100-OFFSET('Water Data'!$I$4,0,10*ROW('Water Data'!I85)),NA())</f>
        <v>#N/A</v>
      </c>
      <c r="T91" s="96" t="e">
        <f ca="true">+IF(AND(ISNUMBER(OFFSET('Water Data'!$I$6,0,10*ROW('Water Data'!I85))),'Data Summary'!CI91="Yes"),OFFSET('Water Data'!$I$6,0,10*ROW('Water Data'!I85)),NA())</f>
        <v>#N/A</v>
      </c>
      <c r="U91" s="96" t="e">
        <f ca="true">+IF(AND(ISNUMBER(OFFSET('Water Data'!$I$9,0,10*ROW('Water Data'!I85))),'Data Summary'!CJ91="Yes"),OFFSET('Water Data'!$I$9,0,10*ROW('Water Data'!I85)),NA())</f>
        <v>#N/A</v>
      </c>
      <c r="V91" s="97" t="e">
        <f ca="true">+IF(AND(ISNUMBER(OFFSET('Sanitation Data'!$D$4,0,10*ROW('Sanitation Data'!D85))),'Data Summary'!CK91="Yes"),100-OFFSET('Sanitation Data'!$D$4,0,10*ROW('Sanitation Data'!D85)),NA())</f>
        <v>#N/A</v>
      </c>
      <c r="W91" s="97" t="e">
        <f ca="true">+IF(AND(ISNUMBER(OFFSET('Sanitation Data'!$D$6,0,10*ROW('Sanitation Data'!D85))),'Data Summary'!CL91="Yes"),OFFSET('Sanitation Data'!$D$6,0,10*ROW('Sanitation Data'!D85)),NA())</f>
        <v>#N/A</v>
      </c>
      <c r="X91" s="97" t="e">
        <f ca="true">+IF(AND(ISNUMBER(OFFSET('Sanitation Data'!$D$10,0,10*ROW('Sanitation Data'!D85))),'Data Summary'!CM91="Yes"),OFFSET('Sanitation Data'!$D$10,0,10*ROW('Sanitation Data'!D85)),NA())</f>
        <v>#N/A</v>
      </c>
      <c r="Y91" s="97" t="e">
        <f ca="true">+IF(AND(ISNUMBER(OFFSET('Sanitation Data'!$D$11,0,10*ROW('Sanitation Data'!D85))),'Data Summary'!CN91="Yes"),OFFSET('Sanitation Data'!$D$11,0,10*ROW('Sanitation Data'!D85)),NA())</f>
        <v>#N/A</v>
      </c>
      <c r="Z91" s="97" t="e">
        <f ca="true">+IF(AND(ISNUMBER(OFFSET('Sanitation Data'!$D$12,0,10*ROW('Sanitation Data'!D85))),'Data Summary'!CO91="Yes"),OFFSET('Sanitation Data'!$D$12,0,10*ROW('Sanitation Data'!D85)),NA())</f>
        <v>#N/A</v>
      </c>
      <c r="AA91" s="97" t="e">
        <f ca="true">+IF(AND(ISNUMBER(OFFSET('Sanitation Data'!$E$4,0,10*ROW('Sanitation Data'!E85))),'Data Summary'!CP91="Yes"),100-OFFSET('Sanitation Data'!$E$4,0,10*ROW('Sanitation Data'!E85)),NA())</f>
        <v>#N/A</v>
      </c>
      <c r="AB91" s="97" t="e">
        <f ca="true">+IF(AND(ISNUMBER(OFFSET('Sanitation Data'!$E$6,0,10*ROW('Sanitation Data'!E85))),'Data Summary'!CQ91="Yes"),OFFSET('Sanitation Data'!$E$6,0,10*ROW('Sanitation Data'!E85)),NA())</f>
        <v>#N/A</v>
      </c>
      <c r="AC91" s="97" t="e">
        <f ca="true">+IF(AND(ISNUMBER(OFFSET('Sanitation Data'!$E$10,0,10*ROW('Sanitation Data'!E85))),'Data Summary'!CR91="Yes"),OFFSET('Sanitation Data'!$E$10,0,10*ROW('Sanitation Data'!E85)),NA())</f>
        <v>#N/A</v>
      </c>
      <c r="AD91" s="97" t="e">
        <f ca="true">+IF(AND(ISNUMBER(OFFSET('Sanitation Data'!$E$11,0,10*ROW('Sanitation Data'!E85))),'Data Summary'!CS91="Yes"),OFFSET('Sanitation Data'!$E$11,0,10*ROW('Sanitation Data'!E85)),NA())</f>
        <v>#N/A</v>
      </c>
      <c r="AE91" s="97" t="e">
        <f ca="true">+IF(AND(ISNUMBER(OFFSET('Sanitation Data'!$E$12,0,10*ROW('Sanitation Data'!E85))),'Data Summary'!CT91="Yes"),OFFSET('Sanitation Data'!$E$12,0,10*ROW('Sanitation Data'!E85)),NA())</f>
        <v>#N/A</v>
      </c>
      <c r="AF91" s="97" t="e">
        <f ca="true">+IF(AND(ISNUMBER(OFFSET('Sanitation Data'!$F$4,0,10*ROW('Sanitation Data'!F85))),'Data Summary'!CU91="Yes"),100-OFFSET('Sanitation Data'!$F$4,0,10*ROW('Sanitation Data'!F85)),NA())</f>
        <v>#N/A</v>
      </c>
      <c r="AG91" s="97" t="e">
        <f ca="true">+IF(AND(ISNUMBER(OFFSET('Sanitation Data'!$F$6,0,10*ROW('Sanitation Data'!F85))),'Data Summary'!CV91="Yes"),OFFSET('Sanitation Data'!$F$6,0,10*ROW('Sanitation Data'!F85)),NA())</f>
        <v>#N/A</v>
      </c>
      <c r="AH91" s="97" t="e">
        <f ca="true">+IF(AND(ISNUMBER(OFFSET('Sanitation Data'!$F$10,0,10*ROW('Sanitation Data'!F85))),'Data Summary'!CW91="Yes"),OFFSET('Sanitation Data'!$F$10,0,10*ROW('Sanitation Data'!F85)),NA())</f>
        <v>#N/A</v>
      </c>
      <c r="AI91" s="97" t="e">
        <f ca="true">+IF(AND(ISNUMBER(OFFSET('Sanitation Data'!$F$11,0,10*ROW('Sanitation Data'!F85))),'Data Summary'!CX91="Yes"),OFFSET('Sanitation Data'!$F$11,0,10*ROW('Sanitation Data'!F85)),NA())</f>
        <v>#N/A</v>
      </c>
      <c r="AJ91" s="97" t="e">
        <f ca="true">+IF(AND(ISNUMBER(OFFSET('Sanitation Data'!$F$12,0,10*ROW('Sanitation Data'!F85))),'Data Summary'!CY91="Yes"),OFFSET('Sanitation Data'!$F$12,0,10*ROW('Sanitation Data'!F85)),NA())</f>
        <v>#N/A</v>
      </c>
      <c r="AK91" s="97" t="e">
        <f ca="true">+IF(AND(ISNUMBER(OFFSET('Sanitation Data'!$G$4,0,10*ROW('Sanitation Data'!G85))),'Data Summary'!CZ91="Yes"),100-OFFSET('Sanitation Data'!$G$4,0,10*ROW('Sanitation Data'!G85)),NA())</f>
        <v>#N/A</v>
      </c>
      <c r="AL91" s="97" t="e">
        <f ca="true">+IF(AND(ISNUMBER(OFFSET('Sanitation Data'!$G$6,0,10*ROW('Sanitation Data'!G85))),'Data Summary'!DA91="Yes"),OFFSET('Sanitation Data'!$G$6,0,10*ROW('Sanitation Data'!G85)),NA())</f>
        <v>#N/A</v>
      </c>
      <c r="AM91" s="97" t="e">
        <f ca="true">+IF(AND(ISNUMBER(OFFSET('Sanitation Data'!$G$10,0,10*ROW('Sanitation Data'!G85))),'Data Summary'!DB91="Yes"),OFFSET('Sanitation Data'!$G$10,0,10*ROW('Sanitation Data'!G85)),NA())</f>
        <v>#N/A</v>
      </c>
      <c r="AN91" s="97" t="e">
        <f ca="true">+IF(AND(ISNUMBER(OFFSET('Sanitation Data'!$G$11,0,10*ROW('Sanitation Data'!G85))),'Data Summary'!DC91="Yes"),OFFSET('Sanitation Data'!$G$11,0,10*ROW('Sanitation Data'!G85)),NA())</f>
        <v>#N/A</v>
      </c>
      <c r="AO91" s="97" t="e">
        <f ca="true">+IF(AND(ISNUMBER(OFFSET('Sanitation Data'!$G$12,0,10*ROW('Sanitation Data'!G85))),'Data Summary'!DD91="Yes"),OFFSET('Sanitation Data'!$G$12,0,10*ROW('Sanitation Data'!G85)),NA())</f>
        <v>#N/A</v>
      </c>
      <c r="AP91" s="97" t="e">
        <f ca="true">+IF(AND(ISNUMBER(OFFSET('Sanitation Data'!$H$4,0,10*ROW('Sanitation Data'!H85))),'Data Summary'!DE91="Yes"),100-OFFSET('Sanitation Data'!$H$4,0,10*ROW('Sanitation Data'!H85)),NA())</f>
        <v>#N/A</v>
      </c>
      <c r="AQ91" s="97" t="e">
        <f ca="true">+IF(AND(ISNUMBER(OFFSET('Sanitation Data'!$H$6,0,10*ROW('Sanitation Data'!H85))),'Data Summary'!DF91="Yes"),OFFSET('Sanitation Data'!$H$6,0,10*ROW('Sanitation Data'!H85)),NA())</f>
        <v>#N/A</v>
      </c>
      <c r="AR91" s="97" t="e">
        <f ca="true">+IF(AND(ISNUMBER(OFFSET('Sanitation Data'!$H$10,0,10*ROW('Sanitation Data'!H85))),'Data Summary'!DG91="Yes"),OFFSET('Sanitation Data'!$H$10,0,10*ROW('Sanitation Data'!H85)),NA())</f>
        <v>#N/A</v>
      </c>
      <c r="AS91" s="97" t="e">
        <f ca="true">+IF(AND(ISNUMBER(OFFSET('Sanitation Data'!$H$11,0,10*ROW('Sanitation Data'!H85))),'Data Summary'!DH91="Yes"),OFFSET('Sanitation Data'!$H$11,0,10*ROW('Sanitation Data'!H85)),NA())</f>
        <v>#N/A</v>
      </c>
      <c r="AT91" s="97" t="e">
        <f ca="true">+IF(AND(ISNUMBER(OFFSET('Sanitation Data'!$H$12,0,10*ROW('Sanitation Data'!H85))),'Data Summary'!DI91="Yes"),OFFSET('Sanitation Data'!$H$12,0,10*ROW('Sanitation Data'!H85)),NA())</f>
        <v>#N/A</v>
      </c>
      <c r="AU91" s="97" t="e">
        <f ca="true">+IF(AND(ISNUMBER(OFFSET('Sanitation Data'!$I$4,0,10*ROW('Sanitation Data'!I85))),'Data Summary'!DJ91="Yes"),100-OFFSET('Sanitation Data'!$I$4,0,10*ROW('Sanitation Data'!I85)),NA())</f>
        <v>#N/A</v>
      </c>
      <c r="AV91" s="97" t="e">
        <f ca="true">+IF(AND(ISNUMBER(OFFSET('Sanitation Data'!$I$6,0,10*ROW('Sanitation Data'!I85))),'Data Summary'!DK91="Yes"),OFFSET('Sanitation Data'!$I$6,0,10*ROW('Sanitation Data'!I85)),NA())</f>
        <v>#N/A</v>
      </c>
      <c r="AW91" s="97" t="e">
        <f ca="true">+IF(AND(ISNUMBER(OFFSET('Sanitation Data'!$I$10,0,10*ROW('Sanitation Data'!I85))),'Data Summary'!DL91="Yes"),OFFSET('Sanitation Data'!$I$10,0,10*ROW('Sanitation Data'!I85)),NA())</f>
        <v>#N/A</v>
      </c>
      <c r="AX91" s="97" t="e">
        <f ca="true">+IF(AND(ISNUMBER(OFFSET('Sanitation Data'!$I$11,0,10*ROW('Sanitation Data'!I85))),'Data Summary'!DM91="Yes"),OFFSET('Sanitation Data'!$I$11,0,10*ROW('Sanitation Data'!I85)),NA())</f>
        <v>#N/A</v>
      </c>
      <c r="AY91" s="97" t="e">
        <f ca="true">+IF(AND(ISNUMBER(OFFSET('Sanitation Data'!$I$12,0,10*ROW('Sanitation Data'!I85))),'Data Summary'!DN91="Yes"),OFFSET('Sanitation Data'!$I$12,0,10*ROW('Sanitation Data'!I85)),NA())</f>
        <v>#N/A</v>
      </c>
      <c r="AZ91" s="98" t="e">
        <f ca="true">+IF(AND(ISNUMBER(OFFSET('Hygiene Data'!$D$5,0,10*ROW('Hygiene Data'!D85))),'Data Summary'!DO91="Yes"),OFFSET('Hygiene Data'!$D$5,0,10*ROW('Hygiene Data'!D85)),NA())</f>
        <v>#N/A</v>
      </c>
      <c r="BA91" s="98" t="e">
        <f ca="true">+IF(AND(ISNUMBER(OFFSET('Hygiene Data'!$D$7,0,10*ROW('Hygiene Data'!D85))),'Data Summary'!DP91="Yes"),OFFSET('Hygiene Data'!$D$7,0,10*ROW('Hygiene Data'!D85)),NA())</f>
        <v>#N/A</v>
      </c>
      <c r="BB91" s="98" t="e">
        <f ca="true">+IF(AND(ISNUMBER(OFFSET('Hygiene Data'!$D$9,0,10*ROW('Hygiene Data'!D85))),'Data Summary'!DQ91="Yes"),OFFSET('Hygiene Data'!$D$9,0,10*ROW('Hygiene Data'!D85)),NA())</f>
        <v>#N/A</v>
      </c>
      <c r="BC91" s="98" t="e">
        <f ca="true">+IF(AND(ISNUMBER(OFFSET('Hygiene Data'!$E$5,0,10*ROW('Hygiene Data'!E85))),'Data Summary'!DR91="Yes"),OFFSET('Hygiene Data'!$E$5,0,10*ROW('Hygiene Data'!E85)),NA())</f>
        <v>#N/A</v>
      </c>
      <c r="BD91" s="98" t="e">
        <f ca="true">+IF(AND(ISNUMBER(OFFSET('Hygiene Data'!$E$7,0,10*ROW('Hygiene Data'!E85))),'Data Summary'!DS91="Yes"),OFFSET('Hygiene Data'!$E$7,0,10*ROW('Hygiene Data'!E85)),NA())</f>
        <v>#N/A</v>
      </c>
      <c r="BE91" s="98" t="e">
        <f ca="true">+IF(AND(ISNUMBER(OFFSET('Hygiene Data'!$E$9,0,10*ROW('Hygiene Data'!E85))),'Data Summary'!DT91="Yes"),OFFSET('Hygiene Data'!$E$9,0,10*ROW('Hygiene Data'!E85)),NA())</f>
        <v>#N/A</v>
      </c>
      <c r="BF91" s="98" t="e">
        <f ca="true">+IF(AND(ISNUMBER(OFFSET('Hygiene Data'!$F$5,0,10*ROW('Hygiene Data'!F85))),'Data Summary'!DU91="Yes"),OFFSET('Hygiene Data'!$F$5,0,10*ROW('Hygiene Data'!F85)),NA())</f>
        <v>#N/A</v>
      </c>
      <c r="BG91" s="98" t="e">
        <f ca="true">+IF(AND(ISNUMBER(OFFSET('Hygiene Data'!$F$7,0,10*ROW('Hygiene Data'!F85))),'Data Summary'!DV91="Yes"),OFFSET('Hygiene Data'!$F$7,0,10*ROW('Hygiene Data'!F85)),NA())</f>
        <v>#N/A</v>
      </c>
      <c r="BH91" s="98" t="e">
        <f ca="true">+IF(AND(ISNUMBER(OFFSET('Hygiene Data'!$F$9,0,10*ROW('Hygiene Data'!F85))),'Data Summary'!DW91="Yes"),OFFSET('Hygiene Data'!$F$9,0,10*ROW('Hygiene Data'!F85)),NA())</f>
        <v>#N/A</v>
      </c>
      <c r="BI91" s="98" t="e">
        <f ca="true">+IF(AND(ISNUMBER(OFFSET('Hygiene Data'!$G$5,0,10*ROW('Hygiene Data'!G85))),'Data Summary'!DX91="Yes"),OFFSET('Hygiene Data'!$G$5,0,10*ROW('Hygiene Data'!G85)),NA())</f>
        <v>#N/A</v>
      </c>
      <c r="BJ91" s="98" t="e">
        <f ca="true">+IF(AND(ISNUMBER(OFFSET('Hygiene Data'!$G$7,0,10*ROW('Hygiene Data'!G85))),'Data Summary'!DY91="Yes"),OFFSET('Hygiene Data'!$G$7,0,10*ROW('Hygiene Data'!G85)),NA())</f>
        <v>#N/A</v>
      </c>
      <c r="BK91" s="98" t="e">
        <f ca="true">+IF(AND(ISNUMBER(OFFSET('Hygiene Data'!$G$9,0,10*ROW('Hygiene Data'!G85))),'Data Summary'!DZ91="Yes"),OFFSET('Hygiene Data'!$G$9,0,10*ROW('Hygiene Data'!G85)),NA())</f>
        <v>#N/A</v>
      </c>
      <c r="BL91" s="98" t="e">
        <f ca="true">+IF(AND(ISNUMBER(OFFSET('Hygiene Data'!$H$5,0,10*ROW('Hygiene Data'!H85))),'Data Summary'!EA91="Yes"),OFFSET('Hygiene Data'!$H$5,0,10*ROW('Hygiene Data'!H85)),NA())</f>
        <v>#N/A</v>
      </c>
      <c r="BM91" s="98" t="e">
        <f ca="true">+IF(AND(ISNUMBER(OFFSET('Hygiene Data'!$H$7,0,10*ROW('Hygiene Data'!H85))),'Data Summary'!EB91="Yes"),OFFSET('Hygiene Data'!$H$7,0,10*ROW('Hygiene Data'!H85)),NA())</f>
        <v>#N/A</v>
      </c>
      <c r="BN91" s="98" t="e">
        <f ca="true">+IF(AND(ISNUMBER(OFFSET('Hygiene Data'!$H$9,0,10*ROW('Hygiene Data'!H85))),'Data Summary'!EC91="Yes"),OFFSET('Hygiene Data'!$H$9,0,10*ROW('Hygiene Data'!H85)),NA())</f>
        <v>#N/A</v>
      </c>
      <c r="BO91" s="98" t="e">
        <f ca="true">+IF(AND(ISNUMBER(OFFSET('Hygiene Data'!$I$5,0,10*ROW('Hygiene Data'!I85))),'Data Summary'!ED91="Yes"),OFFSET('Hygiene Data'!$I$5,0,10*ROW('Hygiene Data'!I85)),NA())</f>
        <v>#N/A</v>
      </c>
      <c r="BP91" s="98" t="e">
        <f ca="true">+IF(AND(ISNUMBER(OFFSET('Hygiene Data'!$I$7,0,10*ROW('Hygiene Data'!I85))),'Data Summary'!EE91="Yes"),OFFSET('Hygiene Data'!$I$7,0,10*ROW('Hygiene Data'!I85)),NA())</f>
        <v>#N/A</v>
      </c>
      <c r="BQ91" s="98" t="e">
        <f ca="true">+IF(AND(ISNUMBER(OFFSET('Hygiene Data'!$I$9,0,10*ROW('Hygiene Data'!I85))),'Data Summary'!EF91="Yes"),OFFSET('Hygiene Data'!$I$9,0,10*ROW('Hygiene Data'!I85)),NA())</f>
        <v>#N/A</v>
      </c>
    </row>
    <row xmlns:x14ac="http://schemas.microsoft.com/office/spreadsheetml/2009/9/ac" r="92" x14ac:dyDescent="0.2">
      <c r="A92" s="351" t="e">
        <f ca="true">+RIGHT('Data Summary'!A92,LEN('Data Summary'!A92)-9)</f>
        <v>#VALUE!</v>
      </c>
      <c r="B92" s="36" t="str">
        <f ca="true">+IF(ISTEXT('Data Summary'!B92),'Data Summary'!B92,"")</f>
        <v/>
      </c>
      <c r="C92" s="350" t="e">
        <f ca="true">+VALUE('Data Summary'!C92)</f>
        <v>#VALUE!</v>
      </c>
      <c r="D92" s="96" t="e">
        <f ca="true">+IF(AND(ISNUMBER(OFFSET('Water Data'!$D$4,0,10*ROW('Water Data'!D86))),'Data Summary'!BS92="Yes"),100-OFFSET('Water Data'!$D$4,0,10*ROW('Water Data'!D86)),NA())</f>
        <v>#N/A</v>
      </c>
      <c r="E92" s="96" t="e">
        <f ca="true">+IF(AND(ISNUMBER(OFFSET('Water Data'!$D$6,0,10*ROW('Water Data'!D86))),'Data Summary'!BT92="Yes"),OFFSET('Water Data'!$D$6,0,10*ROW('Water Data'!D86)),NA())</f>
        <v>#N/A</v>
      </c>
      <c r="F92" s="96" t="e">
        <f ca="true">+IF(AND(ISNUMBER(OFFSET('Water Data'!$D$9,0,10*ROW('Water Data'!D86))),'Data Summary'!BU92="Yes"),OFFSET('Water Data'!$D$9,0,10*ROW('Water Data'!D86)),NA())</f>
        <v>#N/A</v>
      </c>
      <c r="G92" s="96" t="e">
        <f ca="true">+IF(AND(ISNUMBER(OFFSET('Water Data'!$E$4,0,10*ROW('Water Data'!E86))),'Data Summary'!BV92="Yes"),100-OFFSET('Water Data'!$E$4,0,10*ROW('Water Data'!E86)),NA())</f>
        <v>#N/A</v>
      </c>
      <c r="H92" s="96" t="e">
        <f ca="true">+IF(AND(ISNUMBER(OFFSET('Water Data'!$E$6,0,10*ROW('Water Data'!E86))),'Data Summary'!BW92="Yes"),OFFSET('Water Data'!$E$6,0,10*ROW('Water Data'!E86)),NA())</f>
        <v>#N/A</v>
      </c>
      <c r="I92" s="96" t="e">
        <f ca="true">+IF(AND(ISNUMBER(OFFSET('Water Data'!$E$9,0,10*ROW('Water Data'!E86))),'Data Summary'!BX92="Yes"),OFFSET('Water Data'!$E$9,0,10*ROW('Water Data'!E86)),NA())</f>
        <v>#N/A</v>
      </c>
      <c r="J92" s="96" t="e">
        <f ca="true">+IF(AND(ISNUMBER(OFFSET('Water Data'!$F$4,0,10*ROW('Water Data'!F86))),'Data Summary'!BY92="Yes"),100-OFFSET('Water Data'!$F$4,0,10*ROW('Water Data'!F86)),NA())</f>
        <v>#N/A</v>
      </c>
      <c r="K92" s="96" t="e">
        <f ca="true">+IF(AND(ISNUMBER(OFFSET('Water Data'!$F$6,0,10*ROW('Water Data'!F86))),'Data Summary'!BZ92="Yes"),OFFSET('Water Data'!$F$6,0,10*ROW('Water Data'!F86)),NA())</f>
        <v>#N/A</v>
      </c>
      <c r="L92" s="96" t="e">
        <f ca="true">+IF(AND(ISNUMBER(OFFSET('Water Data'!$F$9,0,10*ROW('Water Data'!F86))),'Data Summary'!CA92="Yes"),OFFSET('Water Data'!$F$9,0,10*ROW('Water Data'!F86)),NA())</f>
        <v>#N/A</v>
      </c>
      <c r="M92" s="96" t="e">
        <f ca="true">+IF(AND(ISNUMBER(OFFSET('Water Data'!$G$4,0,10*ROW('Water Data'!G86))),'Data Summary'!CB92="Yes"),100-OFFSET('Water Data'!$G$4,0,10*ROW('Water Data'!G86)),NA())</f>
        <v>#N/A</v>
      </c>
      <c r="N92" s="96" t="e">
        <f ca="true">+IF(AND(ISNUMBER(OFFSET('Water Data'!$G$6,0,10*ROW('Water Data'!G86))),'Data Summary'!CC92="Yes"),OFFSET('Water Data'!$G$6,0,10*ROW('Water Data'!G86)),NA())</f>
        <v>#N/A</v>
      </c>
      <c r="O92" s="96" t="e">
        <f ca="true">+IF(AND(ISNUMBER(OFFSET('Water Data'!$G$9,0,10*ROW('Water Data'!G86))),'Data Summary'!CD92="Yes"),OFFSET('Water Data'!$G$9,0,10*ROW('Water Data'!G86)),NA())</f>
        <v>#N/A</v>
      </c>
      <c r="P92" s="96" t="e">
        <f ca="true">+IF(AND(ISNUMBER(OFFSET('Water Data'!$H$4,0,10*ROW('Water Data'!H86))),'Data Summary'!CE92="Yes"),100-OFFSET('Water Data'!$H$4,0,10*ROW('Water Data'!H86)),NA())</f>
        <v>#N/A</v>
      </c>
      <c r="Q92" s="96" t="e">
        <f ca="true">+IF(AND(ISNUMBER(OFFSET('Water Data'!$H$6,0,10*ROW('Water Data'!H86))),'Data Summary'!CF92="Yes"),OFFSET('Water Data'!$H$6,0,10*ROW('Water Data'!H86)),NA())</f>
        <v>#N/A</v>
      </c>
      <c r="R92" s="96" t="e">
        <f ca="true">+IF(AND(ISNUMBER(OFFSET('Water Data'!$H$9,0,10*ROW('Water Data'!H86))),'Data Summary'!CG92="Yes"),OFFSET('Water Data'!$H$9,0,10*ROW('Water Data'!H86)),NA())</f>
        <v>#N/A</v>
      </c>
      <c r="S92" s="96" t="e">
        <f ca="true">+IF(AND(ISNUMBER(OFFSET('Water Data'!$I$4,0,10*ROW('Water Data'!I86))),'Data Summary'!CH92="Yes"),100-OFFSET('Water Data'!$I$4,0,10*ROW('Water Data'!I86)),NA())</f>
        <v>#N/A</v>
      </c>
      <c r="T92" s="96" t="e">
        <f ca="true">+IF(AND(ISNUMBER(OFFSET('Water Data'!$I$6,0,10*ROW('Water Data'!I86))),'Data Summary'!CI92="Yes"),OFFSET('Water Data'!$I$6,0,10*ROW('Water Data'!I86)),NA())</f>
        <v>#N/A</v>
      </c>
      <c r="U92" s="96" t="e">
        <f ca="true">+IF(AND(ISNUMBER(OFFSET('Water Data'!$I$9,0,10*ROW('Water Data'!I86))),'Data Summary'!CJ92="Yes"),OFFSET('Water Data'!$I$9,0,10*ROW('Water Data'!I86)),NA())</f>
        <v>#N/A</v>
      </c>
      <c r="V92" s="97" t="e">
        <f ca="true">+IF(AND(ISNUMBER(OFFSET('Sanitation Data'!$D$4,0,10*ROW('Sanitation Data'!D86))),'Data Summary'!CK92="Yes"),100-OFFSET('Sanitation Data'!$D$4,0,10*ROW('Sanitation Data'!D86)),NA())</f>
        <v>#N/A</v>
      </c>
      <c r="W92" s="97" t="e">
        <f ca="true">+IF(AND(ISNUMBER(OFFSET('Sanitation Data'!$D$6,0,10*ROW('Sanitation Data'!D86))),'Data Summary'!CL92="Yes"),OFFSET('Sanitation Data'!$D$6,0,10*ROW('Sanitation Data'!D86)),NA())</f>
        <v>#N/A</v>
      </c>
      <c r="X92" s="97" t="e">
        <f ca="true">+IF(AND(ISNUMBER(OFFSET('Sanitation Data'!$D$10,0,10*ROW('Sanitation Data'!D86))),'Data Summary'!CM92="Yes"),OFFSET('Sanitation Data'!$D$10,0,10*ROW('Sanitation Data'!D86)),NA())</f>
        <v>#N/A</v>
      </c>
      <c r="Y92" s="97" t="e">
        <f ca="true">+IF(AND(ISNUMBER(OFFSET('Sanitation Data'!$D$11,0,10*ROW('Sanitation Data'!D86))),'Data Summary'!CN92="Yes"),OFFSET('Sanitation Data'!$D$11,0,10*ROW('Sanitation Data'!D86)),NA())</f>
        <v>#N/A</v>
      </c>
      <c r="Z92" s="97" t="e">
        <f ca="true">+IF(AND(ISNUMBER(OFFSET('Sanitation Data'!$D$12,0,10*ROW('Sanitation Data'!D86))),'Data Summary'!CO92="Yes"),OFFSET('Sanitation Data'!$D$12,0,10*ROW('Sanitation Data'!D86)),NA())</f>
        <v>#N/A</v>
      </c>
      <c r="AA92" s="97" t="e">
        <f ca="true">+IF(AND(ISNUMBER(OFFSET('Sanitation Data'!$E$4,0,10*ROW('Sanitation Data'!E86))),'Data Summary'!CP92="Yes"),100-OFFSET('Sanitation Data'!$E$4,0,10*ROW('Sanitation Data'!E86)),NA())</f>
        <v>#N/A</v>
      </c>
      <c r="AB92" s="97" t="e">
        <f ca="true">+IF(AND(ISNUMBER(OFFSET('Sanitation Data'!$E$6,0,10*ROW('Sanitation Data'!E86))),'Data Summary'!CQ92="Yes"),OFFSET('Sanitation Data'!$E$6,0,10*ROW('Sanitation Data'!E86)),NA())</f>
        <v>#N/A</v>
      </c>
      <c r="AC92" s="97" t="e">
        <f ca="true">+IF(AND(ISNUMBER(OFFSET('Sanitation Data'!$E$10,0,10*ROW('Sanitation Data'!E86))),'Data Summary'!CR92="Yes"),OFFSET('Sanitation Data'!$E$10,0,10*ROW('Sanitation Data'!E86)),NA())</f>
        <v>#N/A</v>
      </c>
      <c r="AD92" s="97" t="e">
        <f ca="true">+IF(AND(ISNUMBER(OFFSET('Sanitation Data'!$E$11,0,10*ROW('Sanitation Data'!E86))),'Data Summary'!CS92="Yes"),OFFSET('Sanitation Data'!$E$11,0,10*ROW('Sanitation Data'!E86)),NA())</f>
        <v>#N/A</v>
      </c>
      <c r="AE92" s="97" t="e">
        <f ca="true">+IF(AND(ISNUMBER(OFFSET('Sanitation Data'!$E$12,0,10*ROW('Sanitation Data'!E86))),'Data Summary'!CT92="Yes"),OFFSET('Sanitation Data'!$E$12,0,10*ROW('Sanitation Data'!E86)),NA())</f>
        <v>#N/A</v>
      </c>
      <c r="AF92" s="97" t="e">
        <f ca="true">+IF(AND(ISNUMBER(OFFSET('Sanitation Data'!$F$4,0,10*ROW('Sanitation Data'!F86))),'Data Summary'!CU92="Yes"),100-OFFSET('Sanitation Data'!$F$4,0,10*ROW('Sanitation Data'!F86)),NA())</f>
        <v>#N/A</v>
      </c>
      <c r="AG92" s="97" t="e">
        <f ca="true">+IF(AND(ISNUMBER(OFFSET('Sanitation Data'!$F$6,0,10*ROW('Sanitation Data'!F86))),'Data Summary'!CV92="Yes"),OFFSET('Sanitation Data'!$F$6,0,10*ROW('Sanitation Data'!F86)),NA())</f>
        <v>#N/A</v>
      </c>
      <c r="AH92" s="97" t="e">
        <f ca="true">+IF(AND(ISNUMBER(OFFSET('Sanitation Data'!$F$10,0,10*ROW('Sanitation Data'!F86))),'Data Summary'!CW92="Yes"),OFFSET('Sanitation Data'!$F$10,0,10*ROW('Sanitation Data'!F86)),NA())</f>
        <v>#N/A</v>
      </c>
      <c r="AI92" s="97" t="e">
        <f ca="true">+IF(AND(ISNUMBER(OFFSET('Sanitation Data'!$F$11,0,10*ROW('Sanitation Data'!F86))),'Data Summary'!CX92="Yes"),OFFSET('Sanitation Data'!$F$11,0,10*ROW('Sanitation Data'!F86)),NA())</f>
        <v>#N/A</v>
      </c>
      <c r="AJ92" s="97" t="e">
        <f ca="true">+IF(AND(ISNUMBER(OFFSET('Sanitation Data'!$F$12,0,10*ROW('Sanitation Data'!F86))),'Data Summary'!CY92="Yes"),OFFSET('Sanitation Data'!$F$12,0,10*ROW('Sanitation Data'!F86)),NA())</f>
        <v>#N/A</v>
      </c>
      <c r="AK92" s="97" t="e">
        <f ca="true">+IF(AND(ISNUMBER(OFFSET('Sanitation Data'!$G$4,0,10*ROW('Sanitation Data'!G86))),'Data Summary'!CZ92="Yes"),100-OFFSET('Sanitation Data'!$G$4,0,10*ROW('Sanitation Data'!G86)),NA())</f>
        <v>#N/A</v>
      </c>
      <c r="AL92" s="97" t="e">
        <f ca="true">+IF(AND(ISNUMBER(OFFSET('Sanitation Data'!$G$6,0,10*ROW('Sanitation Data'!G86))),'Data Summary'!DA92="Yes"),OFFSET('Sanitation Data'!$G$6,0,10*ROW('Sanitation Data'!G86)),NA())</f>
        <v>#N/A</v>
      </c>
      <c r="AM92" s="97" t="e">
        <f ca="true">+IF(AND(ISNUMBER(OFFSET('Sanitation Data'!$G$10,0,10*ROW('Sanitation Data'!G86))),'Data Summary'!DB92="Yes"),OFFSET('Sanitation Data'!$G$10,0,10*ROW('Sanitation Data'!G86)),NA())</f>
        <v>#N/A</v>
      </c>
      <c r="AN92" s="97" t="e">
        <f ca="true">+IF(AND(ISNUMBER(OFFSET('Sanitation Data'!$G$11,0,10*ROW('Sanitation Data'!G86))),'Data Summary'!DC92="Yes"),OFFSET('Sanitation Data'!$G$11,0,10*ROW('Sanitation Data'!G86)),NA())</f>
        <v>#N/A</v>
      </c>
      <c r="AO92" s="97" t="e">
        <f ca="true">+IF(AND(ISNUMBER(OFFSET('Sanitation Data'!$G$12,0,10*ROW('Sanitation Data'!G86))),'Data Summary'!DD92="Yes"),OFFSET('Sanitation Data'!$G$12,0,10*ROW('Sanitation Data'!G86)),NA())</f>
        <v>#N/A</v>
      </c>
      <c r="AP92" s="97" t="e">
        <f ca="true">+IF(AND(ISNUMBER(OFFSET('Sanitation Data'!$H$4,0,10*ROW('Sanitation Data'!H86))),'Data Summary'!DE92="Yes"),100-OFFSET('Sanitation Data'!$H$4,0,10*ROW('Sanitation Data'!H86)),NA())</f>
        <v>#N/A</v>
      </c>
      <c r="AQ92" s="97" t="e">
        <f ca="true">+IF(AND(ISNUMBER(OFFSET('Sanitation Data'!$H$6,0,10*ROW('Sanitation Data'!H86))),'Data Summary'!DF92="Yes"),OFFSET('Sanitation Data'!$H$6,0,10*ROW('Sanitation Data'!H86)),NA())</f>
        <v>#N/A</v>
      </c>
      <c r="AR92" s="97" t="e">
        <f ca="true">+IF(AND(ISNUMBER(OFFSET('Sanitation Data'!$H$10,0,10*ROW('Sanitation Data'!H86))),'Data Summary'!DG92="Yes"),OFFSET('Sanitation Data'!$H$10,0,10*ROW('Sanitation Data'!H86)),NA())</f>
        <v>#N/A</v>
      </c>
      <c r="AS92" s="97" t="e">
        <f ca="true">+IF(AND(ISNUMBER(OFFSET('Sanitation Data'!$H$11,0,10*ROW('Sanitation Data'!H86))),'Data Summary'!DH92="Yes"),OFFSET('Sanitation Data'!$H$11,0,10*ROW('Sanitation Data'!H86)),NA())</f>
        <v>#N/A</v>
      </c>
      <c r="AT92" s="97" t="e">
        <f ca="true">+IF(AND(ISNUMBER(OFFSET('Sanitation Data'!$H$12,0,10*ROW('Sanitation Data'!H86))),'Data Summary'!DI92="Yes"),OFFSET('Sanitation Data'!$H$12,0,10*ROW('Sanitation Data'!H86)),NA())</f>
        <v>#N/A</v>
      </c>
      <c r="AU92" s="97" t="e">
        <f ca="true">+IF(AND(ISNUMBER(OFFSET('Sanitation Data'!$I$4,0,10*ROW('Sanitation Data'!I86))),'Data Summary'!DJ92="Yes"),100-OFFSET('Sanitation Data'!$I$4,0,10*ROW('Sanitation Data'!I86)),NA())</f>
        <v>#N/A</v>
      </c>
      <c r="AV92" s="97" t="e">
        <f ca="true">+IF(AND(ISNUMBER(OFFSET('Sanitation Data'!$I$6,0,10*ROW('Sanitation Data'!I86))),'Data Summary'!DK92="Yes"),OFFSET('Sanitation Data'!$I$6,0,10*ROW('Sanitation Data'!I86)),NA())</f>
        <v>#N/A</v>
      </c>
      <c r="AW92" s="97" t="e">
        <f ca="true">+IF(AND(ISNUMBER(OFFSET('Sanitation Data'!$I$10,0,10*ROW('Sanitation Data'!I86))),'Data Summary'!DL92="Yes"),OFFSET('Sanitation Data'!$I$10,0,10*ROW('Sanitation Data'!I86)),NA())</f>
        <v>#N/A</v>
      </c>
      <c r="AX92" s="97" t="e">
        <f ca="true">+IF(AND(ISNUMBER(OFFSET('Sanitation Data'!$I$11,0,10*ROW('Sanitation Data'!I86))),'Data Summary'!DM92="Yes"),OFFSET('Sanitation Data'!$I$11,0,10*ROW('Sanitation Data'!I86)),NA())</f>
        <v>#N/A</v>
      </c>
      <c r="AY92" s="97" t="e">
        <f ca="true">+IF(AND(ISNUMBER(OFFSET('Sanitation Data'!$I$12,0,10*ROW('Sanitation Data'!I86))),'Data Summary'!DN92="Yes"),OFFSET('Sanitation Data'!$I$12,0,10*ROW('Sanitation Data'!I86)),NA())</f>
        <v>#N/A</v>
      </c>
      <c r="AZ92" s="98" t="e">
        <f ca="true">+IF(AND(ISNUMBER(OFFSET('Hygiene Data'!$D$5,0,10*ROW('Hygiene Data'!D86))),'Data Summary'!DO92="Yes"),OFFSET('Hygiene Data'!$D$5,0,10*ROW('Hygiene Data'!D86)),NA())</f>
        <v>#N/A</v>
      </c>
      <c r="BA92" s="98" t="e">
        <f ca="true">+IF(AND(ISNUMBER(OFFSET('Hygiene Data'!$D$7,0,10*ROW('Hygiene Data'!D86))),'Data Summary'!DP92="Yes"),OFFSET('Hygiene Data'!$D$7,0,10*ROW('Hygiene Data'!D86)),NA())</f>
        <v>#N/A</v>
      </c>
      <c r="BB92" s="98" t="e">
        <f ca="true">+IF(AND(ISNUMBER(OFFSET('Hygiene Data'!$D$9,0,10*ROW('Hygiene Data'!D86))),'Data Summary'!DQ92="Yes"),OFFSET('Hygiene Data'!$D$9,0,10*ROW('Hygiene Data'!D86)),NA())</f>
        <v>#N/A</v>
      </c>
      <c r="BC92" s="98" t="e">
        <f ca="true">+IF(AND(ISNUMBER(OFFSET('Hygiene Data'!$E$5,0,10*ROW('Hygiene Data'!E86))),'Data Summary'!DR92="Yes"),OFFSET('Hygiene Data'!$E$5,0,10*ROW('Hygiene Data'!E86)),NA())</f>
        <v>#N/A</v>
      </c>
      <c r="BD92" s="98" t="e">
        <f ca="true">+IF(AND(ISNUMBER(OFFSET('Hygiene Data'!$E$7,0,10*ROW('Hygiene Data'!E86))),'Data Summary'!DS92="Yes"),OFFSET('Hygiene Data'!$E$7,0,10*ROW('Hygiene Data'!E86)),NA())</f>
        <v>#N/A</v>
      </c>
      <c r="BE92" s="98" t="e">
        <f ca="true">+IF(AND(ISNUMBER(OFFSET('Hygiene Data'!$E$9,0,10*ROW('Hygiene Data'!E86))),'Data Summary'!DT92="Yes"),OFFSET('Hygiene Data'!$E$9,0,10*ROW('Hygiene Data'!E86)),NA())</f>
        <v>#N/A</v>
      </c>
      <c r="BF92" s="98" t="e">
        <f ca="true">+IF(AND(ISNUMBER(OFFSET('Hygiene Data'!$F$5,0,10*ROW('Hygiene Data'!F86))),'Data Summary'!DU92="Yes"),OFFSET('Hygiene Data'!$F$5,0,10*ROW('Hygiene Data'!F86)),NA())</f>
        <v>#N/A</v>
      </c>
      <c r="BG92" s="98" t="e">
        <f ca="true">+IF(AND(ISNUMBER(OFFSET('Hygiene Data'!$F$7,0,10*ROW('Hygiene Data'!F86))),'Data Summary'!DV92="Yes"),OFFSET('Hygiene Data'!$F$7,0,10*ROW('Hygiene Data'!F86)),NA())</f>
        <v>#N/A</v>
      </c>
      <c r="BH92" s="98" t="e">
        <f ca="true">+IF(AND(ISNUMBER(OFFSET('Hygiene Data'!$F$9,0,10*ROW('Hygiene Data'!F86))),'Data Summary'!DW92="Yes"),OFFSET('Hygiene Data'!$F$9,0,10*ROW('Hygiene Data'!F86)),NA())</f>
        <v>#N/A</v>
      </c>
      <c r="BI92" s="98" t="e">
        <f ca="true">+IF(AND(ISNUMBER(OFFSET('Hygiene Data'!$G$5,0,10*ROW('Hygiene Data'!G86))),'Data Summary'!DX92="Yes"),OFFSET('Hygiene Data'!$G$5,0,10*ROW('Hygiene Data'!G86)),NA())</f>
        <v>#N/A</v>
      </c>
      <c r="BJ92" s="98" t="e">
        <f ca="true">+IF(AND(ISNUMBER(OFFSET('Hygiene Data'!$G$7,0,10*ROW('Hygiene Data'!G86))),'Data Summary'!DY92="Yes"),OFFSET('Hygiene Data'!$G$7,0,10*ROW('Hygiene Data'!G86)),NA())</f>
        <v>#N/A</v>
      </c>
      <c r="BK92" s="98" t="e">
        <f ca="true">+IF(AND(ISNUMBER(OFFSET('Hygiene Data'!$G$9,0,10*ROW('Hygiene Data'!G86))),'Data Summary'!DZ92="Yes"),OFFSET('Hygiene Data'!$G$9,0,10*ROW('Hygiene Data'!G86)),NA())</f>
        <v>#N/A</v>
      </c>
      <c r="BL92" s="98" t="e">
        <f ca="true">+IF(AND(ISNUMBER(OFFSET('Hygiene Data'!$H$5,0,10*ROW('Hygiene Data'!H86))),'Data Summary'!EA92="Yes"),OFFSET('Hygiene Data'!$H$5,0,10*ROW('Hygiene Data'!H86)),NA())</f>
        <v>#N/A</v>
      </c>
      <c r="BM92" s="98" t="e">
        <f ca="true">+IF(AND(ISNUMBER(OFFSET('Hygiene Data'!$H$7,0,10*ROW('Hygiene Data'!H86))),'Data Summary'!EB92="Yes"),OFFSET('Hygiene Data'!$H$7,0,10*ROW('Hygiene Data'!H86)),NA())</f>
        <v>#N/A</v>
      </c>
      <c r="BN92" s="98" t="e">
        <f ca="true">+IF(AND(ISNUMBER(OFFSET('Hygiene Data'!$H$9,0,10*ROW('Hygiene Data'!H86))),'Data Summary'!EC92="Yes"),OFFSET('Hygiene Data'!$H$9,0,10*ROW('Hygiene Data'!H86)),NA())</f>
        <v>#N/A</v>
      </c>
      <c r="BO92" s="98" t="e">
        <f ca="true">+IF(AND(ISNUMBER(OFFSET('Hygiene Data'!$I$5,0,10*ROW('Hygiene Data'!I86))),'Data Summary'!ED92="Yes"),OFFSET('Hygiene Data'!$I$5,0,10*ROW('Hygiene Data'!I86)),NA())</f>
        <v>#N/A</v>
      </c>
      <c r="BP92" s="98" t="e">
        <f ca="true">+IF(AND(ISNUMBER(OFFSET('Hygiene Data'!$I$7,0,10*ROW('Hygiene Data'!I86))),'Data Summary'!EE92="Yes"),OFFSET('Hygiene Data'!$I$7,0,10*ROW('Hygiene Data'!I86)),NA())</f>
        <v>#N/A</v>
      </c>
      <c r="BQ92" s="98" t="e">
        <f ca="true">+IF(AND(ISNUMBER(OFFSET('Hygiene Data'!$I$9,0,10*ROW('Hygiene Data'!I86))),'Data Summary'!EF92="Yes"),OFFSET('Hygiene Data'!$I$9,0,10*ROW('Hygiene Data'!I86)),NA())</f>
        <v>#N/A</v>
      </c>
    </row>
    <row xmlns:x14ac="http://schemas.microsoft.com/office/spreadsheetml/2009/9/ac" r="93" x14ac:dyDescent="0.2">
      <c r="A93" s="351" t="e">
        <f ca="true">+RIGHT('Data Summary'!A93,LEN('Data Summary'!A93)-9)</f>
        <v>#VALUE!</v>
      </c>
      <c r="B93" s="36" t="str">
        <f ca="true">+IF(ISTEXT('Data Summary'!B93),'Data Summary'!B93,"")</f>
        <v/>
      </c>
      <c r="C93" s="350" t="e">
        <f ca="true">+VALUE('Data Summary'!C93)</f>
        <v>#VALUE!</v>
      </c>
      <c r="D93" s="96" t="e">
        <f ca="true">+IF(AND(ISNUMBER(OFFSET('Water Data'!$D$4,0,10*ROW('Water Data'!D87))),'Data Summary'!BS93="Yes"),100-OFFSET('Water Data'!$D$4,0,10*ROW('Water Data'!D87)),NA())</f>
        <v>#N/A</v>
      </c>
      <c r="E93" s="96" t="e">
        <f ca="true">+IF(AND(ISNUMBER(OFFSET('Water Data'!$D$6,0,10*ROW('Water Data'!D87))),'Data Summary'!BT93="Yes"),OFFSET('Water Data'!$D$6,0,10*ROW('Water Data'!D87)),NA())</f>
        <v>#N/A</v>
      </c>
      <c r="F93" s="96" t="e">
        <f ca="true">+IF(AND(ISNUMBER(OFFSET('Water Data'!$D$9,0,10*ROW('Water Data'!D87))),'Data Summary'!BU93="Yes"),OFFSET('Water Data'!$D$9,0,10*ROW('Water Data'!D87)),NA())</f>
        <v>#N/A</v>
      </c>
      <c r="G93" s="96" t="e">
        <f ca="true">+IF(AND(ISNUMBER(OFFSET('Water Data'!$E$4,0,10*ROW('Water Data'!E87))),'Data Summary'!BV93="Yes"),100-OFFSET('Water Data'!$E$4,0,10*ROW('Water Data'!E87)),NA())</f>
        <v>#N/A</v>
      </c>
      <c r="H93" s="96" t="e">
        <f ca="true">+IF(AND(ISNUMBER(OFFSET('Water Data'!$E$6,0,10*ROW('Water Data'!E87))),'Data Summary'!BW93="Yes"),OFFSET('Water Data'!$E$6,0,10*ROW('Water Data'!E87)),NA())</f>
        <v>#N/A</v>
      </c>
      <c r="I93" s="96" t="e">
        <f ca="true">+IF(AND(ISNUMBER(OFFSET('Water Data'!$E$9,0,10*ROW('Water Data'!E87))),'Data Summary'!BX93="Yes"),OFFSET('Water Data'!$E$9,0,10*ROW('Water Data'!E87)),NA())</f>
        <v>#N/A</v>
      </c>
      <c r="J93" s="96" t="e">
        <f ca="true">+IF(AND(ISNUMBER(OFFSET('Water Data'!$F$4,0,10*ROW('Water Data'!F87))),'Data Summary'!BY93="Yes"),100-OFFSET('Water Data'!$F$4,0,10*ROW('Water Data'!F87)),NA())</f>
        <v>#N/A</v>
      </c>
      <c r="K93" s="96" t="e">
        <f ca="true">+IF(AND(ISNUMBER(OFFSET('Water Data'!$F$6,0,10*ROW('Water Data'!F87))),'Data Summary'!BZ93="Yes"),OFFSET('Water Data'!$F$6,0,10*ROW('Water Data'!F87)),NA())</f>
        <v>#N/A</v>
      </c>
      <c r="L93" s="96" t="e">
        <f ca="true">+IF(AND(ISNUMBER(OFFSET('Water Data'!$F$9,0,10*ROW('Water Data'!F87))),'Data Summary'!CA93="Yes"),OFFSET('Water Data'!$F$9,0,10*ROW('Water Data'!F87)),NA())</f>
        <v>#N/A</v>
      </c>
      <c r="M93" s="96" t="e">
        <f ca="true">+IF(AND(ISNUMBER(OFFSET('Water Data'!$G$4,0,10*ROW('Water Data'!G87))),'Data Summary'!CB93="Yes"),100-OFFSET('Water Data'!$G$4,0,10*ROW('Water Data'!G87)),NA())</f>
        <v>#N/A</v>
      </c>
      <c r="N93" s="96" t="e">
        <f ca="true">+IF(AND(ISNUMBER(OFFSET('Water Data'!$G$6,0,10*ROW('Water Data'!G87))),'Data Summary'!CC93="Yes"),OFFSET('Water Data'!$G$6,0,10*ROW('Water Data'!G87)),NA())</f>
        <v>#N/A</v>
      </c>
      <c r="O93" s="96" t="e">
        <f ca="true">+IF(AND(ISNUMBER(OFFSET('Water Data'!$G$9,0,10*ROW('Water Data'!G87))),'Data Summary'!CD93="Yes"),OFFSET('Water Data'!$G$9,0,10*ROW('Water Data'!G87)),NA())</f>
        <v>#N/A</v>
      </c>
      <c r="P93" s="96" t="e">
        <f ca="true">+IF(AND(ISNUMBER(OFFSET('Water Data'!$H$4,0,10*ROW('Water Data'!H87))),'Data Summary'!CE93="Yes"),100-OFFSET('Water Data'!$H$4,0,10*ROW('Water Data'!H87)),NA())</f>
        <v>#N/A</v>
      </c>
      <c r="Q93" s="96" t="e">
        <f ca="true">+IF(AND(ISNUMBER(OFFSET('Water Data'!$H$6,0,10*ROW('Water Data'!H87))),'Data Summary'!CF93="Yes"),OFFSET('Water Data'!$H$6,0,10*ROW('Water Data'!H87)),NA())</f>
        <v>#N/A</v>
      </c>
      <c r="R93" s="96" t="e">
        <f ca="true">+IF(AND(ISNUMBER(OFFSET('Water Data'!$H$9,0,10*ROW('Water Data'!H87))),'Data Summary'!CG93="Yes"),OFFSET('Water Data'!$H$9,0,10*ROW('Water Data'!H87)),NA())</f>
        <v>#N/A</v>
      </c>
      <c r="S93" s="96" t="e">
        <f ca="true">+IF(AND(ISNUMBER(OFFSET('Water Data'!$I$4,0,10*ROW('Water Data'!I87))),'Data Summary'!CH93="Yes"),100-OFFSET('Water Data'!$I$4,0,10*ROW('Water Data'!I87)),NA())</f>
        <v>#N/A</v>
      </c>
      <c r="T93" s="96" t="e">
        <f ca="true">+IF(AND(ISNUMBER(OFFSET('Water Data'!$I$6,0,10*ROW('Water Data'!I87))),'Data Summary'!CI93="Yes"),OFFSET('Water Data'!$I$6,0,10*ROW('Water Data'!I87)),NA())</f>
        <v>#N/A</v>
      </c>
      <c r="U93" s="96" t="e">
        <f ca="true">+IF(AND(ISNUMBER(OFFSET('Water Data'!$I$9,0,10*ROW('Water Data'!I87))),'Data Summary'!CJ93="Yes"),OFFSET('Water Data'!$I$9,0,10*ROW('Water Data'!I87)),NA())</f>
        <v>#N/A</v>
      </c>
      <c r="V93" s="97" t="e">
        <f ca="true">+IF(AND(ISNUMBER(OFFSET('Sanitation Data'!$D$4,0,10*ROW('Sanitation Data'!D87))),'Data Summary'!CK93="Yes"),100-OFFSET('Sanitation Data'!$D$4,0,10*ROW('Sanitation Data'!D87)),NA())</f>
        <v>#N/A</v>
      </c>
      <c r="W93" s="97" t="e">
        <f ca="true">+IF(AND(ISNUMBER(OFFSET('Sanitation Data'!$D$6,0,10*ROW('Sanitation Data'!D87))),'Data Summary'!CL93="Yes"),OFFSET('Sanitation Data'!$D$6,0,10*ROW('Sanitation Data'!D87)),NA())</f>
        <v>#N/A</v>
      </c>
      <c r="X93" s="97" t="e">
        <f ca="true">+IF(AND(ISNUMBER(OFFSET('Sanitation Data'!$D$10,0,10*ROW('Sanitation Data'!D87))),'Data Summary'!CM93="Yes"),OFFSET('Sanitation Data'!$D$10,0,10*ROW('Sanitation Data'!D87)),NA())</f>
        <v>#N/A</v>
      </c>
      <c r="Y93" s="97" t="e">
        <f ca="true">+IF(AND(ISNUMBER(OFFSET('Sanitation Data'!$D$11,0,10*ROW('Sanitation Data'!D87))),'Data Summary'!CN93="Yes"),OFFSET('Sanitation Data'!$D$11,0,10*ROW('Sanitation Data'!D87)),NA())</f>
        <v>#N/A</v>
      </c>
      <c r="Z93" s="97" t="e">
        <f ca="true">+IF(AND(ISNUMBER(OFFSET('Sanitation Data'!$D$12,0,10*ROW('Sanitation Data'!D87))),'Data Summary'!CO93="Yes"),OFFSET('Sanitation Data'!$D$12,0,10*ROW('Sanitation Data'!D87)),NA())</f>
        <v>#N/A</v>
      </c>
      <c r="AA93" s="97" t="e">
        <f ca="true">+IF(AND(ISNUMBER(OFFSET('Sanitation Data'!$E$4,0,10*ROW('Sanitation Data'!E87))),'Data Summary'!CP93="Yes"),100-OFFSET('Sanitation Data'!$E$4,0,10*ROW('Sanitation Data'!E87)),NA())</f>
        <v>#N/A</v>
      </c>
      <c r="AB93" s="97" t="e">
        <f ca="true">+IF(AND(ISNUMBER(OFFSET('Sanitation Data'!$E$6,0,10*ROW('Sanitation Data'!E87))),'Data Summary'!CQ93="Yes"),OFFSET('Sanitation Data'!$E$6,0,10*ROW('Sanitation Data'!E87)),NA())</f>
        <v>#N/A</v>
      </c>
      <c r="AC93" s="97" t="e">
        <f ca="true">+IF(AND(ISNUMBER(OFFSET('Sanitation Data'!$E$10,0,10*ROW('Sanitation Data'!E87))),'Data Summary'!CR93="Yes"),OFFSET('Sanitation Data'!$E$10,0,10*ROW('Sanitation Data'!E87)),NA())</f>
        <v>#N/A</v>
      </c>
      <c r="AD93" s="97" t="e">
        <f ca="true">+IF(AND(ISNUMBER(OFFSET('Sanitation Data'!$E$11,0,10*ROW('Sanitation Data'!E87))),'Data Summary'!CS93="Yes"),OFFSET('Sanitation Data'!$E$11,0,10*ROW('Sanitation Data'!E87)),NA())</f>
        <v>#N/A</v>
      </c>
      <c r="AE93" s="97" t="e">
        <f ca="true">+IF(AND(ISNUMBER(OFFSET('Sanitation Data'!$E$12,0,10*ROW('Sanitation Data'!E87))),'Data Summary'!CT93="Yes"),OFFSET('Sanitation Data'!$E$12,0,10*ROW('Sanitation Data'!E87)),NA())</f>
        <v>#N/A</v>
      </c>
      <c r="AF93" s="97" t="e">
        <f ca="true">+IF(AND(ISNUMBER(OFFSET('Sanitation Data'!$F$4,0,10*ROW('Sanitation Data'!F87))),'Data Summary'!CU93="Yes"),100-OFFSET('Sanitation Data'!$F$4,0,10*ROW('Sanitation Data'!F87)),NA())</f>
        <v>#N/A</v>
      </c>
      <c r="AG93" s="97" t="e">
        <f ca="true">+IF(AND(ISNUMBER(OFFSET('Sanitation Data'!$F$6,0,10*ROW('Sanitation Data'!F87))),'Data Summary'!CV93="Yes"),OFFSET('Sanitation Data'!$F$6,0,10*ROW('Sanitation Data'!F87)),NA())</f>
        <v>#N/A</v>
      </c>
      <c r="AH93" s="97" t="e">
        <f ca="true">+IF(AND(ISNUMBER(OFFSET('Sanitation Data'!$F$10,0,10*ROW('Sanitation Data'!F87))),'Data Summary'!CW93="Yes"),OFFSET('Sanitation Data'!$F$10,0,10*ROW('Sanitation Data'!F87)),NA())</f>
        <v>#N/A</v>
      </c>
      <c r="AI93" s="97" t="e">
        <f ca="true">+IF(AND(ISNUMBER(OFFSET('Sanitation Data'!$F$11,0,10*ROW('Sanitation Data'!F87))),'Data Summary'!CX93="Yes"),OFFSET('Sanitation Data'!$F$11,0,10*ROW('Sanitation Data'!F87)),NA())</f>
        <v>#N/A</v>
      </c>
      <c r="AJ93" s="97" t="e">
        <f ca="true">+IF(AND(ISNUMBER(OFFSET('Sanitation Data'!$F$12,0,10*ROW('Sanitation Data'!F87))),'Data Summary'!CY93="Yes"),OFFSET('Sanitation Data'!$F$12,0,10*ROW('Sanitation Data'!F87)),NA())</f>
        <v>#N/A</v>
      </c>
      <c r="AK93" s="97" t="e">
        <f ca="true">+IF(AND(ISNUMBER(OFFSET('Sanitation Data'!$G$4,0,10*ROW('Sanitation Data'!G87))),'Data Summary'!CZ93="Yes"),100-OFFSET('Sanitation Data'!$G$4,0,10*ROW('Sanitation Data'!G87)),NA())</f>
        <v>#N/A</v>
      </c>
      <c r="AL93" s="97" t="e">
        <f ca="true">+IF(AND(ISNUMBER(OFFSET('Sanitation Data'!$G$6,0,10*ROW('Sanitation Data'!G87))),'Data Summary'!DA93="Yes"),OFFSET('Sanitation Data'!$G$6,0,10*ROW('Sanitation Data'!G87)),NA())</f>
        <v>#N/A</v>
      </c>
      <c r="AM93" s="97" t="e">
        <f ca="true">+IF(AND(ISNUMBER(OFFSET('Sanitation Data'!$G$10,0,10*ROW('Sanitation Data'!G87))),'Data Summary'!DB93="Yes"),OFFSET('Sanitation Data'!$G$10,0,10*ROW('Sanitation Data'!G87)),NA())</f>
        <v>#N/A</v>
      </c>
      <c r="AN93" s="97" t="e">
        <f ca="true">+IF(AND(ISNUMBER(OFFSET('Sanitation Data'!$G$11,0,10*ROW('Sanitation Data'!G87))),'Data Summary'!DC93="Yes"),OFFSET('Sanitation Data'!$G$11,0,10*ROW('Sanitation Data'!G87)),NA())</f>
        <v>#N/A</v>
      </c>
      <c r="AO93" s="97" t="e">
        <f ca="true">+IF(AND(ISNUMBER(OFFSET('Sanitation Data'!$G$12,0,10*ROW('Sanitation Data'!G87))),'Data Summary'!DD93="Yes"),OFFSET('Sanitation Data'!$G$12,0,10*ROW('Sanitation Data'!G87)),NA())</f>
        <v>#N/A</v>
      </c>
      <c r="AP93" s="97" t="e">
        <f ca="true">+IF(AND(ISNUMBER(OFFSET('Sanitation Data'!$H$4,0,10*ROW('Sanitation Data'!H87))),'Data Summary'!DE93="Yes"),100-OFFSET('Sanitation Data'!$H$4,0,10*ROW('Sanitation Data'!H87)),NA())</f>
        <v>#N/A</v>
      </c>
      <c r="AQ93" s="97" t="e">
        <f ca="true">+IF(AND(ISNUMBER(OFFSET('Sanitation Data'!$H$6,0,10*ROW('Sanitation Data'!H87))),'Data Summary'!DF93="Yes"),OFFSET('Sanitation Data'!$H$6,0,10*ROW('Sanitation Data'!H87)),NA())</f>
        <v>#N/A</v>
      </c>
      <c r="AR93" s="97" t="e">
        <f ca="true">+IF(AND(ISNUMBER(OFFSET('Sanitation Data'!$H$10,0,10*ROW('Sanitation Data'!H87))),'Data Summary'!DG93="Yes"),OFFSET('Sanitation Data'!$H$10,0,10*ROW('Sanitation Data'!H87)),NA())</f>
        <v>#N/A</v>
      </c>
      <c r="AS93" s="97" t="e">
        <f ca="true">+IF(AND(ISNUMBER(OFFSET('Sanitation Data'!$H$11,0,10*ROW('Sanitation Data'!H87))),'Data Summary'!DH93="Yes"),OFFSET('Sanitation Data'!$H$11,0,10*ROW('Sanitation Data'!H87)),NA())</f>
        <v>#N/A</v>
      </c>
      <c r="AT93" s="97" t="e">
        <f ca="true">+IF(AND(ISNUMBER(OFFSET('Sanitation Data'!$H$12,0,10*ROW('Sanitation Data'!H87))),'Data Summary'!DI93="Yes"),OFFSET('Sanitation Data'!$H$12,0,10*ROW('Sanitation Data'!H87)),NA())</f>
        <v>#N/A</v>
      </c>
      <c r="AU93" s="97" t="e">
        <f ca="true">+IF(AND(ISNUMBER(OFFSET('Sanitation Data'!$I$4,0,10*ROW('Sanitation Data'!I87))),'Data Summary'!DJ93="Yes"),100-OFFSET('Sanitation Data'!$I$4,0,10*ROW('Sanitation Data'!I87)),NA())</f>
        <v>#N/A</v>
      </c>
      <c r="AV93" s="97" t="e">
        <f ca="true">+IF(AND(ISNUMBER(OFFSET('Sanitation Data'!$I$6,0,10*ROW('Sanitation Data'!I87))),'Data Summary'!DK93="Yes"),OFFSET('Sanitation Data'!$I$6,0,10*ROW('Sanitation Data'!I87)),NA())</f>
        <v>#N/A</v>
      </c>
      <c r="AW93" s="97" t="e">
        <f ca="true">+IF(AND(ISNUMBER(OFFSET('Sanitation Data'!$I$10,0,10*ROW('Sanitation Data'!I87))),'Data Summary'!DL93="Yes"),OFFSET('Sanitation Data'!$I$10,0,10*ROW('Sanitation Data'!I87)),NA())</f>
        <v>#N/A</v>
      </c>
      <c r="AX93" s="97" t="e">
        <f ca="true">+IF(AND(ISNUMBER(OFFSET('Sanitation Data'!$I$11,0,10*ROW('Sanitation Data'!I87))),'Data Summary'!DM93="Yes"),OFFSET('Sanitation Data'!$I$11,0,10*ROW('Sanitation Data'!I87)),NA())</f>
        <v>#N/A</v>
      </c>
      <c r="AY93" s="97" t="e">
        <f ca="true">+IF(AND(ISNUMBER(OFFSET('Sanitation Data'!$I$12,0,10*ROW('Sanitation Data'!I87))),'Data Summary'!DN93="Yes"),OFFSET('Sanitation Data'!$I$12,0,10*ROW('Sanitation Data'!I87)),NA())</f>
        <v>#N/A</v>
      </c>
      <c r="AZ93" s="98" t="e">
        <f ca="true">+IF(AND(ISNUMBER(OFFSET('Hygiene Data'!$D$5,0,10*ROW('Hygiene Data'!D87))),'Data Summary'!DO93="Yes"),OFFSET('Hygiene Data'!$D$5,0,10*ROW('Hygiene Data'!D87)),NA())</f>
        <v>#N/A</v>
      </c>
      <c r="BA93" s="98" t="e">
        <f ca="true">+IF(AND(ISNUMBER(OFFSET('Hygiene Data'!$D$7,0,10*ROW('Hygiene Data'!D87))),'Data Summary'!DP93="Yes"),OFFSET('Hygiene Data'!$D$7,0,10*ROW('Hygiene Data'!D87)),NA())</f>
        <v>#N/A</v>
      </c>
      <c r="BB93" s="98" t="e">
        <f ca="true">+IF(AND(ISNUMBER(OFFSET('Hygiene Data'!$D$9,0,10*ROW('Hygiene Data'!D87))),'Data Summary'!DQ93="Yes"),OFFSET('Hygiene Data'!$D$9,0,10*ROW('Hygiene Data'!D87)),NA())</f>
        <v>#N/A</v>
      </c>
      <c r="BC93" s="98" t="e">
        <f ca="true">+IF(AND(ISNUMBER(OFFSET('Hygiene Data'!$E$5,0,10*ROW('Hygiene Data'!E87))),'Data Summary'!DR93="Yes"),OFFSET('Hygiene Data'!$E$5,0,10*ROW('Hygiene Data'!E87)),NA())</f>
        <v>#N/A</v>
      </c>
      <c r="BD93" s="98" t="e">
        <f ca="true">+IF(AND(ISNUMBER(OFFSET('Hygiene Data'!$E$7,0,10*ROW('Hygiene Data'!E87))),'Data Summary'!DS93="Yes"),OFFSET('Hygiene Data'!$E$7,0,10*ROW('Hygiene Data'!E87)),NA())</f>
        <v>#N/A</v>
      </c>
      <c r="BE93" s="98" t="e">
        <f ca="true">+IF(AND(ISNUMBER(OFFSET('Hygiene Data'!$E$9,0,10*ROW('Hygiene Data'!E87))),'Data Summary'!DT93="Yes"),OFFSET('Hygiene Data'!$E$9,0,10*ROW('Hygiene Data'!E87)),NA())</f>
        <v>#N/A</v>
      </c>
      <c r="BF93" s="98" t="e">
        <f ca="true">+IF(AND(ISNUMBER(OFFSET('Hygiene Data'!$F$5,0,10*ROW('Hygiene Data'!F87))),'Data Summary'!DU93="Yes"),OFFSET('Hygiene Data'!$F$5,0,10*ROW('Hygiene Data'!F87)),NA())</f>
        <v>#N/A</v>
      </c>
      <c r="BG93" s="98" t="e">
        <f ca="true">+IF(AND(ISNUMBER(OFFSET('Hygiene Data'!$F$7,0,10*ROW('Hygiene Data'!F87))),'Data Summary'!DV93="Yes"),OFFSET('Hygiene Data'!$F$7,0,10*ROW('Hygiene Data'!F87)),NA())</f>
        <v>#N/A</v>
      </c>
      <c r="BH93" s="98" t="e">
        <f ca="true">+IF(AND(ISNUMBER(OFFSET('Hygiene Data'!$F$9,0,10*ROW('Hygiene Data'!F87))),'Data Summary'!DW93="Yes"),OFFSET('Hygiene Data'!$F$9,0,10*ROW('Hygiene Data'!F87)),NA())</f>
        <v>#N/A</v>
      </c>
      <c r="BI93" s="98" t="e">
        <f ca="true">+IF(AND(ISNUMBER(OFFSET('Hygiene Data'!$G$5,0,10*ROW('Hygiene Data'!G87))),'Data Summary'!DX93="Yes"),OFFSET('Hygiene Data'!$G$5,0,10*ROW('Hygiene Data'!G87)),NA())</f>
        <v>#N/A</v>
      </c>
      <c r="BJ93" s="98" t="e">
        <f ca="true">+IF(AND(ISNUMBER(OFFSET('Hygiene Data'!$G$7,0,10*ROW('Hygiene Data'!G87))),'Data Summary'!DY93="Yes"),OFFSET('Hygiene Data'!$G$7,0,10*ROW('Hygiene Data'!G87)),NA())</f>
        <v>#N/A</v>
      </c>
      <c r="BK93" s="98" t="e">
        <f ca="true">+IF(AND(ISNUMBER(OFFSET('Hygiene Data'!$G$9,0,10*ROW('Hygiene Data'!G87))),'Data Summary'!DZ93="Yes"),OFFSET('Hygiene Data'!$G$9,0,10*ROW('Hygiene Data'!G87)),NA())</f>
        <v>#N/A</v>
      </c>
      <c r="BL93" s="98" t="e">
        <f ca="true">+IF(AND(ISNUMBER(OFFSET('Hygiene Data'!$H$5,0,10*ROW('Hygiene Data'!H87))),'Data Summary'!EA93="Yes"),OFFSET('Hygiene Data'!$H$5,0,10*ROW('Hygiene Data'!H87)),NA())</f>
        <v>#N/A</v>
      </c>
      <c r="BM93" s="98" t="e">
        <f ca="true">+IF(AND(ISNUMBER(OFFSET('Hygiene Data'!$H$7,0,10*ROW('Hygiene Data'!H87))),'Data Summary'!EB93="Yes"),OFFSET('Hygiene Data'!$H$7,0,10*ROW('Hygiene Data'!H87)),NA())</f>
        <v>#N/A</v>
      </c>
      <c r="BN93" s="98" t="e">
        <f ca="true">+IF(AND(ISNUMBER(OFFSET('Hygiene Data'!$H$9,0,10*ROW('Hygiene Data'!H87))),'Data Summary'!EC93="Yes"),OFFSET('Hygiene Data'!$H$9,0,10*ROW('Hygiene Data'!H87)),NA())</f>
        <v>#N/A</v>
      </c>
      <c r="BO93" s="98" t="e">
        <f ca="true">+IF(AND(ISNUMBER(OFFSET('Hygiene Data'!$I$5,0,10*ROW('Hygiene Data'!I87))),'Data Summary'!ED93="Yes"),OFFSET('Hygiene Data'!$I$5,0,10*ROW('Hygiene Data'!I87)),NA())</f>
        <v>#N/A</v>
      </c>
      <c r="BP93" s="98" t="e">
        <f ca="true">+IF(AND(ISNUMBER(OFFSET('Hygiene Data'!$I$7,0,10*ROW('Hygiene Data'!I87))),'Data Summary'!EE93="Yes"),OFFSET('Hygiene Data'!$I$7,0,10*ROW('Hygiene Data'!I87)),NA())</f>
        <v>#N/A</v>
      </c>
      <c r="BQ93" s="98" t="e">
        <f ca="true">+IF(AND(ISNUMBER(OFFSET('Hygiene Data'!$I$9,0,10*ROW('Hygiene Data'!I87))),'Data Summary'!EF93="Yes"),OFFSET('Hygiene Data'!$I$9,0,10*ROW('Hygiene Data'!I87)),NA())</f>
        <v>#N/A</v>
      </c>
    </row>
    <row xmlns:x14ac="http://schemas.microsoft.com/office/spreadsheetml/2009/9/ac" r="94" x14ac:dyDescent="0.2">
      <c r="A94" s="351" t="e">
        <f ca="true">+RIGHT('Data Summary'!A94,LEN('Data Summary'!A94)-9)</f>
        <v>#VALUE!</v>
      </c>
      <c r="B94" s="36" t="str">
        <f ca="true">+IF(ISTEXT('Data Summary'!B94),'Data Summary'!B94,"")</f>
        <v/>
      </c>
      <c r="C94" s="350" t="e">
        <f ca="true">+VALUE('Data Summary'!C94)</f>
        <v>#VALUE!</v>
      </c>
      <c r="D94" s="96" t="e">
        <f ca="true">+IF(AND(ISNUMBER(OFFSET('Water Data'!$D$4,0,10*ROW('Water Data'!D88))),'Data Summary'!BS94="Yes"),100-OFFSET('Water Data'!$D$4,0,10*ROW('Water Data'!D88)),NA())</f>
        <v>#N/A</v>
      </c>
      <c r="E94" s="96" t="e">
        <f ca="true">+IF(AND(ISNUMBER(OFFSET('Water Data'!$D$6,0,10*ROW('Water Data'!D88))),'Data Summary'!BT94="Yes"),OFFSET('Water Data'!$D$6,0,10*ROW('Water Data'!D88)),NA())</f>
        <v>#N/A</v>
      </c>
      <c r="F94" s="96" t="e">
        <f ca="true">+IF(AND(ISNUMBER(OFFSET('Water Data'!$D$9,0,10*ROW('Water Data'!D88))),'Data Summary'!BU94="Yes"),OFFSET('Water Data'!$D$9,0,10*ROW('Water Data'!D88)),NA())</f>
        <v>#N/A</v>
      </c>
      <c r="G94" s="96" t="e">
        <f ca="true">+IF(AND(ISNUMBER(OFFSET('Water Data'!$E$4,0,10*ROW('Water Data'!E88))),'Data Summary'!BV94="Yes"),100-OFFSET('Water Data'!$E$4,0,10*ROW('Water Data'!E88)),NA())</f>
        <v>#N/A</v>
      </c>
      <c r="H94" s="96" t="e">
        <f ca="true">+IF(AND(ISNUMBER(OFFSET('Water Data'!$E$6,0,10*ROW('Water Data'!E88))),'Data Summary'!BW94="Yes"),OFFSET('Water Data'!$E$6,0,10*ROW('Water Data'!E88)),NA())</f>
        <v>#N/A</v>
      </c>
      <c r="I94" s="96" t="e">
        <f ca="true">+IF(AND(ISNUMBER(OFFSET('Water Data'!$E$9,0,10*ROW('Water Data'!E88))),'Data Summary'!BX94="Yes"),OFFSET('Water Data'!$E$9,0,10*ROW('Water Data'!E88)),NA())</f>
        <v>#N/A</v>
      </c>
      <c r="J94" s="96" t="e">
        <f ca="true">+IF(AND(ISNUMBER(OFFSET('Water Data'!$F$4,0,10*ROW('Water Data'!F88))),'Data Summary'!BY94="Yes"),100-OFFSET('Water Data'!$F$4,0,10*ROW('Water Data'!F88)),NA())</f>
        <v>#N/A</v>
      </c>
      <c r="K94" s="96" t="e">
        <f ca="true">+IF(AND(ISNUMBER(OFFSET('Water Data'!$F$6,0,10*ROW('Water Data'!F88))),'Data Summary'!BZ94="Yes"),OFFSET('Water Data'!$F$6,0,10*ROW('Water Data'!F88)),NA())</f>
        <v>#N/A</v>
      </c>
      <c r="L94" s="96" t="e">
        <f ca="true">+IF(AND(ISNUMBER(OFFSET('Water Data'!$F$9,0,10*ROW('Water Data'!F88))),'Data Summary'!CA94="Yes"),OFFSET('Water Data'!$F$9,0,10*ROW('Water Data'!F88)),NA())</f>
        <v>#N/A</v>
      </c>
      <c r="M94" s="96" t="e">
        <f ca="true">+IF(AND(ISNUMBER(OFFSET('Water Data'!$G$4,0,10*ROW('Water Data'!G88))),'Data Summary'!CB94="Yes"),100-OFFSET('Water Data'!$G$4,0,10*ROW('Water Data'!G88)),NA())</f>
        <v>#N/A</v>
      </c>
      <c r="N94" s="96" t="e">
        <f ca="true">+IF(AND(ISNUMBER(OFFSET('Water Data'!$G$6,0,10*ROW('Water Data'!G88))),'Data Summary'!CC94="Yes"),OFFSET('Water Data'!$G$6,0,10*ROW('Water Data'!G88)),NA())</f>
        <v>#N/A</v>
      </c>
      <c r="O94" s="96" t="e">
        <f ca="true">+IF(AND(ISNUMBER(OFFSET('Water Data'!$G$9,0,10*ROW('Water Data'!G88))),'Data Summary'!CD94="Yes"),OFFSET('Water Data'!$G$9,0,10*ROW('Water Data'!G88)),NA())</f>
        <v>#N/A</v>
      </c>
      <c r="P94" s="96" t="e">
        <f ca="true">+IF(AND(ISNUMBER(OFFSET('Water Data'!$H$4,0,10*ROW('Water Data'!H88))),'Data Summary'!CE94="Yes"),100-OFFSET('Water Data'!$H$4,0,10*ROW('Water Data'!H88)),NA())</f>
        <v>#N/A</v>
      </c>
      <c r="Q94" s="96" t="e">
        <f ca="true">+IF(AND(ISNUMBER(OFFSET('Water Data'!$H$6,0,10*ROW('Water Data'!H88))),'Data Summary'!CF94="Yes"),OFFSET('Water Data'!$H$6,0,10*ROW('Water Data'!H88)),NA())</f>
        <v>#N/A</v>
      </c>
      <c r="R94" s="96" t="e">
        <f ca="true">+IF(AND(ISNUMBER(OFFSET('Water Data'!$H$9,0,10*ROW('Water Data'!H88))),'Data Summary'!CG94="Yes"),OFFSET('Water Data'!$H$9,0,10*ROW('Water Data'!H88)),NA())</f>
        <v>#N/A</v>
      </c>
      <c r="S94" s="96" t="e">
        <f ca="true">+IF(AND(ISNUMBER(OFFSET('Water Data'!$I$4,0,10*ROW('Water Data'!I88))),'Data Summary'!CH94="Yes"),100-OFFSET('Water Data'!$I$4,0,10*ROW('Water Data'!I88)),NA())</f>
        <v>#N/A</v>
      </c>
      <c r="T94" s="96" t="e">
        <f ca="true">+IF(AND(ISNUMBER(OFFSET('Water Data'!$I$6,0,10*ROW('Water Data'!I88))),'Data Summary'!CI94="Yes"),OFFSET('Water Data'!$I$6,0,10*ROW('Water Data'!I88)),NA())</f>
        <v>#N/A</v>
      </c>
      <c r="U94" s="96" t="e">
        <f ca="true">+IF(AND(ISNUMBER(OFFSET('Water Data'!$I$9,0,10*ROW('Water Data'!I88))),'Data Summary'!CJ94="Yes"),OFFSET('Water Data'!$I$9,0,10*ROW('Water Data'!I88)),NA())</f>
        <v>#N/A</v>
      </c>
      <c r="V94" s="97" t="e">
        <f ca="true">+IF(AND(ISNUMBER(OFFSET('Sanitation Data'!$D$4,0,10*ROW('Sanitation Data'!D88))),'Data Summary'!CK94="Yes"),100-OFFSET('Sanitation Data'!$D$4,0,10*ROW('Sanitation Data'!D88)),NA())</f>
        <v>#N/A</v>
      </c>
      <c r="W94" s="97" t="e">
        <f ca="true">+IF(AND(ISNUMBER(OFFSET('Sanitation Data'!$D$6,0,10*ROW('Sanitation Data'!D88))),'Data Summary'!CL94="Yes"),OFFSET('Sanitation Data'!$D$6,0,10*ROW('Sanitation Data'!D88)),NA())</f>
        <v>#N/A</v>
      </c>
      <c r="X94" s="97" t="e">
        <f ca="true">+IF(AND(ISNUMBER(OFFSET('Sanitation Data'!$D$10,0,10*ROW('Sanitation Data'!D88))),'Data Summary'!CM94="Yes"),OFFSET('Sanitation Data'!$D$10,0,10*ROW('Sanitation Data'!D88)),NA())</f>
        <v>#N/A</v>
      </c>
      <c r="Y94" s="97" t="e">
        <f ca="true">+IF(AND(ISNUMBER(OFFSET('Sanitation Data'!$D$11,0,10*ROW('Sanitation Data'!D88))),'Data Summary'!CN94="Yes"),OFFSET('Sanitation Data'!$D$11,0,10*ROW('Sanitation Data'!D88)),NA())</f>
        <v>#N/A</v>
      </c>
      <c r="Z94" s="97" t="e">
        <f ca="true">+IF(AND(ISNUMBER(OFFSET('Sanitation Data'!$D$12,0,10*ROW('Sanitation Data'!D88))),'Data Summary'!CO94="Yes"),OFFSET('Sanitation Data'!$D$12,0,10*ROW('Sanitation Data'!D88)),NA())</f>
        <v>#N/A</v>
      </c>
      <c r="AA94" s="97" t="e">
        <f ca="true">+IF(AND(ISNUMBER(OFFSET('Sanitation Data'!$E$4,0,10*ROW('Sanitation Data'!E88))),'Data Summary'!CP94="Yes"),100-OFFSET('Sanitation Data'!$E$4,0,10*ROW('Sanitation Data'!E88)),NA())</f>
        <v>#N/A</v>
      </c>
      <c r="AB94" s="97" t="e">
        <f ca="true">+IF(AND(ISNUMBER(OFFSET('Sanitation Data'!$E$6,0,10*ROW('Sanitation Data'!E88))),'Data Summary'!CQ94="Yes"),OFFSET('Sanitation Data'!$E$6,0,10*ROW('Sanitation Data'!E88)),NA())</f>
        <v>#N/A</v>
      </c>
      <c r="AC94" s="97" t="e">
        <f ca="true">+IF(AND(ISNUMBER(OFFSET('Sanitation Data'!$E$10,0,10*ROW('Sanitation Data'!E88))),'Data Summary'!CR94="Yes"),OFFSET('Sanitation Data'!$E$10,0,10*ROW('Sanitation Data'!E88)),NA())</f>
        <v>#N/A</v>
      </c>
      <c r="AD94" s="97" t="e">
        <f ca="true">+IF(AND(ISNUMBER(OFFSET('Sanitation Data'!$E$11,0,10*ROW('Sanitation Data'!E88))),'Data Summary'!CS94="Yes"),OFFSET('Sanitation Data'!$E$11,0,10*ROW('Sanitation Data'!E88)),NA())</f>
        <v>#N/A</v>
      </c>
      <c r="AE94" s="97" t="e">
        <f ca="true">+IF(AND(ISNUMBER(OFFSET('Sanitation Data'!$E$12,0,10*ROW('Sanitation Data'!E88))),'Data Summary'!CT94="Yes"),OFFSET('Sanitation Data'!$E$12,0,10*ROW('Sanitation Data'!E88)),NA())</f>
        <v>#N/A</v>
      </c>
      <c r="AF94" s="97" t="e">
        <f ca="true">+IF(AND(ISNUMBER(OFFSET('Sanitation Data'!$F$4,0,10*ROW('Sanitation Data'!F88))),'Data Summary'!CU94="Yes"),100-OFFSET('Sanitation Data'!$F$4,0,10*ROW('Sanitation Data'!F88)),NA())</f>
        <v>#N/A</v>
      </c>
      <c r="AG94" s="97" t="e">
        <f ca="true">+IF(AND(ISNUMBER(OFFSET('Sanitation Data'!$F$6,0,10*ROW('Sanitation Data'!F88))),'Data Summary'!CV94="Yes"),OFFSET('Sanitation Data'!$F$6,0,10*ROW('Sanitation Data'!F88)),NA())</f>
        <v>#N/A</v>
      </c>
      <c r="AH94" s="97" t="e">
        <f ca="true">+IF(AND(ISNUMBER(OFFSET('Sanitation Data'!$F$10,0,10*ROW('Sanitation Data'!F88))),'Data Summary'!CW94="Yes"),OFFSET('Sanitation Data'!$F$10,0,10*ROW('Sanitation Data'!F88)),NA())</f>
        <v>#N/A</v>
      </c>
      <c r="AI94" s="97" t="e">
        <f ca="true">+IF(AND(ISNUMBER(OFFSET('Sanitation Data'!$F$11,0,10*ROW('Sanitation Data'!F88))),'Data Summary'!CX94="Yes"),OFFSET('Sanitation Data'!$F$11,0,10*ROW('Sanitation Data'!F88)),NA())</f>
        <v>#N/A</v>
      </c>
      <c r="AJ94" s="97" t="e">
        <f ca="true">+IF(AND(ISNUMBER(OFFSET('Sanitation Data'!$F$12,0,10*ROW('Sanitation Data'!F88))),'Data Summary'!CY94="Yes"),OFFSET('Sanitation Data'!$F$12,0,10*ROW('Sanitation Data'!F88)),NA())</f>
        <v>#N/A</v>
      </c>
      <c r="AK94" s="97" t="e">
        <f ca="true">+IF(AND(ISNUMBER(OFFSET('Sanitation Data'!$G$4,0,10*ROW('Sanitation Data'!G88))),'Data Summary'!CZ94="Yes"),100-OFFSET('Sanitation Data'!$G$4,0,10*ROW('Sanitation Data'!G88)),NA())</f>
        <v>#N/A</v>
      </c>
      <c r="AL94" s="97" t="e">
        <f ca="true">+IF(AND(ISNUMBER(OFFSET('Sanitation Data'!$G$6,0,10*ROW('Sanitation Data'!G88))),'Data Summary'!DA94="Yes"),OFFSET('Sanitation Data'!$G$6,0,10*ROW('Sanitation Data'!G88)),NA())</f>
        <v>#N/A</v>
      </c>
      <c r="AM94" s="97" t="e">
        <f ca="true">+IF(AND(ISNUMBER(OFFSET('Sanitation Data'!$G$10,0,10*ROW('Sanitation Data'!G88))),'Data Summary'!DB94="Yes"),OFFSET('Sanitation Data'!$G$10,0,10*ROW('Sanitation Data'!G88)),NA())</f>
        <v>#N/A</v>
      </c>
      <c r="AN94" s="97" t="e">
        <f ca="true">+IF(AND(ISNUMBER(OFFSET('Sanitation Data'!$G$11,0,10*ROW('Sanitation Data'!G88))),'Data Summary'!DC94="Yes"),OFFSET('Sanitation Data'!$G$11,0,10*ROW('Sanitation Data'!G88)),NA())</f>
        <v>#N/A</v>
      </c>
      <c r="AO94" s="97" t="e">
        <f ca="true">+IF(AND(ISNUMBER(OFFSET('Sanitation Data'!$G$12,0,10*ROW('Sanitation Data'!G88))),'Data Summary'!DD94="Yes"),OFFSET('Sanitation Data'!$G$12,0,10*ROW('Sanitation Data'!G88)),NA())</f>
        <v>#N/A</v>
      </c>
      <c r="AP94" s="97" t="e">
        <f ca="true">+IF(AND(ISNUMBER(OFFSET('Sanitation Data'!$H$4,0,10*ROW('Sanitation Data'!H88))),'Data Summary'!DE94="Yes"),100-OFFSET('Sanitation Data'!$H$4,0,10*ROW('Sanitation Data'!H88)),NA())</f>
        <v>#N/A</v>
      </c>
      <c r="AQ94" s="97" t="e">
        <f ca="true">+IF(AND(ISNUMBER(OFFSET('Sanitation Data'!$H$6,0,10*ROW('Sanitation Data'!H88))),'Data Summary'!DF94="Yes"),OFFSET('Sanitation Data'!$H$6,0,10*ROW('Sanitation Data'!H88)),NA())</f>
        <v>#N/A</v>
      </c>
      <c r="AR94" s="97" t="e">
        <f ca="true">+IF(AND(ISNUMBER(OFFSET('Sanitation Data'!$H$10,0,10*ROW('Sanitation Data'!H88))),'Data Summary'!DG94="Yes"),OFFSET('Sanitation Data'!$H$10,0,10*ROW('Sanitation Data'!H88)),NA())</f>
        <v>#N/A</v>
      </c>
      <c r="AS94" s="97" t="e">
        <f ca="true">+IF(AND(ISNUMBER(OFFSET('Sanitation Data'!$H$11,0,10*ROW('Sanitation Data'!H88))),'Data Summary'!DH94="Yes"),OFFSET('Sanitation Data'!$H$11,0,10*ROW('Sanitation Data'!H88)),NA())</f>
        <v>#N/A</v>
      </c>
      <c r="AT94" s="97" t="e">
        <f ca="true">+IF(AND(ISNUMBER(OFFSET('Sanitation Data'!$H$12,0,10*ROW('Sanitation Data'!H88))),'Data Summary'!DI94="Yes"),OFFSET('Sanitation Data'!$H$12,0,10*ROW('Sanitation Data'!H88)),NA())</f>
        <v>#N/A</v>
      </c>
      <c r="AU94" s="97" t="e">
        <f ca="true">+IF(AND(ISNUMBER(OFFSET('Sanitation Data'!$I$4,0,10*ROW('Sanitation Data'!I88))),'Data Summary'!DJ94="Yes"),100-OFFSET('Sanitation Data'!$I$4,0,10*ROW('Sanitation Data'!I88)),NA())</f>
        <v>#N/A</v>
      </c>
      <c r="AV94" s="97" t="e">
        <f ca="true">+IF(AND(ISNUMBER(OFFSET('Sanitation Data'!$I$6,0,10*ROW('Sanitation Data'!I88))),'Data Summary'!DK94="Yes"),OFFSET('Sanitation Data'!$I$6,0,10*ROW('Sanitation Data'!I88)),NA())</f>
        <v>#N/A</v>
      </c>
      <c r="AW94" s="97" t="e">
        <f ca="true">+IF(AND(ISNUMBER(OFFSET('Sanitation Data'!$I$10,0,10*ROW('Sanitation Data'!I88))),'Data Summary'!DL94="Yes"),OFFSET('Sanitation Data'!$I$10,0,10*ROW('Sanitation Data'!I88)),NA())</f>
        <v>#N/A</v>
      </c>
      <c r="AX94" s="97" t="e">
        <f ca="true">+IF(AND(ISNUMBER(OFFSET('Sanitation Data'!$I$11,0,10*ROW('Sanitation Data'!I88))),'Data Summary'!DM94="Yes"),OFFSET('Sanitation Data'!$I$11,0,10*ROW('Sanitation Data'!I88)),NA())</f>
        <v>#N/A</v>
      </c>
      <c r="AY94" s="97" t="e">
        <f ca="true">+IF(AND(ISNUMBER(OFFSET('Sanitation Data'!$I$12,0,10*ROW('Sanitation Data'!I88))),'Data Summary'!DN94="Yes"),OFFSET('Sanitation Data'!$I$12,0,10*ROW('Sanitation Data'!I88)),NA())</f>
        <v>#N/A</v>
      </c>
      <c r="AZ94" s="98" t="e">
        <f ca="true">+IF(AND(ISNUMBER(OFFSET('Hygiene Data'!$D$5,0,10*ROW('Hygiene Data'!D88))),'Data Summary'!DO94="Yes"),OFFSET('Hygiene Data'!$D$5,0,10*ROW('Hygiene Data'!D88)),NA())</f>
        <v>#N/A</v>
      </c>
      <c r="BA94" s="98" t="e">
        <f ca="true">+IF(AND(ISNUMBER(OFFSET('Hygiene Data'!$D$7,0,10*ROW('Hygiene Data'!D88))),'Data Summary'!DP94="Yes"),OFFSET('Hygiene Data'!$D$7,0,10*ROW('Hygiene Data'!D88)),NA())</f>
        <v>#N/A</v>
      </c>
      <c r="BB94" s="98" t="e">
        <f ca="true">+IF(AND(ISNUMBER(OFFSET('Hygiene Data'!$D$9,0,10*ROW('Hygiene Data'!D88))),'Data Summary'!DQ94="Yes"),OFFSET('Hygiene Data'!$D$9,0,10*ROW('Hygiene Data'!D88)),NA())</f>
        <v>#N/A</v>
      </c>
      <c r="BC94" s="98" t="e">
        <f ca="true">+IF(AND(ISNUMBER(OFFSET('Hygiene Data'!$E$5,0,10*ROW('Hygiene Data'!E88))),'Data Summary'!DR94="Yes"),OFFSET('Hygiene Data'!$E$5,0,10*ROW('Hygiene Data'!E88)),NA())</f>
        <v>#N/A</v>
      </c>
      <c r="BD94" s="98" t="e">
        <f ca="true">+IF(AND(ISNUMBER(OFFSET('Hygiene Data'!$E$7,0,10*ROW('Hygiene Data'!E88))),'Data Summary'!DS94="Yes"),OFFSET('Hygiene Data'!$E$7,0,10*ROW('Hygiene Data'!E88)),NA())</f>
        <v>#N/A</v>
      </c>
      <c r="BE94" s="98" t="e">
        <f ca="true">+IF(AND(ISNUMBER(OFFSET('Hygiene Data'!$E$9,0,10*ROW('Hygiene Data'!E88))),'Data Summary'!DT94="Yes"),OFFSET('Hygiene Data'!$E$9,0,10*ROW('Hygiene Data'!E88)),NA())</f>
        <v>#N/A</v>
      </c>
      <c r="BF94" s="98" t="e">
        <f ca="true">+IF(AND(ISNUMBER(OFFSET('Hygiene Data'!$F$5,0,10*ROW('Hygiene Data'!F88))),'Data Summary'!DU94="Yes"),OFFSET('Hygiene Data'!$F$5,0,10*ROW('Hygiene Data'!F88)),NA())</f>
        <v>#N/A</v>
      </c>
      <c r="BG94" s="98" t="e">
        <f ca="true">+IF(AND(ISNUMBER(OFFSET('Hygiene Data'!$F$7,0,10*ROW('Hygiene Data'!F88))),'Data Summary'!DV94="Yes"),OFFSET('Hygiene Data'!$F$7,0,10*ROW('Hygiene Data'!F88)),NA())</f>
        <v>#N/A</v>
      </c>
      <c r="BH94" s="98" t="e">
        <f ca="true">+IF(AND(ISNUMBER(OFFSET('Hygiene Data'!$F$9,0,10*ROW('Hygiene Data'!F88))),'Data Summary'!DW94="Yes"),OFFSET('Hygiene Data'!$F$9,0,10*ROW('Hygiene Data'!F88)),NA())</f>
        <v>#N/A</v>
      </c>
      <c r="BI94" s="98" t="e">
        <f ca="true">+IF(AND(ISNUMBER(OFFSET('Hygiene Data'!$G$5,0,10*ROW('Hygiene Data'!G88))),'Data Summary'!DX94="Yes"),OFFSET('Hygiene Data'!$G$5,0,10*ROW('Hygiene Data'!G88)),NA())</f>
        <v>#N/A</v>
      </c>
      <c r="BJ94" s="98" t="e">
        <f ca="true">+IF(AND(ISNUMBER(OFFSET('Hygiene Data'!$G$7,0,10*ROW('Hygiene Data'!G88))),'Data Summary'!DY94="Yes"),OFFSET('Hygiene Data'!$G$7,0,10*ROW('Hygiene Data'!G88)),NA())</f>
        <v>#N/A</v>
      </c>
      <c r="BK94" s="98" t="e">
        <f ca="true">+IF(AND(ISNUMBER(OFFSET('Hygiene Data'!$G$9,0,10*ROW('Hygiene Data'!G88))),'Data Summary'!DZ94="Yes"),OFFSET('Hygiene Data'!$G$9,0,10*ROW('Hygiene Data'!G88)),NA())</f>
        <v>#N/A</v>
      </c>
      <c r="BL94" s="98" t="e">
        <f ca="true">+IF(AND(ISNUMBER(OFFSET('Hygiene Data'!$H$5,0,10*ROW('Hygiene Data'!H88))),'Data Summary'!EA94="Yes"),OFFSET('Hygiene Data'!$H$5,0,10*ROW('Hygiene Data'!H88)),NA())</f>
        <v>#N/A</v>
      </c>
      <c r="BM94" s="98" t="e">
        <f ca="true">+IF(AND(ISNUMBER(OFFSET('Hygiene Data'!$H$7,0,10*ROW('Hygiene Data'!H88))),'Data Summary'!EB94="Yes"),OFFSET('Hygiene Data'!$H$7,0,10*ROW('Hygiene Data'!H88)),NA())</f>
        <v>#N/A</v>
      </c>
      <c r="BN94" s="98" t="e">
        <f ca="true">+IF(AND(ISNUMBER(OFFSET('Hygiene Data'!$H$9,0,10*ROW('Hygiene Data'!H88))),'Data Summary'!EC94="Yes"),OFFSET('Hygiene Data'!$H$9,0,10*ROW('Hygiene Data'!H88)),NA())</f>
        <v>#N/A</v>
      </c>
      <c r="BO94" s="98" t="e">
        <f ca="true">+IF(AND(ISNUMBER(OFFSET('Hygiene Data'!$I$5,0,10*ROW('Hygiene Data'!I88))),'Data Summary'!ED94="Yes"),OFFSET('Hygiene Data'!$I$5,0,10*ROW('Hygiene Data'!I88)),NA())</f>
        <v>#N/A</v>
      </c>
      <c r="BP94" s="98" t="e">
        <f ca="true">+IF(AND(ISNUMBER(OFFSET('Hygiene Data'!$I$7,0,10*ROW('Hygiene Data'!I88))),'Data Summary'!EE94="Yes"),OFFSET('Hygiene Data'!$I$7,0,10*ROW('Hygiene Data'!I88)),NA())</f>
        <v>#N/A</v>
      </c>
      <c r="BQ94" s="98" t="e">
        <f ca="true">+IF(AND(ISNUMBER(OFFSET('Hygiene Data'!$I$9,0,10*ROW('Hygiene Data'!I88))),'Data Summary'!EF94="Yes"),OFFSET('Hygiene Data'!$I$9,0,10*ROW('Hygiene Data'!I88)),NA())</f>
        <v>#N/A</v>
      </c>
    </row>
    <row xmlns:x14ac="http://schemas.microsoft.com/office/spreadsheetml/2009/9/ac" r="95" x14ac:dyDescent="0.2">
      <c r="A95" s="351" t="e">
        <f ca="true">+RIGHT('Data Summary'!A95,LEN('Data Summary'!A95)-9)</f>
        <v>#VALUE!</v>
      </c>
      <c r="B95" s="36" t="str">
        <f ca="true">+IF(ISTEXT('Data Summary'!B95),'Data Summary'!B95,"")</f>
        <v/>
      </c>
      <c r="C95" s="350" t="e">
        <f ca="true">+VALUE('Data Summary'!C95)</f>
        <v>#VALUE!</v>
      </c>
      <c r="D95" s="96" t="e">
        <f ca="true">+IF(AND(ISNUMBER(OFFSET('Water Data'!$D$4,0,10*ROW('Water Data'!D89))),'Data Summary'!BS95="Yes"),100-OFFSET('Water Data'!$D$4,0,10*ROW('Water Data'!D89)),NA())</f>
        <v>#N/A</v>
      </c>
      <c r="E95" s="96" t="e">
        <f ca="true">+IF(AND(ISNUMBER(OFFSET('Water Data'!$D$6,0,10*ROW('Water Data'!D89))),'Data Summary'!BT95="Yes"),OFFSET('Water Data'!$D$6,0,10*ROW('Water Data'!D89)),NA())</f>
        <v>#N/A</v>
      </c>
      <c r="F95" s="96" t="e">
        <f ca="true">+IF(AND(ISNUMBER(OFFSET('Water Data'!$D$9,0,10*ROW('Water Data'!D89))),'Data Summary'!BU95="Yes"),OFFSET('Water Data'!$D$9,0,10*ROW('Water Data'!D89)),NA())</f>
        <v>#N/A</v>
      </c>
      <c r="G95" s="96" t="e">
        <f ca="true">+IF(AND(ISNUMBER(OFFSET('Water Data'!$E$4,0,10*ROW('Water Data'!E89))),'Data Summary'!BV95="Yes"),100-OFFSET('Water Data'!$E$4,0,10*ROW('Water Data'!E89)),NA())</f>
        <v>#N/A</v>
      </c>
      <c r="H95" s="96" t="e">
        <f ca="true">+IF(AND(ISNUMBER(OFFSET('Water Data'!$E$6,0,10*ROW('Water Data'!E89))),'Data Summary'!BW95="Yes"),OFFSET('Water Data'!$E$6,0,10*ROW('Water Data'!E89)),NA())</f>
        <v>#N/A</v>
      </c>
      <c r="I95" s="96" t="e">
        <f ca="true">+IF(AND(ISNUMBER(OFFSET('Water Data'!$E$9,0,10*ROW('Water Data'!E89))),'Data Summary'!BX95="Yes"),OFFSET('Water Data'!$E$9,0,10*ROW('Water Data'!E89)),NA())</f>
        <v>#N/A</v>
      </c>
      <c r="J95" s="96" t="e">
        <f ca="true">+IF(AND(ISNUMBER(OFFSET('Water Data'!$F$4,0,10*ROW('Water Data'!F89))),'Data Summary'!BY95="Yes"),100-OFFSET('Water Data'!$F$4,0,10*ROW('Water Data'!F89)),NA())</f>
        <v>#N/A</v>
      </c>
      <c r="K95" s="96" t="e">
        <f ca="true">+IF(AND(ISNUMBER(OFFSET('Water Data'!$F$6,0,10*ROW('Water Data'!F89))),'Data Summary'!BZ95="Yes"),OFFSET('Water Data'!$F$6,0,10*ROW('Water Data'!F89)),NA())</f>
        <v>#N/A</v>
      </c>
      <c r="L95" s="96" t="e">
        <f ca="true">+IF(AND(ISNUMBER(OFFSET('Water Data'!$F$9,0,10*ROW('Water Data'!F89))),'Data Summary'!CA95="Yes"),OFFSET('Water Data'!$F$9,0,10*ROW('Water Data'!F89)),NA())</f>
        <v>#N/A</v>
      </c>
      <c r="M95" s="96" t="e">
        <f ca="true">+IF(AND(ISNUMBER(OFFSET('Water Data'!$G$4,0,10*ROW('Water Data'!G89))),'Data Summary'!CB95="Yes"),100-OFFSET('Water Data'!$G$4,0,10*ROW('Water Data'!G89)),NA())</f>
        <v>#N/A</v>
      </c>
      <c r="N95" s="96" t="e">
        <f ca="true">+IF(AND(ISNUMBER(OFFSET('Water Data'!$G$6,0,10*ROW('Water Data'!G89))),'Data Summary'!CC95="Yes"),OFFSET('Water Data'!$G$6,0,10*ROW('Water Data'!G89)),NA())</f>
        <v>#N/A</v>
      </c>
      <c r="O95" s="96" t="e">
        <f ca="true">+IF(AND(ISNUMBER(OFFSET('Water Data'!$G$9,0,10*ROW('Water Data'!G89))),'Data Summary'!CD95="Yes"),OFFSET('Water Data'!$G$9,0,10*ROW('Water Data'!G89)),NA())</f>
        <v>#N/A</v>
      </c>
      <c r="P95" s="96" t="e">
        <f ca="true">+IF(AND(ISNUMBER(OFFSET('Water Data'!$H$4,0,10*ROW('Water Data'!H89))),'Data Summary'!CE95="Yes"),100-OFFSET('Water Data'!$H$4,0,10*ROW('Water Data'!H89)),NA())</f>
        <v>#N/A</v>
      </c>
      <c r="Q95" s="96" t="e">
        <f ca="true">+IF(AND(ISNUMBER(OFFSET('Water Data'!$H$6,0,10*ROW('Water Data'!H89))),'Data Summary'!CF95="Yes"),OFFSET('Water Data'!$H$6,0,10*ROW('Water Data'!H89)),NA())</f>
        <v>#N/A</v>
      </c>
      <c r="R95" s="96" t="e">
        <f ca="true">+IF(AND(ISNUMBER(OFFSET('Water Data'!$H$9,0,10*ROW('Water Data'!H89))),'Data Summary'!CG95="Yes"),OFFSET('Water Data'!$H$9,0,10*ROW('Water Data'!H89)),NA())</f>
        <v>#N/A</v>
      </c>
      <c r="S95" s="96" t="e">
        <f ca="true">+IF(AND(ISNUMBER(OFFSET('Water Data'!$I$4,0,10*ROW('Water Data'!I89))),'Data Summary'!CH95="Yes"),100-OFFSET('Water Data'!$I$4,0,10*ROW('Water Data'!I89)),NA())</f>
        <v>#N/A</v>
      </c>
      <c r="T95" s="96" t="e">
        <f ca="true">+IF(AND(ISNUMBER(OFFSET('Water Data'!$I$6,0,10*ROW('Water Data'!I89))),'Data Summary'!CI95="Yes"),OFFSET('Water Data'!$I$6,0,10*ROW('Water Data'!I89)),NA())</f>
        <v>#N/A</v>
      </c>
      <c r="U95" s="96" t="e">
        <f ca="true">+IF(AND(ISNUMBER(OFFSET('Water Data'!$I$9,0,10*ROW('Water Data'!I89))),'Data Summary'!CJ95="Yes"),OFFSET('Water Data'!$I$9,0,10*ROW('Water Data'!I89)),NA())</f>
        <v>#N/A</v>
      </c>
      <c r="V95" s="97" t="e">
        <f ca="true">+IF(AND(ISNUMBER(OFFSET('Sanitation Data'!$D$4,0,10*ROW('Sanitation Data'!D89))),'Data Summary'!CK95="Yes"),100-OFFSET('Sanitation Data'!$D$4,0,10*ROW('Sanitation Data'!D89)),NA())</f>
        <v>#N/A</v>
      </c>
      <c r="W95" s="97" t="e">
        <f ca="true">+IF(AND(ISNUMBER(OFFSET('Sanitation Data'!$D$6,0,10*ROW('Sanitation Data'!D89))),'Data Summary'!CL95="Yes"),OFFSET('Sanitation Data'!$D$6,0,10*ROW('Sanitation Data'!D89)),NA())</f>
        <v>#N/A</v>
      </c>
      <c r="X95" s="97" t="e">
        <f ca="true">+IF(AND(ISNUMBER(OFFSET('Sanitation Data'!$D$10,0,10*ROW('Sanitation Data'!D89))),'Data Summary'!CM95="Yes"),OFFSET('Sanitation Data'!$D$10,0,10*ROW('Sanitation Data'!D89)),NA())</f>
        <v>#N/A</v>
      </c>
      <c r="Y95" s="97" t="e">
        <f ca="true">+IF(AND(ISNUMBER(OFFSET('Sanitation Data'!$D$11,0,10*ROW('Sanitation Data'!D89))),'Data Summary'!CN95="Yes"),OFFSET('Sanitation Data'!$D$11,0,10*ROW('Sanitation Data'!D89)),NA())</f>
        <v>#N/A</v>
      </c>
      <c r="Z95" s="97" t="e">
        <f ca="true">+IF(AND(ISNUMBER(OFFSET('Sanitation Data'!$D$12,0,10*ROW('Sanitation Data'!D89))),'Data Summary'!CO95="Yes"),OFFSET('Sanitation Data'!$D$12,0,10*ROW('Sanitation Data'!D89)),NA())</f>
        <v>#N/A</v>
      </c>
      <c r="AA95" s="97" t="e">
        <f ca="true">+IF(AND(ISNUMBER(OFFSET('Sanitation Data'!$E$4,0,10*ROW('Sanitation Data'!E89))),'Data Summary'!CP95="Yes"),100-OFFSET('Sanitation Data'!$E$4,0,10*ROW('Sanitation Data'!E89)),NA())</f>
        <v>#N/A</v>
      </c>
      <c r="AB95" s="97" t="e">
        <f ca="true">+IF(AND(ISNUMBER(OFFSET('Sanitation Data'!$E$6,0,10*ROW('Sanitation Data'!E89))),'Data Summary'!CQ95="Yes"),OFFSET('Sanitation Data'!$E$6,0,10*ROW('Sanitation Data'!E89)),NA())</f>
        <v>#N/A</v>
      </c>
      <c r="AC95" s="97" t="e">
        <f ca="true">+IF(AND(ISNUMBER(OFFSET('Sanitation Data'!$E$10,0,10*ROW('Sanitation Data'!E89))),'Data Summary'!CR95="Yes"),OFFSET('Sanitation Data'!$E$10,0,10*ROW('Sanitation Data'!E89)),NA())</f>
        <v>#N/A</v>
      </c>
      <c r="AD95" s="97" t="e">
        <f ca="true">+IF(AND(ISNUMBER(OFFSET('Sanitation Data'!$E$11,0,10*ROW('Sanitation Data'!E89))),'Data Summary'!CS95="Yes"),OFFSET('Sanitation Data'!$E$11,0,10*ROW('Sanitation Data'!E89)),NA())</f>
        <v>#N/A</v>
      </c>
      <c r="AE95" s="97" t="e">
        <f ca="true">+IF(AND(ISNUMBER(OFFSET('Sanitation Data'!$E$12,0,10*ROW('Sanitation Data'!E89))),'Data Summary'!CT95="Yes"),OFFSET('Sanitation Data'!$E$12,0,10*ROW('Sanitation Data'!E89)),NA())</f>
        <v>#N/A</v>
      </c>
      <c r="AF95" s="97" t="e">
        <f ca="true">+IF(AND(ISNUMBER(OFFSET('Sanitation Data'!$F$4,0,10*ROW('Sanitation Data'!F89))),'Data Summary'!CU95="Yes"),100-OFFSET('Sanitation Data'!$F$4,0,10*ROW('Sanitation Data'!F89)),NA())</f>
        <v>#N/A</v>
      </c>
      <c r="AG95" s="97" t="e">
        <f ca="true">+IF(AND(ISNUMBER(OFFSET('Sanitation Data'!$F$6,0,10*ROW('Sanitation Data'!F89))),'Data Summary'!CV95="Yes"),OFFSET('Sanitation Data'!$F$6,0,10*ROW('Sanitation Data'!F89)),NA())</f>
        <v>#N/A</v>
      </c>
      <c r="AH95" s="97" t="e">
        <f ca="true">+IF(AND(ISNUMBER(OFFSET('Sanitation Data'!$F$10,0,10*ROW('Sanitation Data'!F89))),'Data Summary'!CW95="Yes"),OFFSET('Sanitation Data'!$F$10,0,10*ROW('Sanitation Data'!F89)),NA())</f>
        <v>#N/A</v>
      </c>
      <c r="AI95" s="97" t="e">
        <f ca="true">+IF(AND(ISNUMBER(OFFSET('Sanitation Data'!$F$11,0,10*ROW('Sanitation Data'!F89))),'Data Summary'!CX95="Yes"),OFFSET('Sanitation Data'!$F$11,0,10*ROW('Sanitation Data'!F89)),NA())</f>
        <v>#N/A</v>
      </c>
      <c r="AJ95" s="97" t="e">
        <f ca="true">+IF(AND(ISNUMBER(OFFSET('Sanitation Data'!$F$12,0,10*ROW('Sanitation Data'!F89))),'Data Summary'!CY95="Yes"),OFFSET('Sanitation Data'!$F$12,0,10*ROW('Sanitation Data'!F89)),NA())</f>
        <v>#N/A</v>
      </c>
      <c r="AK95" s="97" t="e">
        <f ca="true">+IF(AND(ISNUMBER(OFFSET('Sanitation Data'!$G$4,0,10*ROW('Sanitation Data'!G89))),'Data Summary'!CZ95="Yes"),100-OFFSET('Sanitation Data'!$G$4,0,10*ROW('Sanitation Data'!G89)),NA())</f>
        <v>#N/A</v>
      </c>
      <c r="AL95" s="97" t="e">
        <f ca="true">+IF(AND(ISNUMBER(OFFSET('Sanitation Data'!$G$6,0,10*ROW('Sanitation Data'!G89))),'Data Summary'!DA95="Yes"),OFFSET('Sanitation Data'!$G$6,0,10*ROW('Sanitation Data'!G89)),NA())</f>
        <v>#N/A</v>
      </c>
      <c r="AM95" s="97" t="e">
        <f ca="true">+IF(AND(ISNUMBER(OFFSET('Sanitation Data'!$G$10,0,10*ROW('Sanitation Data'!G89))),'Data Summary'!DB95="Yes"),OFFSET('Sanitation Data'!$G$10,0,10*ROW('Sanitation Data'!G89)),NA())</f>
        <v>#N/A</v>
      </c>
      <c r="AN95" s="97" t="e">
        <f ca="true">+IF(AND(ISNUMBER(OFFSET('Sanitation Data'!$G$11,0,10*ROW('Sanitation Data'!G89))),'Data Summary'!DC95="Yes"),OFFSET('Sanitation Data'!$G$11,0,10*ROW('Sanitation Data'!G89)),NA())</f>
        <v>#N/A</v>
      </c>
      <c r="AO95" s="97" t="e">
        <f ca="true">+IF(AND(ISNUMBER(OFFSET('Sanitation Data'!$G$12,0,10*ROW('Sanitation Data'!G89))),'Data Summary'!DD95="Yes"),OFFSET('Sanitation Data'!$G$12,0,10*ROW('Sanitation Data'!G89)),NA())</f>
        <v>#N/A</v>
      </c>
      <c r="AP95" s="97" t="e">
        <f ca="true">+IF(AND(ISNUMBER(OFFSET('Sanitation Data'!$H$4,0,10*ROW('Sanitation Data'!H89))),'Data Summary'!DE95="Yes"),100-OFFSET('Sanitation Data'!$H$4,0,10*ROW('Sanitation Data'!H89)),NA())</f>
        <v>#N/A</v>
      </c>
      <c r="AQ95" s="97" t="e">
        <f ca="true">+IF(AND(ISNUMBER(OFFSET('Sanitation Data'!$H$6,0,10*ROW('Sanitation Data'!H89))),'Data Summary'!DF95="Yes"),OFFSET('Sanitation Data'!$H$6,0,10*ROW('Sanitation Data'!H89)),NA())</f>
        <v>#N/A</v>
      </c>
      <c r="AR95" s="97" t="e">
        <f ca="true">+IF(AND(ISNUMBER(OFFSET('Sanitation Data'!$H$10,0,10*ROW('Sanitation Data'!H89))),'Data Summary'!DG95="Yes"),OFFSET('Sanitation Data'!$H$10,0,10*ROW('Sanitation Data'!H89)),NA())</f>
        <v>#N/A</v>
      </c>
      <c r="AS95" s="97" t="e">
        <f ca="true">+IF(AND(ISNUMBER(OFFSET('Sanitation Data'!$H$11,0,10*ROW('Sanitation Data'!H89))),'Data Summary'!DH95="Yes"),OFFSET('Sanitation Data'!$H$11,0,10*ROW('Sanitation Data'!H89)),NA())</f>
        <v>#N/A</v>
      </c>
      <c r="AT95" s="97" t="e">
        <f ca="true">+IF(AND(ISNUMBER(OFFSET('Sanitation Data'!$H$12,0,10*ROW('Sanitation Data'!H89))),'Data Summary'!DI95="Yes"),OFFSET('Sanitation Data'!$H$12,0,10*ROW('Sanitation Data'!H89)),NA())</f>
        <v>#N/A</v>
      </c>
      <c r="AU95" s="97" t="e">
        <f ca="true">+IF(AND(ISNUMBER(OFFSET('Sanitation Data'!$I$4,0,10*ROW('Sanitation Data'!I89))),'Data Summary'!DJ95="Yes"),100-OFFSET('Sanitation Data'!$I$4,0,10*ROW('Sanitation Data'!I89)),NA())</f>
        <v>#N/A</v>
      </c>
      <c r="AV95" s="97" t="e">
        <f ca="true">+IF(AND(ISNUMBER(OFFSET('Sanitation Data'!$I$6,0,10*ROW('Sanitation Data'!I89))),'Data Summary'!DK95="Yes"),OFFSET('Sanitation Data'!$I$6,0,10*ROW('Sanitation Data'!I89)),NA())</f>
        <v>#N/A</v>
      </c>
      <c r="AW95" s="97" t="e">
        <f ca="true">+IF(AND(ISNUMBER(OFFSET('Sanitation Data'!$I$10,0,10*ROW('Sanitation Data'!I89))),'Data Summary'!DL95="Yes"),OFFSET('Sanitation Data'!$I$10,0,10*ROW('Sanitation Data'!I89)),NA())</f>
        <v>#N/A</v>
      </c>
      <c r="AX95" s="97" t="e">
        <f ca="true">+IF(AND(ISNUMBER(OFFSET('Sanitation Data'!$I$11,0,10*ROW('Sanitation Data'!I89))),'Data Summary'!DM95="Yes"),OFFSET('Sanitation Data'!$I$11,0,10*ROW('Sanitation Data'!I89)),NA())</f>
        <v>#N/A</v>
      </c>
      <c r="AY95" s="97" t="e">
        <f ca="true">+IF(AND(ISNUMBER(OFFSET('Sanitation Data'!$I$12,0,10*ROW('Sanitation Data'!I89))),'Data Summary'!DN95="Yes"),OFFSET('Sanitation Data'!$I$12,0,10*ROW('Sanitation Data'!I89)),NA())</f>
        <v>#N/A</v>
      </c>
      <c r="AZ95" s="98" t="e">
        <f ca="true">+IF(AND(ISNUMBER(OFFSET('Hygiene Data'!$D$5,0,10*ROW('Hygiene Data'!D89))),'Data Summary'!DO95="Yes"),OFFSET('Hygiene Data'!$D$5,0,10*ROW('Hygiene Data'!D89)),NA())</f>
        <v>#N/A</v>
      </c>
      <c r="BA95" s="98" t="e">
        <f ca="true">+IF(AND(ISNUMBER(OFFSET('Hygiene Data'!$D$7,0,10*ROW('Hygiene Data'!D89))),'Data Summary'!DP95="Yes"),OFFSET('Hygiene Data'!$D$7,0,10*ROW('Hygiene Data'!D89)),NA())</f>
        <v>#N/A</v>
      </c>
      <c r="BB95" s="98" t="e">
        <f ca="true">+IF(AND(ISNUMBER(OFFSET('Hygiene Data'!$D$9,0,10*ROW('Hygiene Data'!D89))),'Data Summary'!DQ95="Yes"),OFFSET('Hygiene Data'!$D$9,0,10*ROW('Hygiene Data'!D89)),NA())</f>
        <v>#N/A</v>
      </c>
      <c r="BC95" s="98" t="e">
        <f ca="true">+IF(AND(ISNUMBER(OFFSET('Hygiene Data'!$E$5,0,10*ROW('Hygiene Data'!E89))),'Data Summary'!DR95="Yes"),OFFSET('Hygiene Data'!$E$5,0,10*ROW('Hygiene Data'!E89)),NA())</f>
        <v>#N/A</v>
      </c>
      <c r="BD95" s="98" t="e">
        <f ca="true">+IF(AND(ISNUMBER(OFFSET('Hygiene Data'!$E$7,0,10*ROW('Hygiene Data'!E89))),'Data Summary'!DS95="Yes"),OFFSET('Hygiene Data'!$E$7,0,10*ROW('Hygiene Data'!E89)),NA())</f>
        <v>#N/A</v>
      </c>
      <c r="BE95" s="98" t="e">
        <f ca="true">+IF(AND(ISNUMBER(OFFSET('Hygiene Data'!$E$9,0,10*ROW('Hygiene Data'!E89))),'Data Summary'!DT95="Yes"),OFFSET('Hygiene Data'!$E$9,0,10*ROW('Hygiene Data'!E89)),NA())</f>
        <v>#N/A</v>
      </c>
      <c r="BF95" s="98" t="e">
        <f ca="true">+IF(AND(ISNUMBER(OFFSET('Hygiene Data'!$F$5,0,10*ROW('Hygiene Data'!F89))),'Data Summary'!DU95="Yes"),OFFSET('Hygiene Data'!$F$5,0,10*ROW('Hygiene Data'!F89)),NA())</f>
        <v>#N/A</v>
      </c>
      <c r="BG95" s="98" t="e">
        <f ca="true">+IF(AND(ISNUMBER(OFFSET('Hygiene Data'!$F$7,0,10*ROW('Hygiene Data'!F89))),'Data Summary'!DV95="Yes"),OFFSET('Hygiene Data'!$F$7,0,10*ROW('Hygiene Data'!F89)),NA())</f>
        <v>#N/A</v>
      </c>
      <c r="BH95" s="98" t="e">
        <f ca="true">+IF(AND(ISNUMBER(OFFSET('Hygiene Data'!$F$9,0,10*ROW('Hygiene Data'!F89))),'Data Summary'!DW95="Yes"),OFFSET('Hygiene Data'!$F$9,0,10*ROW('Hygiene Data'!F89)),NA())</f>
        <v>#N/A</v>
      </c>
      <c r="BI95" s="98" t="e">
        <f ca="true">+IF(AND(ISNUMBER(OFFSET('Hygiene Data'!$G$5,0,10*ROW('Hygiene Data'!G89))),'Data Summary'!DX95="Yes"),OFFSET('Hygiene Data'!$G$5,0,10*ROW('Hygiene Data'!G89)),NA())</f>
        <v>#N/A</v>
      </c>
      <c r="BJ95" s="98" t="e">
        <f ca="true">+IF(AND(ISNUMBER(OFFSET('Hygiene Data'!$G$7,0,10*ROW('Hygiene Data'!G89))),'Data Summary'!DY95="Yes"),OFFSET('Hygiene Data'!$G$7,0,10*ROW('Hygiene Data'!G89)),NA())</f>
        <v>#N/A</v>
      </c>
      <c r="BK95" s="98" t="e">
        <f ca="true">+IF(AND(ISNUMBER(OFFSET('Hygiene Data'!$G$9,0,10*ROW('Hygiene Data'!G89))),'Data Summary'!DZ95="Yes"),OFFSET('Hygiene Data'!$G$9,0,10*ROW('Hygiene Data'!G89)),NA())</f>
        <v>#N/A</v>
      </c>
      <c r="BL95" s="98" t="e">
        <f ca="true">+IF(AND(ISNUMBER(OFFSET('Hygiene Data'!$H$5,0,10*ROW('Hygiene Data'!H89))),'Data Summary'!EA95="Yes"),OFFSET('Hygiene Data'!$H$5,0,10*ROW('Hygiene Data'!H89)),NA())</f>
        <v>#N/A</v>
      </c>
      <c r="BM95" s="98" t="e">
        <f ca="true">+IF(AND(ISNUMBER(OFFSET('Hygiene Data'!$H$7,0,10*ROW('Hygiene Data'!H89))),'Data Summary'!EB95="Yes"),OFFSET('Hygiene Data'!$H$7,0,10*ROW('Hygiene Data'!H89)),NA())</f>
        <v>#N/A</v>
      </c>
      <c r="BN95" s="98" t="e">
        <f ca="true">+IF(AND(ISNUMBER(OFFSET('Hygiene Data'!$H$9,0,10*ROW('Hygiene Data'!H89))),'Data Summary'!EC95="Yes"),OFFSET('Hygiene Data'!$H$9,0,10*ROW('Hygiene Data'!H89)),NA())</f>
        <v>#N/A</v>
      </c>
      <c r="BO95" s="98" t="e">
        <f ca="true">+IF(AND(ISNUMBER(OFFSET('Hygiene Data'!$I$5,0,10*ROW('Hygiene Data'!I89))),'Data Summary'!ED95="Yes"),OFFSET('Hygiene Data'!$I$5,0,10*ROW('Hygiene Data'!I89)),NA())</f>
        <v>#N/A</v>
      </c>
      <c r="BP95" s="98" t="e">
        <f ca="true">+IF(AND(ISNUMBER(OFFSET('Hygiene Data'!$I$7,0,10*ROW('Hygiene Data'!I89))),'Data Summary'!EE95="Yes"),OFFSET('Hygiene Data'!$I$7,0,10*ROW('Hygiene Data'!I89)),NA())</f>
        <v>#N/A</v>
      </c>
      <c r="BQ95" s="98" t="e">
        <f ca="true">+IF(AND(ISNUMBER(OFFSET('Hygiene Data'!$I$9,0,10*ROW('Hygiene Data'!I89))),'Data Summary'!EF95="Yes"),OFFSET('Hygiene Data'!$I$9,0,10*ROW('Hygiene Data'!I89)),NA())</f>
        <v>#N/A</v>
      </c>
    </row>
    <row xmlns:x14ac="http://schemas.microsoft.com/office/spreadsheetml/2009/9/ac" r="96" x14ac:dyDescent="0.2">
      <c r="A96" s="351" t="e">
        <f ca="true">+RIGHT('Data Summary'!A96,LEN('Data Summary'!A96)-9)</f>
        <v>#VALUE!</v>
      </c>
      <c r="B96" s="36" t="str">
        <f ca="true">+IF(ISTEXT('Data Summary'!B96),'Data Summary'!B96,"")</f>
        <v/>
      </c>
      <c r="C96" s="350" t="e">
        <f ca="true">+VALUE('Data Summary'!C96)</f>
        <v>#VALUE!</v>
      </c>
      <c r="D96" s="96" t="e">
        <f ca="true">+IF(AND(ISNUMBER(OFFSET('Water Data'!$D$4,0,10*ROW('Water Data'!D90))),'Data Summary'!BS96="Yes"),100-OFFSET('Water Data'!$D$4,0,10*ROW('Water Data'!D90)),NA())</f>
        <v>#N/A</v>
      </c>
      <c r="E96" s="96" t="e">
        <f ca="true">+IF(AND(ISNUMBER(OFFSET('Water Data'!$D$6,0,10*ROW('Water Data'!D90))),'Data Summary'!BT96="Yes"),OFFSET('Water Data'!$D$6,0,10*ROW('Water Data'!D90)),NA())</f>
        <v>#N/A</v>
      </c>
      <c r="F96" s="96" t="e">
        <f ca="true">+IF(AND(ISNUMBER(OFFSET('Water Data'!$D$9,0,10*ROW('Water Data'!D90))),'Data Summary'!BU96="Yes"),OFFSET('Water Data'!$D$9,0,10*ROW('Water Data'!D90)),NA())</f>
        <v>#N/A</v>
      </c>
      <c r="G96" s="96" t="e">
        <f ca="true">+IF(AND(ISNUMBER(OFFSET('Water Data'!$E$4,0,10*ROW('Water Data'!E90))),'Data Summary'!BV96="Yes"),100-OFFSET('Water Data'!$E$4,0,10*ROW('Water Data'!E90)),NA())</f>
        <v>#N/A</v>
      </c>
      <c r="H96" s="96" t="e">
        <f ca="true">+IF(AND(ISNUMBER(OFFSET('Water Data'!$E$6,0,10*ROW('Water Data'!E90))),'Data Summary'!BW96="Yes"),OFFSET('Water Data'!$E$6,0,10*ROW('Water Data'!E90)),NA())</f>
        <v>#N/A</v>
      </c>
      <c r="I96" s="96" t="e">
        <f ca="true">+IF(AND(ISNUMBER(OFFSET('Water Data'!$E$9,0,10*ROW('Water Data'!E90))),'Data Summary'!BX96="Yes"),OFFSET('Water Data'!$E$9,0,10*ROW('Water Data'!E90)),NA())</f>
        <v>#N/A</v>
      </c>
      <c r="J96" s="96" t="e">
        <f ca="true">+IF(AND(ISNUMBER(OFFSET('Water Data'!$F$4,0,10*ROW('Water Data'!F90))),'Data Summary'!BY96="Yes"),100-OFFSET('Water Data'!$F$4,0,10*ROW('Water Data'!F90)),NA())</f>
        <v>#N/A</v>
      </c>
      <c r="K96" s="96" t="e">
        <f ca="true">+IF(AND(ISNUMBER(OFFSET('Water Data'!$F$6,0,10*ROW('Water Data'!F90))),'Data Summary'!BZ96="Yes"),OFFSET('Water Data'!$F$6,0,10*ROW('Water Data'!F90)),NA())</f>
        <v>#N/A</v>
      </c>
      <c r="L96" s="96" t="e">
        <f ca="true">+IF(AND(ISNUMBER(OFFSET('Water Data'!$F$9,0,10*ROW('Water Data'!F90))),'Data Summary'!CA96="Yes"),OFFSET('Water Data'!$F$9,0,10*ROW('Water Data'!F90)),NA())</f>
        <v>#N/A</v>
      </c>
      <c r="M96" s="96" t="e">
        <f ca="true">+IF(AND(ISNUMBER(OFFSET('Water Data'!$G$4,0,10*ROW('Water Data'!G90))),'Data Summary'!CB96="Yes"),100-OFFSET('Water Data'!$G$4,0,10*ROW('Water Data'!G90)),NA())</f>
        <v>#N/A</v>
      </c>
      <c r="N96" s="96" t="e">
        <f ca="true">+IF(AND(ISNUMBER(OFFSET('Water Data'!$G$6,0,10*ROW('Water Data'!G90))),'Data Summary'!CC96="Yes"),OFFSET('Water Data'!$G$6,0,10*ROW('Water Data'!G90)),NA())</f>
        <v>#N/A</v>
      </c>
      <c r="O96" s="96" t="e">
        <f ca="true">+IF(AND(ISNUMBER(OFFSET('Water Data'!$G$9,0,10*ROW('Water Data'!G90))),'Data Summary'!CD96="Yes"),OFFSET('Water Data'!$G$9,0,10*ROW('Water Data'!G90)),NA())</f>
        <v>#N/A</v>
      </c>
      <c r="P96" s="96" t="e">
        <f ca="true">+IF(AND(ISNUMBER(OFFSET('Water Data'!$H$4,0,10*ROW('Water Data'!H90))),'Data Summary'!CE96="Yes"),100-OFFSET('Water Data'!$H$4,0,10*ROW('Water Data'!H90)),NA())</f>
        <v>#N/A</v>
      </c>
      <c r="Q96" s="96" t="e">
        <f ca="true">+IF(AND(ISNUMBER(OFFSET('Water Data'!$H$6,0,10*ROW('Water Data'!H90))),'Data Summary'!CF96="Yes"),OFFSET('Water Data'!$H$6,0,10*ROW('Water Data'!H90)),NA())</f>
        <v>#N/A</v>
      </c>
      <c r="R96" s="96" t="e">
        <f ca="true">+IF(AND(ISNUMBER(OFFSET('Water Data'!$H$9,0,10*ROW('Water Data'!H90))),'Data Summary'!CG96="Yes"),OFFSET('Water Data'!$H$9,0,10*ROW('Water Data'!H90)),NA())</f>
        <v>#N/A</v>
      </c>
      <c r="S96" s="96" t="e">
        <f ca="true">+IF(AND(ISNUMBER(OFFSET('Water Data'!$I$4,0,10*ROW('Water Data'!I90))),'Data Summary'!CH96="Yes"),100-OFFSET('Water Data'!$I$4,0,10*ROW('Water Data'!I90)),NA())</f>
        <v>#N/A</v>
      </c>
      <c r="T96" s="96" t="e">
        <f ca="true">+IF(AND(ISNUMBER(OFFSET('Water Data'!$I$6,0,10*ROW('Water Data'!I90))),'Data Summary'!CI96="Yes"),OFFSET('Water Data'!$I$6,0,10*ROW('Water Data'!I90)),NA())</f>
        <v>#N/A</v>
      </c>
      <c r="U96" s="96" t="e">
        <f ca="true">+IF(AND(ISNUMBER(OFFSET('Water Data'!$I$9,0,10*ROW('Water Data'!I90))),'Data Summary'!CJ96="Yes"),OFFSET('Water Data'!$I$9,0,10*ROW('Water Data'!I90)),NA())</f>
        <v>#N/A</v>
      </c>
      <c r="V96" s="97" t="e">
        <f ca="true">+IF(AND(ISNUMBER(OFFSET('Sanitation Data'!$D$4,0,10*ROW('Sanitation Data'!D90))),'Data Summary'!CK96="Yes"),100-OFFSET('Sanitation Data'!$D$4,0,10*ROW('Sanitation Data'!D90)),NA())</f>
        <v>#N/A</v>
      </c>
      <c r="W96" s="97" t="e">
        <f ca="true">+IF(AND(ISNUMBER(OFFSET('Sanitation Data'!$D$6,0,10*ROW('Sanitation Data'!D90))),'Data Summary'!CL96="Yes"),OFFSET('Sanitation Data'!$D$6,0,10*ROW('Sanitation Data'!D90)),NA())</f>
        <v>#N/A</v>
      </c>
      <c r="X96" s="97" t="e">
        <f ca="true">+IF(AND(ISNUMBER(OFFSET('Sanitation Data'!$D$10,0,10*ROW('Sanitation Data'!D90))),'Data Summary'!CM96="Yes"),OFFSET('Sanitation Data'!$D$10,0,10*ROW('Sanitation Data'!D90)),NA())</f>
        <v>#N/A</v>
      </c>
      <c r="Y96" s="97" t="e">
        <f ca="true">+IF(AND(ISNUMBER(OFFSET('Sanitation Data'!$D$11,0,10*ROW('Sanitation Data'!D90))),'Data Summary'!CN96="Yes"),OFFSET('Sanitation Data'!$D$11,0,10*ROW('Sanitation Data'!D90)),NA())</f>
        <v>#N/A</v>
      </c>
      <c r="Z96" s="97" t="e">
        <f ca="true">+IF(AND(ISNUMBER(OFFSET('Sanitation Data'!$D$12,0,10*ROW('Sanitation Data'!D90))),'Data Summary'!CO96="Yes"),OFFSET('Sanitation Data'!$D$12,0,10*ROW('Sanitation Data'!D90)),NA())</f>
        <v>#N/A</v>
      </c>
      <c r="AA96" s="97" t="e">
        <f ca="true">+IF(AND(ISNUMBER(OFFSET('Sanitation Data'!$E$4,0,10*ROW('Sanitation Data'!E90))),'Data Summary'!CP96="Yes"),100-OFFSET('Sanitation Data'!$E$4,0,10*ROW('Sanitation Data'!E90)),NA())</f>
        <v>#N/A</v>
      </c>
      <c r="AB96" s="97" t="e">
        <f ca="true">+IF(AND(ISNUMBER(OFFSET('Sanitation Data'!$E$6,0,10*ROW('Sanitation Data'!E90))),'Data Summary'!CQ96="Yes"),OFFSET('Sanitation Data'!$E$6,0,10*ROW('Sanitation Data'!E90)),NA())</f>
        <v>#N/A</v>
      </c>
      <c r="AC96" s="97" t="e">
        <f ca="true">+IF(AND(ISNUMBER(OFFSET('Sanitation Data'!$E$10,0,10*ROW('Sanitation Data'!E90))),'Data Summary'!CR96="Yes"),OFFSET('Sanitation Data'!$E$10,0,10*ROW('Sanitation Data'!E90)),NA())</f>
        <v>#N/A</v>
      </c>
      <c r="AD96" s="97" t="e">
        <f ca="true">+IF(AND(ISNUMBER(OFFSET('Sanitation Data'!$E$11,0,10*ROW('Sanitation Data'!E90))),'Data Summary'!CS96="Yes"),OFFSET('Sanitation Data'!$E$11,0,10*ROW('Sanitation Data'!E90)),NA())</f>
        <v>#N/A</v>
      </c>
      <c r="AE96" s="97" t="e">
        <f ca="true">+IF(AND(ISNUMBER(OFFSET('Sanitation Data'!$E$12,0,10*ROW('Sanitation Data'!E90))),'Data Summary'!CT96="Yes"),OFFSET('Sanitation Data'!$E$12,0,10*ROW('Sanitation Data'!E90)),NA())</f>
        <v>#N/A</v>
      </c>
      <c r="AF96" s="97" t="e">
        <f ca="true">+IF(AND(ISNUMBER(OFFSET('Sanitation Data'!$F$4,0,10*ROW('Sanitation Data'!F90))),'Data Summary'!CU96="Yes"),100-OFFSET('Sanitation Data'!$F$4,0,10*ROW('Sanitation Data'!F90)),NA())</f>
        <v>#N/A</v>
      </c>
      <c r="AG96" s="97" t="e">
        <f ca="true">+IF(AND(ISNUMBER(OFFSET('Sanitation Data'!$F$6,0,10*ROW('Sanitation Data'!F90))),'Data Summary'!CV96="Yes"),OFFSET('Sanitation Data'!$F$6,0,10*ROW('Sanitation Data'!F90)),NA())</f>
        <v>#N/A</v>
      </c>
      <c r="AH96" s="97" t="e">
        <f ca="true">+IF(AND(ISNUMBER(OFFSET('Sanitation Data'!$F$10,0,10*ROW('Sanitation Data'!F90))),'Data Summary'!CW96="Yes"),OFFSET('Sanitation Data'!$F$10,0,10*ROW('Sanitation Data'!F90)),NA())</f>
        <v>#N/A</v>
      </c>
      <c r="AI96" s="97" t="e">
        <f ca="true">+IF(AND(ISNUMBER(OFFSET('Sanitation Data'!$F$11,0,10*ROW('Sanitation Data'!F90))),'Data Summary'!CX96="Yes"),OFFSET('Sanitation Data'!$F$11,0,10*ROW('Sanitation Data'!F90)),NA())</f>
        <v>#N/A</v>
      </c>
      <c r="AJ96" s="97" t="e">
        <f ca="true">+IF(AND(ISNUMBER(OFFSET('Sanitation Data'!$F$12,0,10*ROW('Sanitation Data'!F90))),'Data Summary'!CY96="Yes"),OFFSET('Sanitation Data'!$F$12,0,10*ROW('Sanitation Data'!F90)),NA())</f>
        <v>#N/A</v>
      </c>
      <c r="AK96" s="97" t="e">
        <f ca="true">+IF(AND(ISNUMBER(OFFSET('Sanitation Data'!$G$4,0,10*ROW('Sanitation Data'!G90))),'Data Summary'!CZ96="Yes"),100-OFFSET('Sanitation Data'!$G$4,0,10*ROW('Sanitation Data'!G90)),NA())</f>
        <v>#N/A</v>
      </c>
      <c r="AL96" s="97" t="e">
        <f ca="true">+IF(AND(ISNUMBER(OFFSET('Sanitation Data'!$G$6,0,10*ROW('Sanitation Data'!G90))),'Data Summary'!DA96="Yes"),OFFSET('Sanitation Data'!$G$6,0,10*ROW('Sanitation Data'!G90)),NA())</f>
        <v>#N/A</v>
      </c>
      <c r="AM96" s="97" t="e">
        <f ca="true">+IF(AND(ISNUMBER(OFFSET('Sanitation Data'!$G$10,0,10*ROW('Sanitation Data'!G90))),'Data Summary'!DB96="Yes"),OFFSET('Sanitation Data'!$G$10,0,10*ROW('Sanitation Data'!G90)),NA())</f>
        <v>#N/A</v>
      </c>
      <c r="AN96" s="97" t="e">
        <f ca="true">+IF(AND(ISNUMBER(OFFSET('Sanitation Data'!$G$11,0,10*ROW('Sanitation Data'!G90))),'Data Summary'!DC96="Yes"),OFFSET('Sanitation Data'!$G$11,0,10*ROW('Sanitation Data'!G90)),NA())</f>
        <v>#N/A</v>
      </c>
      <c r="AO96" s="97" t="e">
        <f ca="true">+IF(AND(ISNUMBER(OFFSET('Sanitation Data'!$G$12,0,10*ROW('Sanitation Data'!G90))),'Data Summary'!DD96="Yes"),OFFSET('Sanitation Data'!$G$12,0,10*ROW('Sanitation Data'!G90)),NA())</f>
        <v>#N/A</v>
      </c>
      <c r="AP96" s="97" t="e">
        <f ca="true">+IF(AND(ISNUMBER(OFFSET('Sanitation Data'!$H$4,0,10*ROW('Sanitation Data'!H90))),'Data Summary'!DE96="Yes"),100-OFFSET('Sanitation Data'!$H$4,0,10*ROW('Sanitation Data'!H90)),NA())</f>
        <v>#N/A</v>
      </c>
      <c r="AQ96" s="97" t="e">
        <f ca="true">+IF(AND(ISNUMBER(OFFSET('Sanitation Data'!$H$6,0,10*ROW('Sanitation Data'!H90))),'Data Summary'!DF96="Yes"),OFFSET('Sanitation Data'!$H$6,0,10*ROW('Sanitation Data'!H90)),NA())</f>
        <v>#N/A</v>
      </c>
      <c r="AR96" s="97" t="e">
        <f ca="true">+IF(AND(ISNUMBER(OFFSET('Sanitation Data'!$H$10,0,10*ROW('Sanitation Data'!H90))),'Data Summary'!DG96="Yes"),OFFSET('Sanitation Data'!$H$10,0,10*ROW('Sanitation Data'!H90)),NA())</f>
        <v>#N/A</v>
      </c>
      <c r="AS96" s="97" t="e">
        <f ca="true">+IF(AND(ISNUMBER(OFFSET('Sanitation Data'!$H$11,0,10*ROW('Sanitation Data'!H90))),'Data Summary'!DH96="Yes"),OFFSET('Sanitation Data'!$H$11,0,10*ROW('Sanitation Data'!H90)),NA())</f>
        <v>#N/A</v>
      </c>
      <c r="AT96" s="97" t="e">
        <f ca="true">+IF(AND(ISNUMBER(OFFSET('Sanitation Data'!$H$12,0,10*ROW('Sanitation Data'!H90))),'Data Summary'!DI96="Yes"),OFFSET('Sanitation Data'!$H$12,0,10*ROW('Sanitation Data'!H90)),NA())</f>
        <v>#N/A</v>
      </c>
      <c r="AU96" s="97" t="e">
        <f ca="true">+IF(AND(ISNUMBER(OFFSET('Sanitation Data'!$I$4,0,10*ROW('Sanitation Data'!I90))),'Data Summary'!DJ96="Yes"),100-OFFSET('Sanitation Data'!$I$4,0,10*ROW('Sanitation Data'!I90)),NA())</f>
        <v>#N/A</v>
      </c>
      <c r="AV96" s="97" t="e">
        <f ca="true">+IF(AND(ISNUMBER(OFFSET('Sanitation Data'!$I$6,0,10*ROW('Sanitation Data'!I90))),'Data Summary'!DK96="Yes"),OFFSET('Sanitation Data'!$I$6,0,10*ROW('Sanitation Data'!I90)),NA())</f>
        <v>#N/A</v>
      </c>
      <c r="AW96" s="97" t="e">
        <f ca="true">+IF(AND(ISNUMBER(OFFSET('Sanitation Data'!$I$10,0,10*ROW('Sanitation Data'!I90))),'Data Summary'!DL96="Yes"),OFFSET('Sanitation Data'!$I$10,0,10*ROW('Sanitation Data'!I90)),NA())</f>
        <v>#N/A</v>
      </c>
      <c r="AX96" s="97" t="e">
        <f ca="true">+IF(AND(ISNUMBER(OFFSET('Sanitation Data'!$I$11,0,10*ROW('Sanitation Data'!I90))),'Data Summary'!DM96="Yes"),OFFSET('Sanitation Data'!$I$11,0,10*ROW('Sanitation Data'!I90)),NA())</f>
        <v>#N/A</v>
      </c>
      <c r="AY96" s="97" t="e">
        <f ca="true">+IF(AND(ISNUMBER(OFFSET('Sanitation Data'!$I$12,0,10*ROW('Sanitation Data'!I90))),'Data Summary'!DN96="Yes"),OFFSET('Sanitation Data'!$I$12,0,10*ROW('Sanitation Data'!I90)),NA())</f>
        <v>#N/A</v>
      </c>
      <c r="AZ96" s="98" t="e">
        <f ca="true">+IF(AND(ISNUMBER(OFFSET('Hygiene Data'!$D$5,0,10*ROW('Hygiene Data'!D90))),'Data Summary'!DO96="Yes"),OFFSET('Hygiene Data'!$D$5,0,10*ROW('Hygiene Data'!D90)),NA())</f>
        <v>#N/A</v>
      </c>
      <c r="BA96" s="98" t="e">
        <f ca="true">+IF(AND(ISNUMBER(OFFSET('Hygiene Data'!$D$7,0,10*ROW('Hygiene Data'!D90))),'Data Summary'!DP96="Yes"),OFFSET('Hygiene Data'!$D$7,0,10*ROW('Hygiene Data'!D90)),NA())</f>
        <v>#N/A</v>
      </c>
      <c r="BB96" s="98" t="e">
        <f ca="true">+IF(AND(ISNUMBER(OFFSET('Hygiene Data'!$D$9,0,10*ROW('Hygiene Data'!D90))),'Data Summary'!DQ96="Yes"),OFFSET('Hygiene Data'!$D$9,0,10*ROW('Hygiene Data'!D90)),NA())</f>
        <v>#N/A</v>
      </c>
      <c r="BC96" s="98" t="e">
        <f ca="true">+IF(AND(ISNUMBER(OFFSET('Hygiene Data'!$E$5,0,10*ROW('Hygiene Data'!E90))),'Data Summary'!DR96="Yes"),OFFSET('Hygiene Data'!$E$5,0,10*ROW('Hygiene Data'!E90)),NA())</f>
        <v>#N/A</v>
      </c>
      <c r="BD96" s="98" t="e">
        <f ca="true">+IF(AND(ISNUMBER(OFFSET('Hygiene Data'!$E$7,0,10*ROW('Hygiene Data'!E90))),'Data Summary'!DS96="Yes"),OFFSET('Hygiene Data'!$E$7,0,10*ROW('Hygiene Data'!E90)),NA())</f>
        <v>#N/A</v>
      </c>
      <c r="BE96" s="98" t="e">
        <f ca="true">+IF(AND(ISNUMBER(OFFSET('Hygiene Data'!$E$9,0,10*ROW('Hygiene Data'!E90))),'Data Summary'!DT96="Yes"),OFFSET('Hygiene Data'!$E$9,0,10*ROW('Hygiene Data'!E90)),NA())</f>
        <v>#N/A</v>
      </c>
      <c r="BF96" s="98" t="e">
        <f ca="true">+IF(AND(ISNUMBER(OFFSET('Hygiene Data'!$F$5,0,10*ROW('Hygiene Data'!F90))),'Data Summary'!DU96="Yes"),OFFSET('Hygiene Data'!$F$5,0,10*ROW('Hygiene Data'!F90)),NA())</f>
        <v>#N/A</v>
      </c>
      <c r="BG96" s="98" t="e">
        <f ca="true">+IF(AND(ISNUMBER(OFFSET('Hygiene Data'!$F$7,0,10*ROW('Hygiene Data'!F90))),'Data Summary'!DV96="Yes"),OFFSET('Hygiene Data'!$F$7,0,10*ROW('Hygiene Data'!F90)),NA())</f>
        <v>#N/A</v>
      </c>
      <c r="BH96" s="98" t="e">
        <f ca="true">+IF(AND(ISNUMBER(OFFSET('Hygiene Data'!$F$9,0,10*ROW('Hygiene Data'!F90))),'Data Summary'!DW96="Yes"),OFFSET('Hygiene Data'!$F$9,0,10*ROW('Hygiene Data'!F90)),NA())</f>
        <v>#N/A</v>
      </c>
      <c r="BI96" s="98" t="e">
        <f ca="true">+IF(AND(ISNUMBER(OFFSET('Hygiene Data'!$G$5,0,10*ROW('Hygiene Data'!G90))),'Data Summary'!DX96="Yes"),OFFSET('Hygiene Data'!$G$5,0,10*ROW('Hygiene Data'!G90)),NA())</f>
        <v>#N/A</v>
      </c>
      <c r="BJ96" s="98" t="e">
        <f ca="true">+IF(AND(ISNUMBER(OFFSET('Hygiene Data'!$G$7,0,10*ROW('Hygiene Data'!G90))),'Data Summary'!DY96="Yes"),OFFSET('Hygiene Data'!$G$7,0,10*ROW('Hygiene Data'!G90)),NA())</f>
        <v>#N/A</v>
      </c>
      <c r="BK96" s="98" t="e">
        <f ca="true">+IF(AND(ISNUMBER(OFFSET('Hygiene Data'!$G$9,0,10*ROW('Hygiene Data'!G90))),'Data Summary'!DZ96="Yes"),OFFSET('Hygiene Data'!$G$9,0,10*ROW('Hygiene Data'!G90)),NA())</f>
        <v>#N/A</v>
      </c>
      <c r="BL96" s="98" t="e">
        <f ca="true">+IF(AND(ISNUMBER(OFFSET('Hygiene Data'!$H$5,0,10*ROW('Hygiene Data'!H90))),'Data Summary'!EA96="Yes"),OFFSET('Hygiene Data'!$H$5,0,10*ROW('Hygiene Data'!H90)),NA())</f>
        <v>#N/A</v>
      </c>
      <c r="BM96" s="98" t="e">
        <f ca="true">+IF(AND(ISNUMBER(OFFSET('Hygiene Data'!$H$7,0,10*ROW('Hygiene Data'!H90))),'Data Summary'!EB96="Yes"),OFFSET('Hygiene Data'!$H$7,0,10*ROW('Hygiene Data'!H90)),NA())</f>
        <v>#N/A</v>
      </c>
      <c r="BN96" s="98" t="e">
        <f ca="true">+IF(AND(ISNUMBER(OFFSET('Hygiene Data'!$H$9,0,10*ROW('Hygiene Data'!H90))),'Data Summary'!EC96="Yes"),OFFSET('Hygiene Data'!$H$9,0,10*ROW('Hygiene Data'!H90)),NA())</f>
        <v>#N/A</v>
      </c>
      <c r="BO96" s="98" t="e">
        <f ca="true">+IF(AND(ISNUMBER(OFFSET('Hygiene Data'!$I$5,0,10*ROW('Hygiene Data'!I90))),'Data Summary'!ED96="Yes"),OFFSET('Hygiene Data'!$I$5,0,10*ROW('Hygiene Data'!I90)),NA())</f>
        <v>#N/A</v>
      </c>
      <c r="BP96" s="98" t="e">
        <f ca="true">+IF(AND(ISNUMBER(OFFSET('Hygiene Data'!$I$7,0,10*ROW('Hygiene Data'!I90))),'Data Summary'!EE96="Yes"),OFFSET('Hygiene Data'!$I$7,0,10*ROW('Hygiene Data'!I90)),NA())</f>
        <v>#N/A</v>
      </c>
      <c r="BQ96" s="98" t="e">
        <f ca="true">+IF(AND(ISNUMBER(OFFSET('Hygiene Data'!$I$9,0,10*ROW('Hygiene Data'!I90))),'Data Summary'!EF96="Yes"),OFFSET('Hygiene Data'!$I$9,0,10*ROW('Hygiene Data'!I90)),NA())</f>
        <v>#N/A</v>
      </c>
    </row>
    <row xmlns:x14ac="http://schemas.microsoft.com/office/spreadsheetml/2009/9/ac" r="97" x14ac:dyDescent="0.2">
      <c r="A97" s="351" t="e">
        <f ca="true">+RIGHT('Data Summary'!A97,LEN('Data Summary'!A97)-9)</f>
        <v>#VALUE!</v>
      </c>
      <c r="B97" s="36" t="str">
        <f ca="true">+IF(ISTEXT('Data Summary'!B97),'Data Summary'!B97,"")</f>
        <v/>
      </c>
      <c r="C97" s="350" t="e">
        <f ca="true">+VALUE('Data Summary'!C97)</f>
        <v>#VALUE!</v>
      </c>
      <c r="D97" s="96" t="e">
        <f ca="true">+IF(AND(ISNUMBER(OFFSET('Water Data'!$D$4,0,10*ROW('Water Data'!D91))),'Data Summary'!BS97="Yes"),100-OFFSET('Water Data'!$D$4,0,10*ROW('Water Data'!D91)),NA())</f>
        <v>#N/A</v>
      </c>
      <c r="E97" s="96" t="e">
        <f ca="true">+IF(AND(ISNUMBER(OFFSET('Water Data'!$D$6,0,10*ROW('Water Data'!D91))),'Data Summary'!BT97="Yes"),OFFSET('Water Data'!$D$6,0,10*ROW('Water Data'!D91)),NA())</f>
        <v>#N/A</v>
      </c>
      <c r="F97" s="96" t="e">
        <f ca="true">+IF(AND(ISNUMBER(OFFSET('Water Data'!$D$9,0,10*ROW('Water Data'!D91))),'Data Summary'!BU97="Yes"),OFFSET('Water Data'!$D$9,0,10*ROW('Water Data'!D91)),NA())</f>
        <v>#N/A</v>
      </c>
      <c r="G97" s="96" t="e">
        <f ca="true">+IF(AND(ISNUMBER(OFFSET('Water Data'!$E$4,0,10*ROW('Water Data'!E91))),'Data Summary'!BV97="Yes"),100-OFFSET('Water Data'!$E$4,0,10*ROW('Water Data'!E91)),NA())</f>
        <v>#N/A</v>
      </c>
      <c r="H97" s="96" t="e">
        <f ca="true">+IF(AND(ISNUMBER(OFFSET('Water Data'!$E$6,0,10*ROW('Water Data'!E91))),'Data Summary'!BW97="Yes"),OFFSET('Water Data'!$E$6,0,10*ROW('Water Data'!E91)),NA())</f>
        <v>#N/A</v>
      </c>
      <c r="I97" s="96" t="e">
        <f ca="true">+IF(AND(ISNUMBER(OFFSET('Water Data'!$E$9,0,10*ROW('Water Data'!E91))),'Data Summary'!BX97="Yes"),OFFSET('Water Data'!$E$9,0,10*ROW('Water Data'!E91)),NA())</f>
        <v>#N/A</v>
      </c>
      <c r="J97" s="96" t="e">
        <f ca="true">+IF(AND(ISNUMBER(OFFSET('Water Data'!$F$4,0,10*ROW('Water Data'!F91))),'Data Summary'!BY97="Yes"),100-OFFSET('Water Data'!$F$4,0,10*ROW('Water Data'!F91)),NA())</f>
        <v>#N/A</v>
      </c>
      <c r="K97" s="96" t="e">
        <f ca="true">+IF(AND(ISNUMBER(OFFSET('Water Data'!$F$6,0,10*ROW('Water Data'!F91))),'Data Summary'!BZ97="Yes"),OFFSET('Water Data'!$F$6,0,10*ROW('Water Data'!F91)),NA())</f>
        <v>#N/A</v>
      </c>
      <c r="L97" s="96" t="e">
        <f ca="true">+IF(AND(ISNUMBER(OFFSET('Water Data'!$F$9,0,10*ROW('Water Data'!F91))),'Data Summary'!CA97="Yes"),OFFSET('Water Data'!$F$9,0,10*ROW('Water Data'!F91)),NA())</f>
        <v>#N/A</v>
      </c>
      <c r="M97" s="96" t="e">
        <f ca="true">+IF(AND(ISNUMBER(OFFSET('Water Data'!$G$4,0,10*ROW('Water Data'!G91))),'Data Summary'!CB97="Yes"),100-OFFSET('Water Data'!$G$4,0,10*ROW('Water Data'!G91)),NA())</f>
        <v>#N/A</v>
      </c>
      <c r="N97" s="96" t="e">
        <f ca="true">+IF(AND(ISNUMBER(OFFSET('Water Data'!$G$6,0,10*ROW('Water Data'!G91))),'Data Summary'!CC97="Yes"),OFFSET('Water Data'!$G$6,0,10*ROW('Water Data'!G91)),NA())</f>
        <v>#N/A</v>
      </c>
      <c r="O97" s="96" t="e">
        <f ca="true">+IF(AND(ISNUMBER(OFFSET('Water Data'!$G$9,0,10*ROW('Water Data'!G91))),'Data Summary'!CD97="Yes"),OFFSET('Water Data'!$G$9,0,10*ROW('Water Data'!G91)),NA())</f>
        <v>#N/A</v>
      </c>
      <c r="P97" s="96" t="e">
        <f ca="true">+IF(AND(ISNUMBER(OFFSET('Water Data'!$H$4,0,10*ROW('Water Data'!H91))),'Data Summary'!CE97="Yes"),100-OFFSET('Water Data'!$H$4,0,10*ROW('Water Data'!H91)),NA())</f>
        <v>#N/A</v>
      </c>
      <c r="Q97" s="96" t="e">
        <f ca="true">+IF(AND(ISNUMBER(OFFSET('Water Data'!$H$6,0,10*ROW('Water Data'!H91))),'Data Summary'!CF97="Yes"),OFFSET('Water Data'!$H$6,0,10*ROW('Water Data'!H91)),NA())</f>
        <v>#N/A</v>
      </c>
      <c r="R97" s="96" t="e">
        <f ca="true">+IF(AND(ISNUMBER(OFFSET('Water Data'!$H$9,0,10*ROW('Water Data'!H91))),'Data Summary'!CG97="Yes"),OFFSET('Water Data'!$H$9,0,10*ROW('Water Data'!H91)),NA())</f>
        <v>#N/A</v>
      </c>
      <c r="S97" s="96" t="e">
        <f ca="true">+IF(AND(ISNUMBER(OFFSET('Water Data'!$I$4,0,10*ROW('Water Data'!I91))),'Data Summary'!CH97="Yes"),100-OFFSET('Water Data'!$I$4,0,10*ROW('Water Data'!I91)),NA())</f>
        <v>#N/A</v>
      </c>
      <c r="T97" s="96" t="e">
        <f ca="true">+IF(AND(ISNUMBER(OFFSET('Water Data'!$I$6,0,10*ROW('Water Data'!I91))),'Data Summary'!CI97="Yes"),OFFSET('Water Data'!$I$6,0,10*ROW('Water Data'!I91)),NA())</f>
        <v>#N/A</v>
      </c>
      <c r="U97" s="96" t="e">
        <f ca="true">+IF(AND(ISNUMBER(OFFSET('Water Data'!$I$9,0,10*ROW('Water Data'!I91))),'Data Summary'!CJ97="Yes"),OFFSET('Water Data'!$I$9,0,10*ROW('Water Data'!I91)),NA())</f>
        <v>#N/A</v>
      </c>
      <c r="V97" s="97" t="e">
        <f ca="true">+IF(AND(ISNUMBER(OFFSET('Sanitation Data'!$D$4,0,10*ROW('Sanitation Data'!D91))),'Data Summary'!CK97="Yes"),100-OFFSET('Sanitation Data'!$D$4,0,10*ROW('Sanitation Data'!D91)),NA())</f>
        <v>#N/A</v>
      </c>
      <c r="W97" s="97" t="e">
        <f ca="true">+IF(AND(ISNUMBER(OFFSET('Sanitation Data'!$D$6,0,10*ROW('Sanitation Data'!D91))),'Data Summary'!CL97="Yes"),OFFSET('Sanitation Data'!$D$6,0,10*ROW('Sanitation Data'!D91)),NA())</f>
        <v>#N/A</v>
      </c>
      <c r="X97" s="97" t="e">
        <f ca="true">+IF(AND(ISNUMBER(OFFSET('Sanitation Data'!$D$10,0,10*ROW('Sanitation Data'!D91))),'Data Summary'!CM97="Yes"),OFFSET('Sanitation Data'!$D$10,0,10*ROW('Sanitation Data'!D91)),NA())</f>
        <v>#N/A</v>
      </c>
      <c r="Y97" s="97" t="e">
        <f ca="true">+IF(AND(ISNUMBER(OFFSET('Sanitation Data'!$D$11,0,10*ROW('Sanitation Data'!D91))),'Data Summary'!CN97="Yes"),OFFSET('Sanitation Data'!$D$11,0,10*ROW('Sanitation Data'!D91)),NA())</f>
        <v>#N/A</v>
      </c>
      <c r="Z97" s="97" t="e">
        <f ca="true">+IF(AND(ISNUMBER(OFFSET('Sanitation Data'!$D$12,0,10*ROW('Sanitation Data'!D91))),'Data Summary'!CO97="Yes"),OFFSET('Sanitation Data'!$D$12,0,10*ROW('Sanitation Data'!D91)),NA())</f>
        <v>#N/A</v>
      </c>
      <c r="AA97" s="97" t="e">
        <f ca="true">+IF(AND(ISNUMBER(OFFSET('Sanitation Data'!$E$4,0,10*ROW('Sanitation Data'!E91))),'Data Summary'!CP97="Yes"),100-OFFSET('Sanitation Data'!$E$4,0,10*ROW('Sanitation Data'!E91)),NA())</f>
        <v>#N/A</v>
      </c>
      <c r="AB97" s="97" t="e">
        <f ca="true">+IF(AND(ISNUMBER(OFFSET('Sanitation Data'!$E$6,0,10*ROW('Sanitation Data'!E91))),'Data Summary'!CQ97="Yes"),OFFSET('Sanitation Data'!$E$6,0,10*ROW('Sanitation Data'!E91)),NA())</f>
        <v>#N/A</v>
      </c>
      <c r="AC97" s="97" t="e">
        <f ca="true">+IF(AND(ISNUMBER(OFFSET('Sanitation Data'!$E$10,0,10*ROW('Sanitation Data'!E91))),'Data Summary'!CR97="Yes"),OFFSET('Sanitation Data'!$E$10,0,10*ROW('Sanitation Data'!E91)),NA())</f>
        <v>#N/A</v>
      </c>
      <c r="AD97" s="97" t="e">
        <f ca="true">+IF(AND(ISNUMBER(OFFSET('Sanitation Data'!$E$11,0,10*ROW('Sanitation Data'!E91))),'Data Summary'!CS97="Yes"),OFFSET('Sanitation Data'!$E$11,0,10*ROW('Sanitation Data'!E91)),NA())</f>
        <v>#N/A</v>
      </c>
      <c r="AE97" s="97" t="e">
        <f ca="true">+IF(AND(ISNUMBER(OFFSET('Sanitation Data'!$E$12,0,10*ROW('Sanitation Data'!E91))),'Data Summary'!CT97="Yes"),OFFSET('Sanitation Data'!$E$12,0,10*ROW('Sanitation Data'!E91)),NA())</f>
        <v>#N/A</v>
      </c>
      <c r="AF97" s="97" t="e">
        <f ca="true">+IF(AND(ISNUMBER(OFFSET('Sanitation Data'!$F$4,0,10*ROW('Sanitation Data'!F91))),'Data Summary'!CU97="Yes"),100-OFFSET('Sanitation Data'!$F$4,0,10*ROW('Sanitation Data'!F91)),NA())</f>
        <v>#N/A</v>
      </c>
      <c r="AG97" s="97" t="e">
        <f ca="true">+IF(AND(ISNUMBER(OFFSET('Sanitation Data'!$F$6,0,10*ROW('Sanitation Data'!F91))),'Data Summary'!CV97="Yes"),OFFSET('Sanitation Data'!$F$6,0,10*ROW('Sanitation Data'!F91)),NA())</f>
        <v>#N/A</v>
      </c>
      <c r="AH97" s="97" t="e">
        <f ca="true">+IF(AND(ISNUMBER(OFFSET('Sanitation Data'!$F$10,0,10*ROW('Sanitation Data'!F91))),'Data Summary'!CW97="Yes"),OFFSET('Sanitation Data'!$F$10,0,10*ROW('Sanitation Data'!F91)),NA())</f>
        <v>#N/A</v>
      </c>
      <c r="AI97" s="97" t="e">
        <f ca="true">+IF(AND(ISNUMBER(OFFSET('Sanitation Data'!$F$11,0,10*ROW('Sanitation Data'!F91))),'Data Summary'!CX97="Yes"),OFFSET('Sanitation Data'!$F$11,0,10*ROW('Sanitation Data'!F91)),NA())</f>
        <v>#N/A</v>
      </c>
      <c r="AJ97" s="97" t="e">
        <f ca="true">+IF(AND(ISNUMBER(OFFSET('Sanitation Data'!$F$12,0,10*ROW('Sanitation Data'!F91))),'Data Summary'!CY97="Yes"),OFFSET('Sanitation Data'!$F$12,0,10*ROW('Sanitation Data'!F91)),NA())</f>
        <v>#N/A</v>
      </c>
      <c r="AK97" s="97" t="e">
        <f ca="true">+IF(AND(ISNUMBER(OFFSET('Sanitation Data'!$G$4,0,10*ROW('Sanitation Data'!G91))),'Data Summary'!CZ97="Yes"),100-OFFSET('Sanitation Data'!$G$4,0,10*ROW('Sanitation Data'!G91)),NA())</f>
        <v>#N/A</v>
      </c>
      <c r="AL97" s="97" t="e">
        <f ca="true">+IF(AND(ISNUMBER(OFFSET('Sanitation Data'!$G$6,0,10*ROW('Sanitation Data'!G91))),'Data Summary'!DA97="Yes"),OFFSET('Sanitation Data'!$G$6,0,10*ROW('Sanitation Data'!G91)),NA())</f>
        <v>#N/A</v>
      </c>
      <c r="AM97" s="97" t="e">
        <f ca="true">+IF(AND(ISNUMBER(OFFSET('Sanitation Data'!$G$10,0,10*ROW('Sanitation Data'!G91))),'Data Summary'!DB97="Yes"),OFFSET('Sanitation Data'!$G$10,0,10*ROW('Sanitation Data'!G91)),NA())</f>
        <v>#N/A</v>
      </c>
      <c r="AN97" s="97" t="e">
        <f ca="true">+IF(AND(ISNUMBER(OFFSET('Sanitation Data'!$G$11,0,10*ROW('Sanitation Data'!G91))),'Data Summary'!DC97="Yes"),OFFSET('Sanitation Data'!$G$11,0,10*ROW('Sanitation Data'!G91)),NA())</f>
        <v>#N/A</v>
      </c>
      <c r="AO97" s="97" t="e">
        <f ca="true">+IF(AND(ISNUMBER(OFFSET('Sanitation Data'!$G$12,0,10*ROW('Sanitation Data'!G91))),'Data Summary'!DD97="Yes"),OFFSET('Sanitation Data'!$G$12,0,10*ROW('Sanitation Data'!G91)),NA())</f>
        <v>#N/A</v>
      </c>
      <c r="AP97" s="97" t="e">
        <f ca="true">+IF(AND(ISNUMBER(OFFSET('Sanitation Data'!$H$4,0,10*ROW('Sanitation Data'!H91))),'Data Summary'!DE97="Yes"),100-OFFSET('Sanitation Data'!$H$4,0,10*ROW('Sanitation Data'!H91)),NA())</f>
        <v>#N/A</v>
      </c>
      <c r="AQ97" s="97" t="e">
        <f ca="true">+IF(AND(ISNUMBER(OFFSET('Sanitation Data'!$H$6,0,10*ROW('Sanitation Data'!H91))),'Data Summary'!DF97="Yes"),OFFSET('Sanitation Data'!$H$6,0,10*ROW('Sanitation Data'!H91)),NA())</f>
        <v>#N/A</v>
      </c>
      <c r="AR97" s="97" t="e">
        <f ca="true">+IF(AND(ISNUMBER(OFFSET('Sanitation Data'!$H$10,0,10*ROW('Sanitation Data'!H91))),'Data Summary'!DG97="Yes"),OFFSET('Sanitation Data'!$H$10,0,10*ROW('Sanitation Data'!H91)),NA())</f>
        <v>#N/A</v>
      </c>
      <c r="AS97" s="97" t="e">
        <f ca="true">+IF(AND(ISNUMBER(OFFSET('Sanitation Data'!$H$11,0,10*ROW('Sanitation Data'!H91))),'Data Summary'!DH97="Yes"),OFFSET('Sanitation Data'!$H$11,0,10*ROW('Sanitation Data'!H91)),NA())</f>
        <v>#N/A</v>
      </c>
      <c r="AT97" s="97" t="e">
        <f ca="true">+IF(AND(ISNUMBER(OFFSET('Sanitation Data'!$H$12,0,10*ROW('Sanitation Data'!H91))),'Data Summary'!DI97="Yes"),OFFSET('Sanitation Data'!$H$12,0,10*ROW('Sanitation Data'!H91)),NA())</f>
        <v>#N/A</v>
      </c>
      <c r="AU97" s="97" t="e">
        <f ca="true">+IF(AND(ISNUMBER(OFFSET('Sanitation Data'!$I$4,0,10*ROW('Sanitation Data'!I91))),'Data Summary'!DJ97="Yes"),100-OFFSET('Sanitation Data'!$I$4,0,10*ROW('Sanitation Data'!I91)),NA())</f>
        <v>#N/A</v>
      </c>
      <c r="AV97" s="97" t="e">
        <f ca="true">+IF(AND(ISNUMBER(OFFSET('Sanitation Data'!$I$6,0,10*ROW('Sanitation Data'!I91))),'Data Summary'!DK97="Yes"),OFFSET('Sanitation Data'!$I$6,0,10*ROW('Sanitation Data'!I91)),NA())</f>
        <v>#N/A</v>
      </c>
      <c r="AW97" s="97" t="e">
        <f ca="true">+IF(AND(ISNUMBER(OFFSET('Sanitation Data'!$I$10,0,10*ROW('Sanitation Data'!I91))),'Data Summary'!DL97="Yes"),OFFSET('Sanitation Data'!$I$10,0,10*ROW('Sanitation Data'!I91)),NA())</f>
        <v>#N/A</v>
      </c>
      <c r="AX97" s="97" t="e">
        <f ca="true">+IF(AND(ISNUMBER(OFFSET('Sanitation Data'!$I$11,0,10*ROW('Sanitation Data'!I91))),'Data Summary'!DM97="Yes"),OFFSET('Sanitation Data'!$I$11,0,10*ROW('Sanitation Data'!I91)),NA())</f>
        <v>#N/A</v>
      </c>
      <c r="AY97" s="97" t="e">
        <f ca="true">+IF(AND(ISNUMBER(OFFSET('Sanitation Data'!$I$12,0,10*ROW('Sanitation Data'!I91))),'Data Summary'!DN97="Yes"),OFFSET('Sanitation Data'!$I$12,0,10*ROW('Sanitation Data'!I91)),NA())</f>
        <v>#N/A</v>
      </c>
      <c r="AZ97" s="98" t="e">
        <f ca="true">+IF(AND(ISNUMBER(OFFSET('Hygiene Data'!$D$5,0,10*ROW('Hygiene Data'!D91))),'Data Summary'!DO97="Yes"),OFFSET('Hygiene Data'!$D$5,0,10*ROW('Hygiene Data'!D91)),NA())</f>
        <v>#N/A</v>
      </c>
      <c r="BA97" s="98" t="e">
        <f ca="true">+IF(AND(ISNUMBER(OFFSET('Hygiene Data'!$D$7,0,10*ROW('Hygiene Data'!D91))),'Data Summary'!DP97="Yes"),OFFSET('Hygiene Data'!$D$7,0,10*ROW('Hygiene Data'!D91)),NA())</f>
        <v>#N/A</v>
      </c>
      <c r="BB97" s="98" t="e">
        <f ca="true">+IF(AND(ISNUMBER(OFFSET('Hygiene Data'!$D$9,0,10*ROW('Hygiene Data'!D91))),'Data Summary'!DQ97="Yes"),OFFSET('Hygiene Data'!$D$9,0,10*ROW('Hygiene Data'!D91)),NA())</f>
        <v>#N/A</v>
      </c>
      <c r="BC97" s="98" t="e">
        <f ca="true">+IF(AND(ISNUMBER(OFFSET('Hygiene Data'!$E$5,0,10*ROW('Hygiene Data'!E91))),'Data Summary'!DR97="Yes"),OFFSET('Hygiene Data'!$E$5,0,10*ROW('Hygiene Data'!E91)),NA())</f>
        <v>#N/A</v>
      </c>
      <c r="BD97" s="98" t="e">
        <f ca="true">+IF(AND(ISNUMBER(OFFSET('Hygiene Data'!$E$7,0,10*ROW('Hygiene Data'!E91))),'Data Summary'!DS97="Yes"),OFFSET('Hygiene Data'!$E$7,0,10*ROW('Hygiene Data'!E91)),NA())</f>
        <v>#N/A</v>
      </c>
      <c r="BE97" s="98" t="e">
        <f ca="true">+IF(AND(ISNUMBER(OFFSET('Hygiene Data'!$E$9,0,10*ROW('Hygiene Data'!E91))),'Data Summary'!DT97="Yes"),OFFSET('Hygiene Data'!$E$9,0,10*ROW('Hygiene Data'!E91)),NA())</f>
        <v>#N/A</v>
      </c>
      <c r="BF97" s="98" t="e">
        <f ca="true">+IF(AND(ISNUMBER(OFFSET('Hygiene Data'!$F$5,0,10*ROW('Hygiene Data'!F91))),'Data Summary'!DU97="Yes"),OFFSET('Hygiene Data'!$F$5,0,10*ROW('Hygiene Data'!F91)),NA())</f>
        <v>#N/A</v>
      </c>
      <c r="BG97" s="98" t="e">
        <f ca="true">+IF(AND(ISNUMBER(OFFSET('Hygiene Data'!$F$7,0,10*ROW('Hygiene Data'!F91))),'Data Summary'!DV97="Yes"),OFFSET('Hygiene Data'!$F$7,0,10*ROW('Hygiene Data'!F91)),NA())</f>
        <v>#N/A</v>
      </c>
      <c r="BH97" s="98" t="e">
        <f ca="true">+IF(AND(ISNUMBER(OFFSET('Hygiene Data'!$F$9,0,10*ROW('Hygiene Data'!F91))),'Data Summary'!DW97="Yes"),OFFSET('Hygiene Data'!$F$9,0,10*ROW('Hygiene Data'!F91)),NA())</f>
        <v>#N/A</v>
      </c>
      <c r="BI97" s="98" t="e">
        <f ca="true">+IF(AND(ISNUMBER(OFFSET('Hygiene Data'!$G$5,0,10*ROW('Hygiene Data'!G91))),'Data Summary'!DX97="Yes"),OFFSET('Hygiene Data'!$G$5,0,10*ROW('Hygiene Data'!G91)),NA())</f>
        <v>#N/A</v>
      </c>
      <c r="BJ97" s="98" t="e">
        <f ca="true">+IF(AND(ISNUMBER(OFFSET('Hygiene Data'!$G$7,0,10*ROW('Hygiene Data'!G91))),'Data Summary'!DY97="Yes"),OFFSET('Hygiene Data'!$G$7,0,10*ROW('Hygiene Data'!G91)),NA())</f>
        <v>#N/A</v>
      </c>
      <c r="BK97" s="98" t="e">
        <f ca="true">+IF(AND(ISNUMBER(OFFSET('Hygiene Data'!$G$9,0,10*ROW('Hygiene Data'!G91))),'Data Summary'!DZ97="Yes"),OFFSET('Hygiene Data'!$G$9,0,10*ROW('Hygiene Data'!G91)),NA())</f>
        <v>#N/A</v>
      </c>
      <c r="BL97" s="98" t="e">
        <f ca="true">+IF(AND(ISNUMBER(OFFSET('Hygiene Data'!$H$5,0,10*ROW('Hygiene Data'!H91))),'Data Summary'!EA97="Yes"),OFFSET('Hygiene Data'!$H$5,0,10*ROW('Hygiene Data'!H91)),NA())</f>
        <v>#N/A</v>
      </c>
      <c r="BM97" s="98" t="e">
        <f ca="true">+IF(AND(ISNUMBER(OFFSET('Hygiene Data'!$H$7,0,10*ROW('Hygiene Data'!H91))),'Data Summary'!EB97="Yes"),OFFSET('Hygiene Data'!$H$7,0,10*ROW('Hygiene Data'!H91)),NA())</f>
        <v>#N/A</v>
      </c>
      <c r="BN97" s="98" t="e">
        <f ca="true">+IF(AND(ISNUMBER(OFFSET('Hygiene Data'!$H$9,0,10*ROW('Hygiene Data'!H91))),'Data Summary'!EC97="Yes"),OFFSET('Hygiene Data'!$H$9,0,10*ROW('Hygiene Data'!H91)),NA())</f>
        <v>#N/A</v>
      </c>
      <c r="BO97" s="98" t="e">
        <f ca="true">+IF(AND(ISNUMBER(OFFSET('Hygiene Data'!$I$5,0,10*ROW('Hygiene Data'!I91))),'Data Summary'!ED97="Yes"),OFFSET('Hygiene Data'!$I$5,0,10*ROW('Hygiene Data'!I91)),NA())</f>
        <v>#N/A</v>
      </c>
      <c r="BP97" s="98" t="e">
        <f ca="true">+IF(AND(ISNUMBER(OFFSET('Hygiene Data'!$I$7,0,10*ROW('Hygiene Data'!I91))),'Data Summary'!EE97="Yes"),OFFSET('Hygiene Data'!$I$7,0,10*ROW('Hygiene Data'!I91)),NA())</f>
        <v>#N/A</v>
      </c>
      <c r="BQ97" s="98" t="e">
        <f ca="true">+IF(AND(ISNUMBER(OFFSET('Hygiene Data'!$I$9,0,10*ROW('Hygiene Data'!I91))),'Data Summary'!EF97="Yes"),OFFSET('Hygiene Data'!$I$9,0,10*ROW('Hygiene Data'!I91)),NA())</f>
        <v>#N/A</v>
      </c>
    </row>
    <row xmlns:x14ac="http://schemas.microsoft.com/office/spreadsheetml/2009/9/ac" r="98" x14ac:dyDescent="0.2">
      <c r="A98" s="351" t="e">
        <f ca="true">+RIGHT('Data Summary'!A98,LEN('Data Summary'!A98)-9)</f>
        <v>#VALUE!</v>
      </c>
      <c r="B98" s="36" t="str">
        <f ca="true">+IF(ISTEXT('Data Summary'!B98),'Data Summary'!B98,"")</f>
        <v/>
      </c>
      <c r="C98" s="350" t="e">
        <f ca="true">+VALUE('Data Summary'!C98)</f>
        <v>#VALUE!</v>
      </c>
      <c r="D98" s="96" t="e">
        <f ca="true">+IF(AND(ISNUMBER(OFFSET('Water Data'!$D$4,0,10*ROW('Water Data'!D92))),'Data Summary'!BS98="Yes"),100-OFFSET('Water Data'!$D$4,0,10*ROW('Water Data'!D92)),NA())</f>
        <v>#N/A</v>
      </c>
      <c r="E98" s="96" t="e">
        <f ca="true">+IF(AND(ISNUMBER(OFFSET('Water Data'!$D$6,0,10*ROW('Water Data'!D92))),'Data Summary'!BT98="Yes"),OFFSET('Water Data'!$D$6,0,10*ROW('Water Data'!D92)),NA())</f>
        <v>#N/A</v>
      </c>
      <c r="F98" s="96" t="e">
        <f ca="true">+IF(AND(ISNUMBER(OFFSET('Water Data'!$D$9,0,10*ROW('Water Data'!D92))),'Data Summary'!BU98="Yes"),OFFSET('Water Data'!$D$9,0,10*ROW('Water Data'!D92)),NA())</f>
        <v>#N/A</v>
      </c>
      <c r="G98" s="96" t="e">
        <f ca="true">+IF(AND(ISNUMBER(OFFSET('Water Data'!$E$4,0,10*ROW('Water Data'!E92))),'Data Summary'!BV98="Yes"),100-OFFSET('Water Data'!$E$4,0,10*ROW('Water Data'!E92)),NA())</f>
        <v>#N/A</v>
      </c>
      <c r="H98" s="96" t="e">
        <f ca="true">+IF(AND(ISNUMBER(OFFSET('Water Data'!$E$6,0,10*ROW('Water Data'!E92))),'Data Summary'!BW98="Yes"),OFFSET('Water Data'!$E$6,0,10*ROW('Water Data'!E92)),NA())</f>
        <v>#N/A</v>
      </c>
      <c r="I98" s="96" t="e">
        <f ca="true">+IF(AND(ISNUMBER(OFFSET('Water Data'!$E$9,0,10*ROW('Water Data'!E92))),'Data Summary'!BX98="Yes"),OFFSET('Water Data'!$E$9,0,10*ROW('Water Data'!E92)),NA())</f>
        <v>#N/A</v>
      </c>
      <c r="J98" s="96" t="e">
        <f ca="true">+IF(AND(ISNUMBER(OFFSET('Water Data'!$F$4,0,10*ROW('Water Data'!F92))),'Data Summary'!BY98="Yes"),100-OFFSET('Water Data'!$F$4,0,10*ROW('Water Data'!F92)),NA())</f>
        <v>#N/A</v>
      </c>
      <c r="K98" s="96" t="e">
        <f ca="true">+IF(AND(ISNUMBER(OFFSET('Water Data'!$F$6,0,10*ROW('Water Data'!F92))),'Data Summary'!BZ98="Yes"),OFFSET('Water Data'!$F$6,0,10*ROW('Water Data'!F92)),NA())</f>
        <v>#N/A</v>
      </c>
      <c r="L98" s="96" t="e">
        <f ca="true">+IF(AND(ISNUMBER(OFFSET('Water Data'!$F$9,0,10*ROW('Water Data'!F92))),'Data Summary'!CA98="Yes"),OFFSET('Water Data'!$F$9,0,10*ROW('Water Data'!F92)),NA())</f>
        <v>#N/A</v>
      </c>
      <c r="M98" s="96" t="e">
        <f ca="true">+IF(AND(ISNUMBER(OFFSET('Water Data'!$G$4,0,10*ROW('Water Data'!G92))),'Data Summary'!CB98="Yes"),100-OFFSET('Water Data'!$G$4,0,10*ROW('Water Data'!G92)),NA())</f>
        <v>#N/A</v>
      </c>
      <c r="N98" s="96" t="e">
        <f ca="true">+IF(AND(ISNUMBER(OFFSET('Water Data'!$G$6,0,10*ROW('Water Data'!G92))),'Data Summary'!CC98="Yes"),OFFSET('Water Data'!$G$6,0,10*ROW('Water Data'!G92)),NA())</f>
        <v>#N/A</v>
      </c>
      <c r="O98" s="96" t="e">
        <f ca="true">+IF(AND(ISNUMBER(OFFSET('Water Data'!$G$9,0,10*ROW('Water Data'!G92))),'Data Summary'!CD98="Yes"),OFFSET('Water Data'!$G$9,0,10*ROW('Water Data'!G92)),NA())</f>
        <v>#N/A</v>
      </c>
      <c r="P98" s="96" t="e">
        <f ca="true">+IF(AND(ISNUMBER(OFFSET('Water Data'!$H$4,0,10*ROW('Water Data'!H92))),'Data Summary'!CE98="Yes"),100-OFFSET('Water Data'!$H$4,0,10*ROW('Water Data'!H92)),NA())</f>
        <v>#N/A</v>
      </c>
      <c r="Q98" s="96" t="e">
        <f ca="true">+IF(AND(ISNUMBER(OFFSET('Water Data'!$H$6,0,10*ROW('Water Data'!H92))),'Data Summary'!CF98="Yes"),OFFSET('Water Data'!$H$6,0,10*ROW('Water Data'!H92)),NA())</f>
        <v>#N/A</v>
      </c>
      <c r="R98" s="96" t="e">
        <f ca="true">+IF(AND(ISNUMBER(OFFSET('Water Data'!$H$9,0,10*ROW('Water Data'!H92))),'Data Summary'!CG98="Yes"),OFFSET('Water Data'!$H$9,0,10*ROW('Water Data'!H92)),NA())</f>
        <v>#N/A</v>
      </c>
      <c r="S98" s="96" t="e">
        <f ca="true">+IF(AND(ISNUMBER(OFFSET('Water Data'!$I$4,0,10*ROW('Water Data'!I92))),'Data Summary'!CH98="Yes"),100-OFFSET('Water Data'!$I$4,0,10*ROW('Water Data'!I92)),NA())</f>
        <v>#N/A</v>
      </c>
      <c r="T98" s="96" t="e">
        <f ca="true">+IF(AND(ISNUMBER(OFFSET('Water Data'!$I$6,0,10*ROW('Water Data'!I92))),'Data Summary'!CI98="Yes"),OFFSET('Water Data'!$I$6,0,10*ROW('Water Data'!I92)),NA())</f>
        <v>#N/A</v>
      </c>
      <c r="U98" s="96" t="e">
        <f ca="true">+IF(AND(ISNUMBER(OFFSET('Water Data'!$I$9,0,10*ROW('Water Data'!I92))),'Data Summary'!CJ98="Yes"),OFFSET('Water Data'!$I$9,0,10*ROW('Water Data'!I92)),NA())</f>
        <v>#N/A</v>
      </c>
      <c r="V98" s="97" t="e">
        <f ca="true">+IF(AND(ISNUMBER(OFFSET('Sanitation Data'!$D$4,0,10*ROW('Sanitation Data'!D92))),'Data Summary'!CK98="Yes"),100-OFFSET('Sanitation Data'!$D$4,0,10*ROW('Sanitation Data'!D92)),NA())</f>
        <v>#N/A</v>
      </c>
      <c r="W98" s="97" t="e">
        <f ca="true">+IF(AND(ISNUMBER(OFFSET('Sanitation Data'!$D$6,0,10*ROW('Sanitation Data'!D92))),'Data Summary'!CL98="Yes"),OFFSET('Sanitation Data'!$D$6,0,10*ROW('Sanitation Data'!D92)),NA())</f>
        <v>#N/A</v>
      </c>
      <c r="X98" s="97" t="e">
        <f ca="true">+IF(AND(ISNUMBER(OFFSET('Sanitation Data'!$D$10,0,10*ROW('Sanitation Data'!D92))),'Data Summary'!CM98="Yes"),OFFSET('Sanitation Data'!$D$10,0,10*ROW('Sanitation Data'!D92)),NA())</f>
        <v>#N/A</v>
      </c>
      <c r="Y98" s="97" t="e">
        <f ca="true">+IF(AND(ISNUMBER(OFFSET('Sanitation Data'!$D$11,0,10*ROW('Sanitation Data'!D92))),'Data Summary'!CN98="Yes"),OFFSET('Sanitation Data'!$D$11,0,10*ROW('Sanitation Data'!D92)),NA())</f>
        <v>#N/A</v>
      </c>
      <c r="Z98" s="97" t="e">
        <f ca="true">+IF(AND(ISNUMBER(OFFSET('Sanitation Data'!$D$12,0,10*ROW('Sanitation Data'!D92))),'Data Summary'!CO98="Yes"),OFFSET('Sanitation Data'!$D$12,0,10*ROW('Sanitation Data'!D92)),NA())</f>
        <v>#N/A</v>
      </c>
      <c r="AA98" s="97" t="e">
        <f ca="true">+IF(AND(ISNUMBER(OFFSET('Sanitation Data'!$E$4,0,10*ROW('Sanitation Data'!E92))),'Data Summary'!CP98="Yes"),100-OFFSET('Sanitation Data'!$E$4,0,10*ROW('Sanitation Data'!E92)),NA())</f>
        <v>#N/A</v>
      </c>
      <c r="AB98" s="97" t="e">
        <f ca="true">+IF(AND(ISNUMBER(OFFSET('Sanitation Data'!$E$6,0,10*ROW('Sanitation Data'!E92))),'Data Summary'!CQ98="Yes"),OFFSET('Sanitation Data'!$E$6,0,10*ROW('Sanitation Data'!E92)),NA())</f>
        <v>#N/A</v>
      </c>
      <c r="AC98" s="97" t="e">
        <f ca="true">+IF(AND(ISNUMBER(OFFSET('Sanitation Data'!$E$10,0,10*ROW('Sanitation Data'!E92))),'Data Summary'!CR98="Yes"),OFFSET('Sanitation Data'!$E$10,0,10*ROW('Sanitation Data'!E92)),NA())</f>
        <v>#N/A</v>
      </c>
      <c r="AD98" s="97" t="e">
        <f ca="true">+IF(AND(ISNUMBER(OFFSET('Sanitation Data'!$E$11,0,10*ROW('Sanitation Data'!E92))),'Data Summary'!CS98="Yes"),OFFSET('Sanitation Data'!$E$11,0,10*ROW('Sanitation Data'!E92)),NA())</f>
        <v>#N/A</v>
      </c>
      <c r="AE98" s="97" t="e">
        <f ca="true">+IF(AND(ISNUMBER(OFFSET('Sanitation Data'!$E$12,0,10*ROW('Sanitation Data'!E92))),'Data Summary'!CT98="Yes"),OFFSET('Sanitation Data'!$E$12,0,10*ROW('Sanitation Data'!E92)),NA())</f>
        <v>#N/A</v>
      </c>
      <c r="AF98" s="97" t="e">
        <f ca="true">+IF(AND(ISNUMBER(OFFSET('Sanitation Data'!$F$4,0,10*ROW('Sanitation Data'!F92))),'Data Summary'!CU98="Yes"),100-OFFSET('Sanitation Data'!$F$4,0,10*ROW('Sanitation Data'!F92)),NA())</f>
        <v>#N/A</v>
      </c>
      <c r="AG98" s="97" t="e">
        <f ca="true">+IF(AND(ISNUMBER(OFFSET('Sanitation Data'!$F$6,0,10*ROW('Sanitation Data'!F92))),'Data Summary'!CV98="Yes"),OFFSET('Sanitation Data'!$F$6,0,10*ROW('Sanitation Data'!F92)),NA())</f>
        <v>#N/A</v>
      </c>
      <c r="AH98" s="97" t="e">
        <f ca="true">+IF(AND(ISNUMBER(OFFSET('Sanitation Data'!$F$10,0,10*ROW('Sanitation Data'!F92))),'Data Summary'!CW98="Yes"),OFFSET('Sanitation Data'!$F$10,0,10*ROW('Sanitation Data'!F92)),NA())</f>
        <v>#N/A</v>
      </c>
      <c r="AI98" s="97" t="e">
        <f ca="true">+IF(AND(ISNUMBER(OFFSET('Sanitation Data'!$F$11,0,10*ROW('Sanitation Data'!F92))),'Data Summary'!CX98="Yes"),OFFSET('Sanitation Data'!$F$11,0,10*ROW('Sanitation Data'!F92)),NA())</f>
        <v>#N/A</v>
      </c>
      <c r="AJ98" s="97" t="e">
        <f ca="true">+IF(AND(ISNUMBER(OFFSET('Sanitation Data'!$F$12,0,10*ROW('Sanitation Data'!F92))),'Data Summary'!CY98="Yes"),OFFSET('Sanitation Data'!$F$12,0,10*ROW('Sanitation Data'!F92)),NA())</f>
        <v>#N/A</v>
      </c>
      <c r="AK98" s="97" t="e">
        <f ca="true">+IF(AND(ISNUMBER(OFFSET('Sanitation Data'!$G$4,0,10*ROW('Sanitation Data'!G92))),'Data Summary'!CZ98="Yes"),100-OFFSET('Sanitation Data'!$G$4,0,10*ROW('Sanitation Data'!G92)),NA())</f>
        <v>#N/A</v>
      </c>
      <c r="AL98" s="97" t="e">
        <f ca="true">+IF(AND(ISNUMBER(OFFSET('Sanitation Data'!$G$6,0,10*ROW('Sanitation Data'!G92))),'Data Summary'!DA98="Yes"),OFFSET('Sanitation Data'!$G$6,0,10*ROW('Sanitation Data'!G92)),NA())</f>
        <v>#N/A</v>
      </c>
      <c r="AM98" s="97" t="e">
        <f ca="true">+IF(AND(ISNUMBER(OFFSET('Sanitation Data'!$G$10,0,10*ROW('Sanitation Data'!G92))),'Data Summary'!DB98="Yes"),OFFSET('Sanitation Data'!$G$10,0,10*ROW('Sanitation Data'!G92)),NA())</f>
        <v>#N/A</v>
      </c>
      <c r="AN98" s="97" t="e">
        <f ca="true">+IF(AND(ISNUMBER(OFFSET('Sanitation Data'!$G$11,0,10*ROW('Sanitation Data'!G92))),'Data Summary'!DC98="Yes"),OFFSET('Sanitation Data'!$G$11,0,10*ROW('Sanitation Data'!G92)),NA())</f>
        <v>#N/A</v>
      </c>
      <c r="AO98" s="97" t="e">
        <f ca="true">+IF(AND(ISNUMBER(OFFSET('Sanitation Data'!$G$12,0,10*ROW('Sanitation Data'!G92))),'Data Summary'!DD98="Yes"),OFFSET('Sanitation Data'!$G$12,0,10*ROW('Sanitation Data'!G92)),NA())</f>
        <v>#N/A</v>
      </c>
      <c r="AP98" s="97" t="e">
        <f ca="true">+IF(AND(ISNUMBER(OFFSET('Sanitation Data'!$H$4,0,10*ROW('Sanitation Data'!H92))),'Data Summary'!DE98="Yes"),100-OFFSET('Sanitation Data'!$H$4,0,10*ROW('Sanitation Data'!H92)),NA())</f>
        <v>#N/A</v>
      </c>
      <c r="AQ98" s="97" t="e">
        <f ca="true">+IF(AND(ISNUMBER(OFFSET('Sanitation Data'!$H$6,0,10*ROW('Sanitation Data'!H92))),'Data Summary'!DF98="Yes"),OFFSET('Sanitation Data'!$H$6,0,10*ROW('Sanitation Data'!H92)),NA())</f>
        <v>#N/A</v>
      </c>
      <c r="AR98" s="97" t="e">
        <f ca="true">+IF(AND(ISNUMBER(OFFSET('Sanitation Data'!$H$10,0,10*ROW('Sanitation Data'!H92))),'Data Summary'!DG98="Yes"),OFFSET('Sanitation Data'!$H$10,0,10*ROW('Sanitation Data'!H92)),NA())</f>
        <v>#N/A</v>
      </c>
      <c r="AS98" s="97" t="e">
        <f ca="true">+IF(AND(ISNUMBER(OFFSET('Sanitation Data'!$H$11,0,10*ROW('Sanitation Data'!H92))),'Data Summary'!DH98="Yes"),OFFSET('Sanitation Data'!$H$11,0,10*ROW('Sanitation Data'!H92)),NA())</f>
        <v>#N/A</v>
      </c>
      <c r="AT98" s="97" t="e">
        <f ca="true">+IF(AND(ISNUMBER(OFFSET('Sanitation Data'!$H$12,0,10*ROW('Sanitation Data'!H92))),'Data Summary'!DI98="Yes"),OFFSET('Sanitation Data'!$H$12,0,10*ROW('Sanitation Data'!H92)),NA())</f>
        <v>#N/A</v>
      </c>
      <c r="AU98" s="97" t="e">
        <f ca="true">+IF(AND(ISNUMBER(OFFSET('Sanitation Data'!$I$4,0,10*ROW('Sanitation Data'!I92))),'Data Summary'!DJ98="Yes"),100-OFFSET('Sanitation Data'!$I$4,0,10*ROW('Sanitation Data'!I92)),NA())</f>
        <v>#N/A</v>
      </c>
      <c r="AV98" s="97" t="e">
        <f ca="true">+IF(AND(ISNUMBER(OFFSET('Sanitation Data'!$I$6,0,10*ROW('Sanitation Data'!I92))),'Data Summary'!DK98="Yes"),OFFSET('Sanitation Data'!$I$6,0,10*ROW('Sanitation Data'!I92)),NA())</f>
        <v>#N/A</v>
      </c>
      <c r="AW98" s="97" t="e">
        <f ca="true">+IF(AND(ISNUMBER(OFFSET('Sanitation Data'!$I$10,0,10*ROW('Sanitation Data'!I92))),'Data Summary'!DL98="Yes"),OFFSET('Sanitation Data'!$I$10,0,10*ROW('Sanitation Data'!I92)),NA())</f>
        <v>#N/A</v>
      </c>
      <c r="AX98" s="97" t="e">
        <f ca="true">+IF(AND(ISNUMBER(OFFSET('Sanitation Data'!$I$11,0,10*ROW('Sanitation Data'!I92))),'Data Summary'!DM98="Yes"),OFFSET('Sanitation Data'!$I$11,0,10*ROW('Sanitation Data'!I92)),NA())</f>
        <v>#N/A</v>
      </c>
      <c r="AY98" s="97" t="e">
        <f ca="true">+IF(AND(ISNUMBER(OFFSET('Sanitation Data'!$I$12,0,10*ROW('Sanitation Data'!I92))),'Data Summary'!DN98="Yes"),OFFSET('Sanitation Data'!$I$12,0,10*ROW('Sanitation Data'!I92)),NA())</f>
        <v>#N/A</v>
      </c>
      <c r="AZ98" s="98" t="e">
        <f ca="true">+IF(AND(ISNUMBER(OFFSET('Hygiene Data'!$D$5,0,10*ROW('Hygiene Data'!D92))),'Data Summary'!DO98="Yes"),OFFSET('Hygiene Data'!$D$5,0,10*ROW('Hygiene Data'!D92)),NA())</f>
        <v>#N/A</v>
      </c>
      <c r="BA98" s="98" t="e">
        <f ca="true">+IF(AND(ISNUMBER(OFFSET('Hygiene Data'!$D$7,0,10*ROW('Hygiene Data'!D92))),'Data Summary'!DP98="Yes"),OFFSET('Hygiene Data'!$D$7,0,10*ROW('Hygiene Data'!D92)),NA())</f>
        <v>#N/A</v>
      </c>
      <c r="BB98" s="98" t="e">
        <f ca="true">+IF(AND(ISNUMBER(OFFSET('Hygiene Data'!$D$9,0,10*ROW('Hygiene Data'!D92))),'Data Summary'!DQ98="Yes"),OFFSET('Hygiene Data'!$D$9,0,10*ROW('Hygiene Data'!D92)),NA())</f>
        <v>#N/A</v>
      </c>
      <c r="BC98" s="98" t="e">
        <f ca="true">+IF(AND(ISNUMBER(OFFSET('Hygiene Data'!$E$5,0,10*ROW('Hygiene Data'!E92))),'Data Summary'!DR98="Yes"),OFFSET('Hygiene Data'!$E$5,0,10*ROW('Hygiene Data'!E92)),NA())</f>
        <v>#N/A</v>
      </c>
      <c r="BD98" s="98" t="e">
        <f ca="true">+IF(AND(ISNUMBER(OFFSET('Hygiene Data'!$E$7,0,10*ROW('Hygiene Data'!E92))),'Data Summary'!DS98="Yes"),OFFSET('Hygiene Data'!$E$7,0,10*ROW('Hygiene Data'!E92)),NA())</f>
        <v>#N/A</v>
      </c>
      <c r="BE98" s="98" t="e">
        <f ca="true">+IF(AND(ISNUMBER(OFFSET('Hygiene Data'!$E$9,0,10*ROW('Hygiene Data'!E92))),'Data Summary'!DT98="Yes"),OFFSET('Hygiene Data'!$E$9,0,10*ROW('Hygiene Data'!E92)),NA())</f>
        <v>#N/A</v>
      </c>
      <c r="BF98" s="98" t="e">
        <f ca="true">+IF(AND(ISNUMBER(OFFSET('Hygiene Data'!$F$5,0,10*ROW('Hygiene Data'!F92))),'Data Summary'!DU98="Yes"),OFFSET('Hygiene Data'!$F$5,0,10*ROW('Hygiene Data'!F92)),NA())</f>
        <v>#N/A</v>
      </c>
      <c r="BG98" s="98" t="e">
        <f ca="true">+IF(AND(ISNUMBER(OFFSET('Hygiene Data'!$F$7,0,10*ROW('Hygiene Data'!F92))),'Data Summary'!DV98="Yes"),OFFSET('Hygiene Data'!$F$7,0,10*ROW('Hygiene Data'!F92)),NA())</f>
        <v>#N/A</v>
      </c>
      <c r="BH98" s="98" t="e">
        <f ca="true">+IF(AND(ISNUMBER(OFFSET('Hygiene Data'!$F$9,0,10*ROW('Hygiene Data'!F92))),'Data Summary'!DW98="Yes"),OFFSET('Hygiene Data'!$F$9,0,10*ROW('Hygiene Data'!F92)),NA())</f>
        <v>#N/A</v>
      </c>
      <c r="BI98" s="98" t="e">
        <f ca="true">+IF(AND(ISNUMBER(OFFSET('Hygiene Data'!$G$5,0,10*ROW('Hygiene Data'!G92))),'Data Summary'!DX98="Yes"),OFFSET('Hygiene Data'!$G$5,0,10*ROW('Hygiene Data'!G92)),NA())</f>
        <v>#N/A</v>
      </c>
      <c r="BJ98" s="98" t="e">
        <f ca="true">+IF(AND(ISNUMBER(OFFSET('Hygiene Data'!$G$7,0,10*ROW('Hygiene Data'!G92))),'Data Summary'!DY98="Yes"),OFFSET('Hygiene Data'!$G$7,0,10*ROW('Hygiene Data'!G92)),NA())</f>
        <v>#N/A</v>
      </c>
      <c r="BK98" s="98" t="e">
        <f ca="true">+IF(AND(ISNUMBER(OFFSET('Hygiene Data'!$G$9,0,10*ROW('Hygiene Data'!G92))),'Data Summary'!DZ98="Yes"),OFFSET('Hygiene Data'!$G$9,0,10*ROW('Hygiene Data'!G92)),NA())</f>
        <v>#N/A</v>
      </c>
      <c r="BL98" s="98" t="e">
        <f ca="true">+IF(AND(ISNUMBER(OFFSET('Hygiene Data'!$H$5,0,10*ROW('Hygiene Data'!H92))),'Data Summary'!EA98="Yes"),OFFSET('Hygiene Data'!$H$5,0,10*ROW('Hygiene Data'!H92)),NA())</f>
        <v>#N/A</v>
      </c>
      <c r="BM98" s="98" t="e">
        <f ca="true">+IF(AND(ISNUMBER(OFFSET('Hygiene Data'!$H$7,0,10*ROW('Hygiene Data'!H92))),'Data Summary'!EB98="Yes"),OFFSET('Hygiene Data'!$H$7,0,10*ROW('Hygiene Data'!H92)),NA())</f>
        <v>#N/A</v>
      </c>
      <c r="BN98" s="98" t="e">
        <f ca="true">+IF(AND(ISNUMBER(OFFSET('Hygiene Data'!$H$9,0,10*ROW('Hygiene Data'!H92))),'Data Summary'!EC98="Yes"),OFFSET('Hygiene Data'!$H$9,0,10*ROW('Hygiene Data'!H92)),NA())</f>
        <v>#N/A</v>
      </c>
      <c r="BO98" s="98" t="e">
        <f ca="true">+IF(AND(ISNUMBER(OFFSET('Hygiene Data'!$I$5,0,10*ROW('Hygiene Data'!I92))),'Data Summary'!ED98="Yes"),OFFSET('Hygiene Data'!$I$5,0,10*ROW('Hygiene Data'!I92)),NA())</f>
        <v>#N/A</v>
      </c>
      <c r="BP98" s="98" t="e">
        <f ca="true">+IF(AND(ISNUMBER(OFFSET('Hygiene Data'!$I$7,0,10*ROW('Hygiene Data'!I92))),'Data Summary'!EE98="Yes"),OFFSET('Hygiene Data'!$I$7,0,10*ROW('Hygiene Data'!I92)),NA())</f>
        <v>#N/A</v>
      </c>
      <c r="BQ98" s="98" t="e">
        <f ca="true">+IF(AND(ISNUMBER(OFFSET('Hygiene Data'!$I$9,0,10*ROW('Hygiene Data'!I92))),'Data Summary'!EF98="Yes"),OFFSET('Hygiene Data'!$I$9,0,10*ROW('Hygiene Data'!I92)),NA())</f>
        <v>#N/A</v>
      </c>
    </row>
    <row xmlns:x14ac="http://schemas.microsoft.com/office/spreadsheetml/2009/9/ac" r="99" x14ac:dyDescent="0.2">
      <c r="A99" s="351" t="e">
        <f ca="true">+RIGHT('Data Summary'!A99,LEN('Data Summary'!A99)-9)</f>
        <v>#VALUE!</v>
      </c>
      <c r="B99" s="36" t="str">
        <f ca="true">+IF(ISTEXT('Data Summary'!B99),'Data Summary'!B99,"")</f>
        <v/>
      </c>
      <c r="C99" s="350" t="e">
        <f ca="true">+VALUE('Data Summary'!C99)</f>
        <v>#VALUE!</v>
      </c>
      <c r="D99" s="96" t="e">
        <f ca="true">+IF(AND(ISNUMBER(OFFSET('Water Data'!$D$4,0,10*ROW('Water Data'!D93))),'Data Summary'!BS99="Yes"),100-OFFSET('Water Data'!$D$4,0,10*ROW('Water Data'!D93)),NA())</f>
        <v>#N/A</v>
      </c>
      <c r="E99" s="96" t="e">
        <f ca="true">+IF(AND(ISNUMBER(OFFSET('Water Data'!$D$6,0,10*ROW('Water Data'!D93))),'Data Summary'!BT99="Yes"),OFFSET('Water Data'!$D$6,0,10*ROW('Water Data'!D93)),NA())</f>
        <v>#N/A</v>
      </c>
      <c r="F99" s="96" t="e">
        <f ca="true">+IF(AND(ISNUMBER(OFFSET('Water Data'!$D$9,0,10*ROW('Water Data'!D93))),'Data Summary'!BU99="Yes"),OFFSET('Water Data'!$D$9,0,10*ROW('Water Data'!D93)),NA())</f>
        <v>#N/A</v>
      </c>
      <c r="G99" s="96" t="e">
        <f ca="true">+IF(AND(ISNUMBER(OFFSET('Water Data'!$E$4,0,10*ROW('Water Data'!E93))),'Data Summary'!BV99="Yes"),100-OFFSET('Water Data'!$E$4,0,10*ROW('Water Data'!E93)),NA())</f>
        <v>#N/A</v>
      </c>
      <c r="H99" s="96" t="e">
        <f ca="true">+IF(AND(ISNUMBER(OFFSET('Water Data'!$E$6,0,10*ROW('Water Data'!E93))),'Data Summary'!BW99="Yes"),OFFSET('Water Data'!$E$6,0,10*ROW('Water Data'!E93)),NA())</f>
        <v>#N/A</v>
      </c>
      <c r="I99" s="96" t="e">
        <f ca="true">+IF(AND(ISNUMBER(OFFSET('Water Data'!$E$9,0,10*ROW('Water Data'!E93))),'Data Summary'!BX99="Yes"),OFFSET('Water Data'!$E$9,0,10*ROW('Water Data'!E93)),NA())</f>
        <v>#N/A</v>
      </c>
      <c r="J99" s="96" t="e">
        <f ca="true">+IF(AND(ISNUMBER(OFFSET('Water Data'!$F$4,0,10*ROW('Water Data'!F93))),'Data Summary'!BY99="Yes"),100-OFFSET('Water Data'!$F$4,0,10*ROW('Water Data'!F93)),NA())</f>
        <v>#N/A</v>
      </c>
      <c r="K99" s="96" t="e">
        <f ca="true">+IF(AND(ISNUMBER(OFFSET('Water Data'!$F$6,0,10*ROW('Water Data'!F93))),'Data Summary'!BZ99="Yes"),OFFSET('Water Data'!$F$6,0,10*ROW('Water Data'!F93)),NA())</f>
        <v>#N/A</v>
      </c>
      <c r="L99" s="96" t="e">
        <f ca="true">+IF(AND(ISNUMBER(OFFSET('Water Data'!$F$9,0,10*ROW('Water Data'!F93))),'Data Summary'!CA99="Yes"),OFFSET('Water Data'!$F$9,0,10*ROW('Water Data'!F93)),NA())</f>
        <v>#N/A</v>
      </c>
      <c r="M99" s="96" t="e">
        <f ca="true">+IF(AND(ISNUMBER(OFFSET('Water Data'!$G$4,0,10*ROW('Water Data'!G93))),'Data Summary'!CB99="Yes"),100-OFFSET('Water Data'!$G$4,0,10*ROW('Water Data'!G93)),NA())</f>
        <v>#N/A</v>
      </c>
      <c r="N99" s="96" t="e">
        <f ca="true">+IF(AND(ISNUMBER(OFFSET('Water Data'!$G$6,0,10*ROW('Water Data'!G93))),'Data Summary'!CC99="Yes"),OFFSET('Water Data'!$G$6,0,10*ROW('Water Data'!G93)),NA())</f>
        <v>#N/A</v>
      </c>
      <c r="O99" s="96" t="e">
        <f ca="true">+IF(AND(ISNUMBER(OFFSET('Water Data'!$G$9,0,10*ROW('Water Data'!G93))),'Data Summary'!CD99="Yes"),OFFSET('Water Data'!$G$9,0,10*ROW('Water Data'!G93)),NA())</f>
        <v>#N/A</v>
      </c>
      <c r="P99" s="96" t="e">
        <f ca="true">+IF(AND(ISNUMBER(OFFSET('Water Data'!$H$4,0,10*ROW('Water Data'!H93))),'Data Summary'!CE99="Yes"),100-OFFSET('Water Data'!$H$4,0,10*ROW('Water Data'!H93)),NA())</f>
        <v>#N/A</v>
      </c>
      <c r="Q99" s="96" t="e">
        <f ca="true">+IF(AND(ISNUMBER(OFFSET('Water Data'!$H$6,0,10*ROW('Water Data'!H93))),'Data Summary'!CF99="Yes"),OFFSET('Water Data'!$H$6,0,10*ROW('Water Data'!H93)),NA())</f>
        <v>#N/A</v>
      </c>
      <c r="R99" s="96" t="e">
        <f ca="true">+IF(AND(ISNUMBER(OFFSET('Water Data'!$H$9,0,10*ROW('Water Data'!H93))),'Data Summary'!CG99="Yes"),OFFSET('Water Data'!$H$9,0,10*ROW('Water Data'!H93)),NA())</f>
        <v>#N/A</v>
      </c>
      <c r="S99" s="96" t="e">
        <f ca="true">+IF(AND(ISNUMBER(OFFSET('Water Data'!$I$4,0,10*ROW('Water Data'!I93))),'Data Summary'!CH99="Yes"),100-OFFSET('Water Data'!$I$4,0,10*ROW('Water Data'!I93)),NA())</f>
        <v>#N/A</v>
      </c>
      <c r="T99" s="96" t="e">
        <f ca="true">+IF(AND(ISNUMBER(OFFSET('Water Data'!$I$6,0,10*ROW('Water Data'!I93))),'Data Summary'!CI99="Yes"),OFFSET('Water Data'!$I$6,0,10*ROW('Water Data'!I93)),NA())</f>
        <v>#N/A</v>
      </c>
      <c r="U99" s="96" t="e">
        <f ca="true">+IF(AND(ISNUMBER(OFFSET('Water Data'!$I$9,0,10*ROW('Water Data'!I93))),'Data Summary'!CJ99="Yes"),OFFSET('Water Data'!$I$9,0,10*ROW('Water Data'!I93)),NA())</f>
        <v>#N/A</v>
      </c>
      <c r="V99" s="97" t="e">
        <f ca="true">+IF(AND(ISNUMBER(OFFSET('Sanitation Data'!$D$4,0,10*ROW('Sanitation Data'!D93))),'Data Summary'!CK99="Yes"),100-OFFSET('Sanitation Data'!$D$4,0,10*ROW('Sanitation Data'!D93)),NA())</f>
        <v>#N/A</v>
      </c>
      <c r="W99" s="97" t="e">
        <f ca="true">+IF(AND(ISNUMBER(OFFSET('Sanitation Data'!$D$6,0,10*ROW('Sanitation Data'!D93))),'Data Summary'!CL99="Yes"),OFFSET('Sanitation Data'!$D$6,0,10*ROW('Sanitation Data'!D93)),NA())</f>
        <v>#N/A</v>
      </c>
      <c r="X99" s="97" t="e">
        <f ca="true">+IF(AND(ISNUMBER(OFFSET('Sanitation Data'!$D$10,0,10*ROW('Sanitation Data'!D93))),'Data Summary'!CM99="Yes"),OFFSET('Sanitation Data'!$D$10,0,10*ROW('Sanitation Data'!D93)),NA())</f>
        <v>#N/A</v>
      </c>
      <c r="Y99" s="97" t="e">
        <f ca="true">+IF(AND(ISNUMBER(OFFSET('Sanitation Data'!$D$11,0,10*ROW('Sanitation Data'!D93))),'Data Summary'!CN99="Yes"),OFFSET('Sanitation Data'!$D$11,0,10*ROW('Sanitation Data'!D93)),NA())</f>
        <v>#N/A</v>
      </c>
      <c r="Z99" s="97" t="e">
        <f ca="true">+IF(AND(ISNUMBER(OFFSET('Sanitation Data'!$D$12,0,10*ROW('Sanitation Data'!D93))),'Data Summary'!CO99="Yes"),OFFSET('Sanitation Data'!$D$12,0,10*ROW('Sanitation Data'!D93)),NA())</f>
        <v>#N/A</v>
      </c>
      <c r="AA99" s="97" t="e">
        <f ca="true">+IF(AND(ISNUMBER(OFFSET('Sanitation Data'!$E$4,0,10*ROW('Sanitation Data'!E93))),'Data Summary'!CP99="Yes"),100-OFFSET('Sanitation Data'!$E$4,0,10*ROW('Sanitation Data'!E93)),NA())</f>
        <v>#N/A</v>
      </c>
      <c r="AB99" s="97" t="e">
        <f ca="true">+IF(AND(ISNUMBER(OFFSET('Sanitation Data'!$E$6,0,10*ROW('Sanitation Data'!E93))),'Data Summary'!CQ99="Yes"),OFFSET('Sanitation Data'!$E$6,0,10*ROW('Sanitation Data'!E93)),NA())</f>
        <v>#N/A</v>
      </c>
      <c r="AC99" s="97" t="e">
        <f ca="true">+IF(AND(ISNUMBER(OFFSET('Sanitation Data'!$E$10,0,10*ROW('Sanitation Data'!E93))),'Data Summary'!CR99="Yes"),OFFSET('Sanitation Data'!$E$10,0,10*ROW('Sanitation Data'!E93)),NA())</f>
        <v>#N/A</v>
      </c>
      <c r="AD99" s="97" t="e">
        <f ca="true">+IF(AND(ISNUMBER(OFFSET('Sanitation Data'!$E$11,0,10*ROW('Sanitation Data'!E93))),'Data Summary'!CS99="Yes"),OFFSET('Sanitation Data'!$E$11,0,10*ROW('Sanitation Data'!E93)),NA())</f>
        <v>#N/A</v>
      </c>
      <c r="AE99" s="97" t="e">
        <f ca="true">+IF(AND(ISNUMBER(OFFSET('Sanitation Data'!$E$12,0,10*ROW('Sanitation Data'!E93))),'Data Summary'!CT99="Yes"),OFFSET('Sanitation Data'!$E$12,0,10*ROW('Sanitation Data'!E93)),NA())</f>
        <v>#N/A</v>
      </c>
      <c r="AF99" s="97" t="e">
        <f ca="true">+IF(AND(ISNUMBER(OFFSET('Sanitation Data'!$F$4,0,10*ROW('Sanitation Data'!F93))),'Data Summary'!CU99="Yes"),100-OFFSET('Sanitation Data'!$F$4,0,10*ROW('Sanitation Data'!F93)),NA())</f>
        <v>#N/A</v>
      </c>
      <c r="AG99" s="97" t="e">
        <f ca="true">+IF(AND(ISNUMBER(OFFSET('Sanitation Data'!$F$6,0,10*ROW('Sanitation Data'!F93))),'Data Summary'!CV99="Yes"),OFFSET('Sanitation Data'!$F$6,0,10*ROW('Sanitation Data'!F93)),NA())</f>
        <v>#N/A</v>
      </c>
      <c r="AH99" s="97" t="e">
        <f ca="true">+IF(AND(ISNUMBER(OFFSET('Sanitation Data'!$F$10,0,10*ROW('Sanitation Data'!F93))),'Data Summary'!CW99="Yes"),OFFSET('Sanitation Data'!$F$10,0,10*ROW('Sanitation Data'!F93)),NA())</f>
        <v>#N/A</v>
      </c>
      <c r="AI99" s="97" t="e">
        <f ca="true">+IF(AND(ISNUMBER(OFFSET('Sanitation Data'!$F$11,0,10*ROW('Sanitation Data'!F93))),'Data Summary'!CX99="Yes"),OFFSET('Sanitation Data'!$F$11,0,10*ROW('Sanitation Data'!F93)),NA())</f>
        <v>#N/A</v>
      </c>
      <c r="AJ99" s="97" t="e">
        <f ca="true">+IF(AND(ISNUMBER(OFFSET('Sanitation Data'!$F$12,0,10*ROW('Sanitation Data'!F93))),'Data Summary'!CY99="Yes"),OFFSET('Sanitation Data'!$F$12,0,10*ROW('Sanitation Data'!F93)),NA())</f>
        <v>#N/A</v>
      </c>
      <c r="AK99" s="97" t="e">
        <f ca="true">+IF(AND(ISNUMBER(OFFSET('Sanitation Data'!$G$4,0,10*ROW('Sanitation Data'!G93))),'Data Summary'!CZ99="Yes"),100-OFFSET('Sanitation Data'!$G$4,0,10*ROW('Sanitation Data'!G93)),NA())</f>
        <v>#N/A</v>
      </c>
      <c r="AL99" s="97" t="e">
        <f ca="true">+IF(AND(ISNUMBER(OFFSET('Sanitation Data'!$G$6,0,10*ROW('Sanitation Data'!G93))),'Data Summary'!DA99="Yes"),OFFSET('Sanitation Data'!$G$6,0,10*ROW('Sanitation Data'!G93)),NA())</f>
        <v>#N/A</v>
      </c>
      <c r="AM99" s="97" t="e">
        <f ca="true">+IF(AND(ISNUMBER(OFFSET('Sanitation Data'!$G$10,0,10*ROW('Sanitation Data'!G93))),'Data Summary'!DB99="Yes"),OFFSET('Sanitation Data'!$G$10,0,10*ROW('Sanitation Data'!G93)),NA())</f>
        <v>#N/A</v>
      </c>
      <c r="AN99" s="97" t="e">
        <f ca="true">+IF(AND(ISNUMBER(OFFSET('Sanitation Data'!$G$11,0,10*ROW('Sanitation Data'!G93))),'Data Summary'!DC99="Yes"),OFFSET('Sanitation Data'!$G$11,0,10*ROW('Sanitation Data'!G93)),NA())</f>
        <v>#N/A</v>
      </c>
      <c r="AO99" s="97" t="e">
        <f ca="true">+IF(AND(ISNUMBER(OFFSET('Sanitation Data'!$G$12,0,10*ROW('Sanitation Data'!G93))),'Data Summary'!DD99="Yes"),OFFSET('Sanitation Data'!$G$12,0,10*ROW('Sanitation Data'!G93)),NA())</f>
        <v>#N/A</v>
      </c>
      <c r="AP99" s="97" t="e">
        <f ca="true">+IF(AND(ISNUMBER(OFFSET('Sanitation Data'!$H$4,0,10*ROW('Sanitation Data'!H93))),'Data Summary'!DE99="Yes"),100-OFFSET('Sanitation Data'!$H$4,0,10*ROW('Sanitation Data'!H93)),NA())</f>
        <v>#N/A</v>
      </c>
      <c r="AQ99" s="97" t="e">
        <f ca="true">+IF(AND(ISNUMBER(OFFSET('Sanitation Data'!$H$6,0,10*ROW('Sanitation Data'!H93))),'Data Summary'!DF99="Yes"),OFFSET('Sanitation Data'!$H$6,0,10*ROW('Sanitation Data'!H93)),NA())</f>
        <v>#N/A</v>
      </c>
      <c r="AR99" s="97" t="e">
        <f ca="true">+IF(AND(ISNUMBER(OFFSET('Sanitation Data'!$H$10,0,10*ROW('Sanitation Data'!H93))),'Data Summary'!DG99="Yes"),OFFSET('Sanitation Data'!$H$10,0,10*ROW('Sanitation Data'!H93)),NA())</f>
        <v>#N/A</v>
      </c>
      <c r="AS99" s="97" t="e">
        <f ca="true">+IF(AND(ISNUMBER(OFFSET('Sanitation Data'!$H$11,0,10*ROW('Sanitation Data'!H93))),'Data Summary'!DH99="Yes"),OFFSET('Sanitation Data'!$H$11,0,10*ROW('Sanitation Data'!H93)),NA())</f>
        <v>#N/A</v>
      </c>
      <c r="AT99" s="97" t="e">
        <f ca="true">+IF(AND(ISNUMBER(OFFSET('Sanitation Data'!$H$12,0,10*ROW('Sanitation Data'!H93))),'Data Summary'!DI99="Yes"),OFFSET('Sanitation Data'!$H$12,0,10*ROW('Sanitation Data'!H93)),NA())</f>
        <v>#N/A</v>
      </c>
      <c r="AU99" s="97" t="e">
        <f ca="true">+IF(AND(ISNUMBER(OFFSET('Sanitation Data'!$I$4,0,10*ROW('Sanitation Data'!I93))),'Data Summary'!DJ99="Yes"),100-OFFSET('Sanitation Data'!$I$4,0,10*ROW('Sanitation Data'!I93)),NA())</f>
        <v>#N/A</v>
      </c>
      <c r="AV99" s="97" t="e">
        <f ca="true">+IF(AND(ISNUMBER(OFFSET('Sanitation Data'!$I$6,0,10*ROW('Sanitation Data'!I93))),'Data Summary'!DK99="Yes"),OFFSET('Sanitation Data'!$I$6,0,10*ROW('Sanitation Data'!I93)),NA())</f>
        <v>#N/A</v>
      </c>
      <c r="AW99" s="97" t="e">
        <f ca="true">+IF(AND(ISNUMBER(OFFSET('Sanitation Data'!$I$10,0,10*ROW('Sanitation Data'!I93))),'Data Summary'!DL99="Yes"),OFFSET('Sanitation Data'!$I$10,0,10*ROW('Sanitation Data'!I93)),NA())</f>
        <v>#N/A</v>
      </c>
      <c r="AX99" s="97" t="e">
        <f ca="true">+IF(AND(ISNUMBER(OFFSET('Sanitation Data'!$I$11,0,10*ROW('Sanitation Data'!I93))),'Data Summary'!DM99="Yes"),OFFSET('Sanitation Data'!$I$11,0,10*ROW('Sanitation Data'!I93)),NA())</f>
        <v>#N/A</v>
      </c>
      <c r="AY99" s="97" t="e">
        <f ca="true">+IF(AND(ISNUMBER(OFFSET('Sanitation Data'!$I$12,0,10*ROW('Sanitation Data'!I93))),'Data Summary'!DN99="Yes"),OFFSET('Sanitation Data'!$I$12,0,10*ROW('Sanitation Data'!I93)),NA())</f>
        <v>#N/A</v>
      </c>
      <c r="AZ99" s="98" t="e">
        <f ca="true">+IF(AND(ISNUMBER(OFFSET('Hygiene Data'!$D$5,0,10*ROW('Hygiene Data'!D93))),'Data Summary'!DO99="Yes"),OFFSET('Hygiene Data'!$D$5,0,10*ROW('Hygiene Data'!D93)),NA())</f>
        <v>#N/A</v>
      </c>
      <c r="BA99" s="98" t="e">
        <f ca="true">+IF(AND(ISNUMBER(OFFSET('Hygiene Data'!$D$7,0,10*ROW('Hygiene Data'!D93))),'Data Summary'!DP99="Yes"),OFFSET('Hygiene Data'!$D$7,0,10*ROW('Hygiene Data'!D93)),NA())</f>
        <v>#N/A</v>
      </c>
      <c r="BB99" s="98" t="e">
        <f ca="true">+IF(AND(ISNUMBER(OFFSET('Hygiene Data'!$D$9,0,10*ROW('Hygiene Data'!D93))),'Data Summary'!DQ99="Yes"),OFFSET('Hygiene Data'!$D$9,0,10*ROW('Hygiene Data'!D93)),NA())</f>
        <v>#N/A</v>
      </c>
      <c r="BC99" s="98" t="e">
        <f ca="true">+IF(AND(ISNUMBER(OFFSET('Hygiene Data'!$E$5,0,10*ROW('Hygiene Data'!E93))),'Data Summary'!DR99="Yes"),OFFSET('Hygiene Data'!$E$5,0,10*ROW('Hygiene Data'!E93)),NA())</f>
        <v>#N/A</v>
      </c>
      <c r="BD99" s="98" t="e">
        <f ca="true">+IF(AND(ISNUMBER(OFFSET('Hygiene Data'!$E$7,0,10*ROW('Hygiene Data'!E93))),'Data Summary'!DS99="Yes"),OFFSET('Hygiene Data'!$E$7,0,10*ROW('Hygiene Data'!E93)),NA())</f>
        <v>#N/A</v>
      </c>
      <c r="BE99" s="98" t="e">
        <f ca="true">+IF(AND(ISNUMBER(OFFSET('Hygiene Data'!$E$9,0,10*ROW('Hygiene Data'!E93))),'Data Summary'!DT99="Yes"),OFFSET('Hygiene Data'!$E$9,0,10*ROW('Hygiene Data'!E93)),NA())</f>
        <v>#N/A</v>
      </c>
      <c r="BF99" s="98" t="e">
        <f ca="true">+IF(AND(ISNUMBER(OFFSET('Hygiene Data'!$F$5,0,10*ROW('Hygiene Data'!F93))),'Data Summary'!DU99="Yes"),OFFSET('Hygiene Data'!$F$5,0,10*ROW('Hygiene Data'!F93)),NA())</f>
        <v>#N/A</v>
      </c>
      <c r="BG99" s="98" t="e">
        <f ca="true">+IF(AND(ISNUMBER(OFFSET('Hygiene Data'!$F$7,0,10*ROW('Hygiene Data'!F93))),'Data Summary'!DV99="Yes"),OFFSET('Hygiene Data'!$F$7,0,10*ROW('Hygiene Data'!F93)),NA())</f>
        <v>#N/A</v>
      </c>
      <c r="BH99" s="98" t="e">
        <f ca="true">+IF(AND(ISNUMBER(OFFSET('Hygiene Data'!$F$9,0,10*ROW('Hygiene Data'!F93))),'Data Summary'!DW99="Yes"),OFFSET('Hygiene Data'!$F$9,0,10*ROW('Hygiene Data'!F93)),NA())</f>
        <v>#N/A</v>
      </c>
      <c r="BI99" s="98" t="e">
        <f ca="true">+IF(AND(ISNUMBER(OFFSET('Hygiene Data'!$G$5,0,10*ROW('Hygiene Data'!G93))),'Data Summary'!DX99="Yes"),OFFSET('Hygiene Data'!$G$5,0,10*ROW('Hygiene Data'!G93)),NA())</f>
        <v>#N/A</v>
      </c>
      <c r="BJ99" s="98" t="e">
        <f ca="true">+IF(AND(ISNUMBER(OFFSET('Hygiene Data'!$G$7,0,10*ROW('Hygiene Data'!G93))),'Data Summary'!DY99="Yes"),OFFSET('Hygiene Data'!$G$7,0,10*ROW('Hygiene Data'!G93)),NA())</f>
        <v>#N/A</v>
      </c>
      <c r="BK99" s="98" t="e">
        <f ca="true">+IF(AND(ISNUMBER(OFFSET('Hygiene Data'!$G$9,0,10*ROW('Hygiene Data'!G93))),'Data Summary'!DZ99="Yes"),OFFSET('Hygiene Data'!$G$9,0,10*ROW('Hygiene Data'!G93)),NA())</f>
        <v>#N/A</v>
      </c>
      <c r="BL99" s="98" t="e">
        <f ca="true">+IF(AND(ISNUMBER(OFFSET('Hygiene Data'!$H$5,0,10*ROW('Hygiene Data'!H93))),'Data Summary'!EA99="Yes"),OFFSET('Hygiene Data'!$H$5,0,10*ROW('Hygiene Data'!H93)),NA())</f>
        <v>#N/A</v>
      </c>
      <c r="BM99" s="98" t="e">
        <f ca="true">+IF(AND(ISNUMBER(OFFSET('Hygiene Data'!$H$7,0,10*ROW('Hygiene Data'!H93))),'Data Summary'!EB99="Yes"),OFFSET('Hygiene Data'!$H$7,0,10*ROW('Hygiene Data'!H93)),NA())</f>
        <v>#N/A</v>
      </c>
      <c r="BN99" s="98" t="e">
        <f ca="true">+IF(AND(ISNUMBER(OFFSET('Hygiene Data'!$H$9,0,10*ROW('Hygiene Data'!H93))),'Data Summary'!EC99="Yes"),OFFSET('Hygiene Data'!$H$9,0,10*ROW('Hygiene Data'!H93)),NA())</f>
        <v>#N/A</v>
      </c>
      <c r="BO99" s="98" t="e">
        <f ca="true">+IF(AND(ISNUMBER(OFFSET('Hygiene Data'!$I$5,0,10*ROW('Hygiene Data'!I93))),'Data Summary'!ED99="Yes"),OFFSET('Hygiene Data'!$I$5,0,10*ROW('Hygiene Data'!I93)),NA())</f>
        <v>#N/A</v>
      </c>
      <c r="BP99" s="98" t="e">
        <f ca="true">+IF(AND(ISNUMBER(OFFSET('Hygiene Data'!$I$7,0,10*ROW('Hygiene Data'!I93))),'Data Summary'!EE99="Yes"),OFFSET('Hygiene Data'!$I$7,0,10*ROW('Hygiene Data'!I93)),NA())</f>
        <v>#N/A</v>
      </c>
      <c r="BQ99" s="98" t="e">
        <f ca="true">+IF(AND(ISNUMBER(OFFSET('Hygiene Data'!$I$9,0,10*ROW('Hygiene Data'!I93))),'Data Summary'!EF99="Yes"),OFFSET('Hygiene Data'!$I$9,0,10*ROW('Hygiene Data'!I93)),NA())</f>
        <v>#N/A</v>
      </c>
    </row>
    <row xmlns:x14ac="http://schemas.microsoft.com/office/spreadsheetml/2009/9/ac" r="100" x14ac:dyDescent="0.2">
      <c r="A100" s="351" t="e">
        <f ca="true">+RIGHT('Data Summary'!A100,LEN('Data Summary'!A100)-9)</f>
        <v>#VALUE!</v>
      </c>
      <c r="B100" s="36" t="str">
        <f ca="true">+IF(ISTEXT('Data Summary'!B100),'Data Summary'!B100,"")</f>
        <v/>
      </c>
      <c r="C100" s="350" t="e">
        <f ca="true">+VALUE('Data Summary'!C100)</f>
        <v>#VALUE!</v>
      </c>
      <c r="D100" s="96" t="e">
        <f ca="true">+IF(AND(ISNUMBER(OFFSET('Water Data'!$D$4,0,10*ROW('Water Data'!D94))),'Data Summary'!BS100="Yes"),100-OFFSET('Water Data'!$D$4,0,10*ROW('Water Data'!D94)),NA())</f>
        <v>#N/A</v>
      </c>
      <c r="E100" s="96" t="e">
        <f ca="true">+IF(AND(ISNUMBER(OFFSET('Water Data'!$D$6,0,10*ROW('Water Data'!D94))),'Data Summary'!BT100="Yes"),OFFSET('Water Data'!$D$6,0,10*ROW('Water Data'!D94)),NA())</f>
        <v>#N/A</v>
      </c>
      <c r="F100" s="96" t="e">
        <f ca="true">+IF(AND(ISNUMBER(OFFSET('Water Data'!$D$9,0,10*ROW('Water Data'!D94))),'Data Summary'!BU100="Yes"),OFFSET('Water Data'!$D$9,0,10*ROW('Water Data'!D94)),NA())</f>
        <v>#N/A</v>
      </c>
      <c r="G100" s="96" t="e">
        <f ca="true">+IF(AND(ISNUMBER(OFFSET('Water Data'!$E$4,0,10*ROW('Water Data'!E94))),'Data Summary'!BV100="Yes"),100-OFFSET('Water Data'!$E$4,0,10*ROW('Water Data'!E94)),NA())</f>
        <v>#N/A</v>
      </c>
      <c r="H100" s="96" t="e">
        <f ca="true">+IF(AND(ISNUMBER(OFFSET('Water Data'!$E$6,0,10*ROW('Water Data'!E94))),'Data Summary'!BW100="Yes"),OFFSET('Water Data'!$E$6,0,10*ROW('Water Data'!E94)),NA())</f>
        <v>#N/A</v>
      </c>
      <c r="I100" s="96" t="e">
        <f ca="true">+IF(AND(ISNUMBER(OFFSET('Water Data'!$E$9,0,10*ROW('Water Data'!E94))),'Data Summary'!BX100="Yes"),OFFSET('Water Data'!$E$9,0,10*ROW('Water Data'!E94)),NA())</f>
        <v>#N/A</v>
      </c>
      <c r="J100" s="96" t="e">
        <f ca="true">+IF(AND(ISNUMBER(OFFSET('Water Data'!$F$4,0,10*ROW('Water Data'!F94))),'Data Summary'!BY100="Yes"),100-OFFSET('Water Data'!$F$4,0,10*ROW('Water Data'!F94)),NA())</f>
        <v>#N/A</v>
      </c>
      <c r="K100" s="96" t="e">
        <f ca="true">+IF(AND(ISNUMBER(OFFSET('Water Data'!$F$6,0,10*ROW('Water Data'!F94))),'Data Summary'!BZ100="Yes"),OFFSET('Water Data'!$F$6,0,10*ROW('Water Data'!F94)),NA())</f>
        <v>#N/A</v>
      </c>
      <c r="L100" s="96" t="e">
        <f ca="true">+IF(AND(ISNUMBER(OFFSET('Water Data'!$F$9,0,10*ROW('Water Data'!F94))),'Data Summary'!CA100="Yes"),OFFSET('Water Data'!$F$9,0,10*ROW('Water Data'!F94)),NA())</f>
        <v>#N/A</v>
      </c>
      <c r="M100" s="96" t="e">
        <f ca="true">+IF(AND(ISNUMBER(OFFSET('Water Data'!$G$4,0,10*ROW('Water Data'!G94))),'Data Summary'!CB100="Yes"),100-OFFSET('Water Data'!$G$4,0,10*ROW('Water Data'!G94)),NA())</f>
        <v>#N/A</v>
      </c>
      <c r="N100" s="96" t="e">
        <f ca="true">+IF(AND(ISNUMBER(OFFSET('Water Data'!$G$6,0,10*ROW('Water Data'!G94))),'Data Summary'!CC100="Yes"),OFFSET('Water Data'!$G$6,0,10*ROW('Water Data'!G94)),NA())</f>
        <v>#N/A</v>
      </c>
      <c r="O100" s="96" t="e">
        <f ca="true">+IF(AND(ISNUMBER(OFFSET('Water Data'!$G$9,0,10*ROW('Water Data'!G94))),'Data Summary'!CD100="Yes"),OFFSET('Water Data'!$G$9,0,10*ROW('Water Data'!G94)),NA())</f>
        <v>#N/A</v>
      </c>
      <c r="P100" s="96" t="e">
        <f ca="true">+IF(AND(ISNUMBER(OFFSET('Water Data'!$H$4,0,10*ROW('Water Data'!H94))),'Data Summary'!CE100="Yes"),100-OFFSET('Water Data'!$H$4,0,10*ROW('Water Data'!H94)),NA())</f>
        <v>#N/A</v>
      </c>
      <c r="Q100" s="96" t="e">
        <f ca="true">+IF(AND(ISNUMBER(OFFSET('Water Data'!$H$6,0,10*ROW('Water Data'!H94))),'Data Summary'!CF100="Yes"),OFFSET('Water Data'!$H$6,0,10*ROW('Water Data'!H94)),NA())</f>
        <v>#N/A</v>
      </c>
      <c r="R100" s="96" t="e">
        <f ca="true">+IF(AND(ISNUMBER(OFFSET('Water Data'!$H$9,0,10*ROW('Water Data'!H94))),'Data Summary'!CG100="Yes"),OFFSET('Water Data'!$H$9,0,10*ROW('Water Data'!H94)),NA())</f>
        <v>#N/A</v>
      </c>
      <c r="S100" s="96" t="e">
        <f ca="true">+IF(AND(ISNUMBER(OFFSET('Water Data'!$I$4,0,10*ROW('Water Data'!I94))),'Data Summary'!CH100="Yes"),100-OFFSET('Water Data'!$I$4,0,10*ROW('Water Data'!I94)),NA())</f>
        <v>#N/A</v>
      </c>
      <c r="T100" s="96" t="e">
        <f ca="true">+IF(AND(ISNUMBER(OFFSET('Water Data'!$I$6,0,10*ROW('Water Data'!I94))),'Data Summary'!CI100="Yes"),OFFSET('Water Data'!$I$6,0,10*ROW('Water Data'!I94)),NA())</f>
        <v>#N/A</v>
      </c>
      <c r="U100" s="96" t="e">
        <f ca="true">+IF(AND(ISNUMBER(OFFSET('Water Data'!$I$9,0,10*ROW('Water Data'!I94))),'Data Summary'!CJ100="Yes"),OFFSET('Water Data'!$I$9,0,10*ROW('Water Data'!I94)),NA())</f>
        <v>#N/A</v>
      </c>
      <c r="V100" s="97" t="e">
        <f ca="true">+IF(AND(ISNUMBER(OFFSET('Sanitation Data'!$D$4,0,10*ROW('Sanitation Data'!D94))),'Data Summary'!CK100="Yes"),100-OFFSET('Sanitation Data'!$D$4,0,10*ROW('Sanitation Data'!D94)),NA())</f>
        <v>#N/A</v>
      </c>
      <c r="W100" s="97" t="e">
        <f ca="true">+IF(AND(ISNUMBER(OFFSET('Sanitation Data'!$D$6,0,10*ROW('Sanitation Data'!D94))),'Data Summary'!CL100="Yes"),OFFSET('Sanitation Data'!$D$6,0,10*ROW('Sanitation Data'!D94)),NA())</f>
        <v>#N/A</v>
      </c>
      <c r="X100" s="97" t="e">
        <f ca="true">+IF(AND(ISNUMBER(OFFSET('Sanitation Data'!$D$10,0,10*ROW('Sanitation Data'!D94))),'Data Summary'!CM100="Yes"),OFFSET('Sanitation Data'!$D$10,0,10*ROW('Sanitation Data'!D94)),NA())</f>
        <v>#N/A</v>
      </c>
      <c r="Y100" s="97" t="e">
        <f ca="true">+IF(AND(ISNUMBER(OFFSET('Sanitation Data'!$D$11,0,10*ROW('Sanitation Data'!D94))),'Data Summary'!CN100="Yes"),OFFSET('Sanitation Data'!$D$11,0,10*ROW('Sanitation Data'!D94)),NA())</f>
        <v>#N/A</v>
      </c>
      <c r="Z100" s="97" t="e">
        <f ca="true">+IF(AND(ISNUMBER(OFFSET('Sanitation Data'!$D$12,0,10*ROW('Sanitation Data'!D94))),'Data Summary'!CO100="Yes"),OFFSET('Sanitation Data'!$D$12,0,10*ROW('Sanitation Data'!D94)),NA())</f>
        <v>#N/A</v>
      </c>
      <c r="AA100" s="97" t="e">
        <f ca="true">+IF(AND(ISNUMBER(OFFSET('Sanitation Data'!$E$4,0,10*ROW('Sanitation Data'!E94))),'Data Summary'!CP100="Yes"),100-OFFSET('Sanitation Data'!$E$4,0,10*ROW('Sanitation Data'!E94)),NA())</f>
        <v>#N/A</v>
      </c>
      <c r="AB100" s="97" t="e">
        <f ca="true">+IF(AND(ISNUMBER(OFFSET('Sanitation Data'!$E$6,0,10*ROW('Sanitation Data'!E94))),'Data Summary'!CQ100="Yes"),OFFSET('Sanitation Data'!$E$6,0,10*ROW('Sanitation Data'!E94)),NA())</f>
        <v>#N/A</v>
      </c>
      <c r="AC100" s="97" t="e">
        <f ca="true">+IF(AND(ISNUMBER(OFFSET('Sanitation Data'!$E$10,0,10*ROW('Sanitation Data'!E94))),'Data Summary'!CR100="Yes"),OFFSET('Sanitation Data'!$E$10,0,10*ROW('Sanitation Data'!E94)),NA())</f>
        <v>#N/A</v>
      </c>
      <c r="AD100" s="97" t="e">
        <f ca="true">+IF(AND(ISNUMBER(OFFSET('Sanitation Data'!$E$11,0,10*ROW('Sanitation Data'!E94))),'Data Summary'!CS100="Yes"),OFFSET('Sanitation Data'!$E$11,0,10*ROW('Sanitation Data'!E94)),NA())</f>
        <v>#N/A</v>
      </c>
      <c r="AE100" s="97" t="e">
        <f ca="true">+IF(AND(ISNUMBER(OFFSET('Sanitation Data'!$E$12,0,10*ROW('Sanitation Data'!E94))),'Data Summary'!CT100="Yes"),OFFSET('Sanitation Data'!$E$12,0,10*ROW('Sanitation Data'!E94)),NA())</f>
        <v>#N/A</v>
      </c>
      <c r="AF100" s="97" t="e">
        <f ca="true">+IF(AND(ISNUMBER(OFFSET('Sanitation Data'!$F$4,0,10*ROW('Sanitation Data'!F94))),'Data Summary'!CU100="Yes"),100-OFFSET('Sanitation Data'!$F$4,0,10*ROW('Sanitation Data'!F94)),NA())</f>
        <v>#N/A</v>
      </c>
      <c r="AG100" s="97" t="e">
        <f ca="true">+IF(AND(ISNUMBER(OFFSET('Sanitation Data'!$F$6,0,10*ROW('Sanitation Data'!F94))),'Data Summary'!CV100="Yes"),OFFSET('Sanitation Data'!$F$6,0,10*ROW('Sanitation Data'!F94)),NA())</f>
        <v>#N/A</v>
      </c>
      <c r="AH100" s="97" t="e">
        <f ca="true">+IF(AND(ISNUMBER(OFFSET('Sanitation Data'!$F$10,0,10*ROW('Sanitation Data'!F94))),'Data Summary'!CW100="Yes"),OFFSET('Sanitation Data'!$F$10,0,10*ROW('Sanitation Data'!F94)),NA())</f>
        <v>#N/A</v>
      </c>
      <c r="AI100" s="97" t="e">
        <f ca="true">+IF(AND(ISNUMBER(OFFSET('Sanitation Data'!$F$11,0,10*ROW('Sanitation Data'!F94))),'Data Summary'!CX100="Yes"),OFFSET('Sanitation Data'!$F$11,0,10*ROW('Sanitation Data'!F94)),NA())</f>
        <v>#N/A</v>
      </c>
      <c r="AJ100" s="97" t="e">
        <f ca="true">+IF(AND(ISNUMBER(OFFSET('Sanitation Data'!$F$12,0,10*ROW('Sanitation Data'!F94))),'Data Summary'!CY100="Yes"),OFFSET('Sanitation Data'!$F$12,0,10*ROW('Sanitation Data'!F94)),NA())</f>
        <v>#N/A</v>
      </c>
      <c r="AK100" s="97" t="e">
        <f ca="true">+IF(AND(ISNUMBER(OFFSET('Sanitation Data'!$G$4,0,10*ROW('Sanitation Data'!G94))),'Data Summary'!CZ100="Yes"),100-OFFSET('Sanitation Data'!$G$4,0,10*ROW('Sanitation Data'!G94)),NA())</f>
        <v>#N/A</v>
      </c>
      <c r="AL100" s="97" t="e">
        <f ca="true">+IF(AND(ISNUMBER(OFFSET('Sanitation Data'!$G$6,0,10*ROW('Sanitation Data'!G94))),'Data Summary'!DA100="Yes"),OFFSET('Sanitation Data'!$G$6,0,10*ROW('Sanitation Data'!G94)),NA())</f>
        <v>#N/A</v>
      </c>
      <c r="AM100" s="97" t="e">
        <f ca="true">+IF(AND(ISNUMBER(OFFSET('Sanitation Data'!$G$10,0,10*ROW('Sanitation Data'!G94))),'Data Summary'!DB100="Yes"),OFFSET('Sanitation Data'!$G$10,0,10*ROW('Sanitation Data'!G94)),NA())</f>
        <v>#N/A</v>
      </c>
      <c r="AN100" s="97" t="e">
        <f ca="true">+IF(AND(ISNUMBER(OFFSET('Sanitation Data'!$G$11,0,10*ROW('Sanitation Data'!G94))),'Data Summary'!DC100="Yes"),OFFSET('Sanitation Data'!$G$11,0,10*ROW('Sanitation Data'!G94)),NA())</f>
        <v>#N/A</v>
      </c>
      <c r="AO100" s="97" t="e">
        <f ca="true">+IF(AND(ISNUMBER(OFFSET('Sanitation Data'!$G$12,0,10*ROW('Sanitation Data'!G94))),'Data Summary'!DD100="Yes"),OFFSET('Sanitation Data'!$G$12,0,10*ROW('Sanitation Data'!G94)),NA())</f>
        <v>#N/A</v>
      </c>
      <c r="AP100" s="97" t="e">
        <f ca="true">+IF(AND(ISNUMBER(OFFSET('Sanitation Data'!$H$4,0,10*ROW('Sanitation Data'!H94))),'Data Summary'!DE100="Yes"),100-OFFSET('Sanitation Data'!$H$4,0,10*ROW('Sanitation Data'!H94)),NA())</f>
        <v>#N/A</v>
      </c>
      <c r="AQ100" s="97" t="e">
        <f ca="true">+IF(AND(ISNUMBER(OFFSET('Sanitation Data'!$H$6,0,10*ROW('Sanitation Data'!H94))),'Data Summary'!DF100="Yes"),OFFSET('Sanitation Data'!$H$6,0,10*ROW('Sanitation Data'!H94)),NA())</f>
        <v>#N/A</v>
      </c>
      <c r="AR100" s="97" t="e">
        <f ca="true">+IF(AND(ISNUMBER(OFFSET('Sanitation Data'!$H$10,0,10*ROW('Sanitation Data'!H94))),'Data Summary'!DG100="Yes"),OFFSET('Sanitation Data'!$H$10,0,10*ROW('Sanitation Data'!H94)),NA())</f>
        <v>#N/A</v>
      </c>
      <c r="AS100" s="97" t="e">
        <f ca="true">+IF(AND(ISNUMBER(OFFSET('Sanitation Data'!$H$11,0,10*ROW('Sanitation Data'!H94))),'Data Summary'!DH100="Yes"),OFFSET('Sanitation Data'!$H$11,0,10*ROW('Sanitation Data'!H94)),NA())</f>
        <v>#N/A</v>
      </c>
      <c r="AT100" s="97" t="e">
        <f ca="true">+IF(AND(ISNUMBER(OFFSET('Sanitation Data'!$H$12,0,10*ROW('Sanitation Data'!H94))),'Data Summary'!DI100="Yes"),OFFSET('Sanitation Data'!$H$12,0,10*ROW('Sanitation Data'!H94)),NA())</f>
        <v>#N/A</v>
      </c>
      <c r="AU100" s="97" t="e">
        <f ca="true">+IF(AND(ISNUMBER(OFFSET('Sanitation Data'!$I$4,0,10*ROW('Sanitation Data'!I94))),'Data Summary'!DJ100="Yes"),100-OFFSET('Sanitation Data'!$I$4,0,10*ROW('Sanitation Data'!I94)),NA())</f>
        <v>#N/A</v>
      </c>
      <c r="AV100" s="97" t="e">
        <f ca="true">+IF(AND(ISNUMBER(OFFSET('Sanitation Data'!$I$6,0,10*ROW('Sanitation Data'!I94))),'Data Summary'!DK100="Yes"),OFFSET('Sanitation Data'!$I$6,0,10*ROW('Sanitation Data'!I94)),NA())</f>
        <v>#N/A</v>
      </c>
      <c r="AW100" s="97" t="e">
        <f ca="true">+IF(AND(ISNUMBER(OFFSET('Sanitation Data'!$I$10,0,10*ROW('Sanitation Data'!I94))),'Data Summary'!DL100="Yes"),OFFSET('Sanitation Data'!$I$10,0,10*ROW('Sanitation Data'!I94)),NA())</f>
        <v>#N/A</v>
      </c>
      <c r="AX100" s="97" t="e">
        <f ca="true">+IF(AND(ISNUMBER(OFFSET('Sanitation Data'!$I$11,0,10*ROW('Sanitation Data'!I94))),'Data Summary'!DM100="Yes"),OFFSET('Sanitation Data'!$I$11,0,10*ROW('Sanitation Data'!I94)),NA())</f>
        <v>#N/A</v>
      </c>
      <c r="AY100" s="97" t="e">
        <f ca="true">+IF(AND(ISNUMBER(OFFSET('Sanitation Data'!$I$12,0,10*ROW('Sanitation Data'!I94))),'Data Summary'!DN100="Yes"),OFFSET('Sanitation Data'!$I$12,0,10*ROW('Sanitation Data'!I94)),NA())</f>
        <v>#N/A</v>
      </c>
      <c r="AZ100" s="98" t="e">
        <f ca="true">+IF(AND(ISNUMBER(OFFSET('Hygiene Data'!$D$5,0,10*ROW('Hygiene Data'!D94))),'Data Summary'!DO100="Yes"),OFFSET('Hygiene Data'!$D$5,0,10*ROW('Hygiene Data'!D94)),NA())</f>
        <v>#N/A</v>
      </c>
      <c r="BA100" s="98" t="e">
        <f ca="true">+IF(AND(ISNUMBER(OFFSET('Hygiene Data'!$D$7,0,10*ROW('Hygiene Data'!D94))),'Data Summary'!DP100="Yes"),OFFSET('Hygiene Data'!$D$7,0,10*ROW('Hygiene Data'!D94)),NA())</f>
        <v>#N/A</v>
      </c>
      <c r="BB100" s="98" t="e">
        <f ca="true">+IF(AND(ISNUMBER(OFFSET('Hygiene Data'!$D$9,0,10*ROW('Hygiene Data'!D94))),'Data Summary'!DQ100="Yes"),OFFSET('Hygiene Data'!$D$9,0,10*ROW('Hygiene Data'!D94)),NA())</f>
        <v>#N/A</v>
      </c>
      <c r="BC100" s="98" t="e">
        <f ca="true">+IF(AND(ISNUMBER(OFFSET('Hygiene Data'!$E$5,0,10*ROW('Hygiene Data'!E94))),'Data Summary'!DR100="Yes"),OFFSET('Hygiene Data'!$E$5,0,10*ROW('Hygiene Data'!E94)),NA())</f>
        <v>#N/A</v>
      </c>
      <c r="BD100" s="98" t="e">
        <f ca="true">+IF(AND(ISNUMBER(OFFSET('Hygiene Data'!$E$7,0,10*ROW('Hygiene Data'!E94))),'Data Summary'!DS100="Yes"),OFFSET('Hygiene Data'!$E$7,0,10*ROW('Hygiene Data'!E94)),NA())</f>
        <v>#N/A</v>
      </c>
      <c r="BE100" s="98" t="e">
        <f ca="true">+IF(AND(ISNUMBER(OFFSET('Hygiene Data'!$E$9,0,10*ROW('Hygiene Data'!E94))),'Data Summary'!DT100="Yes"),OFFSET('Hygiene Data'!$E$9,0,10*ROW('Hygiene Data'!E94)),NA())</f>
        <v>#N/A</v>
      </c>
      <c r="BF100" s="98" t="e">
        <f ca="true">+IF(AND(ISNUMBER(OFFSET('Hygiene Data'!$F$5,0,10*ROW('Hygiene Data'!F94))),'Data Summary'!DU100="Yes"),OFFSET('Hygiene Data'!$F$5,0,10*ROW('Hygiene Data'!F94)),NA())</f>
        <v>#N/A</v>
      </c>
      <c r="BG100" s="98" t="e">
        <f ca="true">+IF(AND(ISNUMBER(OFFSET('Hygiene Data'!$F$7,0,10*ROW('Hygiene Data'!F94))),'Data Summary'!DV100="Yes"),OFFSET('Hygiene Data'!$F$7,0,10*ROW('Hygiene Data'!F94)),NA())</f>
        <v>#N/A</v>
      </c>
      <c r="BH100" s="98" t="e">
        <f ca="true">+IF(AND(ISNUMBER(OFFSET('Hygiene Data'!$F$9,0,10*ROW('Hygiene Data'!F94))),'Data Summary'!DW100="Yes"),OFFSET('Hygiene Data'!$F$9,0,10*ROW('Hygiene Data'!F94)),NA())</f>
        <v>#N/A</v>
      </c>
      <c r="BI100" s="98" t="e">
        <f ca="true">+IF(AND(ISNUMBER(OFFSET('Hygiene Data'!$G$5,0,10*ROW('Hygiene Data'!G94))),'Data Summary'!DX100="Yes"),OFFSET('Hygiene Data'!$G$5,0,10*ROW('Hygiene Data'!G94)),NA())</f>
        <v>#N/A</v>
      </c>
      <c r="BJ100" s="98" t="e">
        <f ca="true">+IF(AND(ISNUMBER(OFFSET('Hygiene Data'!$G$7,0,10*ROW('Hygiene Data'!G94))),'Data Summary'!DY100="Yes"),OFFSET('Hygiene Data'!$G$7,0,10*ROW('Hygiene Data'!G94)),NA())</f>
        <v>#N/A</v>
      </c>
      <c r="BK100" s="98" t="e">
        <f ca="true">+IF(AND(ISNUMBER(OFFSET('Hygiene Data'!$G$9,0,10*ROW('Hygiene Data'!G94))),'Data Summary'!DZ100="Yes"),OFFSET('Hygiene Data'!$G$9,0,10*ROW('Hygiene Data'!G94)),NA())</f>
        <v>#N/A</v>
      </c>
      <c r="BL100" s="98" t="e">
        <f ca="true">+IF(AND(ISNUMBER(OFFSET('Hygiene Data'!$H$5,0,10*ROW('Hygiene Data'!H94))),'Data Summary'!EA100="Yes"),OFFSET('Hygiene Data'!$H$5,0,10*ROW('Hygiene Data'!H94)),NA())</f>
        <v>#N/A</v>
      </c>
      <c r="BM100" s="98" t="e">
        <f ca="true">+IF(AND(ISNUMBER(OFFSET('Hygiene Data'!$H$7,0,10*ROW('Hygiene Data'!H94))),'Data Summary'!EB100="Yes"),OFFSET('Hygiene Data'!$H$7,0,10*ROW('Hygiene Data'!H94)),NA())</f>
        <v>#N/A</v>
      </c>
      <c r="BN100" s="98" t="e">
        <f ca="true">+IF(AND(ISNUMBER(OFFSET('Hygiene Data'!$H$9,0,10*ROW('Hygiene Data'!H94))),'Data Summary'!EC100="Yes"),OFFSET('Hygiene Data'!$H$9,0,10*ROW('Hygiene Data'!H94)),NA())</f>
        <v>#N/A</v>
      </c>
      <c r="BO100" s="98" t="e">
        <f ca="true">+IF(AND(ISNUMBER(OFFSET('Hygiene Data'!$I$5,0,10*ROW('Hygiene Data'!I94))),'Data Summary'!ED100="Yes"),OFFSET('Hygiene Data'!$I$5,0,10*ROW('Hygiene Data'!I94)),NA())</f>
        <v>#N/A</v>
      </c>
      <c r="BP100" s="98" t="e">
        <f ca="true">+IF(AND(ISNUMBER(OFFSET('Hygiene Data'!$I$7,0,10*ROW('Hygiene Data'!I94))),'Data Summary'!EE100="Yes"),OFFSET('Hygiene Data'!$I$7,0,10*ROW('Hygiene Data'!I94)),NA())</f>
        <v>#N/A</v>
      </c>
      <c r="BQ100" s="98" t="e">
        <f ca="true">+IF(AND(ISNUMBER(OFFSET('Hygiene Data'!$I$9,0,10*ROW('Hygiene Data'!I94))),'Data Summary'!EF100="Yes"),OFFSET('Hygiene Data'!$I$9,0,10*ROW('Hygiene Data'!I94)),NA())</f>
        <v>#N/A</v>
      </c>
    </row>
    <row xmlns:x14ac="http://schemas.microsoft.com/office/spreadsheetml/2009/9/ac" r="101" x14ac:dyDescent="0.2">
      <c r="A101" s="351" t="e">
        <f ca="true">+RIGHT('Data Summary'!A101,LEN('Data Summary'!A101)-9)</f>
        <v>#VALUE!</v>
      </c>
      <c r="B101" s="36" t="str">
        <f ca="true">+IF(ISTEXT('Data Summary'!B101),'Data Summary'!B101,"")</f>
        <v/>
      </c>
      <c r="C101" s="350" t="e">
        <f ca="true">+VALUE('Data Summary'!C101)</f>
        <v>#VALUE!</v>
      </c>
      <c r="D101" s="96" t="e">
        <f ca="true">+IF(AND(ISNUMBER(OFFSET('Water Data'!$D$4,0,10*ROW('Water Data'!D95))),'Data Summary'!BS101="Yes"),100-OFFSET('Water Data'!$D$4,0,10*ROW('Water Data'!D95)),NA())</f>
        <v>#N/A</v>
      </c>
      <c r="E101" s="96" t="e">
        <f ca="true">+IF(AND(ISNUMBER(OFFSET('Water Data'!$D$6,0,10*ROW('Water Data'!D95))),'Data Summary'!BT101="Yes"),OFFSET('Water Data'!$D$6,0,10*ROW('Water Data'!D95)),NA())</f>
        <v>#N/A</v>
      </c>
      <c r="F101" s="96" t="e">
        <f ca="true">+IF(AND(ISNUMBER(OFFSET('Water Data'!$D$9,0,10*ROW('Water Data'!D95))),'Data Summary'!BU101="Yes"),OFFSET('Water Data'!$D$9,0,10*ROW('Water Data'!D95)),NA())</f>
        <v>#N/A</v>
      </c>
      <c r="G101" s="96" t="e">
        <f ca="true">+IF(AND(ISNUMBER(OFFSET('Water Data'!$E$4,0,10*ROW('Water Data'!E95))),'Data Summary'!BV101="Yes"),100-OFFSET('Water Data'!$E$4,0,10*ROW('Water Data'!E95)),NA())</f>
        <v>#N/A</v>
      </c>
      <c r="H101" s="96" t="e">
        <f ca="true">+IF(AND(ISNUMBER(OFFSET('Water Data'!$E$6,0,10*ROW('Water Data'!E95))),'Data Summary'!BW101="Yes"),OFFSET('Water Data'!$E$6,0,10*ROW('Water Data'!E95)),NA())</f>
        <v>#N/A</v>
      </c>
      <c r="I101" s="96" t="e">
        <f ca="true">+IF(AND(ISNUMBER(OFFSET('Water Data'!$E$9,0,10*ROW('Water Data'!E95))),'Data Summary'!BX101="Yes"),OFFSET('Water Data'!$E$9,0,10*ROW('Water Data'!E95)),NA())</f>
        <v>#N/A</v>
      </c>
      <c r="J101" s="96" t="e">
        <f ca="true">+IF(AND(ISNUMBER(OFFSET('Water Data'!$F$4,0,10*ROW('Water Data'!F95))),'Data Summary'!BY101="Yes"),100-OFFSET('Water Data'!$F$4,0,10*ROW('Water Data'!F95)),NA())</f>
        <v>#N/A</v>
      </c>
      <c r="K101" s="96" t="e">
        <f ca="true">+IF(AND(ISNUMBER(OFFSET('Water Data'!$F$6,0,10*ROW('Water Data'!F95))),'Data Summary'!BZ101="Yes"),OFFSET('Water Data'!$F$6,0,10*ROW('Water Data'!F95)),NA())</f>
        <v>#N/A</v>
      </c>
      <c r="L101" s="96" t="e">
        <f ca="true">+IF(AND(ISNUMBER(OFFSET('Water Data'!$F$9,0,10*ROW('Water Data'!F95))),'Data Summary'!CA101="Yes"),OFFSET('Water Data'!$F$9,0,10*ROW('Water Data'!F95)),NA())</f>
        <v>#N/A</v>
      </c>
      <c r="M101" s="96" t="e">
        <f ca="true">+IF(AND(ISNUMBER(OFFSET('Water Data'!$G$4,0,10*ROW('Water Data'!G95))),'Data Summary'!CB101="Yes"),100-OFFSET('Water Data'!$G$4,0,10*ROW('Water Data'!G95)),NA())</f>
        <v>#N/A</v>
      </c>
      <c r="N101" s="96" t="e">
        <f ca="true">+IF(AND(ISNUMBER(OFFSET('Water Data'!$G$6,0,10*ROW('Water Data'!G95))),'Data Summary'!CC101="Yes"),OFFSET('Water Data'!$G$6,0,10*ROW('Water Data'!G95)),NA())</f>
        <v>#N/A</v>
      </c>
      <c r="O101" s="96" t="e">
        <f ca="true">+IF(AND(ISNUMBER(OFFSET('Water Data'!$G$9,0,10*ROW('Water Data'!G95))),'Data Summary'!CD101="Yes"),OFFSET('Water Data'!$G$9,0,10*ROW('Water Data'!G95)),NA())</f>
        <v>#N/A</v>
      </c>
      <c r="P101" s="96" t="e">
        <f ca="true">+IF(AND(ISNUMBER(OFFSET('Water Data'!$H$4,0,10*ROW('Water Data'!H95))),'Data Summary'!CE101="Yes"),100-OFFSET('Water Data'!$H$4,0,10*ROW('Water Data'!H95)),NA())</f>
        <v>#N/A</v>
      </c>
      <c r="Q101" s="96" t="e">
        <f ca="true">+IF(AND(ISNUMBER(OFFSET('Water Data'!$H$6,0,10*ROW('Water Data'!H95))),'Data Summary'!CF101="Yes"),OFFSET('Water Data'!$H$6,0,10*ROW('Water Data'!H95)),NA())</f>
        <v>#N/A</v>
      </c>
      <c r="R101" s="96" t="e">
        <f ca="true">+IF(AND(ISNUMBER(OFFSET('Water Data'!$H$9,0,10*ROW('Water Data'!H95))),'Data Summary'!CG101="Yes"),OFFSET('Water Data'!$H$9,0,10*ROW('Water Data'!H95)),NA())</f>
        <v>#N/A</v>
      </c>
      <c r="S101" s="96" t="e">
        <f ca="true">+IF(AND(ISNUMBER(OFFSET('Water Data'!$I$4,0,10*ROW('Water Data'!I95))),'Data Summary'!CH101="Yes"),100-OFFSET('Water Data'!$I$4,0,10*ROW('Water Data'!I95)),NA())</f>
        <v>#N/A</v>
      </c>
      <c r="T101" s="96" t="e">
        <f ca="true">+IF(AND(ISNUMBER(OFFSET('Water Data'!$I$6,0,10*ROW('Water Data'!I95))),'Data Summary'!CI101="Yes"),OFFSET('Water Data'!$I$6,0,10*ROW('Water Data'!I95)),NA())</f>
        <v>#N/A</v>
      </c>
      <c r="U101" s="96" t="e">
        <f ca="true">+IF(AND(ISNUMBER(OFFSET('Water Data'!$I$9,0,10*ROW('Water Data'!I95))),'Data Summary'!CJ101="Yes"),OFFSET('Water Data'!$I$9,0,10*ROW('Water Data'!I95)),NA())</f>
        <v>#N/A</v>
      </c>
      <c r="V101" s="97" t="e">
        <f ca="true">+IF(AND(ISNUMBER(OFFSET('Sanitation Data'!$D$4,0,10*ROW('Sanitation Data'!D95))),'Data Summary'!CK101="Yes"),100-OFFSET('Sanitation Data'!$D$4,0,10*ROW('Sanitation Data'!D95)),NA())</f>
        <v>#N/A</v>
      </c>
      <c r="W101" s="97" t="e">
        <f ca="true">+IF(AND(ISNUMBER(OFFSET('Sanitation Data'!$D$6,0,10*ROW('Sanitation Data'!D95))),'Data Summary'!CL101="Yes"),OFFSET('Sanitation Data'!$D$6,0,10*ROW('Sanitation Data'!D95)),NA())</f>
        <v>#N/A</v>
      </c>
      <c r="X101" s="97" t="e">
        <f ca="true">+IF(AND(ISNUMBER(OFFSET('Sanitation Data'!$D$10,0,10*ROW('Sanitation Data'!D95))),'Data Summary'!CM101="Yes"),OFFSET('Sanitation Data'!$D$10,0,10*ROW('Sanitation Data'!D95)),NA())</f>
        <v>#N/A</v>
      </c>
      <c r="Y101" s="97" t="e">
        <f ca="true">+IF(AND(ISNUMBER(OFFSET('Sanitation Data'!$D$11,0,10*ROW('Sanitation Data'!D95))),'Data Summary'!CN101="Yes"),OFFSET('Sanitation Data'!$D$11,0,10*ROW('Sanitation Data'!D95)),NA())</f>
        <v>#N/A</v>
      </c>
      <c r="Z101" s="97" t="e">
        <f ca="true">+IF(AND(ISNUMBER(OFFSET('Sanitation Data'!$D$12,0,10*ROW('Sanitation Data'!D95))),'Data Summary'!CO101="Yes"),OFFSET('Sanitation Data'!$D$12,0,10*ROW('Sanitation Data'!D95)),NA())</f>
        <v>#N/A</v>
      </c>
      <c r="AA101" s="97" t="e">
        <f ca="true">+IF(AND(ISNUMBER(OFFSET('Sanitation Data'!$E$4,0,10*ROW('Sanitation Data'!E95))),'Data Summary'!CP101="Yes"),100-OFFSET('Sanitation Data'!$E$4,0,10*ROW('Sanitation Data'!E95)),NA())</f>
        <v>#N/A</v>
      </c>
      <c r="AB101" s="97" t="e">
        <f ca="true">+IF(AND(ISNUMBER(OFFSET('Sanitation Data'!$E$6,0,10*ROW('Sanitation Data'!E95))),'Data Summary'!CQ101="Yes"),OFFSET('Sanitation Data'!$E$6,0,10*ROW('Sanitation Data'!E95)),NA())</f>
        <v>#N/A</v>
      </c>
      <c r="AC101" s="97" t="e">
        <f ca="true">+IF(AND(ISNUMBER(OFFSET('Sanitation Data'!$E$10,0,10*ROW('Sanitation Data'!E95))),'Data Summary'!CR101="Yes"),OFFSET('Sanitation Data'!$E$10,0,10*ROW('Sanitation Data'!E95)),NA())</f>
        <v>#N/A</v>
      </c>
      <c r="AD101" s="97" t="e">
        <f ca="true">+IF(AND(ISNUMBER(OFFSET('Sanitation Data'!$E$11,0,10*ROW('Sanitation Data'!E95))),'Data Summary'!CS101="Yes"),OFFSET('Sanitation Data'!$E$11,0,10*ROW('Sanitation Data'!E95)),NA())</f>
        <v>#N/A</v>
      </c>
      <c r="AE101" s="97" t="e">
        <f ca="true">+IF(AND(ISNUMBER(OFFSET('Sanitation Data'!$E$12,0,10*ROW('Sanitation Data'!E95))),'Data Summary'!CT101="Yes"),OFFSET('Sanitation Data'!$E$12,0,10*ROW('Sanitation Data'!E95)),NA())</f>
        <v>#N/A</v>
      </c>
      <c r="AF101" s="97" t="e">
        <f ca="true">+IF(AND(ISNUMBER(OFFSET('Sanitation Data'!$F$4,0,10*ROW('Sanitation Data'!F95))),'Data Summary'!CU101="Yes"),100-OFFSET('Sanitation Data'!$F$4,0,10*ROW('Sanitation Data'!F95)),NA())</f>
        <v>#N/A</v>
      </c>
      <c r="AG101" s="97" t="e">
        <f ca="true">+IF(AND(ISNUMBER(OFFSET('Sanitation Data'!$F$6,0,10*ROW('Sanitation Data'!F95))),'Data Summary'!CV101="Yes"),OFFSET('Sanitation Data'!$F$6,0,10*ROW('Sanitation Data'!F95)),NA())</f>
        <v>#N/A</v>
      </c>
      <c r="AH101" s="97" t="e">
        <f ca="true">+IF(AND(ISNUMBER(OFFSET('Sanitation Data'!$F$10,0,10*ROW('Sanitation Data'!F95))),'Data Summary'!CW101="Yes"),OFFSET('Sanitation Data'!$F$10,0,10*ROW('Sanitation Data'!F95)),NA())</f>
        <v>#N/A</v>
      </c>
      <c r="AI101" s="97" t="e">
        <f ca="true">+IF(AND(ISNUMBER(OFFSET('Sanitation Data'!$F$11,0,10*ROW('Sanitation Data'!F95))),'Data Summary'!CX101="Yes"),OFFSET('Sanitation Data'!$F$11,0,10*ROW('Sanitation Data'!F95)),NA())</f>
        <v>#N/A</v>
      </c>
      <c r="AJ101" s="97" t="e">
        <f ca="true">+IF(AND(ISNUMBER(OFFSET('Sanitation Data'!$F$12,0,10*ROW('Sanitation Data'!F95))),'Data Summary'!CY101="Yes"),OFFSET('Sanitation Data'!$F$12,0,10*ROW('Sanitation Data'!F95)),NA())</f>
        <v>#N/A</v>
      </c>
      <c r="AK101" s="97" t="e">
        <f ca="true">+IF(AND(ISNUMBER(OFFSET('Sanitation Data'!$G$4,0,10*ROW('Sanitation Data'!G95))),'Data Summary'!CZ101="Yes"),100-OFFSET('Sanitation Data'!$G$4,0,10*ROW('Sanitation Data'!G95)),NA())</f>
        <v>#N/A</v>
      </c>
      <c r="AL101" s="97" t="e">
        <f ca="true">+IF(AND(ISNUMBER(OFFSET('Sanitation Data'!$G$6,0,10*ROW('Sanitation Data'!G95))),'Data Summary'!DA101="Yes"),OFFSET('Sanitation Data'!$G$6,0,10*ROW('Sanitation Data'!G95)),NA())</f>
        <v>#N/A</v>
      </c>
      <c r="AM101" s="97" t="e">
        <f ca="true">+IF(AND(ISNUMBER(OFFSET('Sanitation Data'!$G$10,0,10*ROW('Sanitation Data'!G95))),'Data Summary'!DB101="Yes"),OFFSET('Sanitation Data'!$G$10,0,10*ROW('Sanitation Data'!G95)),NA())</f>
        <v>#N/A</v>
      </c>
      <c r="AN101" s="97" t="e">
        <f ca="true">+IF(AND(ISNUMBER(OFFSET('Sanitation Data'!$G$11,0,10*ROW('Sanitation Data'!G95))),'Data Summary'!DC101="Yes"),OFFSET('Sanitation Data'!$G$11,0,10*ROW('Sanitation Data'!G95)),NA())</f>
        <v>#N/A</v>
      </c>
      <c r="AO101" s="97" t="e">
        <f ca="true">+IF(AND(ISNUMBER(OFFSET('Sanitation Data'!$G$12,0,10*ROW('Sanitation Data'!G95))),'Data Summary'!DD101="Yes"),OFFSET('Sanitation Data'!$G$12,0,10*ROW('Sanitation Data'!G95)),NA())</f>
        <v>#N/A</v>
      </c>
      <c r="AP101" s="97" t="e">
        <f ca="true">+IF(AND(ISNUMBER(OFFSET('Sanitation Data'!$H$4,0,10*ROW('Sanitation Data'!H95))),'Data Summary'!DE101="Yes"),100-OFFSET('Sanitation Data'!$H$4,0,10*ROW('Sanitation Data'!H95)),NA())</f>
        <v>#N/A</v>
      </c>
      <c r="AQ101" s="97" t="e">
        <f ca="true">+IF(AND(ISNUMBER(OFFSET('Sanitation Data'!$H$6,0,10*ROW('Sanitation Data'!H95))),'Data Summary'!DF101="Yes"),OFFSET('Sanitation Data'!$H$6,0,10*ROW('Sanitation Data'!H95)),NA())</f>
        <v>#N/A</v>
      </c>
      <c r="AR101" s="97" t="e">
        <f ca="true">+IF(AND(ISNUMBER(OFFSET('Sanitation Data'!$H$10,0,10*ROW('Sanitation Data'!H95))),'Data Summary'!DG101="Yes"),OFFSET('Sanitation Data'!$H$10,0,10*ROW('Sanitation Data'!H95)),NA())</f>
        <v>#N/A</v>
      </c>
      <c r="AS101" s="97" t="e">
        <f ca="true">+IF(AND(ISNUMBER(OFFSET('Sanitation Data'!$H$11,0,10*ROW('Sanitation Data'!H95))),'Data Summary'!DH101="Yes"),OFFSET('Sanitation Data'!$H$11,0,10*ROW('Sanitation Data'!H95)),NA())</f>
        <v>#N/A</v>
      </c>
      <c r="AT101" s="97" t="e">
        <f ca="true">+IF(AND(ISNUMBER(OFFSET('Sanitation Data'!$H$12,0,10*ROW('Sanitation Data'!H95))),'Data Summary'!DI101="Yes"),OFFSET('Sanitation Data'!$H$12,0,10*ROW('Sanitation Data'!H95)),NA())</f>
        <v>#N/A</v>
      </c>
      <c r="AU101" s="97" t="e">
        <f ca="true">+IF(AND(ISNUMBER(OFFSET('Sanitation Data'!$I$4,0,10*ROW('Sanitation Data'!I95))),'Data Summary'!DJ101="Yes"),100-OFFSET('Sanitation Data'!$I$4,0,10*ROW('Sanitation Data'!I95)),NA())</f>
        <v>#N/A</v>
      </c>
      <c r="AV101" s="97" t="e">
        <f ca="true">+IF(AND(ISNUMBER(OFFSET('Sanitation Data'!$I$6,0,10*ROW('Sanitation Data'!I95))),'Data Summary'!DK101="Yes"),OFFSET('Sanitation Data'!$I$6,0,10*ROW('Sanitation Data'!I95)),NA())</f>
        <v>#N/A</v>
      </c>
      <c r="AW101" s="97" t="e">
        <f ca="true">+IF(AND(ISNUMBER(OFFSET('Sanitation Data'!$I$10,0,10*ROW('Sanitation Data'!I95))),'Data Summary'!DL101="Yes"),OFFSET('Sanitation Data'!$I$10,0,10*ROW('Sanitation Data'!I95)),NA())</f>
        <v>#N/A</v>
      </c>
      <c r="AX101" s="97" t="e">
        <f ca="true">+IF(AND(ISNUMBER(OFFSET('Sanitation Data'!$I$11,0,10*ROW('Sanitation Data'!I95))),'Data Summary'!DM101="Yes"),OFFSET('Sanitation Data'!$I$11,0,10*ROW('Sanitation Data'!I95)),NA())</f>
        <v>#N/A</v>
      </c>
      <c r="AY101" s="97" t="e">
        <f ca="true">+IF(AND(ISNUMBER(OFFSET('Sanitation Data'!$I$12,0,10*ROW('Sanitation Data'!I95))),'Data Summary'!DN101="Yes"),OFFSET('Sanitation Data'!$I$12,0,10*ROW('Sanitation Data'!I95)),NA())</f>
        <v>#N/A</v>
      </c>
      <c r="AZ101" s="98" t="e">
        <f ca="true">+IF(AND(ISNUMBER(OFFSET('Hygiene Data'!$D$5,0,10*ROW('Hygiene Data'!D95))),'Data Summary'!DO101="Yes"),OFFSET('Hygiene Data'!$D$5,0,10*ROW('Hygiene Data'!D95)),NA())</f>
        <v>#N/A</v>
      </c>
      <c r="BA101" s="98" t="e">
        <f ca="true">+IF(AND(ISNUMBER(OFFSET('Hygiene Data'!$D$7,0,10*ROW('Hygiene Data'!D95))),'Data Summary'!DP101="Yes"),OFFSET('Hygiene Data'!$D$7,0,10*ROW('Hygiene Data'!D95)),NA())</f>
        <v>#N/A</v>
      </c>
      <c r="BB101" s="98" t="e">
        <f ca="true">+IF(AND(ISNUMBER(OFFSET('Hygiene Data'!$D$9,0,10*ROW('Hygiene Data'!D95))),'Data Summary'!DQ101="Yes"),OFFSET('Hygiene Data'!$D$9,0,10*ROW('Hygiene Data'!D95)),NA())</f>
        <v>#N/A</v>
      </c>
      <c r="BC101" s="98" t="e">
        <f ca="true">+IF(AND(ISNUMBER(OFFSET('Hygiene Data'!$E$5,0,10*ROW('Hygiene Data'!E95))),'Data Summary'!DR101="Yes"),OFFSET('Hygiene Data'!$E$5,0,10*ROW('Hygiene Data'!E95)),NA())</f>
        <v>#N/A</v>
      </c>
      <c r="BD101" s="98" t="e">
        <f ca="true">+IF(AND(ISNUMBER(OFFSET('Hygiene Data'!$E$7,0,10*ROW('Hygiene Data'!E95))),'Data Summary'!DS101="Yes"),OFFSET('Hygiene Data'!$E$7,0,10*ROW('Hygiene Data'!E95)),NA())</f>
        <v>#N/A</v>
      </c>
      <c r="BE101" s="98" t="e">
        <f ca="true">+IF(AND(ISNUMBER(OFFSET('Hygiene Data'!$E$9,0,10*ROW('Hygiene Data'!E95))),'Data Summary'!DT101="Yes"),OFFSET('Hygiene Data'!$E$9,0,10*ROW('Hygiene Data'!E95)),NA())</f>
        <v>#N/A</v>
      </c>
      <c r="BF101" s="98" t="e">
        <f ca="true">+IF(AND(ISNUMBER(OFFSET('Hygiene Data'!$F$5,0,10*ROW('Hygiene Data'!F95))),'Data Summary'!DU101="Yes"),OFFSET('Hygiene Data'!$F$5,0,10*ROW('Hygiene Data'!F95)),NA())</f>
        <v>#N/A</v>
      </c>
      <c r="BG101" s="98" t="e">
        <f ca="true">+IF(AND(ISNUMBER(OFFSET('Hygiene Data'!$F$7,0,10*ROW('Hygiene Data'!F95))),'Data Summary'!DV101="Yes"),OFFSET('Hygiene Data'!$F$7,0,10*ROW('Hygiene Data'!F95)),NA())</f>
        <v>#N/A</v>
      </c>
      <c r="BH101" s="98" t="e">
        <f ca="true">+IF(AND(ISNUMBER(OFFSET('Hygiene Data'!$F$9,0,10*ROW('Hygiene Data'!F95))),'Data Summary'!DW101="Yes"),OFFSET('Hygiene Data'!$F$9,0,10*ROW('Hygiene Data'!F95)),NA())</f>
        <v>#N/A</v>
      </c>
      <c r="BI101" s="98" t="e">
        <f ca="true">+IF(AND(ISNUMBER(OFFSET('Hygiene Data'!$G$5,0,10*ROW('Hygiene Data'!G95))),'Data Summary'!DX101="Yes"),OFFSET('Hygiene Data'!$G$5,0,10*ROW('Hygiene Data'!G95)),NA())</f>
        <v>#N/A</v>
      </c>
      <c r="BJ101" s="98" t="e">
        <f ca="true">+IF(AND(ISNUMBER(OFFSET('Hygiene Data'!$G$7,0,10*ROW('Hygiene Data'!G95))),'Data Summary'!DY101="Yes"),OFFSET('Hygiene Data'!$G$7,0,10*ROW('Hygiene Data'!G95)),NA())</f>
        <v>#N/A</v>
      </c>
      <c r="BK101" s="98" t="e">
        <f ca="true">+IF(AND(ISNUMBER(OFFSET('Hygiene Data'!$G$9,0,10*ROW('Hygiene Data'!G95))),'Data Summary'!DZ101="Yes"),OFFSET('Hygiene Data'!$G$9,0,10*ROW('Hygiene Data'!G95)),NA())</f>
        <v>#N/A</v>
      </c>
      <c r="BL101" s="98" t="e">
        <f ca="true">+IF(AND(ISNUMBER(OFFSET('Hygiene Data'!$H$5,0,10*ROW('Hygiene Data'!H95))),'Data Summary'!EA101="Yes"),OFFSET('Hygiene Data'!$H$5,0,10*ROW('Hygiene Data'!H95)),NA())</f>
        <v>#N/A</v>
      </c>
      <c r="BM101" s="98" t="e">
        <f ca="true">+IF(AND(ISNUMBER(OFFSET('Hygiene Data'!$H$7,0,10*ROW('Hygiene Data'!H95))),'Data Summary'!EB101="Yes"),OFFSET('Hygiene Data'!$H$7,0,10*ROW('Hygiene Data'!H95)),NA())</f>
        <v>#N/A</v>
      </c>
      <c r="BN101" s="98" t="e">
        <f ca="true">+IF(AND(ISNUMBER(OFFSET('Hygiene Data'!$H$9,0,10*ROW('Hygiene Data'!H95))),'Data Summary'!EC101="Yes"),OFFSET('Hygiene Data'!$H$9,0,10*ROW('Hygiene Data'!H95)),NA())</f>
        <v>#N/A</v>
      </c>
      <c r="BO101" s="98" t="e">
        <f ca="true">+IF(AND(ISNUMBER(OFFSET('Hygiene Data'!$I$5,0,10*ROW('Hygiene Data'!I95))),'Data Summary'!ED101="Yes"),OFFSET('Hygiene Data'!$I$5,0,10*ROW('Hygiene Data'!I95)),NA())</f>
        <v>#N/A</v>
      </c>
      <c r="BP101" s="98" t="e">
        <f ca="true">+IF(AND(ISNUMBER(OFFSET('Hygiene Data'!$I$7,0,10*ROW('Hygiene Data'!I95))),'Data Summary'!EE101="Yes"),OFFSET('Hygiene Data'!$I$7,0,10*ROW('Hygiene Data'!I95)),NA())</f>
        <v>#N/A</v>
      </c>
      <c r="BQ101" s="98" t="e">
        <f ca="true">+IF(AND(ISNUMBER(OFFSET('Hygiene Data'!$I$9,0,10*ROW('Hygiene Data'!I95))),'Data Summary'!EF101="Yes"),OFFSET('Hygiene Data'!$I$9,0,10*ROW('Hygiene Data'!I95)),NA())</f>
        <v>#N/A</v>
      </c>
    </row>
    <row xmlns:x14ac="http://schemas.microsoft.com/office/spreadsheetml/2009/9/ac" r="102" x14ac:dyDescent="0.2">
      <c r="A102" s="351" t="e">
        <f ca="true">+RIGHT('Data Summary'!A102,LEN('Data Summary'!A102)-9)</f>
        <v>#VALUE!</v>
      </c>
      <c r="B102" s="36" t="str">
        <f ca="true">+IF(ISTEXT('Data Summary'!B102),'Data Summary'!B102,"")</f>
        <v/>
      </c>
      <c r="C102" s="350" t="e">
        <f ca="true">+VALUE('Data Summary'!C102)</f>
        <v>#VALUE!</v>
      </c>
      <c r="D102" s="96" t="e">
        <f ca="true">+IF(AND(ISNUMBER(OFFSET('Water Data'!$D$4,0,10*ROW('Water Data'!D96))),'Data Summary'!BS102="Yes"),100-OFFSET('Water Data'!$D$4,0,10*ROW('Water Data'!D96)),NA())</f>
        <v>#N/A</v>
      </c>
      <c r="E102" s="96" t="e">
        <f ca="true">+IF(AND(ISNUMBER(OFFSET('Water Data'!$D$6,0,10*ROW('Water Data'!D96))),'Data Summary'!BT102="Yes"),OFFSET('Water Data'!$D$6,0,10*ROW('Water Data'!D96)),NA())</f>
        <v>#N/A</v>
      </c>
      <c r="F102" s="96" t="e">
        <f ca="true">+IF(AND(ISNUMBER(OFFSET('Water Data'!$D$9,0,10*ROW('Water Data'!D96))),'Data Summary'!BU102="Yes"),OFFSET('Water Data'!$D$9,0,10*ROW('Water Data'!D96)),NA())</f>
        <v>#N/A</v>
      </c>
      <c r="G102" s="96" t="e">
        <f ca="true">+IF(AND(ISNUMBER(OFFSET('Water Data'!$E$4,0,10*ROW('Water Data'!E96))),'Data Summary'!BV102="Yes"),100-OFFSET('Water Data'!$E$4,0,10*ROW('Water Data'!E96)),NA())</f>
        <v>#N/A</v>
      </c>
      <c r="H102" s="96" t="e">
        <f ca="true">+IF(AND(ISNUMBER(OFFSET('Water Data'!$E$6,0,10*ROW('Water Data'!E96))),'Data Summary'!BW102="Yes"),OFFSET('Water Data'!$E$6,0,10*ROW('Water Data'!E96)),NA())</f>
        <v>#N/A</v>
      </c>
      <c r="I102" s="96" t="e">
        <f ca="true">+IF(AND(ISNUMBER(OFFSET('Water Data'!$E$9,0,10*ROW('Water Data'!E96))),'Data Summary'!BX102="Yes"),OFFSET('Water Data'!$E$9,0,10*ROW('Water Data'!E96)),NA())</f>
        <v>#N/A</v>
      </c>
      <c r="J102" s="96" t="e">
        <f ca="true">+IF(AND(ISNUMBER(OFFSET('Water Data'!$F$4,0,10*ROW('Water Data'!F96))),'Data Summary'!BY102="Yes"),100-OFFSET('Water Data'!$F$4,0,10*ROW('Water Data'!F96)),NA())</f>
        <v>#N/A</v>
      </c>
      <c r="K102" s="96" t="e">
        <f ca="true">+IF(AND(ISNUMBER(OFFSET('Water Data'!$F$6,0,10*ROW('Water Data'!F96))),'Data Summary'!BZ102="Yes"),OFFSET('Water Data'!$F$6,0,10*ROW('Water Data'!F96)),NA())</f>
        <v>#N/A</v>
      </c>
      <c r="L102" s="96" t="e">
        <f ca="true">+IF(AND(ISNUMBER(OFFSET('Water Data'!$F$9,0,10*ROW('Water Data'!F96))),'Data Summary'!CA102="Yes"),OFFSET('Water Data'!$F$9,0,10*ROW('Water Data'!F96)),NA())</f>
        <v>#N/A</v>
      </c>
      <c r="M102" s="96" t="e">
        <f ca="true">+IF(AND(ISNUMBER(OFFSET('Water Data'!$G$4,0,10*ROW('Water Data'!G96))),'Data Summary'!CB102="Yes"),100-OFFSET('Water Data'!$G$4,0,10*ROW('Water Data'!G96)),NA())</f>
        <v>#N/A</v>
      </c>
      <c r="N102" s="96" t="e">
        <f ca="true">+IF(AND(ISNUMBER(OFFSET('Water Data'!$G$6,0,10*ROW('Water Data'!G96))),'Data Summary'!CC102="Yes"),OFFSET('Water Data'!$G$6,0,10*ROW('Water Data'!G96)),NA())</f>
        <v>#N/A</v>
      </c>
      <c r="O102" s="96" t="e">
        <f ca="true">+IF(AND(ISNUMBER(OFFSET('Water Data'!$G$9,0,10*ROW('Water Data'!G96))),'Data Summary'!CD102="Yes"),OFFSET('Water Data'!$G$9,0,10*ROW('Water Data'!G96)),NA())</f>
        <v>#N/A</v>
      </c>
      <c r="P102" s="96" t="e">
        <f ca="true">+IF(AND(ISNUMBER(OFFSET('Water Data'!$H$4,0,10*ROW('Water Data'!H96))),'Data Summary'!CE102="Yes"),100-OFFSET('Water Data'!$H$4,0,10*ROW('Water Data'!H96)),NA())</f>
        <v>#N/A</v>
      </c>
      <c r="Q102" s="96" t="e">
        <f ca="true">+IF(AND(ISNUMBER(OFFSET('Water Data'!$H$6,0,10*ROW('Water Data'!H96))),'Data Summary'!CF102="Yes"),OFFSET('Water Data'!$H$6,0,10*ROW('Water Data'!H96)),NA())</f>
        <v>#N/A</v>
      </c>
      <c r="R102" s="96" t="e">
        <f ca="true">+IF(AND(ISNUMBER(OFFSET('Water Data'!$H$9,0,10*ROW('Water Data'!H96))),'Data Summary'!CG102="Yes"),OFFSET('Water Data'!$H$9,0,10*ROW('Water Data'!H96)),NA())</f>
        <v>#N/A</v>
      </c>
      <c r="S102" s="96" t="e">
        <f ca="true">+IF(AND(ISNUMBER(OFFSET('Water Data'!$I$4,0,10*ROW('Water Data'!I96))),'Data Summary'!CH102="Yes"),100-OFFSET('Water Data'!$I$4,0,10*ROW('Water Data'!I96)),NA())</f>
        <v>#N/A</v>
      </c>
      <c r="T102" s="96" t="e">
        <f ca="true">+IF(AND(ISNUMBER(OFFSET('Water Data'!$I$6,0,10*ROW('Water Data'!I96))),'Data Summary'!CI102="Yes"),OFFSET('Water Data'!$I$6,0,10*ROW('Water Data'!I96)),NA())</f>
        <v>#N/A</v>
      </c>
      <c r="U102" s="96" t="e">
        <f ca="true">+IF(AND(ISNUMBER(OFFSET('Water Data'!$I$9,0,10*ROW('Water Data'!I96))),'Data Summary'!CJ102="Yes"),OFFSET('Water Data'!$I$9,0,10*ROW('Water Data'!I96)),NA())</f>
        <v>#N/A</v>
      </c>
      <c r="V102" s="97" t="e">
        <f ca="true">+IF(AND(ISNUMBER(OFFSET('Sanitation Data'!$D$4,0,10*ROW('Sanitation Data'!D96))),'Data Summary'!CK102="Yes"),100-OFFSET('Sanitation Data'!$D$4,0,10*ROW('Sanitation Data'!D96)),NA())</f>
        <v>#N/A</v>
      </c>
      <c r="W102" s="97" t="e">
        <f ca="true">+IF(AND(ISNUMBER(OFFSET('Sanitation Data'!$D$6,0,10*ROW('Sanitation Data'!D96))),'Data Summary'!CL102="Yes"),OFFSET('Sanitation Data'!$D$6,0,10*ROW('Sanitation Data'!D96)),NA())</f>
        <v>#N/A</v>
      </c>
      <c r="X102" s="97" t="e">
        <f ca="true">+IF(AND(ISNUMBER(OFFSET('Sanitation Data'!$D$10,0,10*ROW('Sanitation Data'!D96))),'Data Summary'!CM102="Yes"),OFFSET('Sanitation Data'!$D$10,0,10*ROW('Sanitation Data'!D96)),NA())</f>
        <v>#N/A</v>
      </c>
      <c r="Y102" s="97" t="e">
        <f ca="true">+IF(AND(ISNUMBER(OFFSET('Sanitation Data'!$D$11,0,10*ROW('Sanitation Data'!D96))),'Data Summary'!CN102="Yes"),OFFSET('Sanitation Data'!$D$11,0,10*ROW('Sanitation Data'!D96)),NA())</f>
        <v>#N/A</v>
      </c>
      <c r="Z102" s="97" t="e">
        <f ca="true">+IF(AND(ISNUMBER(OFFSET('Sanitation Data'!$D$12,0,10*ROW('Sanitation Data'!D96))),'Data Summary'!CO102="Yes"),OFFSET('Sanitation Data'!$D$12,0,10*ROW('Sanitation Data'!D96)),NA())</f>
        <v>#N/A</v>
      </c>
      <c r="AA102" s="97" t="e">
        <f ca="true">+IF(AND(ISNUMBER(OFFSET('Sanitation Data'!$E$4,0,10*ROW('Sanitation Data'!E96))),'Data Summary'!CP102="Yes"),100-OFFSET('Sanitation Data'!$E$4,0,10*ROW('Sanitation Data'!E96)),NA())</f>
        <v>#N/A</v>
      </c>
      <c r="AB102" s="97" t="e">
        <f ca="true">+IF(AND(ISNUMBER(OFFSET('Sanitation Data'!$E$6,0,10*ROW('Sanitation Data'!E96))),'Data Summary'!CQ102="Yes"),OFFSET('Sanitation Data'!$E$6,0,10*ROW('Sanitation Data'!E96)),NA())</f>
        <v>#N/A</v>
      </c>
      <c r="AC102" s="97" t="e">
        <f ca="true">+IF(AND(ISNUMBER(OFFSET('Sanitation Data'!$E$10,0,10*ROW('Sanitation Data'!E96))),'Data Summary'!CR102="Yes"),OFFSET('Sanitation Data'!$E$10,0,10*ROW('Sanitation Data'!E96)),NA())</f>
        <v>#N/A</v>
      </c>
      <c r="AD102" s="97" t="e">
        <f ca="true">+IF(AND(ISNUMBER(OFFSET('Sanitation Data'!$E$11,0,10*ROW('Sanitation Data'!E96))),'Data Summary'!CS102="Yes"),OFFSET('Sanitation Data'!$E$11,0,10*ROW('Sanitation Data'!E96)),NA())</f>
        <v>#N/A</v>
      </c>
      <c r="AE102" s="97" t="e">
        <f ca="true">+IF(AND(ISNUMBER(OFFSET('Sanitation Data'!$E$12,0,10*ROW('Sanitation Data'!E96))),'Data Summary'!CT102="Yes"),OFFSET('Sanitation Data'!$E$12,0,10*ROW('Sanitation Data'!E96)),NA())</f>
        <v>#N/A</v>
      </c>
      <c r="AF102" s="97" t="e">
        <f ca="true">+IF(AND(ISNUMBER(OFFSET('Sanitation Data'!$F$4,0,10*ROW('Sanitation Data'!F96))),'Data Summary'!CU102="Yes"),100-OFFSET('Sanitation Data'!$F$4,0,10*ROW('Sanitation Data'!F96)),NA())</f>
        <v>#N/A</v>
      </c>
      <c r="AG102" s="97" t="e">
        <f ca="true">+IF(AND(ISNUMBER(OFFSET('Sanitation Data'!$F$6,0,10*ROW('Sanitation Data'!F96))),'Data Summary'!CV102="Yes"),OFFSET('Sanitation Data'!$F$6,0,10*ROW('Sanitation Data'!F96)),NA())</f>
        <v>#N/A</v>
      </c>
      <c r="AH102" s="97" t="e">
        <f ca="true">+IF(AND(ISNUMBER(OFFSET('Sanitation Data'!$F$10,0,10*ROW('Sanitation Data'!F96))),'Data Summary'!CW102="Yes"),OFFSET('Sanitation Data'!$F$10,0,10*ROW('Sanitation Data'!F96)),NA())</f>
        <v>#N/A</v>
      </c>
      <c r="AI102" s="97" t="e">
        <f ca="true">+IF(AND(ISNUMBER(OFFSET('Sanitation Data'!$F$11,0,10*ROW('Sanitation Data'!F96))),'Data Summary'!CX102="Yes"),OFFSET('Sanitation Data'!$F$11,0,10*ROW('Sanitation Data'!F96)),NA())</f>
        <v>#N/A</v>
      </c>
      <c r="AJ102" s="97" t="e">
        <f ca="true">+IF(AND(ISNUMBER(OFFSET('Sanitation Data'!$F$12,0,10*ROW('Sanitation Data'!F96))),'Data Summary'!CY102="Yes"),OFFSET('Sanitation Data'!$F$12,0,10*ROW('Sanitation Data'!F96)),NA())</f>
        <v>#N/A</v>
      </c>
      <c r="AK102" s="97" t="e">
        <f ca="true">+IF(AND(ISNUMBER(OFFSET('Sanitation Data'!$G$4,0,10*ROW('Sanitation Data'!G96))),'Data Summary'!CZ102="Yes"),100-OFFSET('Sanitation Data'!$G$4,0,10*ROW('Sanitation Data'!G96)),NA())</f>
        <v>#N/A</v>
      </c>
      <c r="AL102" s="97" t="e">
        <f ca="true">+IF(AND(ISNUMBER(OFFSET('Sanitation Data'!$G$6,0,10*ROW('Sanitation Data'!G96))),'Data Summary'!DA102="Yes"),OFFSET('Sanitation Data'!$G$6,0,10*ROW('Sanitation Data'!G96)),NA())</f>
        <v>#N/A</v>
      </c>
      <c r="AM102" s="97" t="e">
        <f ca="true">+IF(AND(ISNUMBER(OFFSET('Sanitation Data'!$G$10,0,10*ROW('Sanitation Data'!G96))),'Data Summary'!DB102="Yes"),OFFSET('Sanitation Data'!$G$10,0,10*ROW('Sanitation Data'!G96)),NA())</f>
        <v>#N/A</v>
      </c>
      <c r="AN102" s="97" t="e">
        <f ca="true">+IF(AND(ISNUMBER(OFFSET('Sanitation Data'!$G$11,0,10*ROW('Sanitation Data'!G96))),'Data Summary'!DC102="Yes"),OFFSET('Sanitation Data'!$G$11,0,10*ROW('Sanitation Data'!G96)),NA())</f>
        <v>#N/A</v>
      </c>
      <c r="AO102" s="97" t="e">
        <f ca="true">+IF(AND(ISNUMBER(OFFSET('Sanitation Data'!$G$12,0,10*ROW('Sanitation Data'!G96))),'Data Summary'!DD102="Yes"),OFFSET('Sanitation Data'!$G$12,0,10*ROW('Sanitation Data'!G96)),NA())</f>
        <v>#N/A</v>
      </c>
      <c r="AP102" s="97" t="e">
        <f ca="true">+IF(AND(ISNUMBER(OFFSET('Sanitation Data'!$H$4,0,10*ROW('Sanitation Data'!H96))),'Data Summary'!DE102="Yes"),100-OFFSET('Sanitation Data'!$H$4,0,10*ROW('Sanitation Data'!H96)),NA())</f>
        <v>#N/A</v>
      </c>
      <c r="AQ102" s="97" t="e">
        <f ca="true">+IF(AND(ISNUMBER(OFFSET('Sanitation Data'!$H$6,0,10*ROW('Sanitation Data'!H96))),'Data Summary'!DF102="Yes"),OFFSET('Sanitation Data'!$H$6,0,10*ROW('Sanitation Data'!H96)),NA())</f>
        <v>#N/A</v>
      </c>
      <c r="AR102" s="97" t="e">
        <f ca="true">+IF(AND(ISNUMBER(OFFSET('Sanitation Data'!$H$10,0,10*ROW('Sanitation Data'!H96))),'Data Summary'!DG102="Yes"),OFFSET('Sanitation Data'!$H$10,0,10*ROW('Sanitation Data'!H96)),NA())</f>
        <v>#N/A</v>
      </c>
      <c r="AS102" s="97" t="e">
        <f ca="true">+IF(AND(ISNUMBER(OFFSET('Sanitation Data'!$H$11,0,10*ROW('Sanitation Data'!H96))),'Data Summary'!DH102="Yes"),OFFSET('Sanitation Data'!$H$11,0,10*ROW('Sanitation Data'!H96)),NA())</f>
        <v>#N/A</v>
      </c>
      <c r="AT102" s="97" t="e">
        <f ca="true">+IF(AND(ISNUMBER(OFFSET('Sanitation Data'!$H$12,0,10*ROW('Sanitation Data'!H96))),'Data Summary'!DI102="Yes"),OFFSET('Sanitation Data'!$H$12,0,10*ROW('Sanitation Data'!H96)),NA())</f>
        <v>#N/A</v>
      </c>
      <c r="AU102" s="97" t="e">
        <f ca="true">+IF(AND(ISNUMBER(OFFSET('Sanitation Data'!$I$4,0,10*ROW('Sanitation Data'!I96))),'Data Summary'!DJ102="Yes"),100-OFFSET('Sanitation Data'!$I$4,0,10*ROW('Sanitation Data'!I96)),NA())</f>
        <v>#N/A</v>
      </c>
      <c r="AV102" s="97" t="e">
        <f ca="true">+IF(AND(ISNUMBER(OFFSET('Sanitation Data'!$I$6,0,10*ROW('Sanitation Data'!I96))),'Data Summary'!DK102="Yes"),OFFSET('Sanitation Data'!$I$6,0,10*ROW('Sanitation Data'!I96)),NA())</f>
        <v>#N/A</v>
      </c>
      <c r="AW102" s="97" t="e">
        <f ca="true">+IF(AND(ISNUMBER(OFFSET('Sanitation Data'!$I$10,0,10*ROW('Sanitation Data'!I96))),'Data Summary'!DL102="Yes"),OFFSET('Sanitation Data'!$I$10,0,10*ROW('Sanitation Data'!I96)),NA())</f>
        <v>#N/A</v>
      </c>
      <c r="AX102" s="97" t="e">
        <f ca="true">+IF(AND(ISNUMBER(OFFSET('Sanitation Data'!$I$11,0,10*ROW('Sanitation Data'!I96))),'Data Summary'!DM102="Yes"),OFFSET('Sanitation Data'!$I$11,0,10*ROW('Sanitation Data'!I96)),NA())</f>
        <v>#N/A</v>
      </c>
      <c r="AY102" s="97" t="e">
        <f ca="true">+IF(AND(ISNUMBER(OFFSET('Sanitation Data'!$I$12,0,10*ROW('Sanitation Data'!I96))),'Data Summary'!DN102="Yes"),OFFSET('Sanitation Data'!$I$12,0,10*ROW('Sanitation Data'!I96)),NA())</f>
        <v>#N/A</v>
      </c>
      <c r="AZ102" s="98" t="e">
        <f ca="true">+IF(AND(ISNUMBER(OFFSET('Hygiene Data'!$D$5,0,10*ROW('Hygiene Data'!D96))),'Data Summary'!DO102="Yes"),OFFSET('Hygiene Data'!$D$5,0,10*ROW('Hygiene Data'!D96)),NA())</f>
        <v>#N/A</v>
      </c>
      <c r="BA102" s="98" t="e">
        <f ca="true">+IF(AND(ISNUMBER(OFFSET('Hygiene Data'!$D$7,0,10*ROW('Hygiene Data'!D96))),'Data Summary'!DP102="Yes"),OFFSET('Hygiene Data'!$D$7,0,10*ROW('Hygiene Data'!D96)),NA())</f>
        <v>#N/A</v>
      </c>
      <c r="BB102" s="98" t="e">
        <f ca="true">+IF(AND(ISNUMBER(OFFSET('Hygiene Data'!$D$9,0,10*ROW('Hygiene Data'!D96))),'Data Summary'!DQ102="Yes"),OFFSET('Hygiene Data'!$D$9,0,10*ROW('Hygiene Data'!D96)),NA())</f>
        <v>#N/A</v>
      </c>
      <c r="BC102" s="98" t="e">
        <f ca="true">+IF(AND(ISNUMBER(OFFSET('Hygiene Data'!$E$5,0,10*ROW('Hygiene Data'!E96))),'Data Summary'!DR102="Yes"),OFFSET('Hygiene Data'!$E$5,0,10*ROW('Hygiene Data'!E96)),NA())</f>
        <v>#N/A</v>
      </c>
      <c r="BD102" s="98" t="e">
        <f ca="true">+IF(AND(ISNUMBER(OFFSET('Hygiene Data'!$E$7,0,10*ROW('Hygiene Data'!E96))),'Data Summary'!DS102="Yes"),OFFSET('Hygiene Data'!$E$7,0,10*ROW('Hygiene Data'!E96)),NA())</f>
        <v>#N/A</v>
      </c>
      <c r="BE102" s="98" t="e">
        <f ca="true">+IF(AND(ISNUMBER(OFFSET('Hygiene Data'!$E$9,0,10*ROW('Hygiene Data'!E96))),'Data Summary'!DT102="Yes"),OFFSET('Hygiene Data'!$E$9,0,10*ROW('Hygiene Data'!E96)),NA())</f>
        <v>#N/A</v>
      </c>
      <c r="BF102" s="98" t="e">
        <f ca="true">+IF(AND(ISNUMBER(OFFSET('Hygiene Data'!$F$5,0,10*ROW('Hygiene Data'!F96))),'Data Summary'!DU102="Yes"),OFFSET('Hygiene Data'!$F$5,0,10*ROW('Hygiene Data'!F96)),NA())</f>
        <v>#N/A</v>
      </c>
      <c r="BG102" s="98" t="e">
        <f ca="true">+IF(AND(ISNUMBER(OFFSET('Hygiene Data'!$F$7,0,10*ROW('Hygiene Data'!F96))),'Data Summary'!DV102="Yes"),OFFSET('Hygiene Data'!$F$7,0,10*ROW('Hygiene Data'!F96)),NA())</f>
        <v>#N/A</v>
      </c>
      <c r="BH102" s="98" t="e">
        <f ca="true">+IF(AND(ISNUMBER(OFFSET('Hygiene Data'!$F$9,0,10*ROW('Hygiene Data'!F96))),'Data Summary'!DW102="Yes"),OFFSET('Hygiene Data'!$F$9,0,10*ROW('Hygiene Data'!F96)),NA())</f>
        <v>#N/A</v>
      </c>
      <c r="BI102" s="98" t="e">
        <f ca="true">+IF(AND(ISNUMBER(OFFSET('Hygiene Data'!$G$5,0,10*ROW('Hygiene Data'!G96))),'Data Summary'!DX102="Yes"),OFFSET('Hygiene Data'!$G$5,0,10*ROW('Hygiene Data'!G96)),NA())</f>
        <v>#N/A</v>
      </c>
      <c r="BJ102" s="98" t="e">
        <f ca="true">+IF(AND(ISNUMBER(OFFSET('Hygiene Data'!$G$7,0,10*ROW('Hygiene Data'!G96))),'Data Summary'!DY102="Yes"),OFFSET('Hygiene Data'!$G$7,0,10*ROW('Hygiene Data'!G96)),NA())</f>
        <v>#N/A</v>
      </c>
      <c r="BK102" s="98" t="e">
        <f ca="true">+IF(AND(ISNUMBER(OFFSET('Hygiene Data'!$G$9,0,10*ROW('Hygiene Data'!G96))),'Data Summary'!DZ102="Yes"),OFFSET('Hygiene Data'!$G$9,0,10*ROW('Hygiene Data'!G96)),NA())</f>
        <v>#N/A</v>
      </c>
      <c r="BL102" s="98" t="e">
        <f ca="true">+IF(AND(ISNUMBER(OFFSET('Hygiene Data'!$H$5,0,10*ROW('Hygiene Data'!H96))),'Data Summary'!EA102="Yes"),OFFSET('Hygiene Data'!$H$5,0,10*ROW('Hygiene Data'!H96)),NA())</f>
        <v>#N/A</v>
      </c>
      <c r="BM102" s="98" t="e">
        <f ca="true">+IF(AND(ISNUMBER(OFFSET('Hygiene Data'!$H$7,0,10*ROW('Hygiene Data'!H96))),'Data Summary'!EB102="Yes"),OFFSET('Hygiene Data'!$H$7,0,10*ROW('Hygiene Data'!H96)),NA())</f>
        <v>#N/A</v>
      </c>
      <c r="BN102" s="98" t="e">
        <f ca="true">+IF(AND(ISNUMBER(OFFSET('Hygiene Data'!$H$9,0,10*ROW('Hygiene Data'!H96))),'Data Summary'!EC102="Yes"),OFFSET('Hygiene Data'!$H$9,0,10*ROW('Hygiene Data'!H96)),NA())</f>
        <v>#N/A</v>
      </c>
      <c r="BO102" s="98" t="e">
        <f ca="true">+IF(AND(ISNUMBER(OFFSET('Hygiene Data'!$I$5,0,10*ROW('Hygiene Data'!I96))),'Data Summary'!ED102="Yes"),OFFSET('Hygiene Data'!$I$5,0,10*ROW('Hygiene Data'!I96)),NA())</f>
        <v>#N/A</v>
      </c>
      <c r="BP102" s="98" t="e">
        <f ca="true">+IF(AND(ISNUMBER(OFFSET('Hygiene Data'!$I$7,0,10*ROW('Hygiene Data'!I96))),'Data Summary'!EE102="Yes"),OFFSET('Hygiene Data'!$I$7,0,10*ROW('Hygiene Data'!I96)),NA())</f>
        <v>#N/A</v>
      </c>
      <c r="BQ102" s="98" t="e">
        <f ca="true">+IF(AND(ISNUMBER(OFFSET('Hygiene Data'!$I$9,0,10*ROW('Hygiene Data'!I96))),'Data Summary'!EF102="Yes"),OFFSET('Hygiene Data'!$I$9,0,10*ROW('Hygiene Data'!I96)),NA())</f>
        <v>#N/A</v>
      </c>
    </row>
    <row xmlns:x14ac="http://schemas.microsoft.com/office/spreadsheetml/2009/9/ac" r="103" x14ac:dyDescent="0.2">
      <c r="A103" s="351" t="e">
        <f ca="true">+RIGHT('Data Summary'!A103,LEN('Data Summary'!A103)-9)</f>
        <v>#VALUE!</v>
      </c>
      <c r="B103" s="36" t="str">
        <f ca="true">+IF(ISTEXT('Data Summary'!B103),'Data Summary'!B103,"")</f>
        <v/>
      </c>
      <c r="C103" s="350" t="e">
        <f ca="true">+VALUE('Data Summary'!C103)</f>
        <v>#VALUE!</v>
      </c>
      <c r="D103" s="96" t="e">
        <f ca="true">+IF(AND(ISNUMBER(OFFSET('Water Data'!$D$4,0,10*ROW('Water Data'!D97))),'Data Summary'!BS103="Yes"),100-OFFSET('Water Data'!$D$4,0,10*ROW('Water Data'!D97)),NA())</f>
        <v>#N/A</v>
      </c>
      <c r="E103" s="96" t="e">
        <f ca="true">+IF(AND(ISNUMBER(OFFSET('Water Data'!$D$6,0,10*ROW('Water Data'!D97))),'Data Summary'!BT103="Yes"),OFFSET('Water Data'!$D$6,0,10*ROW('Water Data'!D97)),NA())</f>
        <v>#N/A</v>
      </c>
      <c r="F103" s="96" t="e">
        <f ca="true">+IF(AND(ISNUMBER(OFFSET('Water Data'!$D$9,0,10*ROW('Water Data'!D97))),'Data Summary'!BU103="Yes"),OFFSET('Water Data'!$D$9,0,10*ROW('Water Data'!D97)),NA())</f>
        <v>#N/A</v>
      </c>
      <c r="G103" s="96" t="e">
        <f ca="true">+IF(AND(ISNUMBER(OFFSET('Water Data'!$E$4,0,10*ROW('Water Data'!E97))),'Data Summary'!BV103="Yes"),100-OFFSET('Water Data'!$E$4,0,10*ROW('Water Data'!E97)),NA())</f>
        <v>#N/A</v>
      </c>
      <c r="H103" s="96" t="e">
        <f ca="true">+IF(AND(ISNUMBER(OFFSET('Water Data'!$E$6,0,10*ROW('Water Data'!E97))),'Data Summary'!BW103="Yes"),OFFSET('Water Data'!$E$6,0,10*ROW('Water Data'!E97)),NA())</f>
        <v>#N/A</v>
      </c>
      <c r="I103" s="96" t="e">
        <f ca="true">+IF(AND(ISNUMBER(OFFSET('Water Data'!$E$9,0,10*ROW('Water Data'!E97))),'Data Summary'!BX103="Yes"),OFFSET('Water Data'!$E$9,0,10*ROW('Water Data'!E97)),NA())</f>
        <v>#N/A</v>
      </c>
      <c r="J103" s="96" t="e">
        <f ca="true">+IF(AND(ISNUMBER(OFFSET('Water Data'!$F$4,0,10*ROW('Water Data'!F97))),'Data Summary'!BY103="Yes"),100-OFFSET('Water Data'!$F$4,0,10*ROW('Water Data'!F97)),NA())</f>
        <v>#N/A</v>
      </c>
      <c r="K103" s="96" t="e">
        <f ca="true">+IF(AND(ISNUMBER(OFFSET('Water Data'!$F$6,0,10*ROW('Water Data'!F97))),'Data Summary'!BZ103="Yes"),OFFSET('Water Data'!$F$6,0,10*ROW('Water Data'!F97)),NA())</f>
        <v>#N/A</v>
      </c>
      <c r="L103" s="96" t="e">
        <f ca="true">+IF(AND(ISNUMBER(OFFSET('Water Data'!$F$9,0,10*ROW('Water Data'!F97))),'Data Summary'!CA103="Yes"),OFFSET('Water Data'!$F$9,0,10*ROW('Water Data'!F97)),NA())</f>
        <v>#N/A</v>
      </c>
      <c r="M103" s="96" t="e">
        <f ca="true">+IF(AND(ISNUMBER(OFFSET('Water Data'!$G$4,0,10*ROW('Water Data'!G97))),'Data Summary'!CB103="Yes"),100-OFFSET('Water Data'!$G$4,0,10*ROW('Water Data'!G97)),NA())</f>
        <v>#N/A</v>
      </c>
      <c r="N103" s="96" t="e">
        <f ca="true">+IF(AND(ISNUMBER(OFFSET('Water Data'!$G$6,0,10*ROW('Water Data'!G97))),'Data Summary'!CC103="Yes"),OFFSET('Water Data'!$G$6,0,10*ROW('Water Data'!G97)),NA())</f>
        <v>#N/A</v>
      </c>
      <c r="O103" s="96" t="e">
        <f ca="true">+IF(AND(ISNUMBER(OFFSET('Water Data'!$G$9,0,10*ROW('Water Data'!G97))),'Data Summary'!CD103="Yes"),OFFSET('Water Data'!$G$9,0,10*ROW('Water Data'!G97)),NA())</f>
        <v>#N/A</v>
      </c>
      <c r="P103" s="96" t="e">
        <f ca="true">+IF(AND(ISNUMBER(OFFSET('Water Data'!$H$4,0,10*ROW('Water Data'!H97))),'Data Summary'!CE103="Yes"),100-OFFSET('Water Data'!$H$4,0,10*ROW('Water Data'!H97)),NA())</f>
        <v>#N/A</v>
      </c>
      <c r="Q103" s="96" t="e">
        <f ca="true">+IF(AND(ISNUMBER(OFFSET('Water Data'!$H$6,0,10*ROW('Water Data'!H97))),'Data Summary'!CF103="Yes"),OFFSET('Water Data'!$H$6,0,10*ROW('Water Data'!H97)),NA())</f>
        <v>#N/A</v>
      </c>
      <c r="R103" s="96" t="e">
        <f ca="true">+IF(AND(ISNUMBER(OFFSET('Water Data'!$H$9,0,10*ROW('Water Data'!H97))),'Data Summary'!CG103="Yes"),OFFSET('Water Data'!$H$9,0,10*ROW('Water Data'!H97)),NA())</f>
        <v>#N/A</v>
      </c>
      <c r="S103" s="96" t="e">
        <f ca="true">+IF(AND(ISNUMBER(OFFSET('Water Data'!$I$4,0,10*ROW('Water Data'!I97))),'Data Summary'!CH103="Yes"),100-OFFSET('Water Data'!$I$4,0,10*ROW('Water Data'!I97)),NA())</f>
        <v>#N/A</v>
      </c>
      <c r="T103" s="96" t="e">
        <f ca="true">+IF(AND(ISNUMBER(OFFSET('Water Data'!$I$6,0,10*ROW('Water Data'!I97))),'Data Summary'!CI103="Yes"),OFFSET('Water Data'!$I$6,0,10*ROW('Water Data'!I97)),NA())</f>
        <v>#N/A</v>
      </c>
      <c r="U103" s="96" t="e">
        <f ca="true">+IF(AND(ISNUMBER(OFFSET('Water Data'!$I$9,0,10*ROW('Water Data'!I97))),'Data Summary'!CJ103="Yes"),OFFSET('Water Data'!$I$9,0,10*ROW('Water Data'!I97)),NA())</f>
        <v>#N/A</v>
      </c>
      <c r="V103" s="97" t="e">
        <f ca="true">+IF(AND(ISNUMBER(OFFSET('Sanitation Data'!$D$4,0,10*ROW('Sanitation Data'!D97))),'Data Summary'!CK103="Yes"),100-OFFSET('Sanitation Data'!$D$4,0,10*ROW('Sanitation Data'!D97)),NA())</f>
        <v>#N/A</v>
      </c>
      <c r="W103" s="97" t="e">
        <f ca="true">+IF(AND(ISNUMBER(OFFSET('Sanitation Data'!$D$6,0,10*ROW('Sanitation Data'!D97))),'Data Summary'!CL103="Yes"),OFFSET('Sanitation Data'!$D$6,0,10*ROW('Sanitation Data'!D97)),NA())</f>
        <v>#N/A</v>
      </c>
      <c r="X103" s="97" t="e">
        <f ca="true">+IF(AND(ISNUMBER(OFFSET('Sanitation Data'!$D$10,0,10*ROW('Sanitation Data'!D97))),'Data Summary'!CM103="Yes"),OFFSET('Sanitation Data'!$D$10,0,10*ROW('Sanitation Data'!D97)),NA())</f>
        <v>#N/A</v>
      </c>
      <c r="Y103" s="97" t="e">
        <f ca="true">+IF(AND(ISNUMBER(OFFSET('Sanitation Data'!$D$11,0,10*ROW('Sanitation Data'!D97))),'Data Summary'!CN103="Yes"),OFFSET('Sanitation Data'!$D$11,0,10*ROW('Sanitation Data'!D97)),NA())</f>
        <v>#N/A</v>
      </c>
      <c r="Z103" s="97" t="e">
        <f ca="true">+IF(AND(ISNUMBER(OFFSET('Sanitation Data'!$D$12,0,10*ROW('Sanitation Data'!D97))),'Data Summary'!CO103="Yes"),OFFSET('Sanitation Data'!$D$12,0,10*ROW('Sanitation Data'!D97)),NA())</f>
        <v>#N/A</v>
      </c>
      <c r="AA103" s="97" t="e">
        <f ca="true">+IF(AND(ISNUMBER(OFFSET('Sanitation Data'!$E$4,0,10*ROW('Sanitation Data'!E97))),'Data Summary'!CP103="Yes"),100-OFFSET('Sanitation Data'!$E$4,0,10*ROW('Sanitation Data'!E97)),NA())</f>
        <v>#N/A</v>
      </c>
      <c r="AB103" s="97" t="e">
        <f ca="true">+IF(AND(ISNUMBER(OFFSET('Sanitation Data'!$E$6,0,10*ROW('Sanitation Data'!E97))),'Data Summary'!CQ103="Yes"),OFFSET('Sanitation Data'!$E$6,0,10*ROW('Sanitation Data'!E97)),NA())</f>
        <v>#N/A</v>
      </c>
      <c r="AC103" s="97" t="e">
        <f ca="true">+IF(AND(ISNUMBER(OFFSET('Sanitation Data'!$E$10,0,10*ROW('Sanitation Data'!E97))),'Data Summary'!CR103="Yes"),OFFSET('Sanitation Data'!$E$10,0,10*ROW('Sanitation Data'!E97)),NA())</f>
        <v>#N/A</v>
      </c>
      <c r="AD103" s="97" t="e">
        <f ca="true">+IF(AND(ISNUMBER(OFFSET('Sanitation Data'!$E$11,0,10*ROW('Sanitation Data'!E97))),'Data Summary'!CS103="Yes"),OFFSET('Sanitation Data'!$E$11,0,10*ROW('Sanitation Data'!E97)),NA())</f>
        <v>#N/A</v>
      </c>
      <c r="AE103" s="97" t="e">
        <f ca="true">+IF(AND(ISNUMBER(OFFSET('Sanitation Data'!$E$12,0,10*ROW('Sanitation Data'!E97))),'Data Summary'!CT103="Yes"),OFFSET('Sanitation Data'!$E$12,0,10*ROW('Sanitation Data'!E97)),NA())</f>
        <v>#N/A</v>
      </c>
      <c r="AF103" s="97" t="e">
        <f ca="true">+IF(AND(ISNUMBER(OFFSET('Sanitation Data'!$F$4,0,10*ROW('Sanitation Data'!F97))),'Data Summary'!CU103="Yes"),100-OFFSET('Sanitation Data'!$F$4,0,10*ROW('Sanitation Data'!F97)),NA())</f>
        <v>#N/A</v>
      </c>
      <c r="AG103" s="97" t="e">
        <f ca="true">+IF(AND(ISNUMBER(OFFSET('Sanitation Data'!$F$6,0,10*ROW('Sanitation Data'!F97))),'Data Summary'!CV103="Yes"),OFFSET('Sanitation Data'!$F$6,0,10*ROW('Sanitation Data'!F97)),NA())</f>
        <v>#N/A</v>
      </c>
      <c r="AH103" s="97" t="e">
        <f ca="true">+IF(AND(ISNUMBER(OFFSET('Sanitation Data'!$F$10,0,10*ROW('Sanitation Data'!F97))),'Data Summary'!CW103="Yes"),OFFSET('Sanitation Data'!$F$10,0,10*ROW('Sanitation Data'!F97)),NA())</f>
        <v>#N/A</v>
      </c>
      <c r="AI103" s="97" t="e">
        <f ca="true">+IF(AND(ISNUMBER(OFFSET('Sanitation Data'!$F$11,0,10*ROW('Sanitation Data'!F97))),'Data Summary'!CX103="Yes"),OFFSET('Sanitation Data'!$F$11,0,10*ROW('Sanitation Data'!F97)),NA())</f>
        <v>#N/A</v>
      </c>
      <c r="AJ103" s="97" t="e">
        <f ca="true">+IF(AND(ISNUMBER(OFFSET('Sanitation Data'!$F$12,0,10*ROW('Sanitation Data'!F97))),'Data Summary'!CY103="Yes"),OFFSET('Sanitation Data'!$F$12,0,10*ROW('Sanitation Data'!F97)),NA())</f>
        <v>#N/A</v>
      </c>
      <c r="AK103" s="97" t="e">
        <f ca="true">+IF(AND(ISNUMBER(OFFSET('Sanitation Data'!$G$4,0,10*ROW('Sanitation Data'!G97))),'Data Summary'!CZ103="Yes"),100-OFFSET('Sanitation Data'!$G$4,0,10*ROW('Sanitation Data'!G97)),NA())</f>
        <v>#N/A</v>
      </c>
      <c r="AL103" s="97" t="e">
        <f ca="true">+IF(AND(ISNUMBER(OFFSET('Sanitation Data'!$G$6,0,10*ROW('Sanitation Data'!G97))),'Data Summary'!DA103="Yes"),OFFSET('Sanitation Data'!$G$6,0,10*ROW('Sanitation Data'!G97)),NA())</f>
        <v>#N/A</v>
      </c>
      <c r="AM103" s="97" t="e">
        <f ca="true">+IF(AND(ISNUMBER(OFFSET('Sanitation Data'!$G$10,0,10*ROW('Sanitation Data'!G97))),'Data Summary'!DB103="Yes"),OFFSET('Sanitation Data'!$G$10,0,10*ROW('Sanitation Data'!G97)),NA())</f>
        <v>#N/A</v>
      </c>
      <c r="AN103" s="97" t="e">
        <f ca="true">+IF(AND(ISNUMBER(OFFSET('Sanitation Data'!$G$11,0,10*ROW('Sanitation Data'!G97))),'Data Summary'!DC103="Yes"),OFFSET('Sanitation Data'!$G$11,0,10*ROW('Sanitation Data'!G97)),NA())</f>
        <v>#N/A</v>
      </c>
      <c r="AO103" s="97" t="e">
        <f ca="true">+IF(AND(ISNUMBER(OFFSET('Sanitation Data'!$G$12,0,10*ROW('Sanitation Data'!G97))),'Data Summary'!DD103="Yes"),OFFSET('Sanitation Data'!$G$12,0,10*ROW('Sanitation Data'!G97)),NA())</f>
        <v>#N/A</v>
      </c>
      <c r="AP103" s="97" t="e">
        <f ca="true">+IF(AND(ISNUMBER(OFFSET('Sanitation Data'!$H$4,0,10*ROW('Sanitation Data'!H97))),'Data Summary'!DE103="Yes"),100-OFFSET('Sanitation Data'!$H$4,0,10*ROW('Sanitation Data'!H97)),NA())</f>
        <v>#N/A</v>
      </c>
      <c r="AQ103" s="97" t="e">
        <f ca="true">+IF(AND(ISNUMBER(OFFSET('Sanitation Data'!$H$6,0,10*ROW('Sanitation Data'!H97))),'Data Summary'!DF103="Yes"),OFFSET('Sanitation Data'!$H$6,0,10*ROW('Sanitation Data'!H97)),NA())</f>
        <v>#N/A</v>
      </c>
      <c r="AR103" s="97" t="e">
        <f ca="true">+IF(AND(ISNUMBER(OFFSET('Sanitation Data'!$H$10,0,10*ROW('Sanitation Data'!H97))),'Data Summary'!DG103="Yes"),OFFSET('Sanitation Data'!$H$10,0,10*ROW('Sanitation Data'!H97)),NA())</f>
        <v>#N/A</v>
      </c>
      <c r="AS103" s="97" t="e">
        <f ca="true">+IF(AND(ISNUMBER(OFFSET('Sanitation Data'!$H$11,0,10*ROW('Sanitation Data'!H97))),'Data Summary'!DH103="Yes"),OFFSET('Sanitation Data'!$H$11,0,10*ROW('Sanitation Data'!H97)),NA())</f>
        <v>#N/A</v>
      </c>
      <c r="AT103" s="97" t="e">
        <f ca="true">+IF(AND(ISNUMBER(OFFSET('Sanitation Data'!$H$12,0,10*ROW('Sanitation Data'!H97))),'Data Summary'!DI103="Yes"),OFFSET('Sanitation Data'!$H$12,0,10*ROW('Sanitation Data'!H97)),NA())</f>
        <v>#N/A</v>
      </c>
      <c r="AU103" s="97" t="e">
        <f ca="true">+IF(AND(ISNUMBER(OFFSET('Sanitation Data'!$I$4,0,10*ROW('Sanitation Data'!I97))),'Data Summary'!DJ103="Yes"),100-OFFSET('Sanitation Data'!$I$4,0,10*ROW('Sanitation Data'!I97)),NA())</f>
        <v>#N/A</v>
      </c>
      <c r="AV103" s="97" t="e">
        <f ca="true">+IF(AND(ISNUMBER(OFFSET('Sanitation Data'!$I$6,0,10*ROW('Sanitation Data'!I97))),'Data Summary'!DK103="Yes"),OFFSET('Sanitation Data'!$I$6,0,10*ROW('Sanitation Data'!I97)),NA())</f>
        <v>#N/A</v>
      </c>
      <c r="AW103" s="97" t="e">
        <f ca="true">+IF(AND(ISNUMBER(OFFSET('Sanitation Data'!$I$10,0,10*ROW('Sanitation Data'!I97))),'Data Summary'!DL103="Yes"),OFFSET('Sanitation Data'!$I$10,0,10*ROW('Sanitation Data'!I97)),NA())</f>
        <v>#N/A</v>
      </c>
      <c r="AX103" s="97" t="e">
        <f ca="true">+IF(AND(ISNUMBER(OFFSET('Sanitation Data'!$I$11,0,10*ROW('Sanitation Data'!I97))),'Data Summary'!DM103="Yes"),OFFSET('Sanitation Data'!$I$11,0,10*ROW('Sanitation Data'!I97)),NA())</f>
        <v>#N/A</v>
      </c>
      <c r="AY103" s="97" t="e">
        <f ca="true">+IF(AND(ISNUMBER(OFFSET('Sanitation Data'!$I$12,0,10*ROW('Sanitation Data'!I97))),'Data Summary'!DN103="Yes"),OFFSET('Sanitation Data'!$I$12,0,10*ROW('Sanitation Data'!I97)),NA())</f>
        <v>#N/A</v>
      </c>
      <c r="AZ103" s="98" t="e">
        <f ca="true">+IF(AND(ISNUMBER(OFFSET('Hygiene Data'!$D$5,0,10*ROW('Hygiene Data'!D97))),'Data Summary'!DO103="Yes"),OFFSET('Hygiene Data'!$D$5,0,10*ROW('Hygiene Data'!D97)),NA())</f>
        <v>#N/A</v>
      </c>
      <c r="BA103" s="98" t="e">
        <f ca="true">+IF(AND(ISNUMBER(OFFSET('Hygiene Data'!$D$7,0,10*ROW('Hygiene Data'!D97))),'Data Summary'!DP103="Yes"),OFFSET('Hygiene Data'!$D$7,0,10*ROW('Hygiene Data'!D97)),NA())</f>
        <v>#N/A</v>
      </c>
      <c r="BB103" s="98" t="e">
        <f ca="true">+IF(AND(ISNUMBER(OFFSET('Hygiene Data'!$D$9,0,10*ROW('Hygiene Data'!D97))),'Data Summary'!DQ103="Yes"),OFFSET('Hygiene Data'!$D$9,0,10*ROW('Hygiene Data'!D97)),NA())</f>
        <v>#N/A</v>
      </c>
      <c r="BC103" s="98" t="e">
        <f ca="true">+IF(AND(ISNUMBER(OFFSET('Hygiene Data'!$E$5,0,10*ROW('Hygiene Data'!E97))),'Data Summary'!DR103="Yes"),OFFSET('Hygiene Data'!$E$5,0,10*ROW('Hygiene Data'!E97)),NA())</f>
        <v>#N/A</v>
      </c>
      <c r="BD103" s="98" t="e">
        <f ca="true">+IF(AND(ISNUMBER(OFFSET('Hygiene Data'!$E$7,0,10*ROW('Hygiene Data'!E97))),'Data Summary'!DS103="Yes"),OFFSET('Hygiene Data'!$E$7,0,10*ROW('Hygiene Data'!E97)),NA())</f>
        <v>#N/A</v>
      </c>
      <c r="BE103" s="98" t="e">
        <f ca="true">+IF(AND(ISNUMBER(OFFSET('Hygiene Data'!$E$9,0,10*ROW('Hygiene Data'!E97))),'Data Summary'!DT103="Yes"),OFFSET('Hygiene Data'!$E$9,0,10*ROW('Hygiene Data'!E97)),NA())</f>
        <v>#N/A</v>
      </c>
      <c r="BF103" s="98" t="e">
        <f ca="true">+IF(AND(ISNUMBER(OFFSET('Hygiene Data'!$F$5,0,10*ROW('Hygiene Data'!F97))),'Data Summary'!DU103="Yes"),OFFSET('Hygiene Data'!$F$5,0,10*ROW('Hygiene Data'!F97)),NA())</f>
        <v>#N/A</v>
      </c>
      <c r="BG103" s="98" t="e">
        <f ca="true">+IF(AND(ISNUMBER(OFFSET('Hygiene Data'!$F$7,0,10*ROW('Hygiene Data'!F97))),'Data Summary'!DV103="Yes"),OFFSET('Hygiene Data'!$F$7,0,10*ROW('Hygiene Data'!F97)),NA())</f>
        <v>#N/A</v>
      </c>
      <c r="BH103" s="98" t="e">
        <f ca="true">+IF(AND(ISNUMBER(OFFSET('Hygiene Data'!$F$9,0,10*ROW('Hygiene Data'!F97))),'Data Summary'!DW103="Yes"),OFFSET('Hygiene Data'!$F$9,0,10*ROW('Hygiene Data'!F97)),NA())</f>
        <v>#N/A</v>
      </c>
      <c r="BI103" s="98" t="e">
        <f ca="true">+IF(AND(ISNUMBER(OFFSET('Hygiene Data'!$G$5,0,10*ROW('Hygiene Data'!G97))),'Data Summary'!DX103="Yes"),OFFSET('Hygiene Data'!$G$5,0,10*ROW('Hygiene Data'!G97)),NA())</f>
        <v>#N/A</v>
      </c>
      <c r="BJ103" s="98" t="e">
        <f ca="true">+IF(AND(ISNUMBER(OFFSET('Hygiene Data'!$G$7,0,10*ROW('Hygiene Data'!G97))),'Data Summary'!DY103="Yes"),OFFSET('Hygiene Data'!$G$7,0,10*ROW('Hygiene Data'!G97)),NA())</f>
        <v>#N/A</v>
      </c>
      <c r="BK103" s="98" t="e">
        <f ca="true">+IF(AND(ISNUMBER(OFFSET('Hygiene Data'!$G$9,0,10*ROW('Hygiene Data'!G97))),'Data Summary'!DZ103="Yes"),OFFSET('Hygiene Data'!$G$9,0,10*ROW('Hygiene Data'!G97)),NA())</f>
        <v>#N/A</v>
      </c>
      <c r="BL103" s="98" t="e">
        <f ca="true">+IF(AND(ISNUMBER(OFFSET('Hygiene Data'!$H$5,0,10*ROW('Hygiene Data'!H97))),'Data Summary'!EA103="Yes"),OFFSET('Hygiene Data'!$H$5,0,10*ROW('Hygiene Data'!H97)),NA())</f>
        <v>#N/A</v>
      </c>
      <c r="BM103" s="98" t="e">
        <f ca="true">+IF(AND(ISNUMBER(OFFSET('Hygiene Data'!$H$7,0,10*ROW('Hygiene Data'!H97))),'Data Summary'!EB103="Yes"),OFFSET('Hygiene Data'!$H$7,0,10*ROW('Hygiene Data'!H97)),NA())</f>
        <v>#N/A</v>
      </c>
      <c r="BN103" s="98" t="e">
        <f ca="true">+IF(AND(ISNUMBER(OFFSET('Hygiene Data'!$H$9,0,10*ROW('Hygiene Data'!H97))),'Data Summary'!EC103="Yes"),OFFSET('Hygiene Data'!$H$9,0,10*ROW('Hygiene Data'!H97)),NA())</f>
        <v>#N/A</v>
      </c>
      <c r="BO103" s="98" t="e">
        <f ca="true">+IF(AND(ISNUMBER(OFFSET('Hygiene Data'!$I$5,0,10*ROW('Hygiene Data'!I97))),'Data Summary'!ED103="Yes"),OFFSET('Hygiene Data'!$I$5,0,10*ROW('Hygiene Data'!I97)),NA())</f>
        <v>#N/A</v>
      </c>
      <c r="BP103" s="98" t="e">
        <f ca="true">+IF(AND(ISNUMBER(OFFSET('Hygiene Data'!$I$7,0,10*ROW('Hygiene Data'!I97))),'Data Summary'!EE103="Yes"),OFFSET('Hygiene Data'!$I$7,0,10*ROW('Hygiene Data'!I97)),NA())</f>
        <v>#N/A</v>
      </c>
      <c r="BQ103" s="98" t="e">
        <f ca="true">+IF(AND(ISNUMBER(OFFSET('Hygiene Data'!$I$9,0,10*ROW('Hygiene Data'!I97))),'Data Summary'!EF103="Yes"),OFFSET('Hygiene Data'!$I$9,0,10*ROW('Hygiene Data'!I97)),NA())</f>
        <v>#N/A</v>
      </c>
    </row>
    <row xmlns:x14ac="http://schemas.microsoft.com/office/spreadsheetml/2009/9/ac" r="104" x14ac:dyDescent="0.2">
      <c r="A104" s="351" t="e">
        <f ca="true">+RIGHT('Data Summary'!A104,LEN('Data Summary'!A104)-9)</f>
        <v>#VALUE!</v>
      </c>
      <c r="B104" s="36" t="str">
        <f ca="true">+IF(ISTEXT('Data Summary'!B104),'Data Summary'!B104,"")</f>
        <v/>
      </c>
      <c r="C104" s="350" t="e">
        <f ca="true">+VALUE('Data Summary'!C104)</f>
        <v>#VALUE!</v>
      </c>
      <c r="D104" s="96" t="e">
        <f ca="true">+IF(AND(ISNUMBER(OFFSET('Water Data'!$D$4,0,10*ROW('Water Data'!D98))),'Data Summary'!BS104="Yes"),100-OFFSET('Water Data'!$D$4,0,10*ROW('Water Data'!D98)),NA())</f>
        <v>#N/A</v>
      </c>
      <c r="E104" s="96" t="e">
        <f ca="true">+IF(AND(ISNUMBER(OFFSET('Water Data'!$D$6,0,10*ROW('Water Data'!D98))),'Data Summary'!BT104="Yes"),OFFSET('Water Data'!$D$6,0,10*ROW('Water Data'!D98)),NA())</f>
        <v>#N/A</v>
      </c>
      <c r="F104" s="96" t="e">
        <f ca="true">+IF(AND(ISNUMBER(OFFSET('Water Data'!$D$9,0,10*ROW('Water Data'!D98))),'Data Summary'!BU104="Yes"),OFFSET('Water Data'!$D$9,0,10*ROW('Water Data'!D98)),NA())</f>
        <v>#N/A</v>
      </c>
      <c r="G104" s="96" t="e">
        <f ca="true">+IF(AND(ISNUMBER(OFFSET('Water Data'!$E$4,0,10*ROW('Water Data'!E98))),'Data Summary'!BV104="Yes"),100-OFFSET('Water Data'!$E$4,0,10*ROW('Water Data'!E98)),NA())</f>
        <v>#N/A</v>
      </c>
      <c r="H104" s="96" t="e">
        <f ca="true">+IF(AND(ISNUMBER(OFFSET('Water Data'!$E$6,0,10*ROW('Water Data'!E98))),'Data Summary'!BW104="Yes"),OFFSET('Water Data'!$E$6,0,10*ROW('Water Data'!E98)),NA())</f>
        <v>#N/A</v>
      </c>
      <c r="I104" s="96" t="e">
        <f ca="true">+IF(AND(ISNUMBER(OFFSET('Water Data'!$E$9,0,10*ROW('Water Data'!E98))),'Data Summary'!BX104="Yes"),OFFSET('Water Data'!$E$9,0,10*ROW('Water Data'!E98)),NA())</f>
        <v>#N/A</v>
      </c>
      <c r="J104" s="96" t="e">
        <f ca="true">+IF(AND(ISNUMBER(OFFSET('Water Data'!$F$4,0,10*ROW('Water Data'!F98))),'Data Summary'!BY104="Yes"),100-OFFSET('Water Data'!$F$4,0,10*ROW('Water Data'!F98)),NA())</f>
        <v>#N/A</v>
      </c>
      <c r="K104" s="96" t="e">
        <f ca="true">+IF(AND(ISNUMBER(OFFSET('Water Data'!$F$6,0,10*ROW('Water Data'!F98))),'Data Summary'!BZ104="Yes"),OFFSET('Water Data'!$F$6,0,10*ROW('Water Data'!F98)),NA())</f>
        <v>#N/A</v>
      </c>
      <c r="L104" s="96" t="e">
        <f ca="true">+IF(AND(ISNUMBER(OFFSET('Water Data'!$F$9,0,10*ROW('Water Data'!F98))),'Data Summary'!CA104="Yes"),OFFSET('Water Data'!$F$9,0,10*ROW('Water Data'!F98)),NA())</f>
        <v>#N/A</v>
      </c>
      <c r="M104" s="96" t="e">
        <f ca="true">+IF(AND(ISNUMBER(OFFSET('Water Data'!$G$4,0,10*ROW('Water Data'!G98))),'Data Summary'!CB104="Yes"),100-OFFSET('Water Data'!$G$4,0,10*ROW('Water Data'!G98)),NA())</f>
        <v>#N/A</v>
      </c>
      <c r="N104" s="96" t="e">
        <f ca="true">+IF(AND(ISNUMBER(OFFSET('Water Data'!$G$6,0,10*ROW('Water Data'!G98))),'Data Summary'!CC104="Yes"),OFFSET('Water Data'!$G$6,0,10*ROW('Water Data'!G98)),NA())</f>
        <v>#N/A</v>
      </c>
      <c r="O104" s="96" t="e">
        <f ca="true">+IF(AND(ISNUMBER(OFFSET('Water Data'!$G$9,0,10*ROW('Water Data'!G98))),'Data Summary'!CD104="Yes"),OFFSET('Water Data'!$G$9,0,10*ROW('Water Data'!G98)),NA())</f>
        <v>#N/A</v>
      </c>
      <c r="P104" s="96" t="e">
        <f ca="true">+IF(AND(ISNUMBER(OFFSET('Water Data'!$H$4,0,10*ROW('Water Data'!H98))),'Data Summary'!CE104="Yes"),100-OFFSET('Water Data'!$H$4,0,10*ROW('Water Data'!H98)),NA())</f>
        <v>#N/A</v>
      </c>
      <c r="Q104" s="96" t="e">
        <f ca="true">+IF(AND(ISNUMBER(OFFSET('Water Data'!$H$6,0,10*ROW('Water Data'!H98))),'Data Summary'!CF104="Yes"),OFFSET('Water Data'!$H$6,0,10*ROW('Water Data'!H98)),NA())</f>
        <v>#N/A</v>
      </c>
      <c r="R104" s="96" t="e">
        <f ca="true">+IF(AND(ISNUMBER(OFFSET('Water Data'!$H$9,0,10*ROW('Water Data'!H98))),'Data Summary'!CG104="Yes"),OFFSET('Water Data'!$H$9,0,10*ROW('Water Data'!H98)),NA())</f>
        <v>#N/A</v>
      </c>
      <c r="S104" s="96" t="e">
        <f ca="true">+IF(AND(ISNUMBER(OFFSET('Water Data'!$I$4,0,10*ROW('Water Data'!I98))),'Data Summary'!CH104="Yes"),100-OFFSET('Water Data'!$I$4,0,10*ROW('Water Data'!I98)),NA())</f>
        <v>#N/A</v>
      </c>
      <c r="T104" s="96" t="e">
        <f ca="true">+IF(AND(ISNUMBER(OFFSET('Water Data'!$I$6,0,10*ROW('Water Data'!I98))),'Data Summary'!CI104="Yes"),OFFSET('Water Data'!$I$6,0,10*ROW('Water Data'!I98)),NA())</f>
        <v>#N/A</v>
      </c>
      <c r="U104" s="96" t="e">
        <f ca="true">+IF(AND(ISNUMBER(OFFSET('Water Data'!$I$9,0,10*ROW('Water Data'!I98))),'Data Summary'!CJ104="Yes"),OFFSET('Water Data'!$I$9,0,10*ROW('Water Data'!I98)),NA())</f>
        <v>#N/A</v>
      </c>
      <c r="V104" s="97" t="e">
        <f ca="true">+IF(AND(ISNUMBER(OFFSET('Sanitation Data'!$D$4,0,10*ROW('Sanitation Data'!D98))),'Data Summary'!CK104="Yes"),100-OFFSET('Sanitation Data'!$D$4,0,10*ROW('Sanitation Data'!D98)),NA())</f>
        <v>#N/A</v>
      </c>
      <c r="W104" s="97" t="e">
        <f ca="true">+IF(AND(ISNUMBER(OFFSET('Sanitation Data'!$D$6,0,10*ROW('Sanitation Data'!D98))),'Data Summary'!CL104="Yes"),OFFSET('Sanitation Data'!$D$6,0,10*ROW('Sanitation Data'!D98)),NA())</f>
        <v>#N/A</v>
      </c>
      <c r="X104" s="97" t="e">
        <f ca="true">+IF(AND(ISNUMBER(OFFSET('Sanitation Data'!$D$10,0,10*ROW('Sanitation Data'!D98))),'Data Summary'!CM104="Yes"),OFFSET('Sanitation Data'!$D$10,0,10*ROW('Sanitation Data'!D98)),NA())</f>
        <v>#N/A</v>
      </c>
      <c r="Y104" s="97" t="e">
        <f ca="true">+IF(AND(ISNUMBER(OFFSET('Sanitation Data'!$D$11,0,10*ROW('Sanitation Data'!D98))),'Data Summary'!CN104="Yes"),OFFSET('Sanitation Data'!$D$11,0,10*ROW('Sanitation Data'!D98)),NA())</f>
        <v>#N/A</v>
      </c>
      <c r="Z104" s="97" t="e">
        <f ca="true">+IF(AND(ISNUMBER(OFFSET('Sanitation Data'!$D$12,0,10*ROW('Sanitation Data'!D98))),'Data Summary'!CO104="Yes"),OFFSET('Sanitation Data'!$D$12,0,10*ROW('Sanitation Data'!D98)),NA())</f>
        <v>#N/A</v>
      </c>
      <c r="AA104" s="97" t="e">
        <f ca="true">+IF(AND(ISNUMBER(OFFSET('Sanitation Data'!$E$4,0,10*ROW('Sanitation Data'!E98))),'Data Summary'!CP104="Yes"),100-OFFSET('Sanitation Data'!$E$4,0,10*ROW('Sanitation Data'!E98)),NA())</f>
        <v>#N/A</v>
      </c>
      <c r="AB104" s="97" t="e">
        <f ca="true">+IF(AND(ISNUMBER(OFFSET('Sanitation Data'!$E$6,0,10*ROW('Sanitation Data'!E98))),'Data Summary'!CQ104="Yes"),OFFSET('Sanitation Data'!$E$6,0,10*ROW('Sanitation Data'!E98)),NA())</f>
        <v>#N/A</v>
      </c>
      <c r="AC104" s="97" t="e">
        <f ca="true">+IF(AND(ISNUMBER(OFFSET('Sanitation Data'!$E$10,0,10*ROW('Sanitation Data'!E98))),'Data Summary'!CR104="Yes"),OFFSET('Sanitation Data'!$E$10,0,10*ROW('Sanitation Data'!E98)),NA())</f>
        <v>#N/A</v>
      </c>
      <c r="AD104" s="97" t="e">
        <f ca="true">+IF(AND(ISNUMBER(OFFSET('Sanitation Data'!$E$11,0,10*ROW('Sanitation Data'!E98))),'Data Summary'!CS104="Yes"),OFFSET('Sanitation Data'!$E$11,0,10*ROW('Sanitation Data'!E98)),NA())</f>
        <v>#N/A</v>
      </c>
      <c r="AE104" s="97" t="e">
        <f ca="true">+IF(AND(ISNUMBER(OFFSET('Sanitation Data'!$E$12,0,10*ROW('Sanitation Data'!E98))),'Data Summary'!CT104="Yes"),OFFSET('Sanitation Data'!$E$12,0,10*ROW('Sanitation Data'!E98)),NA())</f>
        <v>#N/A</v>
      </c>
      <c r="AF104" s="97" t="e">
        <f ca="true">+IF(AND(ISNUMBER(OFFSET('Sanitation Data'!$F$4,0,10*ROW('Sanitation Data'!F98))),'Data Summary'!CU104="Yes"),100-OFFSET('Sanitation Data'!$F$4,0,10*ROW('Sanitation Data'!F98)),NA())</f>
        <v>#N/A</v>
      </c>
      <c r="AG104" s="97" t="e">
        <f ca="true">+IF(AND(ISNUMBER(OFFSET('Sanitation Data'!$F$6,0,10*ROW('Sanitation Data'!F98))),'Data Summary'!CV104="Yes"),OFFSET('Sanitation Data'!$F$6,0,10*ROW('Sanitation Data'!F98)),NA())</f>
        <v>#N/A</v>
      </c>
      <c r="AH104" s="97" t="e">
        <f ca="true">+IF(AND(ISNUMBER(OFFSET('Sanitation Data'!$F$10,0,10*ROW('Sanitation Data'!F98))),'Data Summary'!CW104="Yes"),OFFSET('Sanitation Data'!$F$10,0,10*ROW('Sanitation Data'!F98)),NA())</f>
        <v>#N/A</v>
      </c>
      <c r="AI104" s="97" t="e">
        <f ca="true">+IF(AND(ISNUMBER(OFFSET('Sanitation Data'!$F$11,0,10*ROW('Sanitation Data'!F98))),'Data Summary'!CX104="Yes"),OFFSET('Sanitation Data'!$F$11,0,10*ROW('Sanitation Data'!F98)),NA())</f>
        <v>#N/A</v>
      </c>
      <c r="AJ104" s="97" t="e">
        <f ca="true">+IF(AND(ISNUMBER(OFFSET('Sanitation Data'!$F$12,0,10*ROW('Sanitation Data'!F98))),'Data Summary'!CY104="Yes"),OFFSET('Sanitation Data'!$F$12,0,10*ROW('Sanitation Data'!F98)),NA())</f>
        <v>#N/A</v>
      </c>
      <c r="AK104" s="97" t="e">
        <f ca="true">+IF(AND(ISNUMBER(OFFSET('Sanitation Data'!$G$4,0,10*ROW('Sanitation Data'!G98))),'Data Summary'!CZ104="Yes"),100-OFFSET('Sanitation Data'!$G$4,0,10*ROW('Sanitation Data'!G98)),NA())</f>
        <v>#N/A</v>
      </c>
      <c r="AL104" s="97" t="e">
        <f ca="true">+IF(AND(ISNUMBER(OFFSET('Sanitation Data'!$G$6,0,10*ROW('Sanitation Data'!G98))),'Data Summary'!DA104="Yes"),OFFSET('Sanitation Data'!$G$6,0,10*ROW('Sanitation Data'!G98)),NA())</f>
        <v>#N/A</v>
      </c>
      <c r="AM104" s="97" t="e">
        <f ca="true">+IF(AND(ISNUMBER(OFFSET('Sanitation Data'!$G$10,0,10*ROW('Sanitation Data'!G98))),'Data Summary'!DB104="Yes"),OFFSET('Sanitation Data'!$G$10,0,10*ROW('Sanitation Data'!G98)),NA())</f>
        <v>#N/A</v>
      </c>
      <c r="AN104" s="97" t="e">
        <f ca="true">+IF(AND(ISNUMBER(OFFSET('Sanitation Data'!$G$11,0,10*ROW('Sanitation Data'!G98))),'Data Summary'!DC104="Yes"),OFFSET('Sanitation Data'!$G$11,0,10*ROW('Sanitation Data'!G98)),NA())</f>
        <v>#N/A</v>
      </c>
      <c r="AO104" s="97" t="e">
        <f ca="true">+IF(AND(ISNUMBER(OFFSET('Sanitation Data'!$G$12,0,10*ROW('Sanitation Data'!G98))),'Data Summary'!DD104="Yes"),OFFSET('Sanitation Data'!$G$12,0,10*ROW('Sanitation Data'!G98)),NA())</f>
        <v>#N/A</v>
      </c>
      <c r="AP104" s="97" t="e">
        <f ca="true">+IF(AND(ISNUMBER(OFFSET('Sanitation Data'!$H$4,0,10*ROW('Sanitation Data'!H98))),'Data Summary'!DE104="Yes"),100-OFFSET('Sanitation Data'!$H$4,0,10*ROW('Sanitation Data'!H98)),NA())</f>
        <v>#N/A</v>
      </c>
      <c r="AQ104" s="97" t="e">
        <f ca="true">+IF(AND(ISNUMBER(OFFSET('Sanitation Data'!$H$6,0,10*ROW('Sanitation Data'!H98))),'Data Summary'!DF104="Yes"),OFFSET('Sanitation Data'!$H$6,0,10*ROW('Sanitation Data'!H98)),NA())</f>
        <v>#N/A</v>
      </c>
      <c r="AR104" s="97" t="e">
        <f ca="true">+IF(AND(ISNUMBER(OFFSET('Sanitation Data'!$H$10,0,10*ROW('Sanitation Data'!H98))),'Data Summary'!DG104="Yes"),OFFSET('Sanitation Data'!$H$10,0,10*ROW('Sanitation Data'!H98)),NA())</f>
        <v>#N/A</v>
      </c>
      <c r="AS104" s="97" t="e">
        <f ca="true">+IF(AND(ISNUMBER(OFFSET('Sanitation Data'!$H$11,0,10*ROW('Sanitation Data'!H98))),'Data Summary'!DH104="Yes"),OFFSET('Sanitation Data'!$H$11,0,10*ROW('Sanitation Data'!H98)),NA())</f>
        <v>#N/A</v>
      </c>
      <c r="AT104" s="97" t="e">
        <f ca="true">+IF(AND(ISNUMBER(OFFSET('Sanitation Data'!$H$12,0,10*ROW('Sanitation Data'!H98))),'Data Summary'!DI104="Yes"),OFFSET('Sanitation Data'!$H$12,0,10*ROW('Sanitation Data'!H98)),NA())</f>
        <v>#N/A</v>
      </c>
      <c r="AU104" s="97" t="e">
        <f ca="true">+IF(AND(ISNUMBER(OFFSET('Sanitation Data'!$I$4,0,10*ROW('Sanitation Data'!I98))),'Data Summary'!DJ104="Yes"),100-OFFSET('Sanitation Data'!$I$4,0,10*ROW('Sanitation Data'!I98)),NA())</f>
        <v>#N/A</v>
      </c>
      <c r="AV104" s="97" t="e">
        <f ca="true">+IF(AND(ISNUMBER(OFFSET('Sanitation Data'!$I$6,0,10*ROW('Sanitation Data'!I98))),'Data Summary'!DK104="Yes"),OFFSET('Sanitation Data'!$I$6,0,10*ROW('Sanitation Data'!I98)),NA())</f>
        <v>#N/A</v>
      </c>
      <c r="AW104" s="97" t="e">
        <f ca="true">+IF(AND(ISNUMBER(OFFSET('Sanitation Data'!$I$10,0,10*ROW('Sanitation Data'!I98))),'Data Summary'!DL104="Yes"),OFFSET('Sanitation Data'!$I$10,0,10*ROW('Sanitation Data'!I98)),NA())</f>
        <v>#N/A</v>
      </c>
      <c r="AX104" s="97" t="e">
        <f ca="true">+IF(AND(ISNUMBER(OFFSET('Sanitation Data'!$I$11,0,10*ROW('Sanitation Data'!I98))),'Data Summary'!DM104="Yes"),OFFSET('Sanitation Data'!$I$11,0,10*ROW('Sanitation Data'!I98)),NA())</f>
        <v>#N/A</v>
      </c>
      <c r="AY104" s="97" t="e">
        <f ca="true">+IF(AND(ISNUMBER(OFFSET('Sanitation Data'!$I$12,0,10*ROW('Sanitation Data'!I98))),'Data Summary'!DN104="Yes"),OFFSET('Sanitation Data'!$I$12,0,10*ROW('Sanitation Data'!I98)),NA())</f>
        <v>#N/A</v>
      </c>
      <c r="AZ104" s="98" t="e">
        <f ca="true">+IF(AND(ISNUMBER(OFFSET('Hygiene Data'!$D$5,0,10*ROW('Hygiene Data'!D98))),'Data Summary'!DO104="Yes"),OFFSET('Hygiene Data'!$D$5,0,10*ROW('Hygiene Data'!D98)),NA())</f>
        <v>#N/A</v>
      </c>
      <c r="BA104" s="98" t="e">
        <f ca="true">+IF(AND(ISNUMBER(OFFSET('Hygiene Data'!$D$7,0,10*ROW('Hygiene Data'!D98))),'Data Summary'!DP104="Yes"),OFFSET('Hygiene Data'!$D$7,0,10*ROW('Hygiene Data'!D98)),NA())</f>
        <v>#N/A</v>
      </c>
      <c r="BB104" s="98" t="e">
        <f ca="true">+IF(AND(ISNUMBER(OFFSET('Hygiene Data'!$D$9,0,10*ROW('Hygiene Data'!D98))),'Data Summary'!DQ104="Yes"),OFFSET('Hygiene Data'!$D$9,0,10*ROW('Hygiene Data'!D98)),NA())</f>
        <v>#N/A</v>
      </c>
      <c r="BC104" s="98" t="e">
        <f ca="true">+IF(AND(ISNUMBER(OFFSET('Hygiene Data'!$E$5,0,10*ROW('Hygiene Data'!E98))),'Data Summary'!DR104="Yes"),OFFSET('Hygiene Data'!$E$5,0,10*ROW('Hygiene Data'!E98)),NA())</f>
        <v>#N/A</v>
      </c>
      <c r="BD104" s="98" t="e">
        <f ca="true">+IF(AND(ISNUMBER(OFFSET('Hygiene Data'!$E$7,0,10*ROW('Hygiene Data'!E98))),'Data Summary'!DS104="Yes"),OFFSET('Hygiene Data'!$E$7,0,10*ROW('Hygiene Data'!E98)),NA())</f>
        <v>#N/A</v>
      </c>
      <c r="BE104" s="98" t="e">
        <f ca="true">+IF(AND(ISNUMBER(OFFSET('Hygiene Data'!$E$9,0,10*ROW('Hygiene Data'!E98))),'Data Summary'!DT104="Yes"),OFFSET('Hygiene Data'!$E$9,0,10*ROW('Hygiene Data'!E98)),NA())</f>
        <v>#N/A</v>
      </c>
      <c r="BF104" s="98" t="e">
        <f ca="true">+IF(AND(ISNUMBER(OFFSET('Hygiene Data'!$F$5,0,10*ROW('Hygiene Data'!F98))),'Data Summary'!DU104="Yes"),OFFSET('Hygiene Data'!$F$5,0,10*ROW('Hygiene Data'!F98)),NA())</f>
        <v>#N/A</v>
      </c>
      <c r="BG104" s="98" t="e">
        <f ca="true">+IF(AND(ISNUMBER(OFFSET('Hygiene Data'!$F$7,0,10*ROW('Hygiene Data'!F98))),'Data Summary'!DV104="Yes"),OFFSET('Hygiene Data'!$F$7,0,10*ROW('Hygiene Data'!F98)),NA())</f>
        <v>#N/A</v>
      </c>
      <c r="BH104" s="98" t="e">
        <f ca="true">+IF(AND(ISNUMBER(OFFSET('Hygiene Data'!$F$9,0,10*ROW('Hygiene Data'!F98))),'Data Summary'!DW104="Yes"),OFFSET('Hygiene Data'!$F$9,0,10*ROW('Hygiene Data'!F98)),NA())</f>
        <v>#N/A</v>
      </c>
      <c r="BI104" s="98" t="e">
        <f ca="true">+IF(AND(ISNUMBER(OFFSET('Hygiene Data'!$G$5,0,10*ROW('Hygiene Data'!G98))),'Data Summary'!DX104="Yes"),OFFSET('Hygiene Data'!$G$5,0,10*ROW('Hygiene Data'!G98)),NA())</f>
        <v>#N/A</v>
      </c>
      <c r="BJ104" s="98" t="e">
        <f ca="true">+IF(AND(ISNUMBER(OFFSET('Hygiene Data'!$G$7,0,10*ROW('Hygiene Data'!G98))),'Data Summary'!DY104="Yes"),OFFSET('Hygiene Data'!$G$7,0,10*ROW('Hygiene Data'!G98)),NA())</f>
        <v>#N/A</v>
      </c>
      <c r="BK104" s="98" t="e">
        <f ca="true">+IF(AND(ISNUMBER(OFFSET('Hygiene Data'!$G$9,0,10*ROW('Hygiene Data'!G98))),'Data Summary'!DZ104="Yes"),OFFSET('Hygiene Data'!$G$9,0,10*ROW('Hygiene Data'!G98)),NA())</f>
        <v>#N/A</v>
      </c>
      <c r="BL104" s="98" t="e">
        <f ca="true">+IF(AND(ISNUMBER(OFFSET('Hygiene Data'!$H$5,0,10*ROW('Hygiene Data'!H98))),'Data Summary'!EA104="Yes"),OFFSET('Hygiene Data'!$H$5,0,10*ROW('Hygiene Data'!H98)),NA())</f>
        <v>#N/A</v>
      </c>
      <c r="BM104" s="98" t="e">
        <f ca="true">+IF(AND(ISNUMBER(OFFSET('Hygiene Data'!$H$7,0,10*ROW('Hygiene Data'!H98))),'Data Summary'!EB104="Yes"),OFFSET('Hygiene Data'!$H$7,0,10*ROW('Hygiene Data'!H98)),NA())</f>
        <v>#N/A</v>
      </c>
      <c r="BN104" s="98" t="e">
        <f ca="true">+IF(AND(ISNUMBER(OFFSET('Hygiene Data'!$H$9,0,10*ROW('Hygiene Data'!H98))),'Data Summary'!EC104="Yes"),OFFSET('Hygiene Data'!$H$9,0,10*ROW('Hygiene Data'!H98)),NA())</f>
        <v>#N/A</v>
      </c>
      <c r="BO104" s="98" t="e">
        <f ca="true">+IF(AND(ISNUMBER(OFFSET('Hygiene Data'!$I$5,0,10*ROW('Hygiene Data'!I98))),'Data Summary'!ED104="Yes"),OFFSET('Hygiene Data'!$I$5,0,10*ROW('Hygiene Data'!I98)),NA())</f>
        <v>#N/A</v>
      </c>
      <c r="BP104" s="98" t="e">
        <f ca="true">+IF(AND(ISNUMBER(OFFSET('Hygiene Data'!$I$7,0,10*ROW('Hygiene Data'!I98))),'Data Summary'!EE104="Yes"),OFFSET('Hygiene Data'!$I$7,0,10*ROW('Hygiene Data'!I98)),NA())</f>
        <v>#N/A</v>
      </c>
      <c r="BQ104" s="98" t="e">
        <f ca="true">+IF(AND(ISNUMBER(OFFSET('Hygiene Data'!$I$9,0,10*ROW('Hygiene Data'!I98))),'Data Summary'!EF104="Yes"),OFFSET('Hygiene Data'!$I$9,0,10*ROW('Hygiene Data'!I98)),NA())</f>
        <v>#N/A</v>
      </c>
    </row>
    <row xmlns:x14ac="http://schemas.microsoft.com/office/spreadsheetml/2009/9/ac" r="105" x14ac:dyDescent="0.2">
      <c r="A105" s="351" t="e">
        <f ca="true">+RIGHT('Data Summary'!A105,LEN('Data Summary'!A105)-9)</f>
        <v>#VALUE!</v>
      </c>
      <c r="B105" s="36" t="str">
        <f ca="true">+IF(ISTEXT('Data Summary'!B105),'Data Summary'!B105,"")</f>
        <v/>
      </c>
      <c r="C105" s="350" t="e">
        <f ca="true">+VALUE('Data Summary'!C105)</f>
        <v>#VALUE!</v>
      </c>
      <c r="D105" s="96" t="e">
        <f ca="true">+IF(AND(ISNUMBER(OFFSET('Water Data'!$D$4,0,10*ROW('Water Data'!D99))),'Data Summary'!BS105="Yes"),100-OFFSET('Water Data'!$D$4,0,10*ROW('Water Data'!D99)),NA())</f>
        <v>#N/A</v>
      </c>
      <c r="E105" s="96" t="e">
        <f ca="true">+IF(AND(ISNUMBER(OFFSET('Water Data'!$D$6,0,10*ROW('Water Data'!D99))),'Data Summary'!BT105="Yes"),OFFSET('Water Data'!$D$6,0,10*ROW('Water Data'!D99)),NA())</f>
        <v>#N/A</v>
      </c>
      <c r="F105" s="96" t="e">
        <f ca="true">+IF(AND(ISNUMBER(OFFSET('Water Data'!$D$9,0,10*ROW('Water Data'!D99))),'Data Summary'!BU105="Yes"),OFFSET('Water Data'!$D$9,0,10*ROW('Water Data'!D99)),NA())</f>
        <v>#N/A</v>
      </c>
      <c r="G105" s="96" t="e">
        <f ca="true">+IF(AND(ISNUMBER(OFFSET('Water Data'!$E$4,0,10*ROW('Water Data'!E99))),'Data Summary'!BV105="Yes"),100-OFFSET('Water Data'!$E$4,0,10*ROW('Water Data'!E99)),NA())</f>
        <v>#N/A</v>
      </c>
      <c r="H105" s="96" t="e">
        <f ca="true">+IF(AND(ISNUMBER(OFFSET('Water Data'!$E$6,0,10*ROW('Water Data'!E99))),'Data Summary'!BW105="Yes"),OFFSET('Water Data'!$E$6,0,10*ROW('Water Data'!E99)),NA())</f>
        <v>#N/A</v>
      </c>
      <c r="I105" s="96" t="e">
        <f ca="true">+IF(AND(ISNUMBER(OFFSET('Water Data'!$E$9,0,10*ROW('Water Data'!E99))),'Data Summary'!BX105="Yes"),OFFSET('Water Data'!$E$9,0,10*ROW('Water Data'!E99)),NA())</f>
        <v>#N/A</v>
      </c>
      <c r="J105" s="96" t="e">
        <f ca="true">+IF(AND(ISNUMBER(OFFSET('Water Data'!$F$4,0,10*ROW('Water Data'!F99))),'Data Summary'!BY105="Yes"),100-OFFSET('Water Data'!$F$4,0,10*ROW('Water Data'!F99)),NA())</f>
        <v>#N/A</v>
      </c>
      <c r="K105" s="96" t="e">
        <f ca="true">+IF(AND(ISNUMBER(OFFSET('Water Data'!$F$6,0,10*ROW('Water Data'!F99))),'Data Summary'!BZ105="Yes"),OFFSET('Water Data'!$F$6,0,10*ROW('Water Data'!F99)),NA())</f>
        <v>#N/A</v>
      </c>
      <c r="L105" s="96" t="e">
        <f ca="true">+IF(AND(ISNUMBER(OFFSET('Water Data'!$F$9,0,10*ROW('Water Data'!F99))),'Data Summary'!CA105="Yes"),OFFSET('Water Data'!$F$9,0,10*ROW('Water Data'!F99)),NA())</f>
        <v>#N/A</v>
      </c>
      <c r="M105" s="96" t="e">
        <f ca="true">+IF(AND(ISNUMBER(OFFSET('Water Data'!$G$4,0,10*ROW('Water Data'!G99))),'Data Summary'!CB105="Yes"),100-OFFSET('Water Data'!$G$4,0,10*ROW('Water Data'!G99)),NA())</f>
        <v>#N/A</v>
      </c>
      <c r="N105" s="96" t="e">
        <f ca="true">+IF(AND(ISNUMBER(OFFSET('Water Data'!$G$6,0,10*ROW('Water Data'!G99))),'Data Summary'!CC105="Yes"),OFFSET('Water Data'!$G$6,0,10*ROW('Water Data'!G99)),NA())</f>
        <v>#N/A</v>
      </c>
      <c r="O105" s="96" t="e">
        <f ca="true">+IF(AND(ISNUMBER(OFFSET('Water Data'!$G$9,0,10*ROW('Water Data'!G99))),'Data Summary'!CD105="Yes"),OFFSET('Water Data'!$G$9,0,10*ROW('Water Data'!G99)),NA())</f>
        <v>#N/A</v>
      </c>
      <c r="P105" s="96" t="e">
        <f ca="true">+IF(AND(ISNUMBER(OFFSET('Water Data'!$H$4,0,10*ROW('Water Data'!H99))),'Data Summary'!CE105="Yes"),100-OFFSET('Water Data'!$H$4,0,10*ROW('Water Data'!H99)),NA())</f>
        <v>#N/A</v>
      </c>
      <c r="Q105" s="96" t="e">
        <f ca="true">+IF(AND(ISNUMBER(OFFSET('Water Data'!$H$6,0,10*ROW('Water Data'!H99))),'Data Summary'!CF105="Yes"),OFFSET('Water Data'!$H$6,0,10*ROW('Water Data'!H99)),NA())</f>
        <v>#N/A</v>
      </c>
      <c r="R105" s="96" t="e">
        <f ca="true">+IF(AND(ISNUMBER(OFFSET('Water Data'!$H$9,0,10*ROW('Water Data'!H99))),'Data Summary'!CG105="Yes"),OFFSET('Water Data'!$H$9,0,10*ROW('Water Data'!H99)),NA())</f>
        <v>#N/A</v>
      </c>
      <c r="S105" s="96" t="e">
        <f ca="true">+IF(AND(ISNUMBER(OFFSET('Water Data'!$I$4,0,10*ROW('Water Data'!I99))),'Data Summary'!CH105="Yes"),100-OFFSET('Water Data'!$I$4,0,10*ROW('Water Data'!I99)),NA())</f>
        <v>#N/A</v>
      </c>
      <c r="T105" s="96" t="e">
        <f ca="true">+IF(AND(ISNUMBER(OFFSET('Water Data'!$I$6,0,10*ROW('Water Data'!I99))),'Data Summary'!CI105="Yes"),OFFSET('Water Data'!$I$6,0,10*ROW('Water Data'!I99)),NA())</f>
        <v>#N/A</v>
      </c>
      <c r="U105" s="96" t="e">
        <f ca="true">+IF(AND(ISNUMBER(OFFSET('Water Data'!$I$9,0,10*ROW('Water Data'!I99))),'Data Summary'!CJ105="Yes"),OFFSET('Water Data'!$I$9,0,10*ROW('Water Data'!I99)),NA())</f>
        <v>#N/A</v>
      </c>
      <c r="V105" s="97" t="e">
        <f ca="true">+IF(AND(ISNUMBER(OFFSET('Sanitation Data'!$D$4,0,10*ROW('Sanitation Data'!D99))),'Data Summary'!CK105="Yes"),100-OFFSET('Sanitation Data'!$D$4,0,10*ROW('Sanitation Data'!D99)),NA())</f>
        <v>#N/A</v>
      </c>
      <c r="W105" s="97" t="e">
        <f ca="true">+IF(AND(ISNUMBER(OFFSET('Sanitation Data'!$D$6,0,10*ROW('Sanitation Data'!D99))),'Data Summary'!CL105="Yes"),OFFSET('Sanitation Data'!$D$6,0,10*ROW('Sanitation Data'!D99)),NA())</f>
        <v>#N/A</v>
      </c>
      <c r="X105" s="97" t="e">
        <f ca="true">+IF(AND(ISNUMBER(OFFSET('Sanitation Data'!$D$10,0,10*ROW('Sanitation Data'!D99))),'Data Summary'!CM105="Yes"),OFFSET('Sanitation Data'!$D$10,0,10*ROW('Sanitation Data'!D99)),NA())</f>
        <v>#N/A</v>
      </c>
      <c r="Y105" s="97" t="e">
        <f ca="true">+IF(AND(ISNUMBER(OFFSET('Sanitation Data'!$D$11,0,10*ROW('Sanitation Data'!D99))),'Data Summary'!CN105="Yes"),OFFSET('Sanitation Data'!$D$11,0,10*ROW('Sanitation Data'!D99)),NA())</f>
        <v>#N/A</v>
      </c>
      <c r="Z105" s="97" t="e">
        <f ca="true">+IF(AND(ISNUMBER(OFFSET('Sanitation Data'!$D$12,0,10*ROW('Sanitation Data'!D99))),'Data Summary'!CO105="Yes"),OFFSET('Sanitation Data'!$D$12,0,10*ROW('Sanitation Data'!D99)),NA())</f>
        <v>#N/A</v>
      </c>
      <c r="AA105" s="97" t="e">
        <f ca="true">+IF(AND(ISNUMBER(OFFSET('Sanitation Data'!$E$4,0,10*ROW('Sanitation Data'!E99))),'Data Summary'!CP105="Yes"),100-OFFSET('Sanitation Data'!$E$4,0,10*ROW('Sanitation Data'!E99)),NA())</f>
        <v>#N/A</v>
      </c>
      <c r="AB105" s="97" t="e">
        <f ca="true">+IF(AND(ISNUMBER(OFFSET('Sanitation Data'!$E$6,0,10*ROW('Sanitation Data'!E99))),'Data Summary'!CQ105="Yes"),OFFSET('Sanitation Data'!$E$6,0,10*ROW('Sanitation Data'!E99)),NA())</f>
        <v>#N/A</v>
      </c>
      <c r="AC105" s="97" t="e">
        <f ca="true">+IF(AND(ISNUMBER(OFFSET('Sanitation Data'!$E$10,0,10*ROW('Sanitation Data'!E99))),'Data Summary'!CR105="Yes"),OFFSET('Sanitation Data'!$E$10,0,10*ROW('Sanitation Data'!E99)),NA())</f>
        <v>#N/A</v>
      </c>
      <c r="AD105" s="97" t="e">
        <f ca="true">+IF(AND(ISNUMBER(OFFSET('Sanitation Data'!$E$11,0,10*ROW('Sanitation Data'!E99))),'Data Summary'!CS105="Yes"),OFFSET('Sanitation Data'!$E$11,0,10*ROW('Sanitation Data'!E99)),NA())</f>
        <v>#N/A</v>
      </c>
      <c r="AE105" s="97" t="e">
        <f ca="true">+IF(AND(ISNUMBER(OFFSET('Sanitation Data'!$E$12,0,10*ROW('Sanitation Data'!E99))),'Data Summary'!CT105="Yes"),OFFSET('Sanitation Data'!$E$12,0,10*ROW('Sanitation Data'!E99)),NA())</f>
        <v>#N/A</v>
      </c>
      <c r="AF105" s="97" t="e">
        <f ca="true">+IF(AND(ISNUMBER(OFFSET('Sanitation Data'!$F$4,0,10*ROW('Sanitation Data'!F99))),'Data Summary'!CU105="Yes"),100-OFFSET('Sanitation Data'!$F$4,0,10*ROW('Sanitation Data'!F99)),NA())</f>
        <v>#N/A</v>
      </c>
      <c r="AG105" s="97" t="e">
        <f ca="true">+IF(AND(ISNUMBER(OFFSET('Sanitation Data'!$F$6,0,10*ROW('Sanitation Data'!F99))),'Data Summary'!CV105="Yes"),OFFSET('Sanitation Data'!$F$6,0,10*ROW('Sanitation Data'!F99)),NA())</f>
        <v>#N/A</v>
      </c>
      <c r="AH105" s="97" t="e">
        <f ca="true">+IF(AND(ISNUMBER(OFFSET('Sanitation Data'!$F$10,0,10*ROW('Sanitation Data'!F99))),'Data Summary'!CW105="Yes"),OFFSET('Sanitation Data'!$F$10,0,10*ROW('Sanitation Data'!F99)),NA())</f>
        <v>#N/A</v>
      </c>
      <c r="AI105" s="97" t="e">
        <f ca="true">+IF(AND(ISNUMBER(OFFSET('Sanitation Data'!$F$11,0,10*ROW('Sanitation Data'!F99))),'Data Summary'!CX105="Yes"),OFFSET('Sanitation Data'!$F$11,0,10*ROW('Sanitation Data'!F99)),NA())</f>
        <v>#N/A</v>
      </c>
      <c r="AJ105" s="97" t="e">
        <f ca="true">+IF(AND(ISNUMBER(OFFSET('Sanitation Data'!$F$12,0,10*ROW('Sanitation Data'!F99))),'Data Summary'!CY105="Yes"),OFFSET('Sanitation Data'!$F$12,0,10*ROW('Sanitation Data'!F99)),NA())</f>
        <v>#N/A</v>
      </c>
      <c r="AK105" s="97" t="e">
        <f ca="true">+IF(AND(ISNUMBER(OFFSET('Sanitation Data'!$G$4,0,10*ROW('Sanitation Data'!G99))),'Data Summary'!CZ105="Yes"),100-OFFSET('Sanitation Data'!$G$4,0,10*ROW('Sanitation Data'!G99)),NA())</f>
        <v>#N/A</v>
      </c>
      <c r="AL105" s="97" t="e">
        <f ca="true">+IF(AND(ISNUMBER(OFFSET('Sanitation Data'!$G$6,0,10*ROW('Sanitation Data'!G99))),'Data Summary'!DA105="Yes"),OFFSET('Sanitation Data'!$G$6,0,10*ROW('Sanitation Data'!G99)),NA())</f>
        <v>#N/A</v>
      </c>
      <c r="AM105" s="97" t="e">
        <f ca="true">+IF(AND(ISNUMBER(OFFSET('Sanitation Data'!$G$10,0,10*ROW('Sanitation Data'!G99))),'Data Summary'!DB105="Yes"),OFFSET('Sanitation Data'!$G$10,0,10*ROW('Sanitation Data'!G99)),NA())</f>
        <v>#N/A</v>
      </c>
      <c r="AN105" s="97" t="e">
        <f ca="true">+IF(AND(ISNUMBER(OFFSET('Sanitation Data'!$G$11,0,10*ROW('Sanitation Data'!G99))),'Data Summary'!DC105="Yes"),OFFSET('Sanitation Data'!$G$11,0,10*ROW('Sanitation Data'!G99)),NA())</f>
        <v>#N/A</v>
      </c>
      <c r="AO105" s="97" t="e">
        <f ca="true">+IF(AND(ISNUMBER(OFFSET('Sanitation Data'!$G$12,0,10*ROW('Sanitation Data'!G99))),'Data Summary'!DD105="Yes"),OFFSET('Sanitation Data'!$G$12,0,10*ROW('Sanitation Data'!G99)),NA())</f>
        <v>#N/A</v>
      </c>
      <c r="AP105" s="97" t="e">
        <f ca="true">+IF(AND(ISNUMBER(OFFSET('Sanitation Data'!$H$4,0,10*ROW('Sanitation Data'!H99))),'Data Summary'!DE105="Yes"),100-OFFSET('Sanitation Data'!$H$4,0,10*ROW('Sanitation Data'!H99)),NA())</f>
        <v>#N/A</v>
      </c>
      <c r="AQ105" s="97" t="e">
        <f ca="true">+IF(AND(ISNUMBER(OFFSET('Sanitation Data'!$H$6,0,10*ROW('Sanitation Data'!H99))),'Data Summary'!DF105="Yes"),OFFSET('Sanitation Data'!$H$6,0,10*ROW('Sanitation Data'!H99)),NA())</f>
        <v>#N/A</v>
      </c>
      <c r="AR105" s="97" t="e">
        <f ca="true">+IF(AND(ISNUMBER(OFFSET('Sanitation Data'!$H$10,0,10*ROW('Sanitation Data'!H99))),'Data Summary'!DG105="Yes"),OFFSET('Sanitation Data'!$H$10,0,10*ROW('Sanitation Data'!H99)),NA())</f>
        <v>#N/A</v>
      </c>
      <c r="AS105" s="97" t="e">
        <f ca="true">+IF(AND(ISNUMBER(OFFSET('Sanitation Data'!$H$11,0,10*ROW('Sanitation Data'!H99))),'Data Summary'!DH105="Yes"),OFFSET('Sanitation Data'!$H$11,0,10*ROW('Sanitation Data'!H99)),NA())</f>
        <v>#N/A</v>
      </c>
      <c r="AT105" s="97" t="e">
        <f ca="true">+IF(AND(ISNUMBER(OFFSET('Sanitation Data'!$H$12,0,10*ROW('Sanitation Data'!H99))),'Data Summary'!DI105="Yes"),OFFSET('Sanitation Data'!$H$12,0,10*ROW('Sanitation Data'!H99)),NA())</f>
        <v>#N/A</v>
      </c>
      <c r="AU105" s="97" t="e">
        <f ca="true">+IF(AND(ISNUMBER(OFFSET('Sanitation Data'!$I$4,0,10*ROW('Sanitation Data'!I99))),'Data Summary'!DJ105="Yes"),100-OFFSET('Sanitation Data'!$I$4,0,10*ROW('Sanitation Data'!I99)),NA())</f>
        <v>#N/A</v>
      </c>
      <c r="AV105" s="97" t="e">
        <f ca="true">+IF(AND(ISNUMBER(OFFSET('Sanitation Data'!$I$6,0,10*ROW('Sanitation Data'!I99))),'Data Summary'!DK105="Yes"),OFFSET('Sanitation Data'!$I$6,0,10*ROW('Sanitation Data'!I99)),NA())</f>
        <v>#N/A</v>
      </c>
      <c r="AW105" s="97" t="e">
        <f ca="true">+IF(AND(ISNUMBER(OFFSET('Sanitation Data'!$I$10,0,10*ROW('Sanitation Data'!I99))),'Data Summary'!DL105="Yes"),OFFSET('Sanitation Data'!$I$10,0,10*ROW('Sanitation Data'!I99)),NA())</f>
        <v>#N/A</v>
      </c>
      <c r="AX105" s="97" t="e">
        <f ca="true">+IF(AND(ISNUMBER(OFFSET('Sanitation Data'!$I$11,0,10*ROW('Sanitation Data'!I99))),'Data Summary'!DM105="Yes"),OFFSET('Sanitation Data'!$I$11,0,10*ROW('Sanitation Data'!I99)),NA())</f>
        <v>#N/A</v>
      </c>
      <c r="AY105" s="97" t="e">
        <f ca="true">+IF(AND(ISNUMBER(OFFSET('Sanitation Data'!$I$12,0,10*ROW('Sanitation Data'!I99))),'Data Summary'!DN105="Yes"),OFFSET('Sanitation Data'!$I$12,0,10*ROW('Sanitation Data'!I99)),NA())</f>
        <v>#N/A</v>
      </c>
      <c r="AZ105" s="98" t="e">
        <f ca="true">+IF(AND(ISNUMBER(OFFSET('Hygiene Data'!$D$5,0,10*ROW('Hygiene Data'!D99))),'Data Summary'!DO105="Yes"),OFFSET('Hygiene Data'!$D$5,0,10*ROW('Hygiene Data'!D99)),NA())</f>
        <v>#N/A</v>
      </c>
      <c r="BA105" s="98" t="e">
        <f ca="true">+IF(AND(ISNUMBER(OFFSET('Hygiene Data'!$D$7,0,10*ROW('Hygiene Data'!D99))),'Data Summary'!DP105="Yes"),OFFSET('Hygiene Data'!$D$7,0,10*ROW('Hygiene Data'!D99)),NA())</f>
        <v>#N/A</v>
      </c>
      <c r="BB105" s="98" t="e">
        <f ca="true">+IF(AND(ISNUMBER(OFFSET('Hygiene Data'!$D$9,0,10*ROW('Hygiene Data'!D99))),'Data Summary'!DQ105="Yes"),OFFSET('Hygiene Data'!$D$9,0,10*ROW('Hygiene Data'!D99)),NA())</f>
        <v>#N/A</v>
      </c>
      <c r="BC105" s="98" t="e">
        <f ca="true">+IF(AND(ISNUMBER(OFFSET('Hygiene Data'!$E$5,0,10*ROW('Hygiene Data'!E99))),'Data Summary'!DR105="Yes"),OFFSET('Hygiene Data'!$E$5,0,10*ROW('Hygiene Data'!E99)),NA())</f>
        <v>#N/A</v>
      </c>
      <c r="BD105" s="98" t="e">
        <f ca="true">+IF(AND(ISNUMBER(OFFSET('Hygiene Data'!$E$7,0,10*ROW('Hygiene Data'!E99))),'Data Summary'!DS105="Yes"),OFFSET('Hygiene Data'!$E$7,0,10*ROW('Hygiene Data'!E99)),NA())</f>
        <v>#N/A</v>
      </c>
      <c r="BE105" s="98" t="e">
        <f ca="true">+IF(AND(ISNUMBER(OFFSET('Hygiene Data'!$E$9,0,10*ROW('Hygiene Data'!E99))),'Data Summary'!DT105="Yes"),OFFSET('Hygiene Data'!$E$9,0,10*ROW('Hygiene Data'!E99)),NA())</f>
        <v>#N/A</v>
      </c>
      <c r="BF105" s="98" t="e">
        <f ca="true">+IF(AND(ISNUMBER(OFFSET('Hygiene Data'!$F$5,0,10*ROW('Hygiene Data'!F99))),'Data Summary'!DU105="Yes"),OFFSET('Hygiene Data'!$F$5,0,10*ROW('Hygiene Data'!F99)),NA())</f>
        <v>#N/A</v>
      </c>
      <c r="BG105" s="98" t="e">
        <f ca="true">+IF(AND(ISNUMBER(OFFSET('Hygiene Data'!$F$7,0,10*ROW('Hygiene Data'!F99))),'Data Summary'!DV105="Yes"),OFFSET('Hygiene Data'!$F$7,0,10*ROW('Hygiene Data'!F99)),NA())</f>
        <v>#N/A</v>
      </c>
      <c r="BH105" s="98" t="e">
        <f ca="true">+IF(AND(ISNUMBER(OFFSET('Hygiene Data'!$F$9,0,10*ROW('Hygiene Data'!F99))),'Data Summary'!DW105="Yes"),OFFSET('Hygiene Data'!$F$9,0,10*ROW('Hygiene Data'!F99)),NA())</f>
        <v>#N/A</v>
      </c>
      <c r="BI105" s="98" t="e">
        <f ca="true">+IF(AND(ISNUMBER(OFFSET('Hygiene Data'!$G$5,0,10*ROW('Hygiene Data'!G99))),'Data Summary'!DX105="Yes"),OFFSET('Hygiene Data'!$G$5,0,10*ROW('Hygiene Data'!G99)),NA())</f>
        <v>#N/A</v>
      </c>
      <c r="BJ105" s="98" t="e">
        <f ca="true">+IF(AND(ISNUMBER(OFFSET('Hygiene Data'!$G$7,0,10*ROW('Hygiene Data'!G99))),'Data Summary'!DY105="Yes"),OFFSET('Hygiene Data'!$G$7,0,10*ROW('Hygiene Data'!G99)),NA())</f>
        <v>#N/A</v>
      </c>
      <c r="BK105" s="98" t="e">
        <f ca="true">+IF(AND(ISNUMBER(OFFSET('Hygiene Data'!$G$9,0,10*ROW('Hygiene Data'!G99))),'Data Summary'!DZ105="Yes"),OFFSET('Hygiene Data'!$G$9,0,10*ROW('Hygiene Data'!G99)),NA())</f>
        <v>#N/A</v>
      </c>
      <c r="BL105" s="98" t="e">
        <f ca="true">+IF(AND(ISNUMBER(OFFSET('Hygiene Data'!$H$5,0,10*ROW('Hygiene Data'!H99))),'Data Summary'!EA105="Yes"),OFFSET('Hygiene Data'!$H$5,0,10*ROW('Hygiene Data'!H99)),NA())</f>
        <v>#N/A</v>
      </c>
      <c r="BM105" s="98" t="e">
        <f ca="true">+IF(AND(ISNUMBER(OFFSET('Hygiene Data'!$H$7,0,10*ROW('Hygiene Data'!H99))),'Data Summary'!EB105="Yes"),OFFSET('Hygiene Data'!$H$7,0,10*ROW('Hygiene Data'!H99)),NA())</f>
        <v>#N/A</v>
      </c>
      <c r="BN105" s="98" t="e">
        <f ca="true">+IF(AND(ISNUMBER(OFFSET('Hygiene Data'!$H$9,0,10*ROW('Hygiene Data'!H99))),'Data Summary'!EC105="Yes"),OFFSET('Hygiene Data'!$H$9,0,10*ROW('Hygiene Data'!H99)),NA())</f>
        <v>#N/A</v>
      </c>
      <c r="BO105" s="98" t="e">
        <f ca="true">+IF(AND(ISNUMBER(OFFSET('Hygiene Data'!$I$5,0,10*ROW('Hygiene Data'!I99))),'Data Summary'!ED105="Yes"),OFFSET('Hygiene Data'!$I$5,0,10*ROW('Hygiene Data'!I99)),NA())</f>
        <v>#N/A</v>
      </c>
      <c r="BP105" s="98" t="e">
        <f ca="true">+IF(AND(ISNUMBER(OFFSET('Hygiene Data'!$I$7,0,10*ROW('Hygiene Data'!I99))),'Data Summary'!EE105="Yes"),OFFSET('Hygiene Data'!$I$7,0,10*ROW('Hygiene Data'!I99)),NA())</f>
        <v>#N/A</v>
      </c>
      <c r="BQ105" s="98" t="e">
        <f ca="true">+IF(AND(ISNUMBER(OFFSET('Hygiene Data'!$I$9,0,10*ROW('Hygiene Data'!I99))),'Data Summary'!EF105="Yes"),OFFSET('Hygiene Data'!$I$9,0,10*ROW('Hygiene Data'!I99)),NA())</f>
        <v>#N/A</v>
      </c>
    </row>
    <row xmlns:x14ac="http://schemas.microsoft.com/office/spreadsheetml/2009/9/ac" r="106" x14ac:dyDescent="0.2">
      <c r="A106" s="351" t="e">
        <f ca="true">+RIGHT('Data Summary'!A106,LEN('Data Summary'!A106)-9)</f>
        <v>#VALUE!</v>
      </c>
      <c r="B106" s="36" t="str">
        <f ca="true">+IF(ISTEXT('Data Summary'!B106),'Data Summary'!B106,"")</f>
        <v/>
      </c>
      <c r="C106" s="350" t="e">
        <f ca="true">+VALUE('Data Summary'!C106)</f>
        <v>#VALUE!</v>
      </c>
      <c r="D106" s="96" t="e">
        <f ca="true">+IF(AND(ISNUMBER(OFFSET('Water Data'!$D$4,0,10*ROW('Water Data'!D100))),'Data Summary'!BS106="Yes"),100-OFFSET('Water Data'!$D$4,0,10*ROW('Water Data'!D100)),NA())</f>
        <v>#N/A</v>
      </c>
      <c r="E106" s="96" t="e">
        <f ca="true">+IF(AND(ISNUMBER(OFFSET('Water Data'!$D$6,0,10*ROW('Water Data'!D100))),'Data Summary'!BT106="Yes"),OFFSET('Water Data'!$D$6,0,10*ROW('Water Data'!D100)),NA())</f>
        <v>#N/A</v>
      </c>
      <c r="F106" s="96" t="e">
        <f ca="true">+IF(AND(ISNUMBER(OFFSET('Water Data'!$D$9,0,10*ROW('Water Data'!D100))),'Data Summary'!BU106="Yes"),OFFSET('Water Data'!$D$9,0,10*ROW('Water Data'!D100)),NA())</f>
        <v>#N/A</v>
      </c>
      <c r="G106" s="96" t="e">
        <f ca="true">+IF(AND(ISNUMBER(OFFSET('Water Data'!$E$4,0,10*ROW('Water Data'!E100))),'Data Summary'!BV106="Yes"),100-OFFSET('Water Data'!$E$4,0,10*ROW('Water Data'!E100)),NA())</f>
        <v>#N/A</v>
      </c>
      <c r="H106" s="96" t="e">
        <f ca="true">+IF(AND(ISNUMBER(OFFSET('Water Data'!$E$6,0,10*ROW('Water Data'!E100))),'Data Summary'!BW106="Yes"),OFFSET('Water Data'!$E$6,0,10*ROW('Water Data'!E100)),NA())</f>
        <v>#N/A</v>
      </c>
      <c r="I106" s="96" t="e">
        <f ca="true">+IF(AND(ISNUMBER(OFFSET('Water Data'!$E$9,0,10*ROW('Water Data'!E100))),'Data Summary'!BX106="Yes"),OFFSET('Water Data'!$E$9,0,10*ROW('Water Data'!E100)),NA())</f>
        <v>#N/A</v>
      </c>
      <c r="J106" s="96" t="e">
        <f ca="true">+IF(AND(ISNUMBER(OFFSET('Water Data'!$F$4,0,10*ROW('Water Data'!F100))),'Data Summary'!BY106="Yes"),100-OFFSET('Water Data'!$F$4,0,10*ROW('Water Data'!F100)),NA())</f>
        <v>#N/A</v>
      </c>
      <c r="K106" s="96" t="e">
        <f ca="true">+IF(AND(ISNUMBER(OFFSET('Water Data'!$F$6,0,10*ROW('Water Data'!F100))),'Data Summary'!BZ106="Yes"),OFFSET('Water Data'!$F$6,0,10*ROW('Water Data'!F100)),NA())</f>
        <v>#N/A</v>
      </c>
      <c r="L106" s="96" t="e">
        <f ca="true">+IF(AND(ISNUMBER(OFFSET('Water Data'!$F$9,0,10*ROW('Water Data'!F100))),'Data Summary'!CA106="Yes"),OFFSET('Water Data'!$F$9,0,10*ROW('Water Data'!F100)),NA())</f>
        <v>#N/A</v>
      </c>
      <c r="M106" s="96" t="e">
        <f ca="true">+IF(AND(ISNUMBER(OFFSET('Water Data'!$G$4,0,10*ROW('Water Data'!G100))),'Data Summary'!CB106="Yes"),100-OFFSET('Water Data'!$G$4,0,10*ROW('Water Data'!G100)),NA())</f>
        <v>#N/A</v>
      </c>
      <c r="N106" s="96" t="e">
        <f ca="true">+IF(AND(ISNUMBER(OFFSET('Water Data'!$G$6,0,10*ROW('Water Data'!G100))),'Data Summary'!CC106="Yes"),OFFSET('Water Data'!$G$6,0,10*ROW('Water Data'!G100)),NA())</f>
        <v>#N/A</v>
      </c>
      <c r="O106" s="96" t="e">
        <f ca="true">+IF(AND(ISNUMBER(OFFSET('Water Data'!$G$9,0,10*ROW('Water Data'!G100))),'Data Summary'!CD106="Yes"),OFFSET('Water Data'!$G$9,0,10*ROW('Water Data'!G100)),NA())</f>
        <v>#N/A</v>
      </c>
      <c r="P106" s="96" t="e">
        <f ca="true">+IF(AND(ISNUMBER(OFFSET('Water Data'!$H$4,0,10*ROW('Water Data'!H100))),'Data Summary'!CE106="Yes"),100-OFFSET('Water Data'!$H$4,0,10*ROW('Water Data'!H100)),NA())</f>
        <v>#N/A</v>
      </c>
      <c r="Q106" s="96" t="e">
        <f ca="true">+IF(AND(ISNUMBER(OFFSET('Water Data'!$H$6,0,10*ROW('Water Data'!H100))),'Data Summary'!CF106="Yes"),OFFSET('Water Data'!$H$6,0,10*ROW('Water Data'!H100)),NA())</f>
        <v>#N/A</v>
      </c>
      <c r="R106" s="96" t="e">
        <f ca="true">+IF(AND(ISNUMBER(OFFSET('Water Data'!$H$9,0,10*ROW('Water Data'!H100))),'Data Summary'!CG106="Yes"),OFFSET('Water Data'!$H$9,0,10*ROW('Water Data'!H100)),NA())</f>
        <v>#N/A</v>
      </c>
      <c r="S106" s="96" t="e">
        <f ca="true">+IF(AND(ISNUMBER(OFFSET('Water Data'!$I$4,0,10*ROW('Water Data'!I100))),'Data Summary'!CH106="Yes"),100-OFFSET('Water Data'!$I$4,0,10*ROW('Water Data'!I100)),NA())</f>
        <v>#N/A</v>
      </c>
      <c r="T106" s="96" t="e">
        <f ca="true">+IF(AND(ISNUMBER(OFFSET('Water Data'!$I$6,0,10*ROW('Water Data'!I100))),'Data Summary'!CI106="Yes"),OFFSET('Water Data'!$I$6,0,10*ROW('Water Data'!I100)),NA())</f>
        <v>#N/A</v>
      </c>
      <c r="U106" s="96" t="e">
        <f ca="true">+IF(AND(ISNUMBER(OFFSET('Water Data'!$I$9,0,10*ROW('Water Data'!I100))),'Data Summary'!CJ106="Yes"),OFFSET('Water Data'!$I$9,0,10*ROW('Water Data'!I100)),NA())</f>
        <v>#N/A</v>
      </c>
      <c r="V106" s="97" t="e">
        <f ca="true">+IF(AND(ISNUMBER(OFFSET('Sanitation Data'!$D$4,0,10*ROW('Sanitation Data'!D100))),'Data Summary'!CK106="Yes"),100-OFFSET('Sanitation Data'!$D$4,0,10*ROW('Sanitation Data'!D100)),NA())</f>
        <v>#N/A</v>
      </c>
      <c r="W106" s="97" t="e">
        <f ca="true">+IF(AND(ISNUMBER(OFFSET('Sanitation Data'!$D$6,0,10*ROW('Sanitation Data'!D100))),'Data Summary'!CL106="Yes"),OFFSET('Sanitation Data'!$D$6,0,10*ROW('Sanitation Data'!D100)),NA())</f>
        <v>#N/A</v>
      </c>
      <c r="X106" s="97" t="e">
        <f ca="true">+IF(AND(ISNUMBER(OFFSET('Sanitation Data'!$D$10,0,10*ROW('Sanitation Data'!D100))),'Data Summary'!CM106="Yes"),OFFSET('Sanitation Data'!$D$10,0,10*ROW('Sanitation Data'!D100)),NA())</f>
        <v>#N/A</v>
      </c>
      <c r="Y106" s="97" t="e">
        <f ca="true">+IF(AND(ISNUMBER(OFFSET('Sanitation Data'!$D$11,0,10*ROW('Sanitation Data'!D100))),'Data Summary'!CN106="Yes"),OFFSET('Sanitation Data'!$D$11,0,10*ROW('Sanitation Data'!D100)),NA())</f>
        <v>#N/A</v>
      </c>
      <c r="Z106" s="97" t="e">
        <f ca="true">+IF(AND(ISNUMBER(OFFSET('Sanitation Data'!$D$12,0,10*ROW('Sanitation Data'!D100))),'Data Summary'!CO106="Yes"),OFFSET('Sanitation Data'!$D$12,0,10*ROW('Sanitation Data'!D100)),NA())</f>
        <v>#N/A</v>
      </c>
      <c r="AA106" s="97" t="e">
        <f ca="true">+IF(AND(ISNUMBER(OFFSET('Sanitation Data'!$E$4,0,10*ROW('Sanitation Data'!E100))),'Data Summary'!CP106="Yes"),100-OFFSET('Sanitation Data'!$E$4,0,10*ROW('Sanitation Data'!E100)),NA())</f>
        <v>#N/A</v>
      </c>
      <c r="AB106" s="97" t="e">
        <f ca="true">+IF(AND(ISNUMBER(OFFSET('Sanitation Data'!$E$6,0,10*ROW('Sanitation Data'!E100))),'Data Summary'!CQ106="Yes"),OFFSET('Sanitation Data'!$E$6,0,10*ROW('Sanitation Data'!E100)),NA())</f>
        <v>#N/A</v>
      </c>
      <c r="AC106" s="97" t="e">
        <f ca="true">+IF(AND(ISNUMBER(OFFSET('Sanitation Data'!$E$10,0,10*ROW('Sanitation Data'!E100))),'Data Summary'!CR106="Yes"),OFFSET('Sanitation Data'!$E$10,0,10*ROW('Sanitation Data'!E100)),NA())</f>
        <v>#N/A</v>
      </c>
      <c r="AD106" s="97" t="e">
        <f ca="true">+IF(AND(ISNUMBER(OFFSET('Sanitation Data'!$E$11,0,10*ROW('Sanitation Data'!E100))),'Data Summary'!CS106="Yes"),OFFSET('Sanitation Data'!$E$11,0,10*ROW('Sanitation Data'!E100)),NA())</f>
        <v>#N/A</v>
      </c>
      <c r="AE106" s="97" t="e">
        <f ca="true">+IF(AND(ISNUMBER(OFFSET('Sanitation Data'!$E$12,0,10*ROW('Sanitation Data'!E100))),'Data Summary'!CT106="Yes"),OFFSET('Sanitation Data'!$E$12,0,10*ROW('Sanitation Data'!E100)),NA())</f>
        <v>#N/A</v>
      </c>
      <c r="AF106" s="97" t="e">
        <f ca="true">+IF(AND(ISNUMBER(OFFSET('Sanitation Data'!$F$4,0,10*ROW('Sanitation Data'!F100))),'Data Summary'!CU106="Yes"),100-OFFSET('Sanitation Data'!$F$4,0,10*ROW('Sanitation Data'!F100)),NA())</f>
        <v>#N/A</v>
      </c>
      <c r="AG106" s="97" t="e">
        <f ca="true">+IF(AND(ISNUMBER(OFFSET('Sanitation Data'!$F$6,0,10*ROW('Sanitation Data'!F100))),'Data Summary'!CV106="Yes"),OFFSET('Sanitation Data'!$F$6,0,10*ROW('Sanitation Data'!F100)),NA())</f>
        <v>#N/A</v>
      </c>
      <c r="AH106" s="97" t="e">
        <f ca="true">+IF(AND(ISNUMBER(OFFSET('Sanitation Data'!$F$10,0,10*ROW('Sanitation Data'!F100))),'Data Summary'!CW106="Yes"),OFFSET('Sanitation Data'!$F$10,0,10*ROW('Sanitation Data'!F100)),NA())</f>
        <v>#N/A</v>
      </c>
      <c r="AI106" s="97" t="e">
        <f ca="true">+IF(AND(ISNUMBER(OFFSET('Sanitation Data'!$F$11,0,10*ROW('Sanitation Data'!F100))),'Data Summary'!CX106="Yes"),OFFSET('Sanitation Data'!$F$11,0,10*ROW('Sanitation Data'!F100)),NA())</f>
        <v>#N/A</v>
      </c>
      <c r="AJ106" s="97" t="e">
        <f ca="true">+IF(AND(ISNUMBER(OFFSET('Sanitation Data'!$F$12,0,10*ROW('Sanitation Data'!F100))),'Data Summary'!CY106="Yes"),OFFSET('Sanitation Data'!$F$12,0,10*ROW('Sanitation Data'!F100)),NA())</f>
        <v>#N/A</v>
      </c>
      <c r="AK106" s="97" t="e">
        <f ca="true">+IF(AND(ISNUMBER(OFFSET('Sanitation Data'!$G$4,0,10*ROW('Sanitation Data'!G100))),'Data Summary'!CZ106="Yes"),100-OFFSET('Sanitation Data'!$G$4,0,10*ROW('Sanitation Data'!G100)),NA())</f>
        <v>#N/A</v>
      </c>
      <c r="AL106" s="97" t="e">
        <f ca="true">+IF(AND(ISNUMBER(OFFSET('Sanitation Data'!$G$6,0,10*ROW('Sanitation Data'!G100))),'Data Summary'!DA106="Yes"),OFFSET('Sanitation Data'!$G$6,0,10*ROW('Sanitation Data'!G100)),NA())</f>
        <v>#N/A</v>
      </c>
      <c r="AM106" s="97" t="e">
        <f ca="true">+IF(AND(ISNUMBER(OFFSET('Sanitation Data'!$G$10,0,10*ROW('Sanitation Data'!G100))),'Data Summary'!DB106="Yes"),OFFSET('Sanitation Data'!$G$10,0,10*ROW('Sanitation Data'!G100)),NA())</f>
        <v>#N/A</v>
      </c>
      <c r="AN106" s="97" t="e">
        <f ca="true">+IF(AND(ISNUMBER(OFFSET('Sanitation Data'!$G$11,0,10*ROW('Sanitation Data'!G100))),'Data Summary'!DC106="Yes"),OFFSET('Sanitation Data'!$G$11,0,10*ROW('Sanitation Data'!G100)),NA())</f>
        <v>#N/A</v>
      </c>
      <c r="AO106" s="97" t="e">
        <f ca="true">+IF(AND(ISNUMBER(OFFSET('Sanitation Data'!$G$12,0,10*ROW('Sanitation Data'!G100))),'Data Summary'!DD106="Yes"),OFFSET('Sanitation Data'!$G$12,0,10*ROW('Sanitation Data'!G100)),NA())</f>
        <v>#N/A</v>
      </c>
      <c r="AP106" s="97" t="e">
        <f ca="true">+IF(AND(ISNUMBER(OFFSET('Sanitation Data'!$H$4,0,10*ROW('Sanitation Data'!H100))),'Data Summary'!DE106="Yes"),100-OFFSET('Sanitation Data'!$H$4,0,10*ROW('Sanitation Data'!H100)),NA())</f>
        <v>#N/A</v>
      </c>
      <c r="AQ106" s="97" t="e">
        <f ca="true">+IF(AND(ISNUMBER(OFFSET('Sanitation Data'!$H$6,0,10*ROW('Sanitation Data'!H100))),'Data Summary'!DF106="Yes"),OFFSET('Sanitation Data'!$H$6,0,10*ROW('Sanitation Data'!H100)),NA())</f>
        <v>#N/A</v>
      </c>
      <c r="AR106" s="97" t="e">
        <f ca="true">+IF(AND(ISNUMBER(OFFSET('Sanitation Data'!$H$10,0,10*ROW('Sanitation Data'!H100))),'Data Summary'!DG106="Yes"),OFFSET('Sanitation Data'!$H$10,0,10*ROW('Sanitation Data'!H100)),NA())</f>
        <v>#N/A</v>
      </c>
      <c r="AS106" s="97" t="e">
        <f ca="true">+IF(AND(ISNUMBER(OFFSET('Sanitation Data'!$H$11,0,10*ROW('Sanitation Data'!H100))),'Data Summary'!DH106="Yes"),OFFSET('Sanitation Data'!$H$11,0,10*ROW('Sanitation Data'!H100)),NA())</f>
        <v>#N/A</v>
      </c>
      <c r="AT106" s="97" t="e">
        <f ca="true">+IF(AND(ISNUMBER(OFFSET('Sanitation Data'!$H$12,0,10*ROW('Sanitation Data'!H100))),'Data Summary'!DI106="Yes"),OFFSET('Sanitation Data'!$H$12,0,10*ROW('Sanitation Data'!H100)),NA())</f>
        <v>#N/A</v>
      </c>
      <c r="AU106" s="97" t="e">
        <f ca="true">+IF(AND(ISNUMBER(OFFSET('Sanitation Data'!$I$4,0,10*ROW('Sanitation Data'!I100))),'Data Summary'!DJ106="Yes"),100-OFFSET('Sanitation Data'!$I$4,0,10*ROW('Sanitation Data'!I100)),NA())</f>
        <v>#N/A</v>
      </c>
      <c r="AV106" s="97" t="e">
        <f ca="true">+IF(AND(ISNUMBER(OFFSET('Sanitation Data'!$I$6,0,10*ROW('Sanitation Data'!I100))),'Data Summary'!DK106="Yes"),OFFSET('Sanitation Data'!$I$6,0,10*ROW('Sanitation Data'!I100)),NA())</f>
        <v>#N/A</v>
      </c>
      <c r="AW106" s="97" t="e">
        <f ca="true">+IF(AND(ISNUMBER(OFFSET('Sanitation Data'!$I$10,0,10*ROW('Sanitation Data'!I100))),'Data Summary'!DL106="Yes"),OFFSET('Sanitation Data'!$I$10,0,10*ROW('Sanitation Data'!I100)),NA())</f>
        <v>#N/A</v>
      </c>
      <c r="AX106" s="97" t="e">
        <f ca="true">+IF(AND(ISNUMBER(OFFSET('Sanitation Data'!$I$11,0,10*ROW('Sanitation Data'!I100))),'Data Summary'!DM106="Yes"),OFFSET('Sanitation Data'!$I$11,0,10*ROW('Sanitation Data'!I100)),NA())</f>
        <v>#N/A</v>
      </c>
      <c r="AY106" s="97" t="e">
        <f ca="true">+IF(AND(ISNUMBER(OFFSET('Sanitation Data'!$I$12,0,10*ROW('Sanitation Data'!I100))),'Data Summary'!DN106="Yes"),OFFSET('Sanitation Data'!$I$12,0,10*ROW('Sanitation Data'!I100)),NA())</f>
        <v>#N/A</v>
      </c>
      <c r="AZ106" s="98" t="e">
        <f ca="true">+IF(AND(ISNUMBER(OFFSET('Hygiene Data'!$D$5,0,10*ROW('Hygiene Data'!D100))),'Data Summary'!DO106="Yes"),OFFSET('Hygiene Data'!$D$5,0,10*ROW('Hygiene Data'!D100)),NA())</f>
        <v>#N/A</v>
      </c>
      <c r="BA106" s="98" t="e">
        <f ca="true">+IF(AND(ISNUMBER(OFFSET('Hygiene Data'!$D$7,0,10*ROW('Hygiene Data'!D100))),'Data Summary'!DP106="Yes"),OFFSET('Hygiene Data'!$D$7,0,10*ROW('Hygiene Data'!D100)),NA())</f>
        <v>#N/A</v>
      </c>
      <c r="BB106" s="98" t="e">
        <f ca="true">+IF(AND(ISNUMBER(OFFSET('Hygiene Data'!$D$9,0,10*ROW('Hygiene Data'!D100))),'Data Summary'!DQ106="Yes"),OFFSET('Hygiene Data'!$D$9,0,10*ROW('Hygiene Data'!D100)),NA())</f>
        <v>#N/A</v>
      </c>
      <c r="BC106" s="98" t="e">
        <f ca="true">+IF(AND(ISNUMBER(OFFSET('Hygiene Data'!$E$5,0,10*ROW('Hygiene Data'!E100))),'Data Summary'!DR106="Yes"),OFFSET('Hygiene Data'!$E$5,0,10*ROW('Hygiene Data'!E100)),NA())</f>
        <v>#N/A</v>
      </c>
      <c r="BD106" s="98" t="e">
        <f ca="true">+IF(AND(ISNUMBER(OFFSET('Hygiene Data'!$E$7,0,10*ROW('Hygiene Data'!E100))),'Data Summary'!DS106="Yes"),OFFSET('Hygiene Data'!$E$7,0,10*ROW('Hygiene Data'!E100)),NA())</f>
        <v>#N/A</v>
      </c>
      <c r="BE106" s="98" t="e">
        <f ca="true">+IF(AND(ISNUMBER(OFFSET('Hygiene Data'!$E$9,0,10*ROW('Hygiene Data'!E100))),'Data Summary'!DT106="Yes"),OFFSET('Hygiene Data'!$E$9,0,10*ROW('Hygiene Data'!E100)),NA())</f>
        <v>#N/A</v>
      </c>
      <c r="BF106" s="98" t="e">
        <f ca="true">+IF(AND(ISNUMBER(OFFSET('Hygiene Data'!$F$5,0,10*ROW('Hygiene Data'!F100))),'Data Summary'!DU106="Yes"),OFFSET('Hygiene Data'!$F$5,0,10*ROW('Hygiene Data'!F100)),NA())</f>
        <v>#N/A</v>
      </c>
      <c r="BG106" s="98" t="e">
        <f ca="true">+IF(AND(ISNUMBER(OFFSET('Hygiene Data'!$F$7,0,10*ROW('Hygiene Data'!F100))),'Data Summary'!DV106="Yes"),OFFSET('Hygiene Data'!$F$7,0,10*ROW('Hygiene Data'!F100)),NA())</f>
        <v>#N/A</v>
      </c>
      <c r="BH106" s="98" t="e">
        <f ca="true">+IF(AND(ISNUMBER(OFFSET('Hygiene Data'!$F$9,0,10*ROW('Hygiene Data'!F100))),'Data Summary'!DW106="Yes"),OFFSET('Hygiene Data'!$F$9,0,10*ROW('Hygiene Data'!F100)),NA())</f>
        <v>#N/A</v>
      </c>
      <c r="BI106" s="98" t="e">
        <f ca="true">+IF(AND(ISNUMBER(OFFSET('Hygiene Data'!$G$5,0,10*ROW('Hygiene Data'!G100))),'Data Summary'!DX106="Yes"),OFFSET('Hygiene Data'!$G$5,0,10*ROW('Hygiene Data'!G100)),NA())</f>
        <v>#N/A</v>
      </c>
      <c r="BJ106" s="98" t="e">
        <f ca="true">+IF(AND(ISNUMBER(OFFSET('Hygiene Data'!$G$7,0,10*ROW('Hygiene Data'!G100))),'Data Summary'!DY106="Yes"),OFFSET('Hygiene Data'!$G$7,0,10*ROW('Hygiene Data'!G100)),NA())</f>
        <v>#N/A</v>
      </c>
      <c r="BK106" s="98" t="e">
        <f ca="true">+IF(AND(ISNUMBER(OFFSET('Hygiene Data'!$G$9,0,10*ROW('Hygiene Data'!G100))),'Data Summary'!DZ106="Yes"),OFFSET('Hygiene Data'!$G$9,0,10*ROW('Hygiene Data'!G100)),NA())</f>
        <v>#N/A</v>
      </c>
      <c r="BL106" s="98" t="e">
        <f ca="true">+IF(AND(ISNUMBER(OFFSET('Hygiene Data'!$H$5,0,10*ROW('Hygiene Data'!H100))),'Data Summary'!EA106="Yes"),OFFSET('Hygiene Data'!$H$5,0,10*ROW('Hygiene Data'!H100)),NA())</f>
        <v>#N/A</v>
      </c>
      <c r="BM106" s="98" t="e">
        <f ca="true">+IF(AND(ISNUMBER(OFFSET('Hygiene Data'!$H$7,0,10*ROW('Hygiene Data'!H100))),'Data Summary'!EB106="Yes"),OFFSET('Hygiene Data'!$H$7,0,10*ROW('Hygiene Data'!H100)),NA())</f>
        <v>#N/A</v>
      </c>
      <c r="BN106" s="98" t="e">
        <f ca="true">+IF(AND(ISNUMBER(OFFSET('Hygiene Data'!$H$9,0,10*ROW('Hygiene Data'!H100))),'Data Summary'!EC106="Yes"),OFFSET('Hygiene Data'!$H$9,0,10*ROW('Hygiene Data'!H100)),NA())</f>
        <v>#N/A</v>
      </c>
      <c r="BO106" s="98" t="e">
        <f ca="true">+IF(AND(ISNUMBER(OFFSET('Hygiene Data'!$I$5,0,10*ROW('Hygiene Data'!I100))),'Data Summary'!ED106="Yes"),OFFSET('Hygiene Data'!$I$5,0,10*ROW('Hygiene Data'!I100)),NA())</f>
        <v>#N/A</v>
      </c>
      <c r="BP106" s="98" t="e">
        <f ca="true">+IF(AND(ISNUMBER(OFFSET('Hygiene Data'!$I$7,0,10*ROW('Hygiene Data'!I100))),'Data Summary'!EE106="Yes"),OFFSET('Hygiene Data'!$I$7,0,10*ROW('Hygiene Data'!I100)),NA())</f>
        <v>#N/A</v>
      </c>
      <c r="BQ106" s="98" t="e">
        <f ca="true">+IF(AND(ISNUMBER(OFFSET('Hygiene Data'!$I$9,0,10*ROW('Hygiene Data'!I100))),'Data Summary'!EF106="Yes"),OFFSET('Hygiene Data'!$I$9,0,10*ROW('Hygiene Data'!I100)),NA())</f>
        <v>#N/A</v>
      </c>
    </row>
    <row xmlns:x14ac="http://schemas.microsoft.com/office/spreadsheetml/2009/9/ac" r="107" x14ac:dyDescent="0.2">
      <c r="A107" s="351" t="e">
        <f ca="true">+RIGHT('Data Summary'!A107,LEN('Data Summary'!A107)-9)</f>
        <v>#VALUE!</v>
      </c>
      <c r="B107" s="36" t="str">
        <f ca="true">+IF(ISTEXT('Data Summary'!B107),'Data Summary'!B107,"")</f>
        <v/>
      </c>
      <c r="C107" s="350" t="e">
        <f ca="true">+VALUE('Data Summary'!C107)</f>
        <v>#VALUE!</v>
      </c>
      <c r="D107" s="96" t="e">
        <f ca="true">+IF(AND(ISNUMBER(OFFSET('Water Data'!$D$4,0,10*ROW('Water Data'!D101))),'Data Summary'!BS107="Yes"),100-OFFSET('Water Data'!$D$4,0,10*ROW('Water Data'!D101)),NA())</f>
        <v>#N/A</v>
      </c>
      <c r="E107" s="96" t="e">
        <f ca="true">+IF(AND(ISNUMBER(OFFSET('Water Data'!$D$6,0,10*ROW('Water Data'!D101))),'Data Summary'!BT107="Yes"),OFFSET('Water Data'!$D$6,0,10*ROW('Water Data'!D101)),NA())</f>
        <v>#N/A</v>
      </c>
      <c r="F107" s="96" t="e">
        <f ca="true">+IF(AND(ISNUMBER(OFFSET('Water Data'!$D$9,0,10*ROW('Water Data'!D101))),'Data Summary'!BU107="Yes"),OFFSET('Water Data'!$D$9,0,10*ROW('Water Data'!D101)),NA())</f>
        <v>#N/A</v>
      </c>
      <c r="G107" s="96" t="e">
        <f ca="true">+IF(AND(ISNUMBER(OFFSET('Water Data'!$E$4,0,10*ROW('Water Data'!E101))),'Data Summary'!BV107="Yes"),100-OFFSET('Water Data'!$E$4,0,10*ROW('Water Data'!E101)),NA())</f>
        <v>#N/A</v>
      </c>
      <c r="H107" s="96" t="e">
        <f ca="true">+IF(AND(ISNUMBER(OFFSET('Water Data'!$E$6,0,10*ROW('Water Data'!E101))),'Data Summary'!BW107="Yes"),OFFSET('Water Data'!$E$6,0,10*ROW('Water Data'!E101)),NA())</f>
        <v>#N/A</v>
      </c>
      <c r="I107" s="96" t="e">
        <f ca="true">+IF(AND(ISNUMBER(OFFSET('Water Data'!$E$9,0,10*ROW('Water Data'!E101))),'Data Summary'!BX107="Yes"),OFFSET('Water Data'!$E$9,0,10*ROW('Water Data'!E101)),NA())</f>
        <v>#N/A</v>
      </c>
      <c r="J107" s="96" t="e">
        <f ca="true">+IF(AND(ISNUMBER(OFFSET('Water Data'!$F$4,0,10*ROW('Water Data'!F101))),'Data Summary'!BY107="Yes"),100-OFFSET('Water Data'!$F$4,0,10*ROW('Water Data'!F101)),NA())</f>
        <v>#N/A</v>
      </c>
      <c r="K107" s="96" t="e">
        <f ca="true">+IF(AND(ISNUMBER(OFFSET('Water Data'!$F$6,0,10*ROW('Water Data'!F101))),'Data Summary'!BZ107="Yes"),OFFSET('Water Data'!$F$6,0,10*ROW('Water Data'!F101)),NA())</f>
        <v>#N/A</v>
      </c>
      <c r="L107" s="96" t="e">
        <f ca="true">+IF(AND(ISNUMBER(OFFSET('Water Data'!$F$9,0,10*ROW('Water Data'!F101))),'Data Summary'!CA107="Yes"),OFFSET('Water Data'!$F$9,0,10*ROW('Water Data'!F101)),NA())</f>
        <v>#N/A</v>
      </c>
      <c r="M107" s="96" t="e">
        <f ca="true">+IF(AND(ISNUMBER(OFFSET('Water Data'!$G$4,0,10*ROW('Water Data'!G101))),'Data Summary'!CB107="Yes"),100-OFFSET('Water Data'!$G$4,0,10*ROW('Water Data'!G101)),NA())</f>
        <v>#N/A</v>
      </c>
      <c r="N107" s="96" t="e">
        <f ca="true">+IF(AND(ISNUMBER(OFFSET('Water Data'!$G$6,0,10*ROW('Water Data'!G101))),'Data Summary'!CC107="Yes"),OFFSET('Water Data'!$G$6,0,10*ROW('Water Data'!G101)),NA())</f>
        <v>#N/A</v>
      </c>
      <c r="O107" s="96" t="e">
        <f ca="true">+IF(AND(ISNUMBER(OFFSET('Water Data'!$G$9,0,10*ROW('Water Data'!G101))),'Data Summary'!CD107="Yes"),OFFSET('Water Data'!$G$9,0,10*ROW('Water Data'!G101)),NA())</f>
        <v>#N/A</v>
      </c>
      <c r="P107" s="96" t="e">
        <f ca="true">+IF(AND(ISNUMBER(OFFSET('Water Data'!$H$4,0,10*ROW('Water Data'!H101))),'Data Summary'!CE107="Yes"),100-OFFSET('Water Data'!$H$4,0,10*ROW('Water Data'!H101)),NA())</f>
        <v>#N/A</v>
      </c>
      <c r="Q107" s="96" t="e">
        <f ca="true">+IF(AND(ISNUMBER(OFFSET('Water Data'!$H$6,0,10*ROW('Water Data'!H101))),'Data Summary'!CF107="Yes"),OFFSET('Water Data'!$H$6,0,10*ROW('Water Data'!H101)),NA())</f>
        <v>#N/A</v>
      </c>
      <c r="R107" s="96" t="e">
        <f ca="true">+IF(AND(ISNUMBER(OFFSET('Water Data'!$H$9,0,10*ROW('Water Data'!H101))),'Data Summary'!CG107="Yes"),OFFSET('Water Data'!$H$9,0,10*ROW('Water Data'!H101)),NA())</f>
        <v>#N/A</v>
      </c>
      <c r="S107" s="96" t="e">
        <f ca="true">+IF(AND(ISNUMBER(OFFSET('Water Data'!$I$4,0,10*ROW('Water Data'!I101))),'Data Summary'!CH107="Yes"),100-OFFSET('Water Data'!$I$4,0,10*ROW('Water Data'!I101)),NA())</f>
        <v>#N/A</v>
      </c>
      <c r="T107" s="96" t="e">
        <f ca="true">+IF(AND(ISNUMBER(OFFSET('Water Data'!$I$6,0,10*ROW('Water Data'!I101))),'Data Summary'!CI107="Yes"),OFFSET('Water Data'!$I$6,0,10*ROW('Water Data'!I101)),NA())</f>
        <v>#N/A</v>
      </c>
      <c r="U107" s="96" t="e">
        <f ca="true">+IF(AND(ISNUMBER(OFFSET('Water Data'!$I$9,0,10*ROW('Water Data'!I101))),'Data Summary'!CJ107="Yes"),OFFSET('Water Data'!$I$9,0,10*ROW('Water Data'!I101)),NA())</f>
        <v>#N/A</v>
      </c>
      <c r="V107" s="97" t="e">
        <f ca="true">+IF(AND(ISNUMBER(OFFSET('Sanitation Data'!$D$4,0,10*ROW('Sanitation Data'!D101))),'Data Summary'!CK107="Yes"),100-OFFSET('Sanitation Data'!$D$4,0,10*ROW('Sanitation Data'!D101)),NA())</f>
        <v>#N/A</v>
      </c>
      <c r="W107" s="97" t="e">
        <f ca="true">+IF(AND(ISNUMBER(OFFSET('Sanitation Data'!$D$6,0,10*ROW('Sanitation Data'!D101))),'Data Summary'!CL107="Yes"),OFFSET('Sanitation Data'!$D$6,0,10*ROW('Sanitation Data'!D101)),NA())</f>
        <v>#N/A</v>
      </c>
      <c r="X107" s="97" t="e">
        <f ca="true">+IF(AND(ISNUMBER(OFFSET('Sanitation Data'!$D$10,0,10*ROW('Sanitation Data'!D101))),'Data Summary'!CM107="Yes"),OFFSET('Sanitation Data'!$D$10,0,10*ROW('Sanitation Data'!D101)),NA())</f>
        <v>#N/A</v>
      </c>
      <c r="Y107" s="97" t="e">
        <f ca="true">+IF(AND(ISNUMBER(OFFSET('Sanitation Data'!$D$11,0,10*ROW('Sanitation Data'!D101))),'Data Summary'!CN107="Yes"),OFFSET('Sanitation Data'!$D$11,0,10*ROW('Sanitation Data'!D101)),NA())</f>
        <v>#N/A</v>
      </c>
      <c r="Z107" s="97" t="e">
        <f ca="true">+IF(AND(ISNUMBER(OFFSET('Sanitation Data'!$D$12,0,10*ROW('Sanitation Data'!D101))),'Data Summary'!CO107="Yes"),OFFSET('Sanitation Data'!$D$12,0,10*ROW('Sanitation Data'!D101)),NA())</f>
        <v>#N/A</v>
      </c>
      <c r="AA107" s="97" t="e">
        <f ca="true">+IF(AND(ISNUMBER(OFFSET('Sanitation Data'!$E$4,0,10*ROW('Sanitation Data'!E101))),'Data Summary'!CP107="Yes"),100-OFFSET('Sanitation Data'!$E$4,0,10*ROW('Sanitation Data'!E101)),NA())</f>
        <v>#N/A</v>
      </c>
      <c r="AB107" s="97" t="e">
        <f ca="true">+IF(AND(ISNUMBER(OFFSET('Sanitation Data'!$E$6,0,10*ROW('Sanitation Data'!E101))),'Data Summary'!CQ107="Yes"),OFFSET('Sanitation Data'!$E$6,0,10*ROW('Sanitation Data'!E101)),NA())</f>
        <v>#N/A</v>
      </c>
      <c r="AC107" s="97" t="e">
        <f ca="true">+IF(AND(ISNUMBER(OFFSET('Sanitation Data'!$E$10,0,10*ROW('Sanitation Data'!E101))),'Data Summary'!CR107="Yes"),OFFSET('Sanitation Data'!$E$10,0,10*ROW('Sanitation Data'!E101)),NA())</f>
        <v>#N/A</v>
      </c>
      <c r="AD107" s="97" t="e">
        <f ca="true">+IF(AND(ISNUMBER(OFFSET('Sanitation Data'!$E$11,0,10*ROW('Sanitation Data'!E101))),'Data Summary'!CS107="Yes"),OFFSET('Sanitation Data'!$E$11,0,10*ROW('Sanitation Data'!E101)),NA())</f>
        <v>#N/A</v>
      </c>
      <c r="AE107" s="97" t="e">
        <f ca="true">+IF(AND(ISNUMBER(OFFSET('Sanitation Data'!$E$12,0,10*ROW('Sanitation Data'!E101))),'Data Summary'!CT107="Yes"),OFFSET('Sanitation Data'!$E$12,0,10*ROW('Sanitation Data'!E101)),NA())</f>
        <v>#N/A</v>
      </c>
      <c r="AF107" s="97" t="e">
        <f ca="true">+IF(AND(ISNUMBER(OFFSET('Sanitation Data'!$F$4,0,10*ROW('Sanitation Data'!F101))),'Data Summary'!CU107="Yes"),100-OFFSET('Sanitation Data'!$F$4,0,10*ROW('Sanitation Data'!F101)),NA())</f>
        <v>#N/A</v>
      </c>
      <c r="AG107" s="97" t="e">
        <f ca="true">+IF(AND(ISNUMBER(OFFSET('Sanitation Data'!$F$6,0,10*ROW('Sanitation Data'!F101))),'Data Summary'!CV107="Yes"),OFFSET('Sanitation Data'!$F$6,0,10*ROW('Sanitation Data'!F101)),NA())</f>
        <v>#N/A</v>
      </c>
      <c r="AH107" s="97" t="e">
        <f ca="true">+IF(AND(ISNUMBER(OFFSET('Sanitation Data'!$F$10,0,10*ROW('Sanitation Data'!F101))),'Data Summary'!CW107="Yes"),OFFSET('Sanitation Data'!$F$10,0,10*ROW('Sanitation Data'!F101)),NA())</f>
        <v>#N/A</v>
      </c>
      <c r="AI107" s="97" t="e">
        <f ca="true">+IF(AND(ISNUMBER(OFFSET('Sanitation Data'!$F$11,0,10*ROW('Sanitation Data'!F101))),'Data Summary'!CX107="Yes"),OFFSET('Sanitation Data'!$F$11,0,10*ROW('Sanitation Data'!F101)),NA())</f>
        <v>#N/A</v>
      </c>
      <c r="AJ107" s="97" t="e">
        <f ca="true">+IF(AND(ISNUMBER(OFFSET('Sanitation Data'!$F$12,0,10*ROW('Sanitation Data'!F101))),'Data Summary'!CY107="Yes"),OFFSET('Sanitation Data'!$F$12,0,10*ROW('Sanitation Data'!F101)),NA())</f>
        <v>#N/A</v>
      </c>
      <c r="AK107" s="97" t="e">
        <f ca="true">+IF(AND(ISNUMBER(OFFSET('Sanitation Data'!$G$4,0,10*ROW('Sanitation Data'!G101))),'Data Summary'!CZ107="Yes"),100-OFFSET('Sanitation Data'!$G$4,0,10*ROW('Sanitation Data'!G101)),NA())</f>
        <v>#N/A</v>
      </c>
      <c r="AL107" s="97" t="e">
        <f ca="true">+IF(AND(ISNUMBER(OFFSET('Sanitation Data'!$G$6,0,10*ROW('Sanitation Data'!G101))),'Data Summary'!DA107="Yes"),OFFSET('Sanitation Data'!$G$6,0,10*ROW('Sanitation Data'!G101)),NA())</f>
        <v>#N/A</v>
      </c>
      <c r="AM107" s="97" t="e">
        <f ca="true">+IF(AND(ISNUMBER(OFFSET('Sanitation Data'!$G$10,0,10*ROW('Sanitation Data'!G101))),'Data Summary'!DB107="Yes"),OFFSET('Sanitation Data'!$G$10,0,10*ROW('Sanitation Data'!G101)),NA())</f>
        <v>#N/A</v>
      </c>
      <c r="AN107" s="97" t="e">
        <f ca="true">+IF(AND(ISNUMBER(OFFSET('Sanitation Data'!$G$11,0,10*ROW('Sanitation Data'!G101))),'Data Summary'!DC107="Yes"),OFFSET('Sanitation Data'!$G$11,0,10*ROW('Sanitation Data'!G101)),NA())</f>
        <v>#N/A</v>
      </c>
      <c r="AO107" s="97" t="e">
        <f ca="true">+IF(AND(ISNUMBER(OFFSET('Sanitation Data'!$G$12,0,10*ROW('Sanitation Data'!G101))),'Data Summary'!DD107="Yes"),OFFSET('Sanitation Data'!$G$12,0,10*ROW('Sanitation Data'!G101)),NA())</f>
        <v>#N/A</v>
      </c>
      <c r="AP107" s="97" t="e">
        <f ca="true">+IF(AND(ISNUMBER(OFFSET('Sanitation Data'!$H$4,0,10*ROW('Sanitation Data'!H101))),'Data Summary'!DE107="Yes"),100-OFFSET('Sanitation Data'!$H$4,0,10*ROW('Sanitation Data'!H101)),NA())</f>
        <v>#N/A</v>
      </c>
      <c r="AQ107" s="97" t="e">
        <f ca="true">+IF(AND(ISNUMBER(OFFSET('Sanitation Data'!$H$6,0,10*ROW('Sanitation Data'!H101))),'Data Summary'!DF107="Yes"),OFFSET('Sanitation Data'!$H$6,0,10*ROW('Sanitation Data'!H101)),NA())</f>
        <v>#N/A</v>
      </c>
      <c r="AR107" s="97" t="e">
        <f ca="true">+IF(AND(ISNUMBER(OFFSET('Sanitation Data'!$H$10,0,10*ROW('Sanitation Data'!H101))),'Data Summary'!DG107="Yes"),OFFSET('Sanitation Data'!$H$10,0,10*ROW('Sanitation Data'!H101)),NA())</f>
        <v>#N/A</v>
      </c>
      <c r="AS107" s="97" t="e">
        <f ca="true">+IF(AND(ISNUMBER(OFFSET('Sanitation Data'!$H$11,0,10*ROW('Sanitation Data'!H101))),'Data Summary'!DH107="Yes"),OFFSET('Sanitation Data'!$H$11,0,10*ROW('Sanitation Data'!H101)),NA())</f>
        <v>#N/A</v>
      </c>
      <c r="AT107" s="97" t="e">
        <f ca="true">+IF(AND(ISNUMBER(OFFSET('Sanitation Data'!$H$12,0,10*ROW('Sanitation Data'!H101))),'Data Summary'!DI107="Yes"),OFFSET('Sanitation Data'!$H$12,0,10*ROW('Sanitation Data'!H101)),NA())</f>
        <v>#N/A</v>
      </c>
      <c r="AU107" s="97" t="e">
        <f ca="true">+IF(AND(ISNUMBER(OFFSET('Sanitation Data'!$I$4,0,10*ROW('Sanitation Data'!I101))),'Data Summary'!DJ107="Yes"),100-OFFSET('Sanitation Data'!$I$4,0,10*ROW('Sanitation Data'!I101)),NA())</f>
        <v>#N/A</v>
      </c>
      <c r="AV107" s="97" t="e">
        <f ca="true">+IF(AND(ISNUMBER(OFFSET('Sanitation Data'!$I$6,0,10*ROW('Sanitation Data'!I101))),'Data Summary'!DK107="Yes"),OFFSET('Sanitation Data'!$I$6,0,10*ROW('Sanitation Data'!I101)),NA())</f>
        <v>#N/A</v>
      </c>
      <c r="AW107" s="97" t="e">
        <f ca="true">+IF(AND(ISNUMBER(OFFSET('Sanitation Data'!$I$10,0,10*ROW('Sanitation Data'!I101))),'Data Summary'!DL107="Yes"),OFFSET('Sanitation Data'!$I$10,0,10*ROW('Sanitation Data'!I101)),NA())</f>
        <v>#N/A</v>
      </c>
      <c r="AX107" s="97" t="e">
        <f ca="true">+IF(AND(ISNUMBER(OFFSET('Sanitation Data'!$I$11,0,10*ROW('Sanitation Data'!I101))),'Data Summary'!DM107="Yes"),OFFSET('Sanitation Data'!$I$11,0,10*ROW('Sanitation Data'!I101)),NA())</f>
        <v>#N/A</v>
      </c>
      <c r="AY107" s="97" t="e">
        <f ca="true">+IF(AND(ISNUMBER(OFFSET('Sanitation Data'!$I$12,0,10*ROW('Sanitation Data'!I101))),'Data Summary'!DN107="Yes"),OFFSET('Sanitation Data'!$I$12,0,10*ROW('Sanitation Data'!I101)),NA())</f>
        <v>#N/A</v>
      </c>
      <c r="AZ107" s="98" t="e">
        <f ca="true">+IF(AND(ISNUMBER(OFFSET('Hygiene Data'!$D$5,0,10*ROW('Hygiene Data'!D101))),'Data Summary'!DO107="Yes"),OFFSET('Hygiene Data'!$D$5,0,10*ROW('Hygiene Data'!D101)),NA())</f>
        <v>#N/A</v>
      </c>
      <c r="BA107" s="98" t="e">
        <f ca="true">+IF(AND(ISNUMBER(OFFSET('Hygiene Data'!$D$7,0,10*ROW('Hygiene Data'!D101))),'Data Summary'!DP107="Yes"),OFFSET('Hygiene Data'!$D$7,0,10*ROW('Hygiene Data'!D101)),NA())</f>
        <v>#N/A</v>
      </c>
      <c r="BB107" s="98" t="e">
        <f ca="true">+IF(AND(ISNUMBER(OFFSET('Hygiene Data'!$D$9,0,10*ROW('Hygiene Data'!D101))),'Data Summary'!DQ107="Yes"),OFFSET('Hygiene Data'!$D$9,0,10*ROW('Hygiene Data'!D101)),NA())</f>
        <v>#N/A</v>
      </c>
      <c r="BC107" s="98" t="e">
        <f ca="true">+IF(AND(ISNUMBER(OFFSET('Hygiene Data'!$E$5,0,10*ROW('Hygiene Data'!E101))),'Data Summary'!DR107="Yes"),OFFSET('Hygiene Data'!$E$5,0,10*ROW('Hygiene Data'!E101)),NA())</f>
        <v>#N/A</v>
      </c>
      <c r="BD107" s="98" t="e">
        <f ca="true">+IF(AND(ISNUMBER(OFFSET('Hygiene Data'!$E$7,0,10*ROW('Hygiene Data'!E101))),'Data Summary'!DS107="Yes"),OFFSET('Hygiene Data'!$E$7,0,10*ROW('Hygiene Data'!E101)),NA())</f>
        <v>#N/A</v>
      </c>
      <c r="BE107" s="98" t="e">
        <f ca="true">+IF(AND(ISNUMBER(OFFSET('Hygiene Data'!$E$9,0,10*ROW('Hygiene Data'!E101))),'Data Summary'!DT107="Yes"),OFFSET('Hygiene Data'!$E$9,0,10*ROW('Hygiene Data'!E101)),NA())</f>
        <v>#N/A</v>
      </c>
      <c r="BF107" s="98" t="e">
        <f ca="true">+IF(AND(ISNUMBER(OFFSET('Hygiene Data'!$F$5,0,10*ROW('Hygiene Data'!F101))),'Data Summary'!DU107="Yes"),OFFSET('Hygiene Data'!$F$5,0,10*ROW('Hygiene Data'!F101)),NA())</f>
        <v>#N/A</v>
      </c>
      <c r="BG107" s="98" t="e">
        <f ca="true">+IF(AND(ISNUMBER(OFFSET('Hygiene Data'!$F$7,0,10*ROW('Hygiene Data'!F101))),'Data Summary'!DV107="Yes"),OFFSET('Hygiene Data'!$F$7,0,10*ROW('Hygiene Data'!F101)),NA())</f>
        <v>#N/A</v>
      </c>
      <c r="BH107" s="98" t="e">
        <f ca="true">+IF(AND(ISNUMBER(OFFSET('Hygiene Data'!$F$9,0,10*ROW('Hygiene Data'!F101))),'Data Summary'!DW107="Yes"),OFFSET('Hygiene Data'!$F$9,0,10*ROW('Hygiene Data'!F101)),NA())</f>
        <v>#N/A</v>
      </c>
      <c r="BI107" s="98" t="e">
        <f ca="true">+IF(AND(ISNUMBER(OFFSET('Hygiene Data'!$G$5,0,10*ROW('Hygiene Data'!G101))),'Data Summary'!DX107="Yes"),OFFSET('Hygiene Data'!$G$5,0,10*ROW('Hygiene Data'!G101)),NA())</f>
        <v>#N/A</v>
      </c>
      <c r="BJ107" s="98" t="e">
        <f ca="true">+IF(AND(ISNUMBER(OFFSET('Hygiene Data'!$G$7,0,10*ROW('Hygiene Data'!G101))),'Data Summary'!DY107="Yes"),OFFSET('Hygiene Data'!$G$7,0,10*ROW('Hygiene Data'!G101)),NA())</f>
        <v>#N/A</v>
      </c>
      <c r="BK107" s="98" t="e">
        <f ca="true">+IF(AND(ISNUMBER(OFFSET('Hygiene Data'!$G$9,0,10*ROW('Hygiene Data'!G101))),'Data Summary'!DZ107="Yes"),OFFSET('Hygiene Data'!$G$9,0,10*ROW('Hygiene Data'!G101)),NA())</f>
        <v>#N/A</v>
      </c>
      <c r="BL107" s="98" t="e">
        <f ca="true">+IF(AND(ISNUMBER(OFFSET('Hygiene Data'!$H$5,0,10*ROW('Hygiene Data'!H101))),'Data Summary'!EA107="Yes"),OFFSET('Hygiene Data'!$H$5,0,10*ROW('Hygiene Data'!H101)),NA())</f>
        <v>#N/A</v>
      </c>
      <c r="BM107" s="98" t="e">
        <f ca="true">+IF(AND(ISNUMBER(OFFSET('Hygiene Data'!$H$7,0,10*ROW('Hygiene Data'!H101))),'Data Summary'!EB107="Yes"),OFFSET('Hygiene Data'!$H$7,0,10*ROW('Hygiene Data'!H101)),NA())</f>
        <v>#N/A</v>
      </c>
      <c r="BN107" s="98" t="e">
        <f ca="true">+IF(AND(ISNUMBER(OFFSET('Hygiene Data'!$H$9,0,10*ROW('Hygiene Data'!H101))),'Data Summary'!EC107="Yes"),OFFSET('Hygiene Data'!$H$9,0,10*ROW('Hygiene Data'!H101)),NA())</f>
        <v>#N/A</v>
      </c>
      <c r="BO107" s="98" t="e">
        <f ca="true">+IF(AND(ISNUMBER(OFFSET('Hygiene Data'!$I$5,0,10*ROW('Hygiene Data'!I101))),'Data Summary'!ED107="Yes"),OFFSET('Hygiene Data'!$I$5,0,10*ROW('Hygiene Data'!I101)),NA())</f>
        <v>#N/A</v>
      </c>
      <c r="BP107" s="98" t="e">
        <f ca="true">+IF(AND(ISNUMBER(OFFSET('Hygiene Data'!$I$7,0,10*ROW('Hygiene Data'!I101))),'Data Summary'!EE107="Yes"),OFFSET('Hygiene Data'!$I$7,0,10*ROW('Hygiene Data'!I101)),NA())</f>
        <v>#N/A</v>
      </c>
      <c r="BQ107" s="98" t="e">
        <f ca="true">+IF(AND(ISNUMBER(OFFSET('Hygiene Data'!$I$9,0,10*ROW('Hygiene Data'!I101))),'Data Summary'!EF107="Yes"),OFFSET('Hygiene Data'!$I$9,0,10*ROW('Hygiene Data'!I101)),NA())</f>
        <v>#N/A</v>
      </c>
    </row>
    <row xmlns:x14ac="http://schemas.microsoft.com/office/spreadsheetml/2009/9/ac" r="108" x14ac:dyDescent="0.2">
      <c r="A108" s="351" t="e">
        <f ca="true">+RIGHT('Data Summary'!A108,LEN('Data Summary'!A108)-9)</f>
        <v>#VALUE!</v>
      </c>
      <c r="B108" s="36" t="str">
        <f ca="true">+IF(ISTEXT('Data Summary'!B108),'Data Summary'!B108,"")</f>
        <v/>
      </c>
      <c r="C108" s="350" t="e">
        <f ca="true">+VALUE('Data Summary'!C108)</f>
        <v>#VALUE!</v>
      </c>
      <c r="D108" s="96" t="e">
        <f ca="true">+IF(AND(ISNUMBER(OFFSET('Water Data'!$D$4,0,10*ROW('Water Data'!D102))),'Data Summary'!BS108="Yes"),100-OFFSET('Water Data'!$D$4,0,10*ROW('Water Data'!D102)),NA())</f>
        <v>#N/A</v>
      </c>
      <c r="E108" s="96" t="e">
        <f ca="true">+IF(AND(ISNUMBER(OFFSET('Water Data'!$D$6,0,10*ROW('Water Data'!D102))),'Data Summary'!BT108="Yes"),OFFSET('Water Data'!$D$6,0,10*ROW('Water Data'!D102)),NA())</f>
        <v>#N/A</v>
      </c>
      <c r="F108" s="96" t="e">
        <f ca="true">+IF(AND(ISNUMBER(OFFSET('Water Data'!$D$9,0,10*ROW('Water Data'!D102))),'Data Summary'!BU108="Yes"),OFFSET('Water Data'!$D$9,0,10*ROW('Water Data'!D102)),NA())</f>
        <v>#N/A</v>
      </c>
      <c r="G108" s="96" t="e">
        <f ca="true">+IF(AND(ISNUMBER(OFFSET('Water Data'!$E$4,0,10*ROW('Water Data'!E102))),'Data Summary'!BV108="Yes"),100-OFFSET('Water Data'!$E$4,0,10*ROW('Water Data'!E102)),NA())</f>
        <v>#N/A</v>
      </c>
      <c r="H108" s="96" t="e">
        <f ca="true">+IF(AND(ISNUMBER(OFFSET('Water Data'!$E$6,0,10*ROW('Water Data'!E102))),'Data Summary'!BW108="Yes"),OFFSET('Water Data'!$E$6,0,10*ROW('Water Data'!E102)),NA())</f>
        <v>#N/A</v>
      </c>
      <c r="I108" s="96" t="e">
        <f ca="true">+IF(AND(ISNUMBER(OFFSET('Water Data'!$E$9,0,10*ROW('Water Data'!E102))),'Data Summary'!BX108="Yes"),OFFSET('Water Data'!$E$9,0,10*ROW('Water Data'!E102)),NA())</f>
        <v>#N/A</v>
      </c>
      <c r="J108" s="96" t="e">
        <f ca="true">+IF(AND(ISNUMBER(OFFSET('Water Data'!$F$4,0,10*ROW('Water Data'!F102))),'Data Summary'!BY108="Yes"),100-OFFSET('Water Data'!$F$4,0,10*ROW('Water Data'!F102)),NA())</f>
        <v>#N/A</v>
      </c>
      <c r="K108" s="96" t="e">
        <f ca="true">+IF(AND(ISNUMBER(OFFSET('Water Data'!$F$6,0,10*ROW('Water Data'!F102))),'Data Summary'!BZ108="Yes"),OFFSET('Water Data'!$F$6,0,10*ROW('Water Data'!F102)),NA())</f>
        <v>#N/A</v>
      </c>
      <c r="L108" s="96" t="e">
        <f ca="true">+IF(AND(ISNUMBER(OFFSET('Water Data'!$F$9,0,10*ROW('Water Data'!F102))),'Data Summary'!CA108="Yes"),OFFSET('Water Data'!$F$9,0,10*ROW('Water Data'!F102)),NA())</f>
        <v>#N/A</v>
      </c>
      <c r="M108" s="96" t="e">
        <f ca="true">+IF(AND(ISNUMBER(OFFSET('Water Data'!$G$4,0,10*ROW('Water Data'!G102))),'Data Summary'!CB108="Yes"),100-OFFSET('Water Data'!$G$4,0,10*ROW('Water Data'!G102)),NA())</f>
        <v>#N/A</v>
      </c>
      <c r="N108" s="96" t="e">
        <f ca="true">+IF(AND(ISNUMBER(OFFSET('Water Data'!$G$6,0,10*ROW('Water Data'!G102))),'Data Summary'!CC108="Yes"),OFFSET('Water Data'!$G$6,0,10*ROW('Water Data'!G102)),NA())</f>
        <v>#N/A</v>
      </c>
      <c r="O108" s="96" t="e">
        <f ca="true">+IF(AND(ISNUMBER(OFFSET('Water Data'!$G$9,0,10*ROW('Water Data'!G102))),'Data Summary'!CD108="Yes"),OFFSET('Water Data'!$G$9,0,10*ROW('Water Data'!G102)),NA())</f>
        <v>#N/A</v>
      </c>
      <c r="P108" s="96" t="e">
        <f ca="true">+IF(AND(ISNUMBER(OFFSET('Water Data'!$H$4,0,10*ROW('Water Data'!H102))),'Data Summary'!CE108="Yes"),100-OFFSET('Water Data'!$H$4,0,10*ROW('Water Data'!H102)),NA())</f>
        <v>#N/A</v>
      </c>
      <c r="Q108" s="96" t="e">
        <f ca="true">+IF(AND(ISNUMBER(OFFSET('Water Data'!$H$6,0,10*ROW('Water Data'!H102))),'Data Summary'!CF108="Yes"),OFFSET('Water Data'!$H$6,0,10*ROW('Water Data'!H102)),NA())</f>
        <v>#N/A</v>
      </c>
      <c r="R108" s="96" t="e">
        <f ca="true">+IF(AND(ISNUMBER(OFFSET('Water Data'!$H$9,0,10*ROW('Water Data'!H102))),'Data Summary'!CG108="Yes"),OFFSET('Water Data'!$H$9,0,10*ROW('Water Data'!H102)),NA())</f>
        <v>#N/A</v>
      </c>
      <c r="S108" s="96" t="e">
        <f ca="true">+IF(AND(ISNUMBER(OFFSET('Water Data'!$I$4,0,10*ROW('Water Data'!I102))),'Data Summary'!CH108="Yes"),100-OFFSET('Water Data'!$I$4,0,10*ROW('Water Data'!I102)),NA())</f>
        <v>#N/A</v>
      </c>
      <c r="T108" s="96" t="e">
        <f ca="true">+IF(AND(ISNUMBER(OFFSET('Water Data'!$I$6,0,10*ROW('Water Data'!I102))),'Data Summary'!CI108="Yes"),OFFSET('Water Data'!$I$6,0,10*ROW('Water Data'!I102)),NA())</f>
        <v>#N/A</v>
      </c>
      <c r="U108" s="96" t="e">
        <f ca="true">+IF(AND(ISNUMBER(OFFSET('Water Data'!$I$9,0,10*ROW('Water Data'!I102))),'Data Summary'!CJ108="Yes"),OFFSET('Water Data'!$I$9,0,10*ROW('Water Data'!I102)),NA())</f>
        <v>#N/A</v>
      </c>
      <c r="V108" s="97" t="e">
        <f ca="true">+IF(AND(ISNUMBER(OFFSET('Sanitation Data'!$D$4,0,10*ROW('Sanitation Data'!D102))),'Data Summary'!CK108="Yes"),100-OFFSET('Sanitation Data'!$D$4,0,10*ROW('Sanitation Data'!D102)),NA())</f>
        <v>#N/A</v>
      </c>
      <c r="W108" s="97" t="e">
        <f ca="true">+IF(AND(ISNUMBER(OFFSET('Sanitation Data'!$D$6,0,10*ROW('Sanitation Data'!D102))),'Data Summary'!CL108="Yes"),OFFSET('Sanitation Data'!$D$6,0,10*ROW('Sanitation Data'!D102)),NA())</f>
        <v>#N/A</v>
      </c>
      <c r="X108" s="97" t="e">
        <f ca="true">+IF(AND(ISNUMBER(OFFSET('Sanitation Data'!$D$10,0,10*ROW('Sanitation Data'!D102))),'Data Summary'!CM108="Yes"),OFFSET('Sanitation Data'!$D$10,0,10*ROW('Sanitation Data'!D102)),NA())</f>
        <v>#N/A</v>
      </c>
      <c r="Y108" s="97" t="e">
        <f ca="true">+IF(AND(ISNUMBER(OFFSET('Sanitation Data'!$D$11,0,10*ROW('Sanitation Data'!D102))),'Data Summary'!CN108="Yes"),OFFSET('Sanitation Data'!$D$11,0,10*ROW('Sanitation Data'!D102)),NA())</f>
        <v>#N/A</v>
      </c>
      <c r="Z108" s="97" t="e">
        <f ca="true">+IF(AND(ISNUMBER(OFFSET('Sanitation Data'!$D$12,0,10*ROW('Sanitation Data'!D102))),'Data Summary'!CO108="Yes"),OFFSET('Sanitation Data'!$D$12,0,10*ROW('Sanitation Data'!D102)),NA())</f>
        <v>#N/A</v>
      </c>
      <c r="AA108" s="97" t="e">
        <f ca="true">+IF(AND(ISNUMBER(OFFSET('Sanitation Data'!$E$4,0,10*ROW('Sanitation Data'!E102))),'Data Summary'!CP108="Yes"),100-OFFSET('Sanitation Data'!$E$4,0,10*ROW('Sanitation Data'!E102)),NA())</f>
        <v>#N/A</v>
      </c>
      <c r="AB108" s="97" t="e">
        <f ca="true">+IF(AND(ISNUMBER(OFFSET('Sanitation Data'!$E$6,0,10*ROW('Sanitation Data'!E102))),'Data Summary'!CQ108="Yes"),OFFSET('Sanitation Data'!$E$6,0,10*ROW('Sanitation Data'!E102)),NA())</f>
        <v>#N/A</v>
      </c>
      <c r="AC108" s="97" t="e">
        <f ca="true">+IF(AND(ISNUMBER(OFFSET('Sanitation Data'!$E$10,0,10*ROW('Sanitation Data'!E102))),'Data Summary'!CR108="Yes"),OFFSET('Sanitation Data'!$E$10,0,10*ROW('Sanitation Data'!E102)),NA())</f>
        <v>#N/A</v>
      </c>
      <c r="AD108" s="97" t="e">
        <f ca="true">+IF(AND(ISNUMBER(OFFSET('Sanitation Data'!$E$11,0,10*ROW('Sanitation Data'!E102))),'Data Summary'!CS108="Yes"),OFFSET('Sanitation Data'!$E$11,0,10*ROW('Sanitation Data'!E102)),NA())</f>
        <v>#N/A</v>
      </c>
      <c r="AE108" s="97" t="e">
        <f ca="true">+IF(AND(ISNUMBER(OFFSET('Sanitation Data'!$E$12,0,10*ROW('Sanitation Data'!E102))),'Data Summary'!CT108="Yes"),OFFSET('Sanitation Data'!$E$12,0,10*ROW('Sanitation Data'!E102)),NA())</f>
        <v>#N/A</v>
      </c>
      <c r="AF108" s="97" t="e">
        <f ca="true">+IF(AND(ISNUMBER(OFFSET('Sanitation Data'!$F$4,0,10*ROW('Sanitation Data'!F102))),'Data Summary'!CU108="Yes"),100-OFFSET('Sanitation Data'!$F$4,0,10*ROW('Sanitation Data'!F102)),NA())</f>
        <v>#N/A</v>
      </c>
      <c r="AG108" s="97" t="e">
        <f ca="true">+IF(AND(ISNUMBER(OFFSET('Sanitation Data'!$F$6,0,10*ROW('Sanitation Data'!F102))),'Data Summary'!CV108="Yes"),OFFSET('Sanitation Data'!$F$6,0,10*ROW('Sanitation Data'!F102)),NA())</f>
        <v>#N/A</v>
      </c>
      <c r="AH108" s="97" t="e">
        <f ca="true">+IF(AND(ISNUMBER(OFFSET('Sanitation Data'!$F$10,0,10*ROW('Sanitation Data'!F102))),'Data Summary'!CW108="Yes"),OFFSET('Sanitation Data'!$F$10,0,10*ROW('Sanitation Data'!F102)),NA())</f>
        <v>#N/A</v>
      </c>
      <c r="AI108" s="97" t="e">
        <f ca="true">+IF(AND(ISNUMBER(OFFSET('Sanitation Data'!$F$11,0,10*ROW('Sanitation Data'!F102))),'Data Summary'!CX108="Yes"),OFFSET('Sanitation Data'!$F$11,0,10*ROW('Sanitation Data'!F102)),NA())</f>
        <v>#N/A</v>
      </c>
      <c r="AJ108" s="97" t="e">
        <f ca="true">+IF(AND(ISNUMBER(OFFSET('Sanitation Data'!$F$12,0,10*ROW('Sanitation Data'!F102))),'Data Summary'!CY108="Yes"),OFFSET('Sanitation Data'!$F$12,0,10*ROW('Sanitation Data'!F102)),NA())</f>
        <v>#N/A</v>
      </c>
      <c r="AK108" s="97" t="e">
        <f ca="true">+IF(AND(ISNUMBER(OFFSET('Sanitation Data'!$G$4,0,10*ROW('Sanitation Data'!G102))),'Data Summary'!CZ108="Yes"),100-OFFSET('Sanitation Data'!$G$4,0,10*ROW('Sanitation Data'!G102)),NA())</f>
        <v>#N/A</v>
      </c>
      <c r="AL108" s="97" t="e">
        <f ca="true">+IF(AND(ISNUMBER(OFFSET('Sanitation Data'!$G$6,0,10*ROW('Sanitation Data'!G102))),'Data Summary'!DA108="Yes"),OFFSET('Sanitation Data'!$G$6,0,10*ROW('Sanitation Data'!G102)),NA())</f>
        <v>#N/A</v>
      </c>
      <c r="AM108" s="97" t="e">
        <f ca="true">+IF(AND(ISNUMBER(OFFSET('Sanitation Data'!$G$10,0,10*ROW('Sanitation Data'!G102))),'Data Summary'!DB108="Yes"),OFFSET('Sanitation Data'!$G$10,0,10*ROW('Sanitation Data'!G102)),NA())</f>
        <v>#N/A</v>
      </c>
      <c r="AN108" s="97" t="e">
        <f ca="true">+IF(AND(ISNUMBER(OFFSET('Sanitation Data'!$G$11,0,10*ROW('Sanitation Data'!G102))),'Data Summary'!DC108="Yes"),OFFSET('Sanitation Data'!$G$11,0,10*ROW('Sanitation Data'!G102)),NA())</f>
        <v>#N/A</v>
      </c>
      <c r="AO108" s="97" t="e">
        <f ca="true">+IF(AND(ISNUMBER(OFFSET('Sanitation Data'!$G$12,0,10*ROW('Sanitation Data'!G102))),'Data Summary'!DD108="Yes"),OFFSET('Sanitation Data'!$G$12,0,10*ROW('Sanitation Data'!G102)),NA())</f>
        <v>#N/A</v>
      </c>
      <c r="AP108" s="97" t="e">
        <f ca="true">+IF(AND(ISNUMBER(OFFSET('Sanitation Data'!$H$4,0,10*ROW('Sanitation Data'!H102))),'Data Summary'!DE108="Yes"),100-OFFSET('Sanitation Data'!$H$4,0,10*ROW('Sanitation Data'!H102)),NA())</f>
        <v>#N/A</v>
      </c>
      <c r="AQ108" s="97" t="e">
        <f ca="true">+IF(AND(ISNUMBER(OFFSET('Sanitation Data'!$H$6,0,10*ROW('Sanitation Data'!H102))),'Data Summary'!DF108="Yes"),OFFSET('Sanitation Data'!$H$6,0,10*ROW('Sanitation Data'!H102)),NA())</f>
        <v>#N/A</v>
      </c>
      <c r="AR108" s="97" t="e">
        <f ca="true">+IF(AND(ISNUMBER(OFFSET('Sanitation Data'!$H$10,0,10*ROW('Sanitation Data'!H102))),'Data Summary'!DG108="Yes"),OFFSET('Sanitation Data'!$H$10,0,10*ROW('Sanitation Data'!H102)),NA())</f>
        <v>#N/A</v>
      </c>
      <c r="AS108" s="97" t="e">
        <f ca="true">+IF(AND(ISNUMBER(OFFSET('Sanitation Data'!$H$11,0,10*ROW('Sanitation Data'!H102))),'Data Summary'!DH108="Yes"),OFFSET('Sanitation Data'!$H$11,0,10*ROW('Sanitation Data'!H102)),NA())</f>
        <v>#N/A</v>
      </c>
      <c r="AT108" s="97" t="e">
        <f ca="true">+IF(AND(ISNUMBER(OFFSET('Sanitation Data'!$H$12,0,10*ROW('Sanitation Data'!H102))),'Data Summary'!DI108="Yes"),OFFSET('Sanitation Data'!$H$12,0,10*ROW('Sanitation Data'!H102)),NA())</f>
        <v>#N/A</v>
      </c>
      <c r="AU108" s="97" t="e">
        <f ca="true">+IF(AND(ISNUMBER(OFFSET('Sanitation Data'!$I$4,0,10*ROW('Sanitation Data'!I102))),'Data Summary'!DJ108="Yes"),100-OFFSET('Sanitation Data'!$I$4,0,10*ROW('Sanitation Data'!I102)),NA())</f>
        <v>#N/A</v>
      </c>
      <c r="AV108" s="97" t="e">
        <f ca="true">+IF(AND(ISNUMBER(OFFSET('Sanitation Data'!$I$6,0,10*ROW('Sanitation Data'!I102))),'Data Summary'!DK108="Yes"),OFFSET('Sanitation Data'!$I$6,0,10*ROW('Sanitation Data'!I102)),NA())</f>
        <v>#N/A</v>
      </c>
      <c r="AW108" s="97" t="e">
        <f ca="true">+IF(AND(ISNUMBER(OFFSET('Sanitation Data'!$I$10,0,10*ROW('Sanitation Data'!I102))),'Data Summary'!DL108="Yes"),OFFSET('Sanitation Data'!$I$10,0,10*ROW('Sanitation Data'!I102)),NA())</f>
        <v>#N/A</v>
      </c>
      <c r="AX108" s="97" t="e">
        <f ca="true">+IF(AND(ISNUMBER(OFFSET('Sanitation Data'!$I$11,0,10*ROW('Sanitation Data'!I102))),'Data Summary'!DM108="Yes"),OFFSET('Sanitation Data'!$I$11,0,10*ROW('Sanitation Data'!I102)),NA())</f>
        <v>#N/A</v>
      </c>
      <c r="AY108" s="97" t="e">
        <f ca="true">+IF(AND(ISNUMBER(OFFSET('Sanitation Data'!$I$12,0,10*ROW('Sanitation Data'!I102))),'Data Summary'!DN108="Yes"),OFFSET('Sanitation Data'!$I$12,0,10*ROW('Sanitation Data'!I102)),NA())</f>
        <v>#N/A</v>
      </c>
      <c r="AZ108" s="98" t="e">
        <f ca="true">+IF(AND(ISNUMBER(OFFSET('Hygiene Data'!$D$5,0,10*ROW('Hygiene Data'!D102))),'Data Summary'!DO108="Yes"),OFFSET('Hygiene Data'!$D$5,0,10*ROW('Hygiene Data'!D102)),NA())</f>
        <v>#N/A</v>
      </c>
      <c r="BA108" s="98" t="e">
        <f ca="true">+IF(AND(ISNUMBER(OFFSET('Hygiene Data'!$D$7,0,10*ROW('Hygiene Data'!D102))),'Data Summary'!DP108="Yes"),OFFSET('Hygiene Data'!$D$7,0,10*ROW('Hygiene Data'!D102)),NA())</f>
        <v>#N/A</v>
      </c>
      <c r="BB108" s="98" t="e">
        <f ca="true">+IF(AND(ISNUMBER(OFFSET('Hygiene Data'!$D$9,0,10*ROW('Hygiene Data'!D102))),'Data Summary'!DQ108="Yes"),OFFSET('Hygiene Data'!$D$9,0,10*ROW('Hygiene Data'!D102)),NA())</f>
        <v>#N/A</v>
      </c>
      <c r="BC108" s="98" t="e">
        <f ca="true">+IF(AND(ISNUMBER(OFFSET('Hygiene Data'!$E$5,0,10*ROW('Hygiene Data'!E102))),'Data Summary'!DR108="Yes"),OFFSET('Hygiene Data'!$E$5,0,10*ROW('Hygiene Data'!E102)),NA())</f>
        <v>#N/A</v>
      </c>
      <c r="BD108" s="98" t="e">
        <f ca="true">+IF(AND(ISNUMBER(OFFSET('Hygiene Data'!$E$7,0,10*ROW('Hygiene Data'!E102))),'Data Summary'!DS108="Yes"),OFFSET('Hygiene Data'!$E$7,0,10*ROW('Hygiene Data'!E102)),NA())</f>
        <v>#N/A</v>
      </c>
      <c r="BE108" s="98" t="e">
        <f ca="true">+IF(AND(ISNUMBER(OFFSET('Hygiene Data'!$E$9,0,10*ROW('Hygiene Data'!E102))),'Data Summary'!DT108="Yes"),OFFSET('Hygiene Data'!$E$9,0,10*ROW('Hygiene Data'!E102)),NA())</f>
        <v>#N/A</v>
      </c>
      <c r="BF108" s="98" t="e">
        <f ca="true">+IF(AND(ISNUMBER(OFFSET('Hygiene Data'!$F$5,0,10*ROW('Hygiene Data'!F102))),'Data Summary'!DU108="Yes"),OFFSET('Hygiene Data'!$F$5,0,10*ROW('Hygiene Data'!F102)),NA())</f>
        <v>#N/A</v>
      </c>
      <c r="BG108" s="98" t="e">
        <f ca="true">+IF(AND(ISNUMBER(OFFSET('Hygiene Data'!$F$7,0,10*ROW('Hygiene Data'!F102))),'Data Summary'!DV108="Yes"),OFFSET('Hygiene Data'!$F$7,0,10*ROW('Hygiene Data'!F102)),NA())</f>
        <v>#N/A</v>
      </c>
      <c r="BH108" s="98" t="e">
        <f ca="true">+IF(AND(ISNUMBER(OFFSET('Hygiene Data'!$F$9,0,10*ROW('Hygiene Data'!F102))),'Data Summary'!DW108="Yes"),OFFSET('Hygiene Data'!$F$9,0,10*ROW('Hygiene Data'!F102)),NA())</f>
        <v>#N/A</v>
      </c>
      <c r="BI108" s="98" t="e">
        <f ca="true">+IF(AND(ISNUMBER(OFFSET('Hygiene Data'!$G$5,0,10*ROW('Hygiene Data'!G102))),'Data Summary'!DX108="Yes"),OFFSET('Hygiene Data'!$G$5,0,10*ROW('Hygiene Data'!G102)),NA())</f>
        <v>#N/A</v>
      </c>
      <c r="BJ108" s="98" t="e">
        <f ca="true">+IF(AND(ISNUMBER(OFFSET('Hygiene Data'!$G$7,0,10*ROW('Hygiene Data'!G102))),'Data Summary'!DY108="Yes"),OFFSET('Hygiene Data'!$G$7,0,10*ROW('Hygiene Data'!G102)),NA())</f>
        <v>#N/A</v>
      </c>
      <c r="BK108" s="98" t="e">
        <f ca="true">+IF(AND(ISNUMBER(OFFSET('Hygiene Data'!$G$9,0,10*ROW('Hygiene Data'!G102))),'Data Summary'!DZ108="Yes"),OFFSET('Hygiene Data'!$G$9,0,10*ROW('Hygiene Data'!G102)),NA())</f>
        <v>#N/A</v>
      </c>
      <c r="BL108" s="98" t="e">
        <f ca="true">+IF(AND(ISNUMBER(OFFSET('Hygiene Data'!$H$5,0,10*ROW('Hygiene Data'!H102))),'Data Summary'!EA108="Yes"),OFFSET('Hygiene Data'!$H$5,0,10*ROW('Hygiene Data'!H102)),NA())</f>
        <v>#N/A</v>
      </c>
      <c r="BM108" s="98" t="e">
        <f ca="true">+IF(AND(ISNUMBER(OFFSET('Hygiene Data'!$H$7,0,10*ROW('Hygiene Data'!H102))),'Data Summary'!EB108="Yes"),OFFSET('Hygiene Data'!$H$7,0,10*ROW('Hygiene Data'!H102)),NA())</f>
        <v>#N/A</v>
      </c>
      <c r="BN108" s="98" t="e">
        <f ca="true">+IF(AND(ISNUMBER(OFFSET('Hygiene Data'!$H$9,0,10*ROW('Hygiene Data'!H102))),'Data Summary'!EC108="Yes"),OFFSET('Hygiene Data'!$H$9,0,10*ROW('Hygiene Data'!H102)),NA())</f>
        <v>#N/A</v>
      </c>
      <c r="BO108" s="98" t="e">
        <f ca="true">+IF(AND(ISNUMBER(OFFSET('Hygiene Data'!$I$5,0,10*ROW('Hygiene Data'!I102))),'Data Summary'!ED108="Yes"),OFFSET('Hygiene Data'!$I$5,0,10*ROW('Hygiene Data'!I102)),NA())</f>
        <v>#N/A</v>
      </c>
      <c r="BP108" s="98" t="e">
        <f ca="true">+IF(AND(ISNUMBER(OFFSET('Hygiene Data'!$I$7,0,10*ROW('Hygiene Data'!I102))),'Data Summary'!EE108="Yes"),OFFSET('Hygiene Data'!$I$7,0,10*ROW('Hygiene Data'!I102)),NA())</f>
        <v>#N/A</v>
      </c>
      <c r="BQ108" s="98" t="e">
        <f ca="true">+IF(AND(ISNUMBER(OFFSET('Hygiene Data'!$I$9,0,10*ROW('Hygiene Data'!I102))),'Data Summary'!EF108="Yes"),OFFSET('Hygiene Data'!$I$9,0,10*ROW('Hygiene Data'!I102)),NA())</f>
        <v>#N/A</v>
      </c>
    </row>
    <row xmlns:x14ac="http://schemas.microsoft.com/office/spreadsheetml/2009/9/ac" r="109" x14ac:dyDescent="0.2">
      <c r="A109" s="351" t="e">
        <f ca="true">+RIGHT('Data Summary'!A109,LEN('Data Summary'!A109)-9)</f>
        <v>#VALUE!</v>
      </c>
      <c r="B109" s="36" t="str">
        <f ca="true">+IF(ISTEXT('Data Summary'!B109),'Data Summary'!B109,"")</f>
        <v/>
      </c>
      <c r="C109" s="350" t="e">
        <f ca="true">+VALUE('Data Summary'!C109)</f>
        <v>#VALUE!</v>
      </c>
      <c r="D109" s="96" t="e">
        <f ca="true">+IF(AND(ISNUMBER(OFFSET('Water Data'!$D$4,0,10*ROW('Water Data'!D103))),'Data Summary'!BS109="Yes"),100-OFFSET('Water Data'!$D$4,0,10*ROW('Water Data'!D103)),NA())</f>
        <v>#N/A</v>
      </c>
      <c r="E109" s="96" t="e">
        <f ca="true">+IF(AND(ISNUMBER(OFFSET('Water Data'!$D$6,0,10*ROW('Water Data'!D103))),'Data Summary'!BT109="Yes"),OFFSET('Water Data'!$D$6,0,10*ROW('Water Data'!D103)),NA())</f>
        <v>#N/A</v>
      </c>
      <c r="F109" s="96" t="e">
        <f ca="true">+IF(AND(ISNUMBER(OFFSET('Water Data'!$D$9,0,10*ROW('Water Data'!D103))),'Data Summary'!BU109="Yes"),OFFSET('Water Data'!$D$9,0,10*ROW('Water Data'!D103)),NA())</f>
        <v>#N/A</v>
      </c>
      <c r="G109" s="96" t="e">
        <f ca="true">+IF(AND(ISNUMBER(OFFSET('Water Data'!$E$4,0,10*ROW('Water Data'!E103))),'Data Summary'!BV109="Yes"),100-OFFSET('Water Data'!$E$4,0,10*ROW('Water Data'!E103)),NA())</f>
        <v>#N/A</v>
      </c>
      <c r="H109" s="96" t="e">
        <f ca="true">+IF(AND(ISNUMBER(OFFSET('Water Data'!$E$6,0,10*ROW('Water Data'!E103))),'Data Summary'!BW109="Yes"),OFFSET('Water Data'!$E$6,0,10*ROW('Water Data'!E103)),NA())</f>
        <v>#N/A</v>
      </c>
      <c r="I109" s="96" t="e">
        <f ca="true">+IF(AND(ISNUMBER(OFFSET('Water Data'!$E$9,0,10*ROW('Water Data'!E103))),'Data Summary'!BX109="Yes"),OFFSET('Water Data'!$E$9,0,10*ROW('Water Data'!E103)),NA())</f>
        <v>#N/A</v>
      </c>
      <c r="J109" s="96" t="e">
        <f ca="true">+IF(AND(ISNUMBER(OFFSET('Water Data'!$F$4,0,10*ROW('Water Data'!F103))),'Data Summary'!BY109="Yes"),100-OFFSET('Water Data'!$F$4,0,10*ROW('Water Data'!F103)),NA())</f>
        <v>#N/A</v>
      </c>
      <c r="K109" s="96" t="e">
        <f ca="true">+IF(AND(ISNUMBER(OFFSET('Water Data'!$F$6,0,10*ROW('Water Data'!F103))),'Data Summary'!BZ109="Yes"),OFFSET('Water Data'!$F$6,0,10*ROW('Water Data'!F103)),NA())</f>
        <v>#N/A</v>
      </c>
      <c r="L109" s="96" t="e">
        <f ca="true">+IF(AND(ISNUMBER(OFFSET('Water Data'!$F$9,0,10*ROW('Water Data'!F103))),'Data Summary'!CA109="Yes"),OFFSET('Water Data'!$F$9,0,10*ROW('Water Data'!F103)),NA())</f>
        <v>#N/A</v>
      </c>
      <c r="M109" s="96" t="e">
        <f ca="true">+IF(AND(ISNUMBER(OFFSET('Water Data'!$G$4,0,10*ROW('Water Data'!G103))),'Data Summary'!CB109="Yes"),100-OFFSET('Water Data'!$G$4,0,10*ROW('Water Data'!G103)),NA())</f>
        <v>#N/A</v>
      </c>
      <c r="N109" s="96" t="e">
        <f ca="true">+IF(AND(ISNUMBER(OFFSET('Water Data'!$G$6,0,10*ROW('Water Data'!G103))),'Data Summary'!CC109="Yes"),OFFSET('Water Data'!$G$6,0,10*ROW('Water Data'!G103)),NA())</f>
        <v>#N/A</v>
      </c>
      <c r="O109" s="96" t="e">
        <f ca="true">+IF(AND(ISNUMBER(OFFSET('Water Data'!$G$9,0,10*ROW('Water Data'!G103))),'Data Summary'!CD109="Yes"),OFFSET('Water Data'!$G$9,0,10*ROW('Water Data'!G103)),NA())</f>
        <v>#N/A</v>
      </c>
      <c r="P109" s="96" t="e">
        <f ca="true">+IF(AND(ISNUMBER(OFFSET('Water Data'!$H$4,0,10*ROW('Water Data'!H103))),'Data Summary'!CE109="Yes"),100-OFFSET('Water Data'!$H$4,0,10*ROW('Water Data'!H103)),NA())</f>
        <v>#N/A</v>
      </c>
      <c r="Q109" s="96" t="e">
        <f ca="true">+IF(AND(ISNUMBER(OFFSET('Water Data'!$H$6,0,10*ROW('Water Data'!H103))),'Data Summary'!CF109="Yes"),OFFSET('Water Data'!$H$6,0,10*ROW('Water Data'!H103)),NA())</f>
        <v>#N/A</v>
      </c>
      <c r="R109" s="96" t="e">
        <f ca="true">+IF(AND(ISNUMBER(OFFSET('Water Data'!$H$9,0,10*ROW('Water Data'!H103))),'Data Summary'!CG109="Yes"),OFFSET('Water Data'!$H$9,0,10*ROW('Water Data'!H103)),NA())</f>
        <v>#N/A</v>
      </c>
      <c r="S109" s="96" t="e">
        <f ca="true">+IF(AND(ISNUMBER(OFFSET('Water Data'!$I$4,0,10*ROW('Water Data'!I103))),'Data Summary'!CH109="Yes"),100-OFFSET('Water Data'!$I$4,0,10*ROW('Water Data'!I103)),NA())</f>
        <v>#N/A</v>
      </c>
      <c r="T109" s="96" t="e">
        <f ca="true">+IF(AND(ISNUMBER(OFFSET('Water Data'!$I$6,0,10*ROW('Water Data'!I103))),'Data Summary'!CI109="Yes"),OFFSET('Water Data'!$I$6,0,10*ROW('Water Data'!I103)),NA())</f>
        <v>#N/A</v>
      </c>
      <c r="U109" s="96" t="e">
        <f ca="true">+IF(AND(ISNUMBER(OFFSET('Water Data'!$I$9,0,10*ROW('Water Data'!I103))),'Data Summary'!CJ109="Yes"),OFFSET('Water Data'!$I$9,0,10*ROW('Water Data'!I103)),NA())</f>
        <v>#N/A</v>
      </c>
      <c r="V109" s="97" t="e">
        <f ca="true">+IF(AND(ISNUMBER(OFFSET('Sanitation Data'!$D$4,0,10*ROW('Sanitation Data'!D103))),'Data Summary'!CK109="Yes"),100-OFFSET('Sanitation Data'!$D$4,0,10*ROW('Sanitation Data'!D103)),NA())</f>
        <v>#N/A</v>
      </c>
      <c r="W109" s="97" t="e">
        <f ca="true">+IF(AND(ISNUMBER(OFFSET('Sanitation Data'!$D$6,0,10*ROW('Sanitation Data'!D103))),'Data Summary'!CL109="Yes"),OFFSET('Sanitation Data'!$D$6,0,10*ROW('Sanitation Data'!D103)),NA())</f>
        <v>#N/A</v>
      </c>
      <c r="X109" s="97" t="e">
        <f ca="true">+IF(AND(ISNUMBER(OFFSET('Sanitation Data'!$D$10,0,10*ROW('Sanitation Data'!D103))),'Data Summary'!CM109="Yes"),OFFSET('Sanitation Data'!$D$10,0,10*ROW('Sanitation Data'!D103)),NA())</f>
        <v>#N/A</v>
      </c>
      <c r="Y109" s="97" t="e">
        <f ca="true">+IF(AND(ISNUMBER(OFFSET('Sanitation Data'!$D$11,0,10*ROW('Sanitation Data'!D103))),'Data Summary'!CN109="Yes"),OFFSET('Sanitation Data'!$D$11,0,10*ROW('Sanitation Data'!D103)),NA())</f>
        <v>#N/A</v>
      </c>
      <c r="Z109" s="97" t="e">
        <f ca="true">+IF(AND(ISNUMBER(OFFSET('Sanitation Data'!$D$12,0,10*ROW('Sanitation Data'!D103))),'Data Summary'!CO109="Yes"),OFFSET('Sanitation Data'!$D$12,0,10*ROW('Sanitation Data'!D103)),NA())</f>
        <v>#N/A</v>
      </c>
      <c r="AA109" s="97" t="e">
        <f ca="true">+IF(AND(ISNUMBER(OFFSET('Sanitation Data'!$E$4,0,10*ROW('Sanitation Data'!E103))),'Data Summary'!CP109="Yes"),100-OFFSET('Sanitation Data'!$E$4,0,10*ROW('Sanitation Data'!E103)),NA())</f>
        <v>#N/A</v>
      </c>
      <c r="AB109" s="97" t="e">
        <f ca="true">+IF(AND(ISNUMBER(OFFSET('Sanitation Data'!$E$6,0,10*ROW('Sanitation Data'!E103))),'Data Summary'!CQ109="Yes"),OFFSET('Sanitation Data'!$E$6,0,10*ROW('Sanitation Data'!E103)),NA())</f>
        <v>#N/A</v>
      </c>
      <c r="AC109" s="97" t="e">
        <f ca="true">+IF(AND(ISNUMBER(OFFSET('Sanitation Data'!$E$10,0,10*ROW('Sanitation Data'!E103))),'Data Summary'!CR109="Yes"),OFFSET('Sanitation Data'!$E$10,0,10*ROW('Sanitation Data'!E103)),NA())</f>
        <v>#N/A</v>
      </c>
      <c r="AD109" s="97" t="e">
        <f ca="true">+IF(AND(ISNUMBER(OFFSET('Sanitation Data'!$E$11,0,10*ROW('Sanitation Data'!E103))),'Data Summary'!CS109="Yes"),OFFSET('Sanitation Data'!$E$11,0,10*ROW('Sanitation Data'!E103)),NA())</f>
        <v>#N/A</v>
      </c>
      <c r="AE109" s="97" t="e">
        <f ca="true">+IF(AND(ISNUMBER(OFFSET('Sanitation Data'!$E$12,0,10*ROW('Sanitation Data'!E103))),'Data Summary'!CT109="Yes"),OFFSET('Sanitation Data'!$E$12,0,10*ROW('Sanitation Data'!E103)),NA())</f>
        <v>#N/A</v>
      </c>
      <c r="AF109" s="97" t="e">
        <f ca="true">+IF(AND(ISNUMBER(OFFSET('Sanitation Data'!$F$4,0,10*ROW('Sanitation Data'!F103))),'Data Summary'!CU109="Yes"),100-OFFSET('Sanitation Data'!$F$4,0,10*ROW('Sanitation Data'!F103)),NA())</f>
        <v>#N/A</v>
      </c>
      <c r="AG109" s="97" t="e">
        <f ca="true">+IF(AND(ISNUMBER(OFFSET('Sanitation Data'!$F$6,0,10*ROW('Sanitation Data'!F103))),'Data Summary'!CV109="Yes"),OFFSET('Sanitation Data'!$F$6,0,10*ROW('Sanitation Data'!F103)),NA())</f>
        <v>#N/A</v>
      </c>
      <c r="AH109" s="97" t="e">
        <f ca="true">+IF(AND(ISNUMBER(OFFSET('Sanitation Data'!$F$10,0,10*ROW('Sanitation Data'!F103))),'Data Summary'!CW109="Yes"),OFFSET('Sanitation Data'!$F$10,0,10*ROW('Sanitation Data'!F103)),NA())</f>
        <v>#N/A</v>
      </c>
      <c r="AI109" s="97" t="e">
        <f ca="true">+IF(AND(ISNUMBER(OFFSET('Sanitation Data'!$F$11,0,10*ROW('Sanitation Data'!F103))),'Data Summary'!CX109="Yes"),OFFSET('Sanitation Data'!$F$11,0,10*ROW('Sanitation Data'!F103)),NA())</f>
        <v>#N/A</v>
      </c>
      <c r="AJ109" s="97" t="e">
        <f ca="true">+IF(AND(ISNUMBER(OFFSET('Sanitation Data'!$F$12,0,10*ROW('Sanitation Data'!F103))),'Data Summary'!CY109="Yes"),OFFSET('Sanitation Data'!$F$12,0,10*ROW('Sanitation Data'!F103)),NA())</f>
        <v>#N/A</v>
      </c>
      <c r="AK109" s="97" t="e">
        <f ca="true">+IF(AND(ISNUMBER(OFFSET('Sanitation Data'!$G$4,0,10*ROW('Sanitation Data'!G103))),'Data Summary'!CZ109="Yes"),100-OFFSET('Sanitation Data'!$G$4,0,10*ROW('Sanitation Data'!G103)),NA())</f>
        <v>#N/A</v>
      </c>
      <c r="AL109" s="97" t="e">
        <f ca="true">+IF(AND(ISNUMBER(OFFSET('Sanitation Data'!$G$6,0,10*ROW('Sanitation Data'!G103))),'Data Summary'!DA109="Yes"),OFFSET('Sanitation Data'!$G$6,0,10*ROW('Sanitation Data'!G103)),NA())</f>
        <v>#N/A</v>
      </c>
      <c r="AM109" s="97" t="e">
        <f ca="true">+IF(AND(ISNUMBER(OFFSET('Sanitation Data'!$G$10,0,10*ROW('Sanitation Data'!G103))),'Data Summary'!DB109="Yes"),OFFSET('Sanitation Data'!$G$10,0,10*ROW('Sanitation Data'!G103)),NA())</f>
        <v>#N/A</v>
      </c>
      <c r="AN109" s="97" t="e">
        <f ca="true">+IF(AND(ISNUMBER(OFFSET('Sanitation Data'!$G$11,0,10*ROW('Sanitation Data'!G103))),'Data Summary'!DC109="Yes"),OFFSET('Sanitation Data'!$G$11,0,10*ROW('Sanitation Data'!G103)),NA())</f>
        <v>#N/A</v>
      </c>
      <c r="AO109" s="97" t="e">
        <f ca="true">+IF(AND(ISNUMBER(OFFSET('Sanitation Data'!$G$12,0,10*ROW('Sanitation Data'!G103))),'Data Summary'!DD109="Yes"),OFFSET('Sanitation Data'!$G$12,0,10*ROW('Sanitation Data'!G103)),NA())</f>
        <v>#N/A</v>
      </c>
      <c r="AP109" s="97" t="e">
        <f ca="true">+IF(AND(ISNUMBER(OFFSET('Sanitation Data'!$H$4,0,10*ROW('Sanitation Data'!H103))),'Data Summary'!DE109="Yes"),100-OFFSET('Sanitation Data'!$H$4,0,10*ROW('Sanitation Data'!H103)),NA())</f>
        <v>#N/A</v>
      </c>
      <c r="AQ109" s="97" t="e">
        <f ca="true">+IF(AND(ISNUMBER(OFFSET('Sanitation Data'!$H$6,0,10*ROW('Sanitation Data'!H103))),'Data Summary'!DF109="Yes"),OFFSET('Sanitation Data'!$H$6,0,10*ROW('Sanitation Data'!H103)),NA())</f>
        <v>#N/A</v>
      </c>
      <c r="AR109" s="97" t="e">
        <f ca="true">+IF(AND(ISNUMBER(OFFSET('Sanitation Data'!$H$10,0,10*ROW('Sanitation Data'!H103))),'Data Summary'!DG109="Yes"),OFFSET('Sanitation Data'!$H$10,0,10*ROW('Sanitation Data'!H103)),NA())</f>
        <v>#N/A</v>
      </c>
      <c r="AS109" s="97" t="e">
        <f ca="true">+IF(AND(ISNUMBER(OFFSET('Sanitation Data'!$H$11,0,10*ROW('Sanitation Data'!H103))),'Data Summary'!DH109="Yes"),OFFSET('Sanitation Data'!$H$11,0,10*ROW('Sanitation Data'!H103)),NA())</f>
        <v>#N/A</v>
      </c>
      <c r="AT109" s="97" t="e">
        <f ca="true">+IF(AND(ISNUMBER(OFFSET('Sanitation Data'!$H$12,0,10*ROW('Sanitation Data'!H103))),'Data Summary'!DI109="Yes"),OFFSET('Sanitation Data'!$H$12,0,10*ROW('Sanitation Data'!H103)),NA())</f>
        <v>#N/A</v>
      </c>
      <c r="AU109" s="97" t="e">
        <f ca="true">+IF(AND(ISNUMBER(OFFSET('Sanitation Data'!$I$4,0,10*ROW('Sanitation Data'!I103))),'Data Summary'!DJ109="Yes"),100-OFFSET('Sanitation Data'!$I$4,0,10*ROW('Sanitation Data'!I103)),NA())</f>
        <v>#N/A</v>
      </c>
      <c r="AV109" s="97" t="e">
        <f ca="true">+IF(AND(ISNUMBER(OFFSET('Sanitation Data'!$I$6,0,10*ROW('Sanitation Data'!I103))),'Data Summary'!DK109="Yes"),OFFSET('Sanitation Data'!$I$6,0,10*ROW('Sanitation Data'!I103)),NA())</f>
        <v>#N/A</v>
      </c>
      <c r="AW109" s="97" t="e">
        <f ca="true">+IF(AND(ISNUMBER(OFFSET('Sanitation Data'!$I$10,0,10*ROW('Sanitation Data'!I103))),'Data Summary'!DL109="Yes"),OFFSET('Sanitation Data'!$I$10,0,10*ROW('Sanitation Data'!I103)),NA())</f>
        <v>#N/A</v>
      </c>
      <c r="AX109" s="97" t="e">
        <f ca="true">+IF(AND(ISNUMBER(OFFSET('Sanitation Data'!$I$11,0,10*ROW('Sanitation Data'!I103))),'Data Summary'!DM109="Yes"),OFFSET('Sanitation Data'!$I$11,0,10*ROW('Sanitation Data'!I103)),NA())</f>
        <v>#N/A</v>
      </c>
      <c r="AY109" s="97" t="e">
        <f ca="true">+IF(AND(ISNUMBER(OFFSET('Sanitation Data'!$I$12,0,10*ROW('Sanitation Data'!I103))),'Data Summary'!DN109="Yes"),OFFSET('Sanitation Data'!$I$12,0,10*ROW('Sanitation Data'!I103)),NA())</f>
        <v>#N/A</v>
      </c>
      <c r="AZ109" s="98" t="e">
        <f ca="true">+IF(AND(ISNUMBER(OFFSET('Hygiene Data'!$D$5,0,10*ROW('Hygiene Data'!D103))),'Data Summary'!DO109="Yes"),OFFSET('Hygiene Data'!$D$5,0,10*ROW('Hygiene Data'!D103)),NA())</f>
        <v>#N/A</v>
      </c>
      <c r="BA109" s="98" t="e">
        <f ca="true">+IF(AND(ISNUMBER(OFFSET('Hygiene Data'!$D$7,0,10*ROW('Hygiene Data'!D103))),'Data Summary'!DP109="Yes"),OFFSET('Hygiene Data'!$D$7,0,10*ROW('Hygiene Data'!D103)),NA())</f>
        <v>#N/A</v>
      </c>
      <c r="BB109" s="98" t="e">
        <f ca="true">+IF(AND(ISNUMBER(OFFSET('Hygiene Data'!$D$9,0,10*ROW('Hygiene Data'!D103))),'Data Summary'!DQ109="Yes"),OFFSET('Hygiene Data'!$D$9,0,10*ROW('Hygiene Data'!D103)),NA())</f>
        <v>#N/A</v>
      </c>
      <c r="BC109" s="98" t="e">
        <f ca="true">+IF(AND(ISNUMBER(OFFSET('Hygiene Data'!$E$5,0,10*ROW('Hygiene Data'!E103))),'Data Summary'!DR109="Yes"),OFFSET('Hygiene Data'!$E$5,0,10*ROW('Hygiene Data'!E103)),NA())</f>
        <v>#N/A</v>
      </c>
      <c r="BD109" s="98" t="e">
        <f ca="true">+IF(AND(ISNUMBER(OFFSET('Hygiene Data'!$E$7,0,10*ROW('Hygiene Data'!E103))),'Data Summary'!DS109="Yes"),OFFSET('Hygiene Data'!$E$7,0,10*ROW('Hygiene Data'!E103)),NA())</f>
        <v>#N/A</v>
      </c>
      <c r="BE109" s="98" t="e">
        <f ca="true">+IF(AND(ISNUMBER(OFFSET('Hygiene Data'!$E$9,0,10*ROW('Hygiene Data'!E103))),'Data Summary'!DT109="Yes"),OFFSET('Hygiene Data'!$E$9,0,10*ROW('Hygiene Data'!E103)),NA())</f>
        <v>#N/A</v>
      </c>
      <c r="BF109" s="98" t="e">
        <f ca="true">+IF(AND(ISNUMBER(OFFSET('Hygiene Data'!$F$5,0,10*ROW('Hygiene Data'!F103))),'Data Summary'!DU109="Yes"),OFFSET('Hygiene Data'!$F$5,0,10*ROW('Hygiene Data'!F103)),NA())</f>
        <v>#N/A</v>
      </c>
      <c r="BG109" s="98" t="e">
        <f ca="true">+IF(AND(ISNUMBER(OFFSET('Hygiene Data'!$F$7,0,10*ROW('Hygiene Data'!F103))),'Data Summary'!DV109="Yes"),OFFSET('Hygiene Data'!$F$7,0,10*ROW('Hygiene Data'!F103)),NA())</f>
        <v>#N/A</v>
      </c>
      <c r="BH109" s="98" t="e">
        <f ca="true">+IF(AND(ISNUMBER(OFFSET('Hygiene Data'!$F$9,0,10*ROW('Hygiene Data'!F103))),'Data Summary'!DW109="Yes"),OFFSET('Hygiene Data'!$F$9,0,10*ROW('Hygiene Data'!F103)),NA())</f>
        <v>#N/A</v>
      </c>
      <c r="BI109" s="98" t="e">
        <f ca="true">+IF(AND(ISNUMBER(OFFSET('Hygiene Data'!$G$5,0,10*ROW('Hygiene Data'!G103))),'Data Summary'!DX109="Yes"),OFFSET('Hygiene Data'!$G$5,0,10*ROW('Hygiene Data'!G103)),NA())</f>
        <v>#N/A</v>
      </c>
      <c r="BJ109" s="98" t="e">
        <f ca="true">+IF(AND(ISNUMBER(OFFSET('Hygiene Data'!$G$7,0,10*ROW('Hygiene Data'!G103))),'Data Summary'!DY109="Yes"),OFFSET('Hygiene Data'!$G$7,0,10*ROW('Hygiene Data'!G103)),NA())</f>
        <v>#N/A</v>
      </c>
      <c r="BK109" s="98" t="e">
        <f ca="true">+IF(AND(ISNUMBER(OFFSET('Hygiene Data'!$G$9,0,10*ROW('Hygiene Data'!G103))),'Data Summary'!DZ109="Yes"),OFFSET('Hygiene Data'!$G$9,0,10*ROW('Hygiene Data'!G103)),NA())</f>
        <v>#N/A</v>
      </c>
      <c r="BL109" s="98" t="e">
        <f ca="true">+IF(AND(ISNUMBER(OFFSET('Hygiene Data'!$H$5,0,10*ROW('Hygiene Data'!H103))),'Data Summary'!EA109="Yes"),OFFSET('Hygiene Data'!$H$5,0,10*ROW('Hygiene Data'!H103)),NA())</f>
        <v>#N/A</v>
      </c>
      <c r="BM109" s="98" t="e">
        <f ca="true">+IF(AND(ISNUMBER(OFFSET('Hygiene Data'!$H$7,0,10*ROW('Hygiene Data'!H103))),'Data Summary'!EB109="Yes"),OFFSET('Hygiene Data'!$H$7,0,10*ROW('Hygiene Data'!H103)),NA())</f>
        <v>#N/A</v>
      </c>
      <c r="BN109" s="98" t="e">
        <f ca="true">+IF(AND(ISNUMBER(OFFSET('Hygiene Data'!$H$9,0,10*ROW('Hygiene Data'!H103))),'Data Summary'!EC109="Yes"),OFFSET('Hygiene Data'!$H$9,0,10*ROW('Hygiene Data'!H103)),NA())</f>
        <v>#N/A</v>
      </c>
      <c r="BO109" s="98" t="e">
        <f ca="true">+IF(AND(ISNUMBER(OFFSET('Hygiene Data'!$I$5,0,10*ROW('Hygiene Data'!I103))),'Data Summary'!ED109="Yes"),OFFSET('Hygiene Data'!$I$5,0,10*ROW('Hygiene Data'!I103)),NA())</f>
        <v>#N/A</v>
      </c>
      <c r="BP109" s="98" t="e">
        <f ca="true">+IF(AND(ISNUMBER(OFFSET('Hygiene Data'!$I$7,0,10*ROW('Hygiene Data'!I103))),'Data Summary'!EE109="Yes"),OFFSET('Hygiene Data'!$I$7,0,10*ROW('Hygiene Data'!I103)),NA())</f>
        <v>#N/A</v>
      </c>
      <c r="BQ109" s="98" t="e">
        <f ca="true">+IF(AND(ISNUMBER(OFFSET('Hygiene Data'!$I$9,0,10*ROW('Hygiene Data'!I103))),'Data Summary'!EF109="Yes"),OFFSET('Hygiene Data'!$I$9,0,10*ROW('Hygiene Data'!I103)),NA())</f>
        <v>#N/A</v>
      </c>
    </row>
    <row xmlns:x14ac="http://schemas.microsoft.com/office/spreadsheetml/2009/9/ac" r="110" x14ac:dyDescent="0.2">
      <c r="A110" s="351" t="e">
        <f ca="true">+RIGHT('Data Summary'!A110,LEN('Data Summary'!A110)-9)</f>
        <v>#VALUE!</v>
      </c>
      <c r="B110" s="36" t="str">
        <f ca="true">+IF(ISTEXT('Data Summary'!B110),'Data Summary'!B110,"")</f>
        <v/>
      </c>
      <c r="C110" s="350" t="e">
        <f ca="true">+VALUE('Data Summary'!C110)</f>
        <v>#VALUE!</v>
      </c>
      <c r="D110" s="96" t="e">
        <f ca="true">+IF(AND(ISNUMBER(OFFSET('Water Data'!$D$4,0,10*ROW('Water Data'!D104))),'Data Summary'!BS110="Yes"),100-OFFSET('Water Data'!$D$4,0,10*ROW('Water Data'!D104)),NA())</f>
        <v>#N/A</v>
      </c>
      <c r="E110" s="96" t="e">
        <f ca="true">+IF(AND(ISNUMBER(OFFSET('Water Data'!$D$6,0,10*ROW('Water Data'!D104))),'Data Summary'!BT110="Yes"),OFFSET('Water Data'!$D$6,0,10*ROW('Water Data'!D104)),NA())</f>
        <v>#N/A</v>
      </c>
      <c r="F110" s="96" t="e">
        <f ca="true">+IF(AND(ISNUMBER(OFFSET('Water Data'!$D$9,0,10*ROW('Water Data'!D104))),'Data Summary'!BU110="Yes"),OFFSET('Water Data'!$D$9,0,10*ROW('Water Data'!D104)),NA())</f>
        <v>#N/A</v>
      </c>
      <c r="G110" s="96" t="e">
        <f ca="true">+IF(AND(ISNUMBER(OFFSET('Water Data'!$E$4,0,10*ROW('Water Data'!E104))),'Data Summary'!BV110="Yes"),100-OFFSET('Water Data'!$E$4,0,10*ROW('Water Data'!E104)),NA())</f>
        <v>#N/A</v>
      </c>
      <c r="H110" s="96" t="e">
        <f ca="true">+IF(AND(ISNUMBER(OFFSET('Water Data'!$E$6,0,10*ROW('Water Data'!E104))),'Data Summary'!BW110="Yes"),OFFSET('Water Data'!$E$6,0,10*ROW('Water Data'!E104)),NA())</f>
        <v>#N/A</v>
      </c>
      <c r="I110" s="96" t="e">
        <f ca="true">+IF(AND(ISNUMBER(OFFSET('Water Data'!$E$9,0,10*ROW('Water Data'!E104))),'Data Summary'!BX110="Yes"),OFFSET('Water Data'!$E$9,0,10*ROW('Water Data'!E104)),NA())</f>
        <v>#N/A</v>
      </c>
      <c r="J110" s="96" t="e">
        <f ca="true">+IF(AND(ISNUMBER(OFFSET('Water Data'!$F$4,0,10*ROW('Water Data'!F104))),'Data Summary'!BY110="Yes"),100-OFFSET('Water Data'!$F$4,0,10*ROW('Water Data'!F104)),NA())</f>
        <v>#N/A</v>
      </c>
      <c r="K110" s="96" t="e">
        <f ca="true">+IF(AND(ISNUMBER(OFFSET('Water Data'!$F$6,0,10*ROW('Water Data'!F104))),'Data Summary'!BZ110="Yes"),OFFSET('Water Data'!$F$6,0,10*ROW('Water Data'!F104)),NA())</f>
        <v>#N/A</v>
      </c>
      <c r="L110" s="96" t="e">
        <f ca="true">+IF(AND(ISNUMBER(OFFSET('Water Data'!$F$9,0,10*ROW('Water Data'!F104))),'Data Summary'!CA110="Yes"),OFFSET('Water Data'!$F$9,0,10*ROW('Water Data'!F104)),NA())</f>
        <v>#N/A</v>
      </c>
      <c r="M110" s="96" t="e">
        <f ca="true">+IF(AND(ISNUMBER(OFFSET('Water Data'!$G$4,0,10*ROW('Water Data'!G104))),'Data Summary'!CB110="Yes"),100-OFFSET('Water Data'!$G$4,0,10*ROW('Water Data'!G104)),NA())</f>
        <v>#N/A</v>
      </c>
      <c r="N110" s="96" t="e">
        <f ca="true">+IF(AND(ISNUMBER(OFFSET('Water Data'!$G$6,0,10*ROW('Water Data'!G104))),'Data Summary'!CC110="Yes"),OFFSET('Water Data'!$G$6,0,10*ROW('Water Data'!G104)),NA())</f>
        <v>#N/A</v>
      </c>
      <c r="O110" s="96" t="e">
        <f ca="true">+IF(AND(ISNUMBER(OFFSET('Water Data'!$G$9,0,10*ROW('Water Data'!G104))),'Data Summary'!CD110="Yes"),OFFSET('Water Data'!$G$9,0,10*ROW('Water Data'!G104)),NA())</f>
        <v>#N/A</v>
      </c>
      <c r="P110" s="96" t="e">
        <f ca="true">+IF(AND(ISNUMBER(OFFSET('Water Data'!$H$4,0,10*ROW('Water Data'!H104))),'Data Summary'!CE110="Yes"),100-OFFSET('Water Data'!$H$4,0,10*ROW('Water Data'!H104)),NA())</f>
        <v>#N/A</v>
      </c>
      <c r="Q110" s="96" t="e">
        <f ca="true">+IF(AND(ISNUMBER(OFFSET('Water Data'!$H$6,0,10*ROW('Water Data'!H104))),'Data Summary'!CF110="Yes"),OFFSET('Water Data'!$H$6,0,10*ROW('Water Data'!H104)),NA())</f>
        <v>#N/A</v>
      </c>
      <c r="R110" s="96" t="e">
        <f ca="true">+IF(AND(ISNUMBER(OFFSET('Water Data'!$H$9,0,10*ROW('Water Data'!H104))),'Data Summary'!CG110="Yes"),OFFSET('Water Data'!$H$9,0,10*ROW('Water Data'!H104)),NA())</f>
        <v>#N/A</v>
      </c>
      <c r="S110" s="96" t="e">
        <f ca="true">+IF(AND(ISNUMBER(OFFSET('Water Data'!$I$4,0,10*ROW('Water Data'!I104))),'Data Summary'!CH110="Yes"),100-OFFSET('Water Data'!$I$4,0,10*ROW('Water Data'!I104)),NA())</f>
        <v>#N/A</v>
      </c>
      <c r="T110" s="96" t="e">
        <f ca="true">+IF(AND(ISNUMBER(OFFSET('Water Data'!$I$6,0,10*ROW('Water Data'!I104))),'Data Summary'!CI110="Yes"),OFFSET('Water Data'!$I$6,0,10*ROW('Water Data'!I104)),NA())</f>
        <v>#N/A</v>
      </c>
      <c r="U110" s="96" t="e">
        <f ca="true">+IF(AND(ISNUMBER(OFFSET('Water Data'!$I$9,0,10*ROW('Water Data'!I104))),'Data Summary'!CJ110="Yes"),OFFSET('Water Data'!$I$9,0,10*ROW('Water Data'!I104)),NA())</f>
        <v>#N/A</v>
      </c>
      <c r="V110" s="97" t="e">
        <f ca="true">+IF(AND(ISNUMBER(OFFSET('Sanitation Data'!$D$4,0,10*ROW('Sanitation Data'!D104))),'Data Summary'!CK110="Yes"),100-OFFSET('Sanitation Data'!$D$4,0,10*ROW('Sanitation Data'!D104)),NA())</f>
        <v>#N/A</v>
      </c>
      <c r="W110" s="97" t="e">
        <f ca="true">+IF(AND(ISNUMBER(OFFSET('Sanitation Data'!$D$6,0,10*ROW('Sanitation Data'!D104))),'Data Summary'!CL110="Yes"),OFFSET('Sanitation Data'!$D$6,0,10*ROW('Sanitation Data'!D104)),NA())</f>
        <v>#N/A</v>
      </c>
      <c r="X110" s="97" t="e">
        <f ca="true">+IF(AND(ISNUMBER(OFFSET('Sanitation Data'!$D$10,0,10*ROW('Sanitation Data'!D104))),'Data Summary'!CM110="Yes"),OFFSET('Sanitation Data'!$D$10,0,10*ROW('Sanitation Data'!D104)),NA())</f>
        <v>#N/A</v>
      </c>
      <c r="Y110" s="97" t="e">
        <f ca="true">+IF(AND(ISNUMBER(OFFSET('Sanitation Data'!$D$11,0,10*ROW('Sanitation Data'!D104))),'Data Summary'!CN110="Yes"),OFFSET('Sanitation Data'!$D$11,0,10*ROW('Sanitation Data'!D104)),NA())</f>
        <v>#N/A</v>
      </c>
      <c r="Z110" s="97" t="e">
        <f ca="true">+IF(AND(ISNUMBER(OFFSET('Sanitation Data'!$D$12,0,10*ROW('Sanitation Data'!D104))),'Data Summary'!CO110="Yes"),OFFSET('Sanitation Data'!$D$12,0,10*ROW('Sanitation Data'!D104)),NA())</f>
        <v>#N/A</v>
      </c>
      <c r="AA110" s="97" t="e">
        <f ca="true">+IF(AND(ISNUMBER(OFFSET('Sanitation Data'!$E$4,0,10*ROW('Sanitation Data'!E104))),'Data Summary'!CP110="Yes"),100-OFFSET('Sanitation Data'!$E$4,0,10*ROW('Sanitation Data'!E104)),NA())</f>
        <v>#N/A</v>
      </c>
      <c r="AB110" s="97" t="e">
        <f ca="true">+IF(AND(ISNUMBER(OFFSET('Sanitation Data'!$E$6,0,10*ROW('Sanitation Data'!E104))),'Data Summary'!CQ110="Yes"),OFFSET('Sanitation Data'!$E$6,0,10*ROW('Sanitation Data'!E104)),NA())</f>
        <v>#N/A</v>
      </c>
      <c r="AC110" s="97" t="e">
        <f ca="true">+IF(AND(ISNUMBER(OFFSET('Sanitation Data'!$E$10,0,10*ROW('Sanitation Data'!E104))),'Data Summary'!CR110="Yes"),OFFSET('Sanitation Data'!$E$10,0,10*ROW('Sanitation Data'!E104)),NA())</f>
        <v>#N/A</v>
      </c>
      <c r="AD110" s="97" t="e">
        <f ca="true">+IF(AND(ISNUMBER(OFFSET('Sanitation Data'!$E$11,0,10*ROW('Sanitation Data'!E104))),'Data Summary'!CS110="Yes"),OFFSET('Sanitation Data'!$E$11,0,10*ROW('Sanitation Data'!E104)),NA())</f>
        <v>#N/A</v>
      </c>
      <c r="AE110" s="97" t="e">
        <f ca="true">+IF(AND(ISNUMBER(OFFSET('Sanitation Data'!$E$12,0,10*ROW('Sanitation Data'!E104))),'Data Summary'!CT110="Yes"),OFFSET('Sanitation Data'!$E$12,0,10*ROW('Sanitation Data'!E104)),NA())</f>
        <v>#N/A</v>
      </c>
      <c r="AF110" s="97" t="e">
        <f ca="true">+IF(AND(ISNUMBER(OFFSET('Sanitation Data'!$F$4,0,10*ROW('Sanitation Data'!F104))),'Data Summary'!CU110="Yes"),100-OFFSET('Sanitation Data'!$F$4,0,10*ROW('Sanitation Data'!F104)),NA())</f>
        <v>#N/A</v>
      </c>
      <c r="AG110" s="97" t="e">
        <f ca="true">+IF(AND(ISNUMBER(OFFSET('Sanitation Data'!$F$6,0,10*ROW('Sanitation Data'!F104))),'Data Summary'!CV110="Yes"),OFFSET('Sanitation Data'!$F$6,0,10*ROW('Sanitation Data'!F104)),NA())</f>
        <v>#N/A</v>
      </c>
      <c r="AH110" s="97" t="e">
        <f ca="true">+IF(AND(ISNUMBER(OFFSET('Sanitation Data'!$F$10,0,10*ROW('Sanitation Data'!F104))),'Data Summary'!CW110="Yes"),OFFSET('Sanitation Data'!$F$10,0,10*ROW('Sanitation Data'!F104)),NA())</f>
        <v>#N/A</v>
      </c>
      <c r="AI110" s="97" t="e">
        <f ca="true">+IF(AND(ISNUMBER(OFFSET('Sanitation Data'!$F$11,0,10*ROW('Sanitation Data'!F104))),'Data Summary'!CX110="Yes"),OFFSET('Sanitation Data'!$F$11,0,10*ROW('Sanitation Data'!F104)),NA())</f>
        <v>#N/A</v>
      </c>
      <c r="AJ110" s="97" t="e">
        <f ca="true">+IF(AND(ISNUMBER(OFFSET('Sanitation Data'!$F$12,0,10*ROW('Sanitation Data'!F104))),'Data Summary'!CY110="Yes"),OFFSET('Sanitation Data'!$F$12,0,10*ROW('Sanitation Data'!F104)),NA())</f>
        <v>#N/A</v>
      </c>
      <c r="AK110" s="97" t="e">
        <f ca="true">+IF(AND(ISNUMBER(OFFSET('Sanitation Data'!$G$4,0,10*ROW('Sanitation Data'!G104))),'Data Summary'!CZ110="Yes"),100-OFFSET('Sanitation Data'!$G$4,0,10*ROW('Sanitation Data'!G104)),NA())</f>
        <v>#N/A</v>
      </c>
      <c r="AL110" s="97" t="e">
        <f ca="true">+IF(AND(ISNUMBER(OFFSET('Sanitation Data'!$G$6,0,10*ROW('Sanitation Data'!G104))),'Data Summary'!DA110="Yes"),OFFSET('Sanitation Data'!$G$6,0,10*ROW('Sanitation Data'!G104)),NA())</f>
        <v>#N/A</v>
      </c>
      <c r="AM110" s="97" t="e">
        <f ca="true">+IF(AND(ISNUMBER(OFFSET('Sanitation Data'!$G$10,0,10*ROW('Sanitation Data'!G104))),'Data Summary'!DB110="Yes"),OFFSET('Sanitation Data'!$G$10,0,10*ROW('Sanitation Data'!G104)),NA())</f>
        <v>#N/A</v>
      </c>
      <c r="AN110" s="97" t="e">
        <f ca="true">+IF(AND(ISNUMBER(OFFSET('Sanitation Data'!$G$11,0,10*ROW('Sanitation Data'!G104))),'Data Summary'!DC110="Yes"),OFFSET('Sanitation Data'!$G$11,0,10*ROW('Sanitation Data'!G104)),NA())</f>
        <v>#N/A</v>
      </c>
      <c r="AO110" s="97" t="e">
        <f ca="true">+IF(AND(ISNUMBER(OFFSET('Sanitation Data'!$G$12,0,10*ROW('Sanitation Data'!G104))),'Data Summary'!DD110="Yes"),OFFSET('Sanitation Data'!$G$12,0,10*ROW('Sanitation Data'!G104)),NA())</f>
        <v>#N/A</v>
      </c>
      <c r="AP110" s="97" t="e">
        <f ca="true">+IF(AND(ISNUMBER(OFFSET('Sanitation Data'!$H$4,0,10*ROW('Sanitation Data'!H104))),'Data Summary'!DE110="Yes"),100-OFFSET('Sanitation Data'!$H$4,0,10*ROW('Sanitation Data'!H104)),NA())</f>
        <v>#N/A</v>
      </c>
      <c r="AQ110" s="97" t="e">
        <f ca="true">+IF(AND(ISNUMBER(OFFSET('Sanitation Data'!$H$6,0,10*ROW('Sanitation Data'!H104))),'Data Summary'!DF110="Yes"),OFFSET('Sanitation Data'!$H$6,0,10*ROW('Sanitation Data'!H104)),NA())</f>
        <v>#N/A</v>
      </c>
      <c r="AR110" s="97" t="e">
        <f ca="true">+IF(AND(ISNUMBER(OFFSET('Sanitation Data'!$H$10,0,10*ROW('Sanitation Data'!H104))),'Data Summary'!DG110="Yes"),OFFSET('Sanitation Data'!$H$10,0,10*ROW('Sanitation Data'!H104)),NA())</f>
        <v>#N/A</v>
      </c>
      <c r="AS110" s="97" t="e">
        <f ca="true">+IF(AND(ISNUMBER(OFFSET('Sanitation Data'!$H$11,0,10*ROW('Sanitation Data'!H104))),'Data Summary'!DH110="Yes"),OFFSET('Sanitation Data'!$H$11,0,10*ROW('Sanitation Data'!H104)),NA())</f>
        <v>#N/A</v>
      </c>
      <c r="AT110" s="97" t="e">
        <f ca="true">+IF(AND(ISNUMBER(OFFSET('Sanitation Data'!$H$12,0,10*ROW('Sanitation Data'!H104))),'Data Summary'!DI110="Yes"),OFFSET('Sanitation Data'!$H$12,0,10*ROW('Sanitation Data'!H104)),NA())</f>
        <v>#N/A</v>
      </c>
      <c r="AU110" s="97" t="e">
        <f ca="true">+IF(AND(ISNUMBER(OFFSET('Sanitation Data'!$I$4,0,10*ROW('Sanitation Data'!I104))),'Data Summary'!DJ110="Yes"),100-OFFSET('Sanitation Data'!$I$4,0,10*ROW('Sanitation Data'!I104)),NA())</f>
        <v>#N/A</v>
      </c>
      <c r="AV110" s="97" t="e">
        <f ca="true">+IF(AND(ISNUMBER(OFFSET('Sanitation Data'!$I$6,0,10*ROW('Sanitation Data'!I104))),'Data Summary'!DK110="Yes"),OFFSET('Sanitation Data'!$I$6,0,10*ROW('Sanitation Data'!I104)),NA())</f>
        <v>#N/A</v>
      </c>
      <c r="AW110" s="97" t="e">
        <f ca="true">+IF(AND(ISNUMBER(OFFSET('Sanitation Data'!$I$10,0,10*ROW('Sanitation Data'!I104))),'Data Summary'!DL110="Yes"),OFFSET('Sanitation Data'!$I$10,0,10*ROW('Sanitation Data'!I104)),NA())</f>
        <v>#N/A</v>
      </c>
      <c r="AX110" s="97" t="e">
        <f ca="true">+IF(AND(ISNUMBER(OFFSET('Sanitation Data'!$I$11,0,10*ROW('Sanitation Data'!I104))),'Data Summary'!DM110="Yes"),OFFSET('Sanitation Data'!$I$11,0,10*ROW('Sanitation Data'!I104)),NA())</f>
        <v>#N/A</v>
      </c>
      <c r="AY110" s="97" t="e">
        <f ca="true">+IF(AND(ISNUMBER(OFFSET('Sanitation Data'!$I$12,0,10*ROW('Sanitation Data'!I104))),'Data Summary'!DN110="Yes"),OFFSET('Sanitation Data'!$I$12,0,10*ROW('Sanitation Data'!I104)),NA())</f>
        <v>#N/A</v>
      </c>
      <c r="AZ110" s="98" t="e">
        <f ca="true">+IF(AND(ISNUMBER(OFFSET('Hygiene Data'!$D$5,0,10*ROW('Hygiene Data'!D104))),'Data Summary'!DO110="Yes"),OFFSET('Hygiene Data'!$D$5,0,10*ROW('Hygiene Data'!D104)),NA())</f>
        <v>#N/A</v>
      </c>
      <c r="BA110" s="98" t="e">
        <f ca="true">+IF(AND(ISNUMBER(OFFSET('Hygiene Data'!$D$7,0,10*ROW('Hygiene Data'!D104))),'Data Summary'!DP110="Yes"),OFFSET('Hygiene Data'!$D$7,0,10*ROW('Hygiene Data'!D104)),NA())</f>
        <v>#N/A</v>
      </c>
      <c r="BB110" s="98" t="e">
        <f ca="true">+IF(AND(ISNUMBER(OFFSET('Hygiene Data'!$D$9,0,10*ROW('Hygiene Data'!D104))),'Data Summary'!DQ110="Yes"),OFFSET('Hygiene Data'!$D$9,0,10*ROW('Hygiene Data'!D104)),NA())</f>
        <v>#N/A</v>
      </c>
      <c r="BC110" s="98" t="e">
        <f ca="true">+IF(AND(ISNUMBER(OFFSET('Hygiene Data'!$E$5,0,10*ROW('Hygiene Data'!E104))),'Data Summary'!DR110="Yes"),OFFSET('Hygiene Data'!$E$5,0,10*ROW('Hygiene Data'!E104)),NA())</f>
        <v>#N/A</v>
      </c>
      <c r="BD110" s="98" t="e">
        <f ca="true">+IF(AND(ISNUMBER(OFFSET('Hygiene Data'!$E$7,0,10*ROW('Hygiene Data'!E104))),'Data Summary'!DS110="Yes"),OFFSET('Hygiene Data'!$E$7,0,10*ROW('Hygiene Data'!E104)),NA())</f>
        <v>#N/A</v>
      </c>
      <c r="BE110" s="98" t="e">
        <f ca="true">+IF(AND(ISNUMBER(OFFSET('Hygiene Data'!$E$9,0,10*ROW('Hygiene Data'!E104))),'Data Summary'!DT110="Yes"),OFFSET('Hygiene Data'!$E$9,0,10*ROW('Hygiene Data'!E104)),NA())</f>
        <v>#N/A</v>
      </c>
      <c r="BF110" s="98" t="e">
        <f ca="true">+IF(AND(ISNUMBER(OFFSET('Hygiene Data'!$F$5,0,10*ROW('Hygiene Data'!F104))),'Data Summary'!DU110="Yes"),OFFSET('Hygiene Data'!$F$5,0,10*ROW('Hygiene Data'!F104)),NA())</f>
        <v>#N/A</v>
      </c>
      <c r="BG110" s="98" t="e">
        <f ca="true">+IF(AND(ISNUMBER(OFFSET('Hygiene Data'!$F$7,0,10*ROW('Hygiene Data'!F104))),'Data Summary'!DV110="Yes"),OFFSET('Hygiene Data'!$F$7,0,10*ROW('Hygiene Data'!F104)),NA())</f>
        <v>#N/A</v>
      </c>
      <c r="BH110" s="98" t="e">
        <f ca="true">+IF(AND(ISNUMBER(OFFSET('Hygiene Data'!$F$9,0,10*ROW('Hygiene Data'!F104))),'Data Summary'!DW110="Yes"),OFFSET('Hygiene Data'!$F$9,0,10*ROW('Hygiene Data'!F104)),NA())</f>
        <v>#N/A</v>
      </c>
      <c r="BI110" s="98" t="e">
        <f ca="true">+IF(AND(ISNUMBER(OFFSET('Hygiene Data'!$G$5,0,10*ROW('Hygiene Data'!G104))),'Data Summary'!DX110="Yes"),OFFSET('Hygiene Data'!$G$5,0,10*ROW('Hygiene Data'!G104)),NA())</f>
        <v>#N/A</v>
      </c>
      <c r="BJ110" s="98" t="e">
        <f ca="true">+IF(AND(ISNUMBER(OFFSET('Hygiene Data'!$G$7,0,10*ROW('Hygiene Data'!G104))),'Data Summary'!DY110="Yes"),OFFSET('Hygiene Data'!$G$7,0,10*ROW('Hygiene Data'!G104)),NA())</f>
        <v>#N/A</v>
      </c>
      <c r="BK110" s="98" t="e">
        <f ca="true">+IF(AND(ISNUMBER(OFFSET('Hygiene Data'!$G$9,0,10*ROW('Hygiene Data'!G104))),'Data Summary'!DZ110="Yes"),OFFSET('Hygiene Data'!$G$9,0,10*ROW('Hygiene Data'!G104)),NA())</f>
        <v>#N/A</v>
      </c>
      <c r="BL110" s="98" t="e">
        <f ca="true">+IF(AND(ISNUMBER(OFFSET('Hygiene Data'!$H$5,0,10*ROW('Hygiene Data'!H104))),'Data Summary'!EA110="Yes"),OFFSET('Hygiene Data'!$H$5,0,10*ROW('Hygiene Data'!H104)),NA())</f>
        <v>#N/A</v>
      </c>
      <c r="BM110" s="98" t="e">
        <f ca="true">+IF(AND(ISNUMBER(OFFSET('Hygiene Data'!$H$7,0,10*ROW('Hygiene Data'!H104))),'Data Summary'!EB110="Yes"),OFFSET('Hygiene Data'!$H$7,0,10*ROW('Hygiene Data'!H104)),NA())</f>
        <v>#N/A</v>
      </c>
      <c r="BN110" s="98" t="e">
        <f ca="true">+IF(AND(ISNUMBER(OFFSET('Hygiene Data'!$H$9,0,10*ROW('Hygiene Data'!H104))),'Data Summary'!EC110="Yes"),OFFSET('Hygiene Data'!$H$9,0,10*ROW('Hygiene Data'!H104)),NA())</f>
        <v>#N/A</v>
      </c>
      <c r="BO110" s="98" t="e">
        <f ca="true">+IF(AND(ISNUMBER(OFFSET('Hygiene Data'!$I$5,0,10*ROW('Hygiene Data'!I104))),'Data Summary'!ED110="Yes"),OFFSET('Hygiene Data'!$I$5,0,10*ROW('Hygiene Data'!I104)),NA())</f>
        <v>#N/A</v>
      </c>
      <c r="BP110" s="98" t="e">
        <f ca="true">+IF(AND(ISNUMBER(OFFSET('Hygiene Data'!$I$7,0,10*ROW('Hygiene Data'!I104))),'Data Summary'!EE110="Yes"),OFFSET('Hygiene Data'!$I$7,0,10*ROW('Hygiene Data'!I104)),NA())</f>
        <v>#N/A</v>
      </c>
      <c r="BQ110" s="98" t="e">
        <f ca="true">+IF(AND(ISNUMBER(OFFSET('Hygiene Data'!$I$9,0,10*ROW('Hygiene Data'!I104))),'Data Summary'!EF110="Yes"),OFFSET('Hygiene Data'!$I$9,0,10*ROW('Hygiene Data'!I104)),NA())</f>
        <v>#N/A</v>
      </c>
    </row>
    <row xmlns:x14ac="http://schemas.microsoft.com/office/spreadsheetml/2009/9/ac" r="111" x14ac:dyDescent="0.2">
      <c r="A111" s="351" t="e">
        <f ca="true">+RIGHT('Data Summary'!A111,LEN('Data Summary'!A111)-9)</f>
        <v>#VALUE!</v>
      </c>
      <c r="B111" s="36" t="str">
        <f ca="true">+IF(ISTEXT('Data Summary'!B111),'Data Summary'!B111,"")</f>
        <v/>
      </c>
      <c r="C111" s="350" t="e">
        <f ca="true">+VALUE('Data Summary'!C111)</f>
        <v>#VALUE!</v>
      </c>
      <c r="D111" s="96" t="e">
        <f ca="true">+IF(AND(ISNUMBER(OFFSET('Water Data'!$D$4,0,10*ROW('Water Data'!D105))),'Data Summary'!BS111="Yes"),100-OFFSET('Water Data'!$D$4,0,10*ROW('Water Data'!D105)),NA())</f>
        <v>#N/A</v>
      </c>
      <c r="E111" s="96" t="e">
        <f ca="true">+IF(AND(ISNUMBER(OFFSET('Water Data'!$D$6,0,10*ROW('Water Data'!D105))),'Data Summary'!BT111="Yes"),OFFSET('Water Data'!$D$6,0,10*ROW('Water Data'!D105)),NA())</f>
        <v>#N/A</v>
      </c>
      <c r="F111" s="96" t="e">
        <f ca="true">+IF(AND(ISNUMBER(OFFSET('Water Data'!$D$9,0,10*ROW('Water Data'!D105))),'Data Summary'!BU111="Yes"),OFFSET('Water Data'!$D$9,0,10*ROW('Water Data'!D105)),NA())</f>
        <v>#N/A</v>
      </c>
      <c r="G111" s="96" t="e">
        <f ca="true">+IF(AND(ISNUMBER(OFFSET('Water Data'!$E$4,0,10*ROW('Water Data'!E105))),'Data Summary'!BV111="Yes"),100-OFFSET('Water Data'!$E$4,0,10*ROW('Water Data'!E105)),NA())</f>
        <v>#N/A</v>
      </c>
      <c r="H111" s="96" t="e">
        <f ca="true">+IF(AND(ISNUMBER(OFFSET('Water Data'!$E$6,0,10*ROW('Water Data'!E105))),'Data Summary'!BW111="Yes"),OFFSET('Water Data'!$E$6,0,10*ROW('Water Data'!E105)),NA())</f>
        <v>#N/A</v>
      </c>
      <c r="I111" s="96" t="e">
        <f ca="true">+IF(AND(ISNUMBER(OFFSET('Water Data'!$E$9,0,10*ROW('Water Data'!E105))),'Data Summary'!BX111="Yes"),OFFSET('Water Data'!$E$9,0,10*ROW('Water Data'!E105)),NA())</f>
        <v>#N/A</v>
      </c>
      <c r="J111" s="96" t="e">
        <f ca="true">+IF(AND(ISNUMBER(OFFSET('Water Data'!$F$4,0,10*ROW('Water Data'!F105))),'Data Summary'!BY111="Yes"),100-OFFSET('Water Data'!$F$4,0,10*ROW('Water Data'!F105)),NA())</f>
        <v>#N/A</v>
      </c>
      <c r="K111" s="96" t="e">
        <f ca="true">+IF(AND(ISNUMBER(OFFSET('Water Data'!$F$6,0,10*ROW('Water Data'!F105))),'Data Summary'!BZ111="Yes"),OFFSET('Water Data'!$F$6,0,10*ROW('Water Data'!F105)),NA())</f>
        <v>#N/A</v>
      </c>
      <c r="L111" s="96" t="e">
        <f ca="true">+IF(AND(ISNUMBER(OFFSET('Water Data'!$F$9,0,10*ROW('Water Data'!F105))),'Data Summary'!CA111="Yes"),OFFSET('Water Data'!$F$9,0,10*ROW('Water Data'!F105)),NA())</f>
        <v>#N/A</v>
      </c>
      <c r="M111" s="96" t="e">
        <f ca="true">+IF(AND(ISNUMBER(OFFSET('Water Data'!$G$4,0,10*ROW('Water Data'!G105))),'Data Summary'!CB111="Yes"),100-OFFSET('Water Data'!$G$4,0,10*ROW('Water Data'!G105)),NA())</f>
        <v>#N/A</v>
      </c>
      <c r="N111" s="96" t="e">
        <f ca="true">+IF(AND(ISNUMBER(OFFSET('Water Data'!$G$6,0,10*ROW('Water Data'!G105))),'Data Summary'!CC111="Yes"),OFFSET('Water Data'!$G$6,0,10*ROW('Water Data'!G105)),NA())</f>
        <v>#N/A</v>
      </c>
      <c r="O111" s="96" t="e">
        <f ca="true">+IF(AND(ISNUMBER(OFFSET('Water Data'!$G$9,0,10*ROW('Water Data'!G105))),'Data Summary'!CD111="Yes"),OFFSET('Water Data'!$G$9,0,10*ROW('Water Data'!G105)),NA())</f>
        <v>#N/A</v>
      </c>
      <c r="P111" s="96" t="e">
        <f ca="true">+IF(AND(ISNUMBER(OFFSET('Water Data'!$H$4,0,10*ROW('Water Data'!H105))),'Data Summary'!CE111="Yes"),100-OFFSET('Water Data'!$H$4,0,10*ROW('Water Data'!H105)),NA())</f>
        <v>#N/A</v>
      </c>
      <c r="Q111" s="96" t="e">
        <f ca="true">+IF(AND(ISNUMBER(OFFSET('Water Data'!$H$6,0,10*ROW('Water Data'!H105))),'Data Summary'!CF111="Yes"),OFFSET('Water Data'!$H$6,0,10*ROW('Water Data'!H105)),NA())</f>
        <v>#N/A</v>
      </c>
      <c r="R111" s="96" t="e">
        <f ca="true">+IF(AND(ISNUMBER(OFFSET('Water Data'!$H$9,0,10*ROW('Water Data'!H105))),'Data Summary'!CG111="Yes"),OFFSET('Water Data'!$H$9,0,10*ROW('Water Data'!H105)),NA())</f>
        <v>#N/A</v>
      </c>
      <c r="S111" s="96" t="e">
        <f ca="true">+IF(AND(ISNUMBER(OFFSET('Water Data'!$I$4,0,10*ROW('Water Data'!I105))),'Data Summary'!CH111="Yes"),100-OFFSET('Water Data'!$I$4,0,10*ROW('Water Data'!I105)),NA())</f>
        <v>#N/A</v>
      </c>
      <c r="T111" s="96" t="e">
        <f ca="true">+IF(AND(ISNUMBER(OFFSET('Water Data'!$I$6,0,10*ROW('Water Data'!I105))),'Data Summary'!CI111="Yes"),OFFSET('Water Data'!$I$6,0,10*ROW('Water Data'!I105)),NA())</f>
        <v>#N/A</v>
      </c>
      <c r="U111" s="96" t="e">
        <f ca="true">+IF(AND(ISNUMBER(OFFSET('Water Data'!$I$9,0,10*ROW('Water Data'!I105))),'Data Summary'!CJ111="Yes"),OFFSET('Water Data'!$I$9,0,10*ROW('Water Data'!I105)),NA())</f>
        <v>#N/A</v>
      </c>
      <c r="V111" s="97" t="e">
        <f ca="true">+IF(AND(ISNUMBER(OFFSET('Sanitation Data'!$D$4,0,10*ROW('Sanitation Data'!D105))),'Data Summary'!CK111="Yes"),100-OFFSET('Sanitation Data'!$D$4,0,10*ROW('Sanitation Data'!D105)),NA())</f>
        <v>#N/A</v>
      </c>
      <c r="W111" s="97" t="e">
        <f ca="true">+IF(AND(ISNUMBER(OFFSET('Sanitation Data'!$D$6,0,10*ROW('Sanitation Data'!D105))),'Data Summary'!CL111="Yes"),OFFSET('Sanitation Data'!$D$6,0,10*ROW('Sanitation Data'!D105)),NA())</f>
        <v>#N/A</v>
      </c>
      <c r="X111" s="97" t="e">
        <f ca="true">+IF(AND(ISNUMBER(OFFSET('Sanitation Data'!$D$10,0,10*ROW('Sanitation Data'!D105))),'Data Summary'!CM111="Yes"),OFFSET('Sanitation Data'!$D$10,0,10*ROW('Sanitation Data'!D105)),NA())</f>
        <v>#N/A</v>
      </c>
      <c r="Y111" s="97" t="e">
        <f ca="true">+IF(AND(ISNUMBER(OFFSET('Sanitation Data'!$D$11,0,10*ROW('Sanitation Data'!D105))),'Data Summary'!CN111="Yes"),OFFSET('Sanitation Data'!$D$11,0,10*ROW('Sanitation Data'!D105)),NA())</f>
        <v>#N/A</v>
      </c>
      <c r="Z111" s="97" t="e">
        <f ca="true">+IF(AND(ISNUMBER(OFFSET('Sanitation Data'!$D$12,0,10*ROW('Sanitation Data'!D105))),'Data Summary'!CO111="Yes"),OFFSET('Sanitation Data'!$D$12,0,10*ROW('Sanitation Data'!D105)),NA())</f>
        <v>#N/A</v>
      </c>
      <c r="AA111" s="97" t="e">
        <f ca="true">+IF(AND(ISNUMBER(OFFSET('Sanitation Data'!$E$4,0,10*ROW('Sanitation Data'!E105))),'Data Summary'!CP111="Yes"),100-OFFSET('Sanitation Data'!$E$4,0,10*ROW('Sanitation Data'!E105)),NA())</f>
        <v>#N/A</v>
      </c>
      <c r="AB111" s="97" t="e">
        <f ca="true">+IF(AND(ISNUMBER(OFFSET('Sanitation Data'!$E$6,0,10*ROW('Sanitation Data'!E105))),'Data Summary'!CQ111="Yes"),OFFSET('Sanitation Data'!$E$6,0,10*ROW('Sanitation Data'!E105)),NA())</f>
        <v>#N/A</v>
      </c>
      <c r="AC111" s="97" t="e">
        <f ca="true">+IF(AND(ISNUMBER(OFFSET('Sanitation Data'!$E$10,0,10*ROW('Sanitation Data'!E105))),'Data Summary'!CR111="Yes"),OFFSET('Sanitation Data'!$E$10,0,10*ROW('Sanitation Data'!E105)),NA())</f>
        <v>#N/A</v>
      </c>
      <c r="AD111" s="97" t="e">
        <f ca="true">+IF(AND(ISNUMBER(OFFSET('Sanitation Data'!$E$11,0,10*ROW('Sanitation Data'!E105))),'Data Summary'!CS111="Yes"),OFFSET('Sanitation Data'!$E$11,0,10*ROW('Sanitation Data'!E105)),NA())</f>
        <v>#N/A</v>
      </c>
      <c r="AE111" s="97" t="e">
        <f ca="true">+IF(AND(ISNUMBER(OFFSET('Sanitation Data'!$E$12,0,10*ROW('Sanitation Data'!E105))),'Data Summary'!CT111="Yes"),OFFSET('Sanitation Data'!$E$12,0,10*ROW('Sanitation Data'!E105)),NA())</f>
        <v>#N/A</v>
      </c>
      <c r="AF111" s="97" t="e">
        <f ca="true">+IF(AND(ISNUMBER(OFFSET('Sanitation Data'!$F$4,0,10*ROW('Sanitation Data'!F105))),'Data Summary'!CU111="Yes"),100-OFFSET('Sanitation Data'!$F$4,0,10*ROW('Sanitation Data'!F105)),NA())</f>
        <v>#N/A</v>
      </c>
      <c r="AG111" s="97" t="e">
        <f ca="true">+IF(AND(ISNUMBER(OFFSET('Sanitation Data'!$F$6,0,10*ROW('Sanitation Data'!F105))),'Data Summary'!CV111="Yes"),OFFSET('Sanitation Data'!$F$6,0,10*ROW('Sanitation Data'!F105)),NA())</f>
        <v>#N/A</v>
      </c>
      <c r="AH111" s="97" t="e">
        <f ca="true">+IF(AND(ISNUMBER(OFFSET('Sanitation Data'!$F$10,0,10*ROW('Sanitation Data'!F105))),'Data Summary'!CW111="Yes"),OFFSET('Sanitation Data'!$F$10,0,10*ROW('Sanitation Data'!F105)),NA())</f>
        <v>#N/A</v>
      </c>
      <c r="AI111" s="97" t="e">
        <f ca="true">+IF(AND(ISNUMBER(OFFSET('Sanitation Data'!$F$11,0,10*ROW('Sanitation Data'!F105))),'Data Summary'!CX111="Yes"),OFFSET('Sanitation Data'!$F$11,0,10*ROW('Sanitation Data'!F105)),NA())</f>
        <v>#N/A</v>
      </c>
      <c r="AJ111" s="97" t="e">
        <f ca="true">+IF(AND(ISNUMBER(OFFSET('Sanitation Data'!$F$12,0,10*ROW('Sanitation Data'!F105))),'Data Summary'!CY111="Yes"),OFFSET('Sanitation Data'!$F$12,0,10*ROW('Sanitation Data'!F105)),NA())</f>
        <v>#N/A</v>
      </c>
      <c r="AK111" s="97" t="e">
        <f ca="true">+IF(AND(ISNUMBER(OFFSET('Sanitation Data'!$G$4,0,10*ROW('Sanitation Data'!G105))),'Data Summary'!CZ111="Yes"),100-OFFSET('Sanitation Data'!$G$4,0,10*ROW('Sanitation Data'!G105)),NA())</f>
        <v>#N/A</v>
      </c>
      <c r="AL111" s="97" t="e">
        <f ca="true">+IF(AND(ISNUMBER(OFFSET('Sanitation Data'!$G$6,0,10*ROW('Sanitation Data'!G105))),'Data Summary'!DA111="Yes"),OFFSET('Sanitation Data'!$G$6,0,10*ROW('Sanitation Data'!G105)),NA())</f>
        <v>#N/A</v>
      </c>
      <c r="AM111" s="97" t="e">
        <f ca="true">+IF(AND(ISNUMBER(OFFSET('Sanitation Data'!$G$10,0,10*ROW('Sanitation Data'!G105))),'Data Summary'!DB111="Yes"),OFFSET('Sanitation Data'!$G$10,0,10*ROW('Sanitation Data'!G105)),NA())</f>
        <v>#N/A</v>
      </c>
      <c r="AN111" s="97" t="e">
        <f ca="true">+IF(AND(ISNUMBER(OFFSET('Sanitation Data'!$G$11,0,10*ROW('Sanitation Data'!G105))),'Data Summary'!DC111="Yes"),OFFSET('Sanitation Data'!$G$11,0,10*ROW('Sanitation Data'!G105)),NA())</f>
        <v>#N/A</v>
      </c>
      <c r="AO111" s="97" t="e">
        <f ca="true">+IF(AND(ISNUMBER(OFFSET('Sanitation Data'!$G$12,0,10*ROW('Sanitation Data'!G105))),'Data Summary'!DD111="Yes"),OFFSET('Sanitation Data'!$G$12,0,10*ROW('Sanitation Data'!G105)),NA())</f>
        <v>#N/A</v>
      </c>
      <c r="AP111" s="97" t="e">
        <f ca="true">+IF(AND(ISNUMBER(OFFSET('Sanitation Data'!$H$4,0,10*ROW('Sanitation Data'!H105))),'Data Summary'!DE111="Yes"),100-OFFSET('Sanitation Data'!$H$4,0,10*ROW('Sanitation Data'!H105)),NA())</f>
        <v>#N/A</v>
      </c>
      <c r="AQ111" s="97" t="e">
        <f ca="true">+IF(AND(ISNUMBER(OFFSET('Sanitation Data'!$H$6,0,10*ROW('Sanitation Data'!H105))),'Data Summary'!DF111="Yes"),OFFSET('Sanitation Data'!$H$6,0,10*ROW('Sanitation Data'!H105)),NA())</f>
        <v>#N/A</v>
      </c>
      <c r="AR111" s="97" t="e">
        <f ca="true">+IF(AND(ISNUMBER(OFFSET('Sanitation Data'!$H$10,0,10*ROW('Sanitation Data'!H105))),'Data Summary'!DG111="Yes"),OFFSET('Sanitation Data'!$H$10,0,10*ROW('Sanitation Data'!H105)),NA())</f>
        <v>#N/A</v>
      </c>
      <c r="AS111" s="97" t="e">
        <f ca="true">+IF(AND(ISNUMBER(OFFSET('Sanitation Data'!$H$11,0,10*ROW('Sanitation Data'!H105))),'Data Summary'!DH111="Yes"),OFFSET('Sanitation Data'!$H$11,0,10*ROW('Sanitation Data'!H105)),NA())</f>
        <v>#N/A</v>
      </c>
      <c r="AT111" s="97" t="e">
        <f ca="true">+IF(AND(ISNUMBER(OFFSET('Sanitation Data'!$H$12,0,10*ROW('Sanitation Data'!H105))),'Data Summary'!DI111="Yes"),OFFSET('Sanitation Data'!$H$12,0,10*ROW('Sanitation Data'!H105)),NA())</f>
        <v>#N/A</v>
      </c>
      <c r="AU111" s="97" t="e">
        <f ca="true">+IF(AND(ISNUMBER(OFFSET('Sanitation Data'!$I$4,0,10*ROW('Sanitation Data'!I105))),'Data Summary'!DJ111="Yes"),100-OFFSET('Sanitation Data'!$I$4,0,10*ROW('Sanitation Data'!I105)),NA())</f>
        <v>#N/A</v>
      </c>
      <c r="AV111" s="97" t="e">
        <f ca="true">+IF(AND(ISNUMBER(OFFSET('Sanitation Data'!$I$6,0,10*ROW('Sanitation Data'!I105))),'Data Summary'!DK111="Yes"),OFFSET('Sanitation Data'!$I$6,0,10*ROW('Sanitation Data'!I105)),NA())</f>
        <v>#N/A</v>
      </c>
      <c r="AW111" s="97" t="e">
        <f ca="true">+IF(AND(ISNUMBER(OFFSET('Sanitation Data'!$I$10,0,10*ROW('Sanitation Data'!I105))),'Data Summary'!DL111="Yes"),OFFSET('Sanitation Data'!$I$10,0,10*ROW('Sanitation Data'!I105)),NA())</f>
        <v>#N/A</v>
      </c>
      <c r="AX111" s="97" t="e">
        <f ca="true">+IF(AND(ISNUMBER(OFFSET('Sanitation Data'!$I$11,0,10*ROW('Sanitation Data'!I105))),'Data Summary'!DM111="Yes"),OFFSET('Sanitation Data'!$I$11,0,10*ROW('Sanitation Data'!I105)),NA())</f>
        <v>#N/A</v>
      </c>
      <c r="AY111" s="97" t="e">
        <f ca="true">+IF(AND(ISNUMBER(OFFSET('Sanitation Data'!$I$12,0,10*ROW('Sanitation Data'!I105))),'Data Summary'!DN111="Yes"),OFFSET('Sanitation Data'!$I$12,0,10*ROW('Sanitation Data'!I105)),NA())</f>
        <v>#N/A</v>
      </c>
      <c r="AZ111" s="98" t="e">
        <f ca="true">+IF(AND(ISNUMBER(OFFSET('Hygiene Data'!$D$5,0,10*ROW('Hygiene Data'!D105))),'Data Summary'!DO111="Yes"),OFFSET('Hygiene Data'!$D$5,0,10*ROW('Hygiene Data'!D105)),NA())</f>
        <v>#N/A</v>
      </c>
      <c r="BA111" s="98" t="e">
        <f ca="true">+IF(AND(ISNUMBER(OFFSET('Hygiene Data'!$D$7,0,10*ROW('Hygiene Data'!D105))),'Data Summary'!DP111="Yes"),OFFSET('Hygiene Data'!$D$7,0,10*ROW('Hygiene Data'!D105)),NA())</f>
        <v>#N/A</v>
      </c>
      <c r="BB111" s="98" t="e">
        <f ca="true">+IF(AND(ISNUMBER(OFFSET('Hygiene Data'!$D$9,0,10*ROW('Hygiene Data'!D105))),'Data Summary'!DQ111="Yes"),OFFSET('Hygiene Data'!$D$9,0,10*ROW('Hygiene Data'!D105)),NA())</f>
        <v>#N/A</v>
      </c>
      <c r="BC111" s="98" t="e">
        <f ca="true">+IF(AND(ISNUMBER(OFFSET('Hygiene Data'!$E$5,0,10*ROW('Hygiene Data'!E105))),'Data Summary'!DR111="Yes"),OFFSET('Hygiene Data'!$E$5,0,10*ROW('Hygiene Data'!E105)),NA())</f>
        <v>#N/A</v>
      </c>
      <c r="BD111" s="98" t="e">
        <f ca="true">+IF(AND(ISNUMBER(OFFSET('Hygiene Data'!$E$7,0,10*ROW('Hygiene Data'!E105))),'Data Summary'!DS111="Yes"),OFFSET('Hygiene Data'!$E$7,0,10*ROW('Hygiene Data'!E105)),NA())</f>
        <v>#N/A</v>
      </c>
      <c r="BE111" s="98" t="e">
        <f ca="true">+IF(AND(ISNUMBER(OFFSET('Hygiene Data'!$E$9,0,10*ROW('Hygiene Data'!E105))),'Data Summary'!DT111="Yes"),OFFSET('Hygiene Data'!$E$9,0,10*ROW('Hygiene Data'!E105)),NA())</f>
        <v>#N/A</v>
      </c>
      <c r="BF111" s="98" t="e">
        <f ca="true">+IF(AND(ISNUMBER(OFFSET('Hygiene Data'!$F$5,0,10*ROW('Hygiene Data'!F105))),'Data Summary'!DU111="Yes"),OFFSET('Hygiene Data'!$F$5,0,10*ROW('Hygiene Data'!F105)),NA())</f>
        <v>#N/A</v>
      </c>
      <c r="BG111" s="98" t="e">
        <f ca="true">+IF(AND(ISNUMBER(OFFSET('Hygiene Data'!$F$7,0,10*ROW('Hygiene Data'!F105))),'Data Summary'!DV111="Yes"),OFFSET('Hygiene Data'!$F$7,0,10*ROW('Hygiene Data'!F105)),NA())</f>
        <v>#N/A</v>
      </c>
      <c r="BH111" s="98" t="e">
        <f ca="true">+IF(AND(ISNUMBER(OFFSET('Hygiene Data'!$F$9,0,10*ROW('Hygiene Data'!F105))),'Data Summary'!DW111="Yes"),OFFSET('Hygiene Data'!$F$9,0,10*ROW('Hygiene Data'!F105)),NA())</f>
        <v>#N/A</v>
      </c>
      <c r="BI111" s="98" t="e">
        <f ca="true">+IF(AND(ISNUMBER(OFFSET('Hygiene Data'!$G$5,0,10*ROW('Hygiene Data'!G105))),'Data Summary'!DX111="Yes"),OFFSET('Hygiene Data'!$G$5,0,10*ROW('Hygiene Data'!G105)),NA())</f>
        <v>#N/A</v>
      </c>
      <c r="BJ111" s="98" t="e">
        <f ca="true">+IF(AND(ISNUMBER(OFFSET('Hygiene Data'!$G$7,0,10*ROW('Hygiene Data'!G105))),'Data Summary'!DY111="Yes"),OFFSET('Hygiene Data'!$G$7,0,10*ROW('Hygiene Data'!G105)),NA())</f>
        <v>#N/A</v>
      </c>
      <c r="BK111" s="98" t="e">
        <f ca="true">+IF(AND(ISNUMBER(OFFSET('Hygiene Data'!$G$9,0,10*ROW('Hygiene Data'!G105))),'Data Summary'!DZ111="Yes"),OFFSET('Hygiene Data'!$G$9,0,10*ROW('Hygiene Data'!G105)),NA())</f>
        <v>#N/A</v>
      </c>
      <c r="BL111" s="98" t="e">
        <f ca="true">+IF(AND(ISNUMBER(OFFSET('Hygiene Data'!$H$5,0,10*ROW('Hygiene Data'!H105))),'Data Summary'!EA111="Yes"),OFFSET('Hygiene Data'!$H$5,0,10*ROW('Hygiene Data'!H105)),NA())</f>
        <v>#N/A</v>
      </c>
      <c r="BM111" s="98" t="e">
        <f ca="true">+IF(AND(ISNUMBER(OFFSET('Hygiene Data'!$H$7,0,10*ROW('Hygiene Data'!H105))),'Data Summary'!EB111="Yes"),OFFSET('Hygiene Data'!$H$7,0,10*ROW('Hygiene Data'!H105)),NA())</f>
        <v>#N/A</v>
      </c>
      <c r="BN111" s="98" t="e">
        <f ca="true">+IF(AND(ISNUMBER(OFFSET('Hygiene Data'!$H$9,0,10*ROW('Hygiene Data'!H105))),'Data Summary'!EC111="Yes"),OFFSET('Hygiene Data'!$H$9,0,10*ROW('Hygiene Data'!H105)),NA())</f>
        <v>#N/A</v>
      </c>
      <c r="BO111" s="98" t="e">
        <f ca="true">+IF(AND(ISNUMBER(OFFSET('Hygiene Data'!$I$5,0,10*ROW('Hygiene Data'!I105))),'Data Summary'!ED111="Yes"),OFFSET('Hygiene Data'!$I$5,0,10*ROW('Hygiene Data'!I105)),NA())</f>
        <v>#N/A</v>
      </c>
      <c r="BP111" s="98" t="e">
        <f ca="true">+IF(AND(ISNUMBER(OFFSET('Hygiene Data'!$I$7,0,10*ROW('Hygiene Data'!I105))),'Data Summary'!EE111="Yes"),OFFSET('Hygiene Data'!$I$7,0,10*ROW('Hygiene Data'!I105)),NA())</f>
        <v>#N/A</v>
      </c>
      <c r="BQ111" s="98" t="e">
        <f ca="true">+IF(AND(ISNUMBER(OFFSET('Hygiene Data'!$I$9,0,10*ROW('Hygiene Data'!I105))),'Data Summary'!EF111="Yes"),OFFSET('Hygiene Data'!$I$9,0,10*ROW('Hygiene Data'!I105)),NA())</f>
        <v>#N/A</v>
      </c>
    </row>
    <row xmlns:x14ac="http://schemas.microsoft.com/office/spreadsheetml/2009/9/ac" r="112" x14ac:dyDescent="0.2">
      <c r="A112" s="351" t="e">
        <f ca="true">+RIGHT('Data Summary'!A112,LEN('Data Summary'!A112)-9)</f>
        <v>#VALUE!</v>
      </c>
      <c r="B112" s="36" t="str">
        <f ca="true">+IF(ISTEXT('Data Summary'!B112),'Data Summary'!B112,"")</f>
        <v/>
      </c>
      <c r="C112" s="350" t="e">
        <f ca="true">+VALUE('Data Summary'!C112)</f>
        <v>#VALUE!</v>
      </c>
      <c r="D112" s="96" t="e">
        <f ca="true">+IF(AND(ISNUMBER(OFFSET('Water Data'!$D$4,0,10*ROW('Water Data'!D106))),'Data Summary'!BS112="Yes"),100-OFFSET('Water Data'!$D$4,0,10*ROW('Water Data'!D106)),NA())</f>
        <v>#N/A</v>
      </c>
      <c r="E112" s="96" t="e">
        <f ca="true">+IF(AND(ISNUMBER(OFFSET('Water Data'!$D$6,0,10*ROW('Water Data'!D106))),'Data Summary'!BT112="Yes"),OFFSET('Water Data'!$D$6,0,10*ROW('Water Data'!D106)),NA())</f>
        <v>#N/A</v>
      </c>
      <c r="F112" s="96" t="e">
        <f ca="true">+IF(AND(ISNUMBER(OFFSET('Water Data'!$D$9,0,10*ROW('Water Data'!D106))),'Data Summary'!BU112="Yes"),OFFSET('Water Data'!$D$9,0,10*ROW('Water Data'!D106)),NA())</f>
        <v>#N/A</v>
      </c>
      <c r="G112" s="96" t="e">
        <f ca="true">+IF(AND(ISNUMBER(OFFSET('Water Data'!$E$4,0,10*ROW('Water Data'!E106))),'Data Summary'!BV112="Yes"),100-OFFSET('Water Data'!$E$4,0,10*ROW('Water Data'!E106)),NA())</f>
        <v>#N/A</v>
      </c>
      <c r="H112" s="96" t="e">
        <f ca="true">+IF(AND(ISNUMBER(OFFSET('Water Data'!$E$6,0,10*ROW('Water Data'!E106))),'Data Summary'!BW112="Yes"),OFFSET('Water Data'!$E$6,0,10*ROW('Water Data'!E106)),NA())</f>
        <v>#N/A</v>
      </c>
      <c r="I112" s="96" t="e">
        <f ca="true">+IF(AND(ISNUMBER(OFFSET('Water Data'!$E$9,0,10*ROW('Water Data'!E106))),'Data Summary'!BX112="Yes"),OFFSET('Water Data'!$E$9,0,10*ROW('Water Data'!E106)),NA())</f>
        <v>#N/A</v>
      </c>
      <c r="J112" s="96" t="e">
        <f ca="true">+IF(AND(ISNUMBER(OFFSET('Water Data'!$F$4,0,10*ROW('Water Data'!F106))),'Data Summary'!BY112="Yes"),100-OFFSET('Water Data'!$F$4,0,10*ROW('Water Data'!F106)),NA())</f>
        <v>#N/A</v>
      </c>
      <c r="K112" s="96" t="e">
        <f ca="true">+IF(AND(ISNUMBER(OFFSET('Water Data'!$F$6,0,10*ROW('Water Data'!F106))),'Data Summary'!BZ112="Yes"),OFFSET('Water Data'!$F$6,0,10*ROW('Water Data'!F106)),NA())</f>
        <v>#N/A</v>
      </c>
      <c r="L112" s="96" t="e">
        <f ca="true">+IF(AND(ISNUMBER(OFFSET('Water Data'!$F$9,0,10*ROW('Water Data'!F106))),'Data Summary'!CA112="Yes"),OFFSET('Water Data'!$F$9,0,10*ROW('Water Data'!F106)),NA())</f>
        <v>#N/A</v>
      </c>
      <c r="M112" s="96" t="e">
        <f ca="true">+IF(AND(ISNUMBER(OFFSET('Water Data'!$G$4,0,10*ROW('Water Data'!G106))),'Data Summary'!CB112="Yes"),100-OFFSET('Water Data'!$G$4,0,10*ROW('Water Data'!G106)),NA())</f>
        <v>#N/A</v>
      </c>
      <c r="N112" s="96" t="e">
        <f ca="true">+IF(AND(ISNUMBER(OFFSET('Water Data'!$G$6,0,10*ROW('Water Data'!G106))),'Data Summary'!CC112="Yes"),OFFSET('Water Data'!$G$6,0,10*ROW('Water Data'!G106)),NA())</f>
        <v>#N/A</v>
      </c>
      <c r="O112" s="96" t="e">
        <f ca="true">+IF(AND(ISNUMBER(OFFSET('Water Data'!$G$9,0,10*ROW('Water Data'!G106))),'Data Summary'!CD112="Yes"),OFFSET('Water Data'!$G$9,0,10*ROW('Water Data'!G106)),NA())</f>
        <v>#N/A</v>
      </c>
      <c r="P112" s="96" t="e">
        <f ca="true">+IF(AND(ISNUMBER(OFFSET('Water Data'!$H$4,0,10*ROW('Water Data'!H106))),'Data Summary'!CE112="Yes"),100-OFFSET('Water Data'!$H$4,0,10*ROW('Water Data'!H106)),NA())</f>
        <v>#N/A</v>
      </c>
      <c r="Q112" s="96" t="e">
        <f ca="true">+IF(AND(ISNUMBER(OFFSET('Water Data'!$H$6,0,10*ROW('Water Data'!H106))),'Data Summary'!CF112="Yes"),OFFSET('Water Data'!$H$6,0,10*ROW('Water Data'!H106)),NA())</f>
        <v>#N/A</v>
      </c>
      <c r="R112" s="96" t="e">
        <f ca="true">+IF(AND(ISNUMBER(OFFSET('Water Data'!$H$9,0,10*ROW('Water Data'!H106))),'Data Summary'!CG112="Yes"),OFFSET('Water Data'!$H$9,0,10*ROW('Water Data'!H106)),NA())</f>
        <v>#N/A</v>
      </c>
      <c r="S112" s="96" t="e">
        <f ca="true">+IF(AND(ISNUMBER(OFFSET('Water Data'!$I$4,0,10*ROW('Water Data'!I106))),'Data Summary'!CH112="Yes"),100-OFFSET('Water Data'!$I$4,0,10*ROW('Water Data'!I106)),NA())</f>
        <v>#N/A</v>
      </c>
      <c r="T112" s="96" t="e">
        <f ca="true">+IF(AND(ISNUMBER(OFFSET('Water Data'!$I$6,0,10*ROW('Water Data'!I106))),'Data Summary'!CI112="Yes"),OFFSET('Water Data'!$I$6,0,10*ROW('Water Data'!I106)),NA())</f>
        <v>#N/A</v>
      </c>
      <c r="U112" s="96" t="e">
        <f ca="true">+IF(AND(ISNUMBER(OFFSET('Water Data'!$I$9,0,10*ROW('Water Data'!I106))),'Data Summary'!CJ112="Yes"),OFFSET('Water Data'!$I$9,0,10*ROW('Water Data'!I106)),NA())</f>
        <v>#N/A</v>
      </c>
      <c r="V112" s="97" t="e">
        <f ca="true">+IF(AND(ISNUMBER(OFFSET('Sanitation Data'!$D$4,0,10*ROW('Sanitation Data'!D106))),'Data Summary'!CK112="Yes"),100-OFFSET('Sanitation Data'!$D$4,0,10*ROW('Sanitation Data'!D106)),NA())</f>
        <v>#N/A</v>
      </c>
      <c r="W112" s="97" t="e">
        <f ca="true">+IF(AND(ISNUMBER(OFFSET('Sanitation Data'!$D$6,0,10*ROW('Sanitation Data'!D106))),'Data Summary'!CL112="Yes"),OFFSET('Sanitation Data'!$D$6,0,10*ROW('Sanitation Data'!D106)),NA())</f>
        <v>#N/A</v>
      </c>
      <c r="X112" s="97" t="e">
        <f ca="true">+IF(AND(ISNUMBER(OFFSET('Sanitation Data'!$D$10,0,10*ROW('Sanitation Data'!D106))),'Data Summary'!CM112="Yes"),OFFSET('Sanitation Data'!$D$10,0,10*ROW('Sanitation Data'!D106)),NA())</f>
        <v>#N/A</v>
      </c>
      <c r="Y112" s="97" t="e">
        <f ca="true">+IF(AND(ISNUMBER(OFFSET('Sanitation Data'!$D$11,0,10*ROW('Sanitation Data'!D106))),'Data Summary'!CN112="Yes"),OFFSET('Sanitation Data'!$D$11,0,10*ROW('Sanitation Data'!D106)),NA())</f>
        <v>#N/A</v>
      </c>
      <c r="Z112" s="97" t="e">
        <f ca="true">+IF(AND(ISNUMBER(OFFSET('Sanitation Data'!$D$12,0,10*ROW('Sanitation Data'!D106))),'Data Summary'!CO112="Yes"),OFFSET('Sanitation Data'!$D$12,0,10*ROW('Sanitation Data'!D106)),NA())</f>
        <v>#N/A</v>
      </c>
      <c r="AA112" s="97" t="e">
        <f ca="true">+IF(AND(ISNUMBER(OFFSET('Sanitation Data'!$E$4,0,10*ROW('Sanitation Data'!E106))),'Data Summary'!CP112="Yes"),100-OFFSET('Sanitation Data'!$E$4,0,10*ROW('Sanitation Data'!E106)),NA())</f>
        <v>#N/A</v>
      </c>
      <c r="AB112" s="97" t="e">
        <f ca="true">+IF(AND(ISNUMBER(OFFSET('Sanitation Data'!$E$6,0,10*ROW('Sanitation Data'!E106))),'Data Summary'!CQ112="Yes"),OFFSET('Sanitation Data'!$E$6,0,10*ROW('Sanitation Data'!E106)),NA())</f>
        <v>#N/A</v>
      </c>
      <c r="AC112" s="97" t="e">
        <f ca="true">+IF(AND(ISNUMBER(OFFSET('Sanitation Data'!$E$10,0,10*ROW('Sanitation Data'!E106))),'Data Summary'!CR112="Yes"),OFFSET('Sanitation Data'!$E$10,0,10*ROW('Sanitation Data'!E106)),NA())</f>
        <v>#N/A</v>
      </c>
      <c r="AD112" s="97" t="e">
        <f ca="true">+IF(AND(ISNUMBER(OFFSET('Sanitation Data'!$E$11,0,10*ROW('Sanitation Data'!E106))),'Data Summary'!CS112="Yes"),OFFSET('Sanitation Data'!$E$11,0,10*ROW('Sanitation Data'!E106)),NA())</f>
        <v>#N/A</v>
      </c>
      <c r="AE112" s="97" t="e">
        <f ca="true">+IF(AND(ISNUMBER(OFFSET('Sanitation Data'!$E$12,0,10*ROW('Sanitation Data'!E106))),'Data Summary'!CT112="Yes"),OFFSET('Sanitation Data'!$E$12,0,10*ROW('Sanitation Data'!E106)),NA())</f>
        <v>#N/A</v>
      </c>
      <c r="AF112" s="97" t="e">
        <f ca="true">+IF(AND(ISNUMBER(OFFSET('Sanitation Data'!$F$4,0,10*ROW('Sanitation Data'!F106))),'Data Summary'!CU112="Yes"),100-OFFSET('Sanitation Data'!$F$4,0,10*ROW('Sanitation Data'!F106)),NA())</f>
        <v>#N/A</v>
      </c>
      <c r="AG112" s="97" t="e">
        <f ca="true">+IF(AND(ISNUMBER(OFFSET('Sanitation Data'!$F$6,0,10*ROW('Sanitation Data'!F106))),'Data Summary'!CV112="Yes"),OFFSET('Sanitation Data'!$F$6,0,10*ROW('Sanitation Data'!F106)),NA())</f>
        <v>#N/A</v>
      </c>
      <c r="AH112" s="97" t="e">
        <f ca="true">+IF(AND(ISNUMBER(OFFSET('Sanitation Data'!$F$10,0,10*ROW('Sanitation Data'!F106))),'Data Summary'!CW112="Yes"),OFFSET('Sanitation Data'!$F$10,0,10*ROW('Sanitation Data'!F106)),NA())</f>
        <v>#N/A</v>
      </c>
      <c r="AI112" s="97" t="e">
        <f ca="true">+IF(AND(ISNUMBER(OFFSET('Sanitation Data'!$F$11,0,10*ROW('Sanitation Data'!F106))),'Data Summary'!CX112="Yes"),OFFSET('Sanitation Data'!$F$11,0,10*ROW('Sanitation Data'!F106)),NA())</f>
        <v>#N/A</v>
      </c>
      <c r="AJ112" s="97" t="e">
        <f ca="true">+IF(AND(ISNUMBER(OFFSET('Sanitation Data'!$F$12,0,10*ROW('Sanitation Data'!F106))),'Data Summary'!CY112="Yes"),OFFSET('Sanitation Data'!$F$12,0,10*ROW('Sanitation Data'!F106)),NA())</f>
        <v>#N/A</v>
      </c>
      <c r="AK112" s="97" t="e">
        <f ca="true">+IF(AND(ISNUMBER(OFFSET('Sanitation Data'!$G$4,0,10*ROW('Sanitation Data'!G106))),'Data Summary'!CZ112="Yes"),100-OFFSET('Sanitation Data'!$G$4,0,10*ROW('Sanitation Data'!G106)),NA())</f>
        <v>#N/A</v>
      </c>
      <c r="AL112" s="97" t="e">
        <f ca="true">+IF(AND(ISNUMBER(OFFSET('Sanitation Data'!$G$6,0,10*ROW('Sanitation Data'!G106))),'Data Summary'!DA112="Yes"),OFFSET('Sanitation Data'!$G$6,0,10*ROW('Sanitation Data'!G106)),NA())</f>
        <v>#N/A</v>
      </c>
      <c r="AM112" s="97" t="e">
        <f ca="true">+IF(AND(ISNUMBER(OFFSET('Sanitation Data'!$G$10,0,10*ROW('Sanitation Data'!G106))),'Data Summary'!DB112="Yes"),OFFSET('Sanitation Data'!$G$10,0,10*ROW('Sanitation Data'!G106)),NA())</f>
        <v>#N/A</v>
      </c>
      <c r="AN112" s="97" t="e">
        <f ca="true">+IF(AND(ISNUMBER(OFFSET('Sanitation Data'!$G$11,0,10*ROW('Sanitation Data'!G106))),'Data Summary'!DC112="Yes"),OFFSET('Sanitation Data'!$G$11,0,10*ROW('Sanitation Data'!G106)),NA())</f>
        <v>#N/A</v>
      </c>
      <c r="AO112" s="97" t="e">
        <f ca="true">+IF(AND(ISNUMBER(OFFSET('Sanitation Data'!$G$12,0,10*ROW('Sanitation Data'!G106))),'Data Summary'!DD112="Yes"),OFFSET('Sanitation Data'!$G$12,0,10*ROW('Sanitation Data'!G106)),NA())</f>
        <v>#N/A</v>
      </c>
      <c r="AP112" s="97" t="e">
        <f ca="true">+IF(AND(ISNUMBER(OFFSET('Sanitation Data'!$H$4,0,10*ROW('Sanitation Data'!H106))),'Data Summary'!DE112="Yes"),100-OFFSET('Sanitation Data'!$H$4,0,10*ROW('Sanitation Data'!H106)),NA())</f>
        <v>#N/A</v>
      </c>
      <c r="AQ112" s="97" t="e">
        <f ca="true">+IF(AND(ISNUMBER(OFFSET('Sanitation Data'!$H$6,0,10*ROW('Sanitation Data'!H106))),'Data Summary'!DF112="Yes"),OFFSET('Sanitation Data'!$H$6,0,10*ROW('Sanitation Data'!H106)),NA())</f>
        <v>#N/A</v>
      </c>
      <c r="AR112" s="97" t="e">
        <f ca="true">+IF(AND(ISNUMBER(OFFSET('Sanitation Data'!$H$10,0,10*ROW('Sanitation Data'!H106))),'Data Summary'!DG112="Yes"),OFFSET('Sanitation Data'!$H$10,0,10*ROW('Sanitation Data'!H106)),NA())</f>
        <v>#N/A</v>
      </c>
      <c r="AS112" s="97" t="e">
        <f ca="true">+IF(AND(ISNUMBER(OFFSET('Sanitation Data'!$H$11,0,10*ROW('Sanitation Data'!H106))),'Data Summary'!DH112="Yes"),OFFSET('Sanitation Data'!$H$11,0,10*ROW('Sanitation Data'!H106)),NA())</f>
        <v>#N/A</v>
      </c>
      <c r="AT112" s="97" t="e">
        <f ca="true">+IF(AND(ISNUMBER(OFFSET('Sanitation Data'!$H$12,0,10*ROW('Sanitation Data'!H106))),'Data Summary'!DI112="Yes"),OFFSET('Sanitation Data'!$H$12,0,10*ROW('Sanitation Data'!H106)),NA())</f>
        <v>#N/A</v>
      </c>
      <c r="AU112" s="97" t="e">
        <f ca="true">+IF(AND(ISNUMBER(OFFSET('Sanitation Data'!$I$4,0,10*ROW('Sanitation Data'!I106))),'Data Summary'!DJ112="Yes"),100-OFFSET('Sanitation Data'!$I$4,0,10*ROW('Sanitation Data'!I106)),NA())</f>
        <v>#N/A</v>
      </c>
      <c r="AV112" s="97" t="e">
        <f ca="true">+IF(AND(ISNUMBER(OFFSET('Sanitation Data'!$I$6,0,10*ROW('Sanitation Data'!I106))),'Data Summary'!DK112="Yes"),OFFSET('Sanitation Data'!$I$6,0,10*ROW('Sanitation Data'!I106)),NA())</f>
        <v>#N/A</v>
      </c>
      <c r="AW112" s="97" t="e">
        <f ca="true">+IF(AND(ISNUMBER(OFFSET('Sanitation Data'!$I$10,0,10*ROW('Sanitation Data'!I106))),'Data Summary'!DL112="Yes"),OFFSET('Sanitation Data'!$I$10,0,10*ROW('Sanitation Data'!I106)),NA())</f>
        <v>#N/A</v>
      </c>
      <c r="AX112" s="97" t="e">
        <f ca="true">+IF(AND(ISNUMBER(OFFSET('Sanitation Data'!$I$11,0,10*ROW('Sanitation Data'!I106))),'Data Summary'!DM112="Yes"),OFFSET('Sanitation Data'!$I$11,0,10*ROW('Sanitation Data'!I106)),NA())</f>
        <v>#N/A</v>
      </c>
      <c r="AY112" s="97" t="e">
        <f ca="true">+IF(AND(ISNUMBER(OFFSET('Sanitation Data'!$I$12,0,10*ROW('Sanitation Data'!I106))),'Data Summary'!DN112="Yes"),OFFSET('Sanitation Data'!$I$12,0,10*ROW('Sanitation Data'!I106)),NA())</f>
        <v>#N/A</v>
      </c>
      <c r="AZ112" s="98" t="e">
        <f ca="true">+IF(AND(ISNUMBER(OFFSET('Hygiene Data'!$D$5,0,10*ROW('Hygiene Data'!D106))),'Data Summary'!DO112="Yes"),OFFSET('Hygiene Data'!$D$5,0,10*ROW('Hygiene Data'!D106)),NA())</f>
        <v>#N/A</v>
      </c>
      <c r="BA112" s="98" t="e">
        <f ca="true">+IF(AND(ISNUMBER(OFFSET('Hygiene Data'!$D$7,0,10*ROW('Hygiene Data'!D106))),'Data Summary'!DP112="Yes"),OFFSET('Hygiene Data'!$D$7,0,10*ROW('Hygiene Data'!D106)),NA())</f>
        <v>#N/A</v>
      </c>
      <c r="BB112" s="98" t="e">
        <f ca="true">+IF(AND(ISNUMBER(OFFSET('Hygiene Data'!$D$9,0,10*ROW('Hygiene Data'!D106))),'Data Summary'!DQ112="Yes"),OFFSET('Hygiene Data'!$D$9,0,10*ROW('Hygiene Data'!D106)),NA())</f>
        <v>#N/A</v>
      </c>
      <c r="BC112" s="98" t="e">
        <f ca="true">+IF(AND(ISNUMBER(OFFSET('Hygiene Data'!$E$5,0,10*ROW('Hygiene Data'!E106))),'Data Summary'!DR112="Yes"),OFFSET('Hygiene Data'!$E$5,0,10*ROW('Hygiene Data'!E106)),NA())</f>
        <v>#N/A</v>
      </c>
      <c r="BD112" s="98" t="e">
        <f ca="true">+IF(AND(ISNUMBER(OFFSET('Hygiene Data'!$E$7,0,10*ROW('Hygiene Data'!E106))),'Data Summary'!DS112="Yes"),OFFSET('Hygiene Data'!$E$7,0,10*ROW('Hygiene Data'!E106)),NA())</f>
        <v>#N/A</v>
      </c>
      <c r="BE112" s="98" t="e">
        <f ca="true">+IF(AND(ISNUMBER(OFFSET('Hygiene Data'!$E$9,0,10*ROW('Hygiene Data'!E106))),'Data Summary'!DT112="Yes"),OFFSET('Hygiene Data'!$E$9,0,10*ROW('Hygiene Data'!E106)),NA())</f>
        <v>#N/A</v>
      </c>
      <c r="BF112" s="98" t="e">
        <f ca="true">+IF(AND(ISNUMBER(OFFSET('Hygiene Data'!$F$5,0,10*ROW('Hygiene Data'!F106))),'Data Summary'!DU112="Yes"),OFFSET('Hygiene Data'!$F$5,0,10*ROW('Hygiene Data'!F106)),NA())</f>
        <v>#N/A</v>
      </c>
      <c r="BG112" s="98" t="e">
        <f ca="true">+IF(AND(ISNUMBER(OFFSET('Hygiene Data'!$F$7,0,10*ROW('Hygiene Data'!F106))),'Data Summary'!DV112="Yes"),OFFSET('Hygiene Data'!$F$7,0,10*ROW('Hygiene Data'!F106)),NA())</f>
        <v>#N/A</v>
      </c>
      <c r="BH112" s="98" t="e">
        <f ca="true">+IF(AND(ISNUMBER(OFFSET('Hygiene Data'!$F$9,0,10*ROW('Hygiene Data'!F106))),'Data Summary'!DW112="Yes"),OFFSET('Hygiene Data'!$F$9,0,10*ROW('Hygiene Data'!F106)),NA())</f>
        <v>#N/A</v>
      </c>
      <c r="BI112" s="98" t="e">
        <f ca="true">+IF(AND(ISNUMBER(OFFSET('Hygiene Data'!$G$5,0,10*ROW('Hygiene Data'!G106))),'Data Summary'!DX112="Yes"),OFFSET('Hygiene Data'!$G$5,0,10*ROW('Hygiene Data'!G106)),NA())</f>
        <v>#N/A</v>
      </c>
      <c r="BJ112" s="98" t="e">
        <f ca="true">+IF(AND(ISNUMBER(OFFSET('Hygiene Data'!$G$7,0,10*ROW('Hygiene Data'!G106))),'Data Summary'!DY112="Yes"),OFFSET('Hygiene Data'!$G$7,0,10*ROW('Hygiene Data'!G106)),NA())</f>
        <v>#N/A</v>
      </c>
      <c r="BK112" s="98" t="e">
        <f ca="true">+IF(AND(ISNUMBER(OFFSET('Hygiene Data'!$G$9,0,10*ROW('Hygiene Data'!G106))),'Data Summary'!DZ112="Yes"),OFFSET('Hygiene Data'!$G$9,0,10*ROW('Hygiene Data'!G106)),NA())</f>
        <v>#N/A</v>
      </c>
      <c r="BL112" s="98" t="e">
        <f ca="true">+IF(AND(ISNUMBER(OFFSET('Hygiene Data'!$H$5,0,10*ROW('Hygiene Data'!H106))),'Data Summary'!EA112="Yes"),OFFSET('Hygiene Data'!$H$5,0,10*ROW('Hygiene Data'!H106)),NA())</f>
        <v>#N/A</v>
      </c>
      <c r="BM112" s="98" t="e">
        <f ca="true">+IF(AND(ISNUMBER(OFFSET('Hygiene Data'!$H$7,0,10*ROW('Hygiene Data'!H106))),'Data Summary'!EB112="Yes"),OFFSET('Hygiene Data'!$H$7,0,10*ROW('Hygiene Data'!H106)),NA())</f>
        <v>#N/A</v>
      </c>
      <c r="BN112" s="98" t="e">
        <f ca="true">+IF(AND(ISNUMBER(OFFSET('Hygiene Data'!$H$9,0,10*ROW('Hygiene Data'!H106))),'Data Summary'!EC112="Yes"),OFFSET('Hygiene Data'!$H$9,0,10*ROW('Hygiene Data'!H106)),NA())</f>
        <v>#N/A</v>
      </c>
      <c r="BO112" s="98" t="e">
        <f ca="true">+IF(AND(ISNUMBER(OFFSET('Hygiene Data'!$I$5,0,10*ROW('Hygiene Data'!I106))),'Data Summary'!ED112="Yes"),OFFSET('Hygiene Data'!$I$5,0,10*ROW('Hygiene Data'!I106)),NA())</f>
        <v>#N/A</v>
      </c>
      <c r="BP112" s="98" t="e">
        <f ca="true">+IF(AND(ISNUMBER(OFFSET('Hygiene Data'!$I$7,0,10*ROW('Hygiene Data'!I106))),'Data Summary'!EE112="Yes"),OFFSET('Hygiene Data'!$I$7,0,10*ROW('Hygiene Data'!I106)),NA())</f>
        <v>#N/A</v>
      </c>
      <c r="BQ112" s="98" t="e">
        <f ca="true">+IF(AND(ISNUMBER(OFFSET('Hygiene Data'!$I$9,0,10*ROW('Hygiene Data'!I106))),'Data Summary'!EF112="Yes"),OFFSET('Hygiene Data'!$I$9,0,10*ROW('Hygiene Data'!I106)),NA())</f>
        <v>#N/A</v>
      </c>
    </row>
    <row xmlns:x14ac="http://schemas.microsoft.com/office/spreadsheetml/2009/9/ac" r="113" x14ac:dyDescent="0.2">
      <c r="A113" s="351" t="e">
        <f ca="true">+RIGHT('Data Summary'!A113,LEN('Data Summary'!A113)-9)</f>
        <v>#VALUE!</v>
      </c>
      <c r="B113" s="36" t="str">
        <f ca="true">+IF(ISTEXT('Data Summary'!B113),'Data Summary'!B113,"")</f>
        <v/>
      </c>
      <c r="C113" s="350" t="e">
        <f ca="true">+VALUE('Data Summary'!C113)</f>
        <v>#VALUE!</v>
      </c>
      <c r="D113" s="96" t="e">
        <f ca="true">+IF(AND(ISNUMBER(OFFSET('Water Data'!$D$4,0,10*ROW('Water Data'!D107))),'Data Summary'!BS113="Yes"),100-OFFSET('Water Data'!$D$4,0,10*ROW('Water Data'!D107)),NA())</f>
        <v>#N/A</v>
      </c>
      <c r="E113" s="96" t="e">
        <f ca="true">+IF(AND(ISNUMBER(OFFSET('Water Data'!$D$6,0,10*ROW('Water Data'!D107))),'Data Summary'!BT113="Yes"),OFFSET('Water Data'!$D$6,0,10*ROW('Water Data'!D107)),NA())</f>
        <v>#N/A</v>
      </c>
      <c r="F113" s="96" t="e">
        <f ca="true">+IF(AND(ISNUMBER(OFFSET('Water Data'!$D$9,0,10*ROW('Water Data'!D107))),'Data Summary'!BU113="Yes"),OFFSET('Water Data'!$D$9,0,10*ROW('Water Data'!D107)),NA())</f>
        <v>#N/A</v>
      </c>
      <c r="G113" s="96" t="e">
        <f ca="true">+IF(AND(ISNUMBER(OFFSET('Water Data'!$E$4,0,10*ROW('Water Data'!E107))),'Data Summary'!BV113="Yes"),100-OFFSET('Water Data'!$E$4,0,10*ROW('Water Data'!E107)),NA())</f>
        <v>#N/A</v>
      </c>
      <c r="H113" s="96" t="e">
        <f ca="true">+IF(AND(ISNUMBER(OFFSET('Water Data'!$E$6,0,10*ROW('Water Data'!E107))),'Data Summary'!BW113="Yes"),OFFSET('Water Data'!$E$6,0,10*ROW('Water Data'!E107)),NA())</f>
        <v>#N/A</v>
      </c>
      <c r="I113" s="96" t="e">
        <f ca="true">+IF(AND(ISNUMBER(OFFSET('Water Data'!$E$9,0,10*ROW('Water Data'!E107))),'Data Summary'!BX113="Yes"),OFFSET('Water Data'!$E$9,0,10*ROW('Water Data'!E107)),NA())</f>
        <v>#N/A</v>
      </c>
      <c r="J113" s="96" t="e">
        <f ca="true">+IF(AND(ISNUMBER(OFFSET('Water Data'!$F$4,0,10*ROW('Water Data'!F107))),'Data Summary'!BY113="Yes"),100-OFFSET('Water Data'!$F$4,0,10*ROW('Water Data'!F107)),NA())</f>
        <v>#N/A</v>
      </c>
      <c r="K113" s="96" t="e">
        <f ca="true">+IF(AND(ISNUMBER(OFFSET('Water Data'!$F$6,0,10*ROW('Water Data'!F107))),'Data Summary'!BZ113="Yes"),OFFSET('Water Data'!$F$6,0,10*ROW('Water Data'!F107)),NA())</f>
        <v>#N/A</v>
      </c>
      <c r="L113" s="96" t="e">
        <f ca="true">+IF(AND(ISNUMBER(OFFSET('Water Data'!$F$9,0,10*ROW('Water Data'!F107))),'Data Summary'!CA113="Yes"),OFFSET('Water Data'!$F$9,0,10*ROW('Water Data'!F107)),NA())</f>
        <v>#N/A</v>
      </c>
      <c r="M113" s="96" t="e">
        <f ca="true">+IF(AND(ISNUMBER(OFFSET('Water Data'!$G$4,0,10*ROW('Water Data'!G107))),'Data Summary'!CB113="Yes"),100-OFFSET('Water Data'!$G$4,0,10*ROW('Water Data'!G107)),NA())</f>
        <v>#N/A</v>
      </c>
      <c r="N113" s="96" t="e">
        <f ca="true">+IF(AND(ISNUMBER(OFFSET('Water Data'!$G$6,0,10*ROW('Water Data'!G107))),'Data Summary'!CC113="Yes"),OFFSET('Water Data'!$G$6,0,10*ROW('Water Data'!G107)),NA())</f>
        <v>#N/A</v>
      </c>
      <c r="O113" s="96" t="e">
        <f ca="true">+IF(AND(ISNUMBER(OFFSET('Water Data'!$G$9,0,10*ROW('Water Data'!G107))),'Data Summary'!CD113="Yes"),OFFSET('Water Data'!$G$9,0,10*ROW('Water Data'!G107)),NA())</f>
        <v>#N/A</v>
      </c>
      <c r="P113" s="96" t="e">
        <f ca="true">+IF(AND(ISNUMBER(OFFSET('Water Data'!$H$4,0,10*ROW('Water Data'!H107))),'Data Summary'!CE113="Yes"),100-OFFSET('Water Data'!$H$4,0,10*ROW('Water Data'!H107)),NA())</f>
        <v>#N/A</v>
      </c>
      <c r="Q113" s="96" t="e">
        <f ca="true">+IF(AND(ISNUMBER(OFFSET('Water Data'!$H$6,0,10*ROW('Water Data'!H107))),'Data Summary'!CF113="Yes"),OFFSET('Water Data'!$H$6,0,10*ROW('Water Data'!H107)),NA())</f>
        <v>#N/A</v>
      </c>
      <c r="R113" s="96" t="e">
        <f ca="true">+IF(AND(ISNUMBER(OFFSET('Water Data'!$H$9,0,10*ROW('Water Data'!H107))),'Data Summary'!CG113="Yes"),OFFSET('Water Data'!$H$9,0,10*ROW('Water Data'!H107)),NA())</f>
        <v>#N/A</v>
      </c>
      <c r="S113" s="96" t="e">
        <f ca="true">+IF(AND(ISNUMBER(OFFSET('Water Data'!$I$4,0,10*ROW('Water Data'!I107))),'Data Summary'!CH113="Yes"),100-OFFSET('Water Data'!$I$4,0,10*ROW('Water Data'!I107)),NA())</f>
        <v>#N/A</v>
      </c>
      <c r="T113" s="96" t="e">
        <f ca="true">+IF(AND(ISNUMBER(OFFSET('Water Data'!$I$6,0,10*ROW('Water Data'!I107))),'Data Summary'!CI113="Yes"),OFFSET('Water Data'!$I$6,0,10*ROW('Water Data'!I107)),NA())</f>
        <v>#N/A</v>
      </c>
      <c r="U113" s="96" t="e">
        <f ca="true">+IF(AND(ISNUMBER(OFFSET('Water Data'!$I$9,0,10*ROW('Water Data'!I107))),'Data Summary'!CJ113="Yes"),OFFSET('Water Data'!$I$9,0,10*ROW('Water Data'!I107)),NA())</f>
        <v>#N/A</v>
      </c>
      <c r="V113" s="97" t="e">
        <f ca="true">+IF(AND(ISNUMBER(OFFSET('Sanitation Data'!$D$4,0,10*ROW('Sanitation Data'!D107))),'Data Summary'!CK113="Yes"),100-OFFSET('Sanitation Data'!$D$4,0,10*ROW('Sanitation Data'!D107)),NA())</f>
        <v>#N/A</v>
      </c>
      <c r="W113" s="97" t="e">
        <f ca="true">+IF(AND(ISNUMBER(OFFSET('Sanitation Data'!$D$6,0,10*ROW('Sanitation Data'!D107))),'Data Summary'!CL113="Yes"),OFFSET('Sanitation Data'!$D$6,0,10*ROW('Sanitation Data'!D107)),NA())</f>
        <v>#N/A</v>
      </c>
      <c r="X113" s="97" t="e">
        <f ca="true">+IF(AND(ISNUMBER(OFFSET('Sanitation Data'!$D$10,0,10*ROW('Sanitation Data'!D107))),'Data Summary'!CM113="Yes"),OFFSET('Sanitation Data'!$D$10,0,10*ROW('Sanitation Data'!D107)),NA())</f>
        <v>#N/A</v>
      </c>
      <c r="Y113" s="97" t="e">
        <f ca="true">+IF(AND(ISNUMBER(OFFSET('Sanitation Data'!$D$11,0,10*ROW('Sanitation Data'!D107))),'Data Summary'!CN113="Yes"),OFFSET('Sanitation Data'!$D$11,0,10*ROW('Sanitation Data'!D107)),NA())</f>
        <v>#N/A</v>
      </c>
      <c r="Z113" s="97" t="e">
        <f ca="true">+IF(AND(ISNUMBER(OFFSET('Sanitation Data'!$D$12,0,10*ROW('Sanitation Data'!D107))),'Data Summary'!CO113="Yes"),OFFSET('Sanitation Data'!$D$12,0,10*ROW('Sanitation Data'!D107)),NA())</f>
        <v>#N/A</v>
      </c>
      <c r="AA113" s="97" t="e">
        <f ca="true">+IF(AND(ISNUMBER(OFFSET('Sanitation Data'!$E$4,0,10*ROW('Sanitation Data'!E107))),'Data Summary'!CP113="Yes"),100-OFFSET('Sanitation Data'!$E$4,0,10*ROW('Sanitation Data'!E107)),NA())</f>
        <v>#N/A</v>
      </c>
      <c r="AB113" s="97" t="e">
        <f ca="true">+IF(AND(ISNUMBER(OFFSET('Sanitation Data'!$E$6,0,10*ROW('Sanitation Data'!E107))),'Data Summary'!CQ113="Yes"),OFFSET('Sanitation Data'!$E$6,0,10*ROW('Sanitation Data'!E107)),NA())</f>
        <v>#N/A</v>
      </c>
      <c r="AC113" s="97" t="e">
        <f ca="true">+IF(AND(ISNUMBER(OFFSET('Sanitation Data'!$E$10,0,10*ROW('Sanitation Data'!E107))),'Data Summary'!CR113="Yes"),OFFSET('Sanitation Data'!$E$10,0,10*ROW('Sanitation Data'!E107)),NA())</f>
        <v>#N/A</v>
      </c>
      <c r="AD113" s="97" t="e">
        <f ca="true">+IF(AND(ISNUMBER(OFFSET('Sanitation Data'!$E$11,0,10*ROW('Sanitation Data'!E107))),'Data Summary'!CS113="Yes"),OFFSET('Sanitation Data'!$E$11,0,10*ROW('Sanitation Data'!E107)),NA())</f>
        <v>#N/A</v>
      </c>
      <c r="AE113" s="97" t="e">
        <f ca="true">+IF(AND(ISNUMBER(OFFSET('Sanitation Data'!$E$12,0,10*ROW('Sanitation Data'!E107))),'Data Summary'!CT113="Yes"),OFFSET('Sanitation Data'!$E$12,0,10*ROW('Sanitation Data'!E107)),NA())</f>
        <v>#N/A</v>
      </c>
      <c r="AF113" s="97" t="e">
        <f ca="true">+IF(AND(ISNUMBER(OFFSET('Sanitation Data'!$F$4,0,10*ROW('Sanitation Data'!F107))),'Data Summary'!CU113="Yes"),100-OFFSET('Sanitation Data'!$F$4,0,10*ROW('Sanitation Data'!F107)),NA())</f>
        <v>#N/A</v>
      </c>
      <c r="AG113" s="97" t="e">
        <f ca="true">+IF(AND(ISNUMBER(OFFSET('Sanitation Data'!$F$6,0,10*ROW('Sanitation Data'!F107))),'Data Summary'!CV113="Yes"),OFFSET('Sanitation Data'!$F$6,0,10*ROW('Sanitation Data'!F107)),NA())</f>
        <v>#N/A</v>
      </c>
      <c r="AH113" s="97" t="e">
        <f ca="true">+IF(AND(ISNUMBER(OFFSET('Sanitation Data'!$F$10,0,10*ROW('Sanitation Data'!F107))),'Data Summary'!CW113="Yes"),OFFSET('Sanitation Data'!$F$10,0,10*ROW('Sanitation Data'!F107)),NA())</f>
        <v>#N/A</v>
      </c>
      <c r="AI113" s="97" t="e">
        <f ca="true">+IF(AND(ISNUMBER(OFFSET('Sanitation Data'!$F$11,0,10*ROW('Sanitation Data'!F107))),'Data Summary'!CX113="Yes"),OFFSET('Sanitation Data'!$F$11,0,10*ROW('Sanitation Data'!F107)),NA())</f>
        <v>#N/A</v>
      </c>
      <c r="AJ113" s="97" t="e">
        <f ca="true">+IF(AND(ISNUMBER(OFFSET('Sanitation Data'!$F$12,0,10*ROW('Sanitation Data'!F107))),'Data Summary'!CY113="Yes"),OFFSET('Sanitation Data'!$F$12,0,10*ROW('Sanitation Data'!F107)),NA())</f>
        <v>#N/A</v>
      </c>
      <c r="AK113" s="97" t="e">
        <f ca="true">+IF(AND(ISNUMBER(OFFSET('Sanitation Data'!$G$4,0,10*ROW('Sanitation Data'!G107))),'Data Summary'!CZ113="Yes"),100-OFFSET('Sanitation Data'!$G$4,0,10*ROW('Sanitation Data'!G107)),NA())</f>
        <v>#N/A</v>
      </c>
      <c r="AL113" s="97" t="e">
        <f ca="true">+IF(AND(ISNUMBER(OFFSET('Sanitation Data'!$G$6,0,10*ROW('Sanitation Data'!G107))),'Data Summary'!DA113="Yes"),OFFSET('Sanitation Data'!$G$6,0,10*ROW('Sanitation Data'!G107)),NA())</f>
        <v>#N/A</v>
      </c>
      <c r="AM113" s="97" t="e">
        <f ca="true">+IF(AND(ISNUMBER(OFFSET('Sanitation Data'!$G$10,0,10*ROW('Sanitation Data'!G107))),'Data Summary'!DB113="Yes"),OFFSET('Sanitation Data'!$G$10,0,10*ROW('Sanitation Data'!G107)),NA())</f>
        <v>#N/A</v>
      </c>
      <c r="AN113" s="97" t="e">
        <f ca="true">+IF(AND(ISNUMBER(OFFSET('Sanitation Data'!$G$11,0,10*ROW('Sanitation Data'!G107))),'Data Summary'!DC113="Yes"),OFFSET('Sanitation Data'!$G$11,0,10*ROW('Sanitation Data'!G107)),NA())</f>
        <v>#N/A</v>
      </c>
      <c r="AO113" s="97" t="e">
        <f ca="true">+IF(AND(ISNUMBER(OFFSET('Sanitation Data'!$G$12,0,10*ROW('Sanitation Data'!G107))),'Data Summary'!DD113="Yes"),OFFSET('Sanitation Data'!$G$12,0,10*ROW('Sanitation Data'!G107)),NA())</f>
        <v>#N/A</v>
      </c>
      <c r="AP113" s="97" t="e">
        <f ca="true">+IF(AND(ISNUMBER(OFFSET('Sanitation Data'!$H$4,0,10*ROW('Sanitation Data'!H107))),'Data Summary'!DE113="Yes"),100-OFFSET('Sanitation Data'!$H$4,0,10*ROW('Sanitation Data'!H107)),NA())</f>
        <v>#N/A</v>
      </c>
      <c r="AQ113" s="97" t="e">
        <f ca="true">+IF(AND(ISNUMBER(OFFSET('Sanitation Data'!$H$6,0,10*ROW('Sanitation Data'!H107))),'Data Summary'!DF113="Yes"),OFFSET('Sanitation Data'!$H$6,0,10*ROW('Sanitation Data'!H107)),NA())</f>
        <v>#N/A</v>
      </c>
      <c r="AR113" s="97" t="e">
        <f ca="true">+IF(AND(ISNUMBER(OFFSET('Sanitation Data'!$H$10,0,10*ROW('Sanitation Data'!H107))),'Data Summary'!DG113="Yes"),OFFSET('Sanitation Data'!$H$10,0,10*ROW('Sanitation Data'!H107)),NA())</f>
        <v>#N/A</v>
      </c>
      <c r="AS113" s="97" t="e">
        <f ca="true">+IF(AND(ISNUMBER(OFFSET('Sanitation Data'!$H$11,0,10*ROW('Sanitation Data'!H107))),'Data Summary'!DH113="Yes"),OFFSET('Sanitation Data'!$H$11,0,10*ROW('Sanitation Data'!H107)),NA())</f>
        <v>#N/A</v>
      </c>
      <c r="AT113" s="97" t="e">
        <f ca="true">+IF(AND(ISNUMBER(OFFSET('Sanitation Data'!$H$12,0,10*ROW('Sanitation Data'!H107))),'Data Summary'!DI113="Yes"),OFFSET('Sanitation Data'!$H$12,0,10*ROW('Sanitation Data'!H107)),NA())</f>
        <v>#N/A</v>
      </c>
      <c r="AU113" s="97" t="e">
        <f ca="true">+IF(AND(ISNUMBER(OFFSET('Sanitation Data'!$I$4,0,10*ROW('Sanitation Data'!I107))),'Data Summary'!DJ113="Yes"),100-OFFSET('Sanitation Data'!$I$4,0,10*ROW('Sanitation Data'!I107)),NA())</f>
        <v>#N/A</v>
      </c>
      <c r="AV113" s="97" t="e">
        <f ca="true">+IF(AND(ISNUMBER(OFFSET('Sanitation Data'!$I$6,0,10*ROW('Sanitation Data'!I107))),'Data Summary'!DK113="Yes"),OFFSET('Sanitation Data'!$I$6,0,10*ROW('Sanitation Data'!I107)),NA())</f>
        <v>#N/A</v>
      </c>
      <c r="AW113" s="97" t="e">
        <f ca="true">+IF(AND(ISNUMBER(OFFSET('Sanitation Data'!$I$10,0,10*ROW('Sanitation Data'!I107))),'Data Summary'!DL113="Yes"),OFFSET('Sanitation Data'!$I$10,0,10*ROW('Sanitation Data'!I107)),NA())</f>
        <v>#N/A</v>
      </c>
      <c r="AX113" s="97" t="e">
        <f ca="true">+IF(AND(ISNUMBER(OFFSET('Sanitation Data'!$I$11,0,10*ROW('Sanitation Data'!I107))),'Data Summary'!DM113="Yes"),OFFSET('Sanitation Data'!$I$11,0,10*ROW('Sanitation Data'!I107)),NA())</f>
        <v>#N/A</v>
      </c>
      <c r="AY113" s="97" t="e">
        <f ca="true">+IF(AND(ISNUMBER(OFFSET('Sanitation Data'!$I$12,0,10*ROW('Sanitation Data'!I107))),'Data Summary'!DN113="Yes"),OFFSET('Sanitation Data'!$I$12,0,10*ROW('Sanitation Data'!I107)),NA())</f>
        <v>#N/A</v>
      </c>
      <c r="AZ113" s="98" t="e">
        <f ca="true">+IF(AND(ISNUMBER(OFFSET('Hygiene Data'!$D$5,0,10*ROW('Hygiene Data'!D107))),'Data Summary'!DO113="Yes"),OFFSET('Hygiene Data'!$D$5,0,10*ROW('Hygiene Data'!D107)),NA())</f>
        <v>#N/A</v>
      </c>
      <c r="BA113" s="98" t="e">
        <f ca="true">+IF(AND(ISNUMBER(OFFSET('Hygiene Data'!$D$7,0,10*ROW('Hygiene Data'!D107))),'Data Summary'!DP113="Yes"),OFFSET('Hygiene Data'!$D$7,0,10*ROW('Hygiene Data'!D107)),NA())</f>
        <v>#N/A</v>
      </c>
      <c r="BB113" s="98" t="e">
        <f ca="true">+IF(AND(ISNUMBER(OFFSET('Hygiene Data'!$D$9,0,10*ROW('Hygiene Data'!D107))),'Data Summary'!DQ113="Yes"),OFFSET('Hygiene Data'!$D$9,0,10*ROW('Hygiene Data'!D107)),NA())</f>
        <v>#N/A</v>
      </c>
      <c r="BC113" s="98" t="e">
        <f ca="true">+IF(AND(ISNUMBER(OFFSET('Hygiene Data'!$E$5,0,10*ROW('Hygiene Data'!E107))),'Data Summary'!DR113="Yes"),OFFSET('Hygiene Data'!$E$5,0,10*ROW('Hygiene Data'!E107)),NA())</f>
        <v>#N/A</v>
      </c>
      <c r="BD113" s="98" t="e">
        <f ca="true">+IF(AND(ISNUMBER(OFFSET('Hygiene Data'!$E$7,0,10*ROW('Hygiene Data'!E107))),'Data Summary'!DS113="Yes"),OFFSET('Hygiene Data'!$E$7,0,10*ROW('Hygiene Data'!E107)),NA())</f>
        <v>#N/A</v>
      </c>
      <c r="BE113" s="98" t="e">
        <f ca="true">+IF(AND(ISNUMBER(OFFSET('Hygiene Data'!$E$9,0,10*ROW('Hygiene Data'!E107))),'Data Summary'!DT113="Yes"),OFFSET('Hygiene Data'!$E$9,0,10*ROW('Hygiene Data'!E107)),NA())</f>
        <v>#N/A</v>
      </c>
      <c r="BF113" s="98" t="e">
        <f ca="true">+IF(AND(ISNUMBER(OFFSET('Hygiene Data'!$F$5,0,10*ROW('Hygiene Data'!F107))),'Data Summary'!DU113="Yes"),OFFSET('Hygiene Data'!$F$5,0,10*ROW('Hygiene Data'!F107)),NA())</f>
        <v>#N/A</v>
      </c>
      <c r="BG113" s="98" t="e">
        <f ca="true">+IF(AND(ISNUMBER(OFFSET('Hygiene Data'!$F$7,0,10*ROW('Hygiene Data'!F107))),'Data Summary'!DV113="Yes"),OFFSET('Hygiene Data'!$F$7,0,10*ROW('Hygiene Data'!F107)),NA())</f>
        <v>#N/A</v>
      </c>
      <c r="BH113" s="98" t="e">
        <f ca="true">+IF(AND(ISNUMBER(OFFSET('Hygiene Data'!$F$9,0,10*ROW('Hygiene Data'!F107))),'Data Summary'!DW113="Yes"),OFFSET('Hygiene Data'!$F$9,0,10*ROW('Hygiene Data'!F107)),NA())</f>
        <v>#N/A</v>
      </c>
      <c r="BI113" s="98" t="e">
        <f ca="true">+IF(AND(ISNUMBER(OFFSET('Hygiene Data'!$G$5,0,10*ROW('Hygiene Data'!G107))),'Data Summary'!DX113="Yes"),OFFSET('Hygiene Data'!$G$5,0,10*ROW('Hygiene Data'!G107)),NA())</f>
        <v>#N/A</v>
      </c>
      <c r="BJ113" s="98" t="e">
        <f ca="true">+IF(AND(ISNUMBER(OFFSET('Hygiene Data'!$G$7,0,10*ROW('Hygiene Data'!G107))),'Data Summary'!DY113="Yes"),OFFSET('Hygiene Data'!$G$7,0,10*ROW('Hygiene Data'!G107)),NA())</f>
        <v>#N/A</v>
      </c>
      <c r="BK113" s="98" t="e">
        <f ca="true">+IF(AND(ISNUMBER(OFFSET('Hygiene Data'!$G$9,0,10*ROW('Hygiene Data'!G107))),'Data Summary'!DZ113="Yes"),OFFSET('Hygiene Data'!$G$9,0,10*ROW('Hygiene Data'!G107)),NA())</f>
        <v>#N/A</v>
      </c>
      <c r="BL113" s="98" t="e">
        <f ca="true">+IF(AND(ISNUMBER(OFFSET('Hygiene Data'!$H$5,0,10*ROW('Hygiene Data'!H107))),'Data Summary'!EA113="Yes"),OFFSET('Hygiene Data'!$H$5,0,10*ROW('Hygiene Data'!H107)),NA())</f>
        <v>#N/A</v>
      </c>
      <c r="BM113" s="98" t="e">
        <f ca="true">+IF(AND(ISNUMBER(OFFSET('Hygiene Data'!$H$7,0,10*ROW('Hygiene Data'!H107))),'Data Summary'!EB113="Yes"),OFFSET('Hygiene Data'!$H$7,0,10*ROW('Hygiene Data'!H107)),NA())</f>
        <v>#N/A</v>
      </c>
      <c r="BN113" s="98" t="e">
        <f ca="true">+IF(AND(ISNUMBER(OFFSET('Hygiene Data'!$H$9,0,10*ROW('Hygiene Data'!H107))),'Data Summary'!EC113="Yes"),OFFSET('Hygiene Data'!$H$9,0,10*ROW('Hygiene Data'!H107)),NA())</f>
        <v>#N/A</v>
      </c>
      <c r="BO113" s="98" t="e">
        <f ca="true">+IF(AND(ISNUMBER(OFFSET('Hygiene Data'!$I$5,0,10*ROW('Hygiene Data'!I107))),'Data Summary'!ED113="Yes"),OFFSET('Hygiene Data'!$I$5,0,10*ROW('Hygiene Data'!I107)),NA())</f>
        <v>#N/A</v>
      </c>
      <c r="BP113" s="98" t="e">
        <f ca="true">+IF(AND(ISNUMBER(OFFSET('Hygiene Data'!$I$7,0,10*ROW('Hygiene Data'!I107))),'Data Summary'!EE113="Yes"),OFFSET('Hygiene Data'!$I$7,0,10*ROW('Hygiene Data'!I107)),NA())</f>
        <v>#N/A</v>
      </c>
      <c r="BQ113" s="98" t="e">
        <f ca="true">+IF(AND(ISNUMBER(OFFSET('Hygiene Data'!$I$9,0,10*ROW('Hygiene Data'!I107))),'Data Summary'!EF113="Yes"),OFFSET('Hygiene Data'!$I$9,0,10*ROW('Hygiene Data'!I107)),NA())</f>
        <v>#N/A</v>
      </c>
    </row>
    <row xmlns:x14ac="http://schemas.microsoft.com/office/spreadsheetml/2009/9/ac" r="114" x14ac:dyDescent="0.2">
      <c r="A114" s="351" t="e">
        <f ca="true">+RIGHT('Data Summary'!A114,LEN('Data Summary'!A114)-9)</f>
        <v>#VALUE!</v>
      </c>
      <c r="B114" s="36" t="str">
        <f ca="true">+IF(ISTEXT('Data Summary'!B114),'Data Summary'!B114,"")</f>
        <v/>
      </c>
      <c r="C114" s="350" t="e">
        <f ca="true">+VALUE('Data Summary'!C114)</f>
        <v>#VALUE!</v>
      </c>
      <c r="D114" s="96" t="e">
        <f ca="true">+IF(AND(ISNUMBER(OFFSET('Water Data'!$D$4,0,10*ROW('Water Data'!D108))),'Data Summary'!BS114="Yes"),100-OFFSET('Water Data'!$D$4,0,10*ROW('Water Data'!D108)),NA())</f>
        <v>#N/A</v>
      </c>
      <c r="E114" s="96" t="e">
        <f ca="true">+IF(AND(ISNUMBER(OFFSET('Water Data'!$D$6,0,10*ROW('Water Data'!D108))),'Data Summary'!BT114="Yes"),OFFSET('Water Data'!$D$6,0,10*ROW('Water Data'!D108)),NA())</f>
        <v>#N/A</v>
      </c>
      <c r="F114" s="96" t="e">
        <f ca="true">+IF(AND(ISNUMBER(OFFSET('Water Data'!$D$9,0,10*ROW('Water Data'!D108))),'Data Summary'!BU114="Yes"),OFFSET('Water Data'!$D$9,0,10*ROW('Water Data'!D108)),NA())</f>
        <v>#N/A</v>
      </c>
      <c r="G114" s="96" t="e">
        <f ca="true">+IF(AND(ISNUMBER(OFFSET('Water Data'!$E$4,0,10*ROW('Water Data'!E108))),'Data Summary'!BV114="Yes"),100-OFFSET('Water Data'!$E$4,0,10*ROW('Water Data'!E108)),NA())</f>
        <v>#N/A</v>
      </c>
      <c r="H114" s="96" t="e">
        <f ca="true">+IF(AND(ISNUMBER(OFFSET('Water Data'!$E$6,0,10*ROW('Water Data'!E108))),'Data Summary'!BW114="Yes"),OFFSET('Water Data'!$E$6,0,10*ROW('Water Data'!E108)),NA())</f>
        <v>#N/A</v>
      </c>
      <c r="I114" s="96" t="e">
        <f ca="true">+IF(AND(ISNUMBER(OFFSET('Water Data'!$E$9,0,10*ROW('Water Data'!E108))),'Data Summary'!BX114="Yes"),OFFSET('Water Data'!$E$9,0,10*ROW('Water Data'!E108)),NA())</f>
        <v>#N/A</v>
      </c>
      <c r="J114" s="96" t="e">
        <f ca="true">+IF(AND(ISNUMBER(OFFSET('Water Data'!$F$4,0,10*ROW('Water Data'!F108))),'Data Summary'!BY114="Yes"),100-OFFSET('Water Data'!$F$4,0,10*ROW('Water Data'!F108)),NA())</f>
        <v>#N/A</v>
      </c>
      <c r="K114" s="96" t="e">
        <f ca="true">+IF(AND(ISNUMBER(OFFSET('Water Data'!$F$6,0,10*ROW('Water Data'!F108))),'Data Summary'!BZ114="Yes"),OFFSET('Water Data'!$F$6,0,10*ROW('Water Data'!F108)),NA())</f>
        <v>#N/A</v>
      </c>
      <c r="L114" s="96" t="e">
        <f ca="true">+IF(AND(ISNUMBER(OFFSET('Water Data'!$F$9,0,10*ROW('Water Data'!F108))),'Data Summary'!CA114="Yes"),OFFSET('Water Data'!$F$9,0,10*ROW('Water Data'!F108)),NA())</f>
        <v>#N/A</v>
      </c>
      <c r="M114" s="96" t="e">
        <f ca="true">+IF(AND(ISNUMBER(OFFSET('Water Data'!$G$4,0,10*ROW('Water Data'!G108))),'Data Summary'!CB114="Yes"),100-OFFSET('Water Data'!$G$4,0,10*ROW('Water Data'!G108)),NA())</f>
        <v>#N/A</v>
      </c>
      <c r="N114" s="96" t="e">
        <f ca="true">+IF(AND(ISNUMBER(OFFSET('Water Data'!$G$6,0,10*ROW('Water Data'!G108))),'Data Summary'!CC114="Yes"),OFFSET('Water Data'!$G$6,0,10*ROW('Water Data'!G108)),NA())</f>
        <v>#N/A</v>
      </c>
      <c r="O114" s="96" t="e">
        <f ca="true">+IF(AND(ISNUMBER(OFFSET('Water Data'!$G$9,0,10*ROW('Water Data'!G108))),'Data Summary'!CD114="Yes"),OFFSET('Water Data'!$G$9,0,10*ROW('Water Data'!G108)),NA())</f>
        <v>#N/A</v>
      </c>
      <c r="P114" s="96" t="e">
        <f ca="true">+IF(AND(ISNUMBER(OFFSET('Water Data'!$H$4,0,10*ROW('Water Data'!H108))),'Data Summary'!CE114="Yes"),100-OFFSET('Water Data'!$H$4,0,10*ROW('Water Data'!H108)),NA())</f>
        <v>#N/A</v>
      </c>
      <c r="Q114" s="96" t="e">
        <f ca="true">+IF(AND(ISNUMBER(OFFSET('Water Data'!$H$6,0,10*ROW('Water Data'!H108))),'Data Summary'!CF114="Yes"),OFFSET('Water Data'!$H$6,0,10*ROW('Water Data'!H108)),NA())</f>
        <v>#N/A</v>
      </c>
      <c r="R114" s="96" t="e">
        <f ca="true">+IF(AND(ISNUMBER(OFFSET('Water Data'!$H$9,0,10*ROW('Water Data'!H108))),'Data Summary'!CG114="Yes"),OFFSET('Water Data'!$H$9,0,10*ROW('Water Data'!H108)),NA())</f>
        <v>#N/A</v>
      </c>
      <c r="S114" s="96" t="e">
        <f ca="true">+IF(AND(ISNUMBER(OFFSET('Water Data'!$I$4,0,10*ROW('Water Data'!I108))),'Data Summary'!CH114="Yes"),100-OFFSET('Water Data'!$I$4,0,10*ROW('Water Data'!I108)),NA())</f>
        <v>#N/A</v>
      </c>
      <c r="T114" s="96" t="e">
        <f ca="true">+IF(AND(ISNUMBER(OFFSET('Water Data'!$I$6,0,10*ROW('Water Data'!I108))),'Data Summary'!CI114="Yes"),OFFSET('Water Data'!$I$6,0,10*ROW('Water Data'!I108)),NA())</f>
        <v>#N/A</v>
      </c>
      <c r="U114" s="96" t="e">
        <f ca="true">+IF(AND(ISNUMBER(OFFSET('Water Data'!$I$9,0,10*ROW('Water Data'!I108))),'Data Summary'!CJ114="Yes"),OFFSET('Water Data'!$I$9,0,10*ROW('Water Data'!I108)),NA())</f>
        <v>#N/A</v>
      </c>
      <c r="V114" s="97" t="e">
        <f ca="true">+IF(AND(ISNUMBER(OFFSET('Sanitation Data'!$D$4,0,10*ROW('Sanitation Data'!D108))),'Data Summary'!CK114="Yes"),100-OFFSET('Sanitation Data'!$D$4,0,10*ROW('Sanitation Data'!D108)),NA())</f>
        <v>#N/A</v>
      </c>
      <c r="W114" s="97" t="e">
        <f ca="true">+IF(AND(ISNUMBER(OFFSET('Sanitation Data'!$D$6,0,10*ROW('Sanitation Data'!D108))),'Data Summary'!CL114="Yes"),OFFSET('Sanitation Data'!$D$6,0,10*ROW('Sanitation Data'!D108)),NA())</f>
        <v>#N/A</v>
      </c>
      <c r="X114" s="97" t="e">
        <f ca="true">+IF(AND(ISNUMBER(OFFSET('Sanitation Data'!$D$10,0,10*ROW('Sanitation Data'!D108))),'Data Summary'!CM114="Yes"),OFFSET('Sanitation Data'!$D$10,0,10*ROW('Sanitation Data'!D108)),NA())</f>
        <v>#N/A</v>
      </c>
      <c r="Y114" s="97" t="e">
        <f ca="true">+IF(AND(ISNUMBER(OFFSET('Sanitation Data'!$D$11,0,10*ROW('Sanitation Data'!D108))),'Data Summary'!CN114="Yes"),OFFSET('Sanitation Data'!$D$11,0,10*ROW('Sanitation Data'!D108)),NA())</f>
        <v>#N/A</v>
      </c>
      <c r="Z114" s="97" t="e">
        <f ca="true">+IF(AND(ISNUMBER(OFFSET('Sanitation Data'!$D$12,0,10*ROW('Sanitation Data'!D108))),'Data Summary'!CO114="Yes"),OFFSET('Sanitation Data'!$D$12,0,10*ROW('Sanitation Data'!D108)),NA())</f>
        <v>#N/A</v>
      </c>
      <c r="AA114" s="97" t="e">
        <f ca="true">+IF(AND(ISNUMBER(OFFSET('Sanitation Data'!$E$4,0,10*ROW('Sanitation Data'!E108))),'Data Summary'!CP114="Yes"),100-OFFSET('Sanitation Data'!$E$4,0,10*ROW('Sanitation Data'!E108)),NA())</f>
        <v>#N/A</v>
      </c>
      <c r="AB114" s="97" t="e">
        <f ca="true">+IF(AND(ISNUMBER(OFFSET('Sanitation Data'!$E$6,0,10*ROW('Sanitation Data'!E108))),'Data Summary'!CQ114="Yes"),OFFSET('Sanitation Data'!$E$6,0,10*ROW('Sanitation Data'!E108)),NA())</f>
        <v>#N/A</v>
      </c>
      <c r="AC114" s="97" t="e">
        <f ca="true">+IF(AND(ISNUMBER(OFFSET('Sanitation Data'!$E$10,0,10*ROW('Sanitation Data'!E108))),'Data Summary'!CR114="Yes"),OFFSET('Sanitation Data'!$E$10,0,10*ROW('Sanitation Data'!E108)),NA())</f>
        <v>#N/A</v>
      </c>
      <c r="AD114" s="97" t="e">
        <f ca="true">+IF(AND(ISNUMBER(OFFSET('Sanitation Data'!$E$11,0,10*ROW('Sanitation Data'!E108))),'Data Summary'!CS114="Yes"),OFFSET('Sanitation Data'!$E$11,0,10*ROW('Sanitation Data'!E108)),NA())</f>
        <v>#N/A</v>
      </c>
      <c r="AE114" s="97" t="e">
        <f ca="true">+IF(AND(ISNUMBER(OFFSET('Sanitation Data'!$E$12,0,10*ROW('Sanitation Data'!E108))),'Data Summary'!CT114="Yes"),OFFSET('Sanitation Data'!$E$12,0,10*ROW('Sanitation Data'!E108)),NA())</f>
        <v>#N/A</v>
      </c>
      <c r="AF114" s="97" t="e">
        <f ca="true">+IF(AND(ISNUMBER(OFFSET('Sanitation Data'!$F$4,0,10*ROW('Sanitation Data'!F108))),'Data Summary'!CU114="Yes"),100-OFFSET('Sanitation Data'!$F$4,0,10*ROW('Sanitation Data'!F108)),NA())</f>
        <v>#N/A</v>
      </c>
      <c r="AG114" s="97" t="e">
        <f ca="true">+IF(AND(ISNUMBER(OFFSET('Sanitation Data'!$F$6,0,10*ROW('Sanitation Data'!F108))),'Data Summary'!CV114="Yes"),OFFSET('Sanitation Data'!$F$6,0,10*ROW('Sanitation Data'!F108)),NA())</f>
        <v>#N/A</v>
      </c>
      <c r="AH114" s="97" t="e">
        <f ca="true">+IF(AND(ISNUMBER(OFFSET('Sanitation Data'!$F$10,0,10*ROW('Sanitation Data'!F108))),'Data Summary'!CW114="Yes"),OFFSET('Sanitation Data'!$F$10,0,10*ROW('Sanitation Data'!F108)),NA())</f>
        <v>#N/A</v>
      </c>
      <c r="AI114" s="97" t="e">
        <f ca="true">+IF(AND(ISNUMBER(OFFSET('Sanitation Data'!$F$11,0,10*ROW('Sanitation Data'!F108))),'Data Summary'!CX114="Yes"),OFFSET('Sanitation Data'!$F$11,0,10*ROW('Sanitation Data'!F108)),NA())</f>
        <v>#N/A</v>
      </c>
      <c r="AJ114" s="97" t="e">
        <f ca="true">+IF(AND(ISNUMBER(OFFSET('Sanitation Data'!$F$12,0,10*ROW('Sanitation Data'!F108))),'Data Summary'!CY114="Yes"),OFFSET('Sanitation Data'!$F$12,0,10*ROW('Sanitation Data'!F108)),NA())</f>
        <v>#N/A</v>
      </c>
      <c r="AK114" s="97" t="e">
        <f ca="true">+IF(AND(ISNUMBER(OFFSET('Sanitation Data'!$G$4,0,10*ROW('Sanitation Data'!G108))),'Data Summary'!CZ114="Yes"),100-OFFSET('Sanitation Data'!$G$4,0,10*ROW('Sanitation Data'!G108)),NA())</f>
        <v>#N/A</v>
      </c>
      <c r="AL114" s="97" t="e">
        <f ca="true">+IF(AND(ISNUMBER(OFFSET('Sanitation Data'!$G$6,0,10*ROW('Sanitation Data'!G108))),'Data Summary'!DA114="Yes"),OFFSET('Sanitation Data'!$G$6,0,10*ROW('Sanitation Data'!G108)),NA())</f>
        <v>#N/A</v>
      </c>
      <c r="AM114" s="97" t="e">
        <f ca="true">+IF(AND(ISNUMBER(OFFSET('Sanitation Data'!$G$10,0,10*ROW('Sanitation Data'!G108))),'Data Summary'!DB114="Yes"),OFFSET('Sanitation Data'!$G$10,0,10*ROW('Sanitation Data'!G108)),NA())</f>
        <v>#N/A</v>
      </c>
      <c r="AN114" s="97" t="e">
        <f ca="true">+IF(AND(ISNUMBER(OFFSET('Sanitation Data'!$G$11,0,10*ROW('Sanitation Data'!G108))),'Data Summary'!DC114="Yes"),OFFSET('Sanitation Data'!$G$11,0,10*ROW('Sanitation Data'!G108)),NA())</f>
        <v>#N/A</v>
      </c>
      <c r="AO114" s="97" t="e">
        <f ca="true">+IF(AND(ISNUMBER(OFFSET('Sanitation Data'!$G$12,0,10*ROW('Sanitation Data'!G108))),'Data Summary'!DD114="Yes"),OFFSET('Sanitation Data'!$G$12,0,10*ROW('Sanitation Data'!G108)),NA())</f>
        <v>#N/A</v>
      </c>
      <c r="AP114" s="97" t="e">
        <f ca="true">+IF(AND(ISNUMBER(OFFSET('Sanitation Data'!$H$4,0,10*ROW('Sanitation Data'!H108))),'Data Summary'!DE114="Yes"),100-OFFSET('Sanitation Data'!$H$4,0,10*ROW('Sanitation Data'!H108)),NA())</f>
        <v>#N/A</v>
      </c>
      <c r="AQ114" s="97" t="e">
        <f ca="true">+IF(AND(ISNUMBER(OFFSET('Sanitation Data'!$H$6,0,10*ROW('Sanitation Data'!H108))),'Data Summary'!DF114="Yes"),OFFSET('Sanitation Data'!$H$6,0,10*ROW('Sanitation Data'!H108)),NA())</f>
        <v>#N/A</v>
      </c>
      <c r="AR114" s="97" t="e">
        <f ca="true">+IF(AND(ISNUMBER(OFFSET('Sanitation Data'!$H$10,0,10*ROW('Sanitation Data'!H108))),'Data Summary'!DG114="Yes"),OFFSET('Sanitation Data'!$H$10,0,10*ROW('Sanitation Data'!H108)),NA())</f>
        <v>#N/A</v>
      </c>
      <c r="AS114" s="97" t="e">
        <f ca="true">+IF(AND(ISNUMBER(OFFSET('Sanitation Data'!$H$11,0,10*ROW('Sanitation Data'!H108))),'Data Summary'!DH114="Yes"),OFFSET('Sanitation Data'!$H$11,0,10*ROW('Sanitation Data'!H108)),NA())</f>
        <v>#N/A</v>
      </c>
      <c r="AT114" s="97" t="e">
        <f ca="true">+IF(AND(ISNUMBER(OFFSET('Sanitation Data'!$H$12,0,10*ROW('Sanitation Data'!H108))),'Data Summary'!DI114="Yes"),OFFSET('Sanitation Data'!$H$12,0,10*ROW('Sanitation Data'!H108)),NA())</f>
        <v>#N/A</v>
      </c>
      <c r="AU114" s="97" t="e">
        <f ca="true">+IF(AND(ISNUMBER(OFFSET('Sanitation Data'!$I$4,0,10*ROW('Sanitation Data'!I108))),'Data Summary'!DJ114="Yes"),100-OFFSET('Sanitation Data'!$I$4,0,10*ROW('Sanitation Data'!I108)),NA())</f>
        <v>#N/A</v>
      </c>
      <c r="AV114" s="97" t="e">
        <f ca="true">+IF(AND(ISNUMBER(OFFSET('Sanitation Data'!$I$6,0,10*ROW('Sanitation Data'!I108))),'Data Summary'!DK114="Yes"),OFFSET('Sanitation Data'!$I$6,0,10*ROW('Sanitation Data'!I108)),NA())</f>
        <v>#N/A</v>
      </c>
      <c r="AW114" s="97" t="e">
        <f ca="true">+IF(AND(ISNUMBER(OFFSET('Sanitation Data'!$I$10,0,10*ROW('Sanitation Data'!I108))),'Data Summary'!DL114="Yes"),OFFSET('Sanitation Data'!$I$10,0,10*ROW('Sanitation Data'!I108)),NA())</f>
        <v>#N/A</v>
      </c>
      <c r="AX114" s="97" t="e">
        <f ca="true">+IF(AND(ISNUMBER(OFFSET('Sanitation Data'!$I$11,0,10*ROW('Sanitation Data'!I108))),'Data Summary'!DM114="Yes"),OFFSET('Sanitation Data'!$I$11,0,10*ROW('Sanitation Data'!I108)),NA())</f>
        <v>#N/A</v>
      </c>
      <c r="AY114" s="97" t="e">
        <f ca="true">+IF(AND(ISNUMBER(OFFSET('Sanitation Data'!$I$12,0,10*ROW('Sanitation Data'!I108))),'Data Summary'!DN114="Yes"),OFFSET('Sanitation Data'!$I$12,0,10*ROW('Sanitation Data'!I108)),NA())</f>
        <v>#N/A</v>
      </c>
      <c r="AZ114" s="98" t="e">
        <f ca="true">+IF(AND(ISNUMBER(OFFSET('Hygiene Data'!$D$5,0,10*ROW('Hygiene Data'!D108))),'Data Summary'!DO114="Yes"),OFFSET('Hygiene Data'!$D$5,0,10*ROW('Hygiene Data'!D108)),NA())</f>
        <v>#N/A</v>
      </c>
      <c r="BA114" s="98" t="e">
        <f ca="true">+IF(AND(ISNUMBER(OFFSET('Hygiene Data'!$D$7,0,10*ROW('Hygiene Data'!D108))),'Data Summary'!DP114="Yes"),OFFSET('Hygiene Data'!$D$7,0,10*ROW('Hygiene Data'!D108)),NA())</f>
        <v>#N/A</v>
      </c>
      <c r="BB114" s="98" t="e">
        <f ca="true">+IF(AND(ISNUMBER(OFFSET('Hygiene Data'!$D$9,0,10*ROW('Hygiene Data'!D108))),'Data Summary'!DQ114="Yes"),OFFSET('Hygiene Data'!$D$9,0,10*ROW('Hygiene Data'!D108)),NA())</f>
        <v>#N/A</v>
      </c>
      <c r="BC114" s="98" t="e">
        <f ca="true">+IF(AND(ISNUMBER(OFFSET('Hygiene Data'!$E$5,0,10*ROW('Hygiene Data'!E108))),'Data Summary'!DR114="Yes"),OFFSET('Hygiene Data'!$E$5,0,10*ROW('Hygiene Data'!E108)),NA())</f>
        <v>#N/A</v>
      </c>
      <c r="BD114" s="98" t="e">
        <f ca="true">+IF(AND(ISNUMBER(OFFSET('Hygiene Data'!$E$7,0,10*ROW('Hygiene Data'!E108))),'Data Summary'!DS114="Yes"),OFFSET('Hygiene Data'!$E$7,0,10*ROW('Hygiene Data'!E108)),NA())</f>
        <v>#N/A</v>
      </c>
      <c r="BE114" s="98" t="e">
        <f ca="true">+IF(AND(ISNUMBER(OFFSET('Hygiene Data'!$E$9,0,10*ROW('Hygiene Data'!E108))),'Data Summary'!DT114="Yes"),OFFSET('Hygiene Data'!$E$9,0,10*ROW('Hygiene Data'!E108)),NA())</f>
        <v>#N/A</v>
      </c>
      <c r="BF114" s="98" t="e">
        <f ca="true">+IF(AND(ISNUMBER(OFFSET('Hygiene Data'!$F$5,0,10*ROW('Hygiene Data'!F108))),'Data Summary'!DU114="Yes"),OFFSET('Hygiene Data'!$F$5,0,10*ROW('Hygiene Data'!F108)),NA())</f>
        <v>#N/A</v>
      </c>
      <c r="BG114" s="98" t="e">
        <f ca="true">+IF(AND(ISNUMBER(OFFSET('Hygiene Data'!$F$7,0,10*ROW('Hygiene Data'!F108))),'Data Summary'!DV114="Yes"),OFFSET('Hygiene Data'!$F$7,0,10*ROW('Hygiene Data'!F108)),NA())</f>
        <v>#N/A</v>
      </c>
      <c r="BH114" s="98" t="e">
        <f ca="true">+IF(AND(ISNUMBER(OFFSET('Hygiene Data'!$F$9,0,10*ROW('Hygiene Data'!F108))),'Data Summary'!DW114="Yes"),OFFSET('Hygiene Data'!$F$9,0,10*ROW('Hygiene Data'!F108)),NA())</f>
        <v>#N/A</v>
      </c>
      <c r="BI114" s="98" t="e">
        <f ca="true">+IF(AND(ISNUMBER(OFFSET('Hygiene Data'!$G$5,0,10*ROW('Hygiene Data'!G108))),'Data Summary'!DX114="Yes"),OFFSET('Hygiene Data'!$G$5,0,10*ROW('Hygiene Data'!G108)),NA())</f>
        <v>#N/A</v>
      </c>
      <c r="BJ114" s="98" t="e">
        <f ca="true">+IF(AND(ISNUMBER(OFFSET('Hygiene Data'!$G$7,0,10*ROW('Hygiene Data'!G108))),'Data Summary'!DY114="Yes"),OFFSET('Hygiene Data'!$G$7,0,10*ROW('Hygiene Data'!G108)),NA())</f>
        <v>#N/A</v>
      </c>
      <c r="BK114" s="98" t="e">
        <f ca="true">+IF(AND(ISNUMBER(OFFSET('Hygiene Data'!$G$9,0,10*ROW('Hygiene Data'!G108))),'Data Summary'!DZ114="Yes"),OFFSET('Hygiene Data'!$G$9,0,10*ROW('Hygiene Data'!G108)),NA())</f>
        <v>#N/A</v>
      </c>
      <c r="BL114" s="98" t="e">
        <f ca="true">+IF(AND(ISNUMBER(OFFSET('Hygiene Data'!$H$5,0,10*ROW('Hygiene Data'!H108))),'Data Summary'!EA114="Yes"),OFFSET('Hygiene Data'!$H$5,0,10*ROW('Hygiene Data'!H108)),NA())</f>
        <v>#N/A</v>
      </c>
      <c r="BM114" s="98" t="e">
        <f ca="true">+IF(AND(ISNUMBER(OFFSET('Hygiene Data'!$H$7,0,10*ROW('Hygiene Data'!H108))),'Data Summary'!EB114="Yes"),OFFSET('Hygiene Data'!$H$7,0,10*ROW('Hygiene Data'!H108)),NA())</f>
        <v>#N/A</v>
      </c>
      <c r="BN114" s="98" t="e">
        <f ca="true">+IF(AND(ISNUMBER(OFFSET('Hygiene Data'!$H$9,0,10*ROW('Hygiene Data'!H108))),'Data Summary'!EC114="Yes"),OFFSET('Hygiene Data'!$H$9,0,10*ROW('Hygiene Data'!H108)),NA())</f>
        <v>#N/A</v>
      </c>
      <c r="BO114" s="98" t="e">
        <f ca="true">+IF(AND(ISNUMBER(OFFSET('Hygiene Data'!$I$5,0,10*ROW('Hygiene Data'!I108))),'Data Summary'!ED114="Yes"),OFFSET('Hygiene Data'!$I$5,0,10*ROW('Hygiene Data'!I108)),NA())</f>
        <v>#N/A</v>
      </c>
      <c r="BP114" s="98" t="e">
        <f ca="true">+IF(AND(ISNUMBER(OFFSET('Hygiene Data'!$I$7,0,10*ROW('Hygiene Data'!I108))),'Data Summary'!EE114="Yes"),OFFSET('Hygiene Data'!$I$7,0,10*ROW('Hygiene Data'!I108)),NA())</f>
        <v>#N/A</v>
      </c>
      <c r="BQ114" s="98" t="e">
        <f ca="true">+IF(AND(ISNUMBER(OFFSET('Hygiene Data'!$I$9,0,10*ROW('Hygiene Data'!I108))),'Data Summary'!EF114="Yes"),OFFSET('Hygiene Data'!$I$9,0,10*ROW('Hygiene Data'!I108)),NA())</f>
        <v>#N/A</v>
      </c>
    </row>
    <row xmlns:x14ac="http://schemas.microsoft.com/office/spreadsheetml/2009/9/ac" r="115" x14ac:dyDescent="0.2">
      <c r="A115" s="351" t="e">
        <f ca="true">+RIGHT('Data Summary'!A115,LEN('Data Summary'!A115)-9)</f>
        <v>#VALUE!</v>
      </c>
      <c r="B115" s="36" t="str">
        <f ca="true">+IF(ISTEXT('Data Summary'!B115),'Data Summary'!B115,"")</f>
        <v/>
      </c>
      <c r="C115" s="350" t="e">
        <f ca="true">+VALUE('Data Summary'!C115)</f>
        <v>#VALUE!</v>
      </c>
      <c r="D115" s="96" t="e">
        <f ca="true">+IF(AND(ISNUMBER(OFFSET('Water Data'!$D$4,0,10*ROW('Water Data'!D109))),'Data Summary'!BS115="Yes"),100-OFFSET('Water Data'!$D$4,0,10*ROW('Water Data'!D109)),NA())</f>
        <v>#N/A</v>
      </c>
      <c r="E115" s="96" t="e">
        <f ca="true">+IF(AND(ISNUMBER(OFFSET('Water Data'!$D$6,0,10*ROW('Water Data'!D109))),'Data Summary'!BT115="Yes"),OFFSET('Water Data'!$D$6,0,10*ROW('Water Data'!D109)),NA())</f>
        <v>#N/A</v>
      </c>
      <c r="F115" s="96" t="e">
        <f ca="true">+IF(AND(ISNUMBER(OFFSET('Water Data'!$D$9,0,10*ROW('Water Data'!D109))),'Data Summary'!BU115="Yes"),OFFSET('Water Data'!$D$9,0,10*ROW('Water Data'!D109)),NA())</f>
        <v>#N/A</v>
      </c>
      <c r="G115" s="96" t="e">
        <f ca="true">+IF(AND(ISNUMBER(OFFSET('Water Data'!$E$4,0,10*ROW('Water Data'!E109))),'Data Summary'!BV115="Yes"),100-OFFSET('Water Data'!$E$4,0,10*ROW('Water Data'!E109)),NA())</f>
        <v>#N/A</v>
      </c>
      <c r="H115" s="96" t="e">
        <f ca="true">+IF(AND(ISNUMBER(OFFSET('Water Data'!$E$6,0,10*ROW('Water Data'!E109))),'Data Summary'!BW115="Yes"),OFFSET('Water Data'!$E$6,0,10*ROW('Water Data'!E109)),NA())</f>
        <v>#N/A</v>
      </c>
      <c r="I115" s="96" t="e">
        <f ca="true">+IF(AND(ISNUMBER(OFFSET('Water Data'!$E$9,0,10*ROW('Water Data'!E109))),'Data Summary'!BX115="Yes"),OFFSET('Water Data'!$E$9,0,10*ROW('Water Data'!E109)),NA())</f>
        <v>#N/A</v>
      </c>
      <c r="J115" s="96" t="e">
        <f ca="true">+IF(AND(ISNUMBER(OFFSET('Water Data'!$F$4,0,10*ROW('Water Data'!F109))),'Data Summary'!BY115="Yes"),100-OFFSET('Water Data'!$F$4,0,10*ROW('Water Data'!F109)),NA())</f>
        <v>#N/A</v>
      </c>
      <c r="K115" s="96" t="e">
        <f ca="true">+IF(AND(ISNUMBER(OFFSET('Water Data'!$F$6,0,10*ROW('Water Data'!F109))),'Data Summary'!BZ115="Yes"),OFFSET('Water Data'!$F$6,0,10*ROW('Water Data'!F109)),NA())</f>
        <v>#N/A</v>
      </c>
      <c r="L115" s="96" t="e">
        <f ca="true">+IF(AND(ISNUMBER(OFFSET('Water Data'!$F$9,0,10*ROW('Water Data'!F109))),'Data Summary'!CA115="Yes"),OFFSET('Water Data'!$F$9,0,10*ROW('Water Data'!F109)),NA())</f>
        <v>#N/A</v>
      </c>
      <c r="M115" s="96" t="e">
        <f ca="true">+IF(AND(ISNUMBER(OFFSET('Water Data'!$G$4,0,10*ROW('Water Data'!G109))),'Data Summary'!CB115="Yes"),100-OFFSET('Water Data'!$G$4,0,10*ROW('Water Data'!G109)),NA())</f>
        <v>#N/A</v>
      </c>
      <c r="N115" s="96" t="e">
        <f ca="true">+IF(AND(ISNUMBER(OFFSET('Water Data'!$G$6,0,10*ROW('Water Data'!G109))),'Data Summary'!CC115="Yes"),OFFSET('Water Data'!$G$6,0,10*ROW('Water Data'!G109)),NA())</f>
        <v>#N/A</v>
      </c>
      <c r="O115" s="96" t="e">
        <f ca="true">+IF(AND(ISNUMBER(OFFSET('Water Data'!$G$9,0,10*ROW('Water Data'!G109))),'Data Summary'!CD115="Yes"),OFFSET('Water Data'!$G$9,0,10*ROW('Water Data'!G109)),NA())</f>
        <v>#N/A</v>
      </c>
      <c r="P115" s="96" t="e">
        <f ca="true">+IF(AND(ISNUMBER(OFFSET('Water Data'!$H$4,0,10*ROW('Water Data'!H109))),'Data Summary'!CE115="Yes"),100-OFFSET('Water Data'!$H$4,0,10*ROW('Water Data'!H109)),NA())</f>
        <v>#N/A</v>
      </c>
      <c r="Q115" s="96" t="e">
        <f ca="true">+IF(AND(ISNUMBER(OFFSET('Water Data'!$H$6,0,10*ROW('Water Data'!H109))),'Data Summary'!CF115="Yes"),OFFSET('Water Data'!$H$6,0,10*ROW('Water Data'!H109)),NA())</f>
        <v>#N/A</v>
      </c>
      <c r="R115" s="96" t="e">
        <f ca="true">+IF(AND(ISNUMBER(OFFSET('Water Data'!$H$9,0,10*ROW('Water Data'!H109))),'Data Summary'!CG115="Yes"),OFFSET('Water Data'!$H$9,0,10*ROW('Water Data'!H109)),NA())</f>
        <v>#N/A</v>
      </c>
      <c r="S115" s="96" t="e">
        <f ca="true">+IF(AND(ISNUMBER(OFFSET('Water Data'!$I$4,0,10*ROW('Water Data'!I109))),'Data Summary'!CH115="Yes"),100-OFFSET('Water Data'!$I$4,0,10*ROW('Water Data'!I109)),NA())</f>
        <v>#N/A</v>
      </c>
      <c r="T115" s="96" t="e">
        <f ca="true">+IF(AND(ISNUMBER(OFFSET('Water Data'!$I$6,0,10*ROW('Water Data'!I109))),'Data Summary'!CI115="Yes"),OFFSET('Water Data'!$I$6,0,10*ROW('Water Data'!I109)),NA())</f>
        <v>#N/A</v>
      </c>
      <c r="U115" s="96" t="e">
        <f ca="true">+IF(AND(ISNUMBER(OFFSET('Water Data'!$I$9,0,10*ROW('Water Data'!I109))),'Data Summary'!CJ115="Yes"),OFFSET('Water Data'!$I$9,0,10*ROW('Water Data'!I109)),NA())</f>
        <v>#N/A</v>
      </c>
      <c r="V115" s="97" t="e">
        <f ca="true">+IF(AND(ISNUMBER(OFFSET('Sanitation Data'!$D$4,0,10*ROW('Sanitation Data'!D109))),'Data Summary'!CK115="Yes"),100-OFFSET('Sanitation Data'!$D$4,0,10*ROW('Sanitation Data'!D109)),NA())</f>
        <v>#N/A</v>
      </c>
      <c r="W115" s="97" t="e">
        <f ca="true">+IF(AND(ISNUMBER(OFFSET('Sanitation Data'!$D$6,0,10*ROW('Sanitation Data'!D109))),'Data Summary'!CL115="Yes"),OFFSET('Sanitation Data'!$D$6,0,10*ROW('Sanitation Data'!D109)),NA())</f>
        <v>#N/A</v>
      </c>
      <c r="X115" s="97" t="e">
        <f ca="true">+IF(AND(ISNUMBER(OFFSET('Sanitation Data'!$D$10,0,10*ROW('Sanitation Data'!D109))),'Data Summary'!CM115="Yes"),OFFSET('Sanitation Data'!$D$10,0,10*ROW('Sanitation Data'!D109)),NA())</f>
        <v>#N/A</v>
      </c>
      <c r="Y115" s="97" t="e">
        <f ca="true">+IF(AND(ISNUMBER(OFFSET('Sanitation Data'!$D$11,0,10*ROW('Sanitation Data'!D109))),'Data Summary'!CN115="Yes"),OFFSET('Sanitation Data'!$D$11,0,10*ROW('Sanitation Data'!D109)),NA())</f>
        <v>#N/A</v>
      </c>
      <c r="Z115" s="97" t="e">
        <f ca="true">+IF(AND(ISNUMBER(OFFSET('Sanitation Data'!$D$12,0,10*ROW('Sanitation Data'!D109))),'Data Summary'!CO115="Yes"),OFFSET('Sanitation Data'!$D$12,0,10*ROW('Sanitation Data'!D109)),NA())</f>
        <v>#N/A</v>
      </c>
      <c r="AA115" s="97" t="e">
        <f ca="true">+IF(AND(ISNUMBER(OFFSET('Sanitation Data'!$E$4,0,10*ROW('Sanitation Data'!E109))),'Data Summary'!CP115="Yes"),100-OFFSET('Sanitation Data'!$E$4,0,10*ROW('Sanitation Data'!E109)),NA())</f>
        <v>#N/A</v>
      </c>
      <c r="AB115" s="97" t="e">
        <f ca="true">+IF(AND(ISNUMBER(OFFSET('Sanitation Data'!$E$6,0,10*ROW('Sanitation Data'!E109))),'Data Summary'!CQ115="Yes"),OFFSET('Sanitation Data'!$E$6,0,10*ROW('Sanitation Data'!E109)),NA())</f>
        <v>#N/A</v>
      </c>
      <c r="AC115" s="97" t="e">
        <f ca="true">+IF(AND(ISNUMBER(OFFSET('Sanitation Data'!$E$10,0,10*ROW('Sanitation Data'!E109))),'Data Summary'!CR115="Yes"),OFFSET('Sanitation Data'!$E$10,0,10*ROW('Sanitation Data'!E109)),NA())</f>
        <v>#N/A</v>
      </c>
      <c r="AD115" s="97" t="e">
        <f ca="true">+IF(AND(ISNUMBER(OFFSET('Sanitation Data'!$E$11,0,10*ROW('Sanitation Data'!E109))),'Data Summary'!CS115="Yes"),OFFSET('Sanitation Data'!$E$11,0,10*ROW('Sanitation Data'!E109)),NA())</f>
        <v>#N/A</v>
      </c>
      <c r="AE115" s="97" t="e">
        <f ca="true">+IF(AND(ISNUMBER(OFFSET('Sanitation Data'!$E$12,0,10*ROW('Sanitation Data'!E109))),'Data Summary'!CT115="Yes"),OFFSET('Sanitation Data'!$E$12,0,10*ROW('Sanitation Data'!E109)),NA())</f>
        <v>#N/A</v>
      </c>
      <c r="AF115" s="97" t="e">
        <f ca="true">+IF(AND(ISNUMBER(OFFSET('Sanitation Data'!$F$4,0,10*ROW('Sanitation Data'!F109))),'Data Summary'!CU115="Yes"),100-OFFSET('Sanitation Data'!$F$4,0,10*ROW('Sanitation Data'!F109)),NA())</f>
        <v>#N/A</v>
      </c>
      <c r="AG115" s="97" t="e">
        <f ca="true">+IF(AND(ISNUMBER(OFFSET('Sanitation Data'!$F$6,0,10*ROW('Sanitation Data'!F109))),'Data Summary'!CV115="Yes"),OFFSET('Sanitation Data'!$F$6,0,10*ROW('Sanitation Data'!F109)),NA())</f>
        <v>#N/A</v>
      </c>
      <c r="AH115" s="97" t="e">
        <f ca="true">+IF(AND(ISNUMBER(OFFSET('Sanitation Data'!$F$10,0,10*ROW('Sanitation Data'!F109))),'Data Summary'!CW115="Yes"),OFFSET('Sanitation Data'!$F$10,0,10*ROW('Sanitation Data'!F109)),NA())</f>
        <v>#N/A</v>
      </c>
      <c r="AI115" s="97" t="e">
        <f ca="true">+IF(AND(ISNUMBER(OFFSET('Sanitation Data'!$F$11,0,10*ROW('Sanitation Data'!F109))),'Data Summary'!CX115="Yes"),OFFSET('Sanitation Data'!$F$11,0,10*ROW('Sanitation Data'!F109)),NA())</f>
        <v>#N/A</v>
      </c>
      <c r="AJ115" s="97" t="e">
        <f ca="true">+IF(AND(ISNUMBER(OFFSET('Sanitation Data'!$F$12,0,10*ROW('Sanitation Data'!F109))),'Data Summary'!CY115="Yes"),OFFSET('Sanitation Data'!$F$12,0,10*ROW('Sanitation Data'!F109)),NA())</f>
        <v>#N/A</v>
      </c>
      <c r="AK115" s="97" t="e">
        <f ca="true">+IF(AND(ISNUMBER(OFFSET('Sanitation Data'!$G$4,0,10*ROW('Sanitation Data'!G109))),'Data Summary'!CZ115="Yes"),100-OFFSET('Sanitation Data'!$G$4,0,10*ROW('Sanitation Data'!G109)),NA())</f>
        <v>#N/A</v>
      </c>
      <c r="AL115" s="97" t="e">
        <f ca="true">+IF(AND(ISNUMBER(OFFSET('Sanitation Data'!$G$6,0,10*ROW('Sanitation Data'!G109))),'Data Summary'!DA115="Yes"),OFFSET('Sanitation Data'!$G$6,0,10*ROW('Sanitation Data'!G109)),NA())</f>
        <v>#N/A</v>
      </c>
      <c r="AM115" s="97" t="e">
        <f ca="true">+IF(AND(ISNUMBER(OFFSET('Sanitation Data'!$G$10,0,10*ROW('Sanitation Data'!G109))),'Data Summary'!DB115="Yes"),OFFSET('Sanitation Data'!$G$10,0,10*ROW('Sanitation Data'!G109)),NA())</f>
        <v>#N/A</v>
      </c>
      <c r="AN115" s="97" t="e">
        <f ca="true">+IF(AND(ISNUMBER(OFFSET('Sanitation Data'!$G$11,0,10*ROW('Sanitation Data'!G109))),'Data Summary'!DC115="Yes"),OFFSET('Sanitation Data'!$G$11,0,10*ROW('Sanitation Data'!G109)),NA())</f>
        <v>#N/A</v>
      </c>
      <c r="AO115" s="97" t="e">
        <f ca="true">+IF(AND(ISNUMBER(OFFSET('Sanitation Data'!$G$12,0,10*ROW('Sanitation Data'!G109))),'Data Summary'!DD115="Yes"),OFFSET('Sanitation Data'!$G$12,0,10*ROW('Sanitation Data'!G109)),NA())</f>
        <v>#N/A</v>
      </c>
      <c r="AP115" s="97" t="e">
        <f ca="true">+IF(AND(ISNUMBER(OFFSET('Sanitation Data'!$H$4,0,10*ROW('Sanitation Data'!H109))),'Data Summary'!DE115="Yes"),100-OFFSET('Sanitation Data'!$H$4,0,10*ROW('Sanitation Data'!H109)),NA())</f>
        <v>#N/A</v>
      </c>
      <c r="AQ115" s="97" t="e">
        <f ca="true">+IF(AND(ISNUMBER(OFFSET('Sanitation Data'!$H$6,0,10*ROW('Sanitation Data'!H109))),'Data Summary'!DF115="Yes"),OFFSET('Sanitation Data'!$H$6,0,10*ROW('Sanitation Data'!H109)),NA())</f>
        <v>#N/A</v>
      </c>
      <c r="AR115" s="97" t="e">
        <f ca="true">+IF(AND(ISNUMBER(OFFSET('Sanitation Data'!$H$10,0,10*ROW('Sanitation Data'!H109))),'Data Summary'!DG115="Yes"),OFFSET('Sanitation Data'!$H$10,0,10*ROW('Sanitation Data'!H109)),NA())</f>
        <v>#N/A</v>
      </c>
      <c r="AS115" s="97" t="e">
        <f ca="true">+IF(AND(ISNUMBER(OFFSET('Sanitation Data'!$H$11,0,10*ROW('Sanitation Data'!H109))),'Data Summary'!DH115="Yes"),OFFSET('Sanitation Data'!$H$11,0,10*ROW('Sanitation Data'!H109)),NA())</f>
        <v>#N/A</v>
      </c>
      <c r="AT115" s="97" t="e">
        <f ca="true">+IF(AND(ISNUMBER(OFFSET('Sanitation Data'!$H$12,0,10*ROW('Sanitation Data'!H109))),'Data Summary'!DI115="Yes"),OFFSET('Sanitation Data'!$H$12,0,10*ROW('Sanitation Data'!H109)),NA())</f>
        <v>#N/A</v>
      </c>
      <c r="AU115" s="97" t="e">
        <f ca="true">+IF(AND(ISNUMBER(OFFSET('Sanitation Data'!$I$4,0,10*ROW('Sanitation Data'!I109))),'Data Summary'!DJ115="Yes"),100-OFFSET('Sanitation Data'!$I$4,0,10*ROW('Sanitation Data'!I109)),NA())</f>
        <v>#N/A</v>
      </c>
      <c r="AV115" s="97" t="e">
        <f ca="true">+IF(AND(ISNUMBER(OFFSET('Sanitation Data'!$I$6,0,10*ROW('Sanitation Data'!I109))),'Data Summary'!DK115="Yes"),OFFSET('Sanitation Data'!$I$6,0,10*ROW('Sanitation Data'!I109)),NA())</f>
        <v>#N/A</v>
      </c>
      <c r="AW115" s="97" t="e">
        <f ca="true">+IF(AND(ISNUMBER(OFFSET('Sanitation Data'!$I$10,0,10*ROW('Sanitation Data'!I109))),'Data Summary'!DL115="Yes"),OFFSET('Sanitation Data'!$I$10,0,10*ROW('Sanitation Data'!I109)),NA())</f>
        <v>#N/A</v>
      </c>
      <c r="AX115" s="97" t="e">
        <f ca="true">+IF(AND(ISNUMBER(OFFSET('Sanitation Data'!$I$11,0,10*ROW('Sanitation Data'!I109))),'Data Summary'!DM115="Yes"),OFFSET('Sanitation Data'!$I$11,0,10*ROW('Sanitation Data'!I109)),NA())</f>
        <v>#N/A</v>
      </c>
      <c r="AY115" s="97" t="e">
        <f ca="true">+IF(AND(ISNUMBER(OFFSET('Sanitation Data'!$I$12,0,10*ROW('Sanitation Data'!I109))),'Data Summary'!DN115="Yes"),OFFSET('Sanitation Data'!$I$12,0,10*ROW('Sanitation Data'!I109)),NA())</f>
        <v>#N/A</v>
      </c>
      <c r="AZ115" s="98" t="e">
        <f ca="true">+IF(AND(ISNUMBER(OFFSET('Hygiene Data'!$D$5,0,10*ROW('Hygiene Data'!D109))),'Data Summary'!DO115="Yes"),OFFSET('Hygiene Data'!$D$5,0,10*ROW('Hygiene Data'!D109)),NA())</f>
        <v>#N/A</v>
      </c>
      <c r="BA115" s="98" t="e">
        <f ca="true">+IF(AND(ISNUMBER(OFFSET('Hygiene Data'!$D$7,0,10*ROW('Hygiene Data'!D109))),'Data Summary'!DP115="Yes"),OFFSET('Hygiene Data'!$D$7,0,10*ROW('Hygiene Data'!D109)),NA())</f>
        <v>#N/A</v>
      </c>
      <c r="BB115" s="98" t="e">
        <f ca="true">+IF(AND(ISNUMBER(OFFSET('Hygiene Data'!$D$9,0,10*ROW('Hygiene Data'!D109))),'Data Summary'!DQ115="Yes"),OFFSET('Hygiene Data'!$D$9,0,10*ROW('Hygiene Data'!D109)),NA())</f>
        <v>#N/A</v>
      </c>
      <c r="BC115" s="98" t="e">
        <f ca="true">+IF(AND(ISNUMBER(OFFSET('Hygiene Data'!$E$5,0,10*ROW('Hygiene Data'!E109))),'Data Summary'!DR115="Yes"),OFFSET('Hygiene Data'!$E$5,0,10*ROW('Hygiene Data'!E109)),NA())</f>
        <v>#N/A</v>
      </c>
      <c r="BD115" s="98" t="e">
        <f ca="true">+IF(AND(ISNUMBER(OFFSET('Hygiene Data'!$E$7,0,10*ROW('Hygiene Data'!E109))),'Data Summary'!DS115="Yes"),OFFSET('Hygiene Data'!$E$7,0,10*ROW('Hygiene Data'!E109)),NA())</f>
        <v>#N/A</v>
      </c>
      <c r="BE115" s="98" t="e">
        <f ca="true">+IF(AND(ISNUMBER(OFFSET('Hygiene Data'!$E$9,0,10*ROW('Hygiene Data'!E109))),'Data Summary'!DT115="Yes"),OFFSET('Hygiene Data'!$E$9,0,10*ROW('Hygiene Data'!E109)),NA())</f>
        <v>#N/A</v>
      </c>
      <c r="BF115" s="98" t="e">
        <f ca="true">+IF(AND(ISNUMBER(OFFSET('Hygiene Data'!$F$5,0,10*ROW('Hygiene Data'!F109))),'Data Summary'!DU115="Yes"),OFFSET('Hygiene Data'!$F$5,0,10*ROW('Hygiene Data'!F109)),NA())</f>
        <v>#N/A</v>
      </c>
      <c r="BG115" s="98" t="e">
        <f ca="true">+IF(AND(ISNUMBER(OFFSET('Hygiene Data'!$F$7,0,10*ROW('Hygiene Data'!F109))),'Data Summary'!DV115="Yes"),OFFSET('Hygiene Data'!$F$7,0,10*ROW('Hygiene Data'!F109)),NA())</f>
        <v>#N/A</v>
      </c>
      <c r="BH115" s="98" t="e">
        <f ca="true">+IF(AND(ISNUMBER(OFFSET('Hygiene Data'!$F$9,0,10*ROW('Hygiene Data'!F109))),'Data Summary'!DW115="Yes"),OFFSET('Hygiene Data'!$F$9,0,10*ROW('Hygiene Data'!F109)),NA())</f>
        <v>#N/A</v>
      </c>
      <c r="BI115" s="98" t="e">
        <f ca="true">+IF(AND(ISNUMBER(OFFSET('Hygiene Data'!$G$5,0,10*ROW('Hygiene Data'!G109))),'Data Summary'!DX115="Yes"),OFFSET('Hygiene Data'!$G$5,0,10*ROW('Hygiene Data'!G109)),NA())</f>
        <v>#N/A</v>
      </c>
      <c r="BJ115" s="98" t="e">
        <f ca="true">+IF(AND(ISNUMBER(OFFSET('Hygiene Data'!$G$7,0,10*ROW('Hygiene Data'!G109))),'Data Summary'!DY115="Yes"),OFFSET('Hygiene Data'!$G$7,0,10*ROW('Hygiene Data'!G109)),NA())</f>
        <v>#N/A</v>
      </c>
      <c r="BK115" s="98" t="e">
        <f ca="true">+IF(AND(ISNUMBER(OFFSET('Hygiene Data'!$G$9,0,10*ROW('Hygiene Data'!G109))),'Data Summary'!DZ115="Yes"),OFFSET('Hygiene Data'!$G$9,0,10*ROW('Hygiene Data'!G109)),NA())</f>
        <v>#N/A</v>
      </c>
      <c r="BL115" s="98" t="e">
        <f ca="true">+IF(AND(ISNUMBER(OFFSET('Hygiene Data'!$H$5,0,10*ROW('Hygiene Data'!H109))),'Data Summary'!EA115="Yes"),OFFSET('Hygiene Data'!$H$5,0,10*ROW('Hygiene Data'!H109)),NA())</f>
        <v>#N/A</v>
      </c>
      <c r="BM115" s="98" t="e">
        <f ca="true">+IF(AND(ISNUMBER(OFFSET('Hygiene Data'!$H$7,0,10*ROW('Hygiene Data'!H109))),'Data Summary'!EB115="Yes"),OFFSET('Hygiene Data'!$H$7,0,10*ROW('Hygiene Data'!H109)),NA())</f>
        <v>#N/A</v>
      </c>
      <c r="BN115" s="98" t="e">
        <f ca="true">+IF(AND(ISNUMBER(OFFSET('Hygiene Data'!$H$9,0,10*ROW('Hygiene Data'!H109))),'Data Summary'!EC115="Yes"),OFFSET('Hygiene Data'!$H$9,0,10*ROW('Hygiene Data'!H109)),NA())</f>
        <v>#N/A</v>
      </c>
      <c r="BO115" s="98" t="e">
        <f ca="true">+IF(AND(ISNUMBER(OFFSET('Hygiene Data'!$I$5,0,10*ROW('Hygiene Data'!I109))),'Data Summary'!ED115="Yes"),OFFSET('Hygiene Data'!$I$5,0,10*ROW('Hygiene Data'!I109)),NA())</f>
        <v>#N/A</v>
      </c>
      <c r="BP115" s="98" t="e">
        <f ca="true">+IF(AND(ISNUMBER(OFFSET('Hygiene Data'!$I$7,0,10*ROW('Hygiene Data'!I109))),'Data Summary'!EE115="Yes"),OFFSET('Hygiene Data'!$I$7,0,10*ROW('Hygiene Data'!I109)),NA())</f>
        <v>#N/A</v>
      </c>
      <c r="BQ115" s="98" t="e">
        <f ca="true">+IF(AND(ISNUMBER(OFFSET('Hygiene Data'!$I$9,0,10*ROW('Hygiene Data'!I109))),'Data Summary'!EF115="Yes"),OFFSET('Hygiene Data'!$I$9,0,10*ROW('Hygiene Data'!I109)),NA())</f>
        <v>#N/A</v>
      </c>
    </row>
    <row xmlns:x14ac="http://schemas.microsoft.com/office/spreadsheetml/2009/9/ac" r="116" x14ac:dyDescent="0.2">
      <c r="A116" s="351" t="e">
        <f ca="true">+RIGHT('Data Summary'!A116,LEN('Data Summary'!A116)-9)</f>
        <v>#VALUE!</v>
      </c>
      <c r="B116" s="36" t="str">
        <f ca="true">+IF(ISTEXT('Data Summary'!B116),'Data Summary'!B116,"")</f>
        <v/>
      </c>
      <c r="C116" s="350" t="e">
        <f ca="true">+VALUE('Data Summary'!C116)</f>
        <v>#VALUE!</v>
      </c>
      <c r="D116" s="96" t="e">
        <f ca="true">+IF(AND(ISNUMBER(OFFSET('Water Data'!$D$4,0,10*ROW('Water Data'!D110))),'Data Summary'!BS116="Yes"),100-OFFSET('Water Data'!$D$4,0,10*ROW('Water Data'!D110)),NA())</f>
        <v>#N/A</v>
      </c>
      <c r="E116" s="96" t="e">
        <f ca="true">+IF(AND(ISNUMBER(OFFSET('Water Data'!$D$6,0,10*ROW('Water Data'!D110))),'Data Summary'!BT116="Yes"),OFFSET('Water Data'!$D$6,0,10*ROW('Water Data'!D110)),NA())</f>
        <v>#N/A</v>
      </c>
      <c r="F116" s="96" t="e">
        <f ca="true">+IF(AND(ISNUMBER(OFFSET('Water Data'!$D$9,0,10*ROW('Water Data'!D110))),'Data Summary'!BU116="Yes"),OFFSET('Water Data'!$D$9,0,10*ROW('Water Data'!D110)),NA())</f>
        <v>#N/A</v>
      </c>
      <c r="G116" s="96" t="e">
        <f ca="true">+IF(AND(ISNUMBER(OFFSET('Water Data'!$E$4,0,10*ROW('Water Data'!E110))),'Data Summary'!BV116="Yes"),100-OFFSET('Water Data'!$E$4,0,10*ROW('Water Data'!E110)),NA())</f>
        <v>#N/A</v>
      </c>
      <c r="H116" s="96" t="e">
        <f ca="true">+IF(AND(ISNUMBER(OFFSET('Water Data'!$E$6,0,10*ROW('Water Data'!E110))),'Data Summary'!BW116="Yes"),OFFSET('Water Data'!$E$6,0,10*ROW('Water Data'!E110)),NA())</f>
        <v>#N/A</v>
      </c>
      <c r="I116" s="96" t="e">
        <f ca="true">+IF(AND(ISNUMBER(OFFSET('Water Data'!$E$9,0,10*ROW('Water Data'!E110))),'Data Summary'!BX116="Yes"),OFFSET('Water Data'!$E$9,0,10*ROW('Water Data'!E110)),NA())</f>
        <v>#N/A</v>
      </c>
      <c r="J116" s="96" t="e">
        <f ca="true">+IF(AND(ISNUMBER(OFFSET('Water Data'!$F$4,0,10*ROW('Water Data'!F110))),'Data Summary'!BY116="Yes"),100-OFFSET('Water Data'!$F$4,0,10*ROW('Water Data'!F110)),NA())</f>
        <v>#N/A</v>
      </c>
      <c r="K116" s="96" t="e">
        <f ca="true">+IF(AND(ISNUMBER(OFFSET('Water Data'!$F$6,0,10*ROW('Water Data'!F110))),'Data Summary'!BZ116="Yes"),OFFSET('Water Data'!$F$6,0,10*ROW('Water Data'!F110)),NA())</f>
        <v>#N/A</v>
      </c>
      <c r="L116" s="96" t="e">
        <f ca="true">+IF(AND(ISNUMBER(OFFSET('Water Data'!$F$9,0,10*ROW('Water Data'!F110))),'Data Summary'!CA116="Yes"),OFFSET('Water Data'!$F$9,0,10*ROW('Water Data'!F110)),NA())</f>
        <v>#N/A</v>
      </c>
      <c r="M116" s="96" t="e">
        <f ca="true">+IF(AND(ISNUMBER(OFFSET('Water Data'!$G$4,0,10*ROW('Water Data'!G110))),'Data Summary'!CB116="Yes"),100-OFFSET('Water Data'!$G$4,0,10*ROW('Water Data'!G110)),NA())</f>
        <v>#N/A</v>
      </c>
      <c r="N116" s="96" t="e">
        <f ca="true">+IF(AND(ISNUMBER(OFFSET('Water Data'!$G$6,0,10*ROW('Water Data'!G110))),'Data Summary'!CC116="Yes"),OFFSET('Water Data'!$G$6,0,10*ROW('Water Data'!G110)),NA())</f>
        <v>#N/A</v>
      </c>
      <c r="O116" s="96" t="e">
        <f ca="true">+IF(AND(ISNUMBER(OFFSET('Water Data'!$G$9,0,10*ROW('Water Data'!G110))),'Data Summary'!CD116="Yes"),OFFSET('Water Data'!$G$9,0,10*ROW('Water Data'!G110)),NA())</f>
        <v>#N/A</v>
      </c>
      <c r="P116" s="96" t="e">
        <f ca="true">+IF(AND(ISNUMBER(OFFSET('Water Data'!$H$4,0,10*ROW('Water Data'!H110))),'Data Summary'!CE116="Yes"),100-OFFSET('Water Data'!$H$4,0,10*ROW('Water Data'!H110)),NA())</f>
        <v>#N/A</v>
      </c>
      <c r="Q116" s="96" t="e">
        <f ca="true">+IF(AND(ISNUMBER(OFFSET('Water Data'!$H$6,0,10*ROW('Water Data'!H110))),'Data Summary'!CF116="Yes"),OFFSET('Water Data'!$H$6,0,10*ROW('Water Data'!H110)),NA())</f>
        <v>#N/A</v>
      </c>
      <c r="R116" s="96" t="e">
        <f ca="true">+IF(AND(ISNUMBER(OFFSET('Water Data'!$H$9,0,10*ROW('Water Data'!H110))),'Data Summary'!CG116="Yes"),OFFSET('Water Data'!$H$9,0,10*ROW('Water Data'!H110)),NA())</f>
        <v>#N/A</v>
      </c>
      <c r="S116" s="96" t="e">
        <f ca="true">+IF(AND(ISNUMBER(OFFSET('Water Data'!$I$4,0,10*ROW('Water Data'!I110))),'Data Summary'!CH116="Yes"),100-OFFSET('Water Data'!$I$4,0,10*ROW('Water Data'!I110)),NA())</f>
        <v>#N/A</v>
      </c>
      <c r="T116" s="96" t="e">
        <f ca="true">+IF(AND(ISNUMBER(OFFSET('Water Data'!$I$6,0,10*ROW('Water Data'!I110))),'Data Summary'!CI116="Yes"),OFFSET('Water Data'!$I$6,0,10*ROW('Water Data'!I110)),NA())</f>
        <v>#N/A</v>
      </c>
      <c r="U116" s="96" t="e">
        <f ca="true">+IF(AND(ISNUMBER(OFFSET('Water Data'!$I$9,0,10*ROW('Water Data'!I110))),'Data Summary'!CJ116="Yes"),OFFSET('Water Data'!$I$9,0,10*ROW('Water Data'!I110)),NA())</f>
        <v>#N/A</v>
      </c>
      <c r="V116" s="97" t="e">
        <f ca="true">+IF(AND(ISNUMBER(OFFSET('Sanitation Data'!$D$4,0,10*ROW('Sanitation Data'!D110))),'Data Summary'!CK116="Yes"),100-OFFSET('Sanitation Data'!$D$4,0,10*ROW('Sanitation Data'!D110)),NA())</f>
        <v>#N/A</v>
      </c>
      <c r="W116" s="97" t="e">
        <f ca="true">+IF(AND(ISNUMBER(OFFSET('Sanitation Data'!$D$6,0,10*ROW('Sanitation Data'!D110))),'Data Summary'!CL116="Yes"),OFFSET('Sanitation Data'!$D$6,0,10*ROW('Sanitation Data'!D110)),NA())</f>
        <v>#N/A</v>
      </c>
      <c r="X116" s="97" t="e">
        <f ca="true">+IF(AND(ISNUMBER(OFFSET('Sanitation Data'!$D$10,0,10*ROW('Sanitation Data'!D110))),'Data Summary'!CM116="Yes"),OFFSET('Sanitation Data'!$D$10,0,10*ROW('Sanitation Data'!D110)),NA())</f>
        <v>#N/A</v>
      </c>
      <c r="Y116" s="97" t="e">
        <f ca="true">+IF(AND(ISNUMBER(OFFSET('Sanitation Data'!$D$11,0,10*ROW('Sanitation Data'!D110))),'Data Summary'!CN116="Yes"),OFFSET('Sanitation Data'!$D$11,0,10*ROW('Sanitation Data'!D110)),NA())</f>
        <v>#N/A</v>
      </c>
      <c r="Z116" s="97" t="e">
        <f ca="true">+IF(AND(ISNUMBER(OFFSET('Sanitation Data'!$D$12,0,10*ROW('Sanitation Data'!D110))),'Data Summary'!CO116="Yes"),OFFSET('Sanitation Data'!$D$12,0,10*ROW('Sanitation Data'!D110)),NA())</f>
        <v>#N/A</v>
      </c>
      <c r="AA116" s="97" t="e">
        <f ca="true">+IF(AND(ISNUMBER(OFFSET('Sanitation Data'!$E$4,0,10*ROW('Sanitation Data'!E110))),'Data Summary'!CP116="Yes"),100-OFFSET('Sanitation Data'!$E$4,0,10*ROW('Sanitation Data'!E110)),NA())</f>
        <v>#N/A</v>
      </c>
      <c r="AB116" s="97" t="e">
        <f ca="true">+IF(AND(ISNUMBER(OFFSET('Sanitation Data'!$E$6,0,10*ROW('Sanitation Data'!E110))),'Data Summary'!CQ116="Yes"),OFFSET('Sanitation Data'!$E$6,0,10*ROW('Sanitation Data'!E110)),NA())</f>
        <v>#N/A</v>
      </c>
      <c r="AC116" s="97" t="e">
        <f ca="true">+IF(AND(ISNUMBER(OFFSET('Sanitation Data'!$E$10,0,10*ROW('Sanitation Data'!E110))),'Data Summary'!CR116="Yes"),OFFSET('Sanitation Data'!$E$10,0,10*ROW('Sanitation Data'!E110)),NA())</f>
        <v>#N/A</v>
      </c>
      <c r="AD116" s="97" t="e">
        <f ca="true">+IF(AND(ISNUMBER(OFFSET('Sanitation Data'!$E$11,0,10*ROW('Sanitation Data'!E110))),'Data Summary'!CS116="Yes"),OFFSET('Sanitation Data'!$E$11,0,10*ROW('Sanitation Data'!E110)),NA())</f>
        <v>#N/A</v>
      </c>
      <c r="AE116" s="97" t="e">
        <f ca="true">+IF(AND(ISNUMBER(OFFSET('Sanitation Data'!$E$12,0,10*ROW('Sanitation Data'!E110))),'Data Summary'!CT116="Yes"),OFFSET('Sanitation Data'!$E$12,0,10*ROW('Sanitation Data'!E110)),NA())</f>
        <v>#N/A</v>
      </c>
      <c r="AF116" s="97" t="e">
        <f ca="true">+IF(AND(ISNUMBER(OFFSET('Sanitation Data'!$F$4,0,10*ROW('Sanitation Data'!F110))),'Data Summary'!CU116="Yes"),100-OFFSET('Sanitation Data'!$F$4,0,10*ROW('Sanitation Data'!F110)),NA())</f>
        <v>#N/A</v>
      </c>
      <c r="AG116" s="97" t="e">
        <f ca="true">+IF(AND(ISNUMBER(OFFSET('Sanitation Data'!$F$6,0,10*ROW('Sanitation Data'!F110))),'Data Summary'!CV116="Yes"),OFFSET('Sanitation Data'!$F$6,0,10*ROW('Sanitation Data'!F110)),NA())</f>
        <v>#N/A</v>
      </c>
      <c r="AH116" s="97" t="e">
        <f ca="true">+IF(AND(ISNUMBER(OFFSET('Sanitation Data'!$F$10,0,10*ROW('Sanitation Data'!F110))),'Data Summary'!CW116="Yes"),OFFSET('Sanitation Data'!$F$10,0,10*ROW('Sanitation Data'!F110)),NA())</f>
        <v>#N/A</v>
      </c>
      <c r="AI116" s="97" t="e">
        <f ca="true">+IF(AND(ISNUMBER(OFFSET('Sanitation Data'!$F$11,0,10*ROW('Sanitation Data'!F110))),'Data Summary'!CX116="Yes"),OFFSET('Sanitation Data'!$F$11,0,10*ROW('Sanitation Data'!F110)),NA())</f>
        <v>#N/A</v>
      </c>
      <c r="AJ116" s="97" t="e">
        <f ca="true">+IF(AND(ISNUMBER(OFFSET('Sanitation Data'!$F$12,0,10*ROW('Sanitation Data'!F110))),'Data Summary'!CY116="Yes"),OFFSET('Sanitation Data'!$F$12,0,10*ROW('Sanitation Data'!F110)),NA())</f>
        <v>#N/A</v>
      </c>
      <c r="AK116" s="97" t="e">
        <f ca="true">+IF(AND(ISNUMBER(OFFSET('Sanitation Data'!$G$4,0,10*ROW('Sanitation Data'!G110))),'Data Summary'!CZ116="Yes"),100-OFFSET('Sanitation Data'!$G$4,0,10*ROW('Sanitation Data'!G110)),NA())</f>
        <v>#N/A</v>
      </c>
      <c r="AL116" s="97" t="e">
        <f ca="true">+IF(AND(ISNUMBER(OFFSET('Sanitation Data'!$G$6,0,10*ROW('Sanitation Data'!G110))),'Data Summary'!DA116="Yes"),OFFSET('Sanitation Data'!$G$6,0,10*ROW('Sanitation Data'!G110)),NA())</f>
        <v>#N/A</v>
      </c>
      <c r="AM116" s="97" t="e">
        <f ca="true">+IF(AND(ISNUMBER(OFFSET('Sanitation Data'!$G$10,0,10*ROW('Sanitation Data'!G110))),'Data Summary'!DB116="Yes"),OFFSET('Sanitation Data'!$G$10,0,10*ROW('Sanitation Data'!G110)),NA())</f>
        <v>#N/A</v>
      </c>
      <c r="AN116" s="97" t="e">
        <f ca="true">+IF(AND(ISNUMBER(OFFSET('Sanitation Data'!$G$11,0,10*ROW('Sanitation Data'!G110))),'Data Summary'!DC116="Yes"),OFFSET('Sanitation Data'!$G$11,0,10*ROW('Sanitation Data'!G110)),NA())</f>
        <v>#N/A</v>
      </c>
      <c r="AO116" s="97" t="e">
        <f ca="true">+IF(AND(ISNUMBER(OFFSET('Sanitation Data'!$G$12,0,10*ROW('Sanitation Data'!G110))),'Data Summary'!DD116="Yes"),OFFSET('Sanitation Data'!$G$12,0,10*ROW('Sanitation Data'!G110)),NA())</f>
        <v>#N/A</v>
      </c>
      <c r="AP116" s="97" t="e">
        <f ca="true">+IF(AND(ISNUMBER(OFFSET('Sanitation Data'!$H$4,0,10*ROW('Sanitation Data'!H110))),'Data Summary'!DE116="Yes"),100-OFFSET('Sanitation Data'!$H$4,0,10*ROW('Sanitation Data'!H110)),NA())</f>
        <v>#N/A</v>
      </c>
      <c r="AQ116" s="97" t="e">
        <f ca="true">+IF(AND(ISNUMBER(OFFSET('Sanitation Data'!$H$6,0,10*ROW('Sanitation Data'!H110))),'Data Summary'!DF116="Yes"),OFFSET('Sanitation Data'!$H$6,0,10*ROW('Sanitation Data'!H110)),NA())</f>
        <v>#N/A</v>
      </c>
      <c r="AR116" s="97" t="e">
        <f ca="true">+IF(AND(ISNUMBER(OFFSET('Sanitation Data'!$H$10,0,10*ROW('Sanitation Data'!H110))),'Data Summary'!DG116="Yes"),OFFSET('Sanitation Data'!$H$10,0,10*ROW('Sanitation Data'!H110)),NA())</f>
        <v>#N/A</v>
      </c>
      <c r="AS116" s="97" t="e">
        <f ca="true">+IF(AND(ISNUMBER(OFFSET('Sanitation Data'!$H$11,0,10*ROW('Sanitation Data'!H110))),'Data Summary'!DH116="Yes"),OFFSET('Sanitation Data'!$H$11,0,10*ROW('Sanitation Data'!H110)),NA())</f>
        <v>#N/A</v>
      </c>
      <c r="AT116" s="97" t="e">
        <f ca="true">+IF(AND(ISNUMBER(OFFSET('Sanitation Data'!$H$12,0,10*ROW('Sanitation Data'!H110))),'Data Summary'!DI116="Yes"),OFFSET('Sanitation Data'!$H$12,0,10*ROW('Sanitation Data'!H110)),NA())</f>
        <v>#N/A</v>
      </c>
      <c r="AU116" s="97" t="e">
        <f ca="true">+IF(AND(ISNUMBER(OFFSET('Sanitation Data'!$I$4,0,10*ROW('Sanitation Data'!I110))),'Data Summary'!DJ116="Yes"),100-OFFSET('Sanitation Data'!$I$4,0,10*ROW('Sanitation Data'!I110)),NA())</f>
        <v>#N/A</v>
      </c>
      <c r="AV116" s="97" t="e">
        <f ca="true">+IF(AND(ISNUMBER(OFFSET('Sanitation Data'!$I$6,0,10*ROW('Sanitation Data'!I110))),'Data Summary'!DK116="Yes"),OFFSET('Sanitation Data'!$I$6,0,10*ROW('Sanitation Data'!I110)),NA())</f>
        <v>#N/A</v>
      </c>
      <c r="AW116" s="97" t="e">
        <f ca="true">+IF(AND(ISNUMBER(OFFSET('Sanitation Data'!$I$10,0,10*ROW('Sanitation Data'!I110))),'Data Summary'!DL116="Yes"),OFFSET('Sanitation Data'!$I$10,0,10*ROW('Sanitation Data'!I110)),NA())</f>
        <v>#N/A</v>
      </c>
      <c r="AX116" s="97" t="e">
        <f ca="true">+IF(AND(ISNUMBER(OFFSET('Sanitation Data'!$I$11,0,10*ROW('Sanitation Data'!I110))),'Data Summary'!DM116="Yes"),OFFSET('Sanitation Data'!$I$11,0,10*ROW('Sanitation Data'!I110)),NA())</f>
        <v>#N/A</v>
      </c>
      <c r="AY116" s="97" t="e">
        <f ca="true">+IF(AND(ISNUMBER(OFFSET('Sanitation Data'!$I$12,0,10*ROW('Sanitation Data'!I110))),'Data Summary'!DN116="Yes"),OFFSET('Sanitation Data'!$I$12,0,10*ROW('Sanitation Data'!I110)),NA())</f>
        <v>#N/A</v>
      </c>
      <c r="AZ116" s="98" t="e">
        <f ca="true">+IF(AND(ISNUMBER(OFFSET('Hygiene Data'!$D$5,0,10*ROW('Hygiene Data'!D110))),'Data Summary'!DO116="Yes"),OFFSET('Hygiene Data'!$D$5,0,10*ROW('Hygiene Data'!D110)),NA())</f>
        <v>#N/A</v>
      </c>
      <c r="BA116" s="98" t="e">
        <f ca="true">+IF(AND(ISNUMBER(OFFSET('Hygiene Data'!$D$7,0,10*ROW('Hygiene Data'!D110))),'Data Summary'!DP116="Yes"),OFFSET('Hygiene Data'!$D$7,0,10*ROW('Hygiene Data'!D110)),NA())</f>
        <v>#N/A</v>
      </c>
      <c r="BB116" s="98" t="e">
        <f ca="true">+IF(AND(ISNUMBER(OFFSET('Hygiene Data'!$D$9,0,10*ROW('Hygiene Data'!D110))),'Data Summary'!DQ116="Yes"),OFFSET('Hygiene Data'!$D$9,0,10*ROW('Hygiene Data'!D110)),NA())</f>
        <v>#N/A</v>
      </c>
      <c r="BC116" s="98" t="e">
        <f ca="true">+IF(AND(ISNUMBER(OFFSET('Hygiene Data'!$E$5,0,10*ROW('Hygiene Data'!E110))),'Data Summary'!DR116="Yes"),OFFSET('Hygiene Data'!$E$5,0,10*ROW('Hygiene Data'!E110)),NA())</f>
        <v>#N/A</v>
      </c>
      <c r="BD116" s="98" t="e">
        <f ca="true">+IF(AND(ISNUMBER(OFFSET('Hygiene Data'!$E$7,0,10*ROW('Hygiene Data'!E110))),'Data Summary'!DS116="Yes"),OFFSET('Hygiene Data'!$E$7,0,10*ROW('Hygiene Data'!E110)),NA())</f>
        <v>#N/A</v>
      </c>
      <c r="BE116" s="98" t="e">
        <f ca="true">+IF(AND(ISNUMBER(OFFSET('Hygiene Data'!$E$9,0,10*ROW('Hygiene Data'!E110))),'Data Summary'!DT116="Yes"),OFFSET('Hygiene Data'!$E$9,0,10*ROW('Hygiene Data'!E110)),NA())</f>
        <v>#N/A</v>
      </c>
      <c r="BF116" s="98" t="e">
        <f ca="true">+IF(AND(ISNUMBER(OFFSET('Hygiene Data'!$F$5,0,10*ROW('Hygiene Data'!F110))),'Data Summary'!DU116="Yes"),OFFSET('Hygiene Data'!$F$5,0,10*ROW('Hygiene Data'!F110)),NA())</f>
        <v>#N/A</v>
      </c>
      <c r="BG116" s="98" t="e">
        <f ca="true">+IF(AND(ISNUMBER(OFFSET('Hygiene Data'!$F$7,0,10*ROW('Hygiene Data'!F110))),'Data Summary'!DV116="Yes"),OFFSET('Hygiene Data'!$F$7,0,10*ROW('Hygiene Data'!F110)),NA())</f>
        <v>#N/A</v>
      </c>
      <c r="BH116" s="98" t="e">
        <f ca="true">+IF(AND(ISNUMBER(OFFSET('Hygiene Data'!$F$9,0,10*ROW('Hygiene Data'!F110))),'Data Summary'!DW116="Yes"),OFFSET('Hygiene Data'!$F$9,0,10*ROW('Hygiene Data'!F110)),NA())</f>
        <v>#N/A</v>
      </c>
      <c r="BI116" s="98" t="e">
        <f ca="true">+IF(AND(ISNUMBER(OFFSET('Hygiene Data'!$G$5,0,10*ROW('Hygiene Data'!G110))),'Data Summary'!DX116="Yes"),OFFSET('Hygiene Data'!$G$5,0,10*ROW('Hygiene Data'!G110)),NA())</f>
        <v>#N/A</v>
      </c>
      <c r="BJ116" s="98" t="e">
        <f ca="true">+IF(AND(ISNUMBER(OFFSET('Hygiene Data'!$G$7,0,10*ROW('Hygiene Data'!G110))),'Data Summary'!DY116="Yes"),OFFSET('Hygiene Data'!$G$7,0,10*ROW('Hygiene Data'!G110)),NA())</f>
        <v>#N/A</v>
      </c>
      <c r="BK116" s="98" t="e">
        <f ca="true">+IF(AND(ISNUMBER(OFFSET('Hygiene Data'!$G$9,0,10*ROW('Hygiene Data'!G110))),'Data Summary'!DZ116="Yes"),OFFSET('Hygiene Data'!$G$9,0,10*ROW('Hygiene Data'!G110)),NA())</f>
        <v>#N/A</v>
      </c>
      <c r="BL116" s="98" t="e">
        <f ca="true">+IF(AND(ISNUMBER(OFFSET('Hygiene Data'!$H$5,0,10*ROW('Hygiene Data'!H110))),'Data Summary'!EA116="Yes"),OFFSET('Hygiene Data'!$H$5,0,10*ROW('Hygiene Data'!H110)),NA())</f>
        <v>#N/A</v>
      </c>
      <c r="BM116" s="98" t="e">
        <f ca="true">+IF(AND(ISNUMBER(OFFSET('Hygiene Data'!$H$7,0,10*ROW('Hygiene Data'!H110))),'Data Summary'!EB116="Yes"),OFFSET('Hygiene Data'!$H$7,0,10*ROW('Hygiene Data'!H110)),NA())</f>
        <v>#N/A</v>
      </c>
      <c r="BN116" s="98" t="e">
        <f ca="true">+IF(AND(ISNUMBER(OFFSET('Hygiene Data'!$H$9,0,10*ROW('Hygiene Data'!H110))),'Data Summary'!EC116="Yes"),OFFSET('Hygiene Data'!$H$9,0,10*ROW('Hygiene Data'!H110)),NA())</f>
        <v>#N/A</v>
      </c>
      <c r="BO116" s="98" t="e">
        <f ca="true">+IF(AND(ISNUMBER(OFFSET('Hygiene Data'!$I$5,0,10*ROW('Hygiene Data'!I110))),'Data Summary'!ED116="Yes"),OFFSET('Hygiene Data'!$I$5,0,10*ROW('Hygiene Data'!I110)),NA())</f>
        <v>#N/A</v>
      </c>
      <c r="BP116" s="98" t="e">
        <f ca="true">+IF(AND(ISNUMBER(OFFSET('Hygiene Data'!$I$7,0,10*ROW('Hygiene Data'!I110))),'Data Summary'!EE116="Yes"),OFFSET('Hygiene Data'!$I$7,0,10*ROW('Hygiene Data'!I110)),NA())</f>
        <v>#N/A</v>
      </c>
      <c r="BQ116" s="98" t="e">
        <f ca="true">+IF(AND(ISNUMBER(OFFSET('Hygiene Data'!$I$9,0,10*ROW('Hygiene Data'!I110))),'Data Summary'!EF116="Yes"),OFFSET('Hygiene Data'!$I$9,0,10*ROW('Hygiene Data'!I110)),NA())</f>
        <v>#N/A</v>
      </c>
    </row>
    <row xmlns:x14ac="http://schemas.microsoft.com/office/spreadsheetml/2009/9/ac" r="117" x14ac:dyDescent="0.2">
      <c r="A117" s="351" t="e">
        <f ca="true">+RIGHT('Data Summary'!A117,LEN('Data Summary'!A117)-9)</f>
        <v>#VALUE!</v>
      </c>
      <c r="B117" s="36" t="str">
        <f ca="true">+IF(ISTEXT('Data Summary'!B117),'Data Summary'!B117,"")</f>
        <v/>
      </c>
      <c r="C117" s="350" t="e">
        <f ca="true">+VALUE('Data Summary'!C117)</f>
        <v>#VALUE!</v>
      </c>
      <c r="D117" s="96" t="e">
        <f ca="true">+IF(AND(ISNUMBER(OFFSET('Water Data'!$D$4,0,10*ROW('Water Data'!D111))),'Data Summary'!BS117="Yes"),100-OFFSET('Water Data'!$D$4,0,10*ROW('Water Data'!D111)),NA())</f>
        <v>#N/A</v>
      </c>
      <c r="E117" s="96" t="e">
        <f ca="true">+IF(AND(ISNUMBER(OFFSET('Water Data'!$D$6,0,10*ROW('Water Data'!D111))),'Data Summary'!BT117="Yes"),OFFSET('Water Data'!$D$6,0,10*ROW('Water Data'!D111)),NA())</f>
        <v>#N/A</v>
      </c>
      <c r="F117" s="96" t="e">
        <f ca="true">+IF(AND(ISNUMBER(OFFSET('Water Data'!$D$9,0,10*ROW('Water Data'!D111))),'Data Summary'!BU117="Yes"),OFFSET('Water Data'!$D$9,0,10*ROW('Water Data'!D111)),NA())</f>
        <v>#N/A</v>
      </c>
      <c r="G117" s="96" t="e">
        <f ca="true">+IF(AND(ISNUMBER(OFFSET('Water Data'!$E$4,0,10*ROW('Water Data'!E111))),'Data Summary'!BV117="Yes"),100-OFFSET('Water Data'!$E$4,0,10*ROW('Water Data'!E111)),NA())</f>
        <v>#N/A</v>
      </c>
      <c r="H117" s="96" t="e">
        <f ca="true">+IF(AND(ISNUMBER(OFFSET('Water Data'!$E$6,0,10*ROW('Water Data'!E111))),'Data Summary'!BW117="Yes"),OFFSET('Water Data'!$E$6,0,10*ROW('Water Data'!E111)),NA())</f>
        <v>#N/A</v>
      </c>
      <c r="I117" s="96" t="e">
        <f ca="true">+IF(AND(ISNUMBER(OFFSET('Water Data'!$E$9,0,10*ROW('Water Data'!E111))),'Data Summary'!BX117="Yes"),OFFSET('Water Data'!$E$9,0,10*ROW('Water Data'!E111)),NA())</f>
        <v>#N/A</v>
      </c>
      <c r="J117" s="96" t="e">
        <f ca="true">+IF(AND(ISNUMBER(OFFSET('Water Data'!$F$4,0,10*ROW('Water Data'!F111))),'Data Summary'!BY117="Yes"),100-OFFSET('Water Data'!$F$4,0,10*ROW('Water Data'!F111)),NA())</f>
        <v>#N/A</v>
      </c>
      <c r="K117" s="96" t="e">
        <f ca="true">+IF(AND(ISNUMBER(OFFSET('Water Data'!$F$6,0,10*ROW('Water Data'!F111))),'Data Summary'!BZ117="Yes"),OFFSET('Water Data'!$F$6,0,10*ROW('Water Data'!F111)),NA())</f>
        <v>#N/A</v>
      </c>
      <c r="L117" s="96" t="e">
        <f ca="true">+IF(AND(ISNUMBER(OFFSET('Water Data'!$F$9,0,10*ROW('Water Data'!F111))),'Data Summary'!CA117="Yes"),OFFSET('Water Data'!$F$9,0,10*ROW('Water Data'!F111)),NA())</f>
        <v>#N/A</v>
      </c>
      <c r="M117" s="96" t="e">
        <f ca="true">+IF(AND(ISNUMBER(OFFSET('Water Data'!$G$4,0,10*ROW('Water Data'!G111))),'Data Summary'!CB117="Yes"),100-OFFSET('Water Data'!$G$4,0,10*ROW('Water Data'!G111)),NA())</f>
        <v>#N/A</v>
      </c>
      <c r="N117" s="96" t="e">
        <f ca="true">+IF(AND(ISNUMBER(OFFSET('Water Data'!$G$6,0,10*ROW('Water Data'!G111))),'Data Summary'!CC117="Yes"),OFFSET('Water Data'!$G$6,0,10*ROW('Water Data'!G111)),NA())</f>
        <v>#N/A</v>
      </c>
      <c r="O117" s="96" t="e">
        <f ca="true">+IF(AND(ISNUMBER(OFFSET('Water Data'!$G$9,0,10*ROW('Water Data'!G111))),'Data Summary'!CD117="Yes"),OFFSET('Water Data'!$G$9,0,10*ROW('Water Data'!G111)),NA())</f>
        <v>#N/A</v>
      </c>
      <c r="P117" s="96" t="e">
        <f ca="true">+IF(AND(ISNUMBER(OFFSET('Water Data'!$H$4,0,10*ROW('Water Data'!H111))),'Data Summary'!CE117="Yes"),100-OFFSET('Water Data'!$H$4,0,10*ROW('Water Data'!H111)),NA())</f>
        <v>#N/A</v>
      </c>
      <c r="Q117" s="96" t="e">
        <f ca="true">+IF(AND(ISNUMBER(OFFSET('Water Data'!$H$6,0,10*ROW('Water Data'!H111))),'Data Summary'!CF117="Yes"),OFFSET('Water Data'!$H$6,0,10*ROW('Water Data'!H111)),NA())</f>
        <v>#N/A</v>
      </c>
      <c r="R117" s="96" t="e">
        <f ca="true">+IF(AND(ISNUMBER(OFFSET('Water Data'!$H$9,0,10*ROW('Water Data'!H111))),'Data Summary'!CG117="Yes"),OFFSET('Water Data'!$H$9,0,10*ROW('Water Data'!H111)),NA())</f>
        <v>#N/A</v>
      </c>
      <c r="S117" s="96" t="e">
        <f ca="true">+IF(AND(ISNUMBER(OFFSET('Water Data'!$I$4,0,10*ROW('Water Data'!I111))),'Data Summary'!CH117="Yes"),100-OFFSET('Water Data'!$I$4,0,10*ROW('Water Data'!I111)),NA())</f>
        <v>#N/A</v>
      </c>
      <c r="T117" s="96" t="e">
        <f ca="true">+IF(AND(ISNUMBER(OFFSET('Water Data'!$I$6,0,10*ROW('Water Data'!I111))),'Data Summary'!CI117="Yes"),OFFSET('Water Data'!$I$6,0,10*ROW('Water Data'!I111)),NA())</f>
        <v>#N/A</v>
      </c>
      <c r="U117" s="96" t="e">
        <f ca="true">+IF(AND(ISNUMBER(OFFSET('Water Data'!$I$9,0,10*ROW('Water Data'!I111))),'Data Summary'!CJ117="Yes"),OFFSET('Water Data'!$I$9,0,10*ROW('Water Data'!I111)),NA())</f>
        <v>#N/A</v>
      </c>
      <c r="V117" s="97" t="e">
        <f ca="true">+IF(AND(ISNUMBER(OFFSET('Sanitation Data'!$D$4,0,10*ROW('Sanitation Data'!D111))),'Data Summary'!CK117="Yes"),100-OFFSET('Sanitation Data'!$D$4,0,10*ROW('Sanitation Data'!D111)),NA())</f>
        <v>#N/A</v>
      </c>
      <c r="W117" s="97" t="e">
        <f ca="true">+IF(AND(ISNUMBER(OFFSET('Sanitation Data'!$D$6,0,10*ROW('Sanitation Data'!D111))),'Data Summary'!CL117="Yes"),OFFSET('Sanitation Data'!$D$6,0,10*ROW('Sanitation Data'!D111)),NA())</f>
        <v>#N/A</v>
      </c>
      <c r="X117" s="97" t="e">
        <f ca="true">+IF(AND(ISNUMBER(OFFSET('Sanitation Data'!$D$10,0,10*ROW('Sanitation Data'!D111))),'Data Summary'!CM117="Yes"),OFFSET('Sanitation Data'!$D$10,0,10*ROW('Sanitation Data'!D111)),NA())</f>
        <v>#N/A</v>
      </c>
      <c r="Y117" s="97" t="e">
        <f ca="true">+IF(AND(ISNUMBER(OFFSET('Sanitation Data'!$D$11,0,10*ROW('Sanitation Data'!D111))),'Data Summary'!CN117="Yes"),OFFSET('Sanitation Data'!$D$11,0,10*ROW('Sanitation Data'!D111)),NA())</f>
        <v>#N/A</v>
      </c>
      <c r="Z117" s="97" t="e">
        <f ca="true">+IF(AND(ISNUMBER(OFFSET('Sanitation Data'!$D$12,0,10*ROW('Sanitation Data'!D111))),'Data Summary'!CO117="Yes"),OFFSET('Sanitation Data'!$D$12,0,10*ROW('Sanitation Data'!D111)),NA())</f>
        <v>#N/A</v>
      </c>
      <c r="AA117" s="97" t="e">
        <f ca="true">+IF(AND(ISNUMBER(OFFSET('Sanitation Data'!$E$4,0,10*ROW('Sanitation Data'!E111))),'Data Summary'!CP117="Yes"),100-OFFSET('Sanitation Data'!$E$4,0,10*ROW('Sanitation Data'!E111)),NA())</f>
        <v>#N/A</v>
      </c>
      <c r="AB117" s="97" t="e">
        <f ca="true">+IF(AND(ISNUMBER(OFFSET('Sanitation Data'!$E$6,0,10*ROW('Sanitation Data'!E111))),'Data Summary'!CQ117="Yes"),OFFSET('Sanitation Data'!$E$6,0,10*ROW('Sanitation Data'!E111)),NA())</f>
        <v>#N/A</v>
      </c>
      <c r="AC117" s="97" t="e">
        <f ca="true">+IF(AND(ISNUMBER(OFFSET('Sanitation Data'!$E$10,0,10*ROW('Sanitation Data'!E111))),'Data Summary'!CR117="Yes"),OFFSET('Sanitation Data'!$E$10,0,10*ROW('Sanitation Data'!E111)),NA())</f>
        <v>#N/A</v>
      </c>
      <c r="AD117" s="97" t="e">
        <f ca="true">+IF(AND(ISNUMBER(OFFSET('Sanitation Data'!$E$11,0,10*ROW('Sanitation Data'!E111))),'Data Summary'!CS117="Yes"),OFFSET('Sanitation Data'!$E$11,0,10*ROW('Sanitation Data'!E111)),NA())</f>
        <v>#N/A</v>
      </c>
      <c r="AE117" s="97" t="e">
        <f ca="true">+IF(AND(ISNUMBER(OFFSET('Sanitation Data'!$E$12,0,10*ROW('Sanitation Data'!E111))),'Data Summary'!CT117="Yes"),OFFSET('Sanitation Data'!$E$12,0,10*ROW('Sanitation Data'!E111)),NA())</f>
        <v>#N/A</v>
      </c>
      <c r="AF117" s="97" t="e">
        <f ca="true">+IF(AND(ISNUMBER(OFFSET('Sanitation Data'!$F$4,0,10*ROW('Sanitation Data'!F111))),'Data Summary'!CU117="Yes"),100-OFFSET('Sanitation Data'!$F$4,0,10*ROW('Sanitation Data'!F111)),NA())</f>
        <v>#N/A</v>
      </c>
      <c r="AG117" s="97" t="e">
        <f ca="true">+IF(AND(ISNUMBER(OFFSET('Sanitation Data'!$F$6,0,10*ROW('Sanitation Data'!F111))),'Data Summary'!CV117="Yes"),OFFSET('Sanitation Data'!$F$6,0,10*ROW('Sanitation Data'!F111)),NA())</f>
        <v>#N/A</v>
      </c>
      <c r="AH117" s="97" t="e">
        <f ca="true">+IF(AND(ISNUMBER(OFFSET('Sanitation Data'!$F$10,0,10*ROW('Sanitation Data'!F111))),'Data Summary'!CW117="Yes"),OFFSET('Sanitation Data'!$F$10,0,10*ROW('Sanitation Data'!F111)),NA())</f>
        <v>#N/A</v>
      </c>
      <c r="AI117" s="97" t="e">
        <f ca="true">+IF(AND(ISNUMBER(OFFSET('Sanitation Data'!$F$11,0,10*ROW('Sanitation Data'!F111))),'Data Summary'!CX117="Yes"),OFFSET('Sanitation Data'!$F$11,0,10*ROW('Sanitation Data'!F111)),NA())</f>
        <v>#N/A</v>
      </c>
      <c r="AJ117" s="97" t="e">
        <f ca="true">+IF(AND(ISNUMBER(OFFSET('Sanitation Data'!$F$12,0,10*ROW('Sanitation Data'!F111))),'Data Summary'!CY117="Yes"),OFFSET('Sanitation Data'!$F$12,0,10*ROW('Sanitation Data'!F111)),NA())</f>
        <v>#N/A</v>
      </c>
      <c r="AK117" s="97" t="e">
        <f ca="true">+IF(AND(ISNUMBER(OFFSET('Sanitation Data'!$G$4,0,10*ROW('Sanitation Data'!G111))),'Data Summary'!CZ117="Yes"),100-OFFSET('Sanitation Data'!$G$4,0,10*ROW('Sanitation Data'!G111)),NA())</f>
        <v>#N/A</v>
      </c>
      <c r="AL117" s="97" t="e">
        <f ca="true">+IF(AND(ISNUMBER(OFFSET('Sanitation Data'!$G$6,0,10*ROW('Sanitation Data'!G111))),'Data Summary'!DA117="Yes"),OFFSET('Sanitation Data'!$G$6,0,10*ROW('Sanitation Data'!G111)),NA())</f>
        <v>#N/A</v>
      </c>
      <c r="AM117" s="97" t="e">
        <f ca="true">+IF(AND(ISNUMBER(OFFSET('Sanitation Data'!$G$10,0,10*ROW('Sanitation Data'!G111))),'Data Summary'!DB117="Yes"),OFFSET('Sanitation Data'!$G$10,0,10*ROW('Sanitation Data'!G111)),NA())</f>
        <v>#N/A</v>
      </c>
      <c r="AN117" s="97" t="e">
        <f ca="true">+IF(AND(ISNUMBER(OFFSET('Sanitation Data'!$G$11,0,10*ROW('Sanitation Data'!G111))),'Data Summary'!DC117="Yes"),OFFSET('Sanitation Data'!$G$11,0,10*ROW('Sanitation Data'!G111)),NA())</f>
        <v>#N/A</v>
      </c>
      <c r="AO117" s="97" t="e">
        <f ca="true">+IF(AND(ISNUMBER(OFFSET('Sanitation Data'!$G$12,0,10*ROW('Sanitation Data'!G111))),'Data Summary'!DD117="Yes"),OFFSET('Sanitation Data'!$G$12,0,10*ROW('Sanitation Data'!G111)),NA())</f>
        <v>#N/A</v>
      </c>
      <c r="AP117" s="97" t="e">
        <f ca="true">+IF(AND(ISNUMBER(OFFSET('Sanitation Data'!$H$4,0,10*ROW('Sanitation Data'!H111))),'Data Summary'!DE117="Yes"),100-OFFSET('Sanitation Data'!$H$4,0,10*ROW('Sanitation Data'!H111)),NA())</f>
        <v>#N/A</v>
      </c>
      <c r="AQ117" s="97" t="e">
        <f ca="true">+IF(AND(ISNUMBER(OFFSET('Sanitation Data'!$H$6,0,10*ROW('Sanitation Data'!H111))),'Data Summary'!DF117="Yes"),OFFSET('Sanitation Data'!$H$6,0,10*ROW('Sanitation Data'!H111)),NA())</f>
        <v>#N/A</v>
      </c>
      <c r="AR117" s="97" t="e">
        <f ca="true">+IF(AND(ISNUMBER(OFFSET('Sanitation Data'!$H$10,0,10*ROW('Sanitation Data'!H111))),'Data Summary'!DG117="Yes"),OFFSET('Sanitation Data'!$H$10,0,10*ROW('Sanitation Data'!H111)),NA())</f>
        <v>#N/A</v>
      </c>
      <c r="AS117" s="97" t="e">
        <f ca="true">+IF(AND(ISNUMBER(OFFSET('Sanitation Data'!$H$11,0,10*ROW('Sanitation Data'!H111))),'Data Summary'!DH117="Yes"),OFFSET('Sanitation Data'!$H$11,0,10*ROW('Sanitation Data'!H111)),NA())</f>
        <v>#N/A</v>
      </c>
      <c r="AT117" s="97" t="e">
        <f ca="true">+IF(AND(ISNUMBER(OFFSET('Sanitation Data'!$H$12,0,10*ROW('Sanitation Data'!H111))),'Data Summary'!DI117="Yes"),OFFSET('Sanitation Data'!$H$12,0,10*ROW('Sanitation Data'!H111)),NA())</f>
        <v>#N/A</v>
      </c>
      <c r="AU117" s="97" t="e">
        <f ca="true">+IF(AND(ISNUMBER(OFFSET('Sanitation Data'!$I$4,0,10*ROW('Sanitation Data'!I111))),'Data Summary'!DJ117="Yes"),100-OFFSET('Sanitation Data'!$I$4,0,10*ROW('Sanitation Data'!I111)),NA())</f>
        <v>#N/A</v>
      </c>
      <c r="AV117" s="97" t="e">
        <f ca="true">+IF(AND(ISNUMBER(OFFSET('Sanitation Data'!$I$6,0,10*ROW('Sanitation Data'!I111))),'Data Summary'!DK117="Yes"),OFFSET('Sanitation Data'!$I$6,0,10*ROW('Sanitation Data'!I111)),NA())</f>
        <v>#N/A</v>
      </c>
      <c r="AW117" s="97" t="e">
        <f ca="true">+IF(AND(ISNUMBER(OFFSET('Sanitation Data'!$I$10,0,10*ROW('Sanitation Data'!I111))),'Data Summary'!DL117="Yes"),OFFSET('Sanitation Data'!$I$10,0,10*ROW('Sanitation Data'!I111)),NA())</f>
        <v>#N/A</v>
      </c>
      <c r="AX117" s="97" t="e">
        <f ca="true">+IF(AND(ISNUMBER(OFFSET('Sanitation Data'!$I$11,0,10*ROW('Sanitation Data'!I111))),'Data Summary'!DM117="Yes"),OFFSET('Sanitation Data'!$I$11,0,10*ROW('Sanitation Data'!I111)),NA())</f>
        <v>#N/A</v>
      </c>
      <c r="AY117" s="97" t="e">
        <f ca="true">+IF(AND(ISNUMBER(OFFSET('Sanitation Data'!$I$12,0,10*ROW('Sanitation Data'!I111))),'Data Summary'!DN117="Yes"),OFFSET('Sanitation Data'!$I$12,0,10*ROW('Sanitation Data'!I111)),NA())</f>
        <v>#N/A</v>
      </c>
      <c r="AZ117" s="98" t="e">
        <f ca="true">+IF(AND(ISNUMBER(OFFSET('Hygiene Data'!$D$5,0,10*ROW('Hygiene Data'!D111))),'Data Summary'!DO117="Yes"),OFFSET('Hygiene Data'!$D$5,0,10*ROW('Hygiene Data'!D111)),NA())</f>
        <v>#N/A</v>
      </c>
      <c r="BA117" s="98" t="e">
        <f ca="true">+IF(AND(ISNUMBER(OFFSET('Hygiene Data'!$D$7,0,10*ROW('Hygiene Data'!D111))),'Data Summary'!DP117="Yes"),OFFSET('Hygiene Data'!$D$7,0,10*ROW('Hygiene Data'!D111)),NA())</f>
        <v>#N/A</v>
      </c>
      <c r="BB117" s="98" t="e">
        <f ca="true">+IF(AND(ISNUMBER(OFFSET('Hygiene Data'!$D$9,0,10*ROW('Hygiene Data'!D111))),'Data Summary'!DQ117="Yes"),OFFSET('Hygiene Data'!$D$9,0,10*ROW('Hygiene Data'!D111)),NA())</f>
        <v>#N/A</v>
      </c>
      <c r="BC117" s="98" t="e">
        <f ca="true">+IF(AND(ISNUMBER(OFFSET('Hygiene Data'!$E$5,0,10*ROW('Hygiene Data'!E111))),'Data Summary'!DR117="Yes"),OFFSET('Hygiene Data'!$E$5,0,10*ROW('Hygiene Data'!E111)),NA())</f>
        <v>#N/A</v>
      </c>
      <c r="BD117" s="98" t="e">
        <f ca="true">+IF(AND(ISNUMBER(OFFSET('Hygiene Data'!$E$7,0,10*ROW('Hygiene Data'!E111))),'Data Summary'!DS117="Yes"),OFFSET('Hygiene Data'!$E$7,0,10*ROW('Hygiene Data'!E111)),NA())</f>
        <v>#N/A</v>
      </c>
      <c r="BE117" s="98" t="e">
        <f ca="true">+IF(AND(ISNUMBER(OFFSET('Hygiene Data'!$E$9,0,10*ROW('Hygiene Data'!E111))),'Data Summary'!DT117="Yes"),OFFSET('Hygiene Data'!$E$9,0,10*ROW('Hygiene Data'!E111)),NA())</f>
        <v>#N/A</v>
      </c>
      <c r="BF117" s="98" t="e">
        <f ca="true">+IF(AND(ISNUMBER(OFFSET('Hygiene Data'!$F$5,0,10*ROW('Hygiene Data'!F111))),'Data Summary'!DU117="Yes"),OFFSET('Hygiene Data'!$F$5,0,10*ROW('Hygiene Data'!F111)),NA())</f>
        <v>#N/A</v>
      </c>
      <c r="BG117" s="98" t="e">
        <f ca="true">+IF(AND(ISNUMBER(OFFSET('Hygiene Data'!$F$7,0,10*ROW('Hygiene Data'!F111))),'Data Summary'!DV117="Yes"),OFFSET('Hygiene Data'!$F$7,0,10*ROW('Hygiene Data'!F111)),NA())</f>
        <v>#N/A</v>
      </c>
      <c r="BH117" s="98" t="e">
        <f ca="true">+IF(AND(ISNUMBER(OFFSET('Hygiene Data'!$F$9,0,10*ROW('Hygiene Data'!F111))),'Data Summary'!DW117="Yes"),OFFSET('Hygiene Data'!$F$9,0,10*ROW('Hygiene Data'!F111)),NA())</f>
        <v>#N/A</v>
      </c>
      <c r="BI117" s="98" t="e">
        <f ca="true">+IF(AND(ISNUMBER(OFFSET('Hygiene Data'!$G$5,0,10*ROW('Hygiene Data'!G111))),'Data Summary'!DX117="Yes"),OFFSET('Hygiene Data'!$G$5,0,10*ROW('Hygiene Data'!G111)),NA())</f>
        <v>#N/A</v>
      </c>
      <c r="BJ117" s="98" t="e">
        <f ca="true">+IF(AND(ISNUMBER(OFFSET('Hygiene Data'!$G$7,0,10*ROW('Hygiene Data'!G111))),'Data Summary'!DY117="Yes"),OFFSET('Hygiene Data'!$G$7,0,10*ROW('Hygiene Data'!G111)),NA())</f>
        <v>#N/A</v>
      </c>
      <c r="BK117" s="98" t="e">
        <f ca="true">+IF(AND(ISNUMBER(OFFSET('Hygiene Data'!$G$9,0,10*ROW('Hygiene Data'!G111))),'Data Summary'!DZ117="Yes"),OFFSET('Hygiene Data'!$G$9,0,10*ROW('Hygiene Data'!G111)),NA())</f>
        <v>#N/A</v>
      </c>
      <c r="BL117" s="98" t="e">
        <f ca="true">+IF(AND(ISNUMBER(OFFSET('Hygiene Data'!$H$5,0,10*ROW('Hygiene Data'!H111))),'Data Summary'!EA117="Yes"),OFFSET('Hygiene Data'!$H$5,0,10*ROW('Hygiene Data'!H111)),NA())</f>
        <v>#N/A</v>
      </c>
      <c r="BM117" s="98" t="e">
        <f ca="true">+IF(AND(ISNUMBER(OFFSET('Hygiene Data'!$H$7,0,10*ROW('Hygiene Data'!H111))),'Data Summary'!EB117="Yes"),OFFSET('Hygiene Data'!$H$7,0,10*ROW('Hygiene Data'!H111)),NA())</f>
        <v>#N/A</v>
      </c>
      <c r="BN117" s="98" t="e">
        <f ca="true">+IF(AND(ISNUMBER(OFFSET('Hygiene Data'!$H$9,0,10*ROW('Hygiene Data'!H111))),'Data Summary'!EC117="Yes"),OFFSET('Hygiene Data'!$H$9,0,10*ROW('Hygiene Data'!H111)),NA())</f>
        <v>#N/A</v>
      </c>
      <c r="BO117" s="98" t="e">
        <f ca="true">+IF(AND(ISNUMBER(OFFSET('Hygiene Data'!$I$5,0,10*ROW('Hygiene Data'!I111))),'Data Summary'!ED117="Yes"),OFFSET('Hygiene Data'!$I$5,0,10*ROW('Hygiene Data'!I111)),NA())</f>
        <v>#N/A</v>
      </c>
      <c r="BP117" s="98" t="e">
        <f ca="true">+IF(AND(ISNUMBER(OFFSET('Hygiene Data'!$I$7,0,10*ROW('Hygiene Data'!I111))),'Data Summary'!EE117="Yes"),OFFSET('Hygiene Data'!$I$7,0,10*ROW('Hygiene Data'!I111)),NA())</f>
        <v>#N/A</v>
      </c>
      <c r="BQ117" s="98" t="e">
        <f ca="true">+IF(AND(ISNUMBER(OFFSET('Hygiene Data'!$I$9,0,10*ROW('Hygiene Data'!I111))),'Data Summary'!EF117="Yes"),OFFSET('Hygiene Data'!$I$9,0,10*ROW('Hygiene Data'!I111)),NA())</f>
        <v>#N/A</v>
      </c>
    </row>
    <row xmlns:x14ac="http://schemas.microsoft.com/office/spreadsheetml/2009/9/ac" r="118" x14ac:dyDescent="0.2">
      <c r="A118" s="351" t="e">
        <f ca="true">+RIGHT('Data Summary'!A118,LEN('Data Summary'!A118)-9)</f>
        <v>#VALUE!</v>
      </c>
      <c r="B118" s="36" t="str">
        <f ca="true">+IF(ISTEXT('Data Summary'!B118),'Data Summary'!B118,"")</f>
        <v/>
      </c>
      <c r="C118" s="350" t="e">
        <f ca="true">+VALUE('Data Summary'!C118)</f>
        <v>#VALUE!</v>
      </c>
      <c r="D118" s="96" t="e">
        <f ca="true">+IF(AND(ISNUMBER(OFFSET('Water Data'!$D$4,0,10*ROW('Water Data'!D112))),'Data Summary'!BS118="Yes"),100-OFFSET('Water Data'!$D$4,0,10*ROW('Water Data'!D112)),NA())</f>
        <v>#N/A</v>
      </c>
      <c r="E118" s="96" t="e">
        <f ca="true">+IF(AND(ISNUMBER(OFFSET('Water Data'!$D$6,0,10*ROW('Water Data'!D112))),'Data Summary'!BT118="Yes"),OFFSET('Water Data'!$D$6,0,10*ROW('Water Data'!D112)),NA())</f>
        <v>#N/A</v>
      </c>
      <c r="F118" s="96" t="e">
        <f ca="true">+IF(AND(ISNUMBER(OFFSET('Water Data'!$D$9,0,10*ROW('Water Data'!D112))),'Data Summary'!BU118="Yes"),OFFSET('Water Data'!$D$9,0,10*ROW('Water Data'!D112)),NA())</f>
        <v>#N/A</v>
      </c>
      <c r="G118" s="96" t="e">
        <f ca="true">+IF(AND(ISNUMBER(OFFSET('Water Data'!$E$4,0,10*ROW('Water Data'!E112))),'Data Summary'!BV118="Yes"),100-OFFSET('Water Data'!$E$4,0,10*ROW('Water Data'!E112)),NA())</f>
        <v>#N/A</v>
      </c>
      <c r="H118" s="96" t="e">
        <f ca="true">+IF(AND(ISNUMBER(OFFSET('Water Data'!$E$6,0,10*ROW('Water Data'!E112))),'Data Summary'!BW118="Yes"),OFFSET('Water Data'!$E$6,0,10*ROW('Water Data'!E112)),NA())</f>
        <v>#N/A</v>
      </c>
      <c r="I118" s="96" t="e">
        <f ca="true">+IF(AND(ISNUMBER(OFFSET('Water Data'!$E$9,0,10*ROW('Water Data'!E112))),'Data Summary'!BX118="Yes"),OFFSET('Water Data'!$E$9,0,10*ROW('Water Data'!E112)),NA())</f>
        <v>#N/A</v>
      </c>
      <c r="J118" s="96" t="e">
        <f ca="true">+IF(AND(ISNUMBER(OFFSET('Water Data'!$F$4,0,10*ROW('Water Data'!F112))),'Data Summary'!BY118="Yes"),100-OFFSET('Water Data'!$F$4,0,10*ROW('Water Data'!F112)),NA())</f>
        <v>#N/A</v>
      </c>
      <c r="K118" s="96" t="e">
        <f ca="true">+IF(AND(ISNUMBER(OFFSET('Water Data'!$F$6,0,10*ROW('Water Data'!F112))),'Data Summary'!BZ118="Yes"),OFFSET('Water Data'!$F$6,0,10*ROW('Water Data'!F112)),NA())</f>
        <v>#N/A</v>
      </c>
      <c r="L118" s="96" t="e">
        <f ca="true">+IF(AND(ISNUMBER(OFFSET('Water Data'!$F$9,0,10*ROW('Water Data'!F112))),'Data Summary'!CA118="Yes"),OFFSET('Water Data'!$F$9,0,10*ROW('Water Data'!F112)),NA())</f>
        <v>#N/A</v>
      </c>
      <c r="M118" s="96" t="e">
        <f ca="true">+IF(AND(ISNUMBER(OFFSET('Water Data'!$G$4,0,10*ROW('Water Data'!G112))),'Data Summary'!CB118="Yes"),100-OFFSET('Water Data'!$G$4,0,10*ROW('Water Data'!G112)),NA())</f>
        <v>#N/A</v>
      </c>
      <c r="N118" s="96" t="e">
        <f ca="true">+IF(AND(ISNUMBER(OFFSET('Water Data'!$G$6,0,10*ROW('Water Data'!G112))),'Data Summary'!CC118="Yes"),OFFSET('Water Data'!$G$6,0,10*ROW('Water Data'!G112)),NA())</f>
        <v>#N/A</v>
      </c>
      <c r="O118" s="96" t="e">
        <f ca="true">+IF(AND(ISNUMBER(OFFSET('Water Data'!$G$9,0,10*ROW('Water Data'!G112))),'Data Summary'!CD118="Yes"),OFFSET('Water Data'!$G$9,0,10*ROW('Water Data'!G112)),NA())</f>
        <v>#N/A</v>
      </c>
      <c r="P118" s="96" t="e">
        <f ca="true">+IF(AND(ISNUMBER(OFFSET('Water Data'!$H$4,0,10*ROW('Water Data'!H112))),'Data Summary'!CE118="Yes"),100-OFFSET('Water Data'!$H$4,0,10*ROW('Water Data'!H112)),NA())</f>
        <v>#N/A</v>
      </c>
      <c r="Q118" s="96" t="e">
        <f ca="true">+IF(AND(ISNUMBER(OFFSET('Water Data'!$H$6,0,10*ROW('Water Data'!H112))),'Data Summary'!CF118="Yes"),OFFSET('Water Data'!$H$6,0,10*ROW('Water Data'!H112)),NA())</f>
        <v>#N/A</v>
      </c>
      <c r="R118" s="96" t="e">
        <f ca="true">+IF(AND(ISNUMBER(OFFSET('Water Data'!$H$9,0,10*ROW('Water Data'!H112))),'Data Summary'!CG118="Yes"),OFFSET('Water Data'!$H$9,0,10*ROW('Water Data'!H112)),NA())</f>
        <v>#N/A</v>
      </c>
      <c r="S118" s="96" t="e">
        <f ca="true">+IF(AND(ISNUMBER(OFFSET('Water Data'!$I$4,0,10*ROW('Water Data'!I112))),'Data Summary'!CH118="Yes"),100-OFFSET('Water Data'!$I$4,0,10*ROW('Water Data'!I112)),NA())</f>
        <v>#N/A</v>
      </c>
      <c r="T118" s="96" t="e">
        <f ca="true">+IF(AND(ISNUMBER(OFFSET('Water Data'!$I$6,0,10*ROW('Water Data'!I112))),'Data Summary'!CI118="Yes"),OFFSET('Water Data'!$I$6,0,10*ROW('Water Data'!I112)),NA())</f>
        <v>#N/A</v>
      </c>
      <c r="U118" s="96" t="e">
        <f ca="true">+IF(AND(ISNUMBER(OFFSET('Water Data'!$I$9,0,10*ROW('Water Data'!I112))),'Data Summary'!CJ118="Yes"),OFFSET('Water Data'!$I$9,0,10*ROW('Water Data'!I112)),NA())</f>
        <v>#N/A</v>
      </c>
      <c r="V118" s="97" t="e">
        <f ca="true">+IF(AND(ISNUMBER(OFFSET('Sanitation Data'!$D$4,0,10*ROW('Sanitation Data'!D112))),'Data Summary'!CK118="Yes"),100-OFFSET('Sanitation Data'!$D$4,0,10*ROW('Sanitation Data'!D112)),NA())</f>
        <v>#N/A</v>
      </c>
      <c r="W118" s="97" t="e">
        <f ca="true">+IF(AND(ISNUMBER(OFFSET('Sanitation Data'!$D$6,0,10*ROW('Sanitation Data'!D112))),'Data Summary'!CL118="Yes"),OFFSET('Sanitation Data'!$D$6,0,10*ROW('Sanitation Data'!D112)),NA())</f>
        <v>#N/A</v>
      </c>
      <c r="X118" s="97" t="e">
        <f ca="true">+IF(AND(ISNUMBER(OFFSET('Sanitation Data'!$D$10,0,10*ROW('Sanitation Data'!D112))),'Data Summary'!CM118="Yes"),OFFSET('Sanitation Data'!$D$10,0,10*ROW('Sanitation Data'!D112)),NA())</f>
        <v>#N/A</v>
      </c>
      <c r="Y118" s="97" t="e">
        <f ca="true">+IF(AND(ISNUMBER(OFFSET('Sanitation Data'!$D$11,0,10*ROW('Sanitation Data'!D112))),'Data Summary'!CN118="Yes"),OFFSET('Sanitation Data'!$D$11,0,10*ROW('Sanitation Data'!D112)),NA())</f>
        <v>#N/A</v>
      </c>
      <c r="Z118" s="97" t="e">
        <f ca="true">+IF(AND(ISNUMBER(OFFSET('Sanitation Data'!$D$12,0,10*ROW('Sanitation Data'!D112))),'Data Summary'!CO118="Yes"),OFFSET('Sanitation Data'!$D$12,0,10*ROW('Sanitation Data'!D112)),NA())</f>
        <v>#N/A</v>
      </c>
      <c r="AA118" s="97" t="e">
        <f ca="true">+IF(AND(ISNUMBER(OFFSET('Sanitation Data'!$E$4,0,10*ROW('Sanitation Data'!E112))),'Data Summary'!CP118="Yes"),100-OFFSET('Sanitation Data'!$E$4,0,10*ROW('Sanitation Data'!E112)),NA())</f>
        <v>#N/A</v>
      </c>
      <c r="AB118" s="97" t="e">
        <f ca="true">+IF(AND(ISNUMBER(OFFSET('Sanitation Data'!$E$6,0,10*ROW('Sanitation Data'!E112))),'Data Summary'!CQ118="Yes"),OFFSET('Sanitation Data'!$E$6,0,10*ROW('Sanitation Data'!E112)),NA())</f>
        <v>#N/A</v>
      </c>
      <c r="AC118" s="97" t="e">
        <f ca="true">+IF(AND(ISNUMBER(OFFSET('Sanitation Data'!$E$10,0,10*ROW('Sanitation Data'!E112))),'Data Summary'!CR118="Yes"),OFFSET('Sanitation Data'!$E$10,0,10*ROW('Sanitation Data'!E112)),NA())</f>
        <v>#N/A</v>
      </c>
      <c r="AD118" s="97" t="e">
        <f ca="true">+IF(AND(ISNUMBER(OFFSET('Sanitation Data'!$E$11,0,10*ROW('Sanitation Data'!E112))),'Data Summary'!CS118="Yes"),OFFSET('Sanitation Data'!$E$11,0,10*ROW('Sanitation Data'!E112)),NA())</f>
        <v>#N/A</v>
      </c>
      <c r="AE118" s="97" t="e">
        <f ca="true">+IF(AND(ISNUMBER(OFFSET('Sanitation Data'!$E$12,0,10*ROW('Sanitation Data'!E112))),'Data Summary'!CT118="Yes"),OFFSET('Sanitation Data'!$E$12,0,10*ROW('Sanitation Data'!E112)),NA())</f>
        <v>#N/A</v>
      </c>
      <c r="AF118" s="97" t="e">
        <f ca="true">+IF(AND(ISNUMBER(OFFSET('Sanitation Data'!$F$4,0,10*ROW('Sanitation Data'!F112))),'Data Summary'!CU118="Yes"),100-OFFSET('Sanitation Data'!$F$4,0,10*ROW('Sanitation Data'!F112)),NA())</f>
        <v>#N/A</v>
      </c>
      <c r="AG118" s="97" t="e">
        <f ca="true">+IF(AND(ISNUMBER(OFFSET('Sanitation Data'!$F$6,0,10*ROW('Sanitation Data'!F112))),'Data Summary'!CV118="Yes"),OFFSET('Sanitation Data'!$F$6,0,10*ROW('Sanitation Data'!F112)),NA())</f>
        <v>#N/A</v>
      </c>
      <c r="AH118" s="97" t="e">
        <f ca="true">+IF(AND(ISNUMBER(OFFSET('Sanitation Data'!$F$10,0,10*ROW('Sanitation Data'!F112))),'Data Summary'!CW118="Yes"),OFFSET('Sanitation Data'!$F$10,0,10*ROW('Sanitation Data'!F112)),NA())</f>
        <v>#N/A</v>
      </c>
      <c r="AI118" s="97" t="e">
        <f ca="true">+IF(AND(ISNUMBER(OFFSET('Sanitation Data'!$F$11,0,10*ROW('Sanitation Data'!F112))),'Data Summary'!CX118="Yes"),OFFSET('Sanitation Data'!$F$11,0,10*ROW('Sanitation Data'!F112)),NA())</f>
        <v>#N/A</v>
      </c>
      <c r="AJ118" s="97" t="e">
        <f ca="true">+IF(AND(ISNUMBER(OFFSET('Sanitation Data'!$F$12,0,10*ROW('Sanitation Data'!F112))),'Data Summary'!CY118="Yes"),OFFSET('Sanitation Data'!$F$12,0,10*ROW('Sanitation Data'!F112)),NA())</f>
        <v>#N/A</v>
      </c>
      <c r="AK118" s="97" t="e">
        <f ca="true">+IF(AND(ISNUMBER(OFFSET('Sanitation Data'!$G$4,0,10*ROW('Sanitation Data'!G112))),'Data Summary'!CZ118="Yes"),100-OFFSET('Sanitation Data'!$G$4,0,10*ROW('Sanitation Data'!G112)),NA())</f>
        <v>#N/A</v>
      </c>
      <c r="AL118" s="97" t="e">
        <f ca="true">+IF(AND(ISNUMBER(OFFSET('Sanitation Data'!$G$6,0,10*ROW('Sanitation Data'!G112))),'Data Summary'!DA118="Yes"),OFFSET('Sanitation Data'!$G$6,0,10*ROW('Sanitation Data'!G112)),NA())</f>
        <v>#N/A</v>
      </c>
      <c r="AM118" s="97" t="e">
        <f ca="true">+IF(AND(ISNUMBER(OFFSET('Sanitation Data'!$G$10,0,10*ROW('Sanitation Data'!G112))),'Data Summary'!DB118="Yes"),OFFSET('Sanitation Data'!$G$10,0,10*ROW('Sanitation Data'!G112)),NA())</f>
        <v>#N/A</v>
      </c>
      <c r="AN118" s="97" t="e">
        <f ca="true">+IF(AND(ISNUMBER(OFFSET('Sanitation Data'!$G$11,0,10*ROW('Sanitation Data'!G112))),'Data Summary'!DC118="Yes"),OFFSET('Sanitation Data'!$G$11,0,10*ROW('Sanitation Data'!G112)),NA())</f>
        <v>#N/A</v>
      </c>
      <c r="AO118" s="97" t="e">
        <f ca="true">+IF(AND(ISNUMBER(OFFSET('Sanitation Data'!$G$12,0,10*ROW('Sanitation Data'!G112))),'Data Summary'!DD118="Yes"),OFFSET('Sanitation Data'!$G$12,0,10*ROW('Sanitation Data'!G112)),NA())</f>
        <v>#N/A</v>
      </c>
      <c r="AP118" s="97" t="e">
        <f ca="true">+IF(AND(ISNUMBER(OFFSET('Sanitation Data'!$H$4,0,10*ROW('Sanitation Data'!H112))),'Data Summary'!DE118="Yes"),100-OFFSET('Sanitation Data'!$H$4,0,10*ROW('Sanitation Data'!H112)),NA())</f>
        <v>#N/A</v>
      </c>
      <c r="AQ118" s="97" t="e">
        <f ca="true">+IF(AND(ISNUMBER(OFFSET('Sanitation Data'!$H$6,0,10*ROW('Sanitation Data'!H112))),'Data Summary'!DF118="Yes"),OFFSET('Sanitation Data'!$H$6,0,10*ROW('Sanitation Data'!H112)),NA())</f>
        <v>#N/A</v>
      </c>
      <c r="AR118" s="97" t="e">
        <f ca="true">+IF(AND(ISNUMBER(OFFSET('Sanitation Data'!$H$10,0,10*ROW('Sanitation Data'!H112))),'Data Summary'!DG118="Yes"),OFFSET('Sanitation Data'!$H$10,0,10*ROW('Sanitation Data'!H112)),NA())</f>
        <v>#N/A</v>
      </c>
      <c r="AS118" s="97" t="e">
        <f ca="true">+IF(AND(ISNUMBER(OFFSET('Sanitation Data'!$H$11,0,10*ROW('Sanitation Data'!H112))),'Data Summary'!DH118="Yes"),OFFSET('Sanitation Data'!$H$11,0,10*ROW('Sanitation Data'!H112)),NA())</f>
        <v>#N/A</v>
      </c>
      <c r="AT118" s="97" t="e">
        <f ca="true">+IF(AND(ISNUMBER(OFFSET('Sanitation Data'!$H$12,0,10*ROW('Sanitation Data'!H112))),'Data Summary'!DI118="Yes"),OFFSET('Sanitation Data'!$H$12,0,10*ROW('Sanitation Data'!H112)),NA())</f>
        <v>#N/A</v>
      </c>
      <c r="AU118" s="97" t="e">
        <f ca="true">+IF(AND(ISNUMBER(OFFSET('Sanitation Data'!$I$4,0,10*ROW('Sanitation Data'!I112))),'Data Summary'!DJ118="Yes"),100-OFFSET('Sanitation Data'!$I$4,0,10*ROW('Sanitation Data'!I112)),NA())</f>
        <v>#N/A</v>
      </c>
      <c r="AV118" s="97" t="e">
        <f ca="true">+IF(AND(ISNUMBER(OFFSET('Sanitation Data'!$I$6,0,10*ROW('Sanitation Data'!I112))),'Data Summary'!DK118="Yes"),OFFSET('Sanitation Data'!$I$6,0,10*ROW('Sanitation Data'!I112)),NA())</f>
        <v>#N/A</v>
      </c>
      <c r="AW118" s="97" t="e">
        <f ca="true">+IF(AND(ISNUMBER(OFFSET('Sanitation Data'!$I$10,0,10*ROW('Sanitation Data'!I112))),'Data Summary'!DL118="Yes"),OFFSET('Sanitation Data'!$I$10,0,10*ROW('Sanitation Data'!I112)),NA())</f>
        <v>#N/A</v>
      </c>
      <c r="AX118" s="97" t="e">
        <f ca="true">+IF(AND(ISNUMBER(OFFSET('Sanitation Data'!$I$11,0,10*ROW('Sanitation Data'!I112))),'Data Summary'!DM118="Yes"),OFFSET('Sanitation Data'!$I$11,0,10*ROW('Sanitation Data'!I112)),NA())</f>
        <v>#N/A</v>
      </c>
      <c r="AY118" s="97" t="e">
        <f ca="true">+IF(AND(ISNUMBER(OFFSET('Sanitation Data'!$I$12,0,10*ROW('Sanitation Data'!I112))),'Data Summary'!DN118="Yes"),OFFSET('Sanitation Data'!$I$12,0,10*ROW('Sanitation Data'!I112)),NA())</f>
        <v>#N/A</v>
      </c>
      <c r="AZ118" s="98" t="e">
        <f ca="true">+IF(AND(ISNUMBER(OFFSET('Hygiene Data'!$D$5,0,10*ROW('Hygiene Data'!D112))),'Data Summary'!DO118="Yes"),OFFSET('Hygiene Data'!$D$5,0,10*ROW('Hygiene Data'!D112)),NA())</f>
        <v>#N/A</v>
      </c>
      <c r="BA118" s="98" t="e">
        <f ca="true">+IF(AND(ISNUMBER(OFFSET('Hygiene Data'!$D$7,0,10*ROW('Hygiene Data'!D112))),'Data Summary'!DP118="Yes"),OFFSET('Hygiene Data'!$D$7,0,10*ROW('Hygiene Data'!D112)),NA())</f>
        <v>#N/A</v>
      </c>
      <c r="BB118" s="98" t="e">
        <f ca="true">+IF(AND(ISNUMBER(OFFSET('Hygiene Data'!$D$9,0,10*ROW('Hygiene Data'!D112))),'Data Summary'!DQ118="Yes"),OFFSET('Hygiene Data'!$D$9,0,10*ROW('Hygiene Data'!D112)),NA())</f>
        <v>#N/A</v>
      </c>
      <c r="BC118" s="98" t="e">
        <f ca="true">+IF(AND(ISNUMBER(OFFSET('Hygiene Data'!$E$5,0,10*ROW('Hygiene Data'!E112))),'Data Summary'!DR118="Yes"),OFFSET('Hygiene Data'!$E$5,0,10*ROW('Hygiene Data'!E112)),NA())</f>
        <v>#N/A</v>
      </c>
      <c r="BD118" s="98" t="e">
        <f ca="true">+IF(AND(ISNUMBER(OFFSET('Hygiene Data'!$E$7,0,10*ROW('Hygiene Data'!E112))),'Data Summary'!DS118="Yes"),OFFSET('Hygiene Data'!$E$7,0,10*ROW('Hygiene Data'!E112)),NA())</f>
        <v>#N/A</v>
      </c>
      <c r="BE118" s="98" t="e">
        <f ca="true">+IF(AND(ISNUMBER(OFFSET('Hygiene Data'!$E$9,0,10*ROW('Hygiene Data'!E112))),'Data Summary'!DT118="Yes"),OFFSET('Hygiene Data'!$E$9,0,10*ROW('Hygiene Data'!E112)),NA())</f>
        <v>#N/A</v>
      </c>
      <c r="BF118" s="98" t="e">
        <f ca="true">+IF(AND(ISNUMBER(OFFSET('Hygiene Data'!$F$5,0,10*ROW('Hygiene Data'!F112))),'Data Summary'!DU118="Yes"),OFFSET('Hygiene Data'!$F$5,0,10*ROW('Hygiene Data'!F112)),NA())</f>
        <v>#N/A</v>
      </c>
      <c r="BG118" s="98" t="e">
        <f ca="true">+IF(AND(ISNUMBER(OFFSET('Hygiene Data'!$F$7,0,10*ROW('Hygiene Data'!F112))),'Data Summary'!DV118="Yes"),OFFSET('Hygiene Data'!$F$7,0,10*ROW('Hygiene Data'!F112)),NA())</f>
        <v>#N/A</v>
      </c>
      <c r="BH118" s="98" t="e">
        <f ca="true">+IF(AND(ISNUMBER(OFFSET('Hygiene Data'!$F$9,0,10*ROW('Hygiene Data'!F112))),'Data Summary'!DW118="Yes"),OFFSET('Hygiene Data'!$F$9,0,10*ROW('Hygiene Data'!F112)),NA())</f>
        <v>#N/A</v>
      </c>
      <c r="BI118" s="98" t="e">
        <f ca="true">+IF(AND(ISNUMBER(OFFSET('Hygiene Data'!$G$5,0,10*ROW('Hygiene Data'!G112))),'Data Summary'!DX118="Yes"),OFFSET('Hygiene Data'!$G$5,0,10*ROW('Hygiene Data'!G112)),NA())</f>
        <v>#N/A</v>
      </c>
      <c r="BJ118" s="98" t="e">
        <f ca="true">+IF(AND(ISNUMBER(OFFSET('Hygiene Data'!$G$7,0,10*ROW('Hygiene Data'!G112))),'Data Summary'!DY118="Yes"),OFFSET('Hygiene Data'!$G$7,0,10*ROW('Hygiene Data'!G112)),NA())</f>
        <v>#N/A</v>
      </c>
      <c r="BK118" s="98" t="e">
        <f ca="true">+IF(AND(ISNUMBER(OFFSET('Hygiene Data'!$G$9,0,10*ROW('Hygiene Data'!G112))),'Data Summary'!DZ118="Yes"),OFFSET('Hygiene Data'!$G$9,0,10*ROW('Hygiene Data'!G112)),NA())</f>
        <v>#N/A</v>
      </c>
      <c r="BL118" s="98" t="e">
        <f ca="true">+IF(AND(ISNUMBER(OFFSET('Hygiene Data'!$H$5,0,10*ROW('Hygiene Data'!H112))),'Data Summary'!EA118="Yes"),OFFSET('Hygiene Data'!$H$5,0,10*ROW('Hygiene Data'!H112)),NA())</f>
        <v>#N/A</v>
      </c>
      <c r="BM118" s="98" t="e">
        <f ca="true">+IF(AND(ISNUMBER(OFFSET('Hygiene Data'!$H$7,0,10*ROW('Hygiene Data'!H112))),'Data Summary'!EB118="Yes"),OFFSET('Hygiene Data'!$H$7,0,10*ROW('Hygiene Data'!H112)),NA())</f>
        <v>#N/A</v>
      </c>
      <c r="BN118" s="98" t="e">
        <f ca="true">+IF(AND(ISNUMBER(OFFSET('Hygiene Data'!$H$9,0,10*ROW('Hygiene Data'!H112))),'Data Summary'!EC118="Yes"),OFFSET('Hygiene Data'!$H$9,0,10*ROW('Hygiene Data'!H112)),NA())</f>
        <v>#N/A</v>
      </c>
      <c r="BO118" s="98" t="e">
        <f ca="true">+IF(AND(ISNUMBER(OFFSET('Hygiene Data'!$I$5,0,10*ROW('Hygiene Data'!I112))),'Data Summary'!ED118="Yes"),OFFSET('Hygiene Data'!$I$5,0,10*ROW('Hygiene Data'!I112)),NA())</f>
        <v>#N/A</v>
      </c>
      <c r="BP118" s="98" t="e">
        <f ca="true">+IF(AND(ISNUMBER(OFFSET('Hygiene Data'!$I$7,0,10*ROW('Hygiene Data'!I112))),'Data Summary'!EE118="Yes"),OFFSET('Hygiene Data'!$I$7,0,10*ROW('Hygiene Data'!I112)),NA())</f>
        <v>#N/A</v>
      </c>
      <c r="BQ118" s="98" t="e">
        <f ca="true">+IF(AND(ISNUMBER(OFFSET('Hygiene Data'!$I$9,0,10*ROW('Hygiene Data'!I112))),'Data Summary'!EF118="Yes"),OFFSET('Hygiene Data'!$I$9,0,10*ROW('Hygiene Data'!I112)),NA())</f>
        <v>#N/A</v>
      </c>
    </row>
    <row xmlns:x14ac="http://schemas.microsoft.com/office/spreadsheetml/2009/9/ac" r="119" x14ac:dyDescent="0.2">
      <c r="A119" s="351" t="e">
        <f ca="true">+RIGHT('Data Summary'!A119,LEN('Data Summary'!A119)-9)</f>
        <v>#VALUE!</v>
      </c>
      <c r="B119" s="36" t="str">
        <f ca="true">+IF(ISTEXT('Data Summary'!B119),'Data Summary'!B119,"")</f>
        <v/>
      </c>
      <c r="C119" s="350" t="e">
        <f ca="true">+VALUE('Data Summary'!C119)</f>
        <v>#VALUE!</v>
      </c>
      <c r="D119" s="96" t="e">
        <f ca="true">+IF(AND(ISNUMBER(OFFSET('Water Data'!$D$4,0,10*ROW('Water Data'!D113))),'Data Summary'!BS119="Yes"),100-OFFSET('Water Data'!$D$4,0,10*ROW('Water Data'!D113)),NA())</f>
        <v>#N/A</v>
      </c>
      <c r="E119" s="96" t="e">
        <f ca="true">+IF(AND(ISNUMBER(OFFSET('Water Data'!$D$6,0,10*ROW('Water Data'!D113))),'Data Summary'!BT119="Yes"),OFFSET('Water Data'!$D$6,0,10*ROW('Water Data'!D113)),NA())</f>
        <v>#N/A</v>
      </c>
      <c r="F119" s="96" t="e">
        <f ca="true">+IF(AND(ISNUMBER(OFFSET('Water Data'!$D$9,0,10*ROW('Water Data'!D113))),'Data Summary'!BU119="Yes"),OFFSET('Water Data'!$D$9,0,10*ROW('Water Data'!D113)),NA())</f>
        <v>#N/A</v>
      </c>
      <c r="G119" s="96" t="e">
        <f ca="true">+IF(AND(ISNUMBER(OFFSET('Water Data'!$E$4,0,10*ROW('Water Data'!E113))),'Data Summary'!BV119="Yes"),100-OFFSET('Water Data'!$E$4,0,10*ROW('Water Data'!E113)),NA())</f>
        <v>#N/A</v>
      </c>
      <c r="H119" s="96" t="e">
        <f ca="true">+IF(AND(ISNUMBER(OFFSET('Water Data'!$E$6,0,10*ROW('Water Data'!E113))),'Data Summary'!BW119="Yes"),OFFSET('Water Data'!$E$6,0,10*ROW('Water Data'!E113)),NA())</f>
        <v>#N/A</v>
      </c>
      <c r="I119" s="96" t="e">
        <f ca="true">+IF(AND(ISNUMBER(OFFSET('Water Data'!$E$9,0,10*ROW('Water Data'!E113))),'Data Summary'!BX119="Yes"),OFFSET('Water Data'!$E$9,0,10*ROW('Water Data'!E113)),NA())</f>
        <v>#N/A</v>
      </c>
      <c r="J119" s="96" t="e">
        <f ca="true">+IF(AND(ISNUMBER(OFFSET('Water Data'!$F$4,0,10*ROW('Water Data'!F113))),'Data Summary'!BY119="Yes"),100-OFFSET('Water Data'!$F$4,0,10*ROW('Water Data'!F113)),NA())</f>
        <v>#N/A</v>
      </c>
      <c r="K119" s="96" t="e">
        <f ca="true">+IF(AND(ISNUMBER(OFFSET('Water Data'!$F$6,0,10*ROW('Water Data'!F113))),'Data Summary'!BZ119="Yes"),OFFSET('Water Data'!$F$6,0,10*ROW('Water Data'!F113)),NA())</f>
        <v>#N/A</v>
      </c>
      <c r="L119" s="96" t="e">
        <f ca="true">+IF(AND(ISNUMBER(OFFSET('Water Data'!$F$9,0,10*ROW('Water Data'!F113))),'Data Summary'!CA119="Yes"),OFFSET('Water Data'!$F$9,0,10*ROW('Water Data'!F113)),NA())</f>
        <v>#N/A</v>
      </c>
      <c r="M119" s="96" t="e">
        <f ca="true">+IF(AND(ISNUMBER(OFFSET('Water Data'!$G$4,0,10*ROW('Water Data'!G113))),'Data Summary'!CB119="Yes"),100-OFFSET('Water Data'!$G$4,0,10*ROW('Water Data'!G113)),NA())</f>
        <v>#N/A</v>
      </c>
      <c r="N119" s="96" t="e">
        <f ca="true">+IF(AND(ISNUMBER(OFFSET('Water Data'!$G$6,0,10*ROW('Water Data'!G113))),'Data Summary'!CC119="Yes"),OFFSET('Water Data'!$G$6,0,10*ROW('Water Data'!G113)),NA())</f>
        <v>#N/A</v>
      </c>
      <c r="O119" s="96" t="e">
        <f ca="true">+IF(AND(ISNUMBER(OFFSET('Water Data'!$G$9,0,10*ROW('Water Data'!G113))),'Data Summary'!CD119="Yes"),OFFSET('Water Data'!$G$9,0,10*ROW('Water Data'!G113)),NA())</f>
        <v>#N/A</v>
      </c>
      <c r="P119" s="96" t="e">
        <f ca="true">+IF(AND(ISNUMBER(OFFSET('Water Data'!$H$4,0,10*ROW('Water Data'!H113))),'Data Summary'!CE119="Yes"),100-OFFSET('Water Data'!$H$4,0,10*ROW('Water Data'!H113)),NA())</f>
        <v>#N/A</v>
      </c>
      <c r="Q119" s="96" t="e">
        <f ca="true">+IF(AND(ISNUMBER(OFFSET('Water Data'!$H$6,0,10*ROW('Water Data'!H113))),'Data Summary'!CF119="Yes"),OFFSET('Water Data'!$H$6,0,10*ROW('Water Data'!H113)),NA())</f>
        <v>#N/A</v>
      </c>
      <c r="R119" s="96" t="e">
        <f ca="true">+IF(AND(ISNUMBER(OFFSET('Water Data'!$H$9,0,10*ROW('Water Data'!H113))),'Data Summary'!CG119="Yes"),OFFSET('Water Data'!$H$9,0,10*ROW('Water Data'!H113)),NA())</f>
        <v>#N/A</v>
      </c>
      <c r="S119" s="96" t="e">
        <f ca="true">+IF(AND(ISNUMBER(OFFSET('Water Data'!$I$4,0,10*ROW('Water Data'!I113))),'Data Summary'!CH119="Yes"),100-OFFSET('Water Data'!$I$4,0,10*ROW('Water Data'!I113)),NA())</f>
        <v>#N/A</v>
      </c>
      <c r="T119" s="96" t="e">
        <f ca="true">+IF(AND(ISNUMBER(OFFSET('Water Data'!$I$6,0,10*ROW('Water Data'!I113))),'Data Summary'!CI119="Yes"),OFFSET('Water Data'!$I$6,0,10*ROW('Water Data'!I113)),NA())</f>
        <v>#N/A</v>
      </c>
      <c r="U119" s="96" t="e">
        <f ca="true">+IF(AND(ISNUMBER(OFFSET('Water Data'!$I$9,0,10*ROW('Water Data'!I113))),'Data Summary'!CJ119="Yes"),OFFSET('Water Data'!$I$9,0,10*ROW('Water Data'!I113)),NA())</f>
        <v>#N/A</v>
      </c>
      <c r="V119" s="97" t="e">
        <f ca="true">+IF(AND(ISNUMBER(OFFSET('Sanitation Data'!$D$4,0,10*ROW('Sanitation Data'!D113))),'Data Summary'!CK119="Yes"),100-OFFSET('Sanitation Data'!$D$4,0,10*ROW('Sanitation Data'!D113)),NA())</f>
        <v>#N/A</v>
      </c>
      <c r="W119" s="97" t="e">
        <f ca="true">+IF(AND(ISNUMBER(OFFSET('Sanitation Data'!$D$6,0,10*ROW('Sanitation Data'!D113))),'Data Summary'!CL119="Yes"),OFFSET('Sanitation Data'!$D$6,0,10*ROW('Sanitation Data'!D113)),NA())</f>
        <v>#N/A</v>
      </c>
      <c r="X119" s="97" t="e">
        <f ca="true">+IF(AND(ISNUMBER(OFFSET('Sanitation Data'!$D$10,0,10*ROW('Sanitation Data'!D113))),'Data Summary'!CM119="Yes"),OFFSET('Sanitation Data'!$D$10,0,10*ROW('Sanitation Data'!D113)),NA())</f>
        <v>#N/A</v>
      </c>
      <c r="Y119" s="97" t="e">
        <f ca="true">+IF(AND(ISNUMBER(OFFSET('Sanitation Data'!$D$11,0,10*ROW('Sanitation Data'!D113))),'Data Summary'!CN119="Yes"),OFFSET('Sanitation Data'!$D$11,0,10*ROW('Sanitation Data'!D113)),NA())</f>
        <v>#N/A</v>
      </c>
      <c r="Z119" s="97" t="e">
        <f ca="true">+IF(AND(ISNUMBER(OFFSET('Sanitation Data'!$D$12,0,10*ROW('Sanitation Data'!D113))),'Data Summary'!CO119="Yes"),OFFSET('Sanitation Data'!$D$12,0,10*ROW('Sanitation Data'!D113)),NA())</f>
        <v>#N/A</v>
      </c>
      <c r="AA119" s="97" t="e">
        <f ca="true">+IF(AND(ISNUMBER(OFFSET('Sanitation Data'!$E$4,0,10*ROW('Sanitation Data'!E113))),'Data Summary'!CP119="Yes"),100-OFFSET('Sanitation Data'!$E$4,0,10*ROW('Sanitation Data'!E113)),NA())</f>
        <v>#N/A</v>
      </c>
      <c r="AB119" s="97" t="e">
        <f ca="true">+IF(AND(ISNUMBER(OFFSET('Sanitation Data'!$E$6,0,10*ROW('Sanitation Data'!E113))),'Data Summary'!CQ119="Yes"),OFFSET('Sanitation Data'!$E$6,0,10*ROW('Sanitation Data'!E113)),NA())</f>
        <v>#N/A</v>
      </c>
      <c r="AC119" s="97" t="e">
        <f ca="true">+IF(AND(ISNUMBER(OFFSET('Sanitation Data'!$E$10,0,10*ROW('Sanitation Data'!E113))),'Data Summary'!CR119="Yes"),OFFSET('Sanitation Data'!$E$10,0,10*ROW('Sanitation Data'!E113)),NA())</f>
        <v>#N/A</v>
      </c>
      <c r="AD119" s="97" t="e">
        <f ca="true">+IF(AND(ISNUMBER(OFFSET('Sanitation Data'!$E$11,0,10*ROW('Sanitation Data'!E113))),'Data Summary'!CS119="Yes"),OFFSET('Sanitation Data'!$E$11,0,10*ROW('Sanitation Data'!E113)),NA())</f>
        <v>#N/A</v>
      </c>
      <c r="AE119" s="97" t="e">
        <f ca="true">+IF(AND(ISNUMBER(OFFSET('Sanitation Data'!$E$12,0,10*ROW('Sanitation Data'!E113))),'Data Summary'!CT119="Yes"),OFFSET('Sanitation Data'!$E$12,0,10*ROW('Sanitation Data'!E113)),NA())</f>
        <v>#N/A</v>
      </c>
      <c r="AF119" s="97" t="e">
        <f ca="true">+IF(AND(ISNUMBER(OFFSET('Sanitation Data'!$F$4,0,10*ROW('Sanitation Data'!F113))),'Data Summary'!CU119="Yes"),100-OFFSET('Sanitation Data'!$F$4,0,10*ROW('Sanitation Data'!F113)),NA())</f>
        <v>#N/A</v>
      </c>
      <c r="AG119" s="97" t="e">
        <f ca="true">+IF(AND(ISNUMBER(OFFSET('Sanitation Data'!$F$6,0,10*ROW('Sanitation Data'!F113))),'Data Summary'!CV119="Yes"),OFFSET('Sanitation Data'!$F$6,0,10*ROW('Sanitation Data'!F113)),NA())</f>
        <v>#N/A</v>
      </c>
      <c r="AH119" s="97" t="e">
        <f ca="true">+IF(AND(ISNUMBER(OFFSET('Sanitation Data'!$F$10,0,10*ROW('Sanitation Data'!F113))),'Data Summary'!CW119="Yes"),OFFSET('Sanitation Data'!$F$10,0,10*ROW('Sanitation Data'!F113)),NA())</f>
        <v>#N/A</v>
      </c>
      <c r="AI119" s="97" t="e">
        <f ca="true">+IF(AND(ISNUMBER(OFFSET('Sanitation Data'!$F$11,0,10*ROW('Sanitation Data'!F113))),'Data Summary'!CX119="Yes"),OFFSET('Sanitation Data'!$F$11,0,10*ROW('Sanitation Data'!F113)),NA())</f>
        <v>#N/A</v>
      </c>
      <c r="AJ119" s="97" t="e">
        <f ca="true">+IF(AND(ISNUMBER(OFFSET('Sanitation Data'!$F$12,0,10*ROW('Sanitation Data'!F113))),'Data Summary'!CY119="Yes"),OFFSET('Sanitation Data'!$F$12,0,10*ROW('Sanitation Data'!F113)),NA())</f>
        <v>#N/A</v>
      </c>
      <c r="AK119" s="97" t="e">
        <f ca="true">+IF(AND(ISNUMBER(OFFSET('Sanitation Data'!$G$4,0,10*ROW('Sanitation Data'!G113))),'Data Summary'!CZ119="Yes"),100-OFFSET('Sanitation Data'!$G$4,0,10*ROW('Sanitation Data'!G113)),NA())</f>
        <v>#N/A</v>
      </c>
      <c r="AL119" s="97" t="e">
        <f ca="true">+IF(AND(ISNUMBER(OFFSET('Sanitation Data'!$G$6,0,10*ROW('Sanitation Data'!G113))),'Data Summary'!DA119="Yes"),OFFSET('Sanitation Data'!$G$6,0,10*ROW('Sanitation Data'!G113)),NA())</f>
        <v>#N/A</v>
      </c>
      <c r="AM119" s="97" t="e">
        <f ca="true">+IF(AND(ISNUMBER(OFFSET('Sanitation Data'!$G$10,0,10*ROW('Sanitation Data'!G113))),'Data Summary'!DB119="Yes"),OFFSET('Sanitation Data'!$G$10,0,10*ROW('Sanitation Data'!G113)),NA())</f>
        <v>#N/A</v>
      </c>
      <c r="AN119" s="97" t="e">
        <f ca="true">+IF(AND(ISNUMBER(OFFSET('Sanitation Data'!$G$11,0,10*ROW('Sanitation Data'!G113))),'Data Summary'!DC119="Yes"),OFFSET('Sanitation Data'!$G$11,0,10*ROW('Sanitation Data'!G113)),NA())</f>
        <v>#N/A</v>
      </c>
      <c r="AO119" s="97" t="e">
        <f ca="true">+IF(AND(ISNUMBER(OFFSET('Sanitation Data'!$G$12,0,10*ROW('Sanitation Data'!G113))),'Data Summary'!DD119="Yes"),OFFSET('Sanitation Data'!$G$12,0,10*ROW('Sanitation Data'!G113)),NA())</f>
        <v>#N/A</v>
      </c>
      <c r="AP119" s="97" t="e">
        <f ca="true">+IF(AND(ISNUMBER(OFFSET('Sanitation Data'!$H$4,0,10*ROW('Sanitation Data'!H113))),'Data Summary'!DE119="Yes"),100-OFFSET('Sanitation Data'!$H$4,0,10*ROW('Sanitation Data'!H113)),NA())</f>
        <v>#N/A</v>
      </c>
      <c r="AQ119" s="97" t="e">
        <f ca="true">+IF(AND(ISNUMBER(OFFSET('Sanitation Data'!$H$6,0,10*ROW('Sanitation Data'!H113))),'Data Summary'!DF119="Yes"),OFFSET('Sanitation Data'!$H$6,0,10*ROW('Sanitation Data'!H113)),NA())</f>
        <v>#N/A</v>
      </c>
      <c r="AR119" s="97" t="e">
        <f ca="true">+IF(AND(ISNUMBER(OFFSET('Sanitation Data'!$H$10,0,10*ROW('Sanitation Data'!H113))),'Data Summary'!DG119="Yes"),OFFSET('Sanitation Data'!$H$10,0,10*ROW('Sanitation Data'!H113)),NA())</f>
        <v>#N/A</v>
      </c>
      <c r="AS119" s="97" t="e">
        <f ca="true">+IF(AND(ISNUMBER(OFFSET('Sanitation Data'!$H$11,0,10*ROW('Sanitation Data'!H113))),'Data Summary'!DH119="Yes"),OFFSET('Sanitation Data'!$H$11,0,10*ROW('Sanitation Data'!H113)),NA())</f>
        <v>#N/A</v>
      </c>
      <c r="AT119" s="97" t="e">
        <f ca="true">+IF(AND(ISNUMBER(OFFSET('Sanitation Data'!$H$12,0,10*ROW('Sanitation Data'!H113))),'Data Summary'!DI119="Yes"),OFFSET('Sanitation Data'!$H$12,0,10*ROW('Sanitation Data'!H113)),NA())</f>
        <v>#N/A</v>
      </c>
      <c r="AU119" s="97" t="e">
        <f ca="true">+IF(AND(ISNUMBER(OFFSET('Sanitation Data'!$I$4,0,10*ROW('Sanitation Data'!I113))),'Data Summary'!DJ119="Yes"),100-OFFSET('Sanitation Data'!$I$4,0,10*ROW('Sanitation Data'!I113)),NA())</f>
        <v>#N/A</v>
      </c>
      <c r="AV119" s="97" t="e">
        <f ca="true">+IF(AND(ISNUMBER(OFFSET('Sanitation Data'!$I$6,0,10*ROW('Sanitation Data'!I113))),'Data Summary'!DK119="Yes"),OFFSET('Sanitation Data'!$I$6,0,10*ROW('Sanitation Data'!I113)),NA())</f>
        <v>#N/A</v>
      </c>
      <c r="AW119" s="97" t="e">
        <f ca="true">+IF(AND(ISNUMBER(OFFSET('Sanitation Data'!$I$10,0,10*ROW('Sanitation Data'!I113))),'Data Summary'!DL119="Yes"),OFFSET('Sanitation Data'!$I$10,0,10*ROW('Sanitation Data'!I113)),NA())</f>
        <v>#N/A</v>
      </c>
      <c r="AX119" s="97" t="e">
        <f ca="true">+IF(AND(ISNUMBER(OFFSET('Sanitation Data'!$I$11,0,10*ROW('Sanitation Data'!I113))),'Data Summary'!DM119="Yes"),OFFSET('Sanitation Data'!$I$11,0,10*ROW('Sanitation Data'!I113)),NA())</f>
        <v>#N/A</v>
      </c>
      <c r="AY119" s="97" t="e">
        <f ca="true">+IF(AND(ISNUMBER(OFFSET('Sanitation Data'!$I$12,0,10*ROW('Sanitation Data'!I113))),'Data Summary'!DN119="Yes"),OFFSET('Sanitation Data'!$I$12,0,10*ROW('Sanitation Data'!I113)),NA())</f>
        <v>#N/A</v>
      </c>
      <c r="AZ119" s="98" t="e">
        <f ca="true">+IF(AND(ISNUMBER(OFFSET('Hygiene Data'!$D$5,0,10*ROW('Hygiene Data'!D113))),'Data Summary'!DO119="Yes"),OFFSET('Hygiene Data'!$D$5,0,10*ROW('Hygiene Data'!D113)),NA())</f>
        <v>#N/A</v>
      </c>
      <c r="BA119" s="98" t="e">
        <f ca="true">+IF(AND(ISNUMBER(OFFSET('Hygiene Data'!$D$7,0,10*ROW('Hygiene Data'!D113))),'Data Summary'!DP119="Yes"),OFFSET('Hygiene Data'!$D$7,0,10*ROW('Hygiene Data'!D113)),NA())</f>
        <v>#N/A</v>
      </c>
      <c r="BB119" s="98" t="e">
        <f ca="true">+IF(AND(ISNUMBER(OFFSET('Hygiene Data'!$D$9,0,10*ROW('Hygiene Data'!D113))),'Data Summary'!DQ119="Yes"),OFFSET('Hygiene Data'!$D$9,0,10*ROW('Hygiene Data'!D113)),NA())</f>
        <v>#N/A</v>
      </c>
      <c r="BC119" s="98" t="e">
        <f ca="true">+IF(AND(ISNUMBER(OFFSET('Hygiene Data'!$E$5,0,10*ROW('Hygiene Data'!E113))),'Data Summary'!DR119="Yes"),OFFSET('Hygiene Data'!$E$5,0,10*ROW('Hygiene Data'!E113)),NA())</f>
        <v>#N/A</v>
      </c>
      <c r="BD119" s="98" t="e">
        <f ca="true">+IF(AND(ISNUMBER(OFFSET('Hygiene Data'!$E$7,0,10*ROW('Hygiene Data'!E113))),'Data Summary'!DS119="Yes"),OFFSET('Hygiene Data'!$E$7,0,10*ROW('Hygiene Data'!E113)),NA())</f>
        <v>#N/A</v>
      </c>
      <c r="BE119" s="98" t="e">
        <f ca="true">+IF(AND(ISNUMBER(OFFSET('Hygiene Data'!$E$9,0,10*ROW('Hygiene Data'!E113))),'Data Summary'!DT119="Yes"),OFFSET('Hygiene Data'!$E$9,0,10*ROW('Hygiene Data'!E113)),NA())</f>
        <v>#N/A</v>
      </c>
      <c r="BF119" s="98" t="e">
        <f ca="true">+IF(AND(ISNUMBER(OFFSET('Hygiene Data'!$F$5,0,10*ROW('Hygiene Data'!F113))),'Data Summary'!DU119="Yes"),OFFSET('Hygiene Data'!$F$5,0,10*ROW('Hygiene Data'!F113)),NA())</f>
        <v>#N/A</v>
      </c>
      <c r="BG119" s="98" t="e">
        <f ca="true">+IF(AND(ISNUMBER(OFFSET('Hygiene Data'!$F$7,0,10*ROW('Hygiene Data'!F113))),'Data Summary'!DV119="Yes"),OFFSET('Hygiene Data'!$F$7,0,10*ROW('Hygiene Data'!F113)),NA())</f>
        <v>#N/A</v>
      </c>
      <c r="BH119" s="98" t="e">
        <f ca="true">+IF(AND(ISNUMBER(OFFSET('Hygiene Data'!$F$9,0,10*ROW('Hygiene Data'!F113))),'Data Summary'!DW119="Yes"),OFFSET('Hygiene Data'!$F$9,0,10*ROW('Hygiene Data'!F113)),NA())</f>
        <v>#N/A</v>
      </c>
      <c r="BI119" s="98" t="e">
        <f ca="true">+IF(AND(ISNUMBER(OFFSET('Hygiene Data'!$G$5,0,10*ROW('Hygiene Data'!G113))),'Data Summary'!DX119="Yes"),OFFSET('Hygiene Data'!$G$5,0,10*ROW('Hygiene Data'!G113)),NA())</f>
        <v>#N/A</v>
      </c>
      <c r="BJ119" s="98" t="e">
        <f ca="true">+IF(AND(ISNUMBER(OFFSET('Hygiene Data'!$G$7,0,10*ROW('Hygiene Data'!G113))),'Data Summary'!DY119="Yes"),OFFSET('Hygiene Data'!$G$7,0,10*ROW('Hygiene Data'!G113)),NA())</f>
        <v>#N/A</v>
      </c>
      <c r="BK119" s="98" t="e">
        <f ca="true">+IF(AND(ISNUMBER(OFFSET('Hygiene Data'!$G$9,0,10*ROW('Hygiene Data'!G113))),'Data Summary'!DZ119="Yes"),OFFSET('Hygiene Data'!$G$9,0,10*ROW('Hygiene Data'!G113)),NA())</f>
        <v>#N/A</v>
      </c>
      <c r="BL119" s="98" t="e">
        <f ca="true">+IF(AND(ISNUMBER(OFFSET('Hygiene Data'!$H$5,0,10*ROW('Hygiene Data'!H113))),'Data Summary'!EA119="Yes"),OFFSET('Hygiene Data'!$H$5,0,10*ROW('Hygiene Data'!H113)),NA())</f>
        <v>#N/A</v>
      </c>
      <c r="BM119" s="98" t="e">
        <f ca="true">+IF(AND(ISNUMBER(OFFSET('Hygiene Data'!$H$7,0,10*ROW('Hygiene Data'!H113))),'Data Summary'!EB119="Yes"),OFFSET('Hygiene Data'!$H$7,0,10*ROW('Hygiene Data'!H113)),NA())</f>
        <v>#N/A</v>
      </c>
      <c r="BN119" s="98" t="e">
        <f ca="true">+IF(AND(ISNUMBER(OFFSET('Hygiene Data'!$H$9,0,10*ROW('Hygiene Data'!H113))),'Data Summary'!EC119="Yes"),OFFSET('Hygiene Data'!$H$9,0,10*ROW('Hygiene Data'!H113)),NA())</f>
        <v>#N/A</v>
      </c>
      <c r="BO119" s="98" t="e">
        <f ca="true">+IF(AND(ISNUMBER(OFFSET('Hygiene Data'!$I$5,0,10*ROW('Hygiene Data'!I113))),'Data Summary'!ED119="Yes"),OFFSET('Hygiene Data'!$I$5,0,10*ROW('Hygiene Data'!I113)),NA())</f>
        <v>#N/A</v>
      </c>
      <c r="BP119" s="98" t="e">
        <f ca="true">+IF(AND(ISNUMBER(OFFSET('Hygiene Data'!$I$7,0,10*ROW('Hygiene Data'!I113))),'Data Summary'!EE119="Yes"),OFFSET('Hygiene Data'!$I$7,0,10*ROW('Hygiene Data'!I113)),NA())</f>
        <v>#N/A</v>
      </c>
      <c r="BQ119" s="98" t="e">
        <f ca="true">+IF(AND(ISNUMBER(OFFSET('Hygiene Data'!$I$9,0,10*ROW('Hygiene Data'!I113))),'Data Summary'!EF119="Yes"),OFFSET('Hygiene Data'!$I$9,0,10*ROW('Hygiene Data'!I113)),NA())</f>
        <v>#N/A</v>
      </c>
    </row>
    <row xmlns:x14ac="http://schemas.microsoft.com/office/spreadsheetml/2009/9/ac" r="120" x14ac:dyDescent="0.2">
      <c r="A120" s="351" t="e">
        <f ca="true">+RIGHT('Data Summary'!A120,LEN('Data Summary'!A120)-9)</f>
        <v>#VALUE!</v>
      </c>
      <c r="B120" s="36" t="str">
        <f ca="true">+IF(ISTEXT('Data Summary'!B120),'Data Summary'!B120,"")</f>
        <v/>
      </c>
      <c r="C120" s="350" t="e">
        <f ca="true">+VALUE('Data Summary'!C120)</f>
        <v>#VALUE!</v>
      </c>
      <c r="D120" s="96" t="e">
        <f ca="true">+IF(AND(ISNUMBER(OFFSET('Water Data'!$D$4,0,10*ROW('Water Data'!D114))),'Data Summary'!BS120="Yes"),100-OFFSET('Water Data'!$D$4,0,10*ROW('Water Data'!D114)),NA())</f>
        <v>#N/A</v>
      </c>
      <c r="E120" s="96" t="e">
        <f ca="true">+IF(AND(ISNUMBER(OFFSET('Water Data'!$D$6,0,10*ROW('Water Data'!D114))),'Data Summary'!BT120="Yes"),OFFSET('Water Data'!$D$6,0,10*ROW('Water Data'!D114)),NA())</f>
        <v>#N/A</v>
      </c>
      <c r="F120" s="96" t="e">
        <f ca="true">+IF(AND(ISNUMBER(OFFSET('Water Data'!$D$9,0,10*ROW('Water Data'!D114))),'Data Summary'!BU120="Yes"),OFFSET('Water Data'!$D$9,0,10*ROW('Water Data'!D114)),NA())</f>
        <v>#N/A</v>
      </c>
      <c r="G120" s="96" t="e">
        <f ca="true">+IF(AND(ISNUMBER(OFFSET('Water Data'!$E$4,0,10*ROW('Water Data'!E114))),'Data Summary'!BV120="Yes"),100-OFFSET('Water Data'!$E$4,0,10*ROW('Water Data'!E114)),NA())</f>
        <v>#N/A</v>
      </c>
      <c r="H120" s="96" t="e">
        <f ca="true">+IF(AND(ISNUMBER(OFFSET('Water Data'!$E$6,0,10*ROW('Water Data'!E114))),'Data Summary'!BW120="Yes"),OFFSET('Water Data'!$E$6,0,10*ROW('Water Data'!E114)),NA())</f>
        <v>#N/A</v>
      </c>
      <c r="I120" s="96" t="e">
        <f ca="true">+IF(AND(ISNUMBER(OFFSET('Water Data'!$E$9,0,10*ROW('Water Data'!E114))),'Data Summary'!BX120="Yes"),OFFSET('Water Data'!$E$9,0,10*ROW('Water Data'!E114)),NA())</f>
        <v>#N/A</v>
      </c>
      <c r="J120" s="96" t="e">
        <f ca="true">+IF(AND(ISNUMBER(OFFSET('Water Data'!$F$4,0,10*ROW('Water Data'!F114))),'Data Summary'!BY120="Yes"),100-OFFSET('Water Data'!$F$4,0,10*ROW('Water Data'!F114)),NA())</f>
        <v>#N/A</v>
      </c>
      <c r="K120" s="96" t="e">
        <f ca="true">+IF(AND(ISNUMBER(OFFSET('Water Data'!$F$6,0,10*ROW('Water Data'!F114))),'Data Summary'!BZ120="Yes"),OFFSET('Water Data'!$F$6,0,10*ROW('Water Data'!F114)),NA())</f>
        <v>#N/A</v>
      </c>
      <c r="L120" s="96" t="e">
        <f ca="true">+IF(AND(ISNUMBER(OFFSET('Water Data'!$F$9,0,10*ROW('Water Data'!F114))),'Data Summary'!CA120="Yes"),OFFSET('Water Data'!$F$9,0,10*ROW('Water Data'!F114)),NA())</f>
        <v>#N/A</v>
      </c>
      <c r="M120" s="96" t="e">
        <f ca="true">+IF(AND(ISNUMBER(OFFSET('Water Data'!$G$4,0,10*ROW('Water Data'!G114))),'Data Summary'!CB120="Yes"),100-OFFSET('Water Data'!$G$4,0,10*ROW('Water Data'!G114)),NA())</f>
        <v>#N/A</v>
      </c>
      <c r="N120" s="96" t="e">
        <f ca="true">+IF(AND(ISNUMBER(OFFSET('Water Data'!$G$6,0,10*ROW('Water Data'!G114))),'Data Summary'!CC120="Yes"),OFFSET('Water Data'!$G$6,0,10*ROW('Water Data'!G114)),NA())</f>
        <v>#N/A</v>
      </c>
      <c r="O120" s="96" t="e">
        <f ca="true">+IF(AND(ISNUMBER(OFFSET('Water Data'!$G$9,0,10*ROW('Water Data'!G114))),'Data Summary'!CD120="Yes"),OFFSET('Water Data'!$G$9,0,10*ROW('Water Data'!G114)),NA())</f>
        <v>#N/A</v>
      </c>
      <c r="P120" s="96" t="e">
        <f ca="true">+IF(AND(ISNUMBER(OFFSET('Water Data'!$H$4,0,10*ROW('Water Data'!H114))),'Data Summary'!CE120="Yes"),100-OFFSET('Water Data'!$H$4,0,10*ROW('Water Data'!H114)),NA())</f>
        <v>#N/A</v>
      </c>
      <c r="Q120" s="96" t="e">
        <f ca="true">+IF(AND(ISNUMBER(OFFSET('Water Data'!$H$6,0,10*ROW('Water Data'!H114))),'Data Summary'!CF120="Yes"),OFFSET('Water Data'!$H$6,0,10*ROW('Water Data'!H114)),NA())</f>
        <v>#N/A</v>
      </c>
      <c r="R120" s="96" t="e">
        <f ca="true">+IF(AND(ISNUMBER(OFFSET('Water Data'!$H$9,0,10*ROW('Water Data'!H114))),'Data Summary'!CG120="Yes"),OFFSET('Water Data'!$H$9,0,10*ROW('Water Data'!H114)),NA())</f>
        <v>#N/A</v>
      </c>
      <c r="S120" s="96" t="e">
        <f ca="true">+IF(AND(ISNUMBER(OFFSET('Water Data'!$I$4,0,10*ROW('Water Data'!I114))),'Data Summary'!CH120="Yes"),100-OFFSET('Water Data'!$I$4,0,10*ROW('Water Data'!I114)),NA())</f>
        <v>#N/A</v>
      </c>
      <c r="T120" s="96" t="e">
        <f ca="true">+IF(AND(ISNUMBER(OFFSET('Water Data'!$I$6,0,10*ROW('Water Data'!I114))),'Data Summary'!CI120="Yes"),OFFSET('Water Data'!$I$6,0,10*ROW('Water Data'!I114)),NA())</f>
        <v>#N/A</v>
      </c>
      <c r="U120" s="96" t="e">
        <f ca="true">+IF(AND(ISNUMBER(OFFSET('Water Data'!$I$9,0,10*ROW('Water Data'!I114))),'Data Summary'!CJ120="Yes"),OFFSET('Water Data'!$I$9,0,10*ROW('Water Data'!I114)),NA())</f>
        <v>#N/A</v>
      </c>
      <c r="V120" s="97" t="e">
        <f ca="true">+IF(AND(ISNUMBER(OFFSET('Sanitation Data'!$D$4,0,10*ROW('Sanitation Data'!D114))),'Data Summary'!CK120="Yes"),100-OFFSET('Sanitation Data'!$D$4,0,10*ROW('Sanitation Data'!D114)),NA())</f>
        <v>#N/A</v>
      </c>
      <c r="W120" s="97" t="e">
        <f ca="true">+IF(AND(ISNUMBER(OFFSET('Sanitation Data'!$D$6,0,10*ROW('Sanitation Data'!D114))),'Data Summary'!CL120="Yes"),OFFSET('Sanitation Data'!$D$6,0,10*ROW('Sanitation Data'!D114)),NA())</f>
        <v>#N/A</v>
      </c>
      <c r="X120" s="97" t="e">
        <f ca="true">+IF(AND(ISNUMBER(OFFSET('Sanitation Data'!$D$10,0,10*ROW('Sanitation Data'!D114))),'Data Summary'!CM120="Yes"),OFFSET('Sanitation Data'!$D$10,0,10*ROW('Sanitation Data'!D114)),NA())</f>
        <v>#N/A</v>
      </c>
      <c r="Y120" s="97" t="e">
        <f ca="true">+IF(AND(ISNUMBER(OFFSET('Sanitation Data'!$D$11,0,10*ROW('Sanitation Data'!D114))),'Data Summary'!CN120="Yes"),OFFSET('Sanitation Data'!$D$11,0,10*ROW('Sanitation Data'!D114)),NA())</f>
        <v>#N/A</v>
      </c>
      <c r="Z120" s="97" t="e">
        <f ca="true">+IF(AND(ISNUMBER(OFFSET('Sanitation Data'!$D$12,0,10*ROW('Sanitation Data'!D114))),'Data Summary'!CO120="Yes"),OFFSET('Sanitation Data'!$D$12,0,10*ROW('Sanitation Data'!D114)),NA())</f>
        <v>#N/A</v>
      </c>
      <c r="AA120" s="97" t="e">
        <f ca="true">+IF(AND(ISNUMBER(OFFSET('Sanitation Data'!$E$4,0,10*ROW('Sanitation Data'!E114))),'Data Summary'!CP120="Yes"),100-OFFSET('Sanitation Data'!$E$4,0,10*ROW('Sanitation Data'!E114)),NA())</f>
        <v>#N/A</v>
      </c>
      <c r="AB120" s="97" t="e">
        <f ca="true">+IF(AND(ISNUMBER(OFFSET('Sanitation Data'!$E$6,0,10*ROW('Sanitation Data'!E114))),'Data Summary'!CQ120="Yes"),OFFSET('Sanitation Data'!$E$6,0,10*ROW('Sanitation Data'!E114)),NA())</f>
        <v>#N/A</v>
      </c>
      <c r="AC120" s="97" t="e">
        <f ca="true">+IF(AND(ISNUMBER(OFFSET('Sanitation Data'!$E$10,0,10*ROW('Sanitation Data'!E114))),'Data Summary'!CR120="Yes"),OFFSET('Sanitation Data'!$E$10,0,10*ROW('Sanitation Data'!E114)),NA())</f>
        <v>#N/A</v>
      </c>
      <c r="AD120" s="97" t="e">
        <f ca="true">+IF(AND(ISNUMBER(OFFSET('Sanitation Data'!$E$11,0,10*ROW('Sanitation Data'!E114))),'Data Summary'!CS120="Yes"),OFFSET('Sanitation Data'!$E$11,0,10*ROW('Sanitation Data'!E114)),NA())</f>
        <v>#N/A</v>
      </c>
      <c r="AE120" s="97" t="e">
        <f ca="true">+IF(AND(ISNUMBER(OFFSET('Sanitation Data'!$E$12,0,10*ROW('Sanitation Data'!E114))),'Data Summary'!CT120="Yes"),OFFSET('Sanitation Data'!$E$12,0,10*ROW('Sanitation Data'!E114)),NA())</f>
        <v>#N/A</v>
      </c>
      <c r="AF120" s="97" t="e">
        <f ca="true">+IF(AND(ISNUMBER(OFFSET('Sanitation Data'!$F$4,0,10*ROW('Sanitation Data'!F114))),'Data Summary'!CU120="Yes"),100-OFFSET('Sanitation Data'!$F$4,0,10*ROW('Sanitation Data'!F114)),NA())</f>
        <v>#N/A</v>
      </c>
      <c r="AG120" s="97" t="e">
        <f ca="true">+IF(AND(ISNUMBER(OFFSET('Sanitation Data'!$F$6,0,10*ROW('Sanitation Data'!F114))),'Data Summary'!CV120="Yes"),OFFSET('Sanitation Data'!$F$6,0,10*ROW('Sanitation Data'!F114)),NA())</f>
        <v>#N/A</v>
      </c>
      <c r="AH120" s="97" t="e">
        <f ca="true">+IF(AND(ISNUMBER(OFFSET('Sanitation Data'!$F$10,0,10*ROW('Sanitation Data'!F114))),'Data Summary'!CW120="Yes"),OFFSET('Sanitation Data'!$F$10,0,10*ROW('Sanitation Data'!F114)),NA())</f>
        <v>#N/A</v>
      </c>
      <c r="AI120" s="97" t="e">
        <f ca="true">+IF(AND(ISNUMBER(OFFSET('Sanitation Data'!$F$11,0,10*ROW('Sanitation Data'!F114))),'Data Summary'!CX120="Yes"),OFFSET('Sanitation Data'!$F$11,0,10*ROW('Sanitation Data'!F114)),NA())</f>
        <v>#N/A</v>
      </c>
      <c r="AJ120" s="97" t="e">
        <f ca="true">+IF(AND(ISNUMBER(OFFSET('Sanitation Data'!$F$12,0,10*ROW('Sanitation Data'!F114))),'Data Summary'!CY120="Yes"),OFFSET('Sanitation Data'!$F$12,0,10*ROW('Sanitation Data'!F114)),NA())</f>
        <v>#N/A</v>
      </c>
      <c r="AK120" s="97" t="e">
        <f ca="true">+IF(AND(ISNUMBER(OFFSET('Sanitation Data'!$G$4,0,10*ROW('Sanitation Data'!G114))),'Data Summary'!CZ120="Yes"),100-OFFSET('Sanitation Data'!$G$4,0,10*ROW('Sanitation Data'!G114)),NA())</f>
        <v>#N/A</v>
      </c>
      <c r="AL120" s="97" t="e">
        <f ca="true">+IF(AND(ISNUMBER(OFFSET('Sanitation Data'!$G$6,0,10*ROW('Sanitation Data'!G114))),'Data Summary'!DA120="Yes"),OFFSET('Sanitation Data'!$G$6,0,10*ROW('Sanitation Data'!G114)),NA())</f>
        <v>#N/A</v>
      </c>
      <c r="AM120" s="97" t="e">
        <f ca="true">+IF(AND(ISNUMBER(OFFSET('Sanitation Data'!$G$10,0,10*ROW('Sanitation Data'!G114))),'Data Summary'!DB120="Yes"),OFFSET('Sanitation Data'!$G$10,0,10*ROW('Sanitation Data'!G114)),NA())</f>
        <v>#N/A</v>
      </c>
      <c r="AN120" s="97" t="e">
        <f ca="true">+IF(AND(ISNUMBER(OFFSET('Sanitation Data'!$G$11,0,10*ROW('Sanitation Data'!G114))),'Data Summary'!DC120="Yes"),OFFSET('Sanitation Data'!$G$11,0,10*ROW('Sanitation Data'!G114)),NA())</f>
        <v>#N/A</v>
      </c>
      <c r="AO120" s="97" t="e">
        <f ca="true">+IF(AND(ISNUMBER(OFFSET('Sanitation Data'!$G$12,0,10*ROW('Sanitation Data'!G114))),'Data Summary'!DD120="Yes"),OFFSET('Sanitation Data'!$G$12,0,10*ROW('Sanitation Data'!G114)),NA())</f>
        <v>#N/A</v>
      </c>
      <c r="AP120" s="97" t="e">
        <f ca="true">+IF(AND(ISNUMBER(OFFSET('Sanitation Data'!$H$4,0,10*ROW('Sanitation Data'!H114))),'Data Summary'!DE120="Yes"),100-OFFSET('Sanitation Data'!$H$4,0,10*ROW('Sanitation Data'!H114)),NA())</f>
        <v>#N/A</v>
      </c>
      <c r="AQ120" s="97" t="e">
        <f ca="true">+IF(AND(ISNUMBER(OFFSET('Sanitation Data'!$H$6,0,10*ROW('Sanitation Data'!H114))),'Data Summary'!DF120="Yes"),OFFSET('Sanitation Data'!$H$6,0,10*ROW('Sanitation Data'!H114)),NA())</f>
        <v>#N/A</v>
      </c>
      <c r="AR120" s="97" t="e">
        <f ca="true">+IF(AND(ISNUMBER(OFFSET('Sanitation Data'!$H$10,0,10*ROW('Sanitation Data'!H114))),'Data Summary'!DG120="Yes"),OFFSET('Sanitation Data'!$H$10,0,10*ROW('Sanitation Data'!H114)),NA())</f>
        <v>#N/A</v>
      </c>
      <c r="AS120" s="97" t="e">
        <f ca="true">+IF(AND(ISNUMBER(OFFSET('Sanitation Data'!$H$11,0,10*ROW('Sanitation Data'!H114))),'Data Summary'!DH120="Yes"),OFFSET('Sanitation Data'!$H$11,0,10*ROW('Sanitation Data'!H114)),NA())</f>
        <v>#N/A</v>
      </c>
      <c r="AT120" s="97" t="e">
        <f ca="true">+IF(AND(ISNUMBER(OFFSET('Sanitation Data'!$H$12,0,10*ROW('Sanitation Data'!H114))),'Data Summary'!DI120="Yes"),OFFSET('Sanitation Data'!$H$12,0,10*ROW('Sanitation Data'!H114)),NA())</f>
        <v>#N/A</v>
      </c>
      <c r="AU120" s="97" t="e">
        <f ca="true">+IF(AND(ISNUMBER(OFFSET('Sanitation Data'!$I$4,0,10*ROW('Sanitation Data'!I114))),'Data Summary'!DJ120="Yes"),100-OFFSET('Sanitation Data'!$I$4,0,10*ROW('Sanitation Data'!I114)),NA())</f>
        <v>#N/A</v>
      </c>
      <c r="AV120" s="97" t="e">
        <f ca="true">+IF(AND(ISNUMBER(OFFSET('Sanitation Data'!$I$6,0,10*ROW('Sanitation Data'!I114))),'Data Summary'!DK120="Yes"),OFFSET('Sanitation Data'!$I$6,0,10*ROW('Sanitation Data'!I114)),NA())</f>
        <v>#N/A</v>
      </c>
      <c r="AW120" s="97" t="e">
        <f ca="true">+IF(AND(ISNUMBER(OFFSET('Sanitation Data'!$I$10,0,10*ROW('Sanitation Data'!I114))),'Data Summary'!DL120="Yes"),OFFSET('Sanitation Data'!$I$10,0,10*ROW('Sanitation Data'!I114)),NA())</f>
        <v>#N/A</v>
      </c>
      <c r="AX120" s="97" t="e">
        <f ca="true">+IF(AND(ISNUMBER(OFFSET('Sanitation Data'!$I$11,0,10*ROW('Sanitation Data'!I114))),'Data Summary'!DM120="Yes"),OFFSET('Sanitation Data'!$I$11,0,10*ROW('Sanitation Data'!I114)),NA())</f>
        <v>#N/A</v>
      </c>
      <c r="AY120" s="97" t="e">
        <f ca="true">+IF(AND(ISNUMBER(OFFSET('Sanitation Data'!$I$12,0,10*ROW('Sanitation Data'!I114))),'Data Summary'!DN120="Yes"),OFFSET('Sanitation Data'!$I$12,0,10*ROW('Sanitation Data'!I114)),NA())</f>
        <v>#N/A</v>
      </c>
      <c r="AZ120" s="98" t="e">
        <f ca="true">+IF(AND(ISNUMBER(OFFSET('Hygiene Data'!$D$5,0,10*ROW('Hygiene Data'!D114))),'Data Summary'!DO120="Yes"),OFFSET('Hygiene Data'!$D$5,0,10*ROW('Hygiene Data'!D114)),NA())</f>
        <v>#N/A</v>
      </c>
      <c r="BA120" s="98" t="e">
        <f ca="true">+IF(AND(ISNUMBER(OFFSET('Hygiene Data'!$D$7,0,10*ROW('Hygiene Data'!D114))),'Data Summary'!DP120="Yes"),OFFSET('Hygiene Data'!$D$7,0,10*ROW('Hygiene Data'!D114)),NA())</f>
        <v>#N/A</v>
      </c>
      <c r="BB120" s="98" t="e">
        <f ca="true">+IF(AND(ISNUMBER(OFFSET('Hygiene Data'!$D$9,0,10*ROW('Hygiene Data'!D114))),'Data Summary'!DQ120="Yes"),OFFSET('Hygiene Data'!$D$9,0,10*ROW('Hygiene Data'!D114)),NA())</f>
        <v>#N/A</v>
      </c>
      <c r="BC120" s="98" t="e">
        <f ca="true">+IF(AND(ISNUMBER(OFFSET('Hygiene Data'!$E$5,0,10*ROW('Hygiene Data'!E114))),'Data Summary'!DR120="Yes"),OFFSET('Hygiene Data'!$E$5,0,10*ROW('Hygiene Data'!E114)),NA())</f>
        <v>#N/A</v>
      </c>
      <c r="BD120" s="98" t="e">
        <f ca="true">+IF(AND(ISNUMBER(OFFSET('Hygiene Data'!$E$7,0,10*ROW('Hygiene Data'!E114))),'Data Summary'!DS120="Yes"),OFFSET('Hygiene Data'!$E$7,0,10*ROW('Hygiene Data'!E114)),NA())</f>
        <v>#N/A</v>
      </c>
      <c r="BE120" s="98" t="e">
        <f ca="true">+IF(AND(ISNUMBER(OFFSET('Hygiene Data'!$E$9,0,10*ROW('Hygiene Data'!E114))),'Data Summary'!DT120="Yes"),OFFSET('Hygiene Data'!$E$9,0,10*ROW('Hygiene Data'!E114)),NA())</f>
        <v>#N/A</v>
      </c>
      <c r="BF120" s="98" t="e">
        <f ca="true">+IF(AND(ISNUMBER(OFFSET('Hygiene Data'!$F$5,0,10*ROW('Hygiene Data'!F114))),'Data Summary'!DU120="Yes"),OFFSET('Hygiene Data'!$F$5,0,10*ROW('Hygiene Data'!F114)),NA())</f>
        <v>#N/A</v>
      </c>
      <c r="BG120" s="98" t="e">
        <f ca="true">+IF(AND(ISNUMBER(OFFSET('Hygiene Data'!$F$7,0,10*ROW('Hygiene Data'!F114))),'Data Summary'!DV120="Yes"),OFFSET('Hygiene Data'!$F$7,0,10*ROW('Hygiene Data'!F114)),NA())</f>
        <v>#N/A</v>
      </c>
      <c r="BH120" s="98" t="e">
        <f ca="true">+IF(AND(ISNUMBER(OFFSET('Hygiene Data'!$F$9,0,10*ROW('Hygiene Data'!F114))),'Data Summary'!DW120="Yes"),OFFSET('Hygiene Data'!$F$9,0,10*ROW('Hygiene Data'!F114)),NA())</f>
        <v>#N/A</v>
      </c>
      <c r="BI120" s="98" t="e">
        <f ca="true">+IF(AND(ISNUMBER(OFFSET('Hygiene Data'!$G$5,0,10*ROW('Hygiene Data'!G114))),'Data Summary'!DX120="Yes"),OFFSET('Hygiene Data'!$G$5,0,10*ROW('Hygiene Data'!G114)),NA())</f>
        <v>#N/A</v>
      </c>
      <c r="BJ120" s="98" t="e">
        <f ca="true">+IF(AND(ISNUMBER(OFFSET('Hygiene Data'!$G$7,0,10*ROW('Hygiene Data'!G114))),'Data Summary'!DY120="Yes"),OFFSET('Hygiene Data'!$G$7,0,10*ROW('Hygiene Data'!G114)),NA())</f>
        <v>#N/A</v>
      </c>
      <c r="BK120" s="98" t="e">
        <f ca="true">+IF(AND(ISNUMBER(OFFSET('Hygiene Data'!$G$9,0,10*ROW('Hygiene Data'!G114))),'Data Summary'!DZ120="Yes"),OFFSET('Hygiene Data'!$G$9,0,10*ROW('Hygiene Data'!G114)),NA())</f>
        <v>#N/A</v>
      </c>
      <c r="BL120" s="98" t="e">
        <f ca="true">+IF(AND(ISNUMBER(OFFSET('Hygiene Data'!$H$5,0,10*ROW('Hygiene Data'!H114))),'Data Summary'!EA120="Yes"),OFFSET('Hygiene Data'!$H$5,0,10*ROW('Hygiene Data'!H114)),NA())</f>
        <v>#N/A</v>
      </c>
      <c r="BM120" s="98" t="e">
        <f ca="true">+IF(AND(ISNUMBER(OFFSET('Hygiene Data'!$H$7,0,10*ROW('Hygiene Data'!H114))),'Data Summary'!EB120="Yes"),OFFSET('Hygiene Data'!$H$7,0,10*ROW('Hygiene Data'!H114)),NA())</f>
        <v>#N/A</v>
      </c>
      <c r="BN120" s="98" t="e">
        <f ca="true">+IF(AND(ISNUMBER(OFFSET('Hygiene Data'!$H$9,0,10*ROW('Hygiene Data'!H114))),'Data Summary'!EC120="Yes"),OFFSET('Hygiene Data'!$H$9,0,10*ROW('Hygiene Data'!H114)),NA())</f>
        <v>#N/A</v>
      </c>
      <c r="BO120" s="98" t="e">
        <f ca="true">+IF(AND(ISNUMBER(OFFSET('Hygiene Data'!$I$5,0,10*ROW('Hygiene Data'!I114))),'Data Summary'!ED120="Yes"),OFFSET('Hygiene Data'!$I$5,0,10*ROW('Hygiene Data'!I114)),NA())</f>
        <v>#N/A</v>
      </c>
      <c r="BP120" s="98" t="e">
        <f ca="true">+IF(AND(ISNUMBER(OFFSET('Hygiene Data'!$I$7,0,10*ROW('Hygiene Data'!I114))),'Data Summary'!EE120="Yes"),OFFSET('Hygiene Data'!$I$7,0,10*ROW('Hygiene Data'!I114)),NA())</f>
        <v>#N/A</v>
      </c>
      <c r="BQ120" s="98" t="e">
        <f ca="true">+IF(AND(ISNUMBER(OFFSET('Hygiene Data'!$I$9,0,10*ROW('Hygiene Data'!I114))),'Data Summary'!EF120="Yes"),OFFSET('Hygiene Data'!$I$9,0,10*ROW('Hygiene Data'!I114)),NA())</f>
        <v>#N/A</v>
      </c>
    </row>
    <row xmlns:x14ac="http://schemas.microsoft.com/office/spreadsheetml/2009/9/ac" r="121" x14ac:dyDescent="0.2">
      <c r="A121" s="351" t="e">
        <f ca="true">+RIGHT('Data Summary'!A121,LEN('Data Summary'!A121)-9)</f>
        <v>#VALUE!</v>
      </c>
      <c r="B121" s="36" t="str">
        <f ca="true">+IF(ISTEXT('Data Summary'!B121),'Data Summary'!B121,"")</f>
        <v/>
      </c>
      <c r="C121" s="350" t="e">
        <f ca="true">+VALUE('Data Summary'!C121)</f>
        <v>#VALUE!</v>
      </c>
      <c r="D121" s="96" t="e">
        <f ca="true">+IF(AND(ISNUMBER(OFFSET('Water Data'!$D$4,0,10*ROW('Water Data'!D115))),'Data Summary'!BS121="Yes"),100-OFFSET('Water Data'!$D$4,0,10*ROW('Water Data'!D115)),NA())</f>
        <v>#N/A</v>
      </c>
      <c r="E121" s="96" t="e">
        <f ca="true">+IF(AND(ISNUMBER(OFFSET('Water Data'!$D$6,0,10*ROW('Water Data'!D115))),'Data Summary'!BT121="Yes"),OFFSET('Water Data'!$D$6,0,10*ROW('Water Data'!D115)),NA())</f>
        <v>#N/A</v>
      </c>
      <c r="F121" s="96" t="e">
        <f ca="true">+IF(AND(ISNUMBER(OFFSET('Water Data'!$D$9,0,10*ROW('Water Data'!D115))),'Data Summary'!BU121="Yes"),OFFSET('Water Data'!$D$9,0,10*ROW('Water Data'!D115)),NA())</f>
        <v>#N/A</v>
      </c>
      <c r="G121" s="96" t="e">
        <f ca="true">+IF(AND(ISNUMBER(OFFSET('Water Data'!$E$4,0,10*ROW('Water Data'!E115))),'Data Summary'!BV121="Yes"),100-OFFSET('Water Data'!$E$4,0,10*ROW('Water Data'!E115)),NA())</f>
        <v>#N/A</v>
      </c>
      <c r="H121" s="96" t="e">
        <f ca="true">+IF(AND(ISNUMBER(OFFSET('Water Data'!$E$6,0,10*ROW('Water Data'!E115))),'Data Summary'!BW121="Yes"),OFFSET('Water Data'!$E$6,0,10*ROW('Water Data'!E115)),NA())</f>
        <v>#N/A</v>
      </c>
      <c r="I121" s="96" t="e">
        <f ca="true">+IF(AND(ISNUMBER(OFFSET('Water Data'!$E$9,0,10*ROW('Water Data'!E115))),'Data Summary'!BX121="Yes"),OFFSET('Water Data'!$E$9,0,10*ROW('Water Data'!E115)),NA())</f>
        <v>#N/A</v>
      </c>
      <c r="J121" s="96" t="e">
        <f ca="true">+IF(AND(ISNUMBER(OFFSET('Water Data'!$F$4,0,10*ROW('Water Data'!F115))),'Data Summary'!BY121="Yes"),100-OFFSET('Water Data'!$F$4,0,10*ROW('Water Data'!F115)),NA())</f>
        <v>#N/A</v>
      </c>
      <c r="K121" s="96" t="e">
        <f ca="true">+IF(AND(ISNUMBER(OFFSET('Water Data'!$F$6,0,10*ROW('Water Data'!F115))),'Data Summary'!BZ121="Yes"),OFFSET('Water Data'!$F$6,0,10*ROW('Water Data'!F115)),NA())</f>
        <v>#N/A</v>
      </c>
      <c r="L121" s="96" t="e">
        <f ca="true">+IF(AND(ISNUMBER(OFFSET('Water Data'!$F$9,0,10*ROW('Water Data'!F115))),'Data Summary'!CA121="Yes"),OFFSET('Water Data'!$F$9,0,10*ROW('Water Data'!F115)),NA())</f>
        <v>#N/A</v>
      </c>
      <c r="M121" s="96" t="e">
        <f ca="true">+IF(AND(ISNUMBER(OFFSET('Water Data'!$G$4,0,10*ROW('Water Data'!G115))),'Data Summary'!CB121="Yes"),100-OFFSET('Water Data'!$G$4,0,10*ROW('Water Data'!G115)),NA())</f>
        <v>#N/A</v>
      </c>
      <c r="N121" s="96" t="e">
        <f ca="true">+IF(AND(ISNUMBER(OFFSET('Water Data'!$G$6,0,10*ROW('Water Data'!G115))),'Data Summary'!CC121="Yes"),OFFSET('Water Data'!$G$6,0,10*ROW('Water Data'!G115)),NA())</f>
        <v>#N/A</v>
      </c>
      <c r="O121" s="96" t="e">
        <f ca="true">+IF(AND(ISNUMBER(OFFSET('Water Data'!$G$9,0,10*ROW('Water Data'!G115))),'Data Summary'!CD121="Yes"),OFFSET('Water Data'!$G$9,0,10*ROW('Water Data'!G115)),NA())</f>
        <v>#N/A</v>
      </c>
      <c r="P121" s="96" t="e">
        <f ca="true">+IF(AND(ISNUMBER(OFFSET('Water Data'!$H$4,0,10*ROW('Water Data'!H115))),'Data Summary'!CE121="Yes"),100-OFFSET('Water Data'!$H$4,0,10*ROW('Water Data'!H115)),NA())</f>
        <v>#N/A</v>
      </c>
      <c r="Q121" s="96" t="e">
        <f ca="true">+IF(AND(ISNUMBER(OFFSET('Water Data'!$H$6,0,10*ROW('Water Data'!H115))),'Data Summary'!CF121="Yes"),OFFSET('Water Data'!$H$6,0,10*ROW('Water Data'!H115)),NA())</f>
        <v>#N/A</v>
      </c>
      <c r="R121" s="96" t="e">
        <f ca="true">+IF(AND(ISNUMBER(OFFSET('Water Data'!$H$9,0,10*ROW('Water Data'!H115))),'Data Summary'!CG121="Yes"),OFFSET('Water Data'!$H$9,0,10*ROW('Water Data'!H115)),NA())</f>
        <v>#N/A</v>
      </c>
      <c r="S121" s="96" t="e">
        <f ca="true">+IF(AND(ISNUMBER(OFFSET('Water Data'!$I$4,0,10*ROW('Water Data'!I115))),'Data Summary'!CH121="Yes"),100-OFFSET('Water Data'!$I$4,0,10*ROW('Water Data'!I115)),NA())</f>
        <v>#N/A</v>
      </c>
      <c r="T121" s="96" t="e">
        <f ca="true">+IF(AND(ISNUMBER(OFFSET('Water Data'!$I$6,0,10*ROW('Water Data'!I115))),'Data Summary'!CI121="Yes"),OFFSET('Water Data'!$I$6,0,10*ROW('Water Data'!I115)),NA())</f>
        <v>#N/A</v>
      </c>
      <c r="U121" s="96" t="e">
        <f ca="true">+IF(AND(ISNUMBER(OFFSET('Water Data'!$I$9,0,10*ROW('Water Data'!I115))),'Data Summary'!CJ121="Yes"),OFFSET('Water Data'!$I$9,0,10*ROW('Water Data'!I115)),NA())</f>
        <v>#N/A</v>
      </c>
      <c r="V121" s="97" t="e">
        <f ca="true">+IF(AND(ISNUMBER(OFFSET('Sanitation Data'!$D$4,0,10*ROW('Sanitation Data'!D115))),'Data Summary'!CK121="Yes"),100-OFFSET('Sanitation Data'!$D$4,0,10*ROW('Sanitation Data'!D115)),NA())</f>
        <v>#N/A</v>
      </c>
      <c r="W121" s="97" t="e">
        <f ca="true">+IF(AND(ISNUMBER(OFFSET('Sanitation Data'!$D$6,0,10*ROW('Sanitation Data'!D115))),'Data Summary'!CL121="Yes"),OFFSET('Sanitation Data'!$D$6,0,10*ROW('Sanitation Data'!D115)),NA())</f>
        <v>#N/A</v>
      </c>
      <c r="X121" s="97" t="e">
        <f ca="true">+IF(AND(ISNUMBER(OFFSET('Sanitation Data'!$D$10,0,10*ROW('Sanitation Data'!D115))),'Data Summary'!CM121="Yes"),OFFSET('Sanitation Data'!$D$10,0,10*ROW('Sanitation Data'!D115)),NA())</f>
        <v>#N/A</v>
      </c>
      <c r="Y121" s="97" t="e">
        <f ca="true">+IF(AND(ISNUMBER(OFFSET('Sanitation Data'!$D$11,0,10*ROW('Sanitation Data'!D115))),'Data Summary'!CN121="Yes"),OFFSET('Sanitation Data'!$D$11,0,10*ROW('Sanitation Data'!D115)),NA())</f>
        <v>#N/A</v>
      </c>
      <c r="Z121" s="97" t="e">
        <f ca="true">+IF(AND(ISNUMBER(OFFSET('Sanitation Data'!$D$12,0,10*ROW('Sanitation Data'!D115))),'Data Summary'!CO121="Yes"),OFFSET('Sanitation Data'!$D$12,0,10*ROW('Sanitation Data'!D115)),NA())</f>
        <v>#N/A</v>
      </c>
      <c r="AA121" s="97" t="e">
        <f ca="true">+IF(AND(ISNUMBER(OFFSET('Sanitation Data'!$E$4,0,10*ROW('Sanitation Data'!E115))),'Data Summary'!CP121="Yes"),100-OFFSET('Sanitation Data'!$E$4,0,10*ROW('Sanitation Data'!E115)),NA())</f>
        <v>#N/A</v>
      </c>
      <c r="AB121" s="97" t="e">
        <f ca="true">+IF(AND(ISNUMBER(OFFSET('Sanitation Data'!$E$6,0,10*ROW('Sanitation Data'!E115))),'Data Summary'!CQ121="Yes"),OFFSET('Sanitation Data'!$E$6,0,10*ROW('Sanitation Data'!E115)),NA())</f>
        <v>#N/A</v>
      </c>
      <c r="AC121" s="97" t="e">
        <f ca="true">+IF(AND(ISNUMBER(OFFSET('Sanitation Data'!$E$10,0,10*ROW('Sanitation Data'!E115))),'Data Summary'!CR121="Yes"),OFFSET('Sanitation Data'!$E$10,0,10*ROW('Sanitation Data'!E115)),NA())</f>
        <v>#N/A</v>
      </c>
      <c r="AD121" s="97" t="e">
        <f ca="true">+IF(AND(ISNUMBER(OFFSET('Sanitation Data'!$E$11,0,10*ROW('Sanitation Data'!E115))),'Data Summary'!CS121="Yes"),OFFSET('Sanitation Data'!$E$11,0,10*ROW('Sanitation Data'!E115)),NA())</f>
        <v>#N/A</v>
      </c>
      <c r="AE121" s="97" t="e">
        <f ca="true">+IF(AND(ISNUMBER(OFFSET('Sanitation Data'!$E$12,0,10*ROW('Sanitation Data'!E115))),'Data Summary'!CT121="Yes"),OFFSET('Sanitation Data'!$E$12,0,10*ROW('Sanitation Data'!E115)),NA())</f>
        <v>#N/A</v>
      </c>
      <c r="AF121" s="97" t="e">
        <f ca="true">+IF(AND(ISNUMBER(OFFSET('Sanitation Data'!$F$4,0,10*ROW('Sanitation Data'!F115))),'Data Summary'!CU121="Yes"),100-OFFSET('Sanitation Data'!$F$4,0,10*ROW('Sanitation Data'!F115)),NA())</f>
        <v>#N/A</v>
      </c>
      <c r="AG121" s="97" t="e">
        <f ca="true">+IF(AND(ISNUMBER(OFFSET('Sanitation Data'!$F$6,0,10*ROW('Sanitation Data'!F115))),'Data Summary'!CV121="Yes"),OFFSET('Sanitation Data'!$F$6,0,10*ROW('Sanitation Data'!F115)),NA())</f>
        <v>#N/A</v>
      </c>
      <c r="AH121" s="97" t="e">
        <f ca="true">+IF(AND(ISNUMBER(OFFSET('Sanitation Data'!$F$10,0,10*ROW('Sanitation Data'!F115))),'Data Summary'!CW121="Yes"),OFFSET('Sanitation Data'!$F$10,0,10*ROW('Sanitation Data'!F115)),NA())</f>
        <v>#N/A</v>
      </c>
      <c r="AI121" s="97" t="e">
        <f ca="true">+IF(AND(ISNUMBER(OFFSET('Sanitation Data'!$F$11,0,10*ROW('Sanitation Data'!F115))),'Data Summary'!CX121="Yes"),OFFSET('Sanitation Data'!$F$11,0,10*ROW('Sanitation Data'!F115)),NA())</f>
        <v>#N/A</v>
      </c>
      <c r="AJ121" s="97" t="e">
        <f ca="true">+IF(AND(ISNUMBER(OFFSET('Sanitation Data'!$F$12,0,10*ROW('Sanitation Data'!F115))),'Data Summary'!CY121="Yes"),OFFSET('Sanitation Data'!$F$12,0,10*ROW('Sanitation Data'!F115)),NA())</f>
        <v>#N/A</v>
      </c>
      <c r="AK121" s="97" t="e">
        <f ca="true">+IF(AND(ISNUMBER(OFFSET('Sanitation Data'!$G$4,0,10*ROW('Sanitation Data'!G115))),'Data Summary'!CZ121="Yes"),100-OFFSET('Sanitation Data'!$G$4,0,10*ROW('Sanitation Data'!G115)),NA())</f>
        <v>#N/A</v>
      </c>
      <c r="AL121" s="97" t="e">
        <f ca="true">+IF(AND(ISNUMBER(OFFSET('Sanitation Data'!$G$6,0,10*ROW('Sanitation Data'!G115))),'Data Summary'!DA121="Yes"),OFFSET('Sanitation Data'!$G$6,0,10*ROW('Sanitation Data'!G115)),NA())</f>
        <v>#N/A</v>
      </c>
      <c r="AM121" s="97" t="e">
        <f ca="true">+IF(AND(ISNUMBER(OFFSET('Sanitation Data'!$G$10,0,10*ROW('Sanitation Data'!G115))),'Data Summary'!DB121="Yes"),OFFSET('Sanitation Data'!$G$10,0,10*ROW('Sanitation Data'!G115)),NA())</f>
        <v>#N/A</v>
      </c>
      <c r="AN121" s="97" t="e">
        <f ca="true">+IF(AND(ISNUMBER(OFFSET('Sanitation Data'!$G$11,0,10*ROW('Sanitation Data'!G115))),'Data Summary'!DC121="Yes"),OFFSET('Sanitation Data'!$G$11,0,10*ROW('Sanitation Data'!G115)),NA())</f>
        <v>#N/A</v>
      </c>
      <c r="AO121" s="97" t="e">
        <f ca="true">+IF(AND(ISNUMBER(OFFSET('Sanitation Data'!$G$12,0,10*ROW('Sanitation Data'!G115))),'Data Summary'!DD121="Yes"),OFFSET('Sanitation Data'!$G$12,0,10*ROW('Sanitation Data'!G115)),NA())</f>
        <v>#N/A</v>
      </c>
      <c r="AP121" s="97" t="e">
        <f ca="true">+IF(AND(ISNUMBER(OFFSET('Sanitation Data'!$H$4,0,10*ROW('Sanitation Data'!H115))),'Data Summary'!DE121="Yes"),100-OFFSET('Sanitation Data'!$H$4,0,10*ROW('Sanitation Data'!H115)),NA())</f>
        <v>#N/A</v>
      </c>
      <c r="AQ121" s="97" t="e">
        <f ca="true">+IF(AND(ISNUMBER(OFFSET('Sanitation Data'!$H$6,0,10*ROW('Sanitation Data'!H115))),'Data Summary'!DF121="Yes"),OFFSET('Sanitation Data'!$H$6,0,10*ROW('Sanitation Data'!H115)),NA())</f>
        <v>#N/A</v>
      </c>
      <c r="AR121" s="97" t="e">
        <f ca="true">+IF(AND(ISNUMBER(OFFSET('Sanitation Data'!$H$10,0,10*ROW('Sanitation Data'!H115))),'Data Summary'!DG121="Yes"),OFFSET('Sanitation Data'!$H$10,0,10*ROW('Sanitation Data'!H115)),NA())</f>
        <v>#N/A</v>
      </c>
      <c r="AS121" s="97" t="e">
        <f ca="true">+IF(AND(ISNUMBER(OFFSET('Sanitation Data'!$H$11,0,10*ROW('Sanitation Data'!H115))),'Data Summary'!DH121="Yes"),OFFSET('Sanitation Data'!$H$11,0,10*ROW('Sanitation Data'!H115)),NA())</f>
        <v>#N/A</v>
      </c>
      <c r="AT121" s="97" t="e">
        <f ca="true">+IF(AND(ISNUMBER(OFFSET('Sanitation Data'!$H$12,0,10*ROW('Sanitation Data'!H115))),'Data Summary'!DI121="Yes"),OFFSET('Sanitation Data'!$H$12,0,10*ROW('Sanitation Data'!H115)),NA())</f>
        <v>#N/A</v>
      </c>
      <c r="AU121" s="97" t="e">
        <f ca="true">+IF(AND(ISNUMBER(OFFSET('Sanitation Data'!$I$4,0,10*ROW('Sanitation Data'!I115))),'Data Summary'!DJ121="Yes"),100-OFFSET('Sanitation Data'!$I$4,0,10*ROW('Sanitation Data'!I115)),NA())</f>
        <v>#N/A</v>
      </c>
      <c r="AV121" s="97" t="e">
        <f ca="true">+IF(AND(ISNUMBER(OFFSET('Sanitation Data'!$I$6,0,10*ROW('Sanitation Data'!I115))),'Data Summary'!DK121="Yes"),OFFSET('Sanitation Data'!$I$6,0,10*ROW('Sanitation Data'!I115)),NA())</f>
        <v>#N/A</v>
      </c>
      <c r="AW121" s="97" t="e">
        <f ca="true">+IF(AND(ISNUMBER(OFFSET('Sanitation Data'!$I$10,0,10*ROW('Sanitation Data'!I115))),'Data Summary'!DL121="Yes"),OFFSET('Sanitation Data'!$I$10,0,10*ROW('Sanitation Data'!I115)),NA())</f>
        <v>#N/A</v>
      </c>
      <c r="AX121" s="97" t="e">
        <f ca="true">+IF(AND(ISNUMBER(OFFSET('Sanitation Data'!$I$11,0,10*ROW('Sanitation Data'!I115))),'Data Summary'!DM121="Yes"),OFFSET('Sanitation Data'!$I$11,0,10*ROW('Sanitation Data'!I115)),NA())</f>
        <v>#N/A</v>
      </c>
      <c r="AY121" s="97" t="e">
        <f ca="true">+IF(AND(ISNUMBER(OFFSET('Sanitation Data'!$I$12,0,10*ROW('Sanitation Data'!I115))),'Data Summary'!DN121="Yes"),OFFSET('Sanitation Data'!$I$12,0,10*ROW('Sanitation Data'!I115)),NA())</f>
        <v>#N/A</v>
      </c>
      <c r="AZ121" s="98" t="e">
        <f ca="true">+IF(AND(ISNUMBER(OFFSET('Hygiene Data'!$D$5,0,10*ROW('Hygiene Data'!D115))),'Data Summary'!DO121="Yes"),OFFSET('Hygiene Data'!$D$5,0,10*ROW('Hygiene Data'!D115)),NA())</f>
        <v>#N/A</v>
      </c>
      <c r="BA121" s="98" t="e">
        <f ca="true">+IF(AND(ISNUMBER(OFFSET('Hygiene Data'!$D$7,0,10*ROW('Hygiene Data'!D115))),'Data Summary'!DP121="Yes"),OFFSET('Hygiene Data'!$D$7,0,10*ROW('Hygiene Data'!D115)),NA())</f>
        <v>#N/A</v>
      </c>
      <c r="BB121" s="98" t="e">
        <f ca="true">+IF(AND(ISNUMBER(OFFSET('Hygiene Data'!$D$9,0,10*ROW('Hygiene Data'!D115))),'Data Summary'!DQ121="Yes"),OFFSET('Hygiene Data'!$D$9,0,10*ROW('Hygiene Data'!D115)),NA())</f>
        <v>#N/A</v>
      </c>
      <c r="BC121" s="98" t="e">
        <f ca="true">+IF(AND(ISNUMBER(OFFSET('Hygiene Data'!$E$5,0,10*ROW('Hygiene Data'!E115))),'Data Summary'!DR121="Yes"),OFFSET('Hygiene Data'!$E$5,0,10*ROW('Hygiene Data'!E115)),NA())</f>
        <v>#N/A</v>
      </c>
      <c r="BD121" s="98" t="e">
        <f ca="true">+IF(AND(ISNUMBER(OFFSET('Hygiene Data'!$E$7,0,10*ROW('Hygiene Data'!E115))),'Data Summary'!DS121="Yes"),OFFSET('Hygiene Data'!$E$7,0,10*ROW('Hygiene Data'!E115)),NA())</f>
        <v>#N/A</v>
      </c>
      <c r="BE121" s="98" t="e">
        <f ca="true">+IF(AND(ISNUMBER(OFFSET('Hygiene Data'!$E$9,0,10*ROW('Hygiene Data'!E115))),'Data Summary'!DT121="Yes"),OFFSET('Hygiene Data'!$E$9,0,10*ROW('Hygiene Data'!E115)),NA())</f>
        <v>#N/A</v>
      </c>
      <c r="BF121" s="98" t="e">
        <f ca="true">+IF(AND(ISNUMBER(OFFSET('Hygiene Data'!$F$5,0,10*ROW('Hygiene Data'!F115))),'Data Summary'!DU121="Yes"),OFFSET('Hygiene Data'!$F$5,0,10*ROW('Hygiene Data'!F115)),NA())</f>
        <v>#N/A</v>
      </c>
      <c r="BG121" s="98" t="e">
        <f ca="true">+IF(AND(ISNUMBER(OFFSET('Hygiene Data'!$F$7,0,10*ROW('Hygiene Data'!F115))),'Data Summary'!DV121="Yes"),OFFSET('Hygiene Data'!$F$7,0,10*ROW('Hygiene Data'!F115)),NA())</f>
        <v>#N/A</v>
      </c>
      <c r="BH121" s="98" t="e">
        <f ca="true">+IF(AND(ISNUMBER(OFFSET('Hygiene Data'!$F$9,0,10*ROW('Hygiene Data'!F115))),'Data Summary'!DW121="Yes"),OFFSET('Hygiene Data'!$F$9,0,10*ROW('Hygiene Data'!F115)),NA())</f>
        <v>#N/A</v>
      </c>
      <c r="BI121" s="98" t="e">
        <f ca="true">+IF(AND(ISNUMBER(OFFSET('Hygiene Data'!$G$5,0,10*ROW('Hygiene Data'!G115))),'Data Summary'!DX121="Yes"),OFFSET('Hygiene Data'!$G$5,0,10*ROW('Hygiene Data'!G115)),NA())</f>
        <v>#N/A</v>
      </c>
      <c r="BJ121" s="98" t="e">
        <f ca="true">+IF(AND(ISNUMBER(OFFSET('Hygiene Data'!$G$7,0,10*ROW('Hygiene Data'!G115))),'Data Summary'!DY121="Yes"),OFFSET('Hygiene Data'!$G$7,0,10*ROW('Hygiene Data'!G115)),NA())</f>
        <v>#N/A</v>
      </c>
      <c r="BK121" s="98" t="e">
        <f ca="true">+IF(AND(ISNUMBER(OFFSET('Hygiene Data'!$G$9,0,10*ROW('Hygiene Data'!G115))),'Data Summary'!DZ121="Yes"),OFFSET('Hygiene Data'!$G$9,0,10*ROW('Hygiene Data'!G115)),NA())</f>
        <v>#N/A</v>
      </c>
      <c r="BL121" s="98" t="e">
        <f ca="true">+IF(AND(ISNUMBER(OFFSET('Hygiene Data'!$H$5,0,10*ROW('Hygiene Data'!H115))),'Data Summary'!EA121="Yes"),OFFSET('Hygiene Data'!$H$5,0,10*ROW('Hygiene Data'!H115)),NA())</f>
        <v>#N/A</v>
      </c>
      <c r="BM121" s="98" t="e">
        <f ca="true">+IF(AND(ISNUMBER(OFFSET('Hygiene Data'!$H$7,0,10*ROW('Hygiene Data'!H115))),'Data Summary'!EB121="Yes"),OFFSET('Hygiene Data'!$H$7,0,10*ROW('Hygiene Data'!H115)),NA())</f>
        <v>#N/A</v>
      </c>
      <c r="BN121" s="98" t="e">
        <f ca="true">+IF(AND(ISNUMBER(OFFSET('Hygiene Data'!$H$9,0,10*ROW('Hygiene Data'!H115))),'Data Summary'!EC121="Yes"),OFFSET('Hygiene Data'!$H$9,0,10*ROW('Hygiene Data'!H115)),NA())</f>
        <v>#N/A</v>
      </c>
      <c r="BO121" s="98" t="e">
        <f ca="true">+IF(AND(ISNUMBER(OFFSET('Hygiene Data'!$I$5,0,10*ROW('Hygiene Data'!I115))),'Data Summary'!ED121="Yes"),OFFSET('Hygiene Data'!$I$5,0,10*ROW('Hygiene Data'!I115)),NA())</f>
        <v>#N/A</v>
      </c>
      <c r="BP121" s="98" t="e">
        <f ca="true">+IF(AND(ISNUMBER(OFFSET('Hygiene Data'!$I$7,0,10*ROW('Hygiene Data'!I115))),'Data Summary'!EE121="Yes"),OFFSET('Hygiene Data'!$I$7,0,10*ROW('Hygiene Data'!I115)),NA())</f>
        <v>#N/A</v>
      </c>
      <c r="BQ121" s="98" t="e">
        <f ca="true">+IF(AND(ISNUMBER(OFFSET('Hygiene Data'!$I$9,0,10*ROW('Hygiene Data'!I115))),'Data Summary'!EF121="Yes"),OFFSET('Hygiene Data'!$I$9,0,10*ROW('Hygiene Data'!I115)),NA())</f>
        <v>#N/A</v>
      </c>
    </row>
    <row xmlns:x14ac="http://schemas.microsoft.com/office/spreadsheetml/2009/9/ac" r="122" x14ac:dyDescent="0.2">
      <c r="A122" s="351" t="e">
        <f ca="true">+RIGHT('Data Summary'!A122,LEN('Data Summary'!A122)-9)</f>
        <v>#VALUE!</v>
      </c>
      <c r="B122" s="36" t="str">
        <f ca="true">+IF(ISTEXT('Data Summary'!B122),'Data Summary'!B122,"")</f>
        <v/>
      </c>
      <c r="C122" s="350" t="e">
        <f ca="true">+VALUE('Data Summary'!C122)</f>
        <v>#VALUE!</v>
      </c>
      <c r="D122" s="96" t="e">
        <f ca="true">+IF(AND(ISNUMBER(OFFSET('Water Data'!$D$4,0,10*ROW('Water Data'!D116))),'Data Summary'!BS122="Yes"),100-OFFSET('Water Data'!$D$4,0,10*ROW('Water Data'!D116)),NA())</f>
        <v>#N/A</v>
      </c>
      <c r="E122" s="96" t="e">
        <f ca="true">+IF(AND(ISNUMBER(OFFSET('Water Data'!$D$6,0,10*ROW('Water Data'!D116))),'Data Summary'!BT122="Yes"),OFFSET('Water Data'!$D$6,0,10*ROW('Water Data'!D116)),NA())</f>
        <v>#N/A</v>
      </c>
      <c r="F122" s="96" t="e">
        <f ca="true">+IF(AND(ISNUMBER(OFFSET('Water Data'!$D$9,0,10*ROW('Water Data'!D116))),'Data Summary'!BU122="Yes"),OFFSET('Water Data'!$D$9,0,10*ROW('Water Data'!D116)),NA())</f>
        <v>#N/A</v>
      </c>
      <c r="G122" s="96" t="e">
        <f ca="true">+IF(AND(ISNUMBER(OFFSET('Water Data'!$E$4,0,10*ROW('Water Data'!E116))),'Data Summary'!BV122="Yes"),100-OFFSET('Water Data'!$E$4,0,10*ROW('Water Data'!E116)),NA())</f>
        <v>#N/A</v>
      </c>
      <c r="H122" s="96" t="e">
        <f ca="true">+IF(AND(ISNUMBER(OFFSET('Water Data'!$E$6,0,10*ROW('Water Data'!E116))),'Data Summary'!BW122="Yes"),OFFSET('Water Data'!$E$6,0,10*ROW('Water Data'!E116)),NA())</f>
        <v>#N/A</v>
      </c>
      <c r="I122" s="96" t="e">
        <f ca="true">+IF(AND(ISNUMBER(OFFSET('Water Data'!$E$9,0,10*ROW('Water Data'!E116))),'Data Summary'!BX122="Yes"),OFFSET('Water Data'!$E$9,0,10*ROW('Water Data'!E116)),NA())</f>
        <v>#N/A</v>
      </c>
      <c r="J122" s="96" t="e">
        <f ca="true">+IF(AND(ISNUMBER(OFFSET('Water Data'!$F$4,0,10*ROW('Water Data'!F116))),'Data Summary'!BY122="Yes"),100-OFFSET('Water Data'!$F$4,0,10*ROW('Water Data'!F116)),NA())</f>
        <v>#N/A</v>
      </c>
      <c r="K122" s="96" t="e">
        <f ca="true">+IF(AND(ISNUMBER(OFFSET('Water Data'!$F$6,0,10*ROW('Water Data'!F116))),'Data Summary'!BZ122="Yes"),OFFSET('Water Data'!$F$6,0,10*ROW('Water Data'!F116)),NA())</f>
        <v>#N/A</v>
      </c>
      <c r="L122" s="96" t="e">
        <f ca="true">+IF(AND(ISNUMBER(OFFSET('Water Data'!$F$9,0,10*ROW('Water Data'!F116))),'Data Summary'!CA122="Yes"),OFFSET('Water Data'!$F$9,0,10*ROW('Water Data'!F116)),NA())</f>
        <v>#N/A</v>
      </c>
      <c r="M122" s="96" t="e">
        <f ca="true">+IF(AND(ISNUMBER(OFFSET('Water Data'!$G$4,0,10*ROW('Water Data'!G116))),'Data Summary'!CB122="Yes"),100-OFFSET('Water Data'!$G$4,0,10*ROW('Water Data'!G116)),NA())</f>
        <v>#N/A</v>
      </c>
      <c r="N122" s="96" t="e">
        <f ca="true">+IF(AND(ISNUMBER(OFFSET('Water Data'!$G$6,0,10*ROW('Water Data'!G116))),'Data Summary'!CC122="Yes"),OFFSET('Water Data'!$G$6,0,10*ROW('Water Data'!G116)),NA())</f>
        <v>#N/A</v>
      </c>
      <c r="O122" s="96" t="e">
        <f ca="true">+IF(AND(ISNUMBER(OFFSET('Water Data'!$G$9,0,10*ROW('Water Data'!G116))),'Data Summary'!CD122="Yes"),OFFSET('Water Data'!$G$9,0,10*ROW('Water Data'!G116)),NA())</f>
        <v>#N/A</v>
      </c>
      <c r="P122" s="96" t="e">
        <f ca="true">+IF(AND(ISNUMBER(OFFSET('Water Data'!$H$4,0,10*ROW('Water Data'!H116))),'Data Summary'!CE122="Yes"),100-OFFSET('Water Data'!$H$4,0,10*ROW('Water Data'!H116)),NA())</f>
        <v>#N/A</v>
      </c>
      <c r="Q122" s="96" t="e">
        <f ca="true">+IF(AND(ISNUMBER(OFFSET('Water Data'!$H$6,0,10*ROW('Water Data'!H116))),'Data Summary'!CF122="Yes"),OFFSET('Water Data'!$H$6,0,10*ROW('Water Data'!H116)),NA())</f>
        <v>#N/A</v>
      </c>
      <c r="R122" s="96" t="e">
        <f ca="true">+IF(AND(ISNUMBER(OFFSET('Water Data'!$H$9,0,10*ROW('Water Data'!H116))),'Data Summary'!CG122="Yes"),OFFSET('Water Data'!$H$9,0,10*ROW('Water Data'!H116)),NA())</f>
        <v>#N/A</v>
      </c>
      <c r="S122" s="96" t="e">
        <f ca="true">+IF(AND(ISNUMBER(OFFSET('Water Data'!$I$4,0,10*ROW('Water Data'!I116))),'Data Summary'!CH122="Yes"),100-OFFSET('Water Data'!$I$4,0,10*ROW('Water Data'!I116)),NA())</f>
        <v>#N/A</v>
      </c>
      <c r="T122" s="96" t="e">
        <f ca="true">+IF(AND(ISNUMBER(OFFSET('Water Data'!$I$6,0,10*ROW('Water Data'!I116))),'Data Summary'!CI122="Yes"),OFFSET('Water Data'!$I$6,0,10*ROW('Water Data'!I116)),NA())</f>
        <v>#N/A</v>
      </c>
      <c r="U122" s="96" t="e">
        <f ca="true">+IF(AND(ISNUMBER(OFFSET('Water Data'!$I$9,0,10*ROW('Water Data'!I116))),'Data Summary'!CJ122="Yes"),OFFSET('Water Data'!$I$9,0,10*ROW('Water Data'!I116)),NA())</f>
        <v>#N/A</v>
      </c>
      <c r="V122" s="97" t="e">
        <f ca="true">+IF(AND(ISNUMBER(OFFSET('Sanitation Data'!$D$4,0,10*ROW('Sanitation Data'!D116))),'Data Summary'!CK122="Yes"),100-OFFSET('Sanitation Data'!$D$4,0,10*ROW('Sanitation Data'!D116)),NA())</f>
        <v>#N/A</v>
      </c>
      <c r="W122" s="97" t="e">
        <f ca="true">+IF(AND(ISNUMBER(OFFSET('Sanitation Data'!$D$6,0,10*ROW('Sanitation Data'!D116))),'Data Summary'!CL122="Yes"),OFFSET('Sanitation Data'!$D$6,0,10*ROW('Sanitation Data'!D116)),NA())</f>
        <v>#N/A</v>
      </c>
      <c r="X122" s="97" t="e">
        <f ca="true">+IF(AND(ISNUMBER(OFFSET('Sanitation Data'!$D$10,0,10*ROW('Sanitation Data'!D116))),'Data Summary'!CM122="Yes"),OFFSET('Sanitation Data'!$D$10,0,10*ROW('Sanitation Data'!D116)),NA())</f>
        <v>#N/A</v>
      </c>
      <c r="Y122" s="97" t="e">
        <f ca="true">+IF(AND(ISNUMBER(OFFSET('Sanitation Data'!$D$11,0,10*ROW('Sanitation Data'!D116))),'Data Summary'!CN122="Yes"),OFFSET('Sanitation Data'!$D$11,0,10*ROW('Sanitation Data'!D116)),NA())</f>
        <v>#N/A</v>
      </c>
      <c r="Z122" s="97" t="e">
        <f ca="true">+IF(AND(ISNUMBER(OFFSET('Sanitation Data'!$D$12,0,10*ROW('Sanitation Data'!D116))),'Data Summary'!CO122="Yes"),OFFSET('Sanitation Data'!$D$12,0,10*ROW('Sanitation Data'!D116)),NA())</f>
        <v>#N/A</v>
      </c>
      <c r="AA122" s="97" t="e">
        <f ca="true">+IF(AND(ISNUMBER(OFFSET('Sanitation Data'!$E$4,0,10*ROW('Sanitation Data'!E116))),'Data Summary'!CP122="Yes"),100-OFFSET('Sanitation Data'!$E$4,0,10*ROW('Sanitation Data'!E116)),NA())</f>
        <v>#N/A</v>
      </c>
      <c r="AB122" s="97" t="e">
        <f ca="true">+IF(AND(ISNUMBER(OFFSET('Sanitation Data'!$E$6,0,10*ROW('Sanitation Data'!E116))),'Data Summary'!CQ122="Yes"),OFFSET('Sanitation Data'!$E$6,0,10*ROW('Sanitation Data'!E116)),NA())</f>
        <v>#N/A</v>
      </c>
      <c r="AC122" s="97" t="e">
        <f ca="true">+IF(AND(ISNUMBER(OFFSET('Sanitation Data'!$E$10,0,10*ROW('Sanitation Data'!E116))),'Data Summary'!CR122="Yes"),OFFSET('Sanitation Data'!$E$10,0,10*ROW('Sanitation Data'!E116)),NA())</f>
        <v>#N/A</v>
      </c>
      <c r="AD122" s="97" t="e">
        <f ca="true">+IF(AND(ISNUMBER(OFFSET('Sanitation Data'!$E$11,0,10*ROW('Sanitation Data'!E116))),'Data Summary'!CS122="Yes"),OFFSET('Sanitation Data'!$E$11,0,10*ROW('Sanitation Data'!E116)),NA())</f>
        <v>#N/A</v>
      </c>
      <c r="AE122" s="97" t="e">
        <f ca="true">+IF(AND(ISNUMBER(OFFSET('Sanitation Data'!$E$12,0,10*ROW('Sanitation Data'!E116))),'Data Summary'!CT122="Yes"),OFFSET('Sanitation Data'!$E$12,0,10*ROW('Sanitation Data'!E116)),NA())</f>
        <v>#N/A</v>
      </c>
      <c r="AF122" s="97" t="e">
        <f ca="true">+IF(AND(ISNUMBER(OFFSET('Sanitation Data'!$F$4,0,10*ROW('Sanitation Data'!F116))),'Data Summary'!CU122="Yes"),100-OFFSET('Sanitation Data'!$F$4,0,10*ROW('Sanitation Data'!F116)),NA())</f>
        <v>#N/A</v>
      </c>
      <c r="AG122" s="97" t="e">
        <f ca="true">+IF(AND(ISNUMBER(OFFSET('Sanitation Data'!$F$6,0,10*ROW('Sanitation Data'!F116))),'Data Summary'!CV122="Yes"),OFFSET('Sanitation Data'!$F$6,0,10*ROW('Sanitation Data'!F116)),NA())</f>
        <v>#N/A</v>
      </c>
      <c r="AH122" s="97" t="e">
        <f ca="true">+IF(AND(ISNUMBER(OFFSET('Sanitation Data'!$F$10,0,10*ROW('Sanitation Data'!F116))),'Data Summary'!CW122="Yes"),OFFSET('Sanitation Data'!$F$10,0,10*ROW('Sanitation Data'!F116)),NA())</f>
        <v>#N/A</v>
      </c>
      <c r="AI122" s="97" t="e">
        <f ca="true">+IF(AND(ISNUMBER(OFFSET('Sanitation Data'!$F$11,0,10*ROW('Sanitation Data'!F116))),'Data Summary'!CX122="Yes"),OFFSET('Sanitation Data'!$F$11,0,10*ROW('Sanitation Data'!F116)),NA())</f>
        <v>#N/A</v>
      </c>
      <c r="AJ122" s="97" t="e">
        <f ca="true">+IF(AND(ISNUMBER(OFFSET('Sanitation Data'!$F$12,0,10*ROW('Sanitation Data'!F116))),'Data Summary'!CY122="Yes"),OFFSET('Sanitation Data'!$F$12,0,10*ROW('Sanitation Data'!F116)),NA())</f>
        <v>#N/A</v>
      </c>
      <c r="AK122" s="97" t="e">
        <f ca="true">+IF(AND(ISNUMBER(OFFSET('Sanitation Data'!$G$4,0,10*ROW('Sanitation Data'!G116))),'Data Summary'!CZ122="Yes"),100-OFFSET('Sanitation Data'!$G$4,0,10*ROW('Sanitation Data'!G116)),NA())</f>
        <v>#N/A</v>
      </c>
      <c r="AL122" s="97" t="e">
        <f ca="true">+IF(AND(ISNUMBER(OFFSET('Sanitation Data'!$G$6,0,10*ROW('Sanitation Data'!G116))),'Data Summary'!DA122="Yes"),OFFSET('Sanitation Data'!$G$6,0,10*ROW('Sanitation Data'!G116)),NA())</f>
        <v>#N/A</v>
      </c>
      <c r="AM122" s="97" t="e">
        <f ca="true">+IF(AND(ISNUMBER(OFFSET('Sanitation Data'!$G$10,0,10*ROW('Sanitation Data'!G116))),'Data Summary'!DB122="Yes"),OFFSET('Sanitation Data'!$G$10,0,10*ROW('Sanitation Data'!G116)),NA())</f>
        <v>#N/A</v>
      </c>
      <c r="AN122" s="97" t="e">
        <f ca="true">+IF(AND(ISNUMBER(OFFSET('Sanitation Data'!$G$11,0,10*ROW('Sanitation Data'!G116))),'Data Summary'!DC122="Yes"),OFFSET('Sanitation Data'!$G$11,0,10*ROW('Sanitation Data'!G116)),NA())</f>
        <v>#N/A</v>
      </c>
      <c r="AO122" s="97" t="e">
        <f ca="true">+IF(AND(ISNUMBER(OFFSET('Sanitation Data'!$G$12,0,10*ROW('Sanitation Data'!G116))),'Data Summary'!DD122="Yes"),OFFSET('Sanitation Data'!$G$12,0,10*ROW('Sanitation Data'!G116)),NA())</f>
        <v>#N/A</v>
      </c>
      <c r="AP122" s="97" t="e">
        <f ca="true">+IF(AND(ISNUMBER(OFFSET('Sanitation Data'!$H$4,0,10*ROW('Sanitation Data'!H116))),'Data Summary'!DE122="Yes"),100-OFFSET('Sanitation Data'!$H$4,0,10*ROW('Sanitation Data'!H116)),NA())</f>
        <v>#N/A</v>
      </c>
      <c r="AQ122" s="97" t="e">
        <f ca="true">+IF(AND(ISNUMBER(OFFSET('Sanitation Data'!$H$6,0,10*ROW('Sanitation Data'!H116))),'Data Summary'!DF122="Yes"),OFFSET('Sanitation Data'!$H$6,0,10*ROW('Sanitation Data'!H116)),NA())</f>
        <v>#N/A</v>
      </c>
      <c r="AR122" s="97" t="e">
        <f ca="true">+IF(AND(ISNUMBER(OFFSET('Sanitation Data'!$H$10,0,10*ROW('Sanitation Data'!H116))),'Data Summary'!DG122="Yes"),OFFSET('Sanitation Data'!$H$10,0,10*ROW('Sanitation Data'!H116)),NA())</f>
        <v>#N/A</v>
      </c>
      <c r="AS122" s="97" t="e">
        <f ca="true">+IF(AND(ISNUMBER(OFFSET('Sanitation Data'!$H$11,0,10*ROW('Sanitation Data'!H116))),'Data Summary'!DH122="Yes"),OFFSET('Sanitation Data'!$H$11,0,10*ROW('Sanitation Data'!H116)),NA())</f>
        <v>#N/A</v>
      </c>
      <c r="AT122" s="97" t="e">
        <f ca="true">+IF(AND(ISNUMBER(OFFSET('Sanitation Data'!$H$12,0,10*ROW('Sanitation Data'!H116))),'Data Summary'!DI122="Yes"),OFFSET('Sanitation Data'!$H$12,0,10*ROW('Sanitation Data'!H116)),NA())</f>
        <v>#N/A</v>
      </c>
      <c r="AU122" s="97" t="e">
        <f ca="true">+IF(AND(ISNUMBER(OFFSET('Sanitation Data'!$I$4,0,10*ROW('Sanitation Data'!I116))),'Data Summary'!DJ122="Yes"),100-OFFSET('Sanitation Data'!$I$4,0,10*ROW('Sanitation Data'!I116)),NA())</f>
        <v>#N/A</v>
      </c>
      <c r="AV122" s="97" t="e">
        <f ca="true">+IF(AND(ISNUMBER(OFFSET('Sanitation Data'!$I$6,0,10*ROW('Sanitation Data'!I116))),'Data Summary'!DK122="Yes"),OFFSET('Sanitation Data'!$I$6,0,10*ROW('Sanitation Data'!I116)),NA())</f>
        <v>#N/A</v>
      </c>
      <c r="AW122" s="97" t="e">
        <f ca="true">+IF(AND(ISNUMBER(OFFSET('Sanitation Data'!$I$10,0,10*ROW('Sanitation Data'!I116))),'Data Summary'!DL122="Yes"),OFFSET('Sanitation Data'!$I$10,0,10*ROW('Sanitation Data'!I116)),NA())</f>
        <v>#N/A</v>
      </c>
      <c r="AX122" s="97" t="e">
        <f ca="true">+IF(AND(ISNUMBER(OFFSET('Sanitation Data'!$I$11,0,10*ROW('Sanitation Data'!I116))),'Data Summary'!DM122="Yes"),OFFSET('Sanitation Data'!$I$11,0,10*ROW('Sanitation Data'!I116)),NA())</f>
        <v>#N/A</v>
      </c>
      <c r="AY122" s="97" t="e">
        <f ca="true">+IF(AND(ISNUMBER(OFFSET('Sanitation Data'!$I$12,0,10*ROW('Sanitation Data'!I116))),'Data Summary'!DN122="Yes"),OFFSET('Sanitation Data'!$I$12,0,10*ROW('Sanitation Data'!I116)),NA())</f>
        <v>#N/A</v>
      </c>
      <c r="AZ122" s="98" t="e">
        <f ca="true">+IF(AND(ISNUMBER(OFFSET('Hygiene Data'!$D$5,0,10*ROW('Hygiene Data'!D116))),'Data Summary'!DO122="Yes"),OFFSET('Hygiene Data'!$D$5,0,10*ROW('Hygiene Data'!D116)),NA())</f>
        <v>#N/A</v>
      </c>
      <c r="BA122" s="98" t="e">
        <f ca="true">+IF(AND(ISNUMBER(OFFSET('Hygiene Data'!$D$7,0,10*ROW('Hygiene Data'!D116))),'Data Summary'!DP122="Yes"),OFFSET('Hygiene Data'!$D$7,0,10*ROW('Hygiene Data'!D116)),NA())</f>
        <v>#N/A</v>
      </c>
      <c r="BB122" s="98" t="e">
        <f ca="true">+IF(AND(ISNUMBER(OFFSET('Hygiene Data'!$D$9,0,10*ROW('Hygiene Data'!D116))),'Data Summary'!DQ122="Yes"),OFFSET('Hygiene Data'!$D$9,0,10*ROW('Hygiene Data'!D116)),NA())</f>
        <v>#N/A</v>
      </c>
      <c r="BC122" s="98" t="e">
        <f ca="true">+IF(AND(ISNUMBER(OFFSET('Hygiene Data'!$E$5,0,10*ROW('Hygiene Data'!E116))),'Data Summary'!DR122="Yes"),OFFSET('Hygiene Data'!$E$5,0,10*ROW('Hygiene Data'!E116)),NA())</f>
        <v>#N/A</v>
      </c>
      <c r="BD122" s="98" t="e">
        <f ca="true">+IF(AND(ISNUMBER(OFFSET('Hygiene Data'!$E$7,0,10*ROW('Hygiene Data'!E116))),'Data Summary'!DS122="Yes"),OFFSET('Hygiene Data'!$E$7,0,10*ROW('Hygiene Data'!E116)),NA())</f>
        <v>#N/A</v>
      </c>
      <c r="BE122" s="98" t="e">
        <f ca="true">+IF(AND(ISNUMBER(OFFSET('Hygiene Data'!$E$9,0,10*ROW('Hygiene Data'!E116))),'Data Summary'!DT122="Yes"),OFFSET('Hygiene Data'!$E$9,0,10*ROW('Hygiene Data'!E116)),NA())</f>
        <v>#N/A</v>
      </c>
      <c r="BF122" s="98" t="e">
        <f ca="true">+IF(AND(ISNUMBER(OFFSET('Hygiene Data'!$F$5,0,10*ROW('Hygiene Data'!F116))),'Data Summary'!DU122="Yes"),OFFSET('Hygiene Data'!$F$5,0,10*ROW('Hygiene Data'!F116)),NA())</f>
        <v>#N/A</v>
      </c>
      <c r="BG122" s="98" t="e">
        <f ca="true">+IF(AND(ISNUMBER(OFFSET('Hygiene Data'!$F$7,0,10*ROW('Hygiene Data'!F116))),'Data Summary'!DV122="Yes"),OFFSET('Hygiene Data'!$F$7,0,10*ROW('Hygiene Data'!F116)),NA())</f>
        <v>#N/A</v>
      </c>
      <c r="BH122" s="98" t="e">
        <f ca="true">+IF(AND(ISNUMBER(OFFSET('Hygiene Data'!$F$9,0,10*ROW('Hygiene Data'!F116))),'Data Summary'!DW122="Yes"),OFFSET('Hygiene Data'!$F$9,0,10*ROW('Hygiene Data'!F116)),NA())</f>
        <v>#N/A</v>
      </c>
      <c r="BI122" s="98" t="e">
        <f ca="true">+IF(AND(ISNUMBER(OFFSET('Hygiene Data'!$G$5,0,10*ROW('Hygiene Data'!G116))),'Data Summary'!DX122="Yes"),OFFSET('Hygiene Data'!$G$5,0,10*ROW('Hygiene Data'!G116)),NA())</f>
        <v>#N/A</v>
      </c>
      <c r="BJ122" s="98" t="e">
        <f ca="true">+IF(AND(ISNUMBER(OFFSET('Hygiene Data'!$G$7,0,10*ROW('Hygiene Data'!G116))),'Data Summary'!DY122="Yes"),OFFSET('Hygiene Data'!$G$7,0,10*ROW('Hygiene Data'!G116)),NA())</f>
        <v>#N/A</v>
      </c>
      <c r="BK122" s="98" t="e">
        <f ca="true">+IF(AND(ISNUMBER(OFFSET('Hygiene Data'!$G$9,0,10*ROW('Hygiene Data'!G116))),'Data Summary'!DZ122="Yes"),OFFSET('Hygiene Data'!$G$9,0,10*ROW('Hygiene Data'!G116)),NA())</f>
        <v>#N/A</v>
      </c>
      <c r="BL122" s="98" t="e">
        <f ca="true">+IF(AND(ISNUMBER(OFFSET('Hygiene Data'!$H$5,0,10*ROW('Hygiene Data'!H116))),'Data Summary'!EA122="Yes"),OFFSET('Hygiene Data'!$H$5,0,10*ROW('Hygiene Data'!H116)),NA())</f>
        <v>#N/A</v>
      </c>
      <c r="BM122" s="98" t="e">
        <f ca="true">+IF(AND(ISNUMBER(OFFSET('Hygiene Data'!$H$7,0,10*ROW('Hygiene Data'!H116))),'Data Summary'!EB122="Yes"),OFFSET('Hygiene Data'!$H$7,0,10*ROW('Hygiene Data'!H116)),NA())</f>
        <v>#N/A</v>
      </c>
      <c r="BN122" s="98" t="e">
        <f ca="true">+IF(AND(ISNUMBER(OFFSET('Hygiene Data'!$H$9,0,10*ROW('Hygiene Data'!H116))),'Data Summary'!EC122="Yes"),OFFSET('Hygiene Data'!$H$9,0,10*ROW('Hygiene Data'!H116)),NA())</f>
        <v>#N/A</v>
      </c>
      <c r="BO122" s="98" t="e">
        <f ca="true">+IF(AND(ISNUMBER(OFFSET('Hygiene Data'!$I$5,0,10*ROW('Hygiene Data'!I116))),'Data Summary'!ED122="Yes"),OFFSET('Hygiene Data'!$I$5,0,10*ROW('Hygiene Data'!I116)),NA())</f>
        <v>#N/A</v>
      </c>
      <c r="BP122" s="98" t="e">
        <f ca="true">+IF(AND(ISNUMBER(OFFSET('Hygiene Data'!$I$7,0,10*ROW('Hygiene Data'!I116))),'Data Summary'!EE122="Yes"),OFFSET('Hygiene Data'!$I$7,0,10*ROW('Hygiene Data'!I116)),NA())</f>
        <v>#N/A</v>
      </c>
      <c r="BQ122" s="98" t="e">
        <f ca="true">+IF(AND(ISNUMBER(OFFSET('Hygiene Data'!$I$9,0,10*ROW('Hygiene Data'!I116))),'Data Summary'!EF122="Yes"),OFFSET('Hygiene Data'!$I$9,0,10*ROW('Hygiene Data'!I116)),NA())</f>
        <v>#N/A</v>
      </c>
    </row>
    <row xmlns:x14ac="http://schemas.microsoft.com/office/spreadsheetml/2009/9/ac" r="123" x14ac:dyDescent="0.2">
      <c r="A123" s="351" t="e">
        <f ca="true">+RIGHT('Data Summary'!A123,LEN('Data Summary'!A123)-9)</f>
        <v>#VALUE!</v>
      </c>
      <c r="B123" s="36" t="str">
        <f ca="true">+IF(ISTEXT('Data Summary'!B123),'Data Summary'!B123,"")</f>
        <v/>
      </c>
      <c r="C123" s="350" t="e">
        <f ca="true">+VALUE('Data Summary'!C123)</f>
        <v>#VALUE!</v>
      </c>
      <c r="D123" s="96" t="e">
        <f ca="true">+IF(AND(ISNUMBER(OFFSET('Water Data'!$D$4,0,10*ROW('Water Data'!D117))),'Data Summary'!BS123="Yes"),100-OFFSET('Water Data'!$D$4,0,10*ROW('Water Data'!D117)),NA())</f>
        <v>#N/A</v>
      </c>
      <c r="E123" s="96" t="e">
        <f ca="true">+IF(AND(ISNUMBER(OFFSET('Water Data'!$D$6,0,10*ROW('Water Data'!D117))),'Data Summary'!BT123="Yes"),OFFSET('Water Data'!$D$6,0,10*ROW('Water Data'!D117)),NA())</f>
        <v>#N/A</v>
      </c>
      <c r="F123" s="96" t="e">
        <f ca="true">+IF(AND(ISNUMBER(OFFSET('Water Data'!$D$9,0,10*ROW('Water Data'!D117))),'Data Summary'!BU123="Yes"),OFFSET('Water Data'!$D$9,0,10*ROW('Water Data'!D117)),NA())</f>
        <v>#N/A</v>
      </c>
      <c r="G123" s="96" t="e">
        <f ca="true">+IF(AND(ISNUMBER(OFFSET('Water Data'!$E$4,0,10*ROW('Water Data'!E117))),'Data Summary'!BV123="Yes"),100-OFFSET('Water Data'!$E$4,0,10*ROW('Water Data'!E117)),NA())</f>
        <v>#N/A</v>
      </c>
      <c r="H123" s="96" t="e">
        <f ca="true">+IF(AND(ISNUMBER(OFFSET('Water Data'!$E$6,0,10*ROW('Water Data'!E117))),'Data Summary'!BW123="Yes"),OFFSET('Water Data'!$E$6,0,10*ROW('Water Data'!E117)),NA())</f>
        <v>#N/A</v>
      </c>
      <c r="I123" s="96" t="e">
        <f ca="true">+IF(AND(ISNUMBER(OFFSET('Water Data'!$E$9,0,10*ROW('Water Data'!E117))),'Data Summary'!BX123="Yes"),OFFSET('Water Data'!$E$9,0,10*ROW('Water Data'!E117)),NA())</f>
        <v>#N/A</v>
      </c>
      <c r="J123" s="96" t="e">
        <f ca="true">+IF(AND(ISNUMBER(OFFSET('Water Data'!$F$4,0,10*ROW('Water Data'!F117))),'Data Summary'!BY123="Yes"),100-OFFSET('Water Data'!$F$4,0,10*ROW('Water Data'!F117)),NA())</f>
        <v>#N/A</v>
      </c>
      <c r="K123" s="96" t="e">
        <f ca="true">+IF(AND(ISNUMBER(OFFSET('Water Data'!$F$6,0,10*ROW('Water Data'!F117))),'Data Summary'!BZ123="Yes"),OFFSET('Water Data'!$F$6,0,10*ROW('Water Data'!F117)),NA())</f>
        <v>#N/A</v>
      </c>
      <c r="L123" s="96" t="e">
        <f ca="true">+IF(AND(ISNUMBER(OFFSET('Water Data'!$F$9,0,10*ROW('Water Data'!F117))),'Data Summary'!CA123="Yes"),OFFSET('Water Data'!$F$9,0,10*ROW('Water Data'!F117)),NA())</f>
        <v>#N/A</v>
      </c>
      <c r="M123" s="96" t="e">
        <f ca="true">+IF(AND(ISNUMBER(OFFSET('Water Data'!$G$4,0,10*ROW('Water Data'!G117))),'Data Summary'!CB123="Yes"),100-OFFSET('Water Data'!$G$4,0,10*ROW('Water Data'!G117)),NA())</f>
        <v>#N/A</v>
      </c>
      <c r="N123" s="96" t="e">
        <f ca="true">+IF(AND(ISNUMBER(OFFSET('Water Data'!$G$6,0,10*ROW('Water Data'!G117))),'Data Summary'!CC123="Yes"),OFFSET('Water Data'!$G$6,0,10*ROW('Water Data'!G117)),NA())</f>
        <v>#N/A</v>
      </c>
      <c r="O123" s="96" t="e">
        <f ca="true">+IF(AND(ISNUMBER(OFFSET('Water Data'!$G$9,0,10*ROW('Water Data'!G117))),'Data Summary'!CD123="Yes"),OFFSET('Water Data'!$G$9,0,10*ROW('Water Data'!G117)),NA())</f>
        <v>#N/A</v>
      </c>
      <c r="P123" s="96" t="e">
        <f ca="true">+IF(AND(ISNUMBER(OFFSET('Water Data'!$H$4,0,10*ROW('Water Data'!H117))),'Data Summary'!CE123="Yes"),100-OFFSET('Water Data'!$H$4,0,10*ROW('Water Data'!H117)),NA())</f>
        <v>#N/A</v>
      </c>
      <c r="Q123" s="96" t="e">
        <f ca="true">+IF(AND(ISNUMBER(OFFSET('Water Data'!$H$6,0,10*ROW('Water Data'!H117))),'Data Summary'!CF123="Yes"),OFFSET('Water Data'!$H$6,0,10*ROW('Water Data'!H117)),NA())</f>
        <v>#N/A</v>
      </c>
      <c r="R123" s="96" t="e">
        <f ca="true">+IF(AND(ISNUMBER(OFFSET('Water Data'!$H$9,0,10*ROW('Water Data'!H117))),'Data Summary'!CG123="Yes"),OFFSET('Water Data'!$H$9,0,10*ROW('Water Data'!H117)),NA())</f>
        <v>#N/A</v>
      </c>
      <c r="S123" s="96" t="e">
        <f ca="true">+IF(AND(ISNUMBER(OFFSET('Water Data'!$I$4,0,10*ROW('Water Data'!I117))),'Data Summary'!CH123="Yes"),100-OFFSET('Water Data'!$I$4,0,10*ROW('Water Data'!I117)),NA())</f>
        <v>#N/A</v>
      </c>
      <c r="T123" s="96" t="e">
        <f ca="true">+IF(AND(ISNUMBER(OFFSET('Water Data'!$I$6,0,10*ROW('Water Data'!I117))),'Data Summary'!CI123="Yes"),OFFSET('Water Data'!$I$6,0,10*ROW('Water Data'!I117)),NA())</f>
        <v>#N/A</v>
      </c>
      <c r="U123" s="96" t="e">
        <f ca="true">+IF(AND(ISNUMBER(OFFSET('Water Data'!$I$9,0,10*ROW('Water Data'!I117))),'Data Summary'!CJ123="Yes"),OFFSET('Water Data'!$I$9,0,10*ROW('Water Data'!I117)),NA())</f>
        <v>#N/A</v>
      </c>
      <c r="V123" s="97" t="e">
        <f ca="true">+IF(AND(ISNUMBER(OFFSET('Sanitation Data'!$D$4,0,10*ROW('Sanitation Data'!D117))),'Data Summary'!CK123="Yes"),100-OFFSET('Sanitation Data'!$D$4,0,10*ROW('Sanitation Data'!D117)),NA())</f>
        <v>#N/A</v>
      </c>
      <c r="W123" s="97" t="e">
        <f ca="true">+IF(AND(ISNUMBER(OFFSET('Sanitation Data'!$D$6,0,10*ROW('Sanitation Data'!D117))),'Data Summary'!CL123="Yes"),OFFSET('Sanitation Data'!$D$6,0,10*ROW('Sanitation Data'!D117)),NA())</f>
        <v>#N/A</v>
      </c>
      <c r="X123" s="97" t="e">
        <f ca="true">+IF(AND(ISNUMBER(OFFSET('Sanitation Data'!$D$10,0,10*ROW('Sanitation Data'!D117))),'Data Summary'!CM123="Yes"),OFFSET('Sanitation Data'!$D$10,0,10*ROW('Sanitation Data'!D117)),NA())</f>
        <v>#N/A</v>
      </c>
      <c r="Y123" s="97" t="e">
        <f ca="true">+IF(AND(ISNUMBER(OFFSET('Sanitation Data'!$D$11,0,10*ROW('Sanitation Data'!D117))),'Data Summary'!CN123="Yes"),OFFSET('Sanitation Data'!$D$11,0,10*ROW('Sanitation Data'!D117)),NA())</f>
        <v>#N/A</v>
      </c>
      <c r="Z123" s="97" t="e">
        <f ca="true">+IF(AND(ISNUMBER(OFFSET('Sanitation Data'!$D$12,0,10*ROW('Sanitation Data'!D117))),'Data Summary'!CO123="Yes"),OFFSET('Sanitation Data'!$D$12,0,10*ROW('Sanitation Data'!D117)),NA())</f>
        <v>#N/A</v>
      </c>
      <c r="AA123" s="97" t="e">
        <f ca="true">+IF(AND(ISNUMBER(OFFSET('Sanitation Data'!$E$4,0,10*ROW('Sanitation Data'!E117))),'Data Summary'!CP123="Yes"),100-OFFSET('Sanitation Data'!$E$4,0,10*ROW('Sanitation Data'!E117)),NA())</f>
        <v>#N/A</v>
      </c>
      <c r="AB123" s="97" t="e">
        <f ca="true">+IF(AND(ISNUMBER(OFFSET('Sanitation Data'!$E$6,0,10*ROW('Sanitation Data'!E117))),'Data Summary'!CQ123="Yes"),OFFSET('Sanitation Data'!$E$6,0,10*ROW('Sanitation Data'!E117)),NA())</f>
        <v>#N/A</v>
      </c>
      <c r="AC123" s="97" t="e">
        <f ca="true">+IF(AND(ISNUMBER(OFFSET('Sanitation Data'!$E$10,0,10*ROW('Sanitation Data'!E117))),'Data Summary'!CR123="Yes"),OFFSET('Sanitation Data'!$E$10,0,10*ROW('Sanitation Data'!E117)),NA())</f>
        <v>#N/A</v>
      </c>
      <c r="AD123" s="97" t="e">
        <f ca="true">+IF(AND(ISNUMBER(OFFSET('Sanitation Data'!$E$11,0,10*ROW('Sanitation Data'!E117))),'Data Summary'!CS123="Yes"),OFFSET('Sanitation Data'!$E$11,0,10*ROW('Sanitation Data'!E117)),NA())</f>
        <v>#N/A</v>
      </c>
      <c r="AE123" s="97" t="e">
        <f ca="true">+IF(AND(ISNUMBER(OFFSET('Sanitation Data'!$E$12,0,10*ROW('Sanitation Data'!E117))),'Data Summary'!CT123="Yes"),OFFSET('Sanitation Data'!$E$12,0,10*ROW('Sanitation Data'!E117)),NA())</f>
        <v>#N/A</v>
      </c>
      <c r="AF123" s="97" t="e">
        <f ca="true">+IF(AND(ISNUMBER(OFFSET('Sanitation Data'!$F$4,0,10*ROW('Sanitation Data'!F117))),'Data Summary'!CU123="Yes"),100-OFFSET('Sanitation Data'!$F$4,0,10*ROW('Sanitation Data'!F117)),NA())</f>
        <v>#N/A</v>
      </c>
      <c r="AG123" s="97" t="e">
        <f ca="true">+IF(AND(ISNUMBER(OFFSET('Sanitation Data'!$F$6,0,10*ROW('Sanitation Data'!F117))),'Data Summary'!CV123="Yes"),OFFSET('Sanitation Data'!$F$6,0,10*ROW('Sanitation Data'!F117)),NA())</f>
        <v>#N/A</v>
      </c>
      <c r="AH123" s="97" t="e">
        <f ca="true">+IF(AND(ISNUMBER(OFFSET('Sanitation Data'!$F$10,0,10*ROW('Sanitation Data'!F117))),'Data Summary'!CW123="Yes"),OFFSET('Sanitation Data'!$F$10,0,10*ROW('Sanitation Data'!F117)),NA())</f>
        <v>#N/A</v>
      </c>
      <c r="AI123" s="97" t="e">
        <f ca="true">+IF(AND(ISNUMBER(OFFSET('Sanitation Data'!$F$11,0,10*ROW('Sanitation Data'!F117))),'Data Summary'!CX123="Yes"),OFFSET('Sanitation Data'!$F$11,0,10*ROW('Sanitation Data'!F117)),NA())</f>
        <v>#N/A</v>
      </c>
      <c r="AJ123" s="97" t="e">
        <f ca="true">+IF(AND(ISNUMBER(OFFSET('Sanitation Data'!$F$12,0,10*ROW('Sanitation Data'!F117))),'Data Summary'!CY123="Yes"),OFFSET('Sanitation Data'!$F$12,0,10*ROW('Sanitation Data'!F117)),NA())</f>
        <v>#N/A</v>
      </c>
      <c r="AK123" s="97" t="e">
        <f ca="true">+IF(AND(ISNUMBER(OFFSET('Sanitation Data'!$G$4,0,10*ROW('Sanitation Data'!G117))),'Data Summary'!CZ123="Yes"),100-OFFSET('Sanitation Data'!$G$4,0,10*ROW('Sanitation Data'!G117)),NA())</f>
        <v>#N/A</v>
      </c>
      <c r="AL123" s="97" t="e">
        <f ca="true">+IF(AND(ISNUMBER(OFFSET('Sanitation Data'!$G$6,0,10*ROW('Sanitation Data'!G117))),'Data Summary'!DA123="Yes"),OFFSET('Sanitation Data'!$G$6,0,10*ROW('Sanitation Data'!G117)),NA())</f>
        <v>#N/A</v>
      </c>
      <c r="AM123" s="97" t="e">
        <f ca="true">+IF(AND(ISNUMBER(OFFSET('Sanitation Data'!$G$10,0,10*ROW('Sanitation Data'!G117))),'Data Summary'!DB123="Yes"),OFFSET('Sanitation Data'!$G$10,0,10*ROW('Sanitation Data'!G117)),NA())</f>
        <v>#N/A</v>
      </c>
      <c r="AN123" s="97" t="e">
        <f ca="true">+IF(AND(ISNUMBER(OFFSET('Sanitation Data'!$G$11,0,10*ROW('Sanitation Data'!G117))),'Data Summary'!DC123="Yes"),OFFSET('Sanitation Data'!$G$11,0,10*ROW('Sanitation Data'!G117)),NA())</f>
        <v>#N/A</v>
      </c>
      <c r="AO123" s="97" t="e">
        <f ca="true">+IF(AND(ISNUMBER(OFFSET('Sanitation Data'!$G$12,0,10*ROW('Sanitation Data'!G117))),'Data Summary'!DD123="Yes"),OFFSET('Sanitation Data'!$G$12,0,10*ROW('Sanitation Data'!G117)),NA())</f>
        <v>#N/A</v>
      </c>
      <c r="AP123" s="97" t="e">
        <f ca="true">+IF(AND(ISNUMBER(OFFSET('Sanitation Data'!$H$4,0,10*ROW('Sanitation Data'!H117))),'Data Summary'!DE123="Yes"),100-OFFSET('Sanitation Data'!$H$4,0,10*ROW('Sanitation Data'!H117)),NA())</f>
        <v>#N/A</v>
      </c>
      <c r="AQ123" s="97" t="e">
        <f ca="true">+IF(AND(ISNUMBER(OFFSET('Sanitation Data'!$H$6,0,10*ROW('Sanitation Data'!H117))),'Data Summary'!DF123="Yes"),OFFSET('Sanitation Data'!$H$6,0,10*ROW('Sanitation Data'!H117)),NA())</f>
        <v>#N/A</v>
      </c>
      <c r="AR123" s="97" t="e">
        <f ca="true">+IF(AND(ISNUMBER(OFFSET('Sanitation Data'!$H$10,0,10*ROW('Sanitation Data'!H117))),'Data Summary'!DG123="Yes"),OFFSET('Sanitation Data'!$H$10,0,10*ROW('Sanitation Data'!H117)),NA())</f>
        <v>#N/A</v>
      </c>
      <c r="AS123" s="97" t="e">
        <f ca="true">+IF(AND(ISNUMBER(OFFSET('Sanitation Data'!$H$11,0,10*ROW('Sanitation Data'!H117))),'Data Summary'!DH123="Yes"),OFFSET('Sanitation Data'!$H$11,0,10*ROW('Sanitation Data'!H117)),NA())</f>
        <v>#N/A</v>
      </c>
      <c r="AT123" s="97" t="e">
        <f ca="true">+IF(AND(ISNUMBER(OFFSET('Sanitation Data'!$H$12,0,10*ROW('Sanitation Data'!H117))),'Data Summary'!DI123="Yes"),OFFSET('Sanitation Data'!$H$12,0,10*ROW('Sanitation Data'!H117)),NA())</f>
        <v>#N/A</v>
      </c>
      <c r="AU123" s="97" t="e">
        <f ca="true">+IF(AND(ISNUMBER(OFFSET('Sanitation Data'!$I$4,0,10*ROW('Sanitation Data'!I117))),'Data Summary'!DJ123="Yes"),100-OFFSET('Sanitation Data'!$I$4,0,10*ROW('Sanitation Data'!I117)),NA())</f>
        <v>#N/A</v>
      </c>
      <c r="AV123" s="97" t="e">
        <f ca="true">+IF(AND(ISNUMBER(OFFSET('Sanitation Data'!$I$6,0,10*ROW('Sanitation Data'!I117))),'Data Summary'!DK123="Yes"),OFFSET('Sanitation Data'!$I$6,0,10*ROW('Sanitation Data'!I117)),NA())</f>
        <v>#N/A</v>
      </c>
      <c r="AW123" s="97" t="e">
        <f ca="true">+IF(AND(ISNUMBER(OFFSET('Sanitation Data'!$I$10,0,10*ROW('Sanitation Data'!I117))),'Data Summary'!DL123="Yes"),OFFSET('Sanitation Data'!$I$10,0,10*ROW('Sanitation Data'!I117)),NA())</f>
        <v>#N/A</v>
      </c>
      <c r="AX123" s="97" t="e">
        <f ca="true">+IF(AND(ISNUMBER(OFFSET('Sanitation Data'!$I$11,0,10*ROW('Sanitation Data'!I117))),'Data Summary'!DM123="Yes"),OFFSET('Sanitation Data'!$I$11,0,10*ROW('Sanitation Data'!I117)),NA())</f>
        <v>#N/A</v>
      </c>
      <c r="AY123" s="97" t="e">
        <f ca="true">+IF(AND(ISNUMBER(OFFSET('Sanitation Data'!$I$12,0,10*ROW('Sanitation Data'!I117))),'Data Summary'!DN123="Yes"),OFFSET('Sanitation Data'!$I$12,0,10*ROW('Sanitation Data'!I117)),NA())</f>
        <v>#N/A</v>
      </c>
      <c r="AZ123" s="98" t="e">
        <f ca="true">+IF(AND(ISNUMBER(OFFSET('Hygiene Data'!$D$5,0,10*ROW('Hygiene Data'!D117))),'Data Summary'!DO123="Yes"),OFFSET('Hygiene Data'!$D$5,0,10*ROW('Hygiene Data'!D117)),NA())</f>
        <v>#N/A</v>
      </c>
      <c r="BA123" s="98" t="e">
        <f ca="true">+IF(AND(ISNUMBER(OFFSET('Hygiene Data'!$D$7,0,10*ROW('Hygiene Data'!D117))),'Data Summary'!DP123="Yes"),OFFSET('Hygiene Data'!$D$7,0,10*ROW('Hygiene Data'!D117)),NA())</f>
        <v>#N/A</v>
      </c>
      <c r="BB123" s="98" t="e">
        <f ca="true">+IF(AND(ISNUMBER(OFFSET('Hygiene Data'!$D$9,0,10*ROW('Hygiene Data'!D117))),'Data Summary'!DQ123="Yes"),OFFSET('Hygiene Data'!$D$9,0,10*ROW('Hygiene Data'!D117)),NA())</f>
        <v>#N/A</v>
      </c>
      <c r="BC123" s="98" t="e">
        <f ca="true">+IF(AND(ISNUMBER(OFFSET('Hygiene Data'!$E$5,0,10*ROW('Hygiene Data'!E117))),'Data Summary'!DR123="Yes"),OFFSET('Hygiene Data'!$E$5,0,10*ROW('Hygiene Data'!E117)),NA())</f>
        <v>#N/A</v>
      </c>
      <c r="BD123" s="98" t="e">
        <f ca="true">+IF(AND(ISNUMBER(OFFSET('Hygiene Data'!$E$7,0,10*ROW('Hygiene Data'!E117))),'Data Summary'!DS123="Yes"),OFFSET('Hygiene Data'!$E$7,0,10*ROW('Hygiene Data'!E117)),NA())</f>
        <v>#N/A</v>
      </c>
      <c r="BE123" s="98" t="e">
        <f ca="true">+IF(AND(ISNUMBER(OFFSET('Hygiene Data'!$E$9,0,10*ROW('Hygiene Data'!E117))),'Data Summary'!DT123="Yes"),OFFSET('Hygiene Data'!$E$9,0,10*ROW('Hygiene Data'!E117)),NA())</f>
        <v>#N/A</v>
      </c>
      <c r="BF123" s="98" t="e">
        <f ca="true">+IF(AND(ISNUMBER(OFFSET('Hygiene Data'!$F$5,0,10*ROW('Hygiene Data'!F117))),'Data Summary'!DU123="Yes"),OFFSET('Hygiene Data'!$F$5,0,10*ROW('Hygiene Data'!F117)),NA())</f>
        <v>#N/A</v>
      </c>
      <c r="BG123" s="98" t="e">
        <f ca="true">+IF(AND(ISNUMBER(OFFSET('Hygiene Data'!$F$7,0,10*ROW('Hygiene Data'!F117))),'Data Summary'!DV123="Yes"),OFFSET('Hygiene Data'!$F$7,0,10*ROW('Hygiene Data'!F117)),NA())</f>
        <v>#N/A</v>
      </c>
      <c r="BH123" s="98" t="e">
        <f ca="true">+IF(AND(ISNUMBER(OFFSET('Hygiene Data'!$F$9,0,10*ROW('Hygiene Data'!F117))),'Data Summary'!DW123="Yes"),OFFSET('Hygiene Data'!$F$9,0,10*ROW('Hygiene Data'!F117)),NA())</f>
        <v>#N/A</v>
      </c>
      <c r="BI123" s="98" t="e">
        <f ca="true">+IF(AND(ISNUMBER(OFFSET('Hygiene Data'!$G$5,0,10*ROW('Hygiene Data'!G117))),'Data Summary'!DX123="Yes"),OFFSET('Hygiene Data'!$G$5,0,10*ROW('Hygiene Data'!G117)),NA())</f>
        <v>#N/A</v>
      </c>
      <c r="BJ123" s="98" t="e">
        <f ca="true">+IF(AND(ISNUMBER(OFFSET('Hygiene Data'!$G$7,0,10*ROW('Hygiene Data'!G117))),'Data Summary'!DY123="Yes"),OFFSET('Hygiene Data'!$G$7,0,10*ROW('Hygiene Data'!G117)),NA())</f>
        <v>#N/A</v>
      </c>
      <c r="BK123" s="98" t="e">
        <f ca="true">+IF(AND(ISNUMBER(OFFSET('Hygiene Data'!$G$9,0,10*ROW('Hygiene Data'!G117))),'Data Summary'!DZ123="Yes"),OFFSET('Hygiene Data'!$G$9,0,10*ROW('Hygiene Data'!G117)),NA())</f>
        <v>#N/A</v>
      </c>
      <c r="BL123" s="98" t="e">
        <f ca="true">+IF(AND(ISNUMBER(OFFSET('Hygiene Data'!$H$5,0,10*ROW('Hygiene Data'!H117))),'Data Summary'!EA123="Yes"),OFFSET('Hygiene Data'!$H$5,0,10*ROW('Hygiene Data'!H117)),NA())</f>
        <v>#N/A</v>
      </c>
      <c r="BM123" s="98" t="e">
        <f ca="true">+IF(AND(ISNUMBER(OFFSET('Hygiene Data'!$H$7,0,10*ROW('Hygiene Data'!H117))),'Data Summary'!EB123="Yes"),OFFSET('Hygiene Data'!$H$7,0,10*ROW('Hygiene Data'!H117)),NA())</f>
        <v>#N/A</v>
      </c>
      <c r="BN123" s="98" t="e">
        <f ca="true">+IF(AND(ISNUMBER(OFFSET('Hygiene Data'!$H$9,0,10*ROW('Hygiene Data'!H117))),'Data Summary'!EC123="Yes"),OFFSET('Hygiene Data'!$H$9,0,10*ROW('Hygiene Data'!H117)),NA())</f>
        <v>#N/A</v>
      </c>
      <c r="BO123" s="98" t="e">
        <f ca="true">+IF(AND(ISNUMBER(OFFSET('Hygiene Data'!$I$5,0,10*ROW('Hygiene Data'!I117))),'Data Summary'!ED123="Yes"),OFFSET('Hygiene Data'!$I$5,0,10*ROW('Hygiene Data'!I117)),NA())</f>
        <v>#N/A</v>
      </c>
      <c r="BP123" s="98" t="e">
        <f ca="true">+IF(AND(ISNUMBER(OFFSET('Hygiene Data'!$I$7,0,10*ROW('Hygiene Data'!I117))),'Data Summary'!EE123="Yes"),OFFSET('Hygiene Data'!$I$7,0,10*ROW('Hygiene Data'!I117)),NA())</f>
        <v>#N/A</v>
      </c>
      <c r="BQ123" s="98" t="e">
        <f ca="true">+IF(AND(ISNUMBER(OFFSET('Hygiene Data'!$I$9,0,10*ROW('Hygiene Data'!I117))),'Data Summary'!EF123="Yes"),OFFSET('Hygiene Data'!$I$9,0,10*ROW('Hygiene Data'!I117)),NA())</f>
        <v>#N/A</v>
      </c>
    </row>
    <row xmlns:x14ac="http://schemas.microsoft.com/office/spreadsheetml/2009/9/ac" r="124" x14ac:dyDescent="0.2">
      <c r="A124" s="351" t="e">
        <f ca="true">+RIGHT('Data Summary'!A124,LEN('Data Summary'!A124)-9)</f>
        <v>#VALUE!</v>
      </c>
      <c r="B124" s="36" t="str">
        <f ca="true">+IF(ISTEXT('Data Summary'!B124),'Data Summary'!B124,"")</f>
        <v/>
      </c>
      <c r="C124" s="350" t="e">
        <f ca="true">+VALUE('Data Summary'!C124)</f>
        <v>#VALUE!</v>
      </c>
      <c r="D124" s="96" t="e">
        <f ca="true">+IF(AND(ISNUMBER(OFFSET('Water Data'!$D$4,0,10*ROW('Water Data'!D118))),'Data Summary'!BS124="Yes"),100-OFFSET('Water Data'!$D$4,0,10*ROW('Water Data'!D118)),NA())</f>
        <v>#N/A</v>
      </c>
      <c r="E124" s="96" t="e">
        <f ca="true">+IF(AND(ISNUMBER(OFFSET('Water Data'!$D$6,0,10*ROW('Water Data'!D118))),'Data Summary'!BT124="Yes"),OFFSET('Water Data'!$D$6,0,10*ROW('Water Data'!D118)),NA())</f>
        <v>#N/A</v>
      </c>
      <c r="F124" s="96" t="e">
        <f ca="true">+IF(AND(ISNUMBER(OFFSET('Water Data'!$D$9,0,10*ROW('Water Data'!D118))),'Data Summary'!BU124="Yes"),OFFSET('Water Data'!$D$9,0,10*ROW('Water Data'!D118)),NA())</f>
        <v>#N/A</v>
      </c>
      <c r="G124" s="96" t="e">
        <f ca="true">+IF(AND(ISNUMBER(OFFSET('Water Data'!$E$4,0,10*ROW('Water Data'!E118))),'Data Summary'!BV124="Yes"),100-OFFSET('Water Data'!$E$4,0,10*ROW('Water Data'!E118)),NA())</f>
        <v>#N/A</v>
      </c>
      <c r="H124" s="96" t="e">
        <f ca="true">+IF(AND(ISNUMBER(OFFSET('Water Data'!$E$6,0,10*ROW('Water Data'!E118))),'Data Summary'!BW124="Yes"),OFFSET('Water Data'!$E$6,0,10*ROW('Water Data'!E118)),NA())</f>
        <v>#N/A</v>
      </c>
      <c r="I124" s="96" t="e">
        <f ca="true">+IF(AND(ISNUMBER(OFFSET('Water Data'!$E$9,0,10*ROW('Water Data'!E118))),'Data Summary'!BX124="Yes"),OFFSET('Water Data'!$E$9,0,10*ROW('Water Data'!E118)),NA())</f>
        <v>#N/A</v>
      </c>
      <c r="J124" s="96" t="e">
        <f ca="true">+IF(AND(ISNUMBER(OFFSET('Water Data'!$F$4,0,10*ROW('Water Data'!F118))),'Data Summary'!BY124="Yes"),100-OFFSET('Water Data'!$F$4,0,10*ROW('Water Data'!F118)),NA())</f>
        <v>#N/A</v>
      </c>
      <c r="K124" s="96" t="e">
        <f ca="true">+IF(AND(ISNUMBER(OFFSET('Water Data'!$F$6,0,10*ROW('Water Data'!F118))),'Data Summary'!BZ124="Yes"),OFFSET('Water Data'!$F$6,0,10*ROW('Water Data'!F118)),NA())</f>
        <v>#N/A</v>
      </c>
      <c r="L124" s="96" t="e">
        <f ca="true">+IF(AND(ISNUMBER(OFFSET('Water Data'!$F$9,0,10*ROW('Water Data'!F118))),'Data Summary'!CA124="Yes"),OFFSET('Water Data'!$F$9,0,10*ROW('Water Data'!F118)),NA())</f>
        <v>#N/A</v>
      </c>
      <c r="M124" s="96" t="e">
        <f ca="true">+IF(AND(ISNUMBER(OFFSET('Water Data'!$G$4,0,10*ROW('Water Data'!G118))),'Data Summary'!CB124="Yes"),100-OFFSET('Water Data'!$G$4,0,10*ROW('Water Data'!G118)),NA())</f>
        <v>#N/A</v>
      </c>
      <c r="N124" s="96" t="e">
        <f ca="true">+IF(AND(ISNUMBER(OFFSET('Water Data'!$G$6,0,10*ROW('Water Data'!G118))),'Data Summary'!CC124="Yes"),OFFSET('Water Data'!$G$6,0,10*ROW('Water Data'!G118)),NA())</f>
        <v>#N/A</v>
      </c>
      <c r="O124" s="96" t="e">
        <f ca="true">+IF(AND(ISNUMBER(OFFSET('Water Data'!$G$9,0,10*ROW('Water Data'!G118))),'Data Summary'!CD124="Yes"),OFFSET('Water Data'!$G$9,0,10*ROW('Water Data'!G118)),NA())</f>
        <v>#N/A</v>
      </c>
      <c r="P124" s="96" t="e">
        <f ca="true">+IF(AND(ISNUMBER(OFFSET('Water Data'!$H$4,0,10*ROW('Water Data'!H118))),'Data Summary'!CE124="Yes"),100-OFFSET('Water Data'!$H$4,0,10*ROW('Water Data'!H118)),NA())</f>
        <v>#N/A</v>
      </c>
      <c r="Q124" s="96" t="e">
        <f ca="true">+IF(AND(ISNUMBER(OFFSET('Water Data'!$H$6,0,10*ROW('Water Data'!H118))),'Data Summary'!CF124="Yes"),OFFSET('Water Data'!$H$6,0,10*ROW('Water Data'!H118)),NA())</f>
        <v>#N/A</v>
      </c>
      <c r="R124" s="96" t="e">
        <f ca="true">+IF(AND(ISNUMBER(OFFSET('Water Data'!$H$9,0,10*ROW('Water Data'!H118))),'Data Summary'!CG124="Yes"),OFFSET('Water Data'!$H$9,0,10*ROW('Water Data'!H118)),NA())</f>
        <v>#N/A</v>
      </c>
      <c r="S124" s="96" t="e">
        <f ca="true">+IF(AND(ISNUMBER(OFFSET('Water Data'!$I$4,0,10*ROW('Water Data'!I118))),'Data Summary'!CH124="Yes"),100-OFFSET('Water Data'!$I$4,0,10*ROW('Water Data'!I118)),NA())</f>
        <v>#N/A</v>
      </c>
      <c r="T124" s="96" t="e">
        <f ca="true">+IF(AND(ISNUMBER(OFFSET('Water Data'!$I$6,0,10*ROW('Water Data'!I118))),'Data Summary'!CI124="Yes"),OFFSET('Water Data'!$I$6,0,10*ROW('Water Data'!I118)),NA())</f>
        <v>#N/A</v>
      </c>
      <c r="U124" s="96" t="e">
        <f ca="true">+IF(AND(ISNUMBER(OFFSET('Water Data'!$I$9,0,10*ROW('Water Data'!I118))),'Data Summary'!CJ124="Yes"),OFFSET('Water Data'!$I$9,0,10*ROW('Water Data'!I118)),NA())</f>
        <v>#N/A</v>
      </c>
      <c r="V124" s="97" t="e">
        <f ca="true">+IF(AND(ISNUMBER(OFFSET('Sanitation Data'!$D$4,0,10*ROW('Sanitation Data'!D118))),'Data Summary'!CK124="Yes"),100-OFFSET('Sanitation Data'!$D$4,0,10*ROW('Sanitation Data'!D118)),NA())</f>
        <v>#N/A</v>
      </c>
      <c r="W124" s="97" t="e">
        <f ca="true">+IF(AND(ISNUMBER(OFFSET('Sanitation Data'!$D$6,0,10*ROW('Sanitation Data'!D118))),'Data Summary'!CL124="Yes"),OFFSET('Sanitation Data'!$D$6,0,10*ROW('Sanitation Data'!D118)),NA())</f>
        <v>#N/A</v>
      </c>
      <c r="X124" s="97" t="e">
        <f ca="true">+IF(AND(ISNUMBER(OFFSET('Sanitation Data'!$D$10,0,10*ROW('Sanitation Data'!D118))),'Data Summary'!CM124="Yes"),OFFSET('Sanitation Data'!$D$10,0,10*ROW('Sanitation Data'!D118)),NA())</f>
        <v>#N/A</v>
      </c>
      <c r="Y124" s="97" t="e">
        <f ca="true">+IF(AND(ISNUMBER(OFFSET('Sanitation Data'!$D$11,0,10*ROW('Sanitation Data'!D118))),'Data Summary'!CN124="Yes"),OFFSET('Sanitation Data'!$D$11,0,10*ROW('Sanitation Data'!D118)),NA())</f>
        <v>#N/A</v>
      </c>
      <c r="Z124" s="97" t="e">
        <f ca="true">+IF(AND(ISNUMBER(OFFSET('Sanitation Data'!$D$12,0,10*ROW('Sanitation Data'!D118))),'Data Summary'!CO124="Yes"),OFFSET('Sanitation Data'!$D$12,0,10*ROW('Sanitation Data'!D118)),NA())</f>
        <v>#N/A</v>
      </c>
      <c r="AA124" s="97" t="e">
        <f ca="true">+IF(AND(ISNUMBER(OFFSET('Sanitation Data'!$E$4,0,10*ROW('Sanitation Data'!E118))),'Data Summary'!CP124="Yes"),100-OFFSET('Sanitation Data'!$E$4,0,10*ROW('Sanitation Data'!E118)),NA())</f>
        <v>#N/A</v>
      </c>
      <c r="AB124" s="97" t="e">
        <f ca="true">+IF(AND(ISNUMBER(OFFSET('Sanitation Data'!$E$6,0,10*ROW('Sanitation Data'!E118))),'Data Summary'!CQ124="Yes"),OFFSET('Sanitation Data'!$E$6,0,10*ROW('Sanitation Data'!E118)),NA())</f>
        <v>#N/A</v>
      </c>
      <c r="AC124" s="97" t="e">
        <f ca="true">+IF(AND(ISNUMBER(OFFSET('Sanitation Data'!$E$10,0,10*ROW('Sanitation Data'!E118))),'Data Summary'!CR124="Yes"),OFFSET('Sanitation Data'!$E$10,0,10*ROW('Sanitation Data'!E118)),NA())</f>
        <v>#N/A</v>
      </c>
      <c r="AD124" s="97" t="e">
        <f ca="true">+IF(AND(ISNUMBER(OFFSET('Sanitation Data'!$E$11,0,10*ROW('Sanitation Data'!E118))),'Data Summary'!CS124="Yes"),OFFSET('Sanitation Data'!$E$11,0,10*ROW('Sanitation Data'!E118)),NA())</f>
        <v>#N/A</v>
      </c>
      <c r="AE124" s="97" t="e">
        <f ca="true">+IF(AND(ISNUMBER(OFFSET('Sanitation Data'!$E$12,0,10*ROW('Sanitation Data'!E118))),'Data Summary'!CT124="Yes"),OFFSET('Sanitation Data'!$E$12,0,10*ROW('Sanitation Data'!E118)),NA())</f>
        <v>#N/A</v>
      </c>
      <c r="AF124" s="97" t="e">
        <f ca="true">+IF(AND(ISNUMBER(OFFSET('Sanitation Data'!$F$4,0,10*ROW('Sanitation Data'!F118))),'Data Summary'!CU124="Yes"),100-OFFSET('Sanitation Data'!$F$4,0,10*ROW('Sanitation Data'!F118)),NA())</f>
        <v>#N/A</v>
      </c>
      <c r="AG124" s="97" t="e">
        <f ca="true">+IF(AND(ISNUMBER(OFFSET('Sanitation Data'!$F$6,0,10*ROW('Sanitation Data'!F118))),'Data Summary'!CV124="Yes"),OFFSET('Sanitation Data'!$F$6,0,10*ROW('Sanitation Data'!F118)),NA())</f>
        <v>#N/A</v>
      </c>
      <c r="AH124" s="97" t="e">
        <f ca="true">+IF(AND(ISNUMBER(OFFSET('Sanitation Data'!$F$10,0,10*ROW('Sanitation Data'!F118))),'Data Summary'!CW124="Yes"),OFFSET('Sanitation Data'!$F$10,0,10*ROW('Sanitation Data'!F118)),NA())</f>
        <v>#N/A</v>
      </c>
      <c r="AI124" s="97" t="e">
        <f ca="true">+IF(AND(ISNUMBER(OFFSET('Sanitation Data'!$F$11,0,10*ROW('Sanitation Data'!F118))),'Data Summary'!CX124="Yes"),OFFSET('Sanitation Data'!$F$11,0,10*ROW('Sanitation Data'!F118)),NA())</f>
        <v>#N/A</v>
      </c>
      <c r="AJ124" s="97" t="e">
        <f ca="true">+IF(AND(ISNUMBER(OFFSET('Sanitation Data'!$F$12,0,10*ROW('Sanitation Data'!F118))),'Data Summary'!CY124="Yes"),OFFSET('Sanitation Data'!$F$12,0,10*ROW('Sanitation Data'!F118)),NA())</f>
        <v>#N/A</v>
      </c>
      <c r="AK124" s="97" t="e">
        <f ca="true">+IF(AND(ISNUMBER(OFFSET('Sanitation Data'!$G$4,0,10*ROW('Sanitation Data'!G118))),'Data Summary'!CZ124="Yes"),100-OFFSET('Sanitation Data'!$G$4,0,10*ROW('Sanitation Data'!G118)),NA())</f>
        <v>#N/A</v>
      </c>
      <c r="AL124" s="97" t="e">
        <f ca="true">+IF(AND(ISNUMBER(OFFSET('Sanitation Data'!$G$6,0,10*ROW('Sanitation Data'!G118))),'Data Summary'!DA124="Yes"),OFFSET('Sanitation Data'!$G$6,0,10*ROW('Sanitation Data'!G118)),NA())</f>
        <v>#N/A</v>
      </c>
      <c r="AM124" s="97" t="e">
        <f ca="true">+IF(AND(ISNUMBER(OFFSET('Sanitation Data'!$G$10,0,10*ROW('Sanitation Data'!G118))),'Data Summary'!DB124="Yes"),OFFSET('Sanitation Data'!$G$10,0,10*ROW('Sanitation Data'!G118)),NA())</f>
        <v>#N/A</v>
      </c>
      <c r="AN124" s="97" t="e">
        <f ca="true">+IF(AND(ISNUMBER(OFFSET('Sanitation Data'!$G$11,0,10*ROW('Sanitation Data'!G118))),'Data Summary'!DC124="Yes"),OFFSET('Sanitation Data'!$G$11,0,10*ROW('Sanitation Data'!G118)),NA())</f>
        <v>#N/A</v>
      </c>
      <c r="AO124" s="97" t="e">
        <f ca="true">+IF(AND(ISNUMBER(OFFSET('Sanitation Data'!$G$12,0,10*ROW('Sanitation Data'!G118))),'Data Summary'!DD124="Yes"),OFFSET('Sanitation Data'!$G$12,0,10*ROW('Sanitation Data'!G118)),NA())</f>
        <v>#N/A</v>
      </c>
      <c r="AP124" s="97" t="e">
        <f ca="true">+IF(AND(ISNUMBER(OFFSET('Sanitation Data'!$H$4,0,10*ROW('Sanitation Data'!H118))),'Data Summary'!DE124="Yes"),100-OFFSET('Sanitation Data'!$H$4,0,10*ROW('Sanitation Data'!H118)),NA())</f>
        <v>#N/A</v>
      </c>
      <c r="AQ124" s="97" t="e">
        <f ca="true">+IF(AND(ISNUMBER(OFFSET('Sanitation Data'!$H$6,0,10*ROW('Sanitation Data'!H118))),'Data Summary'!DF124="Yes"),OFFSET('Sanitation Data'!$H$6,0,10*ROW('Sanitation Data'!H118)),NA())</f>
        <v>#N/A</v>
      </c>
      <c r="AR124" s="97" t="e">
        <f ca="true">+IF(AND(ISNUMBER(OFFSET('Sanitation Data'!$H$10,0,10*ROW('Sanitation Data'!H118))),'Data Summary'!DG124="Yes"),OFFSET('Sanitation Data'!$H$10,0,10*ROW('Sanitation Data'!H118)),NA())</f>
        <v>#N/A</v>
      </c>
      <c r="AS124" s="97" t="e">
        <f ca="true">+IF(AND(ISNUMBER(OFFSET('Sanitation Data'!$H$11,0,10*ROW('Sanitation Data'!H118))),'Data Summary'!DH124="Yes"),OFFSET('Sanitation Data'!$H$11,0,10*ROW('Sanitation Data'!H118)),NA())</f>
        <v>#N/A</v>
      </c>
      <c r="AT124" s="97" t="e">
        <f ca="true">+IF(AND(ISNUMBER(OFFSET('Sanitation Data'!$H$12,0,10*ROW('Sanitation Data'!H118))),'Data Summary'!DI124="Yes"),OFFSET('Sanitation Data'!$H$12,0,10*ROW('Sanitation Data'!H118)),NA())</f>
        <v>#N/A</v>
      </c>
      <c r="AU124" s="97" t="e">
        <f ca="true">+IF(AND(ISNUMBER(OFFSET('Sanitation Data'!$I$4,0,10*ROW('Sanitation Data'!I118))),'Data Summary'!DJ124="Yes"),100-OFFSET('Sanitation Data'!$I$4,0,10*ROW('Sanitation Data'!I118)),NA())</f>
        <v>#N/A</v>
      </c>
      <c r="AV124" s="97" t="e">
        <f ca="true">+IF(AND(ISNUMBER(OFFSET('Sanitation Data'!$I$6,0,10*ROW('Sanitation Data'!I118))),'Data Summary'!DK124="Yes"),OFFSET('Sanitation Data'!$I$6,0,10*ROW('Sanitation Data'!I118)),NA())</f>
        <v>#N/A</v>
      </c>
      <c r="AW124" s="97" t="e">
        <f ca="true">+IF(AND(ISNUMBER(OFFSET('Sanitation Data'!$I$10,0,10*ROW('Sanitation Data'!I118))),'Data Summary'!DL124="Yes"),OFFSET('Sanitation Data'!$I$10,0,10*ROW('Sanitation Data'!I118)),NA())</f>
        <v>#N/A</v>
      </c>
      <c r="AX124" s="97" t="e">
        <f ca="true">+IF(AND(ISNUMBER(OFFSET('Sanitation Data'!$I$11,0,10*ROW('Sanitation Data'!I118))),'Data Summary'!DM124="Yes"),OFFSET('Sanitation Data'!$I$11,0,10*ROW('Sanitation Data'!I118)),NA())</f>
        <v>#N/A</v>
      </c>
      <c r="AY124" s="97" t="e">
        <f ca="true">+IF(AND(ISNUMBER(OFFSET('Sanitation Data'!$I$12,0,10*ROW('Sanitation Data'!I118))),'Data Summary'!DN124="Yes"),OFFSET('Sanitation Data'!$I$12,0,10*ROW('Sanitation Data'!I118)),NA())</f>
        <v>#N/A</v>
      </c>
      <c r="AZ124" s="98" t="e">
        <f ca="true">+IF(AND(ISNUMBER(OFFSET('Hygiene Data'!$D$5,0,10*ROW('Hygiene Data'!D118))),'Data Summary'!DO124="Yes"),OFFSET('Hygiene Data'!$D$5,0,10*ROW('Hygiene Data'!D118)),NA())</f>
        <v>#N/A</v>
      </c>
      <c r="BA124" s="98" t="e">
        <f ca="true">+IF(AND(ISNUMBER(OFFSET('Hygiene Data'!$D$7,0,10*ROW('Hygiene Data'!D118))),'Data Summary'!DP124="Yes"),OFFSET('Hygiene Data'!$D$7,0,10*ROW('Hygiene Data'!D118)),NA())</f>
        <v>#N/A</v>
      </c>
      <c r="BB124" s="98" t="e">
        <f ca="true">+IF(AND(ISNUMBER(OFFSET('Hygiene Data'!$D$9,0,10*ROW('Hygiene Data'!D118))),'Data Summary'!DQ124="Yes"),OFFSET('Hygiene Data'!$D$9,0,10*ROW('Hygiene Data'!D118)),NA())</f>
        <v>#N/A</v>
      </c>
      <c r="BC124" s="98" t="e">
        <f ca="true">+IF(AND(ISNUMBER(OFFSET('Hygiene Data'!$E$5,0,10*ROW('Hygiene Data'!E118))),'Data Summary'!DR124="Yes"),OFFSET('Hygiene Data'!$E$5,0,10*ROW('Hygiene Data'!E118)),NA())</f>
        <v>#N/A</v>
      </c>
      <c r="BD124" s="98" t="e">
        <f ca="true">+IF(AND(ISNUMBER(OFFSET('Hygiene Data'!$E$7,0,10*ROW('Hygiene Data'!E118))),'Data Summary'!DS124="Yes"),OFFSET('Hygiene Data'!$E$7,0,10*ROW('Hygiene Data'!E118)),NA())</f>
        <v>#N/A</v>
      </c>
      <c r="BE124" s="98" t="e">
        <f ca="true">+IF(AND(ISNUMBER(OFFSET('Hygiene Data'!$E$9,0,10*ROW('Hygiene Data'!E118))),'Data Summary'!DT124="Yes"),OFFSET('Hygiene Data'!$E$9,0,10*ROW('Hygiene Data'!E118)),NA())</f>
        <v>#N/A</v>
      </c>
      <c r="BF124" s="98" t="e">
        <f ca="true">+IF(AND(ISNUMBER(OFFSET('Hygiene Data'!$F$5,0,10*ROW('Hygiene Data'!F118))),'Data Summary'!DU124="Yes"),OFFSET('Hygiene Data'!$F$5,0,10*ROW('Hygiene Data'!F118)),NA())</f>
        <v>#N/A</v>
      </c>
      <c r="BG124" s="98" t="e">
        <f ca="true">+IF(AND(ISNUMBER(OFFSET('Hygiene Data'!$F$7,0,10*ROW('Hygiene Data'!F118))),'Data Summary'!DV124="Yes"),OFFSET('Hygiene Data'!$F$7,0,10*ROW('Hygiene Data'!F118)),NA())</f>
        <v>#N/A</v>
      </c>
      <c r="BH124" s="98" t="e">
        <f ca="true">+IF(AND(ISNUMBER(OFFSET('Hygiene Data'!$F$9,0,10*ROW('Hygiene Data'!F118))),'Data Summary'!DW124="Yes"),OFFSET('Hygiene Data'!$F$9,0,10*ROW('Hygiene Data'!F118)),NA())</f>
        <v>#N/A</v>
      </c>
      <c r="BI124" s="98" t="e">
        <f ca="true">+IF(AND(ISNUMBER(OFFSET('Hygiene Data'!$G$5,0,10*ROW('Hygiene Data'!G118))),'Data Summary'!DX124="Yes"),OFFSET('Hygiene Data'!$G$5,0,10*ROW('Hygiene Data'!G118)),NA())</f>
        <v>#N/A</v>
      </c>
      <c r="BJ124" s="98" t="e">
        <f ca="true">+IF(AND(ISNUMBER(OFFSET('Hygiene Data'!$G$7,0,10*ROW('Hygiene Data'!G118))),'Data Summary'!DY124="Yes"),OFFSET('Hygiene Data'!$G$7,0,10*ROW('Hygiene Data'!G118)),NA())</f>
        <v>#N/A</v>
      </c>
      <c r="BK124" s="98" t="e">
        <f ca="true">+IF(AND(ISNUMBER(OFFSET('Hygiene Data'!$G$9,0,10*ROW('Hygiene Data'!G118))),'Data Summary'!DZ124="Yes"),OFFSET('Hygiene Data'!$G$9,0,10*ROW('Hygiene Data'!G118)),NA())</f>
        <v>#N/A</v>
      </c>
      <c r="BL124" s="98" t="e">
        <f ca="true">+IF(AND(ISNUMBER(OFFSET('Hygiene Data'!$H$5,0,10*ROW('Hygiene Data'!H118))),'Data Summary'!EA124="Yes"),OFFSET('Hygiene Data'!$H$5,0,10*ROW('Hygiene Data'!H118)),NA())</f>
        <v>#N/A</v>
      </c>
      <c r="BM124" s="98" t="e">
        <f ca="true">+IF(AND(ISNUMBER(OFFSET('Hygiene Data'!$H$7,0,10*ROW('Hygiene Data'!H118))),'Data Summary'!EB124="Yes"),OFFSET('Hygiene Data'!$H$7,0,10*ROW('Hygiene Data'!H118)),NA())</f>
        <v>#N/A</v>
      </c>
      <c r="BN124" s="98" t="e">
        <f ca="true">+IF(AND(ISNUMBER(OFFSET('Hygiene Data'!$H$9,0,10*ROW('Hygiene Data'!H118))),'Data Summary'!EC124="Yes"),OFFSET('Hygiene Data'!$H$9,0,10*ROW('Hygiene Data'!H118)),NA())</f>
        <v>#N/A</v>
      </c>
      <c r="BO124" s="98" t="e">
        <f ca="true">+IF(AND(ISNUMBER(OFFSET('Hygiene Data'!$I$5,0,10*ROW('Hygiene Data'!I118))),'Data Summary'!ED124="Yes"),OFFSET('Hygiene Data'!$I$5,0,10*ROW('Hygiene Data'!I118)),NA())</f>
        <v>#N/A</v>
      </c>
      <c r="BP124" s="98" t="e">
        <f ca="true">+IF(AND(ISNUMBER(OFFSET('Hygiene Data'!$I$7,0,10*ROW('Hygiene Data'!I118))),'Data Summary'!EE124="Yes"),OFFSET('Hygiene Data'!$I$7,0,10*ROW('Hygiene Data'!I118)),NA())</f>
        <v>#N/A</v>
      </c>
      <c r="BQ124" s="98" t="e">
        <f ca="true">+IF(AND(ISNUMBER(OFFSET('Hygiene Data'!$I$9,0,10*ROW('Hygiene Data'!I118))),'Data Summary'!EF124="Yes"),OFFSET('Hygiene Data'!$I$9,0,10*ROW('Hygiene Data'!I118)),NA())</f>
        <v>#N/A</v>
      </c>
    </row>
    <row xmlns:x14ac="http://schemas.microsoft.com/office/spreadsheetml/2009/9/ac" r="125" x14ac:dyDescent="0.2">
      <c r="A125" s="351" t="e">
        <f ca="true">+RIGHT('Data Summary'!A125,LEN('Data Summary'!A125)-9)</f>
        <v>#VALUE!</v>
      </c>
      <c r="B125" s="36" t="str">
        <f ca="true">+IF(ISTEXT('Data Summary'!B125),'Data Summary'!B125,"")</f>
        <v/>
      </c>
      <c r="C125" s="350" t="e">
        <f ca="true">+VALUE('Data Summary'!C125)</f>
        <v>#VALUE!</v>
      </c>
      <c r="D125" s="96" t="e">
        <f ca="true">+IF(AND(ISNUMBER(OFFSET('Water Data'!$D$4,0,10*ROW('Water Data'!D119))),'Data Summary'!BS125="Yes"),100-OFFSET('Water Data'!$D$4,0,10*ROW('Water Data'!D119)),NA())</f>
        <v>#N/A</v>
      </c>
      <c r="E125" s="96" t="e">
        <f ca="true">+IF(AND(ISNUMBER(OFFSET('Water Data'!$D$6,0,10*ROW('Water Data'!D119))),'Data Summary'!BT125="Yes"),OFFSET('Water Data'!$D$6,0,10*ROW('Water Data'!D119)),NA())</f>
        <v>#N/A</v>
      </c>
      <c r="F125" s="96" t="e">
        <f ca="true">+IF(AND(ISNUMBER(OFFSET('Water Data'!$D$9,0,10*ROW('Water Data'!D119))),'Data Summary'!BU125="Yes"),OFFSET('Water Data'!$D$9,0,10*ROW('Water Data'!D119)),NA())</f>
        <v>#N/A</v>
      </c>
      <c r="G125" s="96" t="e">
        <f ca="true">+IF(AND(ISNUMBER(OFFSET('Water Data'!$E$4,0,10*ROW('Water Data'!E119))),'Data Summary'!BV125="Yes"),100-OFFSET('Water Data'!$E$4,0,10*ROW('Water Data'!E119)),NA())</f>
        <v>#N/A</v>
      </c>
      <c r="H125" s="96" t="e">
        <f ca="true">+IF(AND(ISNUMBER(OFFSET('Water Data'!$E$6,0,10*ROW('Water Data'!E119))),'Data Summary'!BW125="Yes"),OFFSET('Water Data'!$E$6,0,10*ROW('Water Data'!E119)),NA())</f>
        <v>#N/A</v>
      </c>
      <c r="I125" s="96" t="e">
        <f ca="true">+IF(AND(ISNUMBER(OFFSET('Water Data'!$E$9,0,10*ROW('Water Data'!E119))),'Data Summary'!BX125="Yes"),OFFSET('Water Data'!$E$9,0,10*ROW('Water Data'!E119)),NA())</f>
        <v>#N/A</v>
      </c>
      <c r="J125" s="96" t="e">
        <f ca="true">+IF(AND(ISNUMBER(OFFSET('Water Data'!$F$4,0,10*ROW('Water Data'!F119))),'Data Summary'!BY125="Yes"),100-OFFSET('Water Data'!$F$4,0,10*ROW('Water Data'!F119)),NA())</f>
        <v>#N/A</v>
      </c>
      <c r="K125" s="96" t="e">
        <f ca="true">+IF(AND(ISNUMBER(OFFSET('Water Data'!$F$6,0,10*ROW('Water Data'!F119))),'Data Summary'!BZ125="Yes"),OFFSET('Water Data'!$F$6,0,10*ROW('Water Data'!F119)),NA())</f>
        <v>#N/A</v>
      </c>
      <c r="L125" s="96" t="e">
        <f ca="true">+IF(AND(ISNUMBER(OFFSET('Water Data'!$F$9,0,10*ROW('Water Data'!F119))),'Data Summary'!CA125="Yes"),OFFSET('Water Data'!$F$9,0,10*ROW('Water Data'!F119)),NA())</f>
        <v>#N/A</v>
      </c>
      <c r="M125" s="96" t="e">
        <f ca="true">+IF(AND(ISNUMBER(OFFSET('Water Data'!$G$4,0,10*ROW('Water Data'!G119))),'Data Summary'!CB125="Yes"),100-OFFSET('Water Data'!$G$4,0,10*ROW('Water Data'!G119)),NA())</f>
        <v>#N/A</v>
      </c>
      <c r="N125" s="96" t="e">
        <f ca="true">+IF(AND(ISNUMBER(OFFSET('Water Data'!$G$6,0,10*ROW('Water Data'!G119))),'Data Summary'!CC125="Yes"),OFFSET('Water Data'!$G$6,0,10*ROW('Water Data'!G119)),NA())</f>
        <v>#N/A</v>
      </c>
      <c r="O125" s="96" t="e">
        <f ca="true">+IF(AND(ISNUMBER(OFFSET('Water Data'!$G$9,0,10*ROW('Water Data'!G119))),'Data Summary'!CD125="Yes"),OFFSET('Water Data'!$G$9,0,10*ROW('Water Data'!G119)),NA())</f>
        <v>#N/A</v>
      </c>
      <c r="P125" s="96" t="e">
        <f ca="true">+IF(AND(ISNUMBER(OFFSET('Water Data'!$H$4,0,10*ROW('Water Data'!H119))),'Data Summary'!CE125="Yes"),100-OFFSET('Water Data'!$H$4,0,10*ROW('Water Data'!H119)),NA())</f>
        <v>#N/A</v>
      </c>
      <c r="Q125" s="96" t="e">
        <f ca="true">+IF(AND(ISNUMBER(OFFSET('Water Data'!$H$6,0,10*ROW('Water Data'!H119))),'Data Summary'!CF125="Yes"),OFFSET('Water Data'!$H$6,0,10*ROW('Water Data'!H119)),NA())</f>
        <v>#N/A</v>
      </c>
      <c r="R125" s="96" t="e">
        <f ca="true">+IF(AND(ISNUMBER(OFFSET('Water Data'!$H$9,0,10*ROW('Water Data'!H119))),'Data Summary'!CG125="Yes"),OFFSET('Water Data'!$H$9,0,10*ROW('Water Data'!H119)),NA())</f>
        <v>#N/A</v>
      </c>
      <c r="S125" s="96" t="e">
        <f ca="true">+IF(AND(ISNUMBER(OFFSET('Water Data'!$I$4,0,10*ROW('Water Data'!I119))),'Data Summary'!CH125="Yes"),100-OFFSET('Water Data'!$I$4,0,10*ROW('Water Data'!I119)),NA())</f>
        <v>#N/A</v>
      </c>
      <c r="T125" s="96" t="e">
        <f ca="true">+IF(AND(ISNUMBER(OFFSET('Water Data'!$I$6,0,10*ROW('Water Data'!I119))),'Data Summary'!CI125="Yes"),OFFSET('Water Data'!$I$6,0,10*ROW('Water Data'!I119)),NA())</f>
        <v>#N/A</v>
      </c>
      <c r="U125" s="96" t="e">
        <f ca="true">+IF(AND(ISNUMBER(OFFSET('Water Data'!$I$9,0,10*ROW('Water Data'!I119))),'Data Summary'!CJ125="Yes"),OFFSET('Water Data'!$I$9,0,10*ROW('Water Data'!I119)),NA())</f>
        <v>#N/A</v>
      </c>
      <c r="V125" s="97" t="e">
        <f ca="true">+IF(AND(ISNUMBER(OFFSET('Sanitation Data'!$D$4,0,10*ROW('Sanitation Data'!D119))),'Data Summary'!CK125="Yes"),100-OFFSET('Sanitation Data'!$D$4,0,10*ROW('Sanitation Data'!D119)),NA())</f>
        <v>#N/A</v>
      </c>
      <c r="W125" s="97" t="e">
        <f ca="true">+IF(AND(ISNUMBER(OFFSET('Sanitation Data'!$D$6,0,10*ROW('Sanitation Data'!D119))),'Data Summary'!CL125="Yes"),OFFSET('Sanitation Data'!$D$6,0,10*ROW('Sanitation Data'!D119)),NA())</f>
        <v>#N/A</v>
      </c>
      <c r="X125" s="97" t="e">
        <f ca="true">+IF(AND(ISNUMBER(OFFSET('Sanitation Data'!$D$10,0,10*ROW('Sanitation Data'!D119))),'Data Summary'!CM125="Yes"),OFFSET('Sanitation Data'!$D$10,0,10*ROW('Sanitation Data'!D119)),NA())</f>
        <v>#N/A</v>
      </c>
      <c r="Y125" s="97" t="e">
        <f ca="true">+IF(AND(ISNUMBER(OFFSET('Sanitation Data'!$D$11,0,10*ROW('Sanitation Data'!D119))),'Data Summary'!CN125="Yes"),OFFSET('Sanitation Data'!$D$11,0,10*ROW('Sanitation Data'!D119)),NA())</f>
        <v>#N/A</v>
      </c>
      <c r="Z125" s="97" t="e">
        <f ca="true">+IF(AND(ISNUMBER(OFFSET('Sanitation Data'!$D$12,0,10*ROW('Sanitation Data'!D119))),'Data Summary'!CO125="Yes"),OFFSET('Sanitation Data'!$D$12,0,10*ROW('Sanitation Data'!D119)),NA())</f>
        <v>#N/A</v>
      </c>
      <c r="AA125" s="97" t="e">
        <f ca="true">+IF(AND(ISNUMBER(OFFSET('Sanitation Data'!$E$4,0,10*ROW('Sanitation Data'!E119))),'Data Summary'!CP125="Yes"),100-OFFSET('Sanitation Data'!$E$4,0,10*ROW('Sanitation Data'!E119)),NA())</f>
        <v>#N/A</v>
      </c>
      <c r="AB125" s="97" t="e">
        <f ca="true">+IF(AND(ISNUMBER(OFFSET('Sanitation Data'!$E$6,0,10*ROW('Sanitation Data'!E119))),'Data Summary'!CQ125="Yes"),OFFSET('Sanitation Data'!$E$6,0,10*ROW('Sanitation Data'!E119)),NA())</f>
        <v>#N/A</v>
      </c>
      <c r="AC125" s="97" t="e">
        <f ca="true">+IF(AND(ISNUMBER(OFFSET('Sanitation Data'!$E$10,0,10*ROW('Sanitation Data'!E119))),'Data Summary'!CR125="Yes"),OFFSET('Sanitation Data'!$E$10,0,10*ROW('Sanitation Data'!E119)),NA())</f>
        <v>#N/A</v>
      </c>
      <c r="AD125" s="97" t="e">
        <f ca="true">+IF(AND(ISNUMBER(OFFSET('Sanitation Data'!$E$11,0,10*ROW('Sanitation Data'!E119))),'Data Summary'!CS125="Yes"),OFFSET('Sanitation Data'!$E$11,0,10*ROW('Sanitation Data'!E119)),NA())</f>
        <v>#N/A</v>
      </c>
      <c r="AE125" s="97" t="e">
        <f ca="true">+IF(AND(ISNUMBER(OFFSET('Sanitation Data'!$E$12,0,10*ROW('Sanitation Data'!E119))),'Data Summary'!CT125="Yes"),OFFSET('Sanitation Data'!$E$12,0,10*ROW('Sanitation Data'!E119)),NA())</f>
        <v>#N/A</v>
      </c>
      <c r="AF125" s="97" t="e">
        <f ca="true">+IF(AND(ISNUMBER(OFFSET('Sanitation Data'!$F$4,0,10*ROW('Sanitation Data'!F119))),'Data Summary'!CU125="Yes"),100-OFFSET('Sanitation Data'!$F$4,0,10*ROW('Sanitation Data'!F119)),NA())</f>
        <v>#N/A</v>
      </c>
      <c r="AG125" s="97" t="e">
        <f ca="true">+IF(AND(ISNUMBER(OFFSET('Sanitation Data'!$F$6,0,10*ROW('Sanitation Data'!F119))),'Data Summary'!CV125="Yes"),OFFSET('Sanitation Data'!$F$6,0,10*ROW('Sanitation Data'!F119)),NA())</f>
        <v>#N/A</v>
      </c>
      <c r="AH125" s="97" t="e">
        <f ca="true">+IF(AND(ISNUMBER(OFFSET('Sanitation Data'!$F$10,0,10*ROW('Sanitation Data'!F119))),'Data Summary'!CW125="Yes"),OFFSET('Sanitation Data'!$F$10,0,10*ROW('Sanitation Data'!F119)),NA())</f>
        <v>#N/A</v>
      </c>
      <c r="AI125" s="97" t="e">
        <f ca="true">+IF(AND(ISNUMBER(OFFSET('Sanitation Data'!$F$11,0,10*ROW('Sanitation Data'!F119))),'Data Summary'!CX125="Yes"),OFFSET('Sanitation Data'!$F$11,0,10*ROW('Sanitation Data'!F119)),NA())</f>
        <v>#N/A</v>
      </c>
      <c r="AJ125" s="97" t="e">
        <f ca="true">+IF(AND(ISNUMBER(OFFSET('Sanitation Data'!$F$12,0,10*ROW('Sanitation Data'!F119))),'Data Summary'!CY125="Yes"),OFFSET('Sanitation Data'!$F$12,0,10*ROW('Sanitation Data'!F119)),NA())</f>
        <v>#N/A</v>
      </c>
      <c r="AK125" s="97" t="e">
        <f ca="true">+IF(AND(ISNUMBER(OFFSET('Sanitation Data'!$G$4,0,10*ROW('Sanitation Data'!G119))),'Data Summary'!CZ125="Yes"),100-OFFSET('Sanitation Data'!$G$4,0,10*ROW('Sanitation Data'!G119)),NA())</f>
        <v>#N/A</v>
      </c>
      <c r="AL125" s="97" t="e">
        <f ca="true">+IF(AND(ISNUMBER(OFFSET('Sanitation Data'!$G$6,0,10*ROW('Sanitation Data'!G119))),'Data Summary'!DA125="Yes"),OFFSET('Sanitation Data'!$G$6,0,10*ROW('Sanitation Data'!G119)),NA())</f>
        <v>#N/A</v>
      </c>
      <c r="AM125" s="97" t="e">
        <f ca="true">+IF(AND(ISNUMBER(OFFSET('Sanitation Data'!$G$10,0,10*ROW('Sanitation Data'!G119))),'Data Summary'!DB125="Yes"),OFFSET('Sanitation Data'!$G$10,0,10*ROW('Sanitation Data'!G119)),NA())</f>
        <v>#N/A</v>
      </c>
      <c r="AN125" s="97" t="e">
        <f ca="true">+IF(AND(ISNUMBER(OFFSET('Sanitation Data'!$G$11,0,10*ROW('Sanitation Data'!G119))),'Data Summary'!DC125="Yes"),OFFSET('Sanitation Data'!$G$11,0,10*ROW('Sanitation Data'!G119)),NA())</f>
        <v>#N/A</v>
      </c>
      <c r="AO125" s="97" t="e">
        <f ca="true">+IF(AND(ISNUMBER(OFFSET('Sanitation Data'!$G$12,0,10*ROW('Sanitation Data'!G119))),'Data Summary'!DD125="Yes"),OFFSET('Sanitation Data'!$G$12,0,10*ROW('Sanitation Data'!G119)),NA())</f>
        <v>#N/A</v>
      </c>
      <c r="AP125" s="97" t="e">
        <f ca="true">+IF(AND(ISNUMBER(OFFSET('Sanitation Data'!$H$4,0,10*ROW('Sanitation Data'!H119))),'Data Summary'!DE125="Yes"),100-OFFSET('Sanitation Data'!$H$4,0,10*ROW('Sanitation Data'!H119)),NA())</f>
        <v>#N/A</v>
      </c>
      <c r="AQ125" s="97" t="e">
        <f ca="true">+IF(AND(ISNUMBER(OFFSET('Sanitation Data'!$H$6,0,10*ROW('Sanitation Data'!H119))),'Data Summary'!DF125="Yes"),OFFSET('Sanitation Data'!$H$6,0,10*ROW('Sanitation Data'!H119)),NA())</f>
        <v>#N/A</v>
      </c>
      <c r="AR125" s="97" t="e">
        <f ca="true">+IF(AND(ISNUMBER(OFFSET('Sanitation Data'!$H$10,0,10*ROW('Sanitation Data'!H119))),'Data Summary'!DG125="Yes"),OFFSET('Sanitation Data'!$H$10,0,10*ROW('Sanitation Data'!H119)),NA())</f>
        <v>#N/A</v>
      </c>
      <c r="AS125" s="97" t="e">
        <f ca="true">+IF(AND(ISNUMBER(OFFSET('Sanitation Data'!$H$11,0,10*ROW('Sanitation Data'!H119))),'Data Summary'!DH125="Yes"),OFFSET('Sanitation Data'!$H$11,0,10*ROW('Sanitation Data'!H119)),NA())</f>
        <v>#N/A</v>
      </c>
      <c r="AT125" s="97" t="e">
        <f ca="true">+IF(AND(ISNUMBER(OFFSET('Sanitation Data'!$H$12,0,10*ROW('Sanitation Data'!H119))),'Data Summary'!DI125="Yes"),OFFSET('Sanitation Data'!$H$12,0,10*ROW('Sanitation Data'!H119)),NA())</f>
        <v>#N/A</v>
      </c>
      <c r="AU125" s="97" t="e">
        <f ca="true">+IF(AND(ISNUMBER(OFFSET('Sanitation Data'!$I$4,0,10*ROW('Sanitation Data'!I119))),'Data Summary'!DJ125="Yes"),100-OFFSET('Sanitation Data'!$I$4,0,10*ROW('Sanitation Data'!I119)),NA())</f>
        <v>#N/A</v>
      </c>
      <c r="AV125" s="97" t="e">
        <f ca="true">+IF(AND(ISNUMBER(OFFSET('Sanitation Data'!$I$6,0,10*ROW('Sanitation Data'!I119))),'Data Summary'!DK125="Yes"),OFFSET('Sanitation Data'!$I$6,0,10*ROW('Sanitation Data'!I119)),NA())</f>
        <v>#N/A</v>
      </c>
      <c r="AW125" s="97" t="e">
        <f ca="true">+IF(AND(ISNUMBER(OFFSET('Sanitation Data'!$I$10,0,10*ROW('Sanitation Data'!I119))),'Data Summary'!DL125="Yes"),OFFSET('Sanitation Data'!$I$10,0,10*ROW('Sanitation Data'!I119)),NA())</f>
        <v>#N/A</v>
      </c>
      <c r="AX125" s="97" t="e">
        <f ca="true">+IF(AND(ISNUMBER(OFFSET('Sanitation Data'!$I$11,0,10*ROW('Sanitation Data'!I119))),'Data Summary'!DM125="Yes"),OFFSET('Sanitation Data'!$I$11,0,10*ROW('Sanitation Data'!I119)),NA())</f>
        <v>#N/A</v>
      </c>
      <c r="AY125" s="97" t="e">
        <f ca="true">+IF(AND(ISNUMBER(OFFSET('Sanitation Data'!$I$12,0,10*ROW('Sanitation Data'!I119))),'Data Summary'!DN125="Yes"),OFFSET('Sanitation Data'!$I$12,0,10*ROW('Sanitation Data'!I119)),NA())</f>
        <v>#N/A</v>
      </c>
      <c r="AZ125" s="98" t="e">
        <f ca="true">+IF(AND(ISNUMBER(OFFSET('Hygiene Data'!$D$5,0,10*ROW('Hygiene Data'!D119))),'Data Summary'!DO125="Yes"),OFFSET('Hygiene Data'!$D$5,0,10*ROW('Hygiene Data'!D119)),NA())</f>
        <v>#N/A</v>
      </c>
      <c r="BA125" s="98" t="e">
        <f ca="true">+IF(AND(ISNUMBER(OFFSET('Hygiene Data'!$D$7,0,10*ROW('Hygiene Data'!D119))),'Data Summary'!DP125="Yes"),OFFSET('Hygiene Data'!$D$7,0,10*ROW('Hygiene Data'!D119)),NA())</f>
        <v>#N/A</v>
      </c>
      <c r="BB125" s="98" t="e">
        <f ca="true">+IF(AND(ISNUMBER(OFFSET('Hygiene Data'!$D$9,0,10*ROW('Hygiene Data'!D119))),'Data Summary'!DQ125="Yes"),OFFSET('Hygiene Data'!$D$9,0,10*ROW('Hygiene Data'!D119)),NA())</f>
        <v>#N/A</v>
      </c>
      <c r="BC125" s="98" t="e">
        <f ca="true">+IF(AND(ISNUMBER(OFFSET('Hygiene Data'!$E$5,0,10*ROW('Hygiene Data'!E119))),'Data Summary'!DR125="Yes"),OFFSET('Hygiene Data'!$E$5,0,10*ROW('Hygiene Data'!E119)),NA())</f>
        <v>#N/A</v>
      </c>
      <c r="BD125" s="98" t="e">
        <f ca="true">+IF(AND(ISNUMBER(OFFSET('Hygiene Data'!$E$7,0,10*ROW('Hygiene Data'!E119))),'Data Summary'!DS125="Yes"),OFFSET('Hygiene Data'!$E$7,0,10*ROW('Hygiene Data'!E119)),NA())</f>
        <v>#N/A</v>
      </c>
      <c r="BE125" s="98" t="e">
        <f ca="true">+IF(AND(ISNUMBER(OFFSET('Hygiene Data'!$E$9,0,10*ROW('Hygiene Data'!E119))),'Data Summary'!DT125="Yes"),OFFSET('Hygiene Data'!$E$9,0,10*ROW('Hygiene Data'!E119)),NA())</f>
        <v>#N/A</v>
      </c>
      <c r="BF125" s="98" t="e">
        <f ca="true">+IF(AND(ISNUMBER(OFFSET('Hygiene Data'!$F$5,0,10*ROW('Hygiene Data'!F119))),'Data Summary'!DU125="Yes"),OFFSET('Hygiene Data'!$F$5,0,10*ROW('Hygiene Data'!F119)),NA())</f>
        <v>#N/A</v>
      </c>
      <c r="BG125" s="98" t="e">
        <f ca="true">+IF(AND(ISNUMBER(OFFSET('Hygiene Data'!$F$7,0,10*ROW('Hygiene Data'!F119))),'Data Summary'!DV125="Yes"),OFFSET('Hygiene Data'!$F$7,0,10*ROW('Hygiene Data'!F119)),NA())</f>
        <v>#N/A</v>
      </c>
      <c r="BH125" s="98" t="e">
        <f ca="true">+IF(AND(ISNUMBER(OFFSET('Hygiene Data'!$F$9,0,10*ROW('Hygiene Data'!F119))),'Data Summary'!DW125="Yes"),OFFSET('Hygiene Data'!$F$9,0,10*ROW('Hygiene Data'!F119)),NA())</f>
        <v>#N/A</v>
      </c>
      <c r="BI125" s="98" t="e">
        <f ca="true">+IF(AND(ISNUMBER(OFFSET('Hygiene Data'!$G$5,0,10*ROW('Hygiene Data'!G119))),'Data Summary'!DX125="Yes"),OFFSET('Hygiene Data'!$G$5,0,10*ROW('Hygiene Data'!G119)),NA())</f>
        <v>#N/A</v>
      </c>
      <c r="BJ125" s="98" t="e">
        <f ca="true">+IF(AND(ISNUMBER(OFFSET('Hygiene Data'!$G$7,0,10*ROW('Hygiene Data'!G119))),'Data Summary'!DY125="Yes"),OFFSET('Hygiene Data'!$G$7,0,10*ROW('Hygiene Data'!G119)),NA())</f>
        <v>#N/A</v>
      </c>
      <c r="BK125" s="98" t="e">
        <f ca="true">+IF(AND(ISNUMBER(OFFSET('Hygiene Data'!$G$9,0,10*ROW('Hygiene Data'!G119))),'Data Summary'!DZ125="Yes"),OFFSET('Hygiene Data'!$G$9,0,10*ROW('Hygiene Data'!G119)),NA())</f>
        <v>#N/A</v>
      </c>
      <c r="BL125" s="98" t="e">
        <f ca="true">+IF(AND(ISNUMBER(OFFSET('Hygiene Data'!$H$5,0,10*ROW('Hygiene Data'!H119))),'Data Summary'!EA125="Yes"),OFFSET('Hygiene Data'!$H$5,0,10*ROW('Hygiene Data'!H119)),NA())</f>
        <v>#N/A</v>
      </c>
      <c r="BM125" s="98" t="e">
        <f ca="true">+IF(AND(ISNUMBER(OFFSET('Hygiene Data'!$H$7,0,10*ROW('Hygiene Data'!H119))),'Data Summary'!EB125="Yes"),OFFSET('Hygiene Data'!$H$7,0,10*ROW('Hygiene Data'!H119)),NA())</f>
        <v>#N/A</v>
      </c>
      <c r="BN125" s="98" t="e">
        <f ca="true">+IF(AND(ISNUMBER(OFFSET('Hygiene Data'!$H$9,0,10*ROW('Hygiene Data'!H119))),'Data Summary'!EC125="Yes"),OFFSET('Hygiene Data'!$H$9,0,10*ROW('Hygiene Data'!H119)),NA())</f>
        <v>#N/A</v>
      </c>
      <c r="BO125" s="98" t="e">
        <f ca="true">+IF(AND(ISNUMBER(OFFSET('Hygiene Data'!$I$5,0,10*ROW('Hygiene Data'!I119))),'Data Summary'!ED125="Yes"),OFFSET('Hygiene Data'!$I$5,0,10*ROW('Hygiene Data'!I119)),NA())</f>
        <v>#N/A</v>
      </c>
      <c r="BP125" s="98" t="e">
        <f ca="true">+IF(AND(ISNUMBER(OFFSET('Hygiene Data'!$I$7,0,10*ROW('Hygiene Data'!I119))),'Data Summary'!EE125="Yes"),OFFSET('Hygiene Data'!$I$7,0,10*ROW('Hygiene Data'!I119)),NA())</f>
        <v>#N/A</v>
      </c>
      <c r="BQ125" s="98" t="e">
        <f ca="true">+IF(AND(ISNUMBER(OFFSET('Hygiene Data'!$I$9,0,10*ROW('Hygiene Data'!I119))),'Data Summary'!EF125="Yes"),OFFSET('Hygiene Data'!$I$9,0,10*ROW('Hygiene Data'!I119)),NA())</f>
        <v>#N/A</v>
      </c>
    </row>
    <row xmlns:x14ac="http://schemas.microsoft.com/office/spreadsheetml/2009/9/ac" r="126" x14ac:dyDescent="0.2">
      <c r="A126" s="351" t="e">
        <f ca="true">+RIGHT('Data Summary'!A126,LEN('Data Summary'!A126)-9)</f>
        <v>#VALUE!</v>
      </c>
      <c r="B126" s="36" t="str">
        <f ca="true">+IF(ISTEXT('Data Summary'!B126),'Data Summary'!B126,"")</f>
        <v/>
      </c>
      <c r="C126" s="350" t="e">
        <f ca="true">+VALUE('Data Summary'!C126)</f>
        <v>#VALUE!</v>
      </c>
      <c r="D126" s="96" t="e">
        <f ca="true">+IF(AND(ISNUMBER(OFFSET('Water Data'!$D$4,0,10*ROW('Water Data'!D120))),'Data Summary'!BS126="Yes"),100-OFFSET('Water Data'!$D$4,0,10*ROW('Water Data'!D120)),NA())</f>
        <v>#N/A</v>
      </c>
      <c r="E126" s="96" t="e">
        <f ca="true">+IF(AND(ISNUMBER(OFFSET('Water Data'!$D$6,0,10*ROW('Water Data'!D120))),'Data Summary'!BT126="Yes"),OFFSET('Water Data'!$D$6,0,10*ROW('Water Data'!D120)),NA())</f>
        <v>#N/A</v>
      </c>
      <c r="F126" s="96" t="e">
        <f ca="true">+IF(AND(ISNUMBER(OFFSET('Water Data'!$D$9,0,10*ROW('Water Data'!D120))),'Data Summary'!BU126="Yes"),OFFSET('Water Data'!$D$9,0,10*ROW('Water Data'!D120)),NA())</f>
        <v>#N/A</v>
      </c>
      <c r="G126" s="96" t="e">
        <f ca="true">+IF(AND(ISNUMBER(OFFSET('Water Data'!$E$4,0,10*ROW('Water Data'!E120))),'Data Summary'!BV126="Yes"),100-OFFSET('Water Data'!$E$4,0,10*ROW('Water Data'!E120)),NA())</f>
        <v>#N/A</v>
      </c>
      <c r="H126" s="96" t="e">
        <f ca="true">+IF(AND(ISNUMBER(OFFSET('Water Data'!$E$6,0,10*ROW('Water Data'!E120))),'Data Summary'!BW126="Yes"),OFFSET('Water Data'!$E$6,0,10*ROW('Water Data'!E120)),NA())</f>
        <v>#N/A</v>
      </c>
      <c r="I126" s="96" t="e">
        <f ca="true">+IF(AND(ISNUMBER(OFFSET('Water Data'!$E$9,0,10*ROW('Water Data'!E120))),'Data Summary'!BX126="Yes"),OFFSET('Water Data'!$E$9,0,10*ROW('Water Data'!E120)),NA())</f>
        <v>#N/A</v>
      </c>
      <c r="J126" s="96" t="e">
        <f ca="true">+IF(AND(ISNUMBER(OFFSET('Water Data'!$F$4,0,10*ROW('Water Data'!F120))),'Data Summary'!BY126="Yes"),100-OFFSET('Water Data'!$F$4,0,10*ROW('Water Data'!F120)),NA())</f>
        <v>#N/A</v>
      </c>
      <c r="K126" s="96" t="e">
        <f ca="true">+IF(AND(ISNUMBER(OFFSET('Water Data'!$F$6,0,10*ROW('Water Data'!F120))),'Data Summary'!BZ126="Yes"),OFFSET('Water Data'!$F$6,0,10*ROW('Water Data'!F120)),NA())</f>
        <v>#N/A</v>
      </c>
      <c r="L126" s="96" t="e">
        <f ca="true">+IF(AND(ISNUMBER(OFFSET('Water Data'!$F$9,0,10*ROW('Water Data'!F120))),'Data Summary'!CA126="Yes"),OFFSET('Water Data'!$F$9,0,10*ROW('Water Data'!F120)),NA())</f>
        <v>#N/A</v>
      </c>
      <c r="M126" s="96" t="e">
        <f ca="true">+IF(AND(ISNUMBER(OFFSET('Water Data'!$G$4,0,10*ROW('Water Data'!G120))),'Data Summary'!CB126="Yes"),100-OFFSET('Water Data'!$G$4,0,10*ROW('Water Data'!G120)),NA())</f>
        <v>#N/A</v>
      </c>
      <c r="N126" s="96" t="e">
        <f ca="true">+IF(AND(ISNUMBER(OFFSET('Water Data'!$G$6,0,10*ROW('Water Data'!G120))),'Data Summary'!CC126="Yes"),OFFSET('Water Data'!$G$6,0,10*ROW('Water Data'!G120)),NA())</f>
        <v>#N/A</v>
      </c>
      <c r="O126" s="96" t="e">
        <f ca="true">+IF(AND(ISNUMBER(OFFSET('Water Data'!$G$9,0,10*ROW('Water Data'!G120))),'Data Summary'!CD126="Yes"),OFFSET('Water Data'!$G$9,0,10*ROW('Water Data'!G120)),NA())</f>
        <v>#N/A</v>
      </c>
      <c r="P126" s="96" t="e">
        <f ca="true">+IF(AND(ISNUMBER(OFFSET('Water Data'!$H$4,0,10*ROW('Water Data'!H120))),'Data Summary'!CE126="Yes"),100-OFFSET('Water Data'!$H$4,0,10*ROW('Water Data'!H120)),NA())</f>
        <v>#N/A</v>
      </c>
      <c r="Q126" s="96" t="e">
        <f ca="true">+IF(AND(ISNUMBER(OFFSET('Water Data'!$H$6,0,10*ROW('Water Data'!H120))),'Data Summary'!CF126="Yes"),OFFSET('Water Data'!$H$6,0,10*ROW('Water Data'!H120)),NA())</f>
        <v>#N/A</v>
      </c>
      <c r="R126" s="96" t="e">
        <f ca="true">+IF(AND(ISNUMBER(OFFSET('Water Data'!$H$9,0,10*ROW('Water Data'!H120))),'Data Summary'!CG126="Yes"),OFFSET('Water Data'!$H$9,0,10*ROW('Water Data'!H120)),NA())</f>
        <v>#N/A</v>
      </c>
      <c r="S126" s="96" t="e">
        <f ca="true">+IF(AND(ISNUMBER(OFFSET('Water Data'!$I$4,0,10*ROW('Water Data'!I120))),'Data Summary'!CH126="Yes"),100-OFFSET('Water Data'!$I$4,0,10*ROW('Water Data'!I120)),NA())</f>
        <v>#N/A</v>
      </c>
      <c r="T126" s="96" t="e">
        <f ca="true">+IF(AND(ISNUMBER(OFFSET('Water Data'!$I$6,0,10*ROW('Water Data'!I120))),'Data Summary'!CI126="Yes"),OFFSET('Water Data'!$I$6,0,10*ROW('Water Data'!I120)),NA())</f>
        <v>#N/A</v>
      </c>
      <c r="U126" s="96" t="e">
        <f ca="true">+IF(AND(ISNUMBER(OFFSET('Water Data'!$I$9,0,10*ROW('Water Data'!I120))),'Data Summary'!CJ126="Yes"),OFFSET('Water Data'!$I$9,0,10*ROW('Water Data'!I120)),NA())</f>
        <v>#N/A</v>
      </c>
      <c r="V126" s="97" t="e">
        <f ca="true">+IF(AND(ISNUMBER(OFFSET('Sanitation Data'!$D$4,0,10*ROW('Sanitation Data'!D120))),'Data Summary'!CK126="Yes"),100-OFFSET('Sanitation Data'!$D$4,0,10*ROW('Sanitation Data'!D120)),NA())</f>
        <v>#N/A</v>
      </c>
      <c r="W126" s="97" t="e">
        <f ca="true">+IF(AND(ISNUMBER(OFFSET('Sanitation Data'!$D$6,0,10*ROW('Sanitation Data'!D120))),'Data Summary'!CL126="Yes"),OFFSET('Sanitation Data'!$D$6,0,10*ROW('Sanitation Data'!D120)),NA())</f>
        <v>#N/A</v>
      </c>
      <c r="X126" s="97" t="e">
        <f ca="true">+IF(AND(ISNUMBER(OFFSET('Sanitation Data'!$D$10,0,10*ROW('Sanitation Data'!D120))),'Data Summary'!CM126="Yes"),OFFSET('Sanitation Data'!$D$10,0,10*ROW('Sanitation Data'!D120)),NA())</f>
        <v>#N/A</v>
      </c>
      <c r="Y126" s="97" t="e">
        <f ca="true">+IF(AND(ISNUMBER(OFFSET('Sanitation Data'!$D$11,0,10*ROW('Sanitation Data'!D120))),'Data Summary'!CN126="Yes"),OFFSET('Sanitation Data'!$D$11,0,10*ROW('Sanitation Data'!D120)),NA())</f>
        <v>#N/A</v>
      </c>
      <c r="Z126" s="97" t="e">
        <f ca="true">+IF(AND(ISNUMBER(OFFSET('Sanitation Data'!$D$12,0,10*ROW('Sanitation Data'!D120))),'Data Summary'!CO126="Yes"),OFFSET('Sanitation Data'!$D$12,0,10*ROW('Sanitation Data'!D120)),NA())</f>
        <v>#N/A</v>
      </c>
      <c r="AA126" s="97" t="e">
        <f ca="true">+IF(AND(ISNUMBER(OFFSET('Sanitation Data'!$E$4,0,10*ROW('Sanitation Data'!E120))),'Data Summary'!CP126="Yes"),100-OFFSET('Sanitation Data'!$E$4,0,10*ROW('Sanitation Data'!E120)),NA())</f>
        <v>#N/A</v>
      </c>
      <c r="AB126" s="97" t="e">
        <f ca="true">+IF(AND(ISNUMBER(OFFSET('Sanitation Data'!$E$6,0,10*ROW('Sanitation Data'!E120))),'Data Summary'!CQ126="Yes"),OFFSET('Sanitation Data'!$E$6,0,10*ROW('Sanitation Data'!E120)),NA())</f>
        <v>#N/A</v>
      </c>
      <c r="AC126" s="97" t="e">
        <f ca="true">+IF(AND(ISNUMBER(OFFSET('Sanitation Data'!$E$10,0,10*ROW('Sanitation Data'!E120))),'Data Summary'!CR126="Yes"),OFFSET('Sanitation Data'!$E$10,0,10*ROW('Sanitation Data'!E120)),NA())</f>
        <v>#N/A</v>
      </c>
      <c r="AD126" s="97" t="e">
        <f ca="true">+IF(AND(ISNUMBER(OFFSET('Sanitation Data'!$E$11,0,10*ROW('Sanitation Data'!E120))),'Data Summary'!CS126="Yes"),OFFSET('Sanitation Data'!$E$11,0,10*ROW('Sanitation Data'!E120)),NA())</f>
        <v>#N/A</v>
      </c>
      <c r="AE126" s="97" t="e">
        <f ca="true">+IF(AND(ISNUMBER(OFFSET('Sanitation Data'!$E$12,0,10*ROW('Sanitation Data'!E120))),'Data Summary'!CT126="Yes"),OFFSET('Sanitation Data'!$E$12,0,10*ROW('Sanitation Data'!E120)),NA())</f>
        <v>#N/A</v>
      </c>
      <c r="AF126" s="97" t="e">
        <f ca="true">+IF(AND(ISNUMBER(OFFSET('Sanitation Data'!$F$4,0,10*ROW('Sanitation Data'!F120))),'Data Summary'!CU126="Yes"),100-OFFSET('Sanitation Data'!$F$4,0,10*ROW('Sanitation Data'!F120)),NA())</f>
        <v>#N/A</v>
      </c>
      <c r="AG126" s="97" t="e">
        <f ca="true">+IF(AND(ISNUMBER(OFFSET('Sanitation Data'!$F$6,0,10*ROW('Sanitation Data'!F120))),'Data Summary'!CV126="Yes"),OFFSET('Sanitation Data'!$F$6,0,10*ROW('Sanitation Data'!F120)),NA())</f>
        <v>#N/A</v>
      </c>
      <c r="AH126" s="97" t="e">
        <f ca="true">+IF(AND(ISNUMBER(OFFSET('Sanitation Data'!$F$10,0,10*ROW('Sanitation Data'!F120))),'Data Summary'!CW126="Yes"),OFFSET('Sanitation Data'!$F$10,0,10*ROW('Sanitation Data'!F120)),NA())</f>
        <v>#N/A</v>
      </c>
      <c r="AI126" s="97" t="e">
        <f ca="true">+IF(AND(ISNUMBER(OFFSET('Sanitation Data'!$F$11,0,10*ROW('Sanitation Data'!F120))),'Data Summary'!CX126="Yes"),OFFSET('Sanitation Data'!$F$11,0,10*ROW('Sanitation Data'!F120)),NA())</f>
        <v>#N/A</v>
      </c>
      <c r="AJ126" s="97" t="e">
        <f ca="true">+IF(AND(ISNUMBER(OFFSET('Sanitation Data'!$F$12,0,10*ROW('Sanitation Data'!F120))),'Data Summary'!CY126="Yes"),OFFSET('Sanitation Data'!$F$12,0,10*ROW('Sanitation Data'!F120)),NA())</f>
        <v>#N/A</v>
      </c>
      <c r="AK126" s="97" t="e">
        <f ca="true">+IF(AND(ISNUMBER(OFFSET('Sanitation Data'!$G$4,0,10*ROW('Sanitation Data'!G120))),'Data Summary'!CZ126="Yes"),100-OFFSET('Sanitation Data'!$G$4,0,10*ROW('Sanitation Data'!G120)),NA())</f>
        <v>#N/A</v>
      </c>
      <c r="AL126" s="97" t="e">
        <f ca="true">+IF(AND(ISNUMBER(OFFSET('Sanitation Data'!$G$6,0,10*ROW('Sanitation Data'!G120))),'Data Summary'!DA126="Yes"),OFFSET('Sanitation Data'!$G$6,0,10*ROW('Sanitation Data'!G120)),NA())</f>
        <v>#N/A</v>
      </c>
      <c r="AM126" s="97" t="e">
        <f ca="true">+IF(AND(ISNUMBER(OFFSET('Sanitation Data'!$G$10,0,10*ROW('Sanitation Data'!G120))),'Data Summary'!DB126="Yes"),OFFSET('Sanitation Data'!$G$10,0,10*ROW('Sanitation Data'!G120)),NA())</f>
        <v>#N/A</v>
      </c>
      <c r="AN126" s="97" t="e">
        <f ca="true">+IF(AND(ISNUMBER(OFFSET('Sanitation Data'!$G$11,0,10*ROW('Sanitation Data'!G120))),'Data Summary'!DC126="Yes"),OFFSET('Sanitation Data'!$G$11,0,10*ROW('Sanitation Data'!G120)),NA())</f>
        <v>#N/A</v>
      </c>
      <c r="AO126" s="97" t="e">
        <f ca="true">+IF(AND(ISNUMBER(OFFSET('Sanitation Data'!$G$12,0,10*ROW('Sanitation Data'!G120))),'Data Summary'!DD126="Yes"),OFFSET('Sanitation Data'!$G$12,0,10*ROW('Sanitation Data'!G120)),NA())</f>
        <v>#N/A</v>
      </c>
      <c r="AP126" s="97" t="e">
        <f ca="true">+IF(AND(ISNUMBER(OFFSET('Sanitation Data'!$H$4,0,10*ROW('Sanitation Data'!H120))),'Data Summary'!DE126="Yes"),100-OFFSET('Sanitation Data'!$H$4,0,10*ROW('Sanitation Data'!H120)),NA())</f>
        <v>#N/A</v>
      </c>
      <c r="AQ126" s="97" t="e">
        <f ca="true">+IF(AND(ISNUMBER(OFFSET('Sanitation Data'!$H$6,0,10*ROW('Sanitation Data'!H120))),'Data Summary'!DF126="Yes"),OFFSET('Sanitation Data'!$H$6,0,10*ROW('Sanitation Data'!H120)),NA())</f>
        <v>#N/A</v>
      </c>
      <c r="AR126" s="97" t="e">
        <f ca="true">+IF(AND(ISNUMBER(OFFSET('Sanitation Data'!$H$10,0,10*ROW('Sanitation Data'!H120))),'Data Summary'!DG126="Yes"),OFFSET('Sanitation Data'!$H$10,0,10*ROW('Sanitation Data'!H120)),NA())</f>
        <v>#N/A</v>
      </c>
      <c r="AS126" s="97" t="e">
        <f ca="true">+IF(AND(ISNUMBER(OFFSET('Sanitation Data'!$H$11,0,10*ROW('Sanitation Data'!H120))),'Data Summary'!DH126="Yes"),OFFSET('Sanitation Data'!$H$11,0,10*ROW('Sanitation Data'!H120)),NA())</f>
        <v>#N/A</v>
      </c>
      <c r="AT126" s="97" t="e">
        <f ca="true">+IF(AND(ISNUMBER(OFFSET('Sanitation Data'!$H$12,0,10*ROW('Sanitation Data'!H120))),'Data Summary'!DI126="Yes"),OFFSET('Sanitation Data'!$H$12,0,10*ROW('Sanitation Data'!H120)),NA())</f>
        <v>#N/A</v>
      </c>
      <c r="AU126" s="97" t="e">
        <f ca="true">+IF(AND(ISNUMBER(OFFSET('Sanitation Data'!$I$4,0,10*ROW('Sanitation Data'!I120))),'Data Summary'!DJ126="Yes"),100-OFFSET('Sanitation Data'!$I$4,0,10*ROW('Sanitation Data'!I120)),NA())</f>
        <v>#N/A</v>
      </c>
      <c r="AV126" s="97" t="e">
        <f ca="true">+IF(AND(ISNUMBER(OFFSET('Sanitation Data'!$I$6,0,10*ROW('Sanitation Data'!I120))),'Data Summary'!DK126="Yes"),OFFSET('Sanitation Data'!$I$6,0,10*ROW('Sanitation Data'!I120)),NA())</f>
        <v>#N/A</v>
      </c>
      <c r="AW126" s="97" t="e">
        <f ca="true">+IF(AND(ISNUMBER(OFFSET('Sanitation Data'!$I$10,0,10*ROW('Sanitation Data'!I120))),'Data Summary'!DL126="Yes"),OFFSET('Sanitation Data'!$I$10,0,10*ROW('Sanitation Data'!I120)),NA())</f>
        <v>#N/A</v>
      </c>
      <c r="AX126" s="97" t="e">
        <f ca="true">+IF(AND(ISNUMBER(OFFSET('Sanitation Data'!$I$11,0,10*ROW('Sanitation Data'!I120))),'Data Summary'!DM126="Yes"),OFFSET('Sanitation Data'!$I$11,0,10*ROW('Sanitation Data'!I120)),NA())</f>
        <v>#N/A</v>
      </c>
      <c r="AY126" s="97" t="e">
        <f ca="true">+IF(AND(ISNUMBER(OFFSET('Sanitation Data'!$I$12,0,10*ROW('Sanitation Data'!I120))),'Data Summary'!DN126="Yes"),OFFSET('Sanitation Data'!$I$12,0,10*ROW('Sanitation Data'!I120)),NA())</f>
        <v>#N/A</v>
      </c>
      <c r="AZ126" s="98" t="e">
        <f ca="true">+IF(AND(ISNUMBER(OFFSET('Hygiene Data'!$D$5,0,10*ROW('Hygiene Data'!D120))),'Data Summary'!DO126="Yes"),OFFSET('Hygiene Data'!$D$5,0,10*ROW('Hygiene Data'!D120)),NA())</f>
        <v>#N/A</v>
      </c>
      <c r="BA126" s="98" t="e">
        <f ca="true">+IF(AND(ISNUMBER(OFFSET('Hygiene Data'!$D$7,0,10*ROW('Hygiene Data'!D120))),'Data Summary'!DP126="Yes"),OFFSET('Hygiene Data'!$D$7,0,10*ROW('Hygiene Data'!D120)),NA())</f>
        <v>#N/A</v>
      </c>
      <c r="BB126" s="98" t="e">
        <f ca="true">+IF(AND(ISNUMBER(OFFSET('Hygiene Data'!$D$9,0,10*ROW('Hygiene Data'!D120))),'Data Summary'!DQ126="Yes"),OFFSET('Hygiene Data'!$D$9,0,10*ROW('Hygiene Data'!D120)),NA())</f>
        <v>#N/A</v>
      </c>
      <c r="BC126" s="98" t="e">
        <f ca="true">+IF(AND(ISNUMBER(OFFSET('Hygiene Data'!$E$5,0,10*ROW('Hygiene Data'!E120))),'Data Summary'!DR126="Yes"),OFFSET('Hygiene Data'!$E$5,0,10*ROW('Hygiene Data'!E120)),NA())</f>
        <v>#N/A</v>
      </c>
      <c r="BD126" s="98" t="e">
        <f ca="true">+IF(AND(ISNUMBER(OFFSET('Hygiene Data'!$E$7,0,10*ROW('Hygiene Data'!E120))),'Data Summary'!DS126="Yes"),OFFSET('Hygiene Data'!$E$7,0,10*ROW('Hygiene Data'!E120)),NA())</f>
        <v>#N/A</v>
      </c>
      <c r="BE126" s="98" t="e">
        <f ca="true">+IF(AND(ISNUMBER(OFFSET('Hygiene Data'!$E$9,0,10*ROW('Hygiene Data'!E120))),'Data Summary'!DT126="Yes"),OFFSET('Hygiene Data'!$E$9,0,10*ROW('Hygiene Data'!E120)),NA())</f>
        <v>#N/A</v>
      </c>
      <c r="BF126" s="98" t="e">
        <f ca="true">+IF(AND(ISNUMBER(OFFSET('Hygiene Data'!$F$5,0,10*ROW('Hygiene Data'!F120))),'Data Summary'!DU126="Yes"),OFFSET('Hygiene Data'!$F$5,0,10*ROW('Hygiene Data'!F120)),NA())</f>
        <v>#N/A</v>
      </c>
      <c r="BG126" s="98" t="e">
        <f ca="true">+IF(AND(ISNUMBER(OFFSET('Hygiene Data'!$F$7,0,10*ROW('Hygiene Data'!F120))),'Data Summary'!DV126="Yes"),OFFSET('Hygiene Data'!$F$7,0,10*ROW('Hygiene Data'!F120)),NA())</f>
        <v>#N/A</v>
      </c>
      <c r="BH126" s="98" t="e">
        <f ca="true">+IF(AND(ISNUMBER(OFFSET('Hygiene Data'!$F$9,0,10*ROW('Hygiene Data'!F120))),'Data Summary'!DW126="Yes"),OFFSET('Hygiene Data'!$F$9,0,10*ROW('Hygiene Data'!F120)),NA())</f>
        <v>#N/A</v>
      </c>
      <c r="BI126" s="98" t="e">
        <f ca="true">+IF(AND(ISNUMBER(OFFSET('Hygiene Data'!$G$5,0,10*ROW('Hygiene Data'!G120))),'Data Summary'!DX126="Yes"),OFFSET('Hygiene Data'!$G$5,0,10*ROW('Hygiene Data'!G120)),NA())</f>
        <v>#N/A</v>
      </c>
      <c r="BJ126" s="98" t="e">
        <f ca="true">+IF(AND(ISNUMBER(OFFSET('Hygiene Data'!$G$7,0,10*ROW('Hygiene Data'!G120))),'Data Summary'!DY126="Yes"),OFFSET('Hygiene Data'!$G$7,0,10*ROW('Hygiene Data'!G120)),NA())</f>
        <v>#N/A</v>
      </c>
      <c r="BK126" s="98" t="e">
        <f ca="true">+IF(AND(ISNUMBER(OFFSET('Hygiene Data'!$G$9,0,10*ROW('Hygiene Data'!G120))),'Data Summary'!DZ126="Yes"),OFFSET('Hygiene Data'!$G$9,0,10*ROW('Hygiene Data'!G120)),NA())</f>
        <v>#N/A</v>
      </c>
      <c r="BL126" s="98" t="e">
        <f ca="true">+IF(AND(ISNUMBER(OFFSET('Hygiene Data'!$H$5,0,10*ROW('Hygiene Data'!H120))),'Data Summary'!EA126="Yes"),OFFSET('Hygiene Data'!$H$5,0,10*ROW('Hygiene Data'!H120)),NA())</f>
        <v>#N/A</v>
      </c>
      <c r="BM126" s="98" t="e">
        <f ca="true">+IF(AND(ISNUMBER(OFFSET('Hygiene Data'!$H$7,0,10*ROW('Hygiene Data'!H120))),'Data Summary'!EB126="Yes"),OFFSET('Hygiene Data'!$H$7,0,10*ROW('Hygiene Data'!H120)),NA())</f>
        <v>#N/A</v>
      </c>
      <c r="BN126" s="98" t="e">
        <f ca="true">+IF(AND(ISNUMBER(OFFSET('Hygiene Data'!$H$9,0,10*ROW('Hygiene Data'!H120))),'Data Summary'!EC126="Yes"),OFFSET('Hygiene Data'!$H$9,0,10*ROW('Hygiene Data'!H120)),NA())</f>
        <v>#N/A</v>
      </c>
      <c r="BO126" s="98" t="e">
        <f ca="true">+IF(AND(ISNUMBER(OFFSET('Hygiene Data'!$I$5,0,10*ROW('Hygiene Data'!I120))),'Data Summary'!ED126="Yes"),OFFSET('Hygiene Data'!$I$5,0,10*ROW('Hygiene Data'!I120)),NA())</f>
        <v>#N/A</v>
      </c>
      <c r="BP126" s="98" t="e">
        <f ca="true">+IF(AND(ISNUMBER(OFFSET('Hygiene Data'!$I$7,0,10*ROW('Hygiene Data'!I120))),'Data Summary'!EE126="Yes"),OFFSET('Hygiene Data'!$I$7,0,10*ROW('Hygiene Data'!I120)),NA())</f>
        <v>#N/A</v>
      </c>
      <c r="BQ126" s="98" t="e">
        <f ca="true">+IF(AND(ISNUMBER(OFFSET('Hygiene Data'!$I$9,0,10*ROW('Hygiene Data'!I120))),'Data Summary'!EF126="Yes"),OFFSET('Hygiene Data'!$I$9,0,10*ROW('Hygiene Data'!I120)),NA())</f>
        <v>#N/A</v>
      </c>
    </row>
    <row xmlns:x14ac="http://schemas.microsoft.com/office/spreadsheetml/2009/9/ac" r="127" x14ac:dyDescent="0.2">
      <c r="A127" s="351" t="e">
        <f ca="true">+RIGHT('Data Summary'!A127,LEN('Data Summary'!A127)-9)</f>
        <v>#VALUE!</v>
      </c>
      <c r="B127" s="36" t="str">
        <f ca="true">+IF(ISTEXT('Data Summary'!B127),'Data Summary'!B127,"")</f>
        <v/>
      </c>
      <c r="C127" s="350" t="e">
        <f ca="true">+VALUE('Data Summary'!C127)</f>
        <v>#VALUE!</v>
      </c>
      <c r="D127" s="96" t="e">
        <f ca="true">+IF(AND(ISNUMBER(OFFSET('Water Data'!$D$4,0,10*ROW('Water Data'!D121))),'Data Summary'!BS127="Yes"),100-OFFSET('Water Data'!$D$4,0,10*ROW('Water Data'!D121)),NA())</f>
        <v>#N/A</v>
      </c>
      <c r="E127" s="96" t="e">
        <f ca="true">+IF(AND(ISNUMBER(OFFSET('Water Data'!$D$6,0,10*ROW('Water Data'!D121))),'Data Summary'!BT127="Yes"),OFFSET('Water Data'!$D$6,0,10*ROW('Water Data'!D121)),NA())</f>
        <v>#N/A</v>
      </c>
      <c r="F127" s="96" t="e">
        <f ca="true">+IF(AND(ISNUMBER(OFFSET('Water Data'!$D$9,0,10*ROW('Water Data'!D121))),'Data Summary'!BU127="Yes"),OFFSET('Water Data'!$D$9,0,10*ROW('Water Data'!D121)),NA())</f>
        <v>#N/A</v>
      </c>
      <c r="G127" s="96" t="e">
        <f ca="true">+IF(AND(ISNUMBER(OFFSET('Water Data'!$E$4,0,10*ROW('Water Data'!E121))),'Data Summary'!BV127="Yes"),100-OFFSET('Water Data'!$E$4,0,10*ROW('Water Data'!E121)),NA())</f>
        <v>#N/A</v>
      </c>
      <c r="H127" s="96" t="e">
        <f ca="true">+IF(AND(ISNUMBER(OFFSET('Water Data'!$E$6,0,10*ROW('Water Data'!E121))),'Data Summary'!BW127="Yes"),OFFSET('Water Data'!$E$6,0,10*ROW('Water Data'!E121)),NA())</f>
        <v>#N/A</v>
      </c>
      <c r="I127" s="96" t="e">
        <f ca="true">+IF(AND(ISNUMBER(OFFSET('Water Data'!$E$9,0,10*ROW('Water Data'!E121))),'Data Summary'!BX127="Yes"),OFFSET('Water Data'!$E$9,0,10*ROW('Water Data'!E121)),NA())</f>
        <v>#N/A</v>
      </c>
      <c r="J127" s="96" t="e">
        <f ca="true">+IF(AND(ISNUMBER(OFFSET('Water Data'!$F$4,0,10*ROW('Water Data'!F121))),'Data Summary'!BY127="Yes"),100-OFFSET('Water Data'!$F$4,0,10*ROW('Water Data'!F121)),NA())</f>
        <v>#N/A</v>
      </c>
      <c r="K127" s="96" t="e">
        <f ca="true">+IF(AND(ISNUMBER(OFFSET('Water Data'!$F$6,0,10*ROW('Water Data'!F121))),'Data Summary'!BZ127="Yes"),OFFSET('Water Data'!$F$6,0,10*ROW('Water Data'!F121)),NA())</f>
        <v>#N/A</v>
      </c>
      <c r="L127" s="96" t="e">
        <f ca="true">+IF(AND(ISNUMBER(OFFSET('Water Data'!$F$9,0,10*ROW('Water Data'!F121))),'Data Summary'!CA127="Yes"),OFFSET('Water Data'!$F$9,0,10*ROW('Water Data'!F121)),NA())</f>
        <v>#N/A</v>
      </c>
      <c r="M127" s="96" t="e">
        <f ca="true">+IF(AND(ISNUMBER(OFFSET('Water Data'!$G$4,0,10*ROW('Water Data'!G121))),'Data Summary'!CB127="Yes"),100-OFFSET('Water Data'!$G$4,0,10*ROW('Water Data'!G121)),NA())</f>
        <v>#N/A</v>
      </c>
      <c r="N127" s="96" t="e">
        <f ca="true">+IF(AND(ISNUMBER(OFFSET('Water Data'!$G$6,0,10*ROW('Water Data'!G121))),'Data Summary'!CC127="Yes"),OFFSET('Water Data'!$G$6,0,10*ROW('Water Data'!G121)),NA())</f>
        <v>#N/A</v>
      </c>
      <c r="O127" s="96" t="e">
        <f ca="true">+IF(AND(ISNUMBER(OFFSET('Water Data'!$G$9,0,10*ROW('Water Data'!G121))),'Data Summary'!CD127="Yes"),OFFSET('Water Data'!$G$9,0,10*ROW('Water Data'!G121)),NA())</f>
        <v>#N/A</v>
      </c>
      <c r="P127" s="96" t="e">
        <f ca="true">+IF(AND(ISNUMBER(OFFSET('Water Data'!$H$4,0,10*ROW('Water Data'!H121))),'Data Summary'!CE127="Yes"),100-OFFSET('Water Data'!$H$4,0,10*ROW('Water Data'!H121)),NA())</f>
        <v>#N/A</v>
      </c>
      <c r="Q127" s="96" t="e">
        <f ca="true">+IF(AND(ISNUMBER(OFFSET('Water Data'!$H$6,0,10*ROW('Water Data'!H121))),'Data Summary'!CF127="Yes"),OFFSET('Water Data'!$H$6,0,10*ROW('Water Data'!H121)),NA())</f>
        <v>#N/A</v>
      </c>
      <c r="R127" s="96" t="e">
        <f ca="true">+IF(AND(ISNUMBER(OFFSET('Water Data'!$H$9,0,10*ROW('Water Data'!H121))),'Data Summary'!CG127="Yes"),OFFSET('Water Data'!$H$9,0,10*ROW('Water Data'!H121)),NA())</f>
        <v>#N/A</v>
      </c>
      <c r="S127" s="96" t="e">
        <f ca="true">+IF(AND(ISNUMBER(OFFSET('Water Data'!$I$4,0,10*ROW('Water Data'!I121))),'Data Summary'!CH127="Yes"),100-OFFSET('Water Data'!$I$4,0,10*ROW('Water Data'!I121)),NA())</f>
        <v>#N/A</v>
      </c>
      <c r="T127" s="96" t="e">
        <f ca="true">+IF(AND(ISNUMBER(OFFSET('Water Data'!$I$6,0,10*ROW('Water Data'!I121))),'Data Summary'!CI127="Yes"),OFFSET('Water Data'!$I$6,0,10*ROW('Water Data'!I121)),NA())</f>
        <v>#N/A</v>
      </c>
      <c r="U127" s="96" t="e">
        <f ca="true">+IF(AND(ISNUMBER(OFFSET('Water Data'!$I$9,0,10*ROW('Water Data'!I121))),'Data Summary'!CJ127="Yes"),OFFSET('Water Data'!$I$9,0,10*ROW('Water Data'!I121)),NA())</f>
        <v>#N/A</v>
      </c>
      <c r="V127" s="97" t="e">
        <f ca="true">+IF(AND(ISNUMBER(OFFSET('Sanitation Data'!$D$4,0,10*ROW('Sanitation Data'!D121))),'Data Summary'!CK127="Yes"),100-OFFSET('Sanitation Data'!$D$4,0,10*ROW('Sanitation Data'!D121)),NA())</f>
        <v>#N/A</v>
      </c>
      <c r="W127" s="97" t="e">
        <f ca="true">+IF(AND(ISNUMBER(OFFSET('Sanitation Data'!$D$6,0,10*ROW('Sanitation Data'!D121))),'Data Summary'!CL127="Yes"),OFFSET('Sanitation Data'!$D$6,0,10*ROW('Sanitation Data'!D121)),NA())</f>
        <v>#N/A</v>
      </c>
      <c r="X127" s="97" t="e">
        <f ca="true">+IF(AND(ISNUMBER(OFFSET('Sanitation Data'!$D$10,0,10*ROW('Sanitation Data'!D121))),'Data Summary'!CM127="Yes"),OFFSET('Sanitation Data'!$D$10,0,10*ROW('Sanitation Data'!D121)),NA())</f>
        <v>#N/A</v>
      </c>
      <c r="Y127" s="97" t="e">
        <f ca="true">+IF(AND(ISNUMBER(OFFSET('Sanitation Data'!$D$11,0,10*ROW('Sanitation Data'!D121))),'Data Summary'!CN127="Yes"),OFFSET('Sanitation Data'!$D$11,0,10*ROW('Sanitation Data'!D121)),NA())</f>
        <v>#N/A</v>
      </c>
      <c r="Z127" s="97" t="e">
        <f ca="true">+IF(AND(ISNUMBER(OFFSET('Sanitation Data'!$D$12,0,10*ROW('Sanitation Data'!D121))),'Data Summary'!CO127="Yes"),OFFSET('Sanitation Data'!$D$12,0,10*ROW('Sanitation Data'!D121)),NA())</f>
        <v>#N/A</v>
      </c>
      <c r="AA127" s="97" t="e">
        <f ca="true">+IF(AND(ISNUMBER(OFFSET('Sanitation Data'!$E$4,0,10*ROW('Sanitation Data'!E121))),'Data Summary'!CP127="Yes"),100-OFFSET('Sanitation Data'!$E$4,0,10*ROW('Sanitation Data'!E121)),NA())</f>
        <v>#N/A</v>
      </c>
      <c r="AB127" s="97" t="e">
        <f ca="true">+IF(AND(ISNUMBER(OFFSET('Sanitation Data'!$E$6,0,10*ROW('Sanitation Data'!E121))),'Data Summary'!CQ127="Yes"),OFFSET('Sanitation Data'!$E$6,0,10*ROW('Sanitation Data'!E121)),NA())</f>
        <v>#N/A</v>
      </c>
      <c r="AC127" s="97" t="e">
        <f ca="true">+IF(AND(ISNUMBER(OFFSET('Sanitation Data'!$E$10,0,10*ROW('Sanitation Data'!E121))),'Data Summary'!CR127="Yes"),OFFSET('Sanitation Data'!$E$10,0,10*ROW('Sanitation Data'!E121)),NA())</f>
        <v>#N/A</v>
      </c>
      <c r="AD127" s="97" t="e">
        <f ca="true">+IF(AND(ISNUMBER(OFFSET('Sanitation Data'!$E$11,0,10*ROW('Sanitation Data'!E121))),'Data Summary'!CS127="Yes"),OFFSET('Sanitation Data'!$E$11,0,10*ROW('Sanitation Data'!E121)),NA())</f>
        <v>#N/A</v>
      </c>
      <c r="AE127" s="97" t="e">
        <f ca="true">+IF(AND(ISNUMBER(OFFSET('Sanitation Data'!$E$12,0,10*ROW('Sanitation Data'!E121))),'Data Summary'!CT127="Yes"),OFFSET('Sanitation Data'!$E$12,0,10*ROW('Sanitation Data'!E121)),NA())</f>
        <v>#N/A</v>
      </c>
      <c r="AF127" s="97" t="e">
        <f ca="true">+IF(AND(ISNUMBER(OFFSET('Sanitation Data'!$F$4,0,10*ROW('Sanitation Data'!F121))),'Data Summary'!CU127="Yes"),100-OFFSET('Sanitation Data'!$F$4,0,10*ROW('Sanitation Data'!F121)),NA())</f>
        <v>#N/A</v>
      </c>
      <c r="AG127" s="97" t="e">
        <f ca="true">+IF(AND(ISNUMBER(OFFSET('Sanitation Data'!$F$6,0,10*ROW('Sanitation Data'!F121))),'Data Summary'!CV127="Yes"),OFFSET('Sanitation Data'!$F$6,0,10*ROW('Sanitation Data'!F121)),NA())</f>
        <v>#N/A</v>
      </c>
      <c r="AH127" s="97" t="e">
        <f ca="true">+IF(AND(ISNUMBER(OFFSET('Sanitation Data'!$F$10,0,10*ROW('Sanitation Data'!F121))),'Data Summary'!CW127="Yes"),OFFSET('Sanitation Data'!$F$10,0,10*ROW('Sanitation Data'!F121)),NA())</f>
        <v>#N/A</v>
      </c>
      <c r="AI127" s="97" t="e">
        <f ca="true">+IF(AND(ISNUMBER(OFFSET('Sanitation Data'!$F$11,0,10*ROW('Sanitation Data'!F121))),'Data Summary'!CX127="Yes"),OFFSET('Sanitation Data'!$F$11,0,10*ROW('Sanitation Data'!F121)),NA())</f>
        <v>#N/A</v>
      </c>
      <c r="AJ127" s="97" t="e">
        <f ca="true">+IF(AND(ISNUMBER(OFFSET('Sanitation Data'!$F$12,0,10*ROW('Sanitation Data'!F121))),'Data Summary'!CY127="Yes"),OFFSET('Sanitation Data'!$F$12,0,10*ROW('Sanitation Data'!F121)),NA())</f>
        <v>#N/A</v>
      </c>
      <c r="AK127" s="97" t="e">
        <f ca="true">+IF(AND(ISNUMBER(OFFSET('Sanitation Data'!$G$4,0,10*ROW('Sanitation Data'!G121))),'Data Summary'!CZ127="Yes"),100-OFFSET('Sanitation Data'!$G$4,0,10*ROW('Sanitation Data'!G121)),NA())</f>
        <v>#N/A</v>
      </c>
      <c r="AL127" s="97" t="e">
        <f ca="true">+IF(AND(ISNUMBER(OFFSET('Sanitation Data'!$G$6,0,10*ROW('Sanitation Data'!G121))),'Data Summary'!DA127="Yes"),OFFSET('Sanitation Data'!$G$6,0,10*ROW('Sanitation Data'!G121)),NA())</f>
        <v>#N/A</v>
      </c>
      <c r="AM127" s="97" t="e">
        <f ca="true">+IF(AND(ISNUMBER(OFFSET('Sanitation Data'!$G$10,0,10*ROW('Sanitation Data'!G121))),'Data Summary'!DB127="Yes"),OFFSET('Sanitation Data'!$G$10,0,10*ROW('Sanitation Data'!G121)),NA())</f>
        <v>#N/A</v>
      </c>
      <c r="AN127" s="97" t="e">
        <f ca="true">+IF(AND(ISNUMBER(OFFSET('Sanitation Data'!$G$11,0,10*ROW('Sanitation Data'!G121))),'Data Summary'!DC127="Yes"),OFFSET('Sanitation Data'!$G$11,0,10*ROW('Sanitation Data'!G121)),NA())</f>
        <v>#N/A</v>
      </c>
      <c r="AO127" s="97" t="e">
        <f ca="true">+IF(AND(ISNUMBER(OFFSET('Sanitation Data'!$G$12,0,10*ROW('Sanitation Data'!G121))),'Data Summary'!DD127="Yes"),OFFSET('Sanitation Data'!$G$12,0,10*ROW('Sanitation Data'!G121)),NA())</f>
        <v>#N/A</v>
      </c>
      <c r="AP127" s="97" t="e">
        <f ca="true">+IF(AND(ISNUMBER(OFFSET('Sanitation Data'!$H$4,0,10*ROW('Sanitation Data'!H121))),'Data Summary'!DE127="Yes"),100-OFFSET('Sanitation Data'!$H$4,0,10*ROW('Sanitation Data'!H121)),NA())</f>
        <v>#N/A</v>
      </c>
      <c r="AQ127" s="97" t="e">
        <f ca="true">+IF(AND(ISNUMBER(OFFSET('Sanitation Data'!$H$6,0,10*ROW('Sanitation Data'!H121))),'Data Summary'!DF127="Yes"),OFFSET('Sanitation Data'!$H$6,0,10*ROW('Sanitation Data'!H121)),NA())</f>
        <v>#N/A</v>
      </c>
      <c r="AR127" s="97" t="e">
        <f ca="true">+IF(AND(ISNUMBER(OFFSET('Sanitation Data'!$H$10,0,10*ROW('Sanitation Data'!H121))),'Data Summary'!DG127="Yes"),OFFSET('Sanitation Data'!$H$10,0,10*ROW('Sanitation Data'!H121)),NA())</f>
        <v>#N/A</v>
      </c>
      <c r="AS127" s="97" t="e">
        <f ca="true">+IF(AND(ISNUMBER(OFFSET('Sanitation Data'!$H$11,0,10*ROW('Sanitation Data'!H121))),'Data Summary'!DH127="Yes"),OFFSET('Sanitation Data'!$H$11,0,10*ROW('Sanitation Data'!H121)),NA())</f>
        <v>#N/A</v>
      </c>
      <c r="AT127" s="97" t="e">
        <f ca="true">+IF(AND(ISNUMBER(OFFSET('Sanitation Data'!$H$12,0,10*ROW('Sanitation Data'!H121))),'Data Summary'!DI127="Yes"),OFFSET('Sanitation Data'!$H$12,0,10*ROW('Sanitation Data'!H121)),NA())</f>
        <v>#N/A</v>
      </c>
      <c r="AU127" s="97" t="e">
        <f ca="true">+IF(AND(ISNUMBER(OFFSET('Sanitation Data'!$I$4,0,10*ROW('Sanitation Data'!I121))),'Data Summary'!DJ127="Yes"),100-OFFSET('Sanitation Data'!$I$4,0,10*ROW('Sanitation Data'!I121)),NA())</f>
        <v>#N/A</v>
      </c>
      <c r="AV127" s="97" t="e">
        <f ca="true">+IF(AND(ISNUMBER(OFFSET('Sanitation Data'!$I$6,0,10*ROW('Sanitation Data'!I121))),'Data Summary'!DK127="Yes"),OFFSET('Sanitation Data'!$I$6,0,10*ROW('Sanitation Data'!I121)),NA())</f>
        <v>#N/A</v>
      </c>
      <c r="AW127" s="97" t="e">
        <f ca="true">+IF(AND(ISNUMBER(OFFSET('Sanitation Data'!$I$10,0,10*ROW('Sanitation Data'!I121))),'Data Summary'!DL127="Yes"),OFFSET('Sanitation Data'!$I$10,0,10*ROW('Sanitation Data'!I121)),NA())</f>
        <v>#N/A</v>
      </c>
      <c r="AX127" s="97" t="e">
        <f ca="true">+IF(AND(ISNUMBER(OFFSET('Sanitation Data'!$I$11,0,10*ROW('Sanitation Data'!I121))),'Data Summary'!DM127="Yes"),OFFSET('Sanitation Data'!$I$11,0,10*ROW('Sanitation Data'!I121)),NA())</f>
        <v>#N/A</v>
      </c>
      <c r="AY127" s="97" t="e">
        <f ca="true">+IF(AND(ISNUMBER(OFFSET('Sanitation Data'!$I$12,0,10*ROW('Sanitation Data'!I121))),'Data Summary'!DN127="Yes"),OFFSET('Sanitation Data'!$I$12,0,10*ROW('Sanitation Data'!I121)),NA())</f>
        <v>#N/A</v>
      </c>
      <c r="AZ127" s="98" t="e">
        <f ca="true">+IF(AND(ISNUMBER(OFFSET('Hygiene Data'!$D$5,0,10*ROW('Hygiene Data'!D121))),'Data Summary'!DO127="Yes"),OFFSET('Hygiene Data'!$D$5,0,10*ROW('Hygiene Data'!D121)),NA())</f>
        <v>#N/A</v>
      </c>
      <c r="BA127" s="98" t="e">
        <f ca="true">+IF(AND(ISNUMBER(OFFSET('Hygiene Data'!$D$7,0,10*ROW('Hygiene Data'!D121))),'Data Summary'!DP127="Yes"),OFFSET('Hygiene Data'!$D$7,0,10*ROW('Hygiene Data'!D121)),NA())</f>
        <v>#N/A</v>
      </c>
      <c r="BB127" s="98" t="e">
        <f ca="true">+IF(AND(ISNUMBER(OFFSET('Hygiene Data'!$D$9,0,10*ROW('Hygiene Data'!D121))),'Data Summary'!DQ127="Yes"),OFFSET('Hygiene Data'!$D$9,0,10*ROW('Hygiene Data'!D121)),NA())</f>
        <v>#N/A</v>
      </c>
      <c r="BC127" s="98" t="e">
        <f ca="true">+IF(AND(ISNUMBER(OFFSET('Hygiene Data'!$E$5,0,10*ROW('Hygiene Data'!E121))),'Data Summary'!DR127="Yes"),OFFSET('Hygiene Data'!$E$5,0,10*ROW('Hygiene Data'!E121)),NA())</f>
        <v>#N/A</v>
      </c>
      <c r="BD127" s="98" t="e">
        <f ca="true">+IF(AND(ISNUMBER(OFFSET('Hygiene Data'!$E$7,0,10*ROW('Hygiene Data'!E121))),'Data Summary'!DS127="Yes"),OFFSET('Hygiene Data'!$E$7,0,10*ROW('Hygiene Data'!E121)),NA())</f>
        <v>#N/A</v>
      </c>
      <c r="BE127" s="98" t="e">
        <f ca="true">+IF(AND(ISNUMBER(OFFSET('Hygiene Data'!$E$9,0,10*ROW('Hygiene Data'!E121))),'Data Summary'!DT127="Yes"),OFFSET('Hygiene Data'!$E$9,0,10*ROW('Hygiene Data'!E121)),NA())</f>
        <v>#N/A</v>
      </c>
      <c r="BF127" s="98" t="e">
        <f ca="true">+IF(AND(ISNUMBER(OFFSET('Hygiene Data'!$F$5,0,10*ROW('Hygiene Data'!F121))),'Data Summary'!DU127="Yes"),OFFSET('Hygiene Data'!$F$5,0,10*ROW('Hygiene Data'!F121)),NA())</f>
        <v>#N/A</v>
      </c>
      <c r="BG127" s="98" t="e">
        <f ca="true">+IF(AND(ISNUMBER(OFFSET('Hygiene Data'!$F$7,0,10*ROW('Hygiene Data'!F121))),'Data Summary'!DV127="Yes"),OFFSET('Hygiene Data'!$F$7,0,10*ROW('Hygiene Data'!F121)),NA())</f>
        <v>#N/A</v>
      </c>
      <c r="BH127" s="98" t="e">
        <f ca="true">+IF(AND(ISNUMBER(OFFSET('Hygiene Data'!$F$9,0,10*ROW('Hygiene Data'!F121))),'Data Summary'!DW127="Yes"),OFFSET('Hygiene Data'!$F$9,0,10*ROW('Hygiene Data'!F121)),NA())</f>
        <v>#N/A</v>
      </c>
      <c r="BI127" s="98" t="e">
        <f ca="true">+IF(AND(ISNUMBER(OFFSET('Hygiene Data'!$G$5,0,10*ROW('Hygiene Data'!G121))),'Data Summary'!DX127="Yes"),OFFSET('Hygiene Data'!$G$5,0,10*ROW('Hygiene Data'!G121)),NA())</f>
        <v>#N/A</v>
      </c>
      <c r="BJ127" s="98" t="e">
        <f ca="true">+IF(AND(ISNUMBER(OFFSET('Hygiene Data'!$G$7,0,10*ROW('Hygiene Data'!G121))),'Data Summary'!DY127="Yes"),OFFSET('Hygiene Data'!$G$7,0,10*ROW('Hygiene Data'!G121)),NA())</f>
        <v>#N/A</v>
      </c>
      <c r="BK127" s="98" t="e">
        <f ca="true">+IF(AND(ISNUMBER(OFFSET('Hygiene Data'!$G$9,0,10*ROW('Hygiene Data'!G121))),'Data Summary'!DZ127="Yes"),OFFSET('Hygiene Data'!$G$9,0,10*ROW('Hygiene Data'!G121)),NA())</f>
        <v>#N/A</v>
      </c>
      <c r="BL127" s="98" t="e">
        <f ca="true">+IF(AND(ISNUMBER(OFFSET('Hygiene Data'!$H$5,0,10*ROW('Hygiene Data'!H121))),'Data Summary'!EA127="Yes"),OFFSET('Hygiene Data'!$H$5,0,10*ROW('Hygiene Data'!H121)),NA())</f>
        <v>#N/A</v>
      </c>
      <c r="BM127" s="98" t="e">
        <f ca="true">+IF(AND(ISNUMBER(OFFSET('Hygiene Data'!$H$7,0,10*ROW('Hygiene Data'!H121))),'Data Summary'!EB127="Yes"),OFFSET('Hygiene Data'!$H$7,0,10*ROW('Hygiene Data'!H121)),NA())</f>
        <v>#N/A</v>
      </c>
      <c r="BN127" s="98" t="e">
        <f ca="true">+IF(AND(ISNUMBER(OFFSET('Hygiene Data'!$H$9,0,10*ROW('Hygiene Data'!H121))),'Data Summary'!EC127="Yes"),OFFSET('Hygiene Data'!$H$9,0,10*ROW('Hygiene Data'!H121)),NA())</f>
        <v>#N/A</v>
      </c>
      <c r="BO127" s="98" t="e">
        <f ca="true">+IF(AND(ISNUMBER(OFFSET('Hygiene Data'!$I$5,0,10*ROW('Hygiene Data'!I121))),'Data Summary'!ED127="Yes"),OFFSET('Hygiene Data'!$I$5,0,10*ROW('Hygiene Data'!I121)),NA())</f>
        <v>#N/A</v>
      </c>
      <c r="BP127" s="98" t="e">
        <f ca="true">+IF(AND(ISNUMBER(OFFSET('Hygiene Data'!$I$7,0,10*ROW('Hygiene Data'!I121))),'Data Summary'!EE127="Yes"),OFFSET('Hygiene Data'!$I$7,0,10*ROW('Hygiene Data'!I121)),NA())</f>
        <v>#N/A</v>
      </c>
      <c r="BQ127" s="98" t="e">
        <f ca="true">+IF(AND(ISNUMBER(OFFSET('Hygiene Data'!$I$9,0,10*ROW('Hygiene Data'!I121))),'Data Summary'!EF127="Yes"),OFFSET('Hygiene Data'!$I$9,0,10*ROW('Hygiene Data'!I121)),NA())</f>
        <v>#N/A</v>
      </c>
    </row>
    <row xmlns:x14ac="http://schemas.microsoft.com/office/spreadsheetml/2009/9/ac" r="128" x14ac:dyDescent="0.2">
      <c r="A128" s="351" t="e">
        <f ca="true">+RIGHT('Data Summary'!A128,LEN('Data Summary'!A128)-9)</f>
        <v>#VALUE!</v>
      </c>
      <c r="B128" s="36" t="str">
        <f ca="true">+IF(ISTEXT('Data Summary'!B128),'Data Summary'!B128,"")</f>
        <v/>
      </c>
      <c r="C128" s="350" t="e">
        <f ca="true">+VALUE('Data Summary'!C128)</f>
        <v>#VALUE!</v>
      </c>
      <c r="D128" s="96" t="e">
        <f ca="true">+IF(AND(ISNUMBER(OFFSET('Water Data'!$D$4,0,10*ROW('Water Data'!D122))),'Data Summary'!BS128="Yes"),100-OFFSET('Water Data'!$D$4,0,10*ROW('Water Data'!D122)),NA())</f>
        <v>#N/A</v>
      </c>
      <c r="E128" s="96" t="e">
        <f ca="true">+IF(AND(ISNUMBER(OFFSET('Water Data'!$D$6,0,10*ROW('Water Data'!D122))),'Data Summary'!BT128="Yes"),OFFSET('Water Data'!$D$6,0,10*ROW('Water Data'!D122)),NA())</f>
        <v>#N/A</v>
      </c>
      <c r="F128" s="96" t="e">
        <f ca="true">+IF(AND(ISNUMBER(OFFSET('Water Data'!$D$9,0,10*ROW('Water Data'!D122))),'Data Summary'!BU128="Yes"),OFFSET('Water Data'!$D$9,0,10*ROW('Water Data'!D122)),NA())</f>
        <v>#N/A</v>
      </c>
      <c r="G128" s="96" t="e">
        <f ca="true">+IF(AND(ISNUMBER(OFFSET('Water Data'!$E$4,0,10*ROW('Water Data'!E122))),'Data Summary'!BV128="Yes"),100-OFFSET('Water Data'!$E$4,0,10*ROW('Water Data'!E122)),NA())</f>
        <v>#N/A</v>
      </c>
      <c r="H128" s="96" t="e">
        <f ca="true">+IF(AND(ISNUMBER(OFFSET('Water Data'!$E$6,0,10*ROW('Water Data'!E122))),'Data Summary'!BW128="Yes"),OFFSET('Water Data'!$E$6,0,10*ROW('Water Data'!E122)),NA())</f>
        <v>#N/A</v>
      </c>
      <c r="I128" s="96" t="e">
        <f ca="true">+IF(AND(ISNUMBER(OFFSET('Water Data'!$E$9,0,10*ROW('Water Data'!E122))),'Data Summary'!BX128="Yes"),OFFSET('Water Data'!$E$9,0,10*ROW('Water Data'!E122)),NA())</f>
        <v>#N/A</v>
      </c>
      <c r="J128" s="96" t="e">
        <f ca="true">+IF(AND(ISNUMBER(OFFSET('Water Data'!$F$4,0,10*ROW('Water Data'!F122))),'Data Summary'!BY128="Yes"),100-OFFSET('Water Data'!$F$4,0,10*ROW('Water Data'!F122)),NA())</f>
        <v>#N/A</v>
      </c>
      <c r="K128" s="96" t="e">
        <f ca="true">+IF(AND(ISNUMBER(OFFSET('Water Data'!$F$6,0,10*ROW('Water Data'!F122))),'Data Summary'!BZ128="Yes"),OFFSET('Water Data'!$F$6,0,10*ROW('Water Data'!F122)),NA())</f>
        <v>#N/A</v>
      </c>
      <c r="L128" s="96" t="e">
        <f ca="true">+IF(AND(ISNUMBER(OFFSET('Water Data'!$F$9,0,10*ROW('Water Data'!F122))),'Data Summary'!CA128="Yes"),OFFSET('Water Data'!$F$9,0,10*ROW('Water Data'!F122)),NA())</f>
        <v>#N/A</v>
      </c>
      <c r="M128" s="96" t="e">
        <f ca="true">+IF(AND(ISNUMBER(OFFSET('Water Data'!$G$4,0,10*ROW('Water Data'!G122))),'Data Summary'!CB128="Yes"),100-OFFSET('Water Data'!$G$4,0,10*ROW('Water Data'!G122)),NA())</f>
        <v>#N/A</v>
      </c>
      <c r="N128" s="96" t="e">
        <f ca="true">+IF(AND(ISNUMBER(OFFSET('Water Data'!$G$6,0,10*ROW('Water Data'!G122))),'Data Summary'!CC128="Yes"),OFFSET('Water Data'!$G$6,0,10*ROW('Water Data'!G122)),NA())</f>
        <v>#N/A</v>
      </c>
      <c r="O128" s="96" t="e">
        <f ca="true">+IF(AND(ISNUMBER(OFFSET('Water Data'!$G$9,0,10*ROW('Water Data'!G122))),'Data Summary'!CD128="Yes"),OFFSET('Water Data'!$G$9,0,10*ROW('Water Data'!G122)),NA())</f>
        <v>#N/A</v>
      </c>
      <c r="P128" s="96" t="e">
        <f ca="true">+IF(AND(ISNUMBER(OFFSET('Water Data'!$H$4,0,10*ROW('Water Data'!H122))),'Data Summary'!CE128="Yes"),100-OFFSET('Water Data'!$H$4,0,10*ROW('Water Data'!H122)),NA())</f>
        <v>#N/A</v>
      </c>
      <c r="Q128" s="96" t="e">
        <f ca="true">+IF(AND(ISNUMBER(OFFSET('Water Data'!$H$6,0,10*ROW('Water Data'!H122))),'Data Summary'!CF128="Yes"),OFFSET('Water Data'!$H$6,0,10*ROW('Water Data'!H122)),NA())</f>
        <v>#N/A</v>
      </c>
      <c r="R128" s="96" t="e">
        <f ca="true">+IF(AND(ISNUMBER(OFFSET('Water Data'!$H$9,0,10*ROW('Water Data'!H122))),'Data Summary'!CG128="Yes"),OFFSET('Water Data'!$H$9,0,10*ROW('Water Data'!H122)),NA())</f>
        <v>#N/A</v>
      </c>
      <c r="S128" s="96" t="e">
        <f ca="true">+IF(AND(ISNUMBER(OFFSET('Water Data'!$I$4,0,10*ROW('Water Data'!I122))),'Data Summary'!CH128="Yes"),100-OFFSET('Water Data'!$I$4,0,10*ROW('Water Data'!I122)),NA())</f>
        <v>#N/A</v>
      </c>
      <c r="T128" s="96" t="e">
        <f ca="true">+IF(AND(ISNUMBER(OFFSET('Water Data'!$I$6,0,10*ROW('Water Data'!I122))),'Data Summary'!CI128="Yes"),OFFSET('Water Data'!$I$6,0,10*ROW('Water Data'!I122)),NA())</f>
        <v>#N/A</v>
      </c>
      <c r="U128" s="96" t="e">
        <f ca="true">+IF(AND(ISNUMBER(OFFSET('Water Data'!$I$9,0,10*ROW('Water Data'!I122))),'Data Summary'!CJ128="Yes"),OFFSET('Water Data'!$I$9,0,10*ROW('Water Data'!I122)),NA())</f>
        <v>#N/A</v>
      </c>
      <c r="V128" s="97" t="e">
        <f ca="true">+IF(AND(ISNUMBER(OFFSET('Sanitation Data'!$D$4,0,10*ROW('Sanitation Data'!D122))),'Data Summary'!CK128="Yes"),100-OFFSET('Sanitation Data'!$D$4,0,10*ROW('Sanitation Data'!D122)),NA())</f>
        <v>#N/A</v>
      </c>
      <c r="W128" s="97" t="e">
        <f ca="true">+IF(AND(ISNUMBER(OFFSET('Sanitation Data'!$D$6,0,10*ROW('Sanitation Data'!D122))),'Data Summary'!CL128="Yes"),OFFSET('Sanitation Data'!$D$6,0,10*ROW('Sanitation Data'!D122)),NA())</f>
        <v>#N/A</v>
      </c>
      <c r="X128" s="97" t="e">
        <f ca="true">+IF(AND(ISNUMBER(OFFSET('Sanitation Data'!$D$10,0,10*ROW('Sanitation Data'!D122))),'Data Summary'!CM128="Yes"),OFFSET('Sanitation Data'!$D$10,0,10*ROW('Sanitation Data'!D122)),NA())</f>
        <v>#N/A</v>
      </c>
      <c r="Y128" s="97" t="e">
        <f ca="true">+IF(AND(ISNUMBER(OFFSET('Sanitation Data'!$D$11,0,10*ROW('Sanitation Data'!D122))),'Data Summary'!CN128="Yes"),OFFSET('Sanitation Data'!$D$11,0,10*ROW('Sanitation Data'!D122)),NA())</f>
        <v>#N/A</v>
      </c>
      <c r="Z128" s="97" t="e">
        <f ca="true">+IF(AND(ISNUMBER(OFFSET('Sanitation Data'!$D$12,0,10*ROW('Sanitation Data'!D122))),'Data Summary'!CO128="Yes"),OFFSET('Sanitation Data'!$D$12,0,10*ROW('Sanitation Data'!D122)),NA())</f>
        <v>#N/A</v>
      </c>
      <c r="AA128" s="97" t="e">
        <f ca="true">+IF(AND(ISNUMBER(OFFSET('Sanitation Data'!$E$4,0,10*ROW('Sanitation Data'!E122))),'Data Summary'!CP128="Yes"),100-OFFSET('Sanitation Data'!$E$4,0,10*ROW('Sanitation Data'!E122)),NA())</f>
        <v>#N/A</v>
      </c>
      <c r="AB128" s="97" t="e">
        <f ca="true">+IF(AND(ISNUMBER(OFFSET('Sanitation Data'!$E$6,0,10*ROW('Sanitation Data'!E122))),'Data Summary'!CQ128="Yes"),OFFSET('Sanitation Data'!$E$6,0,10*ROW('Sanitation Data'!E122)),NA())</f>
        <v>#N/A</v>
      </c>
      <c r="AC128" s="97" t="e">
        <f ca="true">+IF(AND(ISNUMBER(OFFSET('Sanitation Data'!$E$10,0,10*ROW('Sanitation Data'!E122))),'Data Summary'!CR128="Yes"),OFFSET('Sanitation Data'!$E$10,0,10*ROW('Sanitation Data'!E122)),NA())</f>
        <v>#N/A</v>
      </c>
      <c r="AD128" s="97" t="e">
        <f ca="true">+IF(AND(ISNUMBER(OFFSET('Sanitation Data'!$E$11,0,10*ROW('Sanitation Data'!E122))),'Data Summary'!CS128="Yes"),OFFSET('Sanitation Data'!$E$11,0,10*ROW('Sanitation Data'!E122)),NA())</f>
        <v>#N/A</v>
      </c>
      <c r="AE128" s="97" t="e">
        <f ca="true">+IF(AND(ISNUMBER(OFFSET('Sanitation Data'!$E$12,0,10*ROW('Sanitation Data'!E122))),'Data Summary'!CT128="Yes"),OFFSET('Sanitation Data'!$E$12,0,10*ROW('Sanitation Data'!E122)),NA())</f>
        <v>#N/A</v>
      </c>
      <c r="AF128" s="97" t="e">
        <f ca="true">+IF(AND(ISNUMBER(OFFSET('Sanitation Data'!$F$4,0,10*ROW('Sanitation Data'!F122))),'Data Summary'!CU128="Yes"),100-OFFSET('Sanitation Data'!$F$4,0,10*ROW('Sanitation Data'!F122)),NA())</f>
        <v>#N/A</v>
      </c>
      <c r="AG128" s="97" t="e">
        <f ca="true">+IF(AND(ISNUMBER(OFFSET('Sanitation Data'!$F$6,0,10*ROW('Sanitation Data'!F122))),'Data Summary'!CV128="Yes"),OFFSET('Sanitation Data'!$F$6,0,10*ROW('Sanitation Data'!F122)),NA())</f>
        <v>#N/A</v>
      </c>
      <c r="AH128" s="97" t="e">
        <f ca="true">+IF(AND(ISNUMBER(OFFSET('Sanitation Data'!$F$10,0,10*ROW('Sanitation Data'!F122))),'Data Summary'!CW128="Yes"),OFFSET('Sanitation Data'!$F$10,0,10*ROW('Sanitation Data'!F122)),NA())</f>
        <v>#N/A</v>
      </c>
      <c r="AI128" s="97" t="e">
        <f ca="true">+IF(AND(ISNUMBER(OFFSET('Sanitation Data'!$F$11,0,10*ROW('Sanitation Data'!F122))),'Data Summary'!CX128="Yes"),OFFSET('Sanitation Data'!$F$11,0,10*ROW('Sanitation Data'!F122)),NA())</f>
        <v>#N/A</v>
      </c>
      <c r="AJ128" s="97" t="e">
        <f ca="true">+IF(AND(ISNUMBER(OFFSET('Sanitation Data'!$F$12,0,10*ROW('Sanitation Data'!F122))),'Data Summary'!CY128="Yes"),OFFSET('Sanitation Data'!$F$12,0,10*ROW('Sanitation Data'!F122)),NA())</f>
        <v>#N/A</v>
      </c>
      <c r="AK128" s="97" t="e">
        <f ca="true">+IF(AND(ISNUMBER(OFFSET('Sanitation Data'!$G$4,0,10*ROW('Sanitation Data'!G122))),'Data Summary'!CZ128="Yes"),100-OFFSET('Sanitation Data'!$G$4,0,10*ROW('Sanitation Data'!G122)),NA())</f>
        <v>#N/A</v>
      </c>
      <c r="AL128" s="97" t="e">
        <f ca="true">+IF(AND(ISNUMBER(OFFSET('Sanitation Data'!$G$6,0,10*ROW('Sanitation Data'!G122))),'Data Summary'!DA128="Yes"),OFFSET('Sanitation Data'!$G$6,0,10*ROW('Sanitation Data'!G122)),NA())</f>
        <v>#N/A</v>
      </c>
      <c r="AM128" s="97" t="e">
        <f ca="true">+IF(AND(ISNUMBER(OFFSET('Sanitation Data'!$G$10,0,10*ROW('Sanitation Data'!G122))),'Data Summary'!DB128="Yes"),OFFSET('Sanitation Data'!$G$10,0,10*ROW('Sanitation Data'!G122)),NA())</f>
        <v>#N/A</v>
      </c>
      <c r="AN128" s="97" t="e">
        <f ca="true">+IF(AND(ISNUMBER(OFFSET('Sanitation Data'!$G$11,0,10*ROW('Sanitation Data'!G122))),'Data Summary'!DC128="Yes"),OFFSET('Sanitation Data'!$G$11,0,10*ROW('Sanitation Data'!G122)),NA())</f>
        <v>#N/A</v>
      </c>
      <c r="AO128" s="97" t="e">
        <f ca="true">+IF(AND(ISNUMBER(OFFSET('Sanitation Data'!$G$12,0,10*ROW('Sanitation Data'!G122))),'Data Summary'!DD128="Yes"),OFFSET('Sanitation Data'!$G$12,0,10*ROW('Sanitation Data'!G122)),NA())</f>
        <v>#N/A</v>
      </c>
      <c r="AP128" s="97" t="e">
        <f ca="true">+IF(AND(ISNUMBER(OFFSET('Sanitation Data'!$H$4,0,10*ROW('Sanitation Data'!H122))),'Data Summary'!DE128="Yes"),100-OFFSET('Sanitation Data'!$H$4,0,10*ROW('Sanitation Data'!H122)),NA())</f>
        <v>#N/A</v>
      </c>
      <c r="AQ128" s="97" t="e">
        <f ca="true">+IF(AND(ISNUMBER(OFFSET('Sanitation Data'!$H$6,0,10*ROW('Sanitation Data'!H122))),'Data Summary'!DF128="Yes"),OFFSET('Sanitation Data'!$H$6,0,10*ROW('Sanitation Data'!H122)),NA())</f>
        <v>#N/A</v>
      </c>
      <c r="AR128" s="97" t="e">
        <f ca="true">+IF(AND(ISNUMBER(OFFSET('Sanitation Data'!$H$10,0,10*ROW('Sanitation Data'!H122))),'Data Summary'!DG128="Yes"),OFFSET('Sanitation Data'!$H$10,0,10*ROW('Sanitation Data'!H122)),NA())</f>
        <v>#N/A</v>
      </c>
      <c r="AS128" s="97" t="e">
        <f ca="true">+IF(AND(ISNUMBER(OFFSET('Sanitation Data'!$H$11,0,10*ROW('Sanitation Data'!H122))),'Data Summary'!DH128="Yes"),OFFSET('Sanitation Data'!$H$11,0,10*ROW('Sanitation Data'!H122)),NA())</f>
        <v>#N/A</v>
      </c>
      <c r="AT128" s="97" t="e">
        <f ca="true">+IF(AND(ISNUMBER(OFFSET('Sanitation Data'!$H$12,0,10*ROW('Sanitation Data'!H122))),'Data Summary'!DI128="Yes"),OFFSET('Sanitation Data'!$H$12,0,10*ROW('Sanitation Data'!H122)),NA())</f>
        <v>#N/A</v>
      </c>
      <c r="AU128" s="97" t="e">
        <f ca="true">+IF(AND(ISNUMBER(OFFSET('Sanitation Data'!$I$4,0,10*ROW('Sanitation Data'!I122))),'Data Summary'!DJ128="Yes"),100-OFFSET('Sanitation Data'!$I$4,0,10*ROW('Sanitation Data'!I122)),NA())</f>
        <v>#N/A</v>
      </c>
      <c r="AV128" s="97" t="e">
        <f ca="true">+IF(AND(ISNUMBER(OFFSET('Sanitation Data'!$I$6,0,10*ROW('Sanitation Data'!I122))),'Data Summary'!DK128="Yes"),OFFSET('Sanitation Data'!$I$6,0,10*ROW('Sanitation Data'!I122)),NA())</f>
        <v>#N/A</v>
      </c>
      <c r="AW128" s="97" t="e">
        <f ca="true">+IF(AND(ISNUMBER(OFFSET('Sanitation Data'!$I$10,0,10*ROW('Sanitation Data'!I122))),'Data Summary'!DL128="Yes"),OFFSET('Sanitation Data'!$I$10,0,10*ROW('Sanitation Data'!I122)),NA())</f>
        <v>#N/A</v>
      </c>
      <c r="AX128" s="97" t="e">
        <f ca="true">+IF(AND(ISNUMBER(OFFSET('Sanitation Data'!$I$11,0,10*ROW('Sanitation Data'!I122))),'Data Summary'!DM128="Yes"),OFFSET('Sanitation Data'!$I$11,0,10*ROW('Sanitation Data'!I122)),NA())</f>
        <v>#N/A</v>
      </c>
      <c r="AY128" s="97" t="e">
        <f ca="true">+IF(AND(ISNUMBER(OFFSET('Sanitation Data'!$I$12,0,10*ROW('Sanitation Data'!I122))),'Data Summary'!DN128="Yes"),OFFSET('Sanitation Data'!$I$12,0,10*ROW('Sanitation Data'!I122)),NA())</f>
        <v>#N/A</v>
      </c>
      <c r="AZ128" s="98" t="e">
        <f ca="true">+IF(AND(ISNUMBER(OFFSET('Hygiene Data'!$D$5,0,10*ROW('Hygiene Data'!D122))),'Data Summary'!DO128="Yes"),OFFSET('Hygiene Data'!$D$5,0,10*ROW('Hygiene Data'!D122)),NA())</f>
        <v>#N/A</v>
      </c>
      <c r="BA128" s="98" t="e">
        <f ca="true">+IF(AND(ISNUMBER(OFFSET('Hygiene Data'!$D$7,0,10*ROW('Hygiene Data'!D122))),'Data Summary'!DP128="Yes"),OFFSET('Hygiene Data'!$D$7,0,10*ROW('Hygiene Data'!D122)),NA())</f>
        <v>#N/A</v>
      </c>
      <c r="BB128" s="98" t="e">
        <f ca="true">+IF(AND(ISNUMBER(OFFSET('Hygiene Data'!$D$9,0,10*ROW('Hygiene Data'!D122))),'Data Summary'!DQ128="Yes"),OFFSET('Hygiene Data'!$D$9,0,10*ROW('Hygiene Data'!D122)),NA())</f>
        <v>#N/A</v>
      </c>
      <c r="BC128" s="98" t="e">
        <f ca="true">+IF(AND(ISNUMBER(OFFSET('Hygiene Data'!$E$5,0,10*ROW('Hygiene Data'!E122))),'Data Summary'!DR128="Yes"),OFFSET('Hygiene Data'!$E$5,0,10*ROW('Hygiene Data'!E122)),NA())</f>
        <v>#N/A</v>
      </c>
      <c r="BD128" s="98" t="e">
        <f ca="true">+IF(AND(ISNUMBER(OFFSET('Hygiene Data'!$E$7,0,10*ROW('Hygiene Data'!E122))),'Data Summary'!DS128="Yes"),OFFSET('Hygiene Data'!$E$7,0,10*ROW('Hygiene Data'!E122)),NA())</f>
        <v>#N/A</v>
      </c>
      <c r="BE128" s="98" t="e">
        <f ca="true">+IF(AND(ISNUMBER(OFFSET('Hygiene Data'!$E$9,0,10*ROW('Hygiene Data'!E122))),'Data Summary'!DT128="Yes"),OFFSET('Hygiene Data'!$E$9,0,10*ROW('Hygiene Data'!E122)),NA())</f>
        <v>#N/A</v>
      </c>
      <c r="BF128" s="98" t="e">
        <f ca="true">+IF(AND(ISNUMBER(OFFSET('Hygiene Data'!$F$5,0,10*ROW('Hygiene Data'!F122))),'Data Summary'!DU128="Yes"),OFFSET('Hygiene Data'!$F$5,0,10*ROW('Hygiene Data'!F122)),NA())</f>
        <v>#N/A</v>
      </c>
      <c r="BG128" s="98" t="e">
        <f ca="true">+IF(AND(ISNUMBER(OFFSET('Hygiene Data'!$F$7,0,10*ROW('Hygiene Data'!F122))),'Data Summary'!DV128="Yes"),OFFSET('Hygiene Data'!$F$7,0,10*ROW('Hygiene Data'!F122)),NA())</f>
        <v>#N/A</v>
      </c>
      <c r="BH128" s="98" t="e">
        <f ca="true">+IF(AND(ISNUMBER(OFFSET('Hygiene Data'!$F$9,0,10*ROW('Hygiene Data'!F122))),'Data Summary'!DW128="Yes"),OFFSET('Hygiene Data'!$F$9,0,10*ROW('Hygiene Data'!F122)),NA())</f>
        <v>#N/A</v>
      </c>
      <c r="BI128" s="98" t="e">
        <f ca="true">+IF(AND(ISNUMBER(OFFSET('Hygiene Data'!$G$5,0,10*ROW('Hygiene Data'!G122))),'Data Summary'!DX128="Yes"),OFFSET('Hygiene Data'!$G$5,0,10*ROW('Hygiene Data'!G122)),NA())</f>
        <v>#N/A</v>
      </c>
      <c r="BJ128" s="98" t="e">
        <f ca="true">+IF(AND(ISNUMBER(OFFSET('Hygiene Data'!$G$7,0,10*ROW('Hygiene Data'!G122))),'Data Summary'!DY128="Yes"),OFFSET('Hygiene Data'!$G$7,0,10*ROW('Hygiene Data'!G122)),NA())</f>
        <v>#N/A</v>
      </c>
      <c r="BK128" s="98" t="e">
        <f ca="true">+IF(AND(ISNUMBER(OFFSET('Hygiene Data'!$G$9,0,10*ROW('Hygiene Data'!G122))),'Data Summary'!DZ128="Yes"),OFFSET('Hygiene Data'!$G$9,0,10*ROW('Hygiene Data'!G122)),NA())</f>
        <v>#N/A</v>
      </c>
      <c r="BL128" s="98" t="e">
        <f ca="true">+IF(AND(ISNUMBER(OFFSET('Hygiene Data'!$H$5,0,10*ROW('Hygiene Data'!H122))),'Data Summary'!EA128="Yes"),OFFSET('Hygiene Data'!$H$5,0,10*ROW('Hygiene Data'!H122)),NA())</f>
        <v>#N/A</v>
      </c>
      <c r="BM128" s="98" t="e">
        <f ca="true">+IF(AND(ISNUMBER(OFFSET('Hygiene Data'!$H$7,0,10*ROW('Hygiene Data'!H122))),'Data Summary'!EB128="Yes"),OFFSET('Hygiene Data'!$H$7,0,10*ROW('Hygiene Data'!H122)),NA())</f>
        <v>#N/A</v>
      </c>
      <c r="BN128" s="98" t="e">
        <f ca="true">+IF(AND(ISNUMBER(OFFSET('Hygiene Data'!$H$9,0,10*ROW('Hygiene Data'!H122))),'Data Summary'!EC128="Yes"),OFFSET('Hygiene Data'!$H$9,0,10*ROW('Hygiene Data'!H122)),NA())</f>
        <v>#N/A</v>
      </c>
      <c r="BO128" s="98" t="e">
        <f ca="true">+IF(AND(ISNUMBER(OFFSET('Hygiene Data'!$I$5,0,10*ROW('Hygiene Data'!I122))),'Data Summary'!ED128="Yes"),OFFSET('Hygiene Data'!$I$5,0,10*ROW('Hygiene Data'!I122)),NA())</f>
        <v>#N/A</v>
      </c>
      <c r="BP128" s="98" t="e">
        <f ca="true">+IF(AND(ISNUMBER(OFFSET('Hygiene Data'!$I$7,0,10*ROW('Hygiene Data'!I122))),'Data Summary'!EE128="Yes"),OFFSET('Hygiene Data'!$I$7,0,10*ROW('Hygiene Data'!I122)),NA())</f>
        <v>#N/A</v>
      </c>
      <c r="BQ128" s="98" t="e">
        <f ca="true">+IF(AND(ISNUMBER(OFFSET('Hygiene Data'!$I$9,0,10*ROW('Hygiene Data'!I122))),'Data Summary'!EF128="Yes"),OFFSET('Hygiene Data'!$I$9,0,10*ROW('Hygiene Data'!I122)),NA())</f>
        <v>#N/A</v>
      </c>
    </row>
    <row xmlns:x14ac="http://schemas.microsoft.com/office/spreadsheetml/2009/9/ac" r="129" x14ac:dyDescent="0.2">
      <c r="A129" s="351" t="e">
        <f ca="true">+RIGHT('Data Summary'!A129,LEN('Data Summary'!A129)-9)</f>
        <v>#VALUE!</v>
      </c>
      <c r="B129" s="36" t="str">
        <f ca="true">+IF(ISTEXT('Data Summary'!B129),'Data Summary'!B129,"")</f>
        <v/>
      </c>
      <c r="C129" s="350" t="e">
        <f ca="true">+VALUE('Data Summary'!C129)</f>
        <v>#VALUE!</v>
      </c>
      <c r="D129" s="96" t="e">
        <f ca="true">+IF(AND(ISNUMBER(OFFSET('Water Data'!$D$4,0,10*ROW('Water Data'!D123))),'Data Summary'!BS129="Yes"),100-OFFSET('Water Data'!$D$4,0,10*ROW('Water Data'!D123)),NA())</f>
        <v>#N/A</v>
      </c>
      <c r="E129" s="96" t="e">
        <f ca="true">+IF(AND(ISNUMBER(OFFSET('Water Data'!$D$6,0,10*ROW('Water Data'!D123))),'Data Summary'!BT129="Yes"),OFFSET('Water Data'!$D$6,0,10*ROW('Water Data'!D123)),NA())</f>
        <v>#N/A</v>
      </c>
      <c r="F129" s="96" t="e">
        <f ca="true">+IF(AND(ISNUMBER(OFFSET('Water Data'!$D$9,0,10*ROW('Water Data'!D123))),'Data Summary'!BU129="Yes"),OFFSET('Water Data'!$D$9,0,10*ROW('Water Data'!D123)),NA())</f>
        <v>#N/A</v>
      </c>
      <c r="G129" s="96" t="e">
        <f ca="true">+IF(AND(ISNUMBER(OFFSET('Water Data'!$E$4,0,10*ROW('Water Data'!E123))),'Data Summary'!BV129="Yes"),100-OFFSET('Water Data'!$E$4,0,10*ROW('Water Data'!E123)),NA())</f>
        <v>#N/A</v>
      </c>
      <c r="H129" s="96" t="e">
        <f ca="true">+IF(AND(ISNUMBER(OFFSET('Water Data'!$E$6,0,10*ROW('Water Data'!E123))),'Data Summary'!BW129="Yes"),OFFSET('Water Data'!$E$6,0,10*ROW('Water Data'!E123)),NA())</f>
        <v>#N/A</v>
      </c>
      <c r="I129" s="96" t="e">
        <f ca="true">+IF(AND(ISNUMBER(OFFSET('Water Data'!$E$9,0,10*ROW('Water Data'!E123))),'Data Summary'!BX129="Yes"),OFFSET('Water Data'!$E$9,0,10*ROW('Water Data'!E123)),NA())</f>
        <v>#N/A</v>
      </c>
      <c r="J129" s="96" t="e">
        <f ca="true">+IF(AND(ISNUMBER(OFFSET('Water Data'!$F$4,0,10*ROW('Water Data'!F123))),'Data Summary'!BY129="Yes"),100-OFFSET('Water Data'!$F$4,0,10*ROW('Water Data'!F123)),NA())</f>
        <v>#N/A</v>
      </c>
      <c r="K129" s="96" t="e">
        <f ca="true">+IF(AND(ISNUMBER(OFFSET('Water Data'!$F$6,0,10*ROW('Water Data'!F123))),'Data Summary'!BZ129="Yes"),OFFSET('Water Data'!$F$6,0,10*ROW('Water Data'!F123)),NA())</f>
        <v>#N/A</v>
      </c>
      <c r="L129" s="96" t="e">
        <f ca="true">+IF(AND(ISNUMBER(OFFSET('Water Data'!$F$9,0,10*ROW('Water Data'!F123))),'Data Summary'!CA129="Yes"),OFFSET('Water Data'!$F$9,0,10*ROW('Water Data'!F123)),NA())</f>
        <v>#N/A</v>
      </c>
      <c r="M129" s="96" t="e">
        <f ca="true">+IF(AND(ISNUMBER(OFFSET('Water Data'!$G$4,0,10*ROW('Water Data'!G123))),'Data Summary'!CB129="Yes"),100-OFFSET('Water Data'!$G$4,0,10*ROW('Water Data'!G123)),NA())</f>
        <v>#N/A</v>
      </c>
      <c r="N129" s="96" t="e">
        <f ca="true">+IF(AND(ISNUMBER(OFFSET('Water Data'!$G$6,0,10*ROW('Water Data'!G123))),'Data Summary'!CC129="Yes"),OFFSET('Water Data'!$G$6,0,10*ROW('Water Data'!G123)),NA())</f>
        <v>#N/A</v>
      </c>
      <c r="O129" s="96" t="e">
        <f ca="true">+IF(AND(ISNUMBER(OFFSET('Water Data'!$G$9,0,10*ROW('Water Data'!G123))),'Data Summary'!CD129="Yes"),OFFSET('Water Data'!$G$9,0,10*ROW('Water Data'!G123)),NA())</f>
        <v>#N/A</v>
      </c>
      <c r="P129" s="96" t="e">
        <f ca="true">+IF(AND(ISNUMBER(OFFSET('Water Data'!$H$4,0,10*ROW('Water Data'!H123))),'Data Summary'!CE129="Yes"),100-OFFSET('Water Data'!$H$4,0,10*ROW('Water Data'!H123)),NA())</f>
        <v>#N/A</v>
      </c>
      <c r="Q129" s="96" t="e">
        <f ca="true">+IF(AND(ISNUMBER(OFFSET('Water Data'!$H$6,0,10*ROW('Water Data'!H123))),'Data Summary'!CF129="Yes"),OFFSET('Water Data'!$H$6,0,10*ROW('Water Data'!H123)),NA())</f>
        <v>#N/A</v>
      </c>
      <c r="R129" s="96" t="e">
        <f ca="true">+IF(AND(ISNUMBER(OFFSET('Water Data'!$H$9,0,10*ROW('Water Data'!H123))),'Data Summary'!CG129="Yes"),OFFSET('Water Data'!$H$9,0,10*ROW('Water Data'!H123)),NA())</f>
        <v>#N/A</v>
      </c>
      <c r="S129" s="96" t="e">
        <f ca="true">+IF(AND(ISNUMBER(OFFSET('Water Data'!$I$4,0,10*ROW('Water Data'!I123))),'Data Summary'!CH129="Yes"),100-OFFSET('Water Data'!$I$4,0,10*ROW('Water Data'!I123)),NA())</f>
        <v>#N/A</v>
      </c>
      <c r="T129" s="96" t="e">
        <f ca="true">+IF(AND(ISNUMBER(OFFSET('Water Data'!$I$6,0,10*ROW('Water Data'!I123))),'Data Summary'!CI129="Yes"),OFFSET('Water Data'!$I$6,0,10*ROW('Water Data'!I123)),NA())</f>
        <v>#N/A</v>
      </c>
      <c r="U129" s="96" t="e">
        <f ca="true">+IF(AND(ISNUMBER(OFFSET('Water Data'!$I$9,0,10*ROW('Water Data'!I123))),'Data Summary'!CJ129="Yes"),OFFSET('Water Data'!$I$9,0,10*ROW('Water Data'!I123)),NA())</f>
        <v>#N/A</v>
      </c>
      <c r="V129" s="97" t="e">
        <f ca="true">+IF(AND(ISNUMBER(OFFSET('Sanitation Data'!$D$4,0,10*ROW('Sanitation Data'!D123))),'Data Summary'!CK129="Yes"),100-OFFSET('Sanitation Data'!$D$4,0,10*ROW('Sanitation Data'!D123)),NA())</f>
        <v>#N/A</v>
      </c>
      <c r="W129" s="97" t="e">
        <f ca="true">+IF(AND(ISNUMBER(OFFSET('Sanitation Data'!$D$6,0,10*ROW('Sanitation Data'!D123))),'Data Summary'!CL129="Yes"),OFFSET('Sanitation Data'!$D$6,0,10*ROW('Sanitation Data'!D123)),NA())</f>
        <v>#N/A</v>
      </c>
      <c r="X129" s="97" t="e">
        <f ca="true">+IF(AND(ISNUMBER(OFFSET('Sanitation Data'!$D$10,0,10*ROW('Sanitation Data'!D123))),'Data Summary'!CM129="Yes"),OFFSET('Sanitation Data'!$D$10,0,10*ROW('Sanitation Data'!D123)),NA())</f>
        <v>#N/A</v>
      </c>
      <c r="Y129" s="97" t="e">
        <f ca="true">+IF(AND(ISNUMBER(OFFSET('Sanitation Data'!$D$11,0,10*ROW('Sanitation Data'!D123))),'Data Summary'!CN129="Yes"),OFFSET('Sanitation Data'!$D$11,0,10*ROW('Sanitation Data'!D123)),NA())</f>
        <v>#N/A</v>
      </c>
      <c r="Z129" s="97" t="e">
        <f ca="true">+IF(AND(ISNUMBER(OFFSET('Sanitation Data'!$D$12,0,10*ROW('Sanitation Data'!D123))),'Data Summary'!CO129="Yes"),OFFSET('Sanitation Data'!$D$12,0,10*ROW('Sanitation Data'!D123)),NA())</f>
        <v>#N/A</v>
      </c>
      <c r="AA129" s="97" t="e">
        <f ca="true">+IF(AND(ISNUMBER(OFFSET('Sanitation Data'!$E$4,0,10*ROW('Sanitation Data'!E123))),'Data Summary'!CP129="Yes"),100-OFFSET('Sanitation Data'!$E$4,0,10*ROW('Sanitation Data'!E123)),NA())</f>
        <v>#N/A</v>
      </c>
      <c r="AB129" s="97" t="e">
        <f ca="true">+IF(AND(ISNUMBER(OFFSET('Sanitation Data'!$E$6,0,10*ROW('Sanitation Data'!E123))),'Data Summary'!CQ129="Yes"),OFFSET('Sanitation Data'!$E$6,0,10*ROW('Sanitation Data'!E123)),NA())</f>
        <v>#N/A</v>
      </c>
      <c r="AC129" s="97" t="e">
        <f ca="true">+IF(AND(ISNUMBER(OFFSET('Sanitation Data'!$E$10,0,10*ROW('Sanitation Data'!E123))),'Data Summary'!CR129="Yes"),OFFSET('Sanitation Data'!$E$10,0,10*ROW('Sanitation Data'!E123)),NA())</f>
        <v>#N/A</v>
      </c>
      <c r="AD129" s="97" t="e">
        <f ca="true">+IF(AND(ISNUMBER(OFFSET('Sanitation Data'!$E$11,0,10*ROW('Sanitation Data'!E123))),'Data Summary'!CS129="Yes"),OFFSET('Sanitation Data'!$E$11,0,10*ROW('Sanitation Data'!E123)),NA())</f>
        <v>#N/A</v>
      </c>
      <c r="AE129" s="97" t="e">
        <f ca="true">+IF(AND(ISNUMBER(OFFSET('Sanitation Data'!$E$12,0,10*ROW('Sanitation Data'!E123))),'Data Summary'!CT129="Yes"),OFFSET('Sanitation Data'!$E$12,0,10*ROW('Sanitation Data'!E123)),NA())</f>
        <v>#N/A</v>
      </c>
      <c r="AF129" s="97" t="e">
        <f ca="true">+IF(AND(ISNUMBER(OFFSET('Sanitation Data'!$F$4,0,10*ROW('Sanitation Data'!F123))),'Data Summary'!CU129="Yes"),100-OFFSET('Sanitation Data'!$F$4,0,10*ROW('Sanitation Data'!F123)),NA())</f>
        <v>#N/A</v>
      </c>
      <c r="AG129" s="97" t="e">
        <f ca="true">+IF(AND(ISNUMBER(OFFSET('Sanitation Data'!$F$6,0,10*ROW('Sanitation Data'!F123))),'Data Summary'!CV129="Yes"),OFFSET('Sanitation Data'!$F$6,0,10*ROW('Sanitation Data'!F123)),NA())</f>
        <v>#N/A</v>
      </c>
      <c r="AH129" s="97" t="e">
        <f ca="true">+IF(AND(ISNUMBER(OFFSET('Sanitation Data'!$F$10,0,10*ROW('Sanitation Data'!F123))),'Data Summary'!CW129="Yes"),OFFSET('Sanitation Data'!$F$10,0,10*ROW('Sanitation Data'!F123)),NA())</f>
        <v>#N/A</v>
      </c>
      <c r="AI129" s="97" t="e">
        <f ca="true">+IF(AND(ISNUMBER(OFFSET('Sanitation Data'!$F$11,0,10*ROW('Sanitation Data'!F123))),'Data Summary'!CX129="Yes"),OFFSET('Sanitation Data'!$F$11,0,10*ROW('Sanitation Data'!F123)),NA())</f>
        <v>#N/A</v>
      </c>
      <c r="AJ129" s="97" t="e">
        <f ca="true">+IF(AND(ISNUMBER(OFFSET('Sanitation Data'!$F$12,0,10*ROW('Sanitation Data'!F123))),'Data Summary'!CY129="Yes"),OFFSET('Sanitation Data'!$F$12,0,10*ROW('Sanitation Data'!F123)),NA())</f>
        <v>#N/A</v>
      </c>
      <c r="AK129" s="97" t="e">
        <f ca="true">+IF(AND(ISNUMBER(OFFSET('Sanitation Data'!$G$4,0,10*ROW('Sanitation Data'!G123))),'Data Summary'!CZ129="Yes"),100-OFFSET('Sanitation Data'!$G$4,0,10*ROW('Sanitation Data'!G123)),NA())</f>
        <v>#N/A</v>
      </c>
      <c r="AL129" s="97" t="e">
        <f ca="true">+IF(AND(ISNUMBER(OFFSET('Sanitation Data'!$G$6,0,10*ROW('Sanitation Data'!G123))),'Data Summary'!DA129="Yes"),OFFSET('Sanitation Data'!$G$6,0,10*ROW('Sanitation Data'!G123)),NA())</f>
        <v>#N/A</v>
      </c>
      <c r="AM129" s="97" t="e">
        <f ca="true">+IF(AND(ISNUMBER(OFFSET('Sanitation Data'!$G$10,0,10*ROW('Sanitation Data'!G123))),'Data Summary'!DB129="Yes"),OFFSET('Sanitation Data'!$G$10,0,10*ROW('Sanitation Data'!G123)),NA())</f>
        <v>#N/A</v>
      </c>
      <c r="AN129" s="97" t="e">
        <f ca="true">+IF(AND(ISNUMBER(OFFSET('Sanitation Data'!$G$11,0,10*ROW('Sanitation Data'!G123))),'Data Summary'!DC129="Yes"),OFFSET('Sanitation Data'!$G$11,0,10*ROW('Sanitation Data'!G123)),NA())</f>
        <v>#N/A</v>
      </c>
      <c r="AO129" s="97" t="e">
        <f ca="true">+IF(AND(ISNUMBER(OFFSET('Sanitation Data'!$G$12,0,10*ROW('Sanitation Data'!G123))),'Data Summary'!DD129="Yes"),OFFSET('Sanitation Data'!$G$12,0,10*ROW('Sanitation Data'!G123)),NA())</f>
        <v>#N/A</v>
      </c>
      <c r="AP129" s="97" t="e">
        <f ca="true">+IF(AND(ISNUMBER(OFFSET('Sanitation Data'!$H$4,0,10*ROW('Sanitation Data'!H123))),'Data Summary'!DE129="Yes"),100-OFFSET('Sanitation Data'!$H$4,0,10*ROW('Sanitation Data'!H123)),NA())</f>
        <v>#N/A</v>
      </c>
      <c r="AQ129" s="97" t="e">
        <f ca="true">+IF(AND(ISNUMBER(OFFSET('Sanitation Data'!$H$6,0,10*ROW('Sanitation Data'!H123))),'Data Summary'!DF129="Yes"),OFFSET('Sanitation Data'!$H$6,0,10*ROW('Sanitation Data'!H123)),NA())</f>
        <v>#N/A</v>
      </c>
      <c r="AR129" s="97" t="e">
        <f ca="true">+IF(AND(ISNUMBER(OFFSET('Sanitation Data'!$H$10,0,10*ROW('Sanitation Data'!H123))),'Data Summary'!DG129="Yes"),OFFSET('Sanitation Data'!$H$10,0,10*ROW('Sanitation Data'!H123)),NA())</f>
        <v>#N/A</v>
      </c>
      <c r="AS129" s="97" t="e">
        <f ca="true">+IF(AND(ISNUMBER(OFFSET('Sanitation Data'!$H$11,0,10*ROW('Sanitation Data'!H123))),'Data Summary'!DH129="Yes"),OFFSET('Sanitation Data'!$H$11,0,10*ROW('Sanitation Data'!H123)),NA())</f>
        <v>#N/A</v>
      </c>
      <c r="AT129" s="97" t="e">
        <f ca="true">+IF(AND(ISNUMBER(OFFSET('Sanitation Data'!$H$12,0,10*ROW('Sanitation Data'!H123))),'Data Summary'!DI129="Yes"),OFFSET('Sanitation Data'!$H$12,0,10*ROW('Sanitation Data'!H123)),NA())</f>
        <v>#N/A</v>
      </c>
      <c r="AU129" s="97" t="e">
        <f ca="true">+IF(AND(ISNUMBER(OFFSET('Sanitation Data'!$I$4,0,10*ROW('Sanitation Data'!I123))),'Data Summary'!DJ129="Yes"),100-OFFSET('Sanitation Data'!$I$4,0,10*ROW('Sanitation Data'!I123)),NA())</f>
        <v>#N/A</v>
      </c>
      <c r="AV129" s="97" t="e">
        <f ca="true">+IF(AND(ISNUMBER(OFFSET('Sanitation Data'!$I$6,0,10*ROW('Sanitation Data'!I123))),'Data Summary'!DK129="Yes"),OFFSET('Sanitation Data'!$I$6,0,10*ROW('Sanitation Data'!I123)),NA())</f>
        <v>#N/A</v>
      </c>
      <c r="AW129" s="97" t="e">
        <f ca="true">+IF(AND(ISNUMBER(OFFSET('Sanitation Data'!$I$10,0,10*ROW('Sanitation Data'!I123))),'Data Summary'!DL129="Yes"),OFFSET('Sanitation Data'!$I$10,0,10*ROW('Sanitation Data'!I123)),NA())</f>
        <v>#N/A</v>
      </c>
      <c r="AX129" s="97" t="e">
        <f ca="true">+IF(AND(ISNUMBER(OFFSET('Sanitation Data'!$I$11,0,10*ROW('Sanitation Data'!I123))),'Data Summary'!DM129="Yes"),OFFSET('Sanitation Data'!$I$11,0,10*ROW('Sanitation Data'!I123)),NA())</f>
        <v>#N/A</v>
      </c>
      <c r="AY129" s="97" t="e">
        <f ca="true">+IF(AND(ISNUMBER(OFFSET('Sanitation Data'!$I$12,0,10*ROW('Sanitation Data'!I123))),'Data Summary'!DN129="Yes"),OFFSET('Sanitation Data'!$I$12,0,10*ROW('Sanitation Data'!I123)),NA())</f>
        <v>#N/A</v>
      </c>
      <c r="AZ129" s="98" t="e">
        <f ca="true">+IF(AND(ISNUMBER(OFFSET('Hygiene Data'!$D$5,0,10*ROW('Hygiene Data'!D123))),'Data Summary'!DO129="Yes"),OFFSET('Hygiene Data'!$D$5,0,10*ROW('Hygiene Data'!D123)),NA())</f>
        <v>#N/A</v>
      </c>
      <c r="BA129" s="98" t="e">
        <f ca="true">+IF(AND(ISNUMBER(OFFSET('Hygiene Data'!$D$7,0,10*ROW('Hygiene Data'!D123))),'Data Summary'!DP129="Yes"),OFFSET('Hygiene Data'!$D$7,0,10*ROW('Hygiene Data'!D123)),NA())</f>
        <v>#N/A</v>
      </c>
      <c r="BB129" s="98" t="e">
        <f ca="true">+IF(AND(ISNUMBER(OFFSET('Hygiene Data'!$D$9,0,10*ROW('Hygiene Data'!D123))),'Data Summary'!DQ129="Yes"),OFFSET('Hygiene Data'!$D$9,0,10*ROW('Hygiene Data'!D123)),NA())</f>
        <v>#N/A</v>
      </c>
      <c r="BC129" s="98" t="e">
        <f ca="true">+IF(AND(ISNUMBER(OFFSET('Hygiene Data'!$E$5,0,10*ROW('Hygiene Data'!E123))),'Data Summary'!DR129="Yes"),OFFSET('Hygiene Data'!$E$5,0,10*ROW('Hygiene Data'!E123)),NA())</f>
        <v>#N/A</v>
      </c>
      <c r="BD129" s="98" t="e">
        <f ca="true">+IF(AND(ISNUMBER(OFFSET('Hygiene Data'!$E$7,0,10*ROW('Hygiene Data'!E123))),'Data Summary'!DS129="Yes"),OFFSET('Hygiene Data'!$E$7,0,10*ROW('Hygiene Data'!E123)),NA())</f>
        <v>#N/A</v>
      </c>
      <c r="BE129" s="98" t="e">
        <f ca="true">+IF(AND(ISNUMBER(OFFSET('Hygiene Data'!$E$9,0,10*ROW('Hygiene Data'!E123))),'Data Summary'!DT129="Yes"),OFFSET('Hygiene Data'!$E$9,0,10*ROW('Hygiene Data'!E123)),NA())</f>
        <v>#N/A</v>
      </c>
      <c r="BF129" s="98" t="e">
        <f ca="true">+IF(AND(ISNUMBER(OFFSET('Hygiene Data'!$F$5,0,10*ROW('Hygiene Data'!F123))),'Data Summary'!DU129="Yes"),OFFSET('Hygiene Data'!$F$5,0,10*ROW('Hygiene Data'!F123)),NA())</f>
        <v>#N/A</v>
      </c>
      <c r="BG129" s="98" t="e">
        <f ca="true">+IF(AND(ISNUMBER(OFFSET('Hygiene Data'!$F$7,0,10*ROW('Hygiene Data'!F123))),'Data Summary'!DV129="Yes"),OFFSET('Hygiene Data'!$F$7,0,10*ROW('Hygiene Data'!F123)),NA())</f>
        <v>#N/A</v>
      </c>
      <c r="BH129" s="98" t="e">
        <f ca="true">+IF(AND(ISNUMBER(OFFSET('Hygiene Data'!$F$9,0,10*ROW('Hygiene Data'!F123))),'Data Summary'!DW129="Yes"),OFFSET('Hygiene Data'!$F$9,0,10*ROW('Hygiene Data'!F123)),NA())</f>
        <v>#N/A</v>
      </c>
      <c r="BI129" s="98" t="e">
        <f ca="true">+IF(AND(ISNUMBER(OFFSET('Hygiene Data'!$G$5,0,10*ROW('Hygiene Data'!G123))),'Data Summary'!DX129="Yes"),OFFSET('Hygiene Data'!$G$5,0,10*ROW('Hygiene Data'!G123)),NA())</f>
        <v>#N/A</v>
      </c>
      <c r="BJ129" s="98" t="e">
        <f ca="true">+IF(AND(ISNUMBER(OFFSET('Hygiene Data'!$G$7,0,10*ROW('Hygiene Data'!G123))),'Data Summary'!DY129="Yes"),OFFSET('Hygiene Data'!$G$7,0,10*ROW('Hygiene Data'!G123)),NA())</f>
        <v>#N/A</v>
      </c>
      <c r="BK129" s="98" t="e">
        <f ca="true">+IF(AND(ISNUMBER(OFFSET('Hygiene Data'!$G$9,0,10*ROW('Hygiene Data'!G123))),'Data Summary'!DZ129="Yes"),OFFSET('Hygiene Data'!$G$9,0,10*ROW('Hygiene Data'!G123)),NA())</f>
        <v>#N/A</v>
      </c>
      <c r="BL129" s="98" t="e">
        <f ca="true">+IF(AND(ISNUMBER(OFFSET('Hygiene Data'!$H$5,0,10*ROW('Hygiene Data'!H123))),'Data Summary'!EA129="Yes"),OFFSET('Hygiene Data'!$H$5,0,10*ROW('Hygiene Data'!H123)),NA())</f>
        <v>#N/A</v>
      </c>
      <c r="BM129" s="98" t="e">
        <f ca="true">+IF(AND(ISNUMBER(OFFSET('Hygiene Data'!$H$7,0,10*ROW('Hygiene Data'!H123))),'Data Summary'!EB129="Yes"),OFFSET('Hygiene Data'!$H$7,0,10*ROW('Hygiene Data'!H123)),NA())</f>
        <v>#N/A</v>
      </c>
      <c r="BN129" s="98" t="e">
        <f ca="true">+IF(AND(ISNUMBER(OFFSET('Hygiene Data'!$H$9,0,10*ROW('Hygiene Data'!H123))),'Data Summary'!EC129="Yes"),OFFSET('Hygiene Data'!$H$9,0,10*ROW('Hygiene Data'!H123)),NA())</f>
        <v>#N/A</v>
      </c>
      <c r="BO129" s="98" t="e">
        <f ca="true">+IF(AND(ISNUMBER(OFFSET('Hygiene Data'!$I$5,0,10*ROW('Hygiene Data'!I123))),'Data Summary'!ED129="Yes"),OFFSET('Hygiene Data'!$I$5,0,10*ROW('Hygiene Data'!I123)),NA())</f>
        <v>#N/A</v>
      </c>
      <c r="BP129" s="98" t="e">
        <f ca="true">+IF(AND(ISNUMBER(OFFSET('Hygiene Data'!$I$7,0,10*ROW('Hygiene Data'!I123))),'Data Summary'!EE129="Yes"),OFFSET('Hygiene Data'!$I$7,0,10*ROW('Hygiene Data'!I123)),NA())</f>
        <v>#N/A</v>
      </c>
      <c r="BQ129" s="98" t="e">
        <f ca="true">+IF(AND(ISNUMBER(OFFSET('Hygiene Data'!$I$9,0,10*ROW('Hygiene Data'!I123))),'Data Summary'!EF129="Yes"),OFFSET('Hygiene Data'!$I$9,0,10*ROW('Hygiene Data'!I123)),NA())</f>
        <v>#N/A</v>
      </c>
    </row>
    <row xmlns:x14ac="http://schemas.microsoft.com/office/spreadsheetml/2009/9/ac" r="130" x14ac:dyDescent="0.2">
      <c r="A130" s="351" t="e">
        <f ca="true">+RIGHT('Data Summary'!A130,LEN('Data Summary'!A130)-9)</f>
        <v>#VALUE!</v>
      </c>
      <c r="B130" s="36" t="str">
        <f ca="true">+IF(ISTEXT('Data Summary'!B130),'Data Summary'!B130,"")</f>
        <v/>
      </c>
      <c r="C130" s="350" t="e">
        <f ca="true">+VALUE('Data Summary'!C130)</f>
        <v>#VALUE!</v>
      </c>
      <c r="D130" s="96" t="e">
        <f ca="true">+IF(AND(ISNUMBER(OFFSET('Water Data'!$D$4,0,10*ROW('Water Data'!D124))),'Data Summary'!BS130="Yes"),100-OFFSET('Water Data'!$D$4,0,10*ROW('Water Data'!D124)),NA())</f>
        <v>#N/A</v>
      </c>
      <c r="E130" s="96" t="e">
        <f ca="true">+IF(AND(ISNUMBER(OFFSET('Water Data'!$D$6,0,10*ROW('Water Data'!D124))),'Data Summary'!BT130="Yes"),OFFSET('Water Data'!$D$6,0,10*ROW('Water Data'!D124)),NA())</f>
        <v>#N/A</v>
      </c>
      <c r="F130" s="96" t="e">
        <f ca="true">+IF(AND(ISNUMBER(OFFSET('Water Data'!$D$9,0,10*ROW('Water Data'!D124))),'Data Summary'!BU130="Yes"),OFFSET('Water Data'!$D$9,0,10*ROW('Water Data'!D124)),NA())</f>
        <v>#N/A</v>
      </c>
      <c r="G130" s="96" t="e">
        <f ca="true">+IF(AND(ISNUMBER(OFFSET('Water Data'!$E$4,0,10*ROW('Water Data'!E124))),'Data Summary'!BV130="Yes"),100-OFFSET('Water Data'!$E$4,0,10*ROW('Water Data'!E124)),NA())</f>
        <v>#N/A</v>
      </c>
      <c r="H130" s="96" t="e">
        <f ca="true">+IF(AND(ISNUMBER(OFFSET('Water Data'!$E$6,0,10*ROW('Water Data'!E124))),'Data Summary'!BW130="Yes"),OFFSET('Water Data'!$E$6,0,10*ROW('Water Data'!E124)),NA())</f>
        <v>#N/A</v>
      </c>
      <c r="I130" s="96" t="e">
        <f ca="true">+IF(AND(ISNUMBER(OFFSET('Water Data'!$E$9,0,10*ROW('Water Data'!E124))),'Data Summary'!BX130="Yes"),OFFSET('Water Data'!$E$9,0,10*ROW('Water Data'!E124)),NA())</f>
        <v>#N/A</v>
      </c>
      <c r="J130" s="96" t="e">
        <f ca="true">+IF(AND(ISNUMBER(OFFSET('Water Data'!$F$4,0,10*ROW('Water Data'!F124))),'Data Summary'!BY130="Yes"),100-OFFSET('Water Data'!$F$4,0,10*ROW('Water Data'!F124)),NA())</f>
        <v>#N/A</v>
      </c>
      <c r="K130" s="96" t="e">
        <f ca="true">+IF(AND(ISNUMBER(OFFSET('Water Data'!$F$6,0,10*ROW('Water Data'!F124))),'Data Summary'!BZ130="Yes"),OFFSET('Water Data'!$F$6,0,10*ROW('Water Data'!F124)),NA())</f>
        <v>#N/A</v>
      </c>
      <c r="L130" s="96" t="e">
        <f ca="true">+IF(AND(ISNUMBER(OFFSET('Water Data'!$F$9,0,10*ROW('Water Data'!F124))),'Data Summary'!CA130="Yes"),OFFSET('Water Data'!$F$9,0,10*ROW('Water Data'!F124)),NA())</f>
        <v>#N/A</v>
      </c>
      <c r="M130" s="96" t="e">
        <f ca="true">+IF(AND(ISNUMBER(OFFSET('Water Data'!$G$4,0,10*ROW('Water Data'!G124))),'Data Summary'!CB130="Yes"),100-OFFSET('Water Data'!$G$4,0,10*ROW('Water Data'!G124)),NA())</f>
        <v>#N/A</v>
      </c>
      <c r="N130" s="96" t="e">
        <f ca="true">+IF(AND(ISNUMBER(OFFSET('Water Data'!$G$6,0,10*ROW('Water Data'!G124))),'Data Summary'!CC130="Yes"),OFFSET('Water Data'!$G$6,0,10*ROW('Water Data'!G124)),NA())</f>
        <v>#N/A</v>
      </c>
      <c r="O130" s="96" t="e">
        <f ca="true">+IF(AND(ISNUMBER(OFFSET('Water Data'!$G$9,0,10*ROW('Water Data'!G124))),'Data Summary'!CD130="Yes"),OFFSET('Water Data'!$G$9,0,10*ROW('Water Data'!G124)),NA())</f>
        <v>#N/A</v>
      </c>
      <c r="P130" s="96" t="e">
        <f ca="true">+IF(AND(ISNUMBER(OFFSET('Water Data'!$H$4,0,10*ROW('Water Data'!H124))),'Data Summary'!CE130="Yes"),100-OFFSET('Water Data'!$H$4,0,10*ROW('Water Data'!H124)),NA())</f>
        <v>#N/A</v>
      </c>
      <c r="Q130" s="96" t="e">
        <f ca="true">+IF(AND(ISNUMBER(OFFSET('Water Data'!$H$6,0,10*ROW('Water Data'!H124))),'Data Summary'!CF130="Yes"),OFFSET('Water Data'!$H$6,0,10*ROW('Water Data'!H124)),NA())</f>
        <v>#N/A</v>
      </c>
      <c r="R130" s="96" t="e">
        <f ca="true">+IF(AND(ISNUMBER(OFFSET('Water Data'!$H$9,0,10*ROW('Water Data'!H124))),'Data Summary'!CG130="Yes"),OFFSET('Water Data'!$H$9,0,10*ROW('Water Data'!H124)),NA())</f>
        <v>#N/A</v>
      </c>
      <c r="S130" s="96" t="e">
        <f ca="true">+IF(AND(ISNUMBER(OFFSET('Water Data'!$I$4,0,10*ROW('Water Data'!I124))),'Data Summary'!CH130="Yes"),100-OFFSET('Water Data'!$I$4,0,10*ROW('Water Data'!I124)),NA())</f>
        <v>#N/A</v>
      </c>
      <c r="T130" s="96" t="e">
        <f ca="true">+IF(AND(ISNUMBER(OFFSET('Water Data'!$I$6,0,10*ROW('Water Data'!I124))),'Data Summary'!CI130="Yes"),OFFSET('Water Data'!$I$6,0,10*ROW('Water Data'!I124)),NA())</f>
        <v>#N/A</v>
      </c>
      <c r="U130" s="96" t="e">
        <f ca="true">+IF(AND(ISNUMBER(OFFSET('Water Data'!$I$9,0,10*ROW('Water Data'!I124))),'Data Summary'!CJ130="Yes"),OFFSET('Water Data'!$I$9,0,10*ROW('Water Data'!I124)),NA())</f>
        <v>#N/A</v>
      </c>
      <c r="V130" s="97" t="e">
        <f ca="true">+IF(AND(ISNUMBER(OFFSET('Sanitation Data'!$D$4,0,10*ROW('Sanitation Data'!D124))),'Data Summary'!CK130="Yes"),100-OFFSET('Sanitation Data'!$D$4,0,10*ROW('Sanitation Data'!D124)),NA())</f>
        <v>#N/A</v>
      </c>
      <c r="W130" s="97" t="e">
        <f ca="true">+IF(AND(ISNUMBER(OFFSET('Sanitation Data'!$D$6,0,10*ROW('Sanitation Data'!D124))),'Data Summary'!CL130="Yes"),OFFSET('Sanitation Data'!$D$6,0,10*ROW('Sanitation Data'!D124)),NA())</f>
        <v>#N/A</v>
      </c>
      <c r="X130" s="97" t="e">
        <f ca="true">+IF(AND(ISNUMBER(OFFSET('Sanitation Data'!$D$10,0,10*ROW('Sanitation Data'!D124))),'Data Summary'!CM130="Yes"),OFFSET('Sanitation Data'!$D$10,0,10*ROW('Sanitation Data'!D124)),NA())</f>
        <v>#N/A</v>
      </c>
      <c r="Y130" s="97" t="e">
        <f ca="true">+IF(AND(ISNUMBER(OFFSET('Sanitation Data'!$D$11,0,10*ROW('Sanitation Data'!D124))),'Data Summary'!CN130="Yes"),OFFSET('Sanitation Data'!$D$11,0,10*ROW('Sanitation Data'!D124)),NA())</f>
        <v>#N/A</v>
      </c>
      <c r="Z130" s="97" t="e">
        <f ca="true">+IF(AND(ISNUMBER(OFFSET('Sanitation Data'!$D$12,0,10*ROW('Sanitation Data'!D124))),'Data Summary'!CO130="Yes"),OFFSET('Sanitation Data'!$D$12,0,10*ROW('Sanitation Data'!D124)),NA())</f>
        <v>#N/A</v>
      </c>
      <c r="AA130" s="97" t="e">
        <f ca="true">+IF(AND(ISNUMBER(OFFSET('Sanitation Data'!$E$4,0,10*ROW('Sanitation Data'!E124))),'Data Summary'!CP130="Yes"),100-OFFSET('Sanitation Data'!$E$4,0,10*ROW('Sanitation Data'!E124)),NA())</f>
        <v>#N/A</v>
      </c>
      <c r="AB130" s="97" t="e">
        <f ca="true">+IF(AND(ISNUMBER(OFFSET('Sanitation Data'!$E$6,0,10*ROW('Sanitation Data'!E124))),'Data Summary'!CQ130="Yes"),OFFSET('Sanitation Data'!$E$6,0,10*ROW('Sanitation Data'!E124)),NA())</f>
        <v>#N/A</v>
      </c>
      <c r="AC130" s="97" t="e">
        <f ca="true">+IF(AND(ISNUMBER(OFFSET('Sanitation Data'!$E$10,0,10*ROW('Sanitation Data'!E124))),'Data Summary'!CR130="Yes"),OFFSET('Sanitation Data'!$E$10,0,10*ROW('Sanitation Data'!E124)),NA())</f>
        <v>#N/A</v>
      </c>
      <c r="AD130" s="97" t="e">
        <f ca="true">+IF(AND(ISNUMBER(OFFSET('Sanitation Data'!$E$11,0,10*ROW('Sanitation Data'!E124))),'Data Summary'!CS130="Yes"),OFFSET('Sanitation Data'!$E$11,0,10*ROW('Sanitation Data'!E124)),NA())</f>
        <v>#N/A</v>
      </c>
      <c r="AE130" s="97" t="e">
        <f ca="true">+IF(AND(ISNUMBER(OFFSET('Sanitation Data'!$E$12,0,10*ROW('Sanitation Data'!E124))),'Data Summary'!CT130="Yes"),OFFSET('Sanitation Data'!$E$12,0,10*ROW('Sanitation Data'!E124)),NA())</f>
        <v>#N/A</v>
      </c>
      <c r="AF130" s="97" t="e">
        <f ca="true">+IF(AND(ISNUMBER(OFFSET('Sanitation Data'!$F$4,0,10*ROW('Sanitation Data'!F124))),'Data Summary'!CU130="Yes"),100-OFFSET('Sanitation Data'!$F$4,0,10*ROW('Sanitation Data'!F124)),NA())</f>
        <v>#N/A</v>
      </c>
      <c r="AG130" s="97" t="e">
        <f ca="true">+IF(AND(ISNUMBER(OFFSET('Sanitation Data'!$F$6,0,10*ROW('Sanitation Data'!F124))),'Data Summary'!CV130="Yes"),OFFSET('Sanitation Data'!$F$6,0,10*ROW('Sanitation Data'!F124)),NA())</f>
        <v>#N/A</v>
      </c>
      <c r="AH130" s="97" t="e">
        <f ca="true">+IF(AND(ISNUMBER(OFFSET('Sanitation Data'!$F$10,0,10*ROW('Sanitation Data'!F124))),'Data Summary'!CW130="Yes"),OFFSET('Sanitation Data'!$F$10,0,10*ROW('Sanitation Data'!F124)),NA())</f>
        <v>#N/A</v>
      </c>
      <c r="AI130" s="97" t="e">
        <f ca="true">+IF(AND(ISNUMBER(OFFSET('Sanitation Data'!$F$11,0,10*ROW('Sanitation Data'!F124))),'Data Summary'!CX130="Yes"),OFFSET('Sanitation Data'!$F$11,0,10*ROW('Sanitation Data'!F124)),NA())</f>
        <v>#N/A</v>
      </c>
      <c r="AJ130" s="97" t="e">
        <f ca="true">+IF(AND(ISNUMBER(OFFSET('Sanitation Data'!$F$12,0,10*ROW('Sanitation Data'!F124))),'Data Summary'!CY130="Yes"),OFFSET('Sanitation Data'!$F$12,0,10*ROW('Sanitation Data'!F124)),NA())</f>
        <v>#N/A</v>
      </c>
      <c r="AK130" s="97" t="e">
        <f ca="true">+IF(AND(ISNUMBER(OFFSET('Sanitation Data'!$G$4,0,10*ROW('Sanitation Data'!G124))),'Data Summary'!CZ130="Yes"),100-OFFSET('Sanitation Data'!$G$4,0,10*ROW('Sanitation Data'!G124)),NA())</f>
        <v>#N/A</v>
      </c>
      <c r="AL130" s="97" t="e">
        <f ca="true">+IF(AND(ISNUMBER(OFFSET('Sanitation Data'!$G$6,0,10*ROW('Sanitation Data'!G124))),'Data Summary'!DA130="Yes"),OFFSET('Sanitation Data'!$G$6,0,10*ROW('Sanitation Data'!G124)),NA())</f>
        <v>#N/A</v>
      </c>
      <c r="AM130" s="97" t="e">
        <f ca="true">+IF(AND(ISNUMBER(OFFSET('Sanitation Data'!$G$10,0,10*ROW('Sanitation Data'!G124))),'Data Summary'!DB130="Yes"),OFFSET('Sanitation Data'!$G$10,0,10*ROW('Sanitation Data'!G124)),NA())</f>
        <v>#N/A</v>
      </c>
      <c r="AN130" s="97" t="e">
        <f ca="true">+IF(AND(ISNUMBER(OFFSET('Sanitation Data'!$G$11,0,10*ROW('Sanitation Data'!G124))),'Data Summary'!DC130="Yes"),OFFSET('Sanitation Data'!$G$11,0,10*ROW('Sanitation Data'!G124)),NA())</f>
        <v>#N/A</v>
      </c>
      <c r="AO130" s="97" t="e">
        <f ca="true">+IF(AND(ISNUMBER(OFFSET('Sanitation Data'!$G$12,0,10*ROW('Sanitation Data'!G124))),'Data Summary'!DD130="Yes"),OFFSET('Sanitation Data'!$G$12,0,10*ROW('Sanitation Data'!G124)),NA())</f>
        <v>#N/A</v>
      </c>
      <c r="AP130" s="97" t="e">
        <f ca="true">+IF(AND(ISNUMBER(OFFSET('Sanitation Data'!$H$4,0,10*ROW('Sanitation Data'!H124))),'Data Summary'!DE130="Yes"),100-OFFSET('Sanitation Data'!$H$4,0,10*ROW('Sanitation Data'!H124)),NA())</f>
        <v>#N/A</v>
      </c>
      <c r="AQ130" s="97" t="e">
        <f ca="true">+IF(AND(ISNUMBER(OFFSET('Sanitation Data'!$H$6,0,10*ROW('Sanitation Data'!H124))),'Data Summary'!DF130="Yes"),OFFSET('Sanitation Data'!$H$6,0,10*ROW('Sanitation Data'!H124)),NA())</f>
        <v>#N/A</v>
      </c>
      <c r="AR130" s="97" t="e">
        <f ca="true">+IF(AND(ISNUMBER(OFFSET('Sanitation Data'!$H$10,0,10*ROW('Sanitation Data'!H124))),'Data Summary'!DG130="Yes"),OFFSET('Sanitation Data'!$H$10,0,10*ROW('Sanitation Data'!H124)),NA())</f>
        <v>#N/A</v>
      </c>
      <c r="AS130" s="97" t="e">
        <f ca="true">+IF(AND(ISNUMBER(OFFSET('Sanitation Data'!$H$11,0,10*ROW('Sanitation Data'!H124))),'Data Summary'!DH130="Yes"),OFFSET('Sanitation Data'!$H$11,0,10*ROW('Sanitation Data'!H124)),NA())</f>
        <v>#N/A</v>
      </c>
      <c r="AT130" s="97" t="e">
        <f ca="true">+IF(AND(ISNUMBER(OFFSET('Sanitation Data'!$H$12,0,10*ROW('Sanitation Data'!H124))),'Data Summary'!DI130="Yes"),OFFSET('Sanitation Data'!$H$12,0,10*ROW('Sanitation Data'!H124)),NA())</f>
        <v>#N/A</v>
      </c>
      <c r="AU130" s="97" t="e">
        <f ca="true">+IF(AND(ISNUMBER(OFFSET('Sanitation Data'!$I$4,0,10*ROW('Sanitation Data'!I124))),'Data Summary'!DJ130="Yes"),100-OFFSET('Sanitation Data'!$I$4,0,10*ROW('Sanitation Data'!I124)),NA())</f>
        <v>#N/A</v>
      </c>
      <c r="AV130" s="97" t="e">
        <f ca="true">+IF(AND(ISNUMBER(OFFSET('Sanitation Data'!$I$6,0,10*ROW('Sanitation Data'!I124))),'Data Summary'!DK130="Yes"),OFFSET('Sanitation Data'!$I$6,0,10*ROW('Sanitation Data'!I124)),NA())</f>
        <v>#N/A</v>
      </c>
      <c r="AW130" s="97" t="e">
        <f ca="true">+IF(AND(ISNUMBER(OFFSET('Sanitation Data'!$I$10,0,10*ROW('Sanitation Data'!I124))),'Data Summary'!DL130="Yes"),OFFSET('Sanitation Data'!$I$10,0,10*ROW('Sanitation Data'!I124)),NA())</f>
        <v>#N/A</v>
      </c>
      <c r="AX130" s="97" t="e">
        <f ca="true">+IF(AND(ISNUMBER(OFFSET('Sanitation Data'!$I$11,0,10*ROW('Sanitation Data'!I124))),'Data Summary'!DM130="Yes"),OFFSET('Sanitation Data'!$I$11,0,10*ROW('Sanitation Data'!I124)),NA())</f>
        <v>#N/A</v>
      </c>
      <c r="AY130" s="97" t="e">
        <f ca="true">+IF(AND(ISNUMBER(OFFSET('Sanitation Data'!$I$12,0,10*ROW('Sanitation Data'!I124))),'Data Summary'!DN130="Yes"),OFFSET('Sanitation Data'!$I$12,0,10*ROW('Sanitation Data'!I124)),NA())</f>
        <v>#N/A</v>
      </c>
      <c r="AZ130" s="98" t="e">
        <f ca="true">+IF(AND(ISNUMBER(OFFSET('Hygiene Data'!$D$5,0,10*ROW('Hygiene Data'!D124))),'Data Summary'!DO130="Yes"),OFFSET('Hygiene Data'!$D$5,0,10*ROW('Hygiene Data'!D124)),NA())</f>
        <v>#N/A</v>
      </c>
      <c r="BA130" s="98" t="e">
        <f ca="true">+IF(AND(ISNUMBER(OFFSET('Hygiene Data'!$D$7,0,10*ROW('Hygiene Data'!D124))),'Data Summary'!DP130="Yes"),OFFSET('Hygiene Data'!$D$7,0,10*ROW('Hygiene Data'!D124)),NA())</f>
        <v>#N/A</v>
      </c>
      <c r="BB130" s="98" t="e">
        <f ca="true">+IF(AND(ISNUMBER(OFFSET('Hygiene Data'!$D$9,0,10*ROW('Hygiene Data'!D124))),'Data Summary'!DQ130="Yes"),OFFSET('Hygiene Data'!$D$9,0,10*ROW('Hygiene Data'!D124)),NA())</f>
        <v>#N/A</v>
      </c>
      <c r="BC130" s="98" t="e">
        <f ca="true">+IF(AND(ISNUMBER(OFFSET('Hygiene Data'!$E$5,0,10*ROW('Hygiene Data'!E124))),'Data Summary'!DR130="Yes"),OFFSET('Hygiene Data'!$E$5,0,10*ROW('Hygiene Data'!E124)),NA())</f>
        <v>#N/A</v>
      </c>
      <c r="BD130" s="98" t="e">
        <f ca="true">+IF(AND(ISNUMBER(OFFSET('Hygiene Data'!$E$7,0,10*ROW('Hygiene Data'!E124))),'Data Summary'!DS130="Yes"),OFFSET('Hygiene Data'!$E$7,0,10*ROW('Hygiene Data'!E124)),NA())</f>
        <v>#N/A</v>
      </c>
      <c r="BE130" s="98" t="e">
        <f ca="true">+IF(AND(ISNUMBER(OFFSET('Hygiene Data'!$E$9,0,10*ROW('Hygiene Data'!E124))),'Data Summary'!DT130="Yes"),OFFSET('Hygiene Data'!$E$9,0,10*ROW('Hygiene Data'!E124)),NA())</f>
        <v>#N/A</v>
      </c>
      <c r="BF130" s="98" t="e">
        <f ca="true">+IF(AND(ISNUMBER(OFFSET('Hygiene Data'!$F$5,0,10*ROW('Hygiene Data'!F124))),'Data Summary'!DU130="Yes"),OFFSET('Hygiene Data'!$F$5,0,10*ROW('Hygiene Data'!F124)),NA())</f>
        <v>#N/A</v>
      </c>
      <c r="BG130" s="98" t="e">
        <f ca="true">+IF(AND(ISNUMBER(OFFSET('Hygiene Data'!$F$7,0,10*ROW('Hygiene Data'!F124))),'Data Summary'!DV130="Yes"),OFFSET('Hygiene Data'!$F$7,0,10*ROW('Hygiene Data'!F124)),NA())</f>
        <v>#N/A</v>
      </c>
      <c r="BH130" s="98" t="e">
        <f ca="true">+IF(AND(ISNUMBER(OFFSET('Hygiene Data'!$F$9,0,10*ROW('Hygiene Data'!F124))),'Data Summary'!DW130="Yes"),OFFSET('Hygiene Data'!$F$9,0,10*ROW('Hygiene Data'!F124)),NA())</f>
        <v>#N/A</v>
      </c>
      <c r="BI130" s="98" t="e">
        <f ca="true">+IF(AND(ISNUMBER(OFFSET('Hygiene Data'!$G$5,0,10*ROW('Hygiene Data'!G124))),'Data Summary'!DX130="Yes"),OFFSET('Hygiene Data'!$G$5,0,10*ROW('Hygiene Data'!G124)),NA())</f>
        <v>#N/A</v>
      </c>
      <c r="BJ130" s="98" t="e">
        <f ca="true">+IF(AND(ISNUMBER(OFFSET('Hygiene Data'!$G$7,0,10*ROW('Hygiene Data'!G124))),'Data Summary'!DY130="Yes"),OFFSET('Hygiene Data'!$G$7,0,10*ROW('Hygiene Data'!G124)),NA())</f>
        <v>#N/A</v>
      </c>
      <c r="BK130" s="98" t="e">
        <f ca="true">+IF(AND(ISNUMBER(OFFSET('Hygiene Data'!$G$9,0,10*ROW('Hygiene Data'!G124))),'Data Summary'!DZ130="Yes"),OFFSET('Hygiene Data'!$G$9,0,10*ROW('Hygiene Data'!G124)),NA())</f>
        <v>#N/A</v>
      </c>
      <c r="BL130" s="98" t="e">
        <f ca="true">+IF(AND(ISNUMBER(OFFSET('Hygiene Data'!$H$5,0,10*ROW('Hygiene Data'!H124))),'Data Summary'!EA130="Yes"),OFFSET('Hygiene Data'!$H$5,0,10*ROW('Hygiene Data'!H124)),NA())</f>
        <v>#N/A</v>
      </c>
      <c r="BM130" s="98" t="e">
        <f ca="true">+IF(AND(ISNUMBER(OFFSET('Hygiene Data'!$H$7,0,10*ROW('Hygiene Data'!H124))),'Data Summary'!EB130="Yes"),OFFSET('Hygiene Data'!$H$7,0,10*ROW('Hygiene Data'!H124)),NA())</f>
        <v>#N/A</v>
      </c>
      <c r="BN130" s="98" t="e">
        <f ca="true">+IF(AND(ISNUMBER(OFFSET('Hygiene Data'!$H$9,0,10*ROW('Hygiene Data'!H124))),'Data Summary'!EC130="Yes"),OFFSET('Hygiene Data'!$H$9,0,10*ROW('Hygiene Data'!H124)),NA())</f>
        <v>#N/A</v>
      </c>
      <c r="BO130" s="98" t="e">
        <f ca="true">+IF(AND(ISNUMBER(OFFSET('Hygiene Data'!$I$5,0,10*ROW('Hygiene Data'!I124))),'Data Summary'!ED130="Yes"),OFFSET('Hygiene Data'!$I$5,0,10*ROW('Hygiene Data'!I124)),NA())</f>
        <v>#N/A</v>
      </c>
      <c r="BP130" s="98" t="e">
        <f ca="true">+IF(AND(ISNUMBER(OFFSET('Hygiene Data'!$I$7,0,10*ROW('Hygiene Data'!I124))),'Data Summary'!EE130="Yes"),OFFSET('Hygiene Data'!$I$7,0,10*ROW('Hygiene Data'!I124)),NA())</f>
        <v>#N/A</v>
      </c>
      <c r="BQ130" s="98" t="e">
        <f ca="true">+IF(AND(ISNUMBER(OFFSET('Hygiene Data'!$I$9,0,10*ROW('Hygiene Data'!I124))),'Data Summary'!EF130="Yes"),OFFSET('Hygiene Data'!$I$9,0,10*ROW('Hygiene Data'!I124)),NA())</f>
        <v>#N/A</v>
      </c>
    </row>
    <row xmlns:x14ac="http://schemas.microsoft.com/office/spreadsheetml/2009/9/ac" r="131" x14ac:dyDescent="0.2">
      <c r="A131" s="351" t="e">
        <f ca="true">+RIGHT('Data Summary'!A131,LEN('Data Summary'!A131)-9)</f>
        <v>#VALUE!</v>
      </c>
      <c r="B131" s="36" t="str">
        <f ca="true">+IF(ISTEXT('Data Summary'!B131),'Data Summary'!B131,"")</f>
        <v/>
      </c>
      <c r="C131" s="350" t="e">
        <f ca="true">+VALUE('Data Summary'!C131)</f>
        <v>#VALUE!</v>
      </c>
      <c r="D131" s="96" t="e">
        <f ca="true">+IF(AND(ISNUMBER(OFFSET('Water Data'!$D$4,0,10*ROW('Water Data'!D125))),'Data Summary'!BS131="Yes"),100-OFFSET('Water Data'!$D$4,0,10*ROW('Water Data'!D125)),NA())</f>
        <v>#N/A</v>
      </c>
      <c r="E131" s="96" t="e">
        <f ca="true">+IF(AND(ISNUMBER(OFFSET('Water Data'!$D$6,0,10*ROW('Water Data'!D125))),'Data Summary'!BT131="Yes"),OFFSET('Water Data'!$D$6,0,10*ROW('Water Data'!D125)),NA())</f>
        <v>#N/A</v>
      </c>
      <c r="F131" s="96" t="e">
        <f ca="true">+IF(AND(ISNUMBER(OFFSET('Water Data'!$D$9,0,10*ROW('Water Data'!D125))),'Data Summary'!BU131="Yes"),OFFSET('Water Data'!$D$9,0,10*ROW('Water Data'!D125)),NA())</f>
        <v>#N/A</v>
      </c>
      <c r="G131" s="96" t="e">
        <f ca="true">+IF(AND(ISNUMBER(OFFSET('Water Data'!$E$4,0,10*ROW('Water Data'!E125))),'Data Summary'!BV131="Yes"),100-OFFSET('Water Data'!$E$4,0,10*ROW('Water Data'!E125)),NA())</f>
        <v>#N/A</v>
      </c>
      <c r="H131" s="96" t="e">
        <f ca="true">+IF(AND(ISNUMBER(OFFSET('Water Data'!$E$6,0,10*ROW('Water Data'!E125))),'Data Summary'!BW131="Yes"),OFFSET('Water Data'!$E$6,0,10*ROW('Water Data'!E125)),NA())</f>
        <v>#N/A</v>
      </c>
      <c r="I131" s="96" t="e">
        <f ca="true">+IF(AND(ISNUMBER(OFFSET('Water Data'!$E$9,0,10*ROW('Water Data'!E125))),'Data Summary'!BX131="Yes"),OFFSET('Water Data'!$E$9,0,10*ROW('Water Data'!E125)),NA())</f>
        <v>#N/A</v>
      </c>
      <c r="J131" s="96" t="e">
        <f ca="true">+IF(AND(ISNUMBER(OFFSET('Water Data'!$F$4,0,10*ROW('Water Data'!F125))),'Data Summary'!BY131="Yes"),100-OFFSET('Water Data'!$F$4,0,10*ROW('Water Data'!F125)),NA())</f>
        <v>#N/A</v>
      </c>
      <c r="K131" s="96" t="e">
        <f ca="true">+IF(AND(ISNUMBER(OFFSET('Water Data'!$F$6,0,10*ROW('Water Data'!F125))),'Data Summary'!BZ131="Yes"),OFFSET('Water Data'!$F$6,0,10*ROW('Water Data'!F125)),NA())</f>
        <v>#N/A</v>
      </c>
      <c r="L131" s="96" t="e">
        <f ca="true">+IF(AND(ISNUMBER(OFFSET('Water Data'!$F$9,0,10*ROW('Water Data'!F125))),'Data Summary'!CA131="Yes"),OFFSET('Water Data'!$F$9,0,10*ROW('Water Data'!F125)),NA())</f>
        <v>#N/A</v>
      </c>
      <c r="M131" s="96" t="e">
        <f ca="true">+IF(AND(ISNUMBER(OFFSET('Water Data'!$G$4,0,10*ROW('Water Data'!G125))),'Data Summary'!CB131="Yes"),100-OFFSET('Water Data'!$G$4,0,10*ROW('Water Data'!G125)),NA())</f>
        <v>#N/A</v>
      </c>
      <c r="N131" s="96" t="e">
        <f ca="true">+IF(AND(ISNUMBER(OFFSET('Water Data'!$G$6,0,10*ROW('Water Data'!G125))),'Data Summary'!CC131="Yes"),OFFSET('Water Data'!$G$6,0,10*ROW('Water Data'!G125)),NA())</f>
        <v>#N/A</v>
      </c>
      <c r="O131" s="96" t="e">
        <f ca="true">+IF(AND(ISNUMBER(OFFSET('Water Data'!$G$9,0,10*ROW('Water Data'!G125))),'Data Summary'!CD131="Yes"),OFFSET('Water Data'!$G$9,0,10*ROW('Water Data'!G125)),NA())</f>
        <v>#N/A</v>
      </c>
      <c r="P131" s="96" t="e">
        <f ca="true">+IF(AND(ISNUMBER(OFFSET('Water Data'!$H$4,0,10*ROW('Water Data'!H125))),'Data Summary'!CE131="Yes"),100-OFFSET('Water Data'!$H$4,0,10*ROW('Water Data'!H125)),NA())</f>
        <v>#N/A</v>
      </c>
      <c r="Q131" s="96" t="e">
        <f ca="true">+IF(AND(ISNUMBER(OFFSET('Water Data'!$H$6,0,10*ROW('Water Data'!H125))),'Data Summary'!CF131="Yes"),OFFSET('Water Data'!$H$6,0,10*ROW('Water Data'!H125)),NA())</f>
        <v>#N/A</v>
      </c>
      <c r="R131" s="96" t="e">
        <f ca="true">+IF(AND(ISNUMBER(OFFSET('Water Data'!$H$9,0,10*ROW('Water Data'!H125))),'Data Summary'!CG131="Yes"),OFFSET('Water Data'!$H$9,0,10*ROW('Water Data'!H125)),NA())</f>
        <v>#N/A</v>
      </c>
      <c r="S131" s="96" t="e">
        <f ca="true">+IF(AND(ISNUMBER(OFFSET('Water Data'!$I$4,0,10*ROW('Water Data'!I125))),'Data Summary'!CH131="Yes"),100-OFFSET('Water Data'!$I$4,0,10*ROW('Water Data'!I125)),NA())</f>
        <v>#N/A</v>
      </c>
      <c r="T131" s="96" t="e">
        <f ca="true">+IF(AND(ISNUMBER(OFFSET('Water Data'!$I$6,0,10*ROW('Water Data'!I125))),'Data Summary'!CI131="Yes"),OFFSET('Water Data'!$I$6,0,10*ROW('Water Data'!I125)),NA())</f>
        <v>#N/A</v>
      </c>
      <c r="U131" s="96" t="e">
        <f ca="true">+IF(AND(ISNUMBER(OFFSET('Water Data'!$I$9,0,10*ROW('Water Data'!I125))),'Data Summary'!CJ131="Yes"),OFFSET('Water Data'!$I$9,0,10*ROW('Water Data'!I125)),NA())</f>
        <v>#N/A</v>
      </c>
      <c r="V131" s="97" t="e">
        <f ca="true">+IF(AND(ISNUMBER(OFFSET('Sanitation Data'!$D$4,0,10*ROW('Sanitation Data'!D125))),'Data Summary'!CK131="Yes"),100-OFFSET('Sanitation Data'!$D$4,0,10*ROW('Sanitation Data'!D125)),NA())</f>
        <v>#N/A</v>
      </c>
      <c r="W131" s="97" t="e">
        <f ca="true">+IF(AND(ISNUMBER(OFFSET('Sanitation Data'!$D$6,0,10*ROW('Sanitation Data'!D125))),'Data Summary'!CL131="Yes"),OFFSET('Sanitation Data'!$D$6,0,10*ROW('Sanitation Data'!D125)),NA())</f>
        <v>#N/A</v>
      </c>
      <c r="X131" s="97" t="e">
        <f ca="true">+IF(AND(ISNUMBER(OFFSET('Sanitation Data'!$D$10,0,10*ROW('Sanitation Data'!D125))),'Data Summary'!CM131="Yes"),OFFSET('Sanitation Data'!$D$10,0,10*ROW('Sanitation Data'!D125)),NA())</f>
        <v>#N/A</v>
      </c>
      <c r="Y131" s="97" t="e">
        <f ca="true">+IF(AND(ISNUMBER(OFFSET('Sanitation Data'!$D$11,0,10*ROW('Sanitation Data'!D125))),'Data Summary'!CN131="Yes"),OFFSET('Sanitation Data'!$D$11,0,10*ROW('Sanitation Data'!D125)),NA())</f>
        <v>#N/A</v>
      </c>
      <c r="Z131" s="97" t="e">
        <f ca="true">+IF(AND(ISNUMBER(OFFSET('Sanitation Data'!$D$12,0,10*ROW('Sanitation Data'!D125))),'Data Summary'!CO131="Yes"),OFFSET('Sanitation Data'!$D$12,0,10*ROW('Sanitation Data'!D125)),NA())</f>
        <v>#N/A</v>
      </c>
      <c r="AA131" s="97" t="e">
        <f ca="true">+IF(AND(ISNUMBER(OFFSET('Sanitation Data'!$E$4,0,10*ROW('Sanitation Data'!E125))),'Data Summary'!CP131="Yes"),100-OFFSET('Sanitation Data'!$E$4,0,10*ROW('Sanitation Data'!E125)),NA())</f>
        <v>#N/A</v>
      </c>
      <c r="AB131" s="97" t="e">
        <f ca="true">+IF(AND(ISNUMBER(OFFSET('Sanitation Data'!$E$6,0,10*ROW('Sanitation Data'!E125))),'Data Summary'!CQ131="Yes"),OFFSET('Sanitation Data'!$E$6,0,10*ROW('Sanitation Data'!E125)),NA())</f>
        <v>#N/A</v>
      </c>
      <c r="AC131" s="97" t="e">
        <f ca="true">+IF(AND(ISNUMBER(OFFSET('Sanitation Data'!$E$10,0,10*ROW('Sanitation Data'!E125))),'Data Summary'!CR131="Yes"),OFFSET('Sanitation Data'!$E$10,0,10*ROW('Sanitation Data'!E125)),NA())</f>
        <v>#N/A</v>
      </c>
      <c r="AD131" s="97" t="e">
        <f ca="true">+IF(AND(ISNUMBER(OFFSET('Sanitation Data'!$E$11,0,10*ROW('Sanitation Data'!E125))),'Data Summary'!CS131="Yes"),OFFSET('Sanitation Data'!$E$11,0,10*ROW('Sanitation Data'!E125)),NA())</f>
        <v>#N/A</v>
      </c>
      <c r="AE131" s="97" t="e">
        <f ca="true">+IF(AND(ISNUMBER(OFFSET('Sanitation Data'!$E$12,0,10*ROW('Sanitation Data'!E125))),'Data Summary'!CT131="Yes"),OFFSET('Sanitation Data'!$E$12,0,10*ROW('Sanitation Data'!E125)),NA())</f>
        <v>#N/A</v>
      </c>
      <c r="AF131" s="97" t="e">
        <f ca="true">+IF(AND(ISNUMBER(OFFSET('Sanitation Data'!$F$4,0,10*ROW('Sanitation Data'!F125))),'Data Summary'!CU131="Yes"),100-OFFSET('Sanitation Data'!$F$4,0,10*ROW('Sanitation Data'!F125)),NA())</f>
        <v>#N/A</v>
      </c>
      <c r="AG131" s="97" t="e">
        <f ca="true">+IF(AND(ISNUMBER(OFFSET('Sanitation Data'!$F$6,0,10*ROW('Sanitation Data'!F125))),'Data Summary'!CV131="Yes"),OFFSET('Sanitation Data'!$F$6,0,10*ROW('Sanitation Data'!F125)),NA())</f>
        <v>#N/A</v>
      </c>
      <c r="AH131" s="97" t="e">
        <f ca="true">+IF(AND(ISNUMBER(OFFSET('Sanitation Data'!$F$10,0,10*ROW('Sanitation Data'!F125))),'Data Summary'!CW131="Yes"),OFFSET('Sanitation Data'!$F$10,0,10*ROW('Sanitation Data'!F125)),NA())</f>
        <v>#N/A</v>
      </c>
      <c r="AI131" s="97" t="e">
        <f ca="true">+IF(AND(ISNUMBER(OFFSET('Sanitation Data'!$F$11,0,10*ROW('Sanitation Data'!F125))),'Data Summary'!CX131="Yes"),OFFSET('Sanitation Data'!$F$11,0,10*ROW('Sanitation Data'!F125)),NA())</f>
        <v>#N/A</v>
      </c>
      <c r="AJ131" s="97" t="e">
        <f ca="true">+IF(AND(ISNUMBER(OFFSET('Sanitation Data'!$F$12,0,10*ROW('Sanitation Data'!F125))),'Data Summary'!CY131="Yes"),OFFSET('Sanitation Data'!$F$12,0,10*ROW('Sanitation Data'!F125)),NA())</f>
        <v>#N/A</v>
      </c>
      <c r="AK131" s="97" t="e">
        <f ca="true">+IF(AND(ISNUMBER(OFFSET('Sanitation Data'!$G$4,0,10*ROW('Sanitation Data'!G125))),'Data Summary'!CZ131="Yes"),100-OFFSET('Sanitation Data'!$G$4,0,10*ROW('Sanitation Data'!G125)),NA())</f>
        <v>#N/A</v>
      </c>
      <c r="AL131" s="97" t="e">
        <f ca="true">+IF(AND(ISNUMBER(OFFSET('Sanitation Data'!$G$6,0,10*ROW('Sanitation Data'!G125))),'Data Summary'!DA131="Yes"),OFFSET('Sanitation Data'!$G$6,0,10*ROW('Sanitation Data'!G125)),NA())</f>
        <v>#N/A</v>
      </c>
      <c r="AM131" s="97" t="e">
        <f ca="true">+IF(AND(ISNUMBER(OFFSET('Sanitation Data'!$G$10,0,10*ROW('Sanitation Data'!G125))),'Data Summary'!DB131="Yes"),OFFSET('Sanitation Data'!$G$10,0,10*ROW('Sanitation Data'!G125)),NA())</f>
        <v>#N/A</v>
      </c>
      <c r="AN131" s="97" t="e">
        <f ca="true">+IF(AND(ISNUMBER(OFFSET('Sanitation Data'!$G$11,0,10*ROW('Sanitation Data'!G125))),'Data Summary'!DC131="Yes"),OFFSET('Sanitation Data'!$G$11,0,10*ROW('Sanitation Data'!G125)),NA())</f>
        <v>#N/A</v>
      </c>
      <c r="AO131" s="97" t="e">
        <f ca="true">+IF(AND(ISNUMBER(OFFSET('Sanitation Data'!$G$12,0,10*ROW('Sanitation Data'!G125))),'Data Summary'!DD131="Yes"),OFFSET('Sanitation Data'!$G$12,0,10*ROW('Sanitation Data'!G125)),NA())</f>
        <v>#N/A</v>
      </c>
      <c r="AP131" s="97" t="e">
        <f ca="true">+IF(AND(ISNUMBER(OFFSET('Sanitation Data'!$H$4,0,10*ROW('Sanitation Data'!H125))),'Data Summary'!DE131="Yes"),100-OFFSET('Sanitation Data'!$H$4,0,10*ROW('Sanitation Data'!H125)),NA())</f>
        <v>#N/A</v>
      </c>
      <c r="AQ131" s="97" t="e">
        <f ca="true">+IF(AND(ISNUMBER(OFFSET('Sanitation Data'!$H$6,0,10*ROW('Sanitation Data'!H125))),'Data Summary'!DF131="Yes"),OFFSET('Sanitation Data'!$H$6,0,10*ROW('Sanitation Data'!H125)),NA())</f>
        <v>#N/A</v>
      </c>
      <c r="AR131" s="97" t="e">
        <f ca="true">+IF(AND(ISNUMBER(OFFSET('Sanitation Data'!$H$10,0,10*ROW('Sanitation Data'!H125))),'Data Summary'!DG131="Yes"),OFFSET('Sanitation Data'!$H$10,0,10*ROW('Sanitation Data'!H125)),NA())</f>
        <v>#N/A</v>
      </c>
      <c r="AS131" s="97" t="e">
        <f ca="true">+IF(AND(ISNUMBER(OFFSET('Sanitation Data'!$H$11,0,10*ROW('Sanitation Data'!H125))),'Data Summary'!DH131="Yes"),OFFSET('Sanitation Data'!$H$11,0,10*ROW('Sanitation Data'!H125)),NA())</f>
        <v>#N/A</v>
      </c>
      <c r="AT131" s="97" t="e">
        <f ca="true">+IF(AND(ISNUMBER(OFFSET('Sanitation Data'!$H$12,0,10*ROW('Sanitation Data'!H125))),'Data Summary'!DI131="Yes"),OFFSET('Sanitation Data'!$H$12,0,10*ROW('Sanitation Data'!H125)),NA())</f>
        <v>#N/A</v>
      </c>
      <c r="AU131" s="97" t="e">
        <f ca="true">+IF(AND(ISNUMBER(OFFSET('Sanitation Data'!$I$4,0,10*ROW('Sanitation Data'!I125))),'Data Summary'!DJ131="Yes"),100-OFFSET('Sanitation Data'!$I$4,0,10*ROW('Sanitation Data'!I125)),NA())</f>
        <v>#N/A</v>
      </c>
      <c r="AV131" s="97" t="e">
        <f ca="true">+IF(AND(ISNUMBER(OFFSET('Sanitation Data'!$I$6,0,10*ROW('Sanitation Data'!I125))),'Data Summary'!DK131="Yes"),OFFSET('Sanitation Data'!$I$6,0,10*ROW('Sanitation Data'!I125)),NA())</f>
        <v>#N/A</v>
      </c>
      <c r="AW131" s="97" t="e">
        <f ca="true">+IF(AND(ISNUMBER(OFFSET('Sanitation Data'!$I$10,0,10*ROW('Sanitation Data'!I125))),'Data Summary'!DL131="Yes"),OFFSET('Sanitation Data'!$I$10,0,10*ROW('Sanitation Data'!I125)),NA())</f>
        <v>#N/A</v>
      </c>
      <c r="AX131" s="97" t="e">
        <f ca="true">+IF(AND(ISNUMBER(OFFSET('Sanitation Data'!$I$11,0,10*ROW('Sanitation Data'!I125))),'Data Summary'!DM131="Yes"),OFFSET('Sanitation Data'!$I$11,0,10*ROW('Sanitation Data'!I125)),NA())</f>
        <v>#N/A</v>
      </c>
      <c r="AY131" s="97" t="e">
        <f ca="true">+IF(AND(ISNUMBER(OFFSET('Sanitation Data'!$I$12,0,10*ROW('Sanitation Data'!I125))),'Data Summary'!DN131="Yes"),OFFSET('Sanitation Data'!$I$12,0,10*ROW('Sanitation Data'!I125)),NA())</f>
        <v>#N/A</v>
      </c>
      <c r="AZ131" s="98" t="e">
        <f ca="true">+IF(AND(ISNUMBER(OFFSET('Hygiene Data'!$D$5,0,10*ROW('Hygiene Data'!D125))),'Data Summary'!DO131="Yes"),OFFSET('Hygiene Data'!$D$5,0,10*ROW('Hygiene Data'!D125)),NA())</f>
        <v>#N/A</v>
      </c>
      <c r="BA131" s="98" t="e">
        <f ca="true">+IF(AND(ISNUMBER(OFFSET('Hygiene Data'!$D$7,0,10*ROW('Hygiene Data'!D125))),'Data Summary'!DP131="Yes"),OFFSET('Hygiene Data'!$D$7,0,10*ROW('Hygiene Data'!D125)),NA())</f>
        <v>#N/A</v>
      </c>
      <c r="BB131" s="98" t="e">
        <f ca="true">+IF(AND(ISNUMBER(OFFSET('Hygiene Data'!$D$9,0,10*ROW('Hygiene Data'!D125))),'Data Summary'!DQ131="Yes"),OFFSET('Hygiene Data'!$D$9,0,10*ROW('Hygiene Data'!D125)),NA())</f>
        <v>#N/A</v>
      </c>
      <c r="BC131" s="98" t="e">
        <f ca="true">+IF(AND(ISNUMBER(OFFSET('Hygiene Data'!$E$5,0,10*ROW('Hygiene Data'!E125))),'Data Summary'!DR131="Yes"),OFFSET('Hygiene Data'!$E$5,0,10*ROW('Hygiene Data'!E125)),NA())</f>
        <v>#N/A</v>
      </c>
      <c r="BD131" s="98" t="e">
        <f ca="true">+IF(AND(ISNUMBER(OFFSET('Hygiene Data'!$E$7,0,10*ROW('Hygiene Data'!E125))),'Data Summary'!DS131="Yes"),OFFSET('Hygiene Data'!$E$7,0,10*ROW('Hygiene Data'!E125)),NA())</f>
        <v>#N/A</v>
      </c>
      <c r="BE131" s="98" t="e">
        <f ca="true">+IF(AND(ISNUMBER(OFFSET('Hygiene Data'!$E$9,0,10*ROW('Hygiene Data'!E125))),'Data Summary'!DT131="Yes"),OFFSET('Hygiene Data'!$E$9,0,10*ROW('Hygiene Data'!E125)),NA())</f>
        <v>#N/A</v>
      </c>
      <c r="BF131" s="98" t="e">
        <f ca="true">+IF(AND(ISNUMBER(OFFSET('Hygiene Data'!$F$5,0,10*ROW('Hygiene Data'!F125))),'Data Summary'!DU131="Yes"),OFFSET('Hygiene Data'!$F$5,0,10*ROW('Hygiene Data'!F125)),NA())</f>
        <v>#N/A</v>
      </c>
      <c r="BG131" s="98" t="e">
        <f ca="true">+IF(AND(ISNUMBER(OFFSET('Hygiene Data'!$F$7,0,10*ROW('Hygiene Data'!F125))),'Data Summary'!DV131="Yes"),OFFSET('Hygiene Data'!$F$7,0,10*ROW('Hygiene Data'!F125)),NA())</f>
        <v>#N/A</v>
      </c>
      <c r="BH131" s="98" t="e">
        <f ca="true">+IF(AND(ISNUMBER(OFFSET('Hygiene Data'!$F$9,0,10*ROW('Hygiene Data'!F125))),'Data Summary'!DW131="Yes"),OFFSET('Hygiene Data'!$F$9,0,10*ROW('Hygiene Data'!F125)),NA())</f>
        <v>#N/A</v>
      </c>
      <c r="BI131" s="98" t="e">
        <f ca="true">+IF(AND(ISNUMBER(OFFSET('Hygiene Data'!$G$5,0,10*ROW('Hygiene Data'!G125))),'Data Summary'!DX131="Yes"),OFFSET('Hygiene Data'!$G$5,0,10*ROW('Hygiene Data'!G125)),NA())</f>
        <v>#N/A</v>
      </c>
      <c r="BJ131" s="98" t="e">
        <f ca="true">+IF(AND(ISNUMBER(OFFSET('Hygiene Data'!$G$7,0,10*ROW('Hygiene Data'!G125))),'Data Summary'!DY131="Yes"),OFFSET('Hygiene Data'!$G$7,0,10*ROW('Hygiene Data'!G125)),NA())</f>
        <v>#N/A</v>
      </c>
      <c r="BK131" s="98" t="e">
        <f ca="true">+IF(AND(ISNUMBER(OFFSET('Hygiene Data'!$G$9,0,10*ROW('Hygiene Data'!G125))),'Data Summary'!DZ131="Yes"),OFFSET('Hygiene Data'!$G$9,0,10*ROW('Hygiene Data'!G125)),NA())</f>
        <v>#N/A</v>
      </c>
      <c r="BL131" s="98" t="e">
        <f ca="true">+IF(AND(ISNUMBER(OFFSET('Hygiene Data'!$H$5,0,10*ROW('Hygiene Data'!H125))),'Data Summary'!EA131="Yes"),OFFSET('Hygiene Data'!$H$5,0,10*ROW('Hygiene Data'!H125)),NA())</f>
        <v>#N/A</v>
      </c>
      <c r="BM131" s="98" t="e">
        <f ca="true">+IF(AND(ISNUMBER(OFFSET('Hygiene Data'!$H$7,0,10*ROW('Hygiene Data'!H125))),'Data Summary'!EB131="Yes"),OFFSET('Hygiene Data'!$H$7,0,10*ROW('Hygiene Data'!H125)),NA())</f>
        <v>#N/A</v>
      </c>
      <c r="BN131" s="98" t="e">
        <f ca="true">+IF(AND(ISNUMBER(OFFSET('Hygiene Data'!$H$9,0,10*ROW('Hygiene Data'!H125))),'Data Summary'!EC131="Yes"),OFFSET('Hygiene Data'!$H$9,0,10*ROW('Hygiene Data'!H125)),NA())</f>
        <v>#N/A</v>
      </c>
      <c r="BO131" s="98" t="e">
        <f ca="true">+IF(AND(ISNUMBER(OFFSET('Hygiene Data'!$I$5,0,10*ROW('Hygiene Data'!I125))),'Data Summary'!ED131="Yes"),OFFSET('Hygiene Data'!$I$5,0,10*ROW('Hygiene Data'!I125)),NA())</f>
        <v>#N/A</v>
      </c>
      <c r="BP131" s="98" t="e">
        <f ca="true">+IF(AND(ISNUMBER(OFFSET('Hygiene Data'!$I$7,0,10*ROW('Hygiene Data'!I125))),'Data Summary'!EE131="Yes"),OFFSET('Hygiene Data'!$I$7,0,10*ROW('Hygiene Data'!I125)),NA())</f>
        <v>#N/A</v>
      </c>
      <c r="BQ131" s="98" t="e">
        <f ca="true">+IF(AND(ISNUMBER(OFFSET('Hygiene Data'!$I$9,0,10*ROW('Hygiene Data'!I125))),'Data Summary'!EF131="Yes"),OFFSET('Hygiene Data'!$I$9,0,10*ROW('Hygiene Data'!I125)),NA())</f>
        <v>#N/A</v>
      </c>
    </row>
    <row xmlns:x14ac="http://schemas.microsoft.com/office/spreadsheetml/2009/9/ac" r="132" x14ac:dyDescent="0.2">
      <c r="A132" s="351" t="e">
        <f ca="true">+RIGHT('Data Summary'!A132,LEN('Data Summary'!A132)-9)</f>
        <v>#VALUE!</v>
      </c>
      <c r="B132" s="36" t="str">
        <f ca="true">+IF(ISTEXT('Data Summary'!B132),'Data Summary'!B132,"")</f>
        <v/>
      </c>
      <c r="C132" s="350" t="e">
        <f ca="true">+VALUE('Data Summary'!C132)</f>
        <v>#VALUE!</v>
      </c>
      <c r="D132" s="96" t="e">
        <f ca="true">+IF(AND(ISNUMBER(OFFSET('Water Data'!$D$4,0,10*ROW('Water Data'!D126))),'Data Summary'!BS132="Yes"),100-OFFSET('Water Data'!$D$4,0,10*ROW('Water Data'!D126)),NA())</f>
        <v>#N/A</v>
      </c>
      <c r="E132" s="96" t="e">
        <f ca="true">+IF(AND(ISNUMBER(OFFSET('Water Data'!$D$6,0,10*ROW('Water Data'!D126))),'Data Summary'!BT132="Yes"),OFFSET('Water Data'!$D$6,0,10*ROW('Water Data'!D126)),NA())</f>
        <v>#N/A</v>
      </c>
      <c r="F132" s="96" t="e">
        <f ca="true">+IF(AND(ISNUMBER(OFFSET('Water Data'!$D$9,0,10*ROW('Water Data'!D126))),'Data Summary'!BU132="Yes"),OFFSET('Water Data'!$D$9,0,10*ROW('Water Data'!D126)),NA())</f>
        <v>#N/A</v>
      </c>
      <c r="G132" s="96" t="e">
        <f ca="true">+IF(AND(ISNUMBER(OFFSET('Water Data'!$E$4,0,10*ROW('Water Data'!E126))),'Data Summary'!BV132="Yes"),100-OFFSET('Water Data'!$E$4,0,10*ROW('Water Data'!E126)),NA())</f>
        <v>#N/A</v>
      </c>
      <c r="H132" s="96" t="e">
        <f ca="true">+IF(AND(ISNUMBER(OFFSET('Water Data'!$E$6,0,10*ROW('Water Data'!E126))),'Data Summary'!BW132="Yes"),OFFSET('Water Data'!$E$6,0,10*ROW('Water Data'!E126)),NA())</f>
        <v>#N/A</v>
      </c>
      <c r="I132" s="96" t="e">
        <f ca="true">+IF(AND(ISNUMBER(OFFSET('Water Data'!$E$9,0,10*ROW('Water Data'!E126))),'Data Summary'!BX132="Yes"),OFFSET('Water Data'!$E$9,0,10*ROW('Water Data'!E126)),NA())</f>
        <v>#N/A</v>
      </c>
      <c r="J132" s="96" t="e">
        <f ca="true">+IF(AND(ISNUMBER(OFFSET('Water Data'!$F$4,0,10*ROW('Water Data'!F126))),'Data Summary'!BY132="Yes"),100-OFFSET('Water Data'!$F$4,0,10*ROW('Water Data'!F126)),NA())</f>
        <v>#N/A</v>
      </c>
      <c r="K132" s="96" t="e">
        <f ca="true">+IF(AND(ISNUMBER(OFFSET('Water Data'!$F$6,0,10*ROW('Water Data'!F126))),'Data Summary'!BZ132="Yes"),OFFSET('Water Data'!$F$6,0,10*ROW('Water Data'!F126)),NA())</f>
        <v>#N/A</v>
      </c>
      <c r="L132" s="96" t="e">
        <f ca="true">+IF(AND(ISNUMBER(OFFSET('Water Data'!$F$9,0,10*ROW('Water Data'!F126))),'Data Summary'!CA132="Yes"),OFFSET('Water Data'!$F$9,0,10*ROW('Water Data'!F126)),NA())</f>
        <v>#N/A</v>
      </c>
      <c r="M132" s="96" t="e">
        <f ca="true">+IF(AND(ISNUMBER(OFFSET('Water Data'!$G$4,0,10*ROW('Water Data'!G126))),'Data Summary'!CB132="Yes"),100-OFFSET('Water Data'!$G$4,0,10*ROW('Water Data'!G126)),NA())</f>
        <v>#N/A</v>
      </c>
      <c r="N132" s="96" t="e">
        <f ca="true">+IF(AND(ISNUMBER(OFFSET('Water Data'!$G$6,0,10*ROW('Water Data'!G126))),'Data Summary'!CC132="Yes"),OFFSET('Water Data'!$G$6,0,10*ROW('Water Data'!G126)),NA())</f>
        <v>#N/A</v>
      </c>
      <c r="O132" s="96" t="e">
        <f ca="true">+IF(AND(ISNUMBER(OFFSET('Water Data'!$G$9,0,10*ROW('Water Data'!G126))),'Data Summary'!CD132="Yes"),OFFSET('Water Data'!$G$9,0,10*ROW('Water Data'!G126)),NA())</f>
        <v>#N/A</v>
      </c>
      <c r="P132" s="96" t="e">
        <f ca="true">+IF(AND(ISNUMBER(OFFSET('Water Data'!$H$4,0,10*ROW('Water Data'!H126))),'Data Summary'!CE132="Yes"),100-OFFSET('Water Data'!$H$4,0,10*ROW('Water Data'!H126)),NA())</f>
        <v>#N/A</v>
      </c>
      <c r="Q132" s="96" t="e">
        <f ca="true">+IF(AND(ISNUMBER(OFFSET('Water Data'!$H$6,0,10*ROW('Water Data'!H126))),'Data Summary'!CF132="Yes"),OFFSET('Water Data'!$H$6,0,10*ROW('Water Data'!H126)),NA())</f>
        <v>#N/A</v>
      </c>
      <c r="R132" s="96" t="e">
        <f ca="true">+IF(AND(ISNUMBER(OFFSET('Water Data'!$H$9,0,10*ROW('Water Data'!H126))),'Data Summary'!CG132="Yes"),OFFSET('Water Data'!$H$9,0,10*ROW('Water Data'!H126)),NA())</f>
        <v>#N/A</v>
      </c>
      <c r="S132" s="96" t="e">
        <f ca="true">+IF(AND(ISNUMBER(OFFSET('Water Data'!$I$4,0,10*ROW('Water Data'!I126))),'Data Summary'!CH132="Yes"),100-OFFSET('Water Data'!$I$4,0,10*ROW('Water Data'!I126)),NA())</f>
        <v>#N/A</v>
      </c>
      <c r="T132" s="96" t="e">
        <f ca="true">+IF(AND(ISNUMBER(OFFSET('Water Data'!$I$6,0,10*ROW('Water Data'!I126))),'Data Summary'!CI132="Yes"),OFFSET('Water Data'!$I$6,0,10*ROW('Water Data'!I126)),NA())</f>
        <v>#N/A</v>
      </c>
      <c r="U132" s="96" t="e">
        <f ca="true">+IF(AND(ISNUMBER(OFFSET('Water Data'!$I$9,0,10*ROW('Water Data'!I126))),'Data Summary'!CJ132="Yes"),OFFSET('Water Data'!$I$9,0,10*ROW('Water Data'!I126)),NA())</f>
        <v>#N/A</v>
      </c>
      <c r="V132" s="97" t="e">
        <f ca="true">+IF(AND(ISNUMBER(OFFSET('Sanitation Data'!$D$4,0,10*ROW('Sanitation Data'!D126))),'Data Summary'!CK132="Yes"),100-OFFSET('Sanitation Data'!$D$4,0,10*ROW('Sanitation Data'!D126)),NA())</f>
        <v>#N/A</v>
      </c>
      <c r="W132" s="97" t="e">
        <f ca="true">+IF(AND(ISNUMBER(OFFSET('Sanitation Data'!$D$6,0,10*ROW('Sanitation Data'!D126))),'Data Summary'!CL132="Yes"),OFFSET('Sanitation Data'!$D$6,0,10*ROW('Sanitation Data'!D126)),NA())</f>
        <v>#N/A</v>
      </c>
      <c r="X132" s="97" t="e">
        <f ca="true">+IF(AND(ISNUMBER(OFFSET('Sanitation Data'!$D$10,0,10*ROW('Sanitation Data'!D126))),'Data Summary'!CM132="Yes"),OFFSET('Sanitation Data'!$D$10,0,10*ROW('Sanitation Data'!D126)),NA())</f>
        <v>#N/A</v>
      </c>
      <c r="Y132" s="97" t="e">
        <f ca="true">+IF(AND(ISNUMBER(OFFSET('Sanitation Data'!$D$11,0,10*ROW('Sanitation Data'!D126))),'Data Summary'!CN132="Yes"),OFFSET('Sanitation Data'!$D$11,0,10*ROW('Sanitation Data'!D126)),NA())</f>
        <v>#N/A</v>
      </c>
      <c r="Z132" s="97" t="e">
        <f ca="true">+IF(AND(ISNUMBER(OFFSET('Sanitation Data'!$D$12,0,10*ROW('Sanitation Data'!D126))),'Data Summary'!CO132="Yes"),OFFSET('Sanitation Data'!$D$12,0,10*ROW('Sanitation Data'!D126)),NA())</f>
        <v>#N/A</v>
      </c>
      <c r="AA132" s="97" t="e">
        <f ca="true">+IF(AND(ISNUMBER(OFFSET('Sanitation Data'!$E$4,0,10*ROW('Sanitation Data'!E126))),'Data Summary'!CP132="Yes"),100-OFFSET('Sanitation Data'!$E$4,0,10*ROW('Sanitation Data'!E126)),NA())</f>
        <v>#N/A</v>
      </c>
      <c r="AB132" s="97" t="e">
        <f ca="true">+IF(AND(ISNUMBER(OFFSET('Sanitation Data'!$E$6,0,10*ROW('Sanitation Data'!E126))),'Data Summary'!CQ132="Yes"),OFFSET('Sanitation Data'!$E$6,0,10*ROW('Sanitation Data'!E126)),NA())</f>
        <v>#N/A</v>
      </c>
      <c r="AC132" s="97" t="e">
        <f ca="true">+IF(AND(ISNUMBER(OFFSET('Sanitation Data'!$E$10,0,10*ROW('Sanitation Data'!E126))),'Data Summary'!CR132="Yes"),OFFSET('Sanitation Data'!$E$10,0,10*ROW('Sanitation Data'!E126)),NA())</f>
        <v>#N/A</v>
      </c>
      <c r="AD132" s="97" t="e">
        <f ca="true">+IF(AND(ISNUMBER(OFFSET('Sanitation Data'!$E$11,0,10*ROW('Sanitation Data'!E126))),'Data Summary'!CS132="Yes"),OFFSET('Sanitation Data'!$E$11,0,10*ROW('Sanitation Data'!E126)),NA())</f>
        <v>#N/A</v>
      </c>
      <c r="AE132" s="97" t="e">
        <f ca="true">+IF(AND(ISNUMBER(OFFSET('Sanitation Data'!$E$12,0,10*ROW('Sanitation Data'!E126))),'Data Summary'!CT132="Yes"),OFFSET('Sanitation Data'!$E$12,0,10*ROW('Sanitation Data'!E126)),NA())</f>
        <v>#N/A</v>
      </c>
      <c r="AF132" s="97" t="e">
        <f ca="true">+IF(AND(ISNUMBER(OFFSET('Sanitation Data'!$F$4,0,10*ROW('Sanitation Data'!F126))),'Data Summary'!CU132="Yes"),100-OFFSET('Sanitation Data'!$F$4,0,10*ROW('Sanitation Data'!F126)),NA())</f>
        <v>#N/A</v>
      </c>
      <c r="AG132" s="97" t="e">
        <f ca="true">+IF(AND(ISNUMBER(OFFSET('Sanitation Data'!$F$6,0,10*ROW('Sanitation Data'!F126))),'Data Summary'!CV132="Yes"),OFFSET('Sanitation Data'!$F$6,0,10*ROW('Sanitation Data'!F126)),NA())</f>
        <v>#N/A</v>
      </c>
      <c r="AH132" s="97" t="e">
        <f ca="true">+IF(AND(ISNUMBER(OFFSET('Sanitation Data'!$F$10,0,10*ROW('Sanitation Data'!F126))),'Data Summary'!CW132="Yes"),OFFSET('Sanitation Data'!$F$10,0,10*ROW('Sanitation Data'!F126)),NA())</f>
        <v>#N/A</v>
      </c>
      <c r="AI132" s="97" t="e">
        <f ca="true">+IF(AND(ISNUMBER(OFFSET('Sanitation Data'!$F$11,0,10*ROW('Sanitation Data'!F126))),'Data Summary'!CX132="Yes"),OFFSET('Sanitation Data'!$F$11,0,10*ROW('Sanitation Data'!F126)),NA())</f>
        <v>#N/A</v>
      </c>
      <c r="AJ132" s="97" t="e">
        <f ca="true">+IF(AND(ISNUMBER(OFFSET('Sanitation Data'!$F$12,0,10*ROW('Sanitation Data'!F126))),'Data Summary'!CY132="Yes"),OFFSET('Sanitation Data'!$F$12,0,10*ROW('Sanitation Data'!F126)),NA())</f>
        <v>#N/A</v>
      </c>
      <c r="AK132" s="97" t="e">
        <f ca="true">+IF(AND(ISNUMBER(OFFSET('Sanitation Data'!$G$4,0,10*ROW('Sanitation Data'!G126))),'Data Summary'!CZ132="Yes"),100-OFFSET('Sanitation Data'!$G$4,0,10*ROW('Sanitation Data'!G126)),NA())</f>
        <v>#N/A</v>
      </c>
      <c r="AL132" s="97" t="e">
        <f ca="true">+IF(AND(ISNUMBER(OFFSET('Sanitation Data'!$G$6,0,10*ROW('Sanitation Data'!G126))),'Data Summary'!DA132="Yes"),OFFSET('Sanitation Data'!$G$6,0,10*ROW('Sanitation Data'!G126)),NA())</f>
        <v>#N/A</v>
      </c>
      <c r="AM132" s="97" t="e">
        <f ca="true">+IF(AND(ISNUMBER(OFFSET('Sanitation Data'!$G$10,0,10*ROW('Sanitation Data'!G126))),'Data Summary'!DB132="Yes"),OFFSET('Sanitation Data'!$G$10,0,10*ROW('Sanitation Data'!G126)),NA())</f>
        <v>#N/A</v>
      </c>
      <c r="AN132" s="97" t="e">
        <f ca="true">+IF(AND(ISNUMBER(OFFSET('Sanitation Data'!$G$11,0,10*ROW('Sanitation Data'!G126))),'Data Summary'!DC132="Yes"),OFFSET('Sanitation Data'!$G$11,0,10*ROW('Sanitation Data'!G126)),NA())</f>
        <v>#N/A</v>
      </c>
      <c r="AO132" s="97" t="e">
        <f ca="true">+IF(AND(ISNUMBER(OFFSET('Sanitation Data'!$G$12,0,10*ROW('Sanitation Data'!G126))),'Data Summary'!DD132="Yes"),OFFSET('Sanitation Data'!$G$12,0,10*ROW('Sanitation Data'!G126)),NA())</f>
        <v>#N/A</v>
      </c>
      <c r="AP132" s="97" t="e">
        <f ca="true">+IF(AND(ISNUMBER(OFFSET('Sanitation Data'!$H$4,0,10*ROW('Sanitation Data'!H126))),'Data Summary'!DE132="Yes"),100-OFFSET('Sanitation Data'!$H$4,0,10*ROW('Sanitation Data'!H126)),NA())</f>
        <v>#N/A</v>
      </c>
      <c r="AQ132" s="97" t="e">
        <f ca="true">+IF(AND(ISNUMBER(OFFSET('Sanitation Data'!$H$6,0,10*ROW('Sanitation Data'!H126))),'Data Summary'!DF132="Yes"),OFFSET('Sanitation Data'!$H$6,0,10*ROW('Sanitation Data'!H126)),NA())</f>
        <v>#N/A</v>
      </c>
      <c r="AR132" s="97" t="e">
        <f ca="true">+IF(AND(ISNUMBER(OFFSET('Sanitation Data'!$H$10,0,10*ROW('Sanitation Data'!H126))),'Data Summary'!DG132="Yes"),OFFSET('Sanitation Data'!$H$10,0,10*ROW('Sanitation Data'!H126)),NA())</f>
        <v>#N/A</v>
      </c>
      <c r="AS132" s="97" t="e">
        <f ca="true">+IF(AND(ISNUMBER(OFFSET('Sanitation Data'!$H$11,0,10*ROW('Sanitation Data'!H126))),'Data Summary'!DH132="Yes"),OFFSET('Sanitation Data'!$H$11,0,10*ROW('Sanitation Data'!H126)),NA())</f>
        <v>#N/A</v>
      </c>
      <c r="AT132" s="97" t="e">
        <f ca="true">+IF(AND(ISNUMBER(OFFSET('Sanitation Data'!$H$12,0,10*ROW('Sanitation Data'!H126))),'Data Summary'!DI132="Yes"),OFFSET('Sanitation Data'!$H$12,0,10*ROW('Sanitation Data'!H126)),NA())</f>
        <v>#N/A</v>
      </c>
      <c r="AU132" s="97" t="e">
        <f ca="true">+IF(AND(ISNUMBER(OFFSET('Sanitation Data'!$I$4,0,10*ROW('Sanitation Data'!I126))),'Data Summary'!DJ132="Yes"),100-OFFSET('Sanitation Data'!$I$4,0,10*ROW('Sanitation Data'!I126)),NA())</f>
        <v>#N/A</v>
      </c>
      <c r="AV132" s="97" t="e">
        <f ca="true">+IF(AND(ISNUMBER(OFFSET('Sanitation Data'!$I$6,0,10*ROW('Sanitation Data'!I126))),'Data Summary'!DK132="Yes"),OFFSET('Sanitation Data'!$I$6,0,10*ROW('Sanitation Data'!I126)),NA())</f>
        <v>#N/A</v>
      </c>
      <c r="AW132" s="97" t="e">
        <f ca="true">+IF(AND(ISNUMBER(OFFSET('Sanitation Data'!$I$10,0,10*ROW('Sanitation Data'!I126))),'Data Summary'!DL132="Yes"),OFFSET('Sanitation Data'!$I$10,0,10*ROW('Sanitation Data'!I126)),NA())</f>
        <v>#N/A</v>
      </c>
      <c r="AX132" s="97" t="e">
        <f ca="true">+IF(AND(ISNUMBER(OFFSET('Sanitation Data'!$I$11,0,10*ROW('Sanitation Data'!I126))),'Data Summary'!DM132="Yes"),OFFSET('Sanitation Data'!$I$11,0,10*ROW('Sanitation Data'!I126)),NA())</f>
        <v>#N/A</v>
      </c>
      <c r="AY132" s="97" t="e">
        <f ca="true">+IF(AND(ISNUMBER(OFFSET('Sanitation Data'!$I$12,0,10*ROW('Sanitation Data'!I126))),'Data Summary'!DN132="Yes"),OFFSET('Sanitation Data'!$I$12,0,10*ROW('Sanitation Data'!I126)),NA())</f>
        <v>#N/A</v>
      </c>
      <c r="AZ132" s="98" t="e">
        <f ca="true">+IF(AND(ISNUMBER(OFFSET('Hygiene Data'!$D$5,0,10*ROW('Hygiene Data'!D126))),'Data Summary'!DO132="Yes"),OFFSET('Hygiene Data'!$D$5,0,10*ROW('Hygiene Data'!D126)),NA())</f>
        <v>#N/A</v>
      </c>
      <c r="BA132" s="98" t="e">
        <f ca="true">+IF(AND(ISNUMBER(OFFSET('Hygiene Data'!$D$7,0,10*ROW('Hygiene Data'!D126))),'Data Summary'!DP132="Yes"),OFFSET('Hygiene Data'!$D$7,0,10*ROW('Hygiene Data'!D126)),NA())</f>
        <v>#N/A</v>
      </c>
      <c r="BB132" s="98" t="e">
        <f ca="true">+IF(AND(ISNUMBER(OFFSET('Hygiene Data'!$D$9,0,10*ROW('Hygiene Data'!D126))),'Data Summary'!DQ132="Yes"),OFFSET('Hygiene Data'!$D$9,0,10*ROW('Hygiene Data'!D126)),NA())</f>
        <v>#N/A</v>
      </c>
      <c r="BC132" s="98" t="e">
        <f ca="true">+IF(AND(ISNUMBER(OFFSET('Hygiene Data'!$E$5,0,10*ROW('Hygiene Data'!E126))),'Data Summary'!DR132="Yes"),OFFSET('Hygiene Data'!$E$5,0,10*ROW('Hygiene Data'!E126)),NA())</f>
        <v>#N/A</v>
      </c>
      <c r="BD132" s="98" t="e">
        <f ca="true">+IF(AND(ISNUMBER(OFFSET('Hygiene Data'!$E$7,0,10*ROW('Hygiene Data'!E126))),'Data Summary'!DS132="Yes"),OFFSET('Hygiene Data'!$E$7,0,10*ROW('Hygiene Data'!E126)),NA())</f>
        <v>#N/A</v>
      </c>
      <c r="BE132" s="98" t="e">
        <f ca="true">+IF(AND(ISNUMBER(OFFSET('Hygiene Data'!$E$9,0,10*ROW('Hygiene Data'!E126))),'Data Summary'!DT132="Yes"),OFFSET('Hygiene Data'!$E$9,0,10*ROW('Hygiene Data'!E126)),NA())</f>
        <v>#N/A</v>
      </c>
      <c r="BF132" s="98" t="e">
        <f ca="true">+IF(AND(ISNUMBER(OFFSET('Hygiene Data'!$F$5,0,10*ROW('Hygiene Data'!F126))),'Data Summary'!DU132="Yes"),OFFSET('Hygiene Data'!$F$5,0,10*ROW('Hygiene Data'!F126)),NA())</f>
        <v>#N/A</v>
      </c>
      <c r="BG132" s="98" t="e">
        <f ca="true">+IF(AND(ISNUMBER(OFFSET('Hygiene Data'!$F$7,0,10*ROW('Hygiene Data'!F126))),'Data Summary'!DV132="Yes"),OFFSET('Hygiene Data'!$F$7,0,10*ROW('Hygiene Data'!F126)),NA())</f>
        <v>#N/A</v>
      </c>
      <c r="BH132" s="98" t="e">
        <f ca="true">+IF(AND(ISNUMBER(OFFSET('Hygiene Data'!$F$9,0,10*ROW('Hygiene Data'!F126))),'Data Summary'!DW132="Yes"),OFFSET('Hygiene Data'!$F$9,0,10*ROW('Hygiene Data'!F126)),NA())</f>
        <v>#N/A</v>
      </c>
      <c r="BI132" s="98" t="e">
        <f ca="true">+IF(AND(ISNUMBER(OFFSET('Hygiene Data'!$G$5,0,10*ROW('Hygiene Data'!G126))),'Data Summary'!DX132="Yes"),OFFSET('Hygiene Data'!$G$5,0,10*ROW('Hygiene Data'!G126)),NA())</f>
        <v>#N/A</v>
      </c>
      <c r="BJ132" s="98" t="e">
        <f ca="true">+IF(AND(ISNUMBER(OFFSET('Hygiene Data'!$G$7,0,10*ROW('Hygiene Data'!G126))),'Data Summary'!DY132="Yes"),OFFSET('Hygiene Data'!$G$7,0,10*ROW('Hygiene Data'!G126)),NA())</f>
        <v>#N/A</v>
      </c>
      <c r="BK132" s="98" t="e">
        <f ca="true">+IF(AND(ISNUMBER(OFFSET('Hygiene Data'!$G$9,0,10*ROW('Hygiene Data'!G126))),'Data Summary'!DZ132="Yes"),OFFSET('Hygiene Data'!$G$9,0,10*ROW('Hygiene Data'!G126)),NA())</f>
        <v>#N/A</v>
      </c>
      <c r="BL132" s="98" t="e">
        <f ca="true">+IF(AND(ISNUMBER(OFFSET('Hygiene Data'!$H$5,0,10*ROW('Hygiene Data'!H126))),'Data Summary'!EA132="Yes"),OFFSET('Hygiene Data'!$H$5,0,10*ROW('Hygiene Data'!H126)),NA())</f>
        <v>#N/A</v>
      </c>
      <c r="BM132" s="98" t="e">
        <f ca="true">+IF(AND(ISNUMBER(OFFSET('Hygiene Data'!$H$7,0,10*ROW('Hygiene Data'!H126))),'Data Summary'!EB132="Yes"),OFFSET('Hygiene Data'!$H$7,0,10*ROW('Hygiene Data'!H126)),NA())</f>
        <v>#N/A</v>
      </c>
      <c r="BN132" s="98" t="e">
        <f ca="true">+IF(AND(ISNUMBER(OFFSET('Hygiene Data'!$H$9,0,10*ROW('Hygiene Data'!H126))),'Data Summary'!EC132="Yes"),OFFSET('Hygiene Data'!$H$9,0,10*ROW('Hygiene Data'!H126)),NA())</f>
        <v>#N/A</v>
      </c>
      <c r="BO132" s="98" t="e">
        <f ca="true">+IF(AND(ISNUMBER(OFFSET('Hygiene Data'!$I$5,0,10*ROW('Hygiene Data'!I126))),'Data Summary'!ED132="Yes"),OFFSET('Hygiene Data'!$I$5,0,10*ROW('Hygiene Data'!I126)),NA())</f>
        <v>#N/A</v>
      </c>
      <c r="BP132" s="98" t="e">
        <f ca="true">+IF(AND(ISNUMBER(OFFSET('Hygiene Data'!$I$7,0,10*ROW('Hygiene Data'!I126))),'Data Summary'!EE132="Yes"),OFFSET('Hygiene Data'!$I$7,0,10*ROW('Hygiene Data'!I126)),NA())</f>
        <v>#N/A</v>
      </c>
      <c r="BQ132" s="98" t="e">
        <f ca="true">+IF(AND(ISNUMBER(OFFSET('Hygiene Data'!$I$9,0,10*ROW('Hygiene Data'!I126))),'Data Summary'!EF132="Yes"),OFFSET('Hygiene Data'!$I$9,0,10*ROW('Hygiene Data'!I126)),NA())</f>
        <v>#N/A</v>
      </c>
    </row>
    <row xmlns:x14ac="http://schemas.microsoft.com/office/spreadsheetml/2009/9/ac" r="133" x14ac:dyDescent="0.2">
      <c r="A133" s="351" t="e">
        <f ca="true">+RIGHT('Data Summary'!A133,LEN('Data Summary'!A133)-9)</f>
        <v>#VALUE!</v>
      </c>
      <c r="B133" s="36" t="str">
        <f ca="true">+IF(ISTEXT('Data Summary'!B133),'Data Summary'!B133,"")</f>
        <v/>
      </c>
      <c r="C133" s="350" t="e">
        <f ca="true">+VALUE('Data Summary'!C133)</f>
        <v>#VALUE!</v>
      </c>
      <c r="D133" s="96" t="e">
        <f ca="true">+IF(AND(ISNUMBER(OFFSET('Water Data'!$D$4,0,10*ROW('Water Data'!D127))),'Data Summary'!BS133="Yes"),100-OFFSET('Water Data'!$D$4,0,10*ROW('Water Data'!D127)),NA())</f>
        <v>#N/A</v>
      </c>
      <c r="E133" s="96" t="e">
        <f ca="true">+IF(AND(ISNUMBER(OFFSET('Water Data'!$D$6,0,10*ROW('Water Data'!D127))),'Data Summary'!BT133="Yes"),OFFSET('Water Data'!$D$6,0,10*ROW('Water Data'!D127)),NA())</f>
        <v>#N/A</v>
      </c>
      <c r="F133" s="96" t="e">
        <f ca="true">+IF(AND(ISNUMBER(OFFSET('Water Data'!$D$9,0,10*ROW('Water Data'!D127))),'Data Summary'!BU133="Yes"),OFFSET('Water Data'!$D$9,0,10*ROW('Water Data'!D127)),NA())</f>
        <v>#N/A</v>
      </c>
      <c r="G133" s="96" t="e">
        <f ca="true">+IF(AND(ISNUMBER(OFFSET('Water Data'!$E$4,0,10*ROW('Water Data'!E127))),'Data Summary'!BV133="Yes"),100-OFFSET('Water Data'!$E$4,0,10*ROW('Water Data'!E127)),NA())</f>
        <v>#N/A</v>
      </c>
      <c r="H133" s="96" t="e">
        <f ca="true">+IF(AND(ISNUMBER(OFFSET('Water Data'!$E$6,0,10*ROW('Water Data'!E127))),'Data Summary'!BW133="Yes"),OFFSET('Water Data'!$E$6,0,10*ROW('Water Data'!E127)),NA())</f>
        <v>#N/A</v>
      </c>
      <c r="I133" s="96" t="e">
        <f ca="true">+IF(AND(ISNUMBER(OFFSET('Water Data'!$E$9,0,10*ROW('Water Data'!E127))),'Data Summary'!BX133="Yes"),OFFSET('Water Data'!$E$9,0,10*ROW('Water Data'!E127)),NA())</f>
        <v>#N/A</v>
      </c>
      <c r="J133" s="96" t="e">
        <f ca="true">+IF(AND(ISNUMBER(OFFSET('Water Data'!$F$4,0,10*ROW('Water Data'!F127))),'Data Summary'!BY133="Yes"),100-OFFSET('Water Data'!$F$4,0,10*ROW('Water Data'!F127)),NA())</f>
        <v>#N/A</v>
      </c>
      <c r="K133" s="96" t="e">
        <f ca="true">+IF(AND(ISNUMBER(OFFSET('Water Data'!$F$6,0,10*ROW('Water Data'!F127))),'Data Summary'!BZ133="Yes"),OFFSET('Water Data'!$F$6,0,10*ROW('Water Data'!F127)),NA())</f>
        <v>#N/A</v>
      </c>
      <c r="L133" s="96" t="e">
        <f ca="true">+IF(AND(ISNUMBER(OFFSET('Water Data'!$F$9,0,10*ROW('Water Data'!F127))),'Data Summary'!CA133="Yes"),OFFSET('Water Data'!$F$9,0,10*ROW('Water Data'!F127)),NA())</f>
        <v>#N/A</v>
      </c>
      <c r="M133" s="96" t="e">
        <f ca="true">+IF(AND(ISNUMBER(OFFSET('Water Data'!$G$4,0,10*ROW('Water Data'!G127))),'Data Summary'!CB133="Yes"),100-OFFSET('Water Data'!$G$4,0,10*ROW('Water Data'!G127)),NA())</f>
        <v>#N/A</v>
      </c>
      <c r="N133" s="96" t="e">
        <f ca="true">+IF(AND(ISNUMBER(OFFSET('Water Data'!$G$6,0,10*ROW('Water Data'!G127))),'Data Summary'!CC133="Yes"),OFFSET('Water Data'!$G$6,0,10*ROW('Water Data'!G127)),NA())</f>
        <v>#N/A</v>
      </c>
      <c r="O133" s="96" t="e">
        <f ca="true">+IF(AND(ISNUMBER(OFFSET('Water Data'!$G$9,0,10*ROW('Water Data'!G127))),'Data Summary'!CD133="Yes"),OFFSET('Water Data'!$G$9,0,10*ROW('Water Data'!G127)),NA())</f>
        <v>#N/A</v>
      </c>
      <c r="P133" s="96" t="e">
        <f ca="true">+IF(AND(ISNUMBER(OFFSET('Water Data'!$H$4,0,10*ROW('Water Data'!H127))),'Data Summary'!CE133="Yes"),100-OFFSET('Water Data'!$H$4,0,10*ROW('Water Data'!H127)),NA())</f>
        <v>#N/A</v>
      </c>
      <c r="Q133" s="96" t="e">
        <f ca="true">+IF(AND(ISNUMBER(OFFSET('Water Data'!$H$6,0,10*ROW('Water Data'!H127))),'Data Summary'!CF133="Yes"),OFFSET('Water Data'!$H$6,0,10*ROW('Water Data'!H127)),NA())</f>
        <v>#N/A</v>
      </c>
      <c r="R133" s="96" t="e">
        <f ca="true">+IF(AND(ISNUMBER(OFFSET('Water Data'!$H$9,0,10*ROW('Water Data'!H127))),'Data Summary'!CG133="Yes"),OFFSET('Water Data'!$H$9,0,10*ROW('Water Data'!H127)),NA())</f>
        <v>#N/A</v>
      </c>
      <c r="S133" s="96" t="e">
        <f ca="true">+IF(AND(ISNUMBER(OFFSET('Water Data'!$I$4,0,10*ROW('Water Data'!I127))),'Data Summary'!CH133="Yes"),100-OFFSET('Water Data'!$I$4,0,10*ROW('Water Data'!I127)),NA())</f>
        <v>#N/A</v>
      </c>
      <c r="T133" s="96" t="e">
        <f ca="true">+IF(AND(ISNUMBER(OFFSET('Water Data'!$I$6,0,10*ROW('Water Data'!I127))),'Data Summary'!CI133="Yes"),OFFSET('Water Data'!$I$6,0,10*ROW('Water Data'!I127)),NA())</f>
        <v>#N/A</v>
      </c>
      <c r="U133" s="96" t="e">
        <f ca="true">+IF(AND(ISNUMBER(OFFSET('Water Data'!$I$9,0,10*ROW('Water Data'!I127))),'Data Summary'!CJ133="Yes"),OFFSET('Water Data'!$I$9,0,10*ROW('Water Data'!I127)),NA())</f>
        <v>#N/A</v>
      </c>
      <c r="V133" s="97" t="e">
        <f ca="true">+IF(AND(ISNUMBER(OFFSET('Sanitation Data'!$D$4,0,10*ROW('Sanitation Data'!D127))),'Data Summary'!CK133="Yes"),100-OFFSET('Sanitation Data'!$D$4,0,10*ROW('Sanitation Data'!D127)),NA())</f>
        <v>#N/A</v>
      </c>
      <c r="W133" s="97" t="e">
        <f ca="true">+IF(AND(ISNUMBER(OFFSET('Sanitation Data'!$D$6,0,10*ROW('Sanitation Data'!D127))),'Data Summary'!CL133="Yes"),OFFSET('Sanitation Data'!$D$6,0,10*ROW('Sanitation Data'!D127)),NA())</f>
        <v>#N/A</v>
      </c>
      <c r="X133" s="97" t="e">
        <f ca="true">+IF(AND(ISNUMBER(OFFSET('Sanitation Data'!$D$10,0,10*ROW('Sanitation Data'!D127))),'Data Summary'!CM133="Yes"),OFFSET('Sanitation Data'!$D$10,0,10*ROW('Sanitation Data'!D127)),NA())</f>
        <v>#N/A</v>
      </c>
      <c r="Y133" s="97" t="e">
        <f ca="true">+IF(AND(ISNUMBER(OFFSET('Sanitation Data'!$D$11,0,10*ROW('Sanitation Data'!D127))),'Data Summary'!CN133="Yes"),OFFSET('Sanitation Data'!$D$11,0,10*ROW('Sanitation Data'!D127)),NA())</f>
        <v>#N/A</v>
      </c>
      <c r="Z133" s="97" t="e">
        <f ca="true">+IF(AND(ISNUMBER(OFFSET('Sanitation Data'!$D$12,0,10*ROW('Sanitation Data'!D127))),'Data Summary'!CO133="Yes"),OFFSET('Sanitation Data'!$D$12,0,10*ROW('Sanitation Data'!D127)),NA())</f>
        <v>#N/A</v>
      </c>
      <c r="AA133" s="97" t="e">
        <f ca="true">+IF(AND(ISNUMBER(OFFSET('Sanitation Data'!$E$4,0,10*ROW('Sanitation Data'!E127))),'Data Summary'!CP133="Yes"),100-OFFSET('Sanitation Data'!$E$4,0,10*ROW('Sanitation Data'!E127)),NA())</f>
        <v>#N/A</v>
      </c>
      <c r="AB133" s="97" t="e">
        <f ca="true">+IF(AND(ISNUMBER(OFFSET('Sanitation Data'!$E$6,0,10*ROW('Sanitation Data'!E127))),'Data Summary'!CQ133="Yes"),OFFSET('Sanitation Data'!$E$6,0,10*ROW('Sanitation Data'!E127)),NA())</f>
        <v>#N/A</v>
      </c>
      <c r="AC133" s="97" t="e">
        <f ca="true">+IF(AND(ISNUMBER(OFFSET('Sanitation Data'!$E$10,0,10*ROW('Sanitation Data'!E127))),'Data Summary'!CR133="Yes"),OFFSET('Sanitation Data'!$E$10,0,10*ROW('Sanitation Data'!E127)),NA())</f>
        <v>#N/A</v>
      </c>
      <c r="AD133" s="97" t="e">
        <f ca="true">+IF(AND(ISNUMBER(OFFSET('Sanitation Data'!$E$11,0,10*ROW('Sanitation Data'!E127))),'Data Summary'!CS133="Yes"),OFFSET('Sanitation Data'!$E$11,0,10*ROW('Sanitation Data'!E127)),NA())</f>
        <v>#N/A</v>
      </c>
      <c r="AE133" s="97" t="e">
        <f ca="true">+IF(AND(ISNUMBER(OFFSET('Sanitation Data'!$E$12,0,10*ROW('Sanitation Data'!E127))),'Data Summary'!CT133="Yes"),OFFSET('Sanitation Data'!$E$12,0,10*ROW('Sanitation Data'!E127)),NA())</f>
        <v>#N/A</v>
      </c>
      <c r="AF133" s="97" t="e">
        <f ca="true">+IF(AND(ISNUMBER(OFFSET('Sanitation Data'!$F$4,0,10*ROW('Sanitation Data'!F127))),'Data Summary'!CU133="Yes"),100-OFFSET('Sanitation Data'!$F$4,0,10*ROW('Sanitation Data'!F127)),NA())</f>
        <v>#N/A</v>
      </c>
      <c r="AG133" s="97" t="e">
        <f ca="true">+IF(AND(ISNUMBER(OFFSET('Sanitation Data'!$F$6,0,10*ROW('Sanitation Data'!F127))),'Data Summary'!CV133="Yes"),OFFSET('Sanitation Data'!$F$6,0,10*ROW('Sanitation Data'!F127)),NA())</f>
        <v>#N/A</v>
      </c>
      <c r="AH133" s="97" t="e">
        <f ca="true">+IF(AND(ISNUMBER(OFFSET('Sanitation Data'!$F$10,0,10*ROW('Sanitation Data'!F127))),'Data Summary'!CW133="Yes"),OFFSET('Sanitation Data'!$F$10,0,10*ROW('Sanitation Data'!F127)),NA())</f>
        <v>#N/A</v>
      </c>
      <c r="AI133" s="97" t="e">
        <f ca="true">+IF(AND(ISNUMBER(OFFSET('Sanitation Data'!$F$11,0,10*ROW('Sanitation Data'!F127))),'Data Summary'!CX133="Yes"),OFFSET('Sanitation Data'!$F$11,0,10*ROW('Sanitation Data'!F127)),NA())</f>
        <v>#N/A</v>
      </c>
      <c r="AJ133" s="97" t="e">
        <f ca="true">+IF(AND(ISNUMBER(OFFSET('Sanitation Data'!$F$12,0,10*ROW('Sanitation Data'!F127))),'Data Summary'!CY133="Yes"),OFFSET('Sanitation Data'!$F$12,0,10*ROW('Sanitation Data'!F127)),NA())</f>
        <v>#N/A</v>
      </c>
      <c r="AK133" s="97" t="e">
        <f ca="true">+IF(AND(ISNUMBER(OFFSET('Sanitation Data'!$G$4,0,10*ROW('Sanitation Data'!G127))),'Data Summary'!CZ133="Yes"),100-OFFSET('Sanitation Data'!$G$4,0,10*ROW('Sanitation Data'!G127)),NA())</f>
        <v>#N/A</v>
      </c>
      <c r="AL133" s="97" t="e">
        <f ca="true">+IF(AND(ISNUMBER(OFFSET('Sanitation Data'!$G$6,0,10*ROW('Sanitation Data'!G127))),'Data Summary'!DA133="Yes"),OFFSET('Sanitation Data'!$G$6,0,10*ROW('Sanitation Data'!G127)),NA())</f>
        <v>#N/A</v>
      </c>
      <c r="AM133" s="97" t="e">
        <f ca="true">+IF(AND(ISNUMBER(OFFSET('Sanitation Data'!$G$10,0,10*ROW('Sanitation Data'!G127))),'Data Summary'!DB133="Yes"),OFFSET('Sanitation Data'!$G$10,0,10*ROW('Sanitation Data'!G127)),NA())</f>
        <v>#N/A</v>
      </c>
      <c r="AN133" s="97" t="e">
        <f ca="true">+IF(AND(ISNUMBER(OFFSET('Sanitation Data'!$G$11,0,10*ROW('Sanitation Data'!G127))),'Data Summary'!DC133="Yes"),OFFSET('Sanitation Data'!$G$11,0,10*ROW('Sanitation Data'!G127)),NA())</f>
        <v>#N/A</v>
      </c>
      <c r="AO133" s="97" t="e">
        <f ca="true">+IF(AND(ISNUMBER(OFFSET('Sanitation Data'!$G$12,0,10*ROW('Sanitation Data'!G127))),'Data Summary'!DD133="Yes"),OFFSET('Sanitation Data'!$G$12,0,10*ROW('Sanitation Data'!G127)),NA())</f>
        <v>#N/A</v>
      </c>
      <c r="AP133" s="97" t="e">
        <f ca="true">+IF(AND(ISNUMBER(OFFSET('Sanitation Data'!$H$4,0,10*ROW('Sanitation Data'!H127))),'Data Summary'!DE133="Yes"),100-OFFSET('Sanitation Data'!$H$4,0,10*ROW('Sanitation Data'!H127)),NA())</f>
        <v>#N/A</v>
      </c>
      <c r="AQ133" s="97" t="e">
        <f ca="true">+IF(AND(ISNUMBER(OFFSET('Sanitation Data'!$H$6,0,10*ROW('Sanitation Data'!H127))),'Data Summary'!DF133="Yes"),OFFSET('Sanitation Data'!$H$6,0,10*ROW('Sanitation Data'!H127)),NA())</f>
        <v>#N/A</v>
      </c>
      <c r="AR133" s="97" t="e">
        <f ca="true">+IF(AND(ISNUMBER(OFFSET('Sanitation Data'!$H$10,0,10*ROW('Sanitation Data'!H127))),'Data Summary'!DG133="Yes"),OFFSET('Sanitation Data'!$H$10,0,10*ROW('Sanitation Data'!H127)),NA())</f>
        <v>#N/A</v>
      </c>
      <c r="AS133" s="97" t="e">
        <f ca="true">+IF(AND(ISNUMBER(OFFSET('Sanitation Data'!$H$11,0,10*ROW('Sanitation Data'!H127))),'Data Summary'!DH133="Yes"),OFFSET('Sanitation Data'!$H$11,0,10*ROW('Sanitation Data'!H127)),NA())</f>
        <v>#N/A</v>
      </c>
      <c r="AT133" s="97" t="e">
        <f ca="true">+IF(AND(ISNUMBER(OFFSET('Sanitation Data'!$H$12,0,10*ROW('Sanitation Data'!H127))),'Data Summary'!DI133="Yes"),OFFSET('Sanitation Data'!$H$12,0,10*ROW('Sanitation Data'!H127)),NA())</f>
        <v>#N/A</v>
      </c>
      <c r="AU133" s="97" t="e">
        <f ca="true">+IF(AND(ISNUMBER(OFFSET('Sanitation Data'!$I$4,0,10*ROW('Sanitation Data'!I127))),'Data Summary'!DJ133="Yes"),100-OFFSET('Sanitation Data'!$I$4,0,10*ROW('Sanitation Data'!I127)),NA())</f>
        <v>#N/A</v>
      </c>
      <c r="AV133" s="97" t="e">
        <f ca="true">+IF(AND(ISNUMBER(OFFSET('Sanitation Data'!$I$6,0,10*ROW('Sanitation Data'!I127))),'Data Summary'!DK133="Yes"),OFFSET('Sanitation Data'!$I$6,0,10*ROW('Sanitation Data'!I127)),NA())</f>
        <v>#N/A</v>
      </c>
      <c r="AW133" s="97" t="e">
        <f ca="true">+IF(AND(ISNUMBER(OFFSET('Sanitation Data'!$I$10,0,10*ROW('Sanitation Data'!I127))),'Data Summary'!DL133="Yes"),OFFSET('Sanitation Data'!$I$10,0,10*ROW('Sanitation Data'!I127)),NA())</f>
        <v>#N/A</v>
      </c>
      <c r="AX133" s="97" t="e">
        <f ca="true">+IF(AND(ISNUMBER(OFFSET('Sanitation Data'!$I$11,0,10*ROW('Sanitation Data'!I127))),'Data Summary'!DM133="Yes"),OFFSET('Sanitation Data'!$I$11,0,10*ROW('Sanitation Data'!I127)),NA())</f>
        <v>#N/A</v>
      </c>
      <c r="AY133" s="97" t="e">
        <f ca="true">+IF(AND(ISNUMBER(OFFSET('Sanitation Data'!$I$12,0,10*ROW('Sanitation Data'!I127))),'Data Summary'!DN133="Yes"),OFFSET('Sanitation Data'!$I$12,0,10*ROW('Sanitation Data'!I127)),NA())</f>
        <v>#N/A</v>
      </c>
      <c r="AZ133" s="98" t="e">
        <f ca="true">+IF(AND(ISNUMBER(OFFSET('Hygiene Data'!$D$5,0,10*ROW('Hygiene Data'!D127))),'Data Summary'!DO133="Yes"),OFFSET('Hygiene Data'!$D$5,0,10*ROW('Hygiene Data'!D127)),NA())</f>
        <v>#N/A</v>
      </c>
      <c r="BA133" s="98" t="e">
        <f ca="true">+IF(AND(ISNUMBER(OFFSET('Hygiene Data'!$D$7,0,10*ROW('Hygiene Data'!D127))),'Data Summary'!DP133="Yes"),OFFSET('Hygiene Data'!$D$7,0,10*ROW('Hygiene Data'!D127)),NA())</f>
        <v>#N/A</v>
      </c>
      <c r="BB133" s="98" t="e">
        <f ca="true">+IF(AND(ISNUMBER(OFFSET('Hygiene Data'!$D$9,0,10*ROW('Hygiene Data'!D127))),'Data Summary'!DQ133="Yes"),OFFSET('Hygiene Data'!$D$9,0,10*ROW('Hygiene Data'!D127)),NA())</f>
        <v>#N/A</v>
      </c>
      <c r="BC133" s="98" t="e">
        <f ca="true">+IF(AND(ISNUMBER(OFFSET('Hygiene Data'!$E$5,0,10*ROW('Hygiene Data'!E127))),'Data Summary'!DR133="Yes"),OFFSET('Hygiene Data'!$E$5,0,10*ROW('Hygiene Data'!E127)),NA())</f>
        <v>#N/A</v>
      </c>
      <c r="BD133" s="98" t="e">
        <f ca="true">+IF(AND(ISNUMBER(OFFSET('Hygiene Data'!$E$7,0,10*ROW('Hygiene Data'!E127))),'Data Summary'!DS133="Yes"),OFFSET('Hygiene Data'!$E$7,0,10*ROW('Hygiene Data'!E127)),NA())</f>
        <v>#N/A</v>
      </c>
      <c r="BE133" s="98" t="e">
        <f ca="true">+IF(AND(ISNUMBER(OFFSET('Hygiene Data'!$E$9,0,10*ROW('Hygiene Data'!E127))),'Data Summary'!DT133="Yes"),OFFSET('Hygiene Data'!$E$9,0,10*ROW('Hygiene Data'!E127)),NA())</f>
        <v>#N/A</v>
      </c>
      <c r="BF133" s="98" t="e">
        <f ca="true">+IF(AND(ISNUMBER(OFFSET('Hygiene Data'!$F$5,0,10*ROW('Hygiene Data'!F127))),'Data Summary'!DU133="Yes"),OFFSET('Hygiene Data'!$F$5,0,10*ROW('Hygiene Data'!F127)),NA())</f>
        <v>#N/A</v>
      </c>
      <c r="BG133" s="98" t="e">
        <f ca="true">+IF(AND(ISNUMBER(OFFSET('Hygiene Data'!$F$7,0,10*ROW('Hygiene Data'!F127))),'Data Summary'!DV133="Yes"),OFFSET('Hygiene Data'!$F$7,0,10*ROW('Hygiene Data'!F127)),NA())</f>
        <v>#N/A</v>
      </c>
      <c r="BH133" s="98" t="e">
        <f ca="true">+IF(AND(ISNUMBER(OFFSET('Hygiene Data'!$F$9,0,10*ROW('Hygiene Data'!F127))),'Data Summary'!DW133="Yes"),OFFSET('Hygiene Data'!$F$9,0,10*ROW('Hygiene Data'!F127)),NA())</f>
        <v>#N/A</v>
      </c>
      <c r="BI133" s="98" t="e">
        <f ca="true">+IF(AND(ISNUMBER(OFFSET('Hygiene Data'!$G$5,0,10*ROW('Hygiene Data'!G127))),'Data Summary'!DX133="Yes"),OFFSET('Hygiene Data'!$G$5,0,10*ROW('Hygiene Data'!G127)),NA())</f>
        <v>#N/A</v>
      </c>
      <c r="BJ133" s="98" t="e">
        <f ca="true">+IF(AND(ISNUMBER(OFFSET('Hygiene Data'!$G$7,0,10*ROW('Hygiene Data'!G127))),'Data Summary'!DY133="Yes"),OFFSET('Hygiene Data'!$G$7,0,10*ROW('Hygiene Data'!G127)),NA())</f>
        <v>#N/A</v>
      </c>
      <c r="BK133" s="98" t="e">
        <f ca="true">+IF(AND(ISNUMBER(OFFSET('Hygiene Data'!$G$9,0,10*ROW('Hygiene Data'!G127))),'Data Summary'!DZ133="Yes"),OFFSET('Hygiene Data'!$G$9,0,10*ROW('Hygiene Data'!G127)),NA())</f>
        <v>#N/A</v>
      </c>
      <c r="BL133" s="98" t="e">
        <f ca="true">+IF(AND(ISNUMBER(OFFSET('Hygiene Data'!$H$5,0,10*ROW('Hygiene Data'!H127))),'Data Summary'!EA133="Yes"),OFFSET('Hygiene Data'!$H$5,0,10*ROW('Hygiene Data'!H127)),NA())</f>
        <v>#N/A</v>
      </c>
      <c r="BM133" s="98" t="e">
        <f ca="true">+IF(AND(ISNUMBER(OFFSET('Hygiene Data'!$H$7,0,10*ROW('Hygiene Data'!H127))),'Data Summary'!EB133="Yes"),OFFSET('Hygiene Data'!$H$7,0,10*ROW('Hygiene Data'!H127)),NA())</f>
        <v>#N/A</v>
      </c>
      <c r="BN133" s="98" t="e">
        <f ca="true">+IF(AND(ISNUMBER(OFFSET('Hygiene Data'!$H$9,0,10*ROW('Hygiene Data'!H127))),'Data Summary'!EC133="Yes"),OFFSET('Hygiene Data'!$H$9,0,10*ROW('Hygiene Data'!H127)),NA())</f>
        <v>#N/A</v>
      </c>
      <c r="BO133" s="98" t="e">
        <f ca="true">+IF(AND(ISNUMBER(OFFSET('Hygiene Data'!$I$5,0,10*ROW('Hygiene Data'!I127))),'Data Summary'!ED133="Yes"),OFFSET('Hygiene Data'!$I$5,0,10*ROW('Hygiene Data'!I127)),NA())</f>
        <v>#N/A</v>
      </c>
      <c r="BP133" s="98" t="e">
        <f ca="true">+IF(AND(ISNUMBER(OFFSET('Hygiene Data'!$I$7,0,10*ROW('Hygiene Data'!I127))),'Data Summary'!EE133="Yes"),OFFSET('Hygiene Data'!$I$7,0,10*ROW('Hygiene Data'!I127)),NA())</f>
        <v>#N/A</v>
      </c>
      <c r="BQ133" s="98" t="e">
        <f ca="true">+IF(AND(ISNUMBER(OFFSET('Hygiene Data'!$I$9,0,10*ROW('Hygiene Data'!I127))),'Data Summary'!EF133="Yes"),OFFSET('Hygiene Data'!$I$9,0,10*ROW('Hygiene Data'!I127)),NA())</f>
        <v>#N/A</v>
      </c>
    </row>
    <row xmlns:x14ac="http://schemas.microsoft.com/office/spreadsheetml/2009/9/ac" r="134" x14ac:dyDescent="0.2">
      <c r="A134" s="351" t="e">
        <f ca="true">+RIGHT('Data Summary'!A134,LEN('Data Summary'!A134)-9)</f>
        <v>#VALUE!</v>
      </c>
      <c r="B134" s="36" t="str">
        <f ca="true">+IF(ISTEXT('Data Summary'!B134),'Data Summary'!B134,"")</f>
        <v/>
      </c>
      <c r="C134" s="350" t="e">
        <f ca="true">+VALUE('Data Summary'!C134)</f>
        <v>#VALUE!</v>
      </c>
      <c r="D134" s="96" t="e">
        <f ca="true">+IF(AND(ISNUMBER(OFFSET('Water Data'!$D$4,0,10*ROW('Water Data'!D128))),'Data Summary'!BS134="Yes"),100-OFFSET('Water Data'!$D$4,0,10*ROW('Water Data'!D128)),NA())</f>
        <v>#N/A</v>
      </c>
      <c r="E134" s="96" t="e">
        <f ca="true">+IF(AND(ISNUMBER(OFFSET('Water Data'!$D$6,0,10*ROW('Water Data'!D128))),'Data Summary'!BT134="Yes"),OFFSET('Water Data'!$D$6,0,10*ROW('Water Data'!D128)),NA())</f>
        <v>#N/A</v>
      </c>
      <c r="F134" s="96" t="e">
        <f ca="true">+IF(AND(ISNUMBER(OFFSET('Water Data'!$D$9,0,10*ROW('Water Data'!D128))),'Data Summary'!BU134="Yes"),OFFSET('Water Data'!$D$9,0,10*ROW('Water Data'!D128)),NA())</f>
        <v>#N/A</v>
      </c>
      <c r="G134" s="96" t="e">
        <f ca="true">+IF(AND(ISNUMBER(OFFSET('Water Data'!$E$4,0,10*ROW('Water Data'!E128))),'Data Summary'!BV134="Yes"),100-OFFSET('Water Data'!$E$4,0,10*ROW('Water Data'!E128)),NA())</f>
        <v>#N/A</v>
      </c>
      <c r="H134" s="96" t="e">
        <f ca="true">+IF(AND(ISNUMBER(OFFSET('Water Data'!$E$6,0,10*ROW('Water Data'!E128))),'Data Summary'!BW134="Yes"),OFFSET('Water Data'!$E$6,0,10*ROW('Water Data'!E128)),NA())</f>
        <v>#N/A</v>
      </c>
      <c r="I134" s="96" t="e">
        <f ca="true">+IF(AND(ISNUMBER(OFFSET('Water Data'!$E$9,0,10*ROW('Water Data'!E128))),'Data Summary'!BX134="Yes"),OFFSET('Water Data'!$E$9,0,10*ROW('Water Data'!E128)),NA())</f>
        <v>#N/A</v>
      </c>
      <c r="J134" s="96" t="e">
        <f ca="true">+IF(AND(ISNUMBER(OFFSET('Water Data'!$F$4,0,10*ROW('Water Data'!F128))),'Data Summary'!BY134="Yes"),100-OFFSET('Water Data'!$F$4,0,10*ROW('Water Data'!F128)),NA())</f>
        <v>#N/A</v>
      </c>
      <c r="K134" s="96" t="e">
        <f ca="true">+IF(AND(ISNUMBER(OFFSET('Water Data'!$F$6,0,10*ROW('Water Data'!F128))),'Data Summary'!BZ134="Yes"),OFFSET('Water Data'!$F$6,0,10*ROW('Water Data'!F128)),NA())</f>
        <v>#N/A</v>
      </c>
      <c r="L134" s="96" t="e">
        <f ca="true">+IF(AND(ISNUMBER(OFFSET('Water Data'!$F$9,0,10*ROW('Water Data'!F128))),'Data Summary'!CA134="Yes"),OFFSET('Water Data'!$F$9,0,10*ROW('Water Data'!F128)),NA())</f>
        <v>#N/A</v>
      </c>
      <c r="M134" s="96" t="e">
        <f ca="true">+IF(AND(ISNUMBER(OFFSET('Water Data'!$G$4,0,10*ROW('Water Data'!G128))),'Data Summary'!CB134="Yes"),100-OFFSET('Water Data'!$G$4,0,10*ROW('Water Data'!G128)),NA())</f>
        <v>#N/A</v>
      </c>
      <c r="N134" s="96" t="e">
        <f ca="true">+IF(AND(ISNUMBER(OFFSET('Water Data'!$G$6,0,10*ROW('Water Data'!G128))),'Data Summary'!CC134="Yes"),OFFSET('Water Data'!$G$6,0,10*ROW('Water Data'!G128)),NA())</f>
        <v>#N/A</v>
      </c>
      <c r="O134" s="96" t="e">
        <f ca="true">+IF(AND(ISNUMBER(OFFSET('Water Data'!$G$9,0,10*ROW('Water Data'!G128))),'Data Summary'!CD134="Yes"),OFFSET('Water Data'!$G$9,0,10*ROW('Water Data'!G128)),NA())</f>
        <v>#N/A</v>
      </c>
      <c r="P134" s="96" t="e">
        <f ca="true">+IF(AND(ISNUMBER(OFFSET('Water Data'!$H$4,0,10*ROW('Water Data'!H128))),'Data Summary'!CE134="Yes"),100-OFFSET('Water Data'!$H$4,0,10*ROW('Water Data'!H128)),NA())</f>
        <v>#N/A</v>
      </c>
      <c r="Q134" s="96" t="e">
        <f ca="true">+IF(AND(ISNUMBER(OFFSET('Water Data'!$H$6,0,10*ROW('Water Data'!H128))),'Data Summary'!CF134="Yes"),OFFSET('Water Data'!$H$6,0,10*ROW('Water Data'!H128)),NA())</f>
        <v>#N/A</v>
      </c>
      <c r="R134" s="96" t="e">
        <f ca="true">+IF(AND(ISNUMBER(OFFSET('Water Data'!$H$9,0,10*ROW('Water Data'!H128))),'Data Summary'!CG134="Yes"),OFFSET('Water Data'!$H$9,0,10*ROW('Water Data'!H128)),NA())</f>
        <v>#N/A</v>
      </c>
      <c r="S134" s="96" t="e">
        <f ca="true">+IF(AND(ISNUMBER(OFFSET('Water Data'!$I$4,0,10*ROW('Water Data'!I128))),'Data Summary'!CH134="Yes"),100-OFFSET('Water Data'!$I$4,0,10*ROW('Water Data'!I128)),NA())</f>
        <v>#N/A</v>
      </c>
      <c r="T134" s="96" t="e">
        <f ca="true">+IF(AND(ISNUMBER(OFFSET('Water Data'!$I$6,0,10*ROW('Water Data'!I128))),'Data Summary'!CI134="Yes"),OFFSET('Water Data'!$I$6,0,10*ROW('Water Data'!I128)),NA())</f>
        <v>#N/A</v>
      </c>
      <c r="U134" s="96" t="e">
        <f ca="true">+IF(AND(ISNUMBER(OFFSET('Water Data'!$I$9,0,10*ROW('Water Data'!I128))),'Data Summary'!CJ134="Yes"),OFFSET('Water Data'!$I$9,0,10*ROW('Water Data'!I128)),NA())</f>
        <v>#N/A</v>
      </c>
      <c r="V134" s="97" t="e">
        <f ca="true">+IF(AND(ISNUMBER(OFFSET('Sanitation Data'!$D$4,0,10*ROW('Sanitation Data'!D128))),'Data Summary'!CK134="Yes"),100-OFFSET('Sanitation Data'!$D$4,0,10*ROW('Sanitation Data'!D128)),NA())</f>
        <v>#N/A</v>
      </c>
      <c r="W134" s="97" t="e">
        <f ca="true">+IF(AND(ISNUMBER(OFFSET('Sanitation Data'!$D$6,0,10*ROW('Sanitation Data'!D128))),'Data Summary'!CL134="Yes"),OFFSET('Sanitation Data'!$D$6,0,10*ROW('Sanitation Data'!D128)),NA())</f>
        <v>#N/A</v>
      </c>
      <c r="X134" s="97" t="e">
        <f ca="true">+IF(AND(ISNUMBER(OFFSET('Sanitation Data'!$D$10,0,10*ROW('Sanitation Data'!D128))),'Data Summary'!CM134="Yes"),OFFSET('Sanitation Data'!$D$10,0,10*ROW('Sanitation Data'!D128)),NA())</f>
        <v>#N/A</v>
      </c>
      <c r="Y134" s="97" t="e">
        <f ca="true">+IF(AND(ISNUMBER(OFFSET('Sanitation Data'!$D$11,0,10*ROW('Sanitation Data'!D128))),'Data Summary'!CN134="Yes"),OFFSET('Sanitation Data'!$D$11,0,10*ROW('Sanitation Data'!D128)),NA())</f>
        <v>#N/A</v>
      </c>
      <c r="Z134" s="97" t="e">
        <f ca="true">+IF(AND(ISNUMBER(OFFSET('Sanitation Data'!$D$12,0,10*ROW('Sanitation Data'!D128))),'Data Summary'!CO134="Yes"),OFFSET('Sanitation Data'!$D$12,0,10*ROW('Sanitation Data'!D128)),NA())</f>
        <v>#N/A</v>
      </c>
      <c r="AA134" s="97" t="e">
        <f ca="true">+IF(AND(ISNUMBER(OFFSET('Sanitation Data'!$E$4,0,10*ROW('Sanitation Data'!E128))),'Data Summary'!CP134="Yes"),100-OFFSET('Sanitation Data'!$E$4,0,10*ROW('Sanitation Data'!E128)),NA())</f>
        <v>#N/A</v>
      </c>
      <c r="AB134" s="97" t="e">
        <f ca="true">+IF(AND(ISNUMBER(OFFSET('Sanitation Data'!$E$6,0,10*ROW('Sanitation Data'!E128))),'Data Summary'!CQ134="Yes"),OFFSET('Sanitation Data'!$E$6,0,10*ROW('Sanitation Data'!E128)),NA())</f>
        <v>#N/A</v>
      </c>
      <c r="AC134" s="97" t="e">
        <f ca="true">+IF(AND(ISNUMBER(OFFSET('Sanitation Data'!$E$10,0,10*ROW('Sanitation Data'!E128))),'Data Summary'!CR134="Yes"),OFFSET('Sanitation Data'!$E$10,0,10*ROW('Sanitation Data'!E128)),NA())</f>
        <v>#N/A</v>
      </c>
      <c r="AD134" s="97" t="e">
        <f ca="true">+IF(AND(ISNUMBER(OFFSET('Sanitation Data'!$E$11,0,10*ROW('Sanitation Data'!E128))),'Data Summary'!CS134="Yes"),OFFSET('Sanitation Data'!$E$11,0,10*ROW('Sanitation Data'!E128)),NA())</f>
        <v>#N/A</v>
      </c>
      <c r="AE134" s="97" t="e">
        <f ca="true">+IF(AND(ISNUMBER(OFFSET('Sanitation Data'!$E$12,0,10*ROW('Sanitation Data'!E128))),'Data Summary'!CT134="Yes"),OFFSET('Sanitation Data'!$E$12,0,10*ROW('Sanitation Data'!E128)),NA())</f>
        <v>#N/A</v>
      </c>
      <c r="AF134" s="97" t="e">
        <f ca="true">+IF(AND(ISNUMBER(OFFSET('Sanitation Data'!$F$4,0,10*ROW('Sanitation Data'!F128))),'Data Summary'!CU134="Yes"),100-OFFSET('Sanitation Data'!$F$4,0,10*ROW('Sanitation Data'!F128)),NA())</f>
        <v>#N/A</v>
      </c>
      <c r="AG134" s="97" t="e">
        <f ca="true">+IF(AND(ISNUMBER(OFFSET('Sanitation Data'!$F$6,0,10*ROW('Sanitation Data'!F128))),'Data Summary'!CV134="Yes"),OFFSET('Sanitation Data'!$F$6,0,10*ROW('Sanitation Data'!F128)),NA())</f>
        <v>#N/A</v>
      </c>
      <c r="AH134" s="97" t="e">
        <f ca="true">+IF(AND(ISNUMBER(OFFSET('Sanitation Data'!$F$10,0,10*ROW('Sanitation Data'!F128))),'Data Summary'!CW134="Yes"),OFFSET('Sanitation Data'!$F$10,0,10*ROW('Sanitation Data'!F128)),NA())</f>
        <v>#N/A</v>
      </c>
      <c r="AI134" s="97" t="e">
        <f ca="true">+IF(AND(ISNUMBER(OFFSET('Sanitation Data'!$F$11,0,10*ROW('Sanitation Data'!F128))),'Data Summary'!CX134="Yes"),OFFSET('Sanitation Data'!$F$11,0,10*ROW('Sanitation Data'!F128)),NA())</f>
        <v>#N/A</v>
      </c>
      <c r="AJ134" s="97" t="e">
        <f ca="true">+IF(AND(ISNUMBER(OFFSET('Sanitation Data'!$F$12,0,10*ROW('Sanitation Data'!F128))),'Data Summary'!CY134="Yes"),OFFSET('Sanitation Data'!$F$12,0,10*ROW('Sanitation Data'!F128)),NA())</f>
        <v>#N/A</v>
      </c>
      <c r="AK134" s="97" t="e">
        <f ca="true">+IF(AND(ISNUMBER(OFFSET('Sanitation Data'!$G$4,0,10*ROW('Sanitation Data'!G128))),'Data Summary'!CZ134="Yes"),100-OFFSET('Sanitation Data'!$G$4,0,10*ROW('Sanitation Data'!G128)),NA())</f>
        <v>#N/A</v>
      </c>
      <c r="AL134" s="97" t="e">
        <f ca="true">+IF(AND(ISNUMBER(OFFSET('Sanitation Data'!$G$6,0,10*ROW('Sanitation Data'!G128))),'Data Summary'!DA134="Yes"),OFFSET('Sanitation Data'!$G$6,0,10*ROW('Sanitation Data'!G128)),NA())</f>
        <v>#N/A</v>
      </c>
      <c r="AM134" s="97" t="e">
        <f ca="true">+IF(AND(ISNUMBER(OFFSET('Sanitation Data'!$G$10,0,10*ROW('Sanitation Data'!G128))),'Data Summary'!DB134="Yes"),OFFSET('Sanitation Data'!$G$10,0,10*ROW('Sanitation Data'!G128)),NA())</f>
        <v>#N/A</v>
      </c>
      <c r="AN134" s="97" t="e">
        <f ca="true">+IF(AND(ISNUMBER(OFFSET('Sanitation Data'!$G$11,0,10*ROW('Sanitation Data'!G128))),'Data Summary'!DC134="Yes"),OFFSET('Sanitation Data'!$G$11,0,10*ROW('Sanitation Data'!G128)),NA())</f>
        <v>#N/A</v>
      </c>
      <c r="AO134" s="97" t="e">
        <f ca="true">+IF(AND(ISNUMBER(OFFSET('Sanitation Data'!$G$12,0,10*ROW('Sanitation Data'!G128))),'Data Summary'!DD134="Yes"),OFFSET('Sanitation Data'!$G$12,0,10*ROW('Sanitation Data'!G128)),NA())</f>
        <v>#N/A</v>
      </c>
      <c r="AP134" s="97" t="e">
        <f ca="true">+IF(AND(ISNUMBER(OFFSET('Sanitation Data'!$H$4,0,10*ROW('Sanitation Data'!H128))),'Data Summary'!DE134="Yes"),100-OFFSET('Sanitation Data'!$H$4,0,10*ROW('Sanitation Data'!H128)),NA())</f>
        <v>#N/A</v>
      </c>
      <c r="AQ134" s="97" t="e">
        <f ca="true">+IF(AND(ISNUMBER(OFFSET('Sanitation Data'!$H$6,0,10*ROW('Sanitation Data'!H128))),'Data Summary'!DF134="Yes"),OFFSET('Sanitation Data'!$H$6,0,10*ROW('Sanitation Data'!H128)),NA())</f>
        <v>#N/A</v>
      </c>
      <c r="AR134" s="97" t="e">
        <f ca="true">+IF(AND(ISNUMBER(OFFSET('Sanitation Data'!$H$10,0,10*ROW('Sanitation Data'!H128))),'Data Summary'!DG134="Yes"),OFFSET('Sanitation Data'!$H$10,0,10*ROW('Sanitation Data'!H128)),NA())</f>
        <v>#N/A</v>
      </c>
      <c r="AS134" s="97" t="e">
        <f ca="true">+IF(AND(ISNUMBER(OFFSET('Sanitation Data'!$H$11,0,10*ROW('Sanitation Data'!H128))),'Data Summary'!DH134="Yes"),OFFSET('Sanitation Data'!$H$11,0,10*ROW('Sanitation Data'!H128)),NA())</f>
        <v>#N/A</v>
      </c>
      <c r="AT134" s="97" t="e">
        <f ca="true">+IF(AND(ISNUMBER(OFFSET('Sanitation Data'!$H$12,0,10*ROW('Sanitation Data'!H128))),'Data Summary'!DI134="Yes"),OFFSET('Sanitation Data'!$H$12,0,10*ROW('Sanitation Data'!H128)),NA())</f>
        <v>#N/A</v>
      </c>
      <c r="AU134" s="97" t="e">
        <f ca="true">+IF(AND(ISNUMBER(OFFSET('Sanitation Data'!$I$4,0,10*ROW('Sanitation Data'!I128))),'Data Summary'!DJ134="Yes"),100-OFFSET('Sanitation Data'!$I$4,0,10*ROW('Sanitation Data'!I128)),NA())</f>
        <v>#N/A</v>
      </c>
      <c r="AV134" s="97" t="e">
        <f ca="true">+IF(AND(ISNUMBER(OFFSET('Sanitation Data'!$I$6,0,10*ROW('Sanitation Data'!I128))),'Data Summary'!DK134="Yes"),OFFSET('Sanitation Data'!$I$6,0,10*ROW('Sanitation Data'!I128)),NA())</f>
        <v>#N/A</v>
      </c>
      <c r="AW134" s="97" t="e">
        <f ca="true">+IF(AND(ISNUMBER(OFFSET('Sanitation Data'!$I$10,0,10*ROW('Sanitation Data'!I128))),'Data Summary'!DL134="Yes"),OFFSET('Sanitation Data'!$I$10,0,10*ROW('Sanitation Data'!I128)),NA())</f>
        <v>#N/A</v>
      </c>
      <c r="AX134" s="97" t="e">
        <f ca="true">+IF(AND(ISNUMBER(OFFSET('Sanitation Data'!$I$11,0,10*ROW('Sanitation Data'!I128))),'Data Summary'!DM134="Yes"),OFFSET('Sanitation Data'!$I$11,0,10*ROW('Sanitation Data'!I128)),NA())</f>
        <v>#N/A</v>
      </c>
      <c r="AY134" s="97" t="e">
        <f ca="true">+IF(AND(ISNUMBER(OFFSET('Sanitation Data'!$I$12,0,10*ROW('Sanitation Data'!I128))),'Data Summary'!DN134="Yes"),OFFSET('Sanitation Data'!$I$12,0,10*ROW('Sanitation Data'!I128)),NA())</f>
        <v>#N/A</v>
      </c>
      <c r="AZ134" s="98" t="e">
        <f ca="true">+IF(AND(ISNUMBER(OFFSET('Hygiene Data'!$D$5,0,10*ROW('Hygiene Data'!D128))),'Data Summary'!DO134="Yes"),OFFSET('Hygiene Data'!$D$5,0,10*ROW('Hygiene Data'!D128)),NA())</f>
        <v>#N/A</v>
      </c>
      <c r="BA134" s="98" t="e">
        <f ca="true">+IF(AND(ISNUMBER(OFFSET('Hygiene Data'!$D$7,0,10*ROW('Hygiene Data'!D128))),'Data Summary'!DP134="Yes"),OFFSET('Hygiene Data'!$D$7,0,10*ROW('Hygiene Data'!D128)),NA())</f>
        <v>#N/A</v>
      </c>
      <c r="BB134" s="98" t="e">
        <f ca="true">+IF(AND(ISNUMBER(OFFSET('Hygiene Data'!$D$9,0,10*ROW('Hygiene Data'!D128))),'Data Summary'!DQ134="Yes"),OFFSET('Hygiene Data'!$D$9,0,10*ROW('Hygiene Data'!D128)),NA())</f>
        <v>#N/A</v>
      </c>
      <c r="BC134" s="98" t="e">
        <f ca="true">+IF(AND(ISNUMBER(OFFSET('Hygiene Data'!$E$5,0,10*ROW('Hygiene Data'!E128))),'Data Summary'!DR134="Yes"),OFFSET('Hygiene Data'!$E$5,0,10*ROW('Hygiene Data'!E128)),NA())</f>
        <v>#N/A</v>
      </c>
      <c r="BD134" s="98" t="e">
        <f ca="true">+IF(AND(ISNUMBER(OFFSET('Hygiene Data'!$E$7,0,10*ROW('Hygiene Data'!E128))),'Data Summary'!DS134="Yes"),OFFSET('Hygiene Data'!$E$7,0,10*ROW('Hygiene Data'!E128)),NA())</f>
        <v>#N/A</v>
      </c>
      <c r="BE134" s="98" t="e">
        <f ca="true">+IF(AND(ISNUMBER(OFFSET('Hygiene Data'!$E$9,0,10*ROW('Hygiene Data'!E128))),'Data Summary'!DT134="Yes"),OFFSET('Hygiene Data'!$E$9,0,10*ROW('Hygiene Data'!E128)),NA())</f>
        <v>#N/A</v>
      </c>
      <c r="BF134" s="98" t="e">
        <f ca="true">+IF(AND(ISNUMBER(OFFSET('Hygiene Data'!$F$5,0,10*ROW('Hygiene Data'!F128))),'Data Summary'!DU134="Yes"),OFFSET('Hygiene Data'!$F$5,0,10*ROW('Hygiene Data'!F128)),NA())</f>
        <v>#N/A</v>
      </c>
      <c r="BG134" s="98" t="e">
        <f ca="true">+IF(AND(ISNUMBER(OFFSET('Hygiene Data'!$F$7,0,10*ROW('Hygiene Data'!F128))),'Data Summary'!DV134="Yes"),OFFSET('Hygiene Data'!$F$7,0,10*ROW('Hygiene Data'!F128)),NA())</f>
        <v>#N/A</v>
      </c>
      <c r="BH134" s="98" t="e">
        <f ca="true">+IF(AND(ISNUMBER(OFFSET('Hygiene Data'!$F$9,0,10*ROW('Hygiene Data'!F128))),'Data Summary'!DW134="Yes"),OFFSET('Hygiene Data'!$F$9,0,10*ROW('Hygiene Data'!F128)),NA())</f>
        <v>#N/A</v>
      </c>
      <c r="BI134" s="98" t="e">
        <f ca="true">+IF(AND(ISNUMBER(OFFSET('Hygiene Data'!$G$5,0,10*ROW('Hygiene Data'!G128))),'Data Summary'!DX134="Yes"),OFFSET('Hygiene Data'!$G$5,0,10*ROW('Hygiene Data'!G128)),NA())</f>
        <v>#N/A</v>
      </c>
      <c r="BJ134" s="98" t="e">
        <f ca="true">+IF(AND(ISNUMBER(OFFSET('Hygiene Data'!$G$7,0,10*ROW('Hygiene Data'!G128))),'Data Summary'!DY134="Yes"),OFFSET('Hygiene Data'!$G$7,0,10*ROW('Hygiene Data'!G128)),NA())</f>
        <v>#N/A</v>
      </c>
      <c r="BK134" s="98" t="e">
        <f ca="true">+IF(AND(ISNUMBER(OFFSET('Hygiene Data'!$G$9,0,10*ROW('Hygiene Data'!G128))),'Data Summary'!DZ134="Yes"),OFFSET('Hygiene Data'!$G$9,0,10*ROW('Hygiene Data'!G128)),NA())</f>
        <v>#N/A</v>
      </c>
      <c r="BL134" s="98" t="e">
        <f ca="true">+IF(AND(ISNUMBER(OFFSET('Hygiene Data'!$H$5,0,10*ROW('Hygiene Data'!H128))),'Data Summary'!EA134="Yes"),OFFSET('Hygiene Data'!$H$5,0,10*ROW('Hygiene Data'!H128)),NA())</f>
        <v>#N/A</v>
      </c>
      <c r="BM134" s="98" t="e">
        <f ca="true">+IF(AND(ISNUMBER(OFFSET('Hygiene Data'!$H$7,0,10*ROW('Hygiene Data'!H128))),'Data Summary'!EB134="Yes"),OFFSET('Hygiene Data'!$H$7,0,10*ROW('Hygiene Data'!H128)),NA())</f>
        <v>#N/A</v>
      </c>
      <c r="BN134" s="98" t="e">
        <f ca="true">+IF(AND(ISNUMBER(OFFSET('Hygiene Data'!$H$9,0,10*ROW('Hygiene Data'!H128))),'Data Summary'!EC134="Yes"),OFFSET('Hygiene Data'!$H$9,0,10*ROW('Hygiene Data'!H128)),NA())</f>
        <v>#N/A</v>
      </c>
      <c r="BO134" s="98" t="e">
        <f ca="true">+IF(AND(ISNUMBER(OFFSET('Hygiene Data'!$I$5,0,10*ROW('Hygiene Data'!I128))),'Data Summary'!ED134="Yes"),OFFSET('Hygiene Data'!$I$5,0,10*ROW('Hygiene Data'!I128)),NA())</f>
        <v>#N/A</v>
      </c>
      <c r="BP134" s="98" t="e">
        <f ca="true">+IF(AND(ISNUMBER(OFFSET('Hygiene Data'!$I$7,0,10*ROW('Hygiene Data'!I128))),'Data Summary'!EE134="Yes"),OFFSET('Hygiene Data'!$I$7,0,10*ROW('Hygiene Data'!I128)),NA())</f>
        <v>#N/A</v>
      </c>
      <c r="BQ134" s="98" t="e">
        <f ca="true">+IF(AND(ISNUMBER(OFFSET('Hygiene Data'!$I$9,0,10*ROW('Hygiene Data'!I128))),'Data Summary'!EF134="Yes"),OFFSET('Hygiene Data'!$I$9,0,10*ROW('Hygiene Data'!I128)),NA())</f>
        <v>#N/A</v>
      </c>
    </row>
    <row xmlns:x14ac="http://schemas.microsoft.com/office/spreadsheetml/2009/9/ac" r="135" x14ac:dyDescent="0.2">
      <c r="A135" s="351" t="e">
        <f ca="true">+RIGHT('Data Summary'!A135,LEN('Data Summary'!A135)-9)</f>
        <v>#VALUE!</v>
      </c>
      <c r="B135" s="36" t="str">
        <f ca="true">+IF(ISTEXT('Data Summary'!B135),'Data Summary'!B135,"")</f>
        <v/>
      </c>
      <c r="C135" s="350" t="e">
        <f ca="true">+VALUE('Data Summary'!C135)</f>
        <v>#VALUE!</v>
      </c>
      <c r="D135" s="96" t="e">
        <f ca="true">+IF(AND(ISNUMBER(OFFSET('Water Data'!$D$4,0,10*ROW('Water Data'!D129))),'Data Summary'!BS135="Yes"),100-OFFSET('Water Data'!$D$4,0,10*ROW('Water Data'!D129)),NA())</f>
        <v>#N/A</v>
      </c>
      <c r="E135" s="96" t="e">
        <f ca="true">+IF(AND(ISNUMBER(OFFSET('Water Data'!$D$6,0,10*ROW('Water Data'!D129))),'Data Summary'!BT135="Yes"),OFFSET('Water Data'!$D$6,0,10*ROW('Water Data'!D129)),NA())</f>
        <v>#N/A</v>
      </c>
      <c r="F135" s="96" t="e">
        <f ca="true">+IF(AND(ISNUMBER(OFFSET('Water Data'!$D$9,0,10*ROW('Water Data'!D129))),'Data Summary'!BU135="Yes"),OFFSET('Water Data'!$D$9,0,10*ROW('Water Data'!D129)),NA())</f>
        <v>#N/A</v>
      </c>
      <c r="G135" s="96" t="e">
        <f ca="true">+IF(AND(ISNUMBER(OFFSET('Water Data'!$E$4,0,10*ROW('Water Data'!E129))),'Data Summary'!BV135="Yes"),100-OFFSET('Water Data'!$E$4,0,10*ROW('Water Data'!E129)),NA())</f>
        <v>#N/A</v>
      </c>
      <c r="H135" s="96" t="e">
        <f ca="true">+IF(AND(ISNUMBER(OFFSET('Water Data'!$E$6,0,10*ROW('Water Data'!E129))),'Data Summary'!BW135="Yes"),OFFSET('Water Data'!$E$6,0,10*ROW('Water Data'!E129)),NA())</f>
        <v>#N/A</v>
      </c>
      <c r="I135" s="96" t="e">
        <f ca="true">+IF(AND(ISNUMBER(OFFSET('Water Data'!$E$9,0,10*ROW('Water Data'!E129))),'Data Summary'!BX135="Yes"),OFFSET('Water Data'!$E$9,0,10*ROW('Water Data'!E129)),NA())</f>
        <v>#N/A</v>
      </c>
      <c r="J135" s="96" t="e">
        <f ca="true">+IF(AND(ISNUMBER(OFFSET('Water Data'!$F$4,0,10*ROW('Water Data'!F129))),'Data Summary'!BY135="Yes"),100-OFFSET('Water Data'!$F$4,0,10*ROW('Water Data'!F129)),NA())</f>
        <v>#N/A</v>
      </c>
      <c r="K135" s="96" t="e">
        <f ca="true">+IF(AND(ISNUMBER(OFFSET('Water Data'!$F$6,0,10*ROW('Water Data'!F129))),'Data Summary'!BZ135="Yes"),OFFSET('Water Data'!$F$6,0,10*ROW('Water Data'!F129)),NA())</f>
        <v>#N/A</v>
      </c>
      <c r="L135" s="96" t="e">
        <f ca="true">+IF(AND(ISNUMBER(OFFSET('Water Data'!$F$9,0,10*ROW('Water Data'!F129))),'Data Summary'!CA135="Yes"),OFFSET('Water Data'!$F$9,0,10*ROW('Water Data'!F129)),NA())</f>
        <v>#N/A</v>
      </c>
      <c r="M135" s="96" t="e">
        <f ca="true">+IF(AND(ISNUMBER(OFFSET('Water Data'!$G$4,0,10*ROW('Water Data'!G129))),'Data Summary'!CB135="Yes"),100-OFFSET('Water Data'!$G$4,0,10*ROW('Water Data'!G129)),NA())</f>
        <v>#N/A</v>
      </c>
      <c r="N135" s="96" t="e">
        <f ca="true">+IF(AND(ISNUMBER(OFFSET('Water Data'!$G$6,0,10*ROW('Water Data'!G129))),'Data Summary'!CC135="Yes"),OFFSET('Water Data'!$G$6,0,10*ROW('Water Data'!G129)),NA())</f>
        <v>#N/A</v>
      </c>
      <c r="O135" s="96" t="e">
        <f ca="true">+IF(AND(ISNUMBER(OFFSET('Water Data'!$G$9,0,10*ROW('Water Data'!G129))),'Data Summary'!CD135="Yes"),OFFSET('Water Data'!$G$9,0,10*ROW('Water Data'!G129)),NA())</f>
        <v>#N/A</v>
      </c>
      <c r="P135" s="96" t="e">
        <f ca="true">+IF(AND(ISNUMBER(OFFSET('Water Data'!$H$4,0,10*ROW('Water Data'!H129))),'Data Summary'!CE135="Yes"),100-OFFSET('Water Data'!$H$4,0,10*ROW('Water Data'!H129)),NA())</f>
        <v>#N/A</v>
      </c>
      <c r="Q135" s="96" t="e">
        <f ca="true">+IF(AND(ISNUMBER(OFFSET('Water Data'!$H$6,0,10*ROW('Water Data'!H129))),'Data Summary'!CF135="Yes"),OFFSET('Water Data'!$H$6,0,10*ROW('Water Data'!H129)),NA())</f>
        <v>#N/A</v>
      </c>
      <c r="R135" s="96" t="e">
        <f ca="true">+IF(AND(ISNUMBER(OFFSET('Water Data'!$H$9,0,10*ROW('Water Data'!H129))),'Data Summary'!CG135="Yes"),OFFSET('Water Data'!$H$9,0,10*ROW('Water Data'!H129)),NA())</f>
        <v>#N/A</v>
      </c>
      <c r="S135" s="96" t="e">
        <f ca="true">+IF(AND(ISNUMBER(OFFSET('Water Data'!$I$4,0,10*ROW('Water Data'!I129))),'Data Summary'!CH135="Yes"),100-OFFSET('Water Data'!$I$4,0,10*ROW('Water Data'!I129)),NA())</f>
        <v>#N/A</v>
      </c>
      <c r="T135" s="96" t="e">
        <f ca="true">+IF(AND(ISNUMBER(OFFSET('Water Data'!$I$6,0,10*ROW('Water Data'!I129))),'Data Summary'!CI135="Yes"),OFFSET('Water Data'!$I$6,0,10*ROW('Water Data'!I129)),NA())</f>
        <v>#N/A</v>
      </c>
      <c r="U135" s="96" t="e">
        <f ca="true">+IF(AND(ISNUMBER(OFFSET('Water Data'!$I$9,0,10*ROW('Water Data'!I129))),'Data Summary'!CJ135="Yes"),OFFSET('Water Data'!$I$9,0,10*ROW('Water Data'!I129)),NA())</f>
        <v>#N/A</v>
      </c>
      <c r="V135" s="97" t="e">
        <f ca="true">+IF(AND(ISNUMBER(OFFSET('Sanitation Data'!$D$4,0,10*ROW('Sanitation Data'!D129))),'Data Summary'!CK135="Yes"),100-OFFSET('Sanitation Data'!$D$4,0,10*ROW('Sanitation Data'!D129)),NA())</f>
        <v>#N/A</v>
      </c>
      <c r="W135" s="97" t="e">
        <f ca="true">+IF(AND(ISNUMBER(OFFSET('Sanitation Data'!$D$6,0,10*ROW('Sanitation Data'!D129))),'Data Summary'!CL135="Yes"),OFFSET('Sanitation Data'!$D$6,0,10*ROW('Sanitation Data'!D129)),NA())</f>
        <v>#N/A</v>
      </c>
      <c r="X135" s="97" t="e">
        <f ca="true">+IF(AND(ISNUMBER(OFFSET('Sanitation Data'!$D$10,0,10*ROW('Sanitation Data'!D129))),'Data Summary'!CM135="Yes"),OFFSET('Sanitation Data'!$D$10,0,10*ROW('Sanitation Data'!D129)),NA())</f>
        <v>#N/A</v>
      </c>
      <c r="Y135" s="97" t="e">
        <f ca="true">+IF(AND(ISNUMBER(OFFSET('Sanitation Data'!$D$11,0,10*ROW('Sanitation Data'!D129))),'Data Summary'!CN135="Yes"),OFFSET('Sanitation Data'!$D$11,0,10*ROW('Sanitation Data'!D129)),NA())</f>
        <v>#N/A</v>
      </c>
      <c r="Z135" s="97" t="e">
        <f ca="true">+IF(AND(ISNUMBER(OFFSET('Sanitation Data'!$D$12,0,10*ROW('Sanitation Data'!D129))),'Data Summary'!CO135="Yes"),OFFSET('Sanitation Data'!$D$12,0,10*ROW('Sanitation Data'!D129)),NA())</f>
        <v>#N/A</v>
      </c>
      <c r="AA135" s="97" t="e">
        <f ca="true">+IF(AND(ISNUMBER(OFFSET('Sanitation Data'!$E$4,0,10*ROW('Sanitation Data'!E129))),'Data Summary'!CP135="Yes"),100-OFFSET('Sanitation Data'!$E$4,0,10*ROW('Sanitation Data'!E129)),NA())</f>
        <v>#N/A</v>
      </c>
      <c r="AB135" s="97" t="e">
        <f ca="true">+IF(AND(ISNUMBER(OFFSET('Sanitation Data'!$E$6,0,10*ROW('Sanitation Data'!E129))),'Data Summary'!CQ135="Yes"),OFFSET('Sanitation Data'!$E$6,0,10*ROW('Sanitation Data'!E129)),NA())</f>
        <v>#N/A</v>
      </c>
      <c r="AC135" s="97" t="e">
        <f ca="true">+IF(AND(ISNUMBER(OFFSET('Sanitation Data'!$E$10,0,10*ROW('Sanitation Data'!E129))),'Data Summary'!CR135="Yes"),OFFSET('Sanitation Data'!$E$10,0,10*ROW('Sanitation Data'!E129)),NA())</f>
        <v>#N/A</v>
      </c>
      <c r="AD135" s="97" t="e">
        <f ca="true">+IF(AND(ISNUMBER(OFFSET('Sanitation Data'!$E$11,0,10*ROW('Sanitation Data'!E129))),'Data Summary'!CS135="Yes"),OFFSET('Sanitation Data'!$E$11,0,10*ROW('Sanitation Data'!E129)),NA())</f>
        <v>#N/A</v>
      </c>
      <c r="AE135" s="97" t="e">
        <f ca="true">+IF(AND(ISNUMBER(OFFSET('Sanitation Data'!$E$12,0,10*ROW('Sanitation Data'!E129))),'Data Summary'!CT135="Yes"),OFFSET('Sanitation Data'!$E$12,0,10*ROW('Sanitation Data'!E129)),NA())</f>
        <v>#N/A</v>
      </c>
      <c r="AF135" s="97" t="e">
        <f ca="true">+IF(AND(ISNUMBER(OFFSET('Sanitation Data'!$F$4,0,10*ROW('Sanitation Data'!F129))),'Data Summary'!CU135="Yes"),100-OFFSET('Sanitation Data'!$F$4,0,10*ROW('Sanitation Data'!F129)),NA())</f>
        <v>#N/A</v>
      </c>
      <c r="AG135" s="97" t="e">
        <f ca="true">+IF(AND(ISNUMBER(OFFSET('Sanitation Data'!$F$6,0,10*ROW('Sanitation Data'!F129))),'Data Summary'!CV135="Yes"),OFFSET('Sanitation Data'!$F$6,0,10*ROW('Sanitation Data'!F129)),NA())</f>
        <v>#N/A</v>
      </c>
      <c r="AH135" s="97" t="e">
        <f ca="true">+IF(AND(ISNUMBER(OFFSET('Sanitation Data'!$F$10,0,10*ROW('Sanitation Data'!F129))),'Data Summary'!CW135="Yes"),OFFSET('Sanitation Data'!$F$10,0,10*ROW('Sanitation Data'!F129)),NA())</f>
        <v>#N/A</v>
      </c>
      <c r="AI135" s="97" t="e">
        <f ca="true">+IF(AND(ISNUMBER(OFFSET('Sanitation Data'!$F$11,0,10*ROW('Sanitation Data'!F129))),'Data Summary'!CX135="Yes"),OFFSET('Sanitation Data'!$F$11,0,10*ROW('Sanitation Data'!F129)),NA())</f>
        <v>#N/A</v>
      </c>
      <c r="AJ135" s="97" t="e">
        <f ca="true">+IF(AND(ISNUMBER(OFFSET('Sanitation Data'!$F$12,0,10*ROW('Sanitation Data'!F129))),'Data Summary'!CY135="Yes"),OFFSET('Sanitation Data'!$F$12,0,10*ROW('Sanitation Data'!F129)),NA())</f>
        <v>#N/A</v>
      </c>
      <c r="AK135" s="97" t="e">
        <f ca="true">+IF(AND(ISNUMBER(OFFSET('Sanitation Data'!$G$4,0,10*ROW('Sanitation Data'!G129))),'Data Summary'!CZ135="Yes"),100-OFFSET('Sanitation Data'!$G$4,0,10*ROW('Sanitation Data'!G129)),NA())</f>
        <v>#N/A</v>
      </c>
      <c r="AL135" s="97" t="e">
        <f ca="true">+IF(AND(ISNUMBER(OFFSET('Sanitation Data'!$G$6,0,10*ROW('Sanitation Data'!G129))),'Data Summary'!DA135="Yes"),OFFSET('Sanitation Data'!$G$6,0,10*ROW('Sanitation Data'!G129)),NA())</f>
        <v>#N/A</v>
      </c>
      <c r="AM135" s="97" t="e">
        <f ca="true">+IF(AND(ISNUMBER(OFFSET('Sanitation Data'!$G$10,0,10*ROW('Sanitation Data'!G129))),'Data Summary'!DB135="Yes"),OFFSET('Sanitation Data'!$G$10,0,10*ROW('Sanitation Data'!G129)),NA())</f>
        <v>#N/A</v>
      </c>
      <c r="AN135" s="97" t="e">
        <f ca="true">+IF(AND(ISNUMBER(OFFSET('Sanitation Data'!$G$11,0,10*ROW('Sanitation Data'!G129))),'Data Summary'!DC135="Yes"),OFFSET('Sanitation Data'!$G$11,0,10*ROW('Sanitation Data'!G129)),NA())</f>
        <v>#N/A</v>
      </c>
      <c r="AO135" s="97" t="e">
        <f ca="true">+IF(AND(ISNUMBER(OFFSET('Sanitation Data'!$G$12,0,10*ROW('Sanitation Data'!G129))),'Data Summary'!DD135="Yes"),OFFSET('Sanitation Data'!$G$12,0,10*ROW('Sanitation Data'!G129)),NA())</f>
        <v>#N/A</v>
      </c>
      <c r="AP135" s="97" t="e">
        <f ca="true">+IF(AND(ISNUMBER(OFFSET('Sanitation Data'!$H$4,0,10*ROW('Sanitation Data'!H129))),'Data Summary'!DE135="Yes"),100-OFFSET('Sanitation Data'!$H$4,0,10*ROW('Sanitation Data'!H129)),NA())</f>
        <v>#N/A</v>
      </c>
      <c r="AQ135" s="97" t="e">
        <f ca="true">+IF(AND(ISNUMBER(OFFSET('Sanitation Data'!$H$6,0,10*ROW('Sanitation Data'!H129))),'Data Summary'!DF135="Yes"),OFFSET('Sanitation Data'!$H$6,0,10*ROW('Sanitation Data'!H129)),NA())</f>
        <v>#N/A</v>
      </c>
      <c r="AR135" s="97" t="e">
        <f ca="true">+IF(AND(ISNUMBER(OFFSET('Sanitation Data'!$H$10,0,10*ROW('Sanitation Data'!H129))),'Data Summary'!DG135="Yes"),OFFSET('Sanitation Data'!$H$10,0,10*ROW('Sanitation Data'!H129)),NA())</f>
        <v>#N/A</v>
      </c>
      <c r="AS135" s="97" t="e">
        <f ca="true">+IF(AND(ISNUMBER(OFFSET('Sanitation Data'!$H$11,0,10*ROW('Sanitation Data'!H129))),'Data Summary'!DH135="Yes"),OFFSET('Sanitation Data'!$H$11,0,10*ROW('Sanitation Data'!H129)),NA())</f>
        <v>#N/A</v>
      </c>
      <c r="AT135" s="97" t="e">
        <f ca="true">+IF(AND(ISNUMBER(OFFSET('Sanitation Data'!$H$12,0,10*ROW('Sanitation Data'!H129))),'Data Summary'!DI135="Yes"),OFFSET('Sanitation Data'!$H$12,0,10*ROW('Sanitation Data'!H129)),NA())</f>
        <v>#N/A</v>
      </c>
      <c r="AU135" s="97" t="e">
        <f ca="true">+IF(AND(ISNUMBER(OFFSET('Sanitation Data'!$I$4,0,10*ROW('Sanitation Data'!I129))),'Data Summary'!DJ135="Yes"),100-OFFSET('Sanitation Data'!$I$4,0,10*ROW('Sanitation Data'!I129)),NA())</f>
        <v>#N/A</v>
      </c>
      <c r="AV135" s="97" t="e">
        <f ca="true">+IF(AND(ISNUMBER(OFFSET('Sanitation Data'!$I$6,0,10*ROW('Sanitation Data'!I129))),'Data Summary'!DK135="Yes"),OFFSET('Sanitation Data'!$I$6,0,10*ROW('Sanitation Data'!I129)),NA())</f>
        <v>#N/A</v>
      </c>
      <c r="AW135" s="97" t="e">
        <f ca="true">+IF(AND(ISNUMBER(OFFSET('Sanitation Data'!$I$10,0,10*ROW('Sanitation Data'!I129))),'Data Summary'!DL135="Yes"),OFFSET('Sanitation Data'!$I$10,0,10*ROW('Sanitation Data'!I129)),NA())</f>
        <v>#N/A</v>
      </c>
      <c r="AX135" s="97" t="e">
        <f ca="true">+IF(AND(ISNUMBER(OFFSET('Sanitation Data'!$I$11,0,10*ROW('Sanitation Data'!I129))),'Data Summary'!DM135="Yes"),OFFSET('Sanitation Data'!$I$11,0,10*ROW('Sanitation Data'!I129)),NA())</f>
        <v>#N/A</v>
      </c>
      <c r="AY135" s="97" t="e">
        <f ca="true">+IF(AND(ISNUMBER(OFFSET('Sanitation Data'!$I$12,0,10*ROW('Sanitation Data'!I129))),'Data Summary'!DN135="Yes"),OFFSET('Sanitation Data'!$I$12,0,10*ROW('Sanitation Data'!I129)),NA())</f>
        <v>#N/A</v>
      </c>
      <c r="AZ135" s="98" t="e">
        <f ca="true">+IF(AND(ISNUMBER(OFFSET('Hygiene Data'!$D$5,0,10*ROW('Hygiene Data'!D129))),'Data Summary'!DO135="Yes"),OFFSET('Hygiene Data'!$D$5,0,10*ROW('Hygiene Data'!D129)),NA())</f>
        <v>#N/A</v>
      </c>
      <c r="BA135" s="98" t="e">
        <f ca="true">+IF(AND(ISNUMBER(OFFSET('Hygiene Data'!$D$7,0,10*ROW('Hygiene Data'!D129))),'Data Summary'!DP135="Yes"),OFFSET('Hygiene Data'!$D$7,0,10*ROW('Hygiene Data'!D129)),NA())</f>
        <v>#N/A</v>
      </c>
      <c r="BB135" s="98" t="e">
        <f ca="true">+IF(AND(ISNUMBER(OFFSET('Hygiene Data'!$D$9,0,10*ROW('Hygiene Data'!D129))),'Data Summary'!DQ135="Yes"),OFFSET('Hygiene Data'!$D$9,0,10*ROW('Hygiene Data'!D129)),NA())</f>
        <v>#N/A</v>
      </c>
      <c r="BC135" s="98" t="e">
        <f ca="true">+IF(AND(ISNUMBER(OFFSET('Hygiene Data'!$E$5,0,10*ROW('Hygiene Data'!E129))),'Data Summary'!DR135="Yes"),OFFSET('Hygiene Data'!$E$5,0,10*ROW('Hygiene Data'!E129)),NA())</f>
        <v>#N/A</v>
      </c>
      <c r="BD135" s="98" t="e">
        <f ca="true">+IF(AND(ISNUMBER(OFFSET('Hygiene Data'!$E$7,0,10*ROW('Hygiene Data'!E129))),'Data Summary'!DS135="Yes"),OFFSET('Hygiene Data'!$E$7,0,10*ROW('Hygiene Data'!E129)),NA())</f>
        <v>#N/A</v>
      </c>
      <c r="BE135" s="98" t="e">
        <f ca="true">+IF(AND(ISNUMBER(OFFSET('Hygiene Data'!$E$9,0,10*ROW('Hygiene Data'!E129))),'Data Summary'!DT135="Yes"),OFFSET('Hygiene Data'!$E$9,0,10*ROW('Hygiene Data'!E129)),NA())</f>
        <v>#N/A</v>
      </c>
      <c r="BF135" s="98" t="e">
        <f ca="true">+IF(AND(ISNUMBER(OFFSET('Hygiene Data'!$F$5,0,10*ROW('Hygiene Data'!F129))),'Data Summary'!DU135="Yes"),OFFSET('Hygiene Data'!$F$5,0,10*ROW('Hygiene Data'!F129)),NA())</f>
        <v>#N/A</v>
      </c>
      <c r="BG135" s="98" t="e">
        <f ca="true">+IF(AND(ISNUMBER(OFFSET('Hygiene Data'!$F$7,0,10*ROW('Hygiene Data'!F129))),'Data Summary'!DV135="Yes"),OFFSET('Hygiene Data'!$F$7,0,10*ROW('Hygiene Data'!F129)),NA())</f>
        <v>#N/A</v>
      </c>
      <c r="BH135" s="98" t="e">
        <f ca="true">+IF(AND(ISNUMBER(OFFSET('Hygiene Data'!$F$9,0,10*ROW('Hygiene Data'!F129))),'Data Summary'!DW135="Yes"),OFFSET('Hygiene Data'!$F$9,0,10*ROW('Hygiene Data'!F129)),NA())</f>
        <v>#N/A</v>
      </c>
      <c r="BI135" s="98" t="e">
        <f ca="true">+IF(AND(ISNUMBER(OFFSET('Hygiene Data'!$G$5,0,10*ROW('Hygiene Data'!G129))),'Data Summary'!DX135="Yes"),OFFSET('Hygiene Data'!$G$5,0,10*ROW('Hygiene Data'!G129)),NA())</f>
        <v>#N/A</v>
      </c>
      <c r="BJ135" s="98" t="e">
        <f ca="true">+IF(AND(ISNUMBER(OFFSET('Hygiene Data'!$G$7,0,10*ROW('Hygiene Data'!G129))),'Data Summary'!DY135="Yes"),OFFSET('Hygiene Data'!$G$7,0,10*ROW('Hygiene Data'!G129)),NA())</f>
        <v>#N/A</v>
      </c>
      <c r="BK135" s="98" t="e">
        <f ca="true">+IF(AND(ISNUMBER(OFFSET('Hygiene Data'!$G$9,0,10*ROW('Hygiene Data'!G129))),'Data Summary'!DZ135="Yes"),OFFSET('Hygiene Data'!$G$9,0,10*ROW('Hygiene Data'!G129)),NA())</f>
        <v>#N/A</v>
      </c>
      <c r="BL135" s="98" t="e">
        <f ca="true">+IF(AND(ISNUMBER(OFFSET('Hygiene Data'!$H$5,0,10*ROW('Hygiene Data'!H129))),'Data Summary'!EA135="Yes"),OFFSET('Hygiene Data'!$H$5,0,10*ROW('Hygiene Data'!H129)),NA())</f>
        <v>#N/A</v>
      </c>
      <c r="BM135" s="98" t="e">
        <f ca="true">+IF(AND(ISNUMBER(OFFSET('Hygiene Data'!$H$7,0,10*ROW('Hygiene Data'!H129))),'Data Summary'!EB135="Yes"),OFFSET('Hygiene Data'!$H$7,0,10*ROW('Hygiene Data'!H129)),NA())</f>
        <v>#N/A</v>
      </c>
      <c r="BN135" s="98" t="e">
        <f ca="true">+IF(AND(ISNUMBER(OFFSET('Hygiene Data'!$H$9,0,10*ROW('Hygiene Data'!H129))),'Data Summary'!EC135="Yes"),OFFSET('Hygiene Data'!$H$9,0,10*ROW('Hygiene Data'!H129)),NA())</f>
        <v>#N/A</v>
      </c>
      <c r="BO135" s="98" t="e">
        <f ca="true">+IF(AND(ISNUMBER(OFFSET('Hygiene Data'!$I$5,0,10*ROW('Hygiene Data'!I129))),'Data Summary'!ED135="Yes"),OFFSET('Hygiene Data'!$I$5,0,10*ROW('Hygiene Data'!I129)),NA())</f>
        <v>#N/A</v>
      </c>
      <c r="BP135" s="98" t="e">
        <f ca="true">+IF(AND(ISNUMBER(OFFSET('Hygiene Data'!$I$7,0,10*ROW('Hygiene Data'!I129))),'Data Summary'!EE135="Yes"),OFFSET('Hygiene Data'!$I$7,0,10*ROW('Hygiene Data'!I129)),NA())</f>
        <v>#N/A</v>
      </c>
      <c r="BQ135" s="98" t="e">
        <f ca="true">+IF(AND(ISNUMBER(OFFSET('Hygiene Data'!$I$9,0,10*ROW('Hygiene Data'!I129))),'Data Summary'!EF135="Yes"),OFFSET('Hygiene Data'!$I$9,0,10*ROW('Hygiene Data'!I129)),NA())</f>
        <v>#N/A</v>
      </c>
    </row>
    <row xmlns:x14ac="http://schemas.microsoft.com/office/spreadsheetml/2009/9/ac" r="136" x14ac:dyDescent="0.2">
      <c r="A136" s="351" t="e">
        <f ca="true">+RIGHT('Data Summary'!A136,LEN('Data Summary'!A136)-9)</f>
        <v>#VALUE!</v>
      </c>
      <c r="B136" s="36" t="str">
        <f ca="true">+IF(ISTEXT('Data Summary'!B136),'Data Summary'!B136,"")</f>
        <v/>
      </c>
      <c r="C136" s="350" t="e">
        <f ca="true">+VALUE('Data Summary'!C136)</f>
        <v>#VALUE!</v>
      </c>
      <c r="D136" s="96" t="e">
        <f ca="true">+IF(AND(ISNUMBER(OFFSET('Water Data'!$D$4,0,10*ROW('Water Data'!D130))),'Data Summary'!BS136="Yes"),100-OFFSET('Water Data'!$D$4,0,10*ROW('Water Data'!D130)),NA())</f>
        <v>#N/A</v>
      </c>
      <c r="E136" s="96" t="e">
        <f ca="true">+IF(AND(ISNUMBER(OFFSET('Water Data'!$D$6,0,10*ROW('Water Data'!D130))),'Data Summary'!BT136="Yes"),OFFSET('Water Data'!$D$6,0,10*ROW('Water Data'!D130)),NA())</f>
        <v>#N/A</v>
      </c>
      <c r="F136" s="96" t="e">
        <f ca="true">+IF(AND(ISNUMBER(OFFSET('Water Data'!$D$9,0,10*ROW('Water Data'!D130))),'Data Summary'!BU136="Yes"),OFFSET('Water Data'!$D$9,0,10*ROW('Water Data'!D130)),NA())</f>
        <v>#N/A</v>
      </c>
      <c r="G136" s="96" t="e">
        <f ca="true">+IF(AND(ISNUMBER(OFFSET('Water Data'!$E$4,0,10*ROW('Water Data'!E130))),'Data Summary'!BV136="Yes"),100-OFFSET('Water Data'!$E$4,0,10*ROW('Water Data'!E130)),NA())</f>
        <v>#N/A</v>
      </c>
      <c r="H136" s="96" t="e">
        <f ca="true">+IF(AND(ISNUMBER(OFFSET('Water Data'!$E$6,0,10*ROW('Water Data'!E130))),'Data Summary'!BW136="Yes"),OFFSET('Water Data'!$E$6,0,10*ROW('Water Data'!E130)),NA())</f>
        <v>#N/A</v>
      </c>
      <c r="I136" s="96" t="e">
        <f ca="true">+IF(AND(ISNUMBER(OFFSET('Water Data'!$E$9,0,10*ROW('Water Data'!E130))),'Data Summary'!BX136="Yes"),OFFSET('Water Data'!$E$9,0,10*ROW('Water Data'!E130)),NA())</f>
        <v>#N/A</v>
      </c>
      <c r="J136" s="96" t="e">
        <f ca="true">+IF(AND(ISNUMBER(OFFSET('Water Data'!$F$4,0,10*ROW('Water Data'!F130))),'Data Summary'!BY136="Yes"),100-OFFSET('Water Data'!$F$4,0,10*ROW('Water Data'!F130)),NA())</f>
        <v>#N/A</v>
      </c>
      <c r="K136" s="96" t="e">
        <f ca="true">+IF(AND(ISNUMBER(OFFSET('Water Data'!$F$6,0,10*ROW('Water Data'!F130))),'Data Summary'!BZ136="Yes"),OFFSET('Water Data'!$F$6,0,10*ROW('Water Data'!F130)),NA())</f>
        <v>#N/A</v>
      </c>
      <c r="L136" s="96" t="e">
        <f ca="true">+IF(AND(ISNUMBER(OFFSET('Water Data'!$F$9,0,10*ROW('Water Data'!F130))),'Data Summary'!CA136="Yes"),OFFSET('Water Data'!$F$9,0,10*ROW('Water Data'!F130)),NA())</f>
        <v>#N/A</v>
      </c>
      <c r="M136" s="96" t="e">
        <f ca="true">+IF(AND(ISNUMBER(OFFSET('Water Data'!$G$4,0,10*ROW('Water Data'!G130))),'Data Summary'!CB136="Yes"),100-OFFSET('Water Data'!$G$4,0,10*ROW('Water Data'!G130)),NA())</f>
        <v>#N/A</v>
      </c>
      <c r="N136" s="96" t="e">
        <f ca="true">+IF(AND(ISNUMBER(OFFSET('Water Data'!$G$6,0,10*ROW('Water Data'!G130))),'Data Summary'!CC136="Yes"),OFFSET('Water Data'!$G$6,0,10*ROW('Water Data'!G130)),NA())</f>
        <v>#N/A</v>
      </c>
      <c r="O136" s="96" t="e">
        <f ca="true">+IF(AND(ISNUMBER(OFFSET('Water Data'!$G$9,0,10*ROW('Water Data'!G130))),'Data Summary'!CD136="Yes"),OFFSET('Water Data'!$G$9,0,10*ROW('Water Data'!G130)),NA())</f>
        <v>#N/A</v>
      </c>
      <c r="P136" s="96" t="e">
        <f ca="true">+IF(AND(ISNUMBER(OFFSET('Water Data'!$H$4,0,10*ROW('Water Data'!H130))),'Data Summary'!CE136="Yes"),100-OFFSET('Water Data'!$H$4,0,10*ROW('Water Data'!H130)),NA())</f>
        <v>#N/A</v>
      </c>
      <c r="Q136" s="96" t="e">
        <f ca="true">+IF(AND(ISNUMBER(OFFSET('Water Data'!$H$6,0,10*ROW('Water Data'!H130))),'Data Summary'!CF136="Yes"),OFFSET('Water Data'!$H$6,0,10*ROW('Water Data'!H130)),NA())</f>
        <v>#N/A</v>
      </c>
      <c r="R136" s="96" t="e">
        <f ca="true">+IF(AND(ISNUMBER(OFFSET('Water Data'!$H$9,0,10*ROW('Water Data'!H130))),'Data Summary'!CG136="Yes"),OFFSET('Water Data'!$H$9,0,10*ROW('Water Data'!H130)),NA())</f>
        <v>#N/A</v>
      </c>
      <c r="S136" s="96" t="e">
        <f ca="true">+IF(AND(ISNUMBER(OFFSET('Water Data'!$I$4,0,10*ROW('Water Data'!I130))),'Data Summary'!CH136="Yes"),100-OFFSET('Water Data'!$I$4,0,10*ROW('Water Data'!I130)),NA())</f>
        <v>#N/A</v>
      </c>
      <c r="T136" s="96" t="e">
        <f ca="true">+IF(AND(ISNUMBER(OFFSET('Water Data'!$I$6,0,10*ROW('Water Data'!I130))),'Data Summary'!CI136="Yes"),OFFSET('Water Data'!$I$6,0,10*ROW('Water Data'!I130)),NA())</f>
        <v>#N/A</v>
      </c>
      <c r="U136" s="96" t="e">
        <f ca="true">+IF(AND(ISNUMBER(OFFSET('Water Data'!$I$9,0,10*ROW('Water Data'!I130))),'Data Summary'!CJ136="Yes"),OFFSET('Water Data'!$I$9,0,10*ROW('Water Data'!I130)),NA())</f>
        <v>#N/A</v>
      </c>
      <c r="V136" s="97" t="e">
        <f ca="true">+IF(AND(ISNUMBER(OFFSET('Sanitation Data'!$D$4,0,10*ROW('Sanitation Data'!D130))),'Data Summary'!CK136="Yes"),100-OFFSET('Sanitation Data'!$D$4,0,10*ROW('Sanitation Data'!D130)),NA())</f>
        <v>#N/A</v>
      </c>
      <c r="W136" s="97" t="e">
        <f ca="true">+IF(AND(ISNUMBER(OFFSET('Sanitation Data'!$D$6,0,10*ROW('Sanitation Data'!D130))),'Data Summary'!CL136="Yes"),OFFSET('Sanitation Data'!$D$6,0,10*ROW('Sanitation Data'!D130)),NA())</f>
        <v>#N/A</v>
      </c>
      <c r="X136" s="97" t="e">
        <f ca="true">+IF(AND(ISNUMBER(OFFSET('Sanitation Data'!$D$10,0,10*ROW('Sanitation Data'!D130))),'Data Summary'!CM136="Yes"),OFFSET('Sanitation Data'!$D$10,0,10*ROW('Sanitation Data'!D130)),NA())</f>
        <v>#N/A</v>
      </c>
      <c r="Y136" s="97" t="e">
        <f ca="true">+IF(AND(ISNUMBER(OFFSET('Sanitation Data'!$D$11,0,10*ROW('Sanitation Data'!D130))),'Data Summary'!CN136="Yes"),OFFSET('Sanitation Data'!$D$11,0,10*ROW('Sanitation Data'!D130)),NA())</f>
        <v>#N/A</v>
      </c>
      <c r="Z136" s="97" t="e">
        <f ca="true">+IF(AND(ISNUMBER(OFFSET('Sanitation Data'!$D$12,0,10*ROW('Sanitation Data'!D130))),'Data Summary'!CO136="Yes"),OFFSET('Sanitation Data'!$D$12,0,10*ROW('Sanitation Data'!D130)),NA())</f>
        <v>#N/A</v>
      </c>
      <c r="AA136" s="97" t="e">
        <f ca="true">+IF(AND(ISNUMBER(OFFSET('Sanitation Data'!$E$4,0,10*ROW('Sanitation Data'!E130))),'Data Summary'!CP136="Yes"),100-OFFSET('Sanitation Data'!$E$4,0,10*ROW('Sanitation Data'!E130)),NA())</f>
        <v>#N/A</v>
      </c>
      <c r="AB136" s="97" t="e">
        <f ca="true">+IF(AND(ISNUMBER(OFFSET('Sanitation Data'!$E$6,0,10*ROW('Sanitation Data'!E130))),'Data Summary'!CQ136="Yes"),OFFSET('Sanitation Data'!$E$6,0,10*ROW('Sanitation Data'!E130)),NA())</f>
        <v>#N/A</v>
      </c>
      <c r="AC136" s="97" t="e">
        <f ca="true">+IF(AND(ISNUMBER(OFFSET('Sanitation Data'!$E$10,0,10*ROW('Sanitation Data'!E130))),'Data Summary'!CR136="Yes"),OFFSET('Sanitation Data'!$E$10,0,10*ROW('Sanitation Data'!E130)),NA())</f>
        <v>#N/A</v>
      </c>
      <c r="AD136" s="97" t="e">
        <f ca="true">+IF(AND(ISNUMBER(OFFSET('Sanitation Data'!$E$11,0,10*ROW('Sanitation Data'!E130))),'Data Summary'!CS136="Yes"),OFFSET('Sanitation Data'!$E$11,0,10*ROW('Sanitation Data'!E130)),NA())</f>
        <v>#N/A</v>
      </c>
      <c r="AE136" s="97" t="e">
        <f ca="true">+IF(AND(ISNUMBER(OFFSET('Sanitation Data'!$E$12,0,10*ROW('Sanitation Data'!E130))),'Data Summary'!CT136="Yes"),OFFSET('Sanitation Data'!$E$12,0,10*ROW('Sanitation Data'!E130)),NA())</f>
        <v>#N/A</v>
      </c>
      <c r="AF136" s="97" t="e">
        <f ca="true">+IF(AND(ISNUMBER(OFFSET('Sanitation Data'!$F$4,0,10*ROW('Sanitation Data'!F130))),'Data Summary'!CU136="Yes"),100-OFFSET('Sanitation Data'!$F$4,0,10*ROW('Sanitation Data'!F130)),NA())</f>
        <v>#N/A</v>
      </c>
      <c r="AG136" s="97" t="e">
        <f ca="true">+IF(AND(ISNUMBER(OFFSET('Sanitation Data'!$F$6,0,10*ROW('Sanitation Data'!F130))),'Data Summary'!CV136="Yes"),OFFSET('Sanitation Data'!$F$6,0,10*ROW('Sanitation Data'!F130)),NA())</f>
        <v>#N/A</v>
      </c>
      <c r="AH136" s="97" t="e">
        <f ca="true">+IF(AND(ISNUMBER(OFFSET('Sanitation Data'!$F$10,0,10*ROW('Sanitation Data'!F130))),'Data Summary'!CW136="Yes"),OFFSET('Sanitation Data'!$F$10,0,10*ROW('Sanitation Data'!F130)),NA())</f>
        <v>#N/A</v>
      </c>
      <c r="AI136" s="97" t="e">
        <f ca="true">+IF(AND(ISNUMBER(OFFSET('Sanitation Data'!$F$11,0,10*ROW('Sanitation Data'!F130))),'Data Summary'!CX136="Yes"),OFFSET('Sanitation Data'!$F$11,0,10*ROW('Sanitation Data'!F130)),NA())</f>
        <v>#N/A</v>
      </c>
      <c r="AJ136" s="97" t="e">
        <f ca="true">+IF(AND(ISNUMBER(OFFSET('Sanitation Data'!$F$12,0,10*ROW('Sanitation Data'!F130))),'Data Summary'!CY136="Yes"),OFFSET('Sanitation Data'!$F$12,0,10*ROW('Sanitation Data'!F130)),NA())</f>
        <v>#N/A</v>
      </c>
      <c r="AK136" s="97" t="e">
        <f ca="true">+IF(AND(ISNUMBER(OFFSET('Sanitation Data'!$G$4,0,10*ROW('Sanitation Data'!G130))),'Data Summary'!CZ136="Yes"),100-OFFSET('Sanitation Data'!$G$4,0,10*ROW('Sanitation Data'!G130)),NA())</f>
        <v>#N/A</v>
      </c>
      <c r="AL136" s="97" t="e">
        <f ca="true">+IF(AND(ISNUMBER(OFFSET('Sanitation Data'!$G$6,0,10*ROW('Sanitation Data'!G130))),'Data Summary'!DA136="Yes"),OFFSET('Sanitation Data'!$G$6,0,10*ROW('Sanitation Data'!G130)),NA())</f>
        <v>#N/A</v>
      </c>
      <c r="AM136" s="97" t="e">
        <f ca="true">+IF(AND(ISNUMBER(OFFSET('Sanitation Data'!$G$10,0,10*ROW('Sanitation Data'!G130))),'Data Summary'!DB136="Yes"),OFFSET('Sanitation Data'!$G$10,0,10*ROW('Sanitation Data'!G130)),NA())</f>
        <v>#N/A</v>
      </c>
      <c r="AN136" s="97" t="e">
        <f ca="true">+IF(AND(ISNUMBER(OFFSET('Sanitation Data'!$G$11,0,10*ROW('Sanitation Data'!G130))),'Data Summary'!DC136="Yes"),OFFSET('Sanitation Data'!$G$11,0,10*ROW('Sanitation Data'!G130)),NA())</f>
        <v>#N/A</v>
      </c>
      <c r="AO136" s="97" t="e">
        <f ca="true">+IF(AND(ISNUMBER(OFFSET('Sanitation Data'!$G$12,0,10*ROW('Sanitation Data'!G130))),'Data Summary'!DD136="Yes"),OFFSET('Sanitation Data'!$G$12,0,10*ROW('Sanitation Data'!G130)),NA())</f>
        <v>#N/A</v>
      </c>
      <c r="AP136" s="97" t="e">
        <f ca="true">+IF(AND(ISNUMBER(OFFSET('Sanitation Data'!$H$4,0,10*ROW('Sanitation Data'!H130))),'Data Summary'!DE136="Yes"),100-OFFSET('Sanitation Data'!$H$4,0,10*ROW('Sanitation Data'!H130)),NA())</f>
        <v>#N/A</v>
      </c>
      <c r="AQ136" s="97" t="e">
        <f ca="true">+IF(AND(ISNUMBER(OFFSET('Sanitation Data'!$H$6,0,10*ROW('Sanitation Data'!H130))),'Data Summary'!DF136="Yes"),OFFSET('Sanitation Data'!$H$6,0,10*ROW('Sanitation Data'!H130)),NA())</f>
        <v>#N/A</v>
      </c>
      <c r="AR136" s="97" t="e">
        <f ca="true">+IF(AND(ISNUMBER(OFFSET('Sanitation Data'!$H$10,0,10*ROW('Sanitation Data'!H130))),'Data Summary'!DG136="Yes"),OFFSET('Sanitation Data'!$H$10,0,10*ROW('Sanitation Data'!H130)),NA())</f>
        <v>#N/A</v>
      </c>
      <c r="AS136" s="97" t="e">
        <f ca="true">+IF(AND(ISNUMBER(OFFSET('Sanitation Data'!$H$11,0,10*ROW('Sanitation Data'!H130))),'Data Summary'!DH136="Yes"),OFFSET('Sanitation Data'!$H$11,0,10*ROW('Sanitation Data'!H130)),NA())</f>
        <v>#N/A</v>
      </c>
      <c r="AT136" s="97" t="e">
        <f ca="true">+IF(AND(ISNUMBER(OFFSET('Sanitation Data'!$H$12,0,10*ROW('Sanitation Data'!H130))),'Data Summary'!DI136="Yes"),OFFSET('Sanitation Data'!$H$12,0,10*ROW('Sanitation Data'!H130)),NA())</f>
        <v>#N/A</v>
      </c>
      <c r="AU136" s="97" t="e">
        <f ca="true">+IF(AND(ISNUMBER(OFFSET('Sanitation Data'!$I$4,0,10*ROW('Sanitation Data'!I130))),'Data Summary'!DJ136="Yes"),100-OFFSET('Sanitation Data'!$I$4,0,10*ROW('Sanitation Data'!I130)),NA())</f>
        <v>#N/A</v>
      </c>
      <c r="AV136" s="97" t="e">
        <f ca="true">+IF(AND(ISNUMBER(OFFSET('Sanitation Data'!$I$6,0,10*ROW('Sanitation Data'!I130))),'Data Summary'!DK136="Yes"),OFFSET('Sanitation Data'!$I$6,0,10*ROW('Sanitation Data'!I130)),NA())</f>
        <v>#N/A</v>
      </c>
      <c r="AW136" s="97" t="e">
        <f ca="true">+IF(AND(ISNUMBER(OFFSET('Sanitation Data'!$I$10,0,10*ROW('Sanitation Data'!I130))),'Data Summary'!DL136="Yes"),OFFSET('Sanitation Data'!$I$10,0,10*ROW('Sanitation Data'!I130)),NA())</f>
        <v>#N/A</v>
      </c>
      <c r="AX136" s="97" t="e">
        <f ca="true">+IF(AND(ISNUMBER(OFFSET('Sanitation Data'!$I$11,0,10*ROW('Sanitation Data'!I130))),'Data Summary'!DM136="Yes"),OFFSET('Sanitation Data'!$I$11,0,10*ROW('Sanitation Data'!I130)),NA())</f>
        <v>#N/A</v>
      </c>
      <c r="AY136" s="97" t="e">
        <f ca="true">+IF(AND(ISNUMBER(OFFSET('Sanitation Data'!$I$12,0,10*ROW('Sanitation Data'!I130))),'Data Summary'!DN136="Yes"),OFFSET('Sanitation Data'!$I$12,0,10*ROW('Sanitation Data'!I130)),NA())</f>
        <v>#N/A</v>
      </c>
      <c r="AZ136" s="98" t="e">
        <f ca="true">+IF(AND(ISNUMBER(OFFSET('Hygiene Data'!$D$5,0,10*ROW('Hygiene Data'!D130))),'Data Summary'!DO136="Yes"),OFFSET('Hygiene Data'!$D$5,0,10*ROW('Hygiene Data'!D130)),NA())</f>
        <v>#N/A</v>
      </c>
      <c r="BA136" s="98" t="e">
        <f ca="true">+IF(AND(ISNUMBER(OFFSET('Hygiene Data'!$D$7,0,10*ROW('Hygiene Data'!D130))),'Data Summary'!DP136="Yes"),OFFSET('Hygiene Data'!$D$7,0,10*ROW('Hygiene Data'!D130)),NA())</f>
        <v>#N/A</v>
      </c>
      <c r="BB136" s="98" t="e">
        <f ca="true">+IF(AND(ISNUMBER(OFFSET('Hygiene Data'!$D$9,0,10*ROW('Hygiene Data'!D130))),'Data Summary'!DQ136="Yes"),OFFSET('Hygiene Data'!$D$9,0,10*ROW('Hygiene Data'!D130)),NA())</f>
        <v>#N/A</v>
      </c>
      <c r="BC136" s="98" t="e">
        <f ca="true">+IF(AND(ISNUMBER(OFFSET('Hygiene Data'!$E$5,0,10*ROW('Hygiene Data'!E130))),'Data Summary'!DR136="Yes"),OFFSET('Hygiene Data'!$E$5,0,10*ROW('Hygiene Data'!E130)),NA())</f>
        <v>#N/A</v>
      </c>
      <c r="BD136" s="98" t="e">
        <f ca="true">+IF(AND(ISNUMBER(OFFSET('Hygiene Data'!$E$7,0,10*ROW('Hygiene Data'!E130))),'Data Summary'!DS136="Yes"),OFFSET('Hygiene Data'!$E$7,0,10*ROW('Hygiene Data'!E130)),NA())</f>
        <v>#N/A</v>
      </c>
      <c r="BE136" s="98" t="e">
        <f ca="true">+IF(AND(ISNUMBER(OFFSET('Hygiene Data'!$E$9,0,10*ROW('Hygiene Data'!E130))),'Data Summary'!DT136="Yes"),OFFSET('Hygiene Data'!$E$9,0,10*ROW('Hygiene Data'!E130)),NA())</f>
        <v>#N/A</v>
      </c>
      <c r="BF136" s="98" t="e">
        <f ca="true">+IF(AND(ISNUMBER(OFFSET('Hygiene Data'!$F$5,0,10*ROW('Hygiene Data'!F130))),'Data Summary'!DU136="Yes"),OFFSET('Hygiene Data'!$F$5,0,10*ROW('Hygiene Data'!F130)),NA())</f>
        <v>#N/A</v>
      </c>
      <c r="BG136" s="98" t="e">
        <f ca="true">+IF(AND(ISNUMBER(OFFSET('Hygiene Data'!$F$7,0,10*ROW('Hygiene Data'!F130))),'Data Summary'!DV136="Yes"),OFFSET('Hygiene Data'!$F$7,0,10*ROW('Hygiene Data'!F130)),NA())</f>
        <v>#N/A</v>
      </c>
      <c r="BH136" s="98" t="e">
        <f ca="true">+IF(AND(ISNUMBER(OFFSET('Hygiene Data'!$F$9,0,10*ROW('Hygiene Data'!F130))),'Data Summary'!DW136="Yes"),OFFSET('Hygiene Data'!$F$9,0,10*ROW('Hygiene Data'!F130)),NA())</f>
        <v>#N/A</v>
      </c>
      <c r="BI136" s="98" t="e">
        <f ca="true">+IF(AND(ISNUMBER(OFFSET('Hygiene Data'!$G$5,0,10*ROW('Hygiene Data'!G130))),'Data Summary'!DX136="Yes"),OFFSET('Hygiene Data'!$G$5,0,10*ROW('Hygiene Data'!G130)),NA())</f>
        <v>#N/A</v>
      </c>
      <c r="BJ136" s="98" t="e">
        <f ca="true">+IF(AND(ISNUMBER(OFFSET('Hygiene Data'!$G$7,0,10*ROW('Hygiene Data'!G130))),'Data Summary'!DY136="Yes"),OFFSET('Hygiene Data'!$G$7,0,10*ROW('Hygiene Data'!G130)),NA())</f>
        <v>#N/A</v>
      </c>
      <c r="BK136" s="98" t="e">
        <f ca="true">+IF(AND(ISNUMBER(OFFSET('Hygiene Data'!$G$9,0,10*ROW('Hygiene Data'!G130))),'Data Summary'!DZ136="Yes"),OFFSET('Hygiene Data'!$G$9,0,10*ROW('Hygiene Data'!G130)),NA())</f>
        <v>#N/A</v>
      </c>
      <c r="BL136" s="98" t="e">
        <f ca="true">+IF(AND(ISNUMBER(OFFSET('Hygiene Data'!$H$5,0,10*ROW('Hygiene Data'!H130))),'Data Summary'!EA136="Yes"),OFFSET('Hygiene Data'!$H$5,0,10*ROW('Hygiene Data'!H130)),NA())</f>
        <v>#N/A</v>
      </c>
      <c r="BM136" s="98" t="e">
        <f ca="true">+IF(AND(ISNUMBER(OFFSET('Hygiene Data'!$H$7,0,10*ROW('Hygiene Data'!H130))),'Data Summary'!EB136="Yes"),OFFSET('Hygiene Data'!$H$7,0,10*ROW('Hygiene Data'!H130)),NA())</f>
        <v>#N/A</v>
      </c>
      <c r="BN136" s="98" t="e">
        <f ca="true">+IF(AND(ISNUMBER(OFFSET('Hygiene Data'!$H$9,0,10*ROW('Hygiene Data'!H130))),'Data Summary'!EC136="Yes"),OFFSET('Hygiene Data'!$H$9,0,10*ROW('Hygiene Data'!H130)),NA())</f>
        <v>#N/A</v>
      </c>
      <c r="BO136" s="98" t="e">
        <f ca="true">+IF(AND(ISNUMBER(OFFSET('Hygiene Data'!$I$5,0,10*ROW('Hygiene Data'!I130))),'Data Summary'!ED136="Yes"),OFFSET('Hygiene Data'!$I$5,0,10*ROW('Hygiene Data'!I130)),NA())</f>
        <v>#N/A</v>
      </c>
      <c r="BP136" s="98" t="e">
        <f ca="true">+IF(AND(ISNUMBER(OFFSET('Hygiene Data'!$I$7,0,10*ROW('Hygiene Data'!I130))),'Data Summary'!EE136="Yes"),OFFSET('Hygiene Data'!$I$7,0,10*ROW('Hygiene Data'!I130)),NA())</f>
        <v>#N/A</v>
      </c>
      <c r="BQ136" s="98" t="e">
        <f ca="true">+IF(AND(ISNUMBER(OFFSET('Hygiene Data'!$I$9,0,10*ROW('Hygiene Data'!I130))),'Data Summary'!EF136="Yes"),OFFSET('Hygiene Data'!$I$9,0,10*ROW('Hygiene Data'!I130)),NA())</f>
        <v>#N/A</v>
      </c>
    </row>
    <row xmlns:x14ac="http://schemas.microsoft.com/office/spreadsheetml/2009/9/ac" r="137" x14ac:dyDescent="0.2">
      <c r="A137" s="351" t="e">
        <f ca="true">+RIGHT('Data Summary'!A137,LEN('Data Summary'!A137)-9)</f>
        <v>#VALUE!</v>
      </c>
      <c r="B137" s="36" t="str">
        <f ca="true">+IF(ISTEXT('Data Summary'!B137),'Data Summary'!B137,"")</f>
        <v/>
      </c>
      <c r="C137" s="350" t="e">
        <f ca="true">+VALUE('Data Summary'!C137)</f>
        <v>#VALUE!</v>
      </c>
      <c r="D137" s="96" t="e">
        <f ca="true">+IF(AND(ISNUMBER(OFFSET('Water Data'!$D$4,0,10*ROW('Water Data'!D131))),'Data Summary'!BS137="Yes"),100-OFFSET('Water Data'!$D$4,0,10*ROW('Water Data'!D131)),NA())</f>
        <v>#N/A</v>
      </c>
      <c r="E137" s="96" t="e">
        <f ca="true">+IF(AND(ISNUMBER(OFFSET('Water Data'!$D$6,0,10*ROW('Water Data'!D131))),'Data Summary'!BT137="Yes"),OFFSET('Water Data'!$D$6,0,10*ROW('Water Data'!D131)),NA())</f>
        <v>#N/A</v>
      </c>
      <c r="F137" s="96" t="e">
        <f ca="true">+IF(AND(ISNUMBER(OFFSET('Water Data'!$D$9,0,10*ROW('Water Data'!D131))),'Data Summary'!BU137="Yes"),OFFSET('Water Data'!$D$9,0,10*ROW('Water Data'!D131)),NA())</f>
        <v>#N/A</v>
      </c>
      <c r="G137" s="96" t="e">
        <f ca="true">+IF(AND(ISNUMBER(OFFSET('Water Data'!$E$4,0,10*ROW('Water Data'!E131))),'Data Summary'!BV137="Yes"),100-OFFSET('Water Data'!$E$4,0,10*ROW('Water Data'!E131)),NA())</f>
        <v>#N/A</v>
      </c>
      <c r="H137" s="96" t="e">
        <f ca="true">+IF(AND(ISNUMBER(OFFSET('Water Data'!$E$6,0,10*ROW('Water Data'!E131))),'Data Summary'!BW137="Yes"),OFFSET('Water Data'!$E$6,0,10*ROW('Water Data'!E131)),NA())</f>
        <v>#N/A</v>
      </c>
      <c r="I137" s="96" t="e">
        <f ca="true">+IF(AND(ISNUMBER(OFFSET('Water Data'!$E$9,0,10*ROW('Water Data'!E131))),'Data Summary'!BX137="Yes"),OFFSET('Water Data'!$E$9,0,10*ROW('Water Data'!E131)),NA())</f>
        <v>#N/A</v>
      </c>
      <c r="J137" s="96" t="e">
        <f ca="true">+IF(AND(ISNUMBER(OFFSET('Water Data'!$F$4,0,10*ROW('Water Data'!F131))),'Data Summary'!BY137="Yes"),100-OFFSET('Water Data'!$F$4,0,10*ROW('Water Data'!F131)),NA())</f>
        <v>#N/A</v>
      </c>
      <c r="K137" s="96" t="e">
        <f ca="true">+IF(AND(ISNUMBER(OFFSET('Water Data'!$F$6,0,10*ROW('Water Data'!F131))),'Data Summary'!BZ137="Yes"),OFFSET('Water Data'!$F$6,0,10*ROW('Water Data'!F131)),NA())</f>
        <v>#N/A</v>
      </c>
      <c r="L137" s="96" t="e">
        <f ca="true">+IF(AND(ISNUMBER(OFFSET('Water Data'!$F$9,0,10*ROW('Water Data'!F131))),'Data Summary'!CA137="Yes"),OFFSET('Water Data'!$F$9,0,10*ROW('Water Data'!F131)),NA())</f>
        <v>#N/A</v>
      </c>
      <c r="M137" s="96" t="e">
        <f ca="true">+IF(AND(ISNUMBER(OFFSET('Water Data'!$G$4,0,10*ROW('Water Data'!G131))),'Data Summary'!CB137="Yes"),100-OFFSET('Water Data'!$G$4,0,10*ROW('Water Data'!G131)),NA())</f>
        <v>#N/A</v>
      </c>
      <c r="N137" s="96" t="e">
        <f ca="true">+IF(AND(ISNUMBER(OFFSET('Water Data'!$G$6,0,10*ROW('Water Data'!G131))),'Data Summary'!CC137="Yes"),OFFSET('Water Data'!$G$6,0,10*ROW('Water Data'!G131)),NA())</f>
        <v>#N/A</v>
      </c>
      <c r="O137" s="96" t="e">
        <f ca="true">+IF(AND(ISNUMBER(OFFSET('Water Data'!$G$9,0,10*ROW('Water Data'!G131))),'Data Summary'!CD137="Yes"),OFFSET('Water Data'!$G$9,0,10*ROW('Water Data'!G131)),NA())</f>
        <v>#N/A</v>
      </c>
      <c r="P137" s="96" t="e">
        <f ca="true">+IF(AND(ISNUMBER(OFFSET('Water Data'!$H$4,0,10*ROW('Water Data'!H131))),'Data Summary'!CE137="Yes"),100-OFFSET('Water Data'!$H$4,0,10*ROW('Water Data'!H131)),NA())</f>
        <v>#N/A</v>
      </c>
      <c r="Q137" s="96" t="e">
        <f ca="true">+IF(AND(ISNUMBER(OFFSET('Water Data'!$H$6,0,10*ROW('Water Data'!H131))),'Data Summary'!CF137="Yes"),OFFSET('Water Data'!$H$6,0,10*ROW('Water Data'!H131)),NA())</f>
        <v>#N/A</v>
      </c>
      <c r="R137" s="96" t="e">
        <f ca="true">+IF(AND(ISNUMBER(OFFSET('Water Data'!$H$9,0,10*ROW('Water Data'!H131))),'Data Summary'!CG137="Yes"),OFFSET('Water Data'!$H$9,0,10*ROW('Water Data'!H131)),NA())</f>
        <v>#N/A</v>
      </c>
      <c r="S137" s="96" t="e">
        <f ca="true">+IF(AND(ISNUMBER(OFFSET('Water Data'!$I$4,0,10*ROW('Water Data'!I131))),'Data Summary'!CH137="Yes"),100-OFFSET('Water Data'!$I$4,0,10*ROW('Water Data'!I131)),NA())</f>
        <v>#N/A</v>
      </c>
      <c r="T137" s="96" t="e">
        <f ca="true">+IF(AND(ISNUMBER(OFFSET('Water Data'!$I$6,0,10*ROW('Water Data'!I131))),'Data Summary'!CI137="Yes"),OFFSET('Water Data'!$I$6,0,10*ROW('Water Data'!I131)),NA())</f>
        <v>#N/A</v>
      </c>
      <c r="U137" s="96" t="e">
        <f ca="true">+IF(AND(ISNUMBER(OFFSET('Water Data'!$I$9,0,10*ROW('Water Data'!I131))),'Data Summary'!CJ137="Yes"),OFFSET('Water Data'!$I$9,0,10*ROW('Water Data'!I131)),NA())</f>
        <v>#N/A</v>
      </c>
      <c r="V137" s="97" t="e">
        <f ca="true">+IF(AND(ISNUMBER(OFFSET('Sanitation Data'!$D$4,0,10*ROW('Sanitation Data'!D131))),'Data Summary'!CK137="Yes"),100-OFFSET('Sanitation Data'!$D$4,0,10*ROW('Sanitation Data'!D131)),NA())</f>
        <v>#N/A</v>
      </c>
      <c r="W137" s="97" t="e">
        <f ca="true">+IF(AND(ISNUMBER(OFFSET('Sanitation Data'!$D$6,0,10*ROW('Sanitation Data'!D131))),'Data Summary'!CL137="Yes"),OFFSET('Sanitation Data'!$D$6,0,10*ROW('Sanitation Data'!D131)),NA())</f>
        <v>#N/A</v>
      </c>
      <c r="X137" s="97" t="e">
        <f ca="true">+IF(AND(ISNUMBER(OFFSET('Sanitation Data'!$D$10,0,10*ROW('Sanitation Data'!D131))),'Data Summary'!CM137="Yes"),OFFSET('Sanitation Data'!$D$10,0,10*ROW('Sanitation Data'!D131)),NA())</f>
        <v>#N/A</v>
      </c>
      <c r="Y137" s="97" t="e">
        <f ca="true">+IF(AND(ISNUMBER(OFFSET('Sanitation Data'!$D$11,0,10*ROW('Sanitation Data'!D131))),'Data Summary'!CN137="Yes"),OFFSET('Sanitation Data'!$D$11,0,10*ROW('Sanitation Data'!D131)),NA())</f>
        <v>#N/A</v>
      </c>
      <c r="Z137" s="97" t="e">
        <f ca="true">+IF(AND(ISNUMBER(OFFSET('Sanitation Data'!$D$12,0,10*ROW('Sanitation Data'!D131))),'Data Summary'!CO137="Yes"),OFFSET('Sanitation Data'!$D$12,0,10*ROW('Sanitation Data'!D131)),NA())</f>
        <v>#N/A</v>
      </c>
      <c r="AA137" s="97" t="e">
        <f ca="true">+IF(AND(ISNUMBER(OFFSET('Sanitation Data'!$E$4,0,10*ROW('Sanitation Data'!E131))),'Data Summary'!CP137="Yes"),100-OFFSET('Sanitation Data'!$E$4,0,10*ROW('Sanitation Data'!E131)),NA())</f>
        <v>#N/A</v>
      </c>
      <c r="AB137" s="97" t="e">
        <f ca="true">+IF(AND(ISNUMBER(OFFSET('Sanitation Data'!$E$6,0,10*ROW('Sanitation Data'!E131))),'Data Summary'!CQ137="Yes"),OFFSET('Sanitation Data'!$E$6,0,10*ROW('Sanitation Data'!E131)),NA())</f>
        <v>#N/A</v>
      </c>
      <c r="AC137" s="97" t="e">
        <f ca="true">+IF(AND(ISNUMBER(OFFSET('Sanitation Data'!$E$10,0,10*ROW('Sanitation Data'!E131))),'Data Summary'!CR137="Yes"),OFFSET('Sanitation Data'!$E$10,0,10*ROW('Sanitation Data'!E131)),NA())</f>
        <v>#N/A</v>
      </c>
      <c r="AD137" s="97" t="e">
        <f ca="true">+IF(AND(ISNUMBER(OFFSET('Sanitation Data'!$E$11,0,10*ROW('Sanitation Data'!E131))),'Data Summary'!CS137="Yes"),OFFSET('Sanitation Data'!$E$11,0,10*ROW('Sanitation Data'!E131)),NA())</f>
        <v>#N/A</v>
      </c>
      <c r="AE137" s="97" t="e">
        <f ca="true">+IF(AND(ISNUMBER(OFFSET('Sanitation Data'!$E$12,0,10*ROW('Sanitation Data'!E131))),'Data Summary'!CT137="Yes"),OFFSET('Sanitation Data'!$E$12,0,10*ROW('Sanitation Data'!E131)),NA())</f>
        <v>#N/A</v>
      </c>
      <c r="AF137" s="97" t="e">
        <f ca="true">+IF(AND(ISNUMBER(OFFSET('Sanitation Data'!$F$4,0,10*ROW('Sanitation Data'!F131))),'Data Summary'!CU137="Yes"),100-OFFSET('Sanitation Data'!$F$4,0,10*ROW('Sanitation Data'!F131)),NA())</f>
        <v>#N/A</v>
      </c>
      <c r="AG137" s="97" t="e">
        <f ca="true">+IF(AND(ISNUMBER(OFFSET('Sanitation Data'!$F$6,0,10*ROW('Sanitation Data'!F131))),'Data Summary'!CV137="Yes"),OFFSET('Sanitation Data'!$F$6,0,10*ROW('Sanitation Data'!F131)),NA())</f>
        <v>#N/A</v>
      </c>
      <c r="AH137" s="97" t="e">
        <f ca="true">+IF(AND(ISNUMBER(OFFSET('Sanitation Data'!$F$10,0,10*ROW('Sanitation Data'!F131))),'Data Summary'!CW137="Yes"),OFFSET('Sanitation Data'!$F$10,0,10*ROW('Sanitation Data'!F131)),NA())</f>
        <v>#N/A</v>
      </c>
      <c r="AI137" s="97" t="e">
        <f ca="true">+IF(AND(ISNUMBER(OFFSET('Sanitation Data'!$F$11,0,10*ROW('Sanitation Data'!F131))),'Data Summary'!CX137="Yes"),OFFSET('Sanitation Data'!$F$11,0,10*ROW('Sanitation Data'!F131)),NA())</f>
        <v>#N/A</v>
      </c>
      <c r="AJ137" s="97" t="e">
        <f ca="true">+IF(AND(ISNUMBER(OFFSET('Sanitation Data'!$F$12,0,10*ROW('Sanitation Data'!F131))),'Data Summary'!CY137="Yes"),OFFSET('Sanitation Data'!$F$12,0,10*ROW('Sanitation Data'!F131)),NA())</f>
        <v>#N/A</v>
      </c>
      <c r="AK137" s="97" t="e">
        <f ca="true">+IF(AND(ISNUMBER(OFFSET('Sanitation Data'!$G$4,0,10*ROW('Sanitation Data'!G131))),'Data Summary'!CZ137="Yes"),100-OFFSET('Sanitation Data'!$G$4,0,10*ROW('Sanitation Data'!G131)),NA())</f>
        <v>#N/A</v>
      </c>
      <c r="AL137" s="97" t="e">
        <f ca="true">+IF(AND(ISNUMBER(OFFSET('Sanitation Data'!$G$6,0,10*ROW('Sanitation Data'!G131))),'Data Summary'!DA137="Yes"),OFFSET('Sanitation Data'!$G$6,0,10*ROW('Sanitation Data'!G131)),NA())</f>
        <v>#N/A</v>
      </c>
      <c r="AM137" s="97" t="e">
        <f ca="true">+IF(AND(ISNUMBER(OFFSET('Sanitation Data'!$G$10,0,10*ROW('Sanitation Data'!G131))),'Data Summary'!DB137="Yes"),OFFSET('Sanitation Data'!$G$10,0,10*ROW('Sanitation Data'!G131)),NA())</f>
        <v>#N/A</v>
      </c>
      <c r="AN137" s="97" t="e">
        <f ca="true">+IF(AND(ISNUMBER(OFFSET('Sanitation Data'!$G$11,0,10*ROW('Sanitation Data'!G131))),'Data Summary'!DC137="Yes"),OFFSET('Sanitation Data'!$G$11,0,10*ROW('Sanitation Data'!G131)),NA())</f>
        <v>#N/A</v>
      </c>
      <c r="AO137" s="97" t="e">
        <f ca="true">+IF(AND(ISNUMBER(OFFSET('Sanitation Data'!$G$12,0,10*ROW('Sanitation Data'!G131))),'Data Summary'!DD137="Yes"),OFFSET('Sanitation Data'!$G$12,0,10*ROW('Sanitation Data'!G131)),NA())</f>
        <v>#N/A</v>
      </c>
      <c r="AP137" s="97" t="e">
        <f ca="true">+IF(AND(ISNUMBER(OFFSET('Sanitation Data'!$H$4,0,10*ROW('Sanitation Data'!H131))),'Data Summary'!DE137="Yes"),100-OFFSET('Sanitation Data'!$H$4,0,10*ROW('Sanitation Data'!H131)),NA())</f>
        <v>#N/A</v>
      </c>
      <c r="AQ137" s="97" t="e">
        <f ca="true">+IF(AND(ISNUMBER(OFFSET('Sanitation Data'!$H$6,0,10*ROW('Sanitation Data'!H131))),'Data Summary'!DF137="Yes"),OFFSET('Sanitation Data'!$H$6,0,10*ROW('Sanitation Data'!H131)),NA())</f>
        <v>#N/A</v>
      </c>
      <c r="AR137" s="97" t="e">
        <f ca="true">+IF(AND(ISNUMBER(OFFSET('Sanitation Data'!$H$10,0,10*ROW('Sanitation Data'!H131))),'Data Summary'!DG137="Yes"),OFFSET('Sanitation Data'!$H$10,0,10*ROW('Sanitation Data'!H131)),NA())</f>
        <v>#N/A</v>
      </c>
      <c r="AS137" s="97" t="e">
        <f ca="true">+IF(AND(ISNUMBER(OFFSET('Sanitation Data'!$H$11,0,10*ROW('Sanitation Data'!H131))),'Data Summary'!DH137="Yes"),OFFSET('Sanitation Data'!$H$11,0,10*ROW('Sanitation Data'!H131)),NA())</f>
        <v>#N/A</v>
      </c>
      <c r="AT137" s="97" t="e">
        <f ca="true">+IF(AND(ISNUMBER(OFFSET('Sanitation Data'!$H$12,0,10*ROW('Sanitation Data'!H131))),'Data Summary'!DI137="Yes"),OFFSET('Sanitation Data'!$H$12,0,10*ROW('Sanitation Data'!H131)),NA())</f>
        <v>#N/A</v>
      </c>
      <c r="AU137" s="97" t="e">
        <f ca="true">+IF(AND(ISNUMBER(OFFSET('Sanitation Data'!$I$4,0,10*ROW('Sanitation Data'!I131))),'Data Summary'!DJ137="Yes"),100-OFFSET('Sanitation Data'!$I$4,0,10*ROW('Sanitation Data'!I131)),NA())</f>
        <v>#N/A</v>
      </c>
      <c r="AV137" s="97" t="e">
        <f ca="true">+IF(AND(ISNUMBER(OFFSET('Sanitation Data'!$I$6,0,10*ROW('Sanitation Data'!I131))),'Data Summary'!DK137="Yes"),OFFSET('Sanitation Data'!$I$6,0,10*ROW('Sanitation Data'!I131)),NA())</f>
        <v>#N/A</v>
      </c>
      <c r="AW137" s="97" t="e">
        <f ca="true">+IF(AND(ISNUMBER(OFFSET('Sanitation Data'!$I$10,0,10*ROW('Sanitation Data'!I131))),'Data Summary'!DL137="Yes"),OFFSET('Sanitation Data'!$I$10,0,10*ROW('Sanitation Data'!I131)),NA())</f>
        <v>#N/A</v>
      </c>
      <c r="AX137" s="97" t="e">
        <f ca="true">+IF(AND(ISNUMBER(OFFSET('Sanitation Data'!$I$11,0,10*ROW('Sanitation Data'!I131))),'Data Summary'!DM137="Yes"),OFFSET('Sanitation Data'!$I$11,0,10*ROW('Sanitation Data'!I131)),NA())</f>
        <v>#N/A</v>
      </c>
      <c r="AY137" s="97" t="e">
        <f ca="true">+IF(AND(ISNUMBER(OFFSET('Sanitation Data'!$I$12,0,10*ROW('Sanitation Data'!I131))),'Data Summary'!DN137="Yes"),OFFSET('Sanitation Data'!$I$12,0,10*ROW('Sanitation Data'!I131)),NA())</f>
        <v>#N/A</v>
      </c>
      <c r="AZ137" s="98" t="e">
        <f ca="true">+IF(AND(ISNUMBER(OFFSET('Hygiene Data'!$D$5,0,10*ROW('Hygiene Data'!D131))),'Data Summary'!DO137="Yes"),OFFSET('Hygiene Data'!$D$5,0,10*ROW('Hygiene Data'!D131)),NA())</f>
        <v>#N/A</v>
      </c>
      <c r="BA137" s="98" t="e">
        <f ca="true">+IF(AND(ISNUMBER(OFFSET('Hygiene Data'!$D$7,0,10*ROW('Hygiene Data'!D131))),'Data Summary'!DP137="Yes"),OFFSET('Hygiene Data'!$D$7,0,10*ROW('Hygiene Data'!D131)),NA())</f>
        <v>#N/A</v>
      </c>
      <c r="BB137" s="98" t="e">
        <f ca="true">+IF(AND(ISNUMBER(OFFSET('Hygiene Data'!$D$9,0,10*ROW('Hygiene Data'!D131))),'Data Summary'!DQ137="Yes"),OFFSET('Hygiene Data'!$D$9,0,10*ROW('Hygiene Data'!D131)),NA())</f>
        <v>#N/A</v>
      </c>
      <c r="BC137" s="98" t="e">
        <f ca="true">+IF(AND(ISNUMBER(OFFSET('Hygiene Data'!$E$5,0,10*ROW('Hygiene Data'!E131))),'Data Summary'!DR137="Yes"),OFFSET('Hygiene Data'!$E$5,0,10*ROW('Hygiene Data'!E131)),NA())</f>
        <v>#N/A</v>
      </c>
      <c r="BD137" s="98" t="e">
        <f ca="true">+IF(AND(ISNUMBER(OFFSET('Hygiene Data'!$E$7,0,10*ROW('Hygiene Data'!E131))),'Data Summary'!DS137="Yes"),OFFSET('Hygiene Data'!$E$7,0,10*ROW('Hygiene Data'!E131)),NA())</f>
        <v>#N/A</v>
      </c>
      <c r="BE137" s="98" t="e">
        <f ca="true">+IF(AND(ISNUMBER(OFFSET('Hygiene Data'!$E$9,0,10*ROW('Hygiene Data'!E131))),'Data Summary'!DT137="Yes"),OFFSET('Hygiene Data'!$E$9,0,10*ROW('Hygiene Data'!E131)),NA())</f>
        <v>#N/A</v>
      </c>
      <c r="BF137" s="98" t="e">
        <f ca="true">+IF(AND(ISNUMBER(OFFSET('Hygiene Data'!$F$5,0,10*ROW('Hygiene Data'!F131))),'Data Summary'!DU137="Yes"),OFFSET('Hygiene Data'!$F$5,0,10*ROW('Hygiene Data'!F131)),NA())</f>
        <v>#N/A</v>
      </c>
      <c r="BG137" s="98" t="e">
        <f ca="true">+IF(AND(ISNUMBER(OFFSET('Hygiene Data'!$F$7,0,10*ROW('Hygiene Data'!F131))),'Data Summary'!DV137="Yes"),OFFSET('Hygiene Data'!$F$7,0,10*ROW('Hygiene Data'!F131)),NA())</f>
        <v>#N/A</v>
      </c>
      <c r="BH137" s="98" t="e">
        <f ca="true">+IF(AND(ISNUMBER(OFFSET('Hygiene Data'!$F$9,0,10*ROW('Hygiene Data'!F131))),'Data Summary'!DW137="Yes"),OFFSET('Hygiene Data'!$F$9,0,10*ROW('Hygiene Data'!F131)),NA())</f>
        <v>#N/A</v>
      </c>
      <c r="BI137" s="98" t="e">
        <f ca="true">+IF(AND(ISNUMBER(OFFSET('Hygiene Data'!$G$5,0,10*ROW('Hygiene Data'!G131))),'Data Summary'!DX137="Yes"),OFFSET('Hygiene Data'!$G$5,0,10*ROW('Hygiene Data'!G131)),NA())</f>
        <v>#N/A</v>
      </c>
      <c r="BJ137" s="98" t="e">
        <f ca="true">+IF(AND(ISNUMBER(OFFSET('Hygiene Data'!$G$7,0,10*ROW('Hygiene Data'!G131))),'Data Summary'!DY137="Yes"),OFFSET('Hygiene Data'!$G$7,0,10*ROW('Hygiene Data'!G131)),NA())</f>
        <v>#N/A</v>
      </c>
      <c r="BK137" s="98" t="e">
        <f ca="true">+IF(AND(ISNUMBER(OFFSET('Hygiene Data'!$G$9,0,10*ROW('Hygiene Data'!G131))),'Data Summary'!DZ137="Yes"),OFFSET('Hygiene Data'!$G$9,0,10*ROW('Hygiene Data'!G131)),NA())</f>
        <v>#N/A</v>
      </c>
      <c r="BL137" s="98" t="e">
        <f ca="true">+IF(AND(ISNUMBER(OFFSET('Hygiene Data'!$H$5,0,10*ROW('Hygiene Data'!H131))),'Data Summary'!EA137="Yes"),OFFSET('Hygiene Data'!$H$5,0,10*ROW('Hygiene Data'!H131)),NA())</f>
        <v>#N/A</v>
      </c>
      <c r="BM137" s="98" t="e">
        <f ca="true">+IF(AND(ISNUMBER(OFFSET('Hygiene Data'!$H$7,0,10*ROW('Hygiene Data'!H131))),'Data Summary'!EB137="Yes"),OFFSET('Hygiene Data'!$H$7,0,10*ROW('Hygiene Data'!H131)),NA())</f>
        <v>#N/A</v>
      </c>
      <c r="BN137" s="98" t="e">
        <f ca="true">+IF(AND(ISNUMBER(OFFSET('Hygiene Data'!$H$9,0,10*ROW('Hygiene Data'!H131))),'Data Summary'!EC137="Yes"),OFFSET('Hygiene Data'!$H$9,0,10*ROW('Hygiene Data'!H131)),NA())</f>
        <v>#N/A</v>
      </c>
      <c r="BO137" s="98" t="e">
        <f ca="true">+IF(AND(ISNUMBER(OFFSET('Hygiene Data'!$I$5,0,10*ROW('Hygiene Data'!I131))),'Data Summary'!ED137="Yes"),OFFSET('Hygiene Data'!$I$5,0,10*ROW('Hygiene Data'!I131)),NA())</f>
        <v>#N/A</v>
      </c>
      <c r="BP137" s="98" t="e">
        <f ca="true">+IF(AND(ISNUMBER(OFFSET('Hygiene Data'!$I$7,0,10*ROW('Hygiene Data'!I131))),'Data Summary'!EE137="Yes"),OFFSET('Hygiene Data'!$I$7,0,10*ROW('Hygiene Data'!I131)),NA())</f>
        <v>#N/A</v>
      </c>
      <c r="BQ137" s="98" t="e">
        <f ca="true">+IF(AND(ISNUMBER(OFFSET('Hygiene Data'!$I$9,0,10*ROW('Hygiene Data'!I131))),'Data Summary'!EF137="Yes"),OFFSET('Hygiene Data'!$I$9,0,10*ROW('Hygiene Data'!I131)),NA())</f>
        <v>#N/A</v>
      </c>
    </row>
    <row xmlns:x14ac="http://schemas.microsoft.com/office/spreadsheetml/2009/9/ac" r="138" x14ac:dyDescent="0.2">
      <c r="A138" s="351" t="e">
        <f ca="true">+RIGHT('Data Summary'!A138,LEN('Data Summary'!A138)-9)</f>
        <v>#VALUE!</v>
      </c>
      <c r="B138" s="36" t="str">
        <f ca="true">+IF(ISTEXT('Data Summary'!B138),'Data Summary'!B138,"")</f>
        <v/>
      </c>
      <c r="C138" s="350" t="e">
        <f ca="true">+VALUE('Data Summary'!C138)</f>
        <v>#VALUE!</v>
      </c>
      <c r="D138" s="96" t="e">
        <f ca="true">+IF(AND(ISNUMBER(OFFSET('Water Data'!$D$4,0,10*ROW('Water Data'!D132))),'Data Summary'!BS138="Yes"),100-OFFSET('Water Data'!$D$4,0,10*ROW('Water Data'!D132)),NA())</f>
        <v>#N/A</v>
      </c>
      <c r="E138" s="96" t="e">
        <f ca="true">+IF(AND(ISNUMBER(OFFSET('Water Data'!$D$6,0,10*ROW('Water Data'!D132))),'Data Summary'!BT138="Yes"),OFFSET('Water Data'!$D$6,0,10*ROW('Water Data'!D132)),NA())</f>
        <v>#N/A</v>
      </c>
      <c r="F138" s="96" t="e">
        <f ca="true">+IF(AND(ISNUMBER(OFFSET('Water Data'!$D$9,0,10*ROW('Water Data'!D132))),'Data Summary'!BU138="Yes"),OFFSET('Water Data'!$D$9,0,10*ROW('Water Data'!D132)),NA())</f>
        <v>#N/A</v>
      </c>
      <c r="G138" s="96" t="e">
        <f ca="true">+IF(AND(ISNUMBER(OFFSET('Water Data'!$E$4,0,10*ROW('Water Data'!E132))),'Data Summary'!BV138="Yes"),100-OFFSET('Water Data'!$E$4,0,10*ROW('Water Data'!E132)),NA())</f>
        <v>#N/A</v>
      </c>
      <c r="H138" s="96" t="e">
        <f ca="true">+IF(AND(ISNUMBER(OFFSET('Water Data'!$E$6,0,10*ROW('Water Data'!E132))),'Data Summary'!BW138="Yes"),OFFSET('Water Data'!$E$6,0,10*ROW('Water Data'!E132)),NA())</f>
        <v>#N/A</v>
      </c>
      <c r="I138" s="96" t="e">
        <f ca="true">+IF(AND(ISNUMBER(OFFSET('Water Data'!$E$9,0,10*ROW('Water Data'!E132))),'Data Summary'!BX138="Yes"),OFFSET('Water Data'!$E$9,0,10*ROW('Water Data'!E132)),NA())</f>
        <v>#N/A</v>
      </c>
      <c r="J138" s="96" t="e">
        <f ca="true">+IF(AND(ISNUMBER(OFFSET('Water Data'!$F$4,0,10*ROW('Water Data'!F132))),'Data Summary'!BY138="Yes"),100-OFFSET('Water Data'!$F$4,0,10*ROW('Water Data'!F132)),NA())</f>
        <v>#N/A</v>
      </c>
      <c r="K138" s="96" t="e">
        <f ca="true">+IF(AND(ISNUMBER(OFFSET('Water Data'!$F$6,0,10*ROW('Water Data'!F132))),'Data Summary'!BZ138="Yes"),OFFSET('Water Data'!$F$6,0,10*ROW('Water Data'!F132)),NA())</f>
        <v>#N/A</v>
      </c>
      <c r="L138" s="96" t="e">
        <f ca="true">+IF(AND(ISNUMBER(OFFSET('Water Data'!$F$9,0,10*ROW('Water Data'!F132))),'Data Summary'!CA138="Yes"),OFFSET('Water Data'!$F$9,0,10*ROW('Water Data'!F132)),NA())</f>
        <v>#N/A</v>
      </c>
      <c r="M138" s="96" t="e">
        <f ca="true">+IF(AND(ISNUMBER(OFFSET('Water Data'!$G$4,0,10*ROW('Water Data'!G132))),'Data Summary'!CB138="Yes"),100-OFFSET('Water Data'!$G$4,0,10*ROW('Water Data'!G132)),NA())</f>
        <v>#N/A</v>
      </c>
      <c r="N138" s="96" t="e">
        <f ca="true">+IF(AND(ISNUMBER(OFFSET('Water Data'!$G$6,0,10*ROW('Water Data'!G132))),'Data Summary'!CC138="Yes"),OFFSET('Water Data'!$G$6,0,10*ROW('Water Data'!G132)),NA())</f>
        <v>#N/A</v>
      </c>
      <c r="O138" s="96" t="e">
        <f ca="true">+IF(AND(ISNUMBER(OFFSET('Water Data'!$G$9,0,10*ROW('Water Data'!G132))),'Data Summary'!CD138="Yes"),OFFSET('Water Data'!$G$9,0,10*ROW('Water Data'!G132)),NA())</f>
        <v>#N/A</v>
      </c>
      <c r="P138" s="96" t="e">
        <f ca="true">+IF(AND(ISNUMBER(OFFSET('Water Data'!$H$4,0,10*ROW('Water Data'!H132))),'Data Summary'!CE138="Yes"),100-OFFSET('Water Data'!$H$4,0,10*ROW('Water Data'!H132)),NA())</f>
        <v>#N/A</v>
      </c>
      <c r="Q138" s="96" t="e">
        <f ca="true">+IF(AND(ISNUMBER(OFFSET('Water Data'!$H$6,0,10*ROW('Water Data'!H132))),'Data Summary'!CF138="Yes"),OFFSET('Water Data'!$H$6,0,10*ROW('Water Data'!H132)),NA())</f>
        <v>#N/A</v>
      </c>
      <c r="R138" s="96" t="e">
        <f ca="true">+IF(AND(ISNUMBER(OFFSET('Water Data'!$H$9,0,10*ROW('Water Data'!H132))),'Data Summary'!CG138="Yes"),OFFSET('Water Data'!$H$9,0,10*ROW('Water Data'!H132)),NA())</f>
        <v>#N/A</v>
      </c>
      <c r="S138" s="96" t="e">
        <f ca="true">+IF(AND(ISNUMBER(OFFSET('Water Data'!$I$4,0,10*ROW('Water Data'!I132))),'Data Summary'!CH138="Yes"),100-OFFSET('Water Data'!$I$4,0,10*ROW('Water Data'!I132)),NA())</f>
        <v>#N/A</v>
      </c>
      <c r="T138" s="96" t="e">
        <f ca="true">+IF(AND(ISNUMBER(OFFSET('Water Data'!$I$6,0,10*ROW('Water Data'!I132))),'Data Summary'!CI138="Yes"),OFFSET('Water Data'!$I$6,0,10*ROW('Water Data'!I132)),NA())</f>
        <v>#N/A</v>
      </c>
      <c r="U138" s="96" t="e">
        <f ca="true">+IF(AND(ISNUMBER(OFFSET('Water Data'!$I$9,0,10*ROW('Water Data'!I132))),'Data Summary'!CJ138="Yes"),OFFSET('Water Data'!$I$9,0,10*ROW('Water Data'!I132)),NA())</f>
        <v>#N/A</v>
      </c>
      <c r="V138" s="97" t="e">
        <f ca="true">+IF(AND(ISNUMBER(OFFSET('Sanitation Data'!$D$4,0,10*ROW('Sanitation Data'!D132))),'Data Summary'!CK138="Yes"),100-OFFSET('Sanitation Data'!$D$4,0,10*ROW('Sanitation Data'!D132)),NA())</f>
        <v>#N/A</v>
      </c>
      <c r="W138" s="97" t="e">
        <f ca="true">+IF(AND(ISNUMBER(OFFSET('Sanitation Data'!$D$6,0,10*ROW('Sanitation Data'!D132))),'Data Summary'!CL138="Yes"),OFFSET('Sanitation Data'!$D$6,0,10*ROW('Sanitation Data'!D132)),NA())</f>
        <v>#N/A</v>
      </c>
      <c r="X138" s="97" t="e">
        <f ca="true">+IF(AND(ISNUMBER(OFFSET('Sanitation Data'!$D$10,0,10*ROW('Sanitation Data'!D132))),'Data Summary'!CM138="Yes"),OFFSET('Sanitation Data'!$D$10,0,10*ROW('Sanitation Data'!D132)),NA())</f>
        <v>#N/A</v>
      </c>
      <c r="Y138" s="97" t="e">
        <f ca="true">+IF(AND(ISNUMBER(OFFSET('Sanitation Data'!$D$11,0,10*ROW('Sanitation Data'!D132))),'Data Summary'!CN138="Yes"),OFFSET('Sanitation Data'!$D$11,0,10*ROW('Sanitation Data'!D132)),NA())</f>
        <v>#N/A</v>
      </c>
      <c r="Z138" s="97" t="e">
        <f ca="true">+IF(AND(ISNUMBER(OFFSET('Sanitation Data'!$D$12,0,10*ROW('Sanitation Data'!D132))),'Data Summary'!CO138="Yes"),OFFSET('Sanitation Data'!$D$12,0,10*ROW('Sanitation Data'!D132)),NA())</f>
        <v>#N/A</v>
      </c>
      <c r="AA138" s="97" t="e">
        <f ca="true">+IF(AND(ISNUMBER(OFFSET('Sanitation Data'!$E$4,0,10*ROW('Sanitation Data'!E132))),'Data Summary'!CP138="Yes"),100-OFFSET('Sanitation Data'!$E$4,0,10*ROW('Sanitation Data'!E132)),NA())</f>
        <v>#N/A</v>
      </c>
      <c r="AB138" s="97" t="e">
        <f ca="true">+IF(AND(ISNUMBER(OFFSET('Sanitation Data'!$E$6,0,10*ROW('Sanitation Data'!E132))),'Data Summary'!CQ138="Yes"),OFFSET('Sanitation Data'!$E$6,0,10*ROW('Sanitation Data'!E132)),NA())</f>
        <v>#N/A</v>
      </c>
      <c r="AC138" s="97" t="e">
        <f ca="true">+IF(AND(ISNUMBER(OFFSET('Sanitation Data'!$E$10,0,10*ROW('Sanitation Data'!E132))),'Data Summary'!CR138="Yes"),OFFSET('Sanitation Data'!$E$10,0,10*ROW('Sanitation Data'!E132)),NA())</f>
        <v>#N/A</v>
      </c>
      <c r="AD138" s="97" t="e">
        <f ca="true">+IF(AND(ISNUMBER(OFFSET('Sanitation Data'!$E$11,0,10*ROW('Sanitation Data'!E132))),'Data Summary'!CS138="Yes"),OFFSET('Sanitation Data'!$E$11,0,10*ROW('Sanitation Data'!E132)),NA())</f>
        <v>#N/A</v>
      </c>
      <c r="AE138" s="97" t="e">
        <f ca="true">+IF(AND(ISNUMBER(OFFSET('Sanitation Data'!$E$12,0,10*ROW('Sanitation Data'!E132))),'Data Summary'!CT138="Yes"),OFFSET('Sanitation Data'!$E$12,0,10*ROW('Sanitation Data'!E132)),NA())</f>
        <v>#N/A</v>
      </c>
      <c r="AF138" s="97" t="e">
        <f ca="true">+IF(AND(ISNUMBER(OFFSET('Sanitation Data'!$F$4,0,10*ROW('Sanitation Data'!F132))),'Data Summary'!CU138="Yes"),100-OFFSET('Sanitation Data'!$F$4,0,10*ROW('Sanitation Data'!F132)),NA())</f>
        <v>#N/A</v>
      </c>
      <c r="AG138" s="97" t="e">
        <f ca="true">+IF(AND(ISNUMBER(OFFSET('Sanitation Data'!$F$6,0,10*ROW('Sanitation Data'!F132))),'Data Summary'!CV138="Yes"),OFFSET('Sanitation Data'!$F$6,0,10*ROW('Sanitation Data'!F132)),NA())</f>
        <v>#N/A</v>
      </c>
      <c r="AH138" s="97" t="e">
        <f ca="true">+IF(AND(ISNUMBER(OFFSET('Sanitation Data'!$F$10,0,10*ROW('Sanitation Data'!F132))),'Data Summary'!CW138="Yes"),OFFSET('Sanitation Data'!$F$10,0,10*ROW('Sanitation Data'!F132)),NA())</f>
        <v>#N/A</v>
      </c>
      <c r="AI138" s="97" t="e">
        <f ca="true">+IF(AND(ISNUMBER(OFFSET('Sanitation Data'!$F$11,0,10*ROW('Sanitation Data'!F132))),'Data Summary'!CX138="Yes"),OFFSET('Sanitation Data'!$F$11,0,10*ROW('Sanitation Data'!F132)),NA())</f>
        <v>#N/A</v>
      </c>
      <c r="AJ138" s="97" t="e">
        <f ca="true">+IF(AND(ISNUMBER(OFFSET('Sanitation Data'!$F$12,0,10*ROW('Sanitation Data'!F132))),'Data Summary'!CY138="Yes"),OFFSET('Sanitation Data'!$F$12,0,10*ROW('Sanitation Data'!F132)),NA())</f>
        <v>#N/A</v>
      </c>
      <c r="AK138" s="97" t="e">
        <f ca="true">+IF(AND(ISNUMBER(OFFSET('Sanitation Data'!$G$4,0,10*ROW('Sanitation Data'!G132))),'Data Summary'!CZ138="Yes"),100-OFFSET('Sanitation Data'!$G$4,0,10*ROW('Sanitation Data'!G132)),NA())</f>
        <v>#N/A</v>
      </c>
      <c r="AL138" s="97" t="e">
        <f ca="true">+IF(AND(ISNUMBER(OFFSET('Sanitation Data'!$G$6,0,10*ROW('Sanitation Data'!G132))),'Data Summary'!DA138="Yes"),OFFSET('Sanitation Data'!$G$6,0,10*ROW('Sanitation Data'!G132)),NA())</f>
        <v>#N/A</v>
      </c>
      <c r="AM138" s="97" t="e">
        <f ca="true">+IF(AND(ISNUMBER(OFFSET('Sanitation Data'!$G$10,0,10*ROW('Sanitation Data'!G132))),'Data Summary'!DB138="Yes"),OFFSET('Sanitation Data'!$G$10,0,10*ROW('Sanitation Data'!G132)),NA())</f>
        <v>#N/A</v>
      </c>
      <c r="AN138" s="97" t="e">
        <f ca="true">+IF(AND(ISNUMBER(OFFSET('Sanitation Data'!$G$11,0,10*ROW('Sanitation Data'!G132))),'Data Summary'!DC138="Yes"),OFFSET('Sanitation Data'!$G$11,0,10*ROW('Sanitation Data'!G132)),NA())</f>
        <v>#N/A</v>
      </c>
      <c r="AO138" s="97" t="e">
        <f ca="true">+IF(AND(ISNUMBER(OFFSET('Sanitation Data'!$G$12,0,10*ROW('Sanitation Data'!G132))),'Data Summary'!DD138="Yes"),OFFSET('Sanitation Data'!$G$12,0,10*ROW('Sanitation Data'!G132)),NA())</f>
        <v>#N/A</v>
      </c>
      <c r="AP138" s="97" t="e">
        <f ca="true">+IF(AND(ISNUMBER(OFFSET('Sanitation Data'!$H$4,0,10*ROW('Sanitation Data'!H132))),'Data Summary'!DE138="Yes"),100-OFFSET('Sanitation Data'!$H$4,0,10*ROW('Sanitation Data'!H132)),NA())</f>
        <v>#N/A</v>
      </c>
      <c r="AQ138" s="97" t="e">
        <f ca="true">+IF(AND(ISNUMBER(OFFSET('Sanitation Data'!$H$6,0,10*ROW('Sanitation Data'!H132))),'Data Summary'!DF138="Yes"),OFFSET('Sanitation Data'!$H$6,0,10*ROW('Sanitation Data'!H132)),NA())</f>
        <v>#N/A</v>
      </c>
      <c r="AR138" s="97" t="e">
        <f ca="true">+IF(AND(ISNUMBER(OFFSET('Sanitation Data'!$H$10,0,10*ROW('Sanitation Data'!H132))),'Data Summary'!DG138="Yes"),OFFSET('Sanitation Data'!$H$10,0,10*ROW('Sanitation Data'!H132)),NA())</f>
        <v>#N/A</v>
      </c>
      <c r="AS138" s="97" t="e">
        <f ca="true">+IF(AND(ISNUMBER(OFFSET('Sanitation Data'!$H$11,0,10*ROW('Sanitation Data'!H132))),'Data Summary'!DH138="Yes"),OFFSET('Sanitation Data'!$H$11,0,10*ROW('Sanitation Data'!H132)),NA())</f>
        <v>#N/A</v>
      </c>
      <c r="AT138" s="97" t="e">
        <f ca="true">+IF(AND(ISNUMBER(OFFSET('Sanitation Data'!$H$12,0,10*ROW('Sanitation Data'!H132))),'Data Summary'!DI138="Yes"),OFFSET('Sanitation Data'!$H$12,0,10*ROW('Sanitation Data'!H132)),NA())</f>
        <v>#N/A</v>
      </c>
      <c r="AU138" s="97" t="e">
        <f ca="true">+IF(AND(ISNUMBER(OFFSET('Sanitation Data'!$I$4,0,10*ROW('Sanitation Data'!I132))),'Data Summary'!DJ138="Yes"),100-OFFSET('Sanitation Data'!$I$4,0,10*ROW('Sanitation Data'!I132)),NA())</f>
        <v>#N/A</v>
      </c>
      <c r="AV138" s="97" t="e">
        <f ca="true">+IF(AND(ISNUMBER(OFFSET('Sanitation Data'!$I$6,0,10*ROW('Sanitation Data'!I132))),'Data Summary'!DK138="Yes"),OFFSET('Sanitation Data'!$I$6,0,10*ROW('Sanitation Data'!I132)),NA())</f>
        <v>#N/A</v>
      </c>
      <c r="AW138" s="97" t="e">
        <f ca="true">+IF(AND(ISNUMBER(OFFSET('Sanitation Data'!$I$10,0,10*ROW('Sanitation Data'!I132))),'Data Summary'!DL138="Yes"),OFFSET('Sanitation Data'!$I$10,0,10*ROW('Sanitation Data'!I132)),NA())</f>
        <v>#N/A</v>
      </c>
      <c r="AX138" s="97" t="e">
        <f ca="true">+IF(AND(ISNUMBER(OFFSET('Sanitation Data'!$I$11,0,10*ROW('Sanitation Data'!I132))),'Data Summary'!DM138="Yes"),OFFSET('Sanitation Data'!$I$11,0,10*ROW('Sanitation Data'!I132)),NA())</f>
        <v>#N/A</v>
      </c>
      <c r="AY138" s="97" t="e">
        <f ca="true">+IF(AND(ISNUMBER(OFFSET('Sanitation Data'!$I$12,0,10*ROW('Sanitation Data'!I132))),'Data Summary'!DN138="Yes"),OFFSET('Sanitation Data'!$I$12,0,10*ROW('Sanitation Data'!I132)),NA())</f>
        <v>#N/A</v>
      </c>
      <c r="AZ138" s="98" t="e">
        <f ca="true">+IF(AND(ISNUMBER(OFFSET('Hygiene Data'!$D$5,0,10*ROW('Hygiene Data'!D132))),'Data Summary'!DO138="Yes"),OFFSET('Hygiene Data'!$D$5,0,10*ROW('Hygiene Data'!D132)),NA())</f>
        <v>#N/A</v>
      </c>
      <c r="BA138" s="98" t="e">
        <f ca="true">+IF(AND(ISNUMBER(OFFSET('Hygiene Data'!$D$7,0,10*ROW('Hygiene Data'!D132))),'Data Summary'!DP138="Yes"),OFFSET('Hygiene Data'!$D$7,0,10*ROW('Hygiene Data'!D132)),NA())</f>
        <v>#N/A</v>
      </c>
      <c r="BB138" s="98" t="e">
        <f ca="true">+IF(AND(ISNUMBER(OFFSET('Hygiene Data'!$D$9,0,10*ROW('Hygiene Data'!D132))),'Data Summary'!DQ138="Yes"),OFFSET('Hygiene Data'!$D$9,0,10*ROW('Hygiene Data'!D132)),NA())</f>
        <v>#N/A</v>
      </c>
      <c r="BC138" s="98" t="e">
        <f ca="true">+IF(AND(ISNUMBER(OFFSET('Hygiene Data'!$E$5,0,10*ROW('Hygiene Data'!E132))),'Data Summary'!DR138="Yes"),OFFSET('Hygiene Data'!$E$5,0,10*ROW('Hygiene Data'!E132)),NA())</f>
        <v>#N/A</v>
      </c>
      <c r="BD138" s="98" t="e">
        <f ca="true">+IF(AND(ISNUMBER(OFFSET('Hygiene Data'!$E$7,0,10*ROW('Hygiene Data'!E132))),'Data Summary'!DS138="Yes"),OFFSET('Hygiene Data'!$E$7,0,10*ROW('Hygiene Data'!E132)),NA())</f>
        <v>#N/A</v>
      </c>
      <c r="BE138" s="98" t="e">
        <f ca="true">+IF(AND(ISNUMBER(OFFSET('Hygiene Data'!$E$9,0,10*ROW('Hygiene Data'!E132))),'Data Summary'!DT138="Yes"),OFFSET('Hygiene Data'!$E$9,0,10*ROW('Hygiene Data'!E132)),NA())</f>
        <v>#N/A</v>
      </c>
      <c r="BF138" s="98" t="e">
        <f ca="true">+IF(AND(ISNUMBER(OFFSET('Hygiene Data'!$F$5,0,10*ROW('Hygiene Data'!F132))),'Data Summary'!DU138="Yes"),OFFSET('Hygiene Data'!$F$5,0,10*ROW('Hygiene Data'!F132)),NA())</f>
        <v>#N/A</v>
      </c>
      <c r="BG138" s="98" t="e">
        <f ca="true">+IF(AND(ISNUMBER(OFFSET('Hygiene Data'!$F$7,0,10*ROW('Hygiene Data'!F132))),'Data Summary'!DV138="Yes"),OFFSET('Hygiene Data'!$F$7,0,10*ROW('Hygiene Data'!F132)),NA())</f>
        <v>#N/A</v>
      </c>
      <c r="BH138" s="98" t="e">
        <f ca="true">+IF(AND(ISNUMBER(OFFSET('Hygiene Data'!$F$9,0,10*ROW('Hygiene Data'!F132))),'Data Summary'!DW138="Yes"),OFFSET('Hygiene Data'!$F$9,0,10*ROW('Hygiene Data'!F132)),NA())</f>
        <v>#N/A</v>
      </c>
      <c r="BI138" s="98" t="e">
        <f ca="true">+IF(AND(ISNUMBER(OFFSET('Hygiene Data'!$G$5,0,10*ROW('Hygiene Data'!G132))),'Data Summary'!DX138="Yes"),OFFSET('Hygiene Data'!$G$5,0,10*ROW('Hygiene Data'!G132)),NA())</f>
        <v>#N/A</v>
      </c>
      <c r="BJ138" s="98" t="e">
        <f ca="true">+IF(AND(ISNUMBER(OFFSET('Hygiene Data'!$G$7,0,10*ROW('Hygiene Data'!G132))),'Data Summary'!DY138="Yes"),OFFSET('Hygiene Data'!$G$7,0,10*ROW('Hygiene Data'!G132)),NA())</f>
        <v>#N/A</v>
      </c>
      <c r="BK138" s="98" t="e">
        <f ca="true">+IF(AND(ISNUMBER(OFFSET('Hygiene Data'!$G$9,0,10*ROW('Hygiene Data'!G132))),'Data Summary'!DZ138="Yes"),OFFSET('Hygiene Data'!$G$9,0,10*ROW('Hygiene Data'!G132)),NA())</f>
        <v>#N/A</v>
      </c>
      <c r="BL138" s="98" t="e">
        <f ca="true">+IF(AND(ISNUMBER(OFFSET('Hygiene Data'!$H$5,0,10*ROW('Hygiene Data'!H132))),'Data Summary'!EA138="Yes"),OFFSET('Hygiene Data'!$H$5,0,10*ROW('Hygiene Data'!H132)),NA())</f>
        <v>#N/A</v>
      </c>
      <c r="BM138" s="98" t="e">
        <f ca="true">+IF(AND(ISNUMBER(OFFSET('Hygiene Data'!$H$7,0,10*ROW('Hygiene Data'!H132))),'Data Summary'!EB138="Yes"),OFFSET('Hygiene Data'!$H$7,0,10*ROW('Hygiene Data'!H132)),NA())</f>
        <v>#N/A</v>
      </c>
      <c r="BN138" s="98" t="e">
        <f ca="true">+IF(AND(ISNUMBER(OFFSET('Hygiene Data'!$H$9,0,10*ROW('Hygiene Data'!H132))),'Data Summary'!EC138="Yes"),OFFSET('Hygiene Data'!$H$9,0,10*ROW('Hygiene Data'!H132)),NA())</f>
        <v>#N/A</v>
      </c>
      <c r="BO138" s="98" t="e">
        <f ca="true">+IF(AND(ISNUMBER(OFFSET('Hygiene Data'!$I$5,0,10*ROW('Hygiene Data'!I132))),'Data Summary'!ED138="Yes"),OFFSET('Hygiene Data'!$I$5,0,10*ROW('Hygiene Data'!I132)),NA())</f>
        <v>#N/A</v>
      </c>
      <c r="BP138" s="98" t="e">
        <f ca="true">+IF(AND(ISNUMBER(OFFSET('Hygiene Data'!$I$7,0,10*ROW('Hygiene Data'!I132))),'Data Summary'!EE138="Yes"),OFFSET('Hygiene Data'!$I$7,0,10*ROW('Hygiene Data'!I132)),NA())</f>
        <v>#N/A</v>
      </c>
      <c r="BQ138" s="98" t="e">
        <f ca="true">+IF(AND(ISNUMBER(OFFSET('Hygiene Data'!$I$9,0,10*ROW('Hygiene Data'!I132))),'Data Summary'!EF138="Yes"),OFFSET('Hygiene Data'!$I$9,0,10*ROW('Hygiene Data'!I132)),NA())</f>
        <v>#N/A</v>
      </c>
    </row>
    <row xmlns:x14ac="http://schemas.microsoft.com/office/spreadsheetml/2009/9/ac" r="139" x14ac:dyDescent="0.2">
      <c r="A139" s="351" t="e">
        <f ca="true">+RIGHT('Data Summary'!A139,LEN('Data Summary'!A139)-9)</f>
        <v>#VALUE!</v>
      </c>
      <c r="B139" s="36" t="str">
        <f ca="true">+IF(ISTEXT('Data Summary'!B139),'Data Summary'!B139,"")</f>
        <v/>
      </c>
      <c r="C139" s="350" t="e">
        <f ca="true">+VALUE('Data Summary'!C139)</f>
        <v>#VALUE!</v>
      </c>
      <c r="D139" s="96" t="e">
        <f ca="true">+IF(AND(ISNUMBER(OFFSET('Water Data'!$D$4,0,10*ROW('Water Data'!D133))),'Data Summary'!BS139="Yes"),100-OFFSET('Water Data'!$D$4,0,10*ROW('Water Data'!D133)),NA())</f>
        <v>#N/A</v>
      </c>
      <c r="E139" s="96" t="e">
        <f ca="true">+IF(AND(ISNUMBER(OFFSET('Water Data'!$D$6,0,10*ROW('Water Data'!D133))),'Data Summary'!BT139="Yes"),OFFSET('Water Data'!$D$6,0,10*ROW('Water Data'!D133)),NA())</f>
        <v>#N/A</v>
      </c>
      <c r="F139" s="96" t="e">
        <f ca="true">+IF(AND(ISNUMBER(OFFSET('Water Data'!$D$9,0,10*ROW('Water Data'!D133))),'Data Summary'!BU139="Yes"),OFFSET('Water Data'!$D$9,0,10*ROW('Water Data'!D133)),NA())</f>
        <v>#N/A</v>
      </c>
      <c r="G139" s="96" t="e">
        <f ca="true">+IF(AND(ISNUMBER(OFFSET('Water Data'!$E$4,0,10*ROW('Water Data'!E133))),'Data Summary'!BV139="Yes"),100-OFFSET('Water Data'!$E$4,0,10*ROW('Water Data'!E133)),NA())</f>
        <v>#N/A</v>
      </c>
      <c r="H139" s="96" t="e">
        <f ca="true">+IF(AND(ISNUMBER(OFFSET('Water Data'!$E$6,0,10*ROW('Water Data'!E133))),'Data Summary'!BW139="Yes"),OFFSET('Water Data'!$E$6,0,10*ROW('Water Data'!E133)),NA())</f>
        <v>#N/A</v>
      </c>
      <c r="I139" s="96" t="e">
        <f ca="true">+IF(AND(ISNUMBER(OFFSET('Water Data'!$E$9,0,10*ROW('Water Data'!E133))),'Data Summary'!BX139="Yes"),OFFSET('Water Data'!$E$9,0,10*ROW('Water Data'!E133)),NA())</f>
        <v>#N/A</v>
      </c>
      <c r="J139" s="96" t="e">
        <f ca="true">+IF(AND(ISNUMBER(OFFSET('Water Data'!$F$4,0,10*ROW('Water Data'!F133))),'Data Summary'!BY139="Yes"),100-OFFSET('Water Data'!$F$4,0,10*ROW('Water Data'!F133)),NA())</f>
        <v>#N/A</v>
      </c>
      <c r="K139" s="96" t="e">
        <f ca="true">+IF(AND(ISNUMBER(OFFSET('Water Data'!$F$6,0,10*ROW('Water Data'!F133))),'Data Summary'!BZ139="Yes"),OFFSET('Water Data'!$F$6,0,10*ROW('Water Data'!F133)),NA())</f>
        <v>#N/A</v>
      </c>
      <c r="L139" s="96" t="e">
        <f ca="true">+IF(AND(ISNUMBER(OFFSET('Water Data'!$F$9,0,10*ROW('Water Data'!F133))),'Data Summary'!CA139="Yes"),OFFSET('Water Data'!$F$9,0,10*ROW('Water Data'!F133)),NA())</f>
        <v>#N/A</v>
      </c>
      <c r="M139" s="96" t="e">
        <f ca="true">+IF(AND(ISNUMBER(OFFSET('Water Data'!$G$4,0,10*ROW('Water Data'!G133))),'Data Summary'!CB139="Yes"),100-OFFSET('Water Data'!$G$4,0,10*ROW('Water Data'!G133)),NA())</f>
        <v>#N/A</v>
      </c>
      <c r="N139" s="96" t="e">
        <f ca="true">+IF(AND(ISNUMBER(OFFSET('Water Data'!$G$6,0,10*ROW('Water Data'!G133))),'Data Summary'!CC139="Yes"),OFFSET('Water Data'!$G$6,0,10*ROW('Water Data'!G133)),NA())</f>
        <v>#N/A</v>
      </c>
      <c r="O139" s="96" t="e">
        <f ca="true">+IF(AND(ISNUMBER(OFFSET('Water Data'!$G$9,0,10*ROW('Water Data'!G133))),'Data Summary'!CD139="Yes"),OFFSET('Water Data'!$G$9,0,10*ROW('Water Data'!G133)),NA())</f>
        <v>#N/A</v>
      </c>
      <c r="P139" s="96" t="e">
        <f ca="true">+IF(AND(ISNUMBER(OFFSET('Water Data'!$H$4,0,10*ROW('Water Data'!H133))),'Data Summary'!CE139="Yes"),100-OFFSET('Water Data'!$H$4,0,10*ROW('Water Data'!H133)),NA())</f>
        <v>#N/A</v>
      </c>
      <c r="Q139" s="96" t="e">
        <f ca="true">+IF(AND(ISNUMBER(OFFSET('Water Data'!$H$6,0,10*ROW('Water Data'!H133))),'Data Summary'!CF139="Yes"),OFFSET('Water Data'!$H$6,0,10*ROW('Water Data'!H133)),NA())</f>
        <v>#N/A</v>
      </c>
      <c r="R139" s="96" t="e">
        <f ca="true">+IF(AND(ISNUMBER(OFFSET('Water Data'!$H$9,0,10*ROW('Water Data'!H133))),'Data Summary'!CG139="Yes"),OFFSET('Water Data'!$H$9,0,10*ROW('Water Data'!H133)),NA())</f>
        <v>#N/A</v>
      </c>
      <c r="S139" s="96" t="e">
        <f ca="true">+IF(AND(ISNUMBER(OFFSET('Water Data'!$I$4,0,10*ROW('Water Data'!I133))),'Data Summary'!CH139="Yes"),100-OFFSET('Water Data'!$I$4,0,10*ROW('Water Data'!I133)),NA())</f>
        <v>#N/A</v>
      </c>
      <c r="T139" s="96" t="e">
        <f ca="true">+IF(AND(ISNUMBER(OFFSET('Water Data'!$I$6,0,10*ROW('Water Data'!I133))),'Data Summary'!CI139="Yes"),OFFSET('Water Data'!$I$6,0,10*ROW('Water Data'!I133)),NA())</f>
        <v>#N/A</v>
      </c>
      <c r="U139" s="96" t="e">
        <f ca="true">+IF(AND(ISNUMBER(OFFSET('Water Data'!$I$9,0,10*ROW('Water Data'!I133))),'Data Summary'!CJ139="Yes"),OFFSET('Water Data'!$I$9,0,10*ROW('Water Data'!I133)),NA())</f>
        <v>#N/A</v>
      </c>
      <c r="V139" s="97" t="e">
        <f ca="true">+IF(AND(ISNUMBER(OFFSET('Sanitation Data'!$D$4,0,10*ROW('Sanitation Data'!D133))),'Data Summary'!CK139="Yes"),100-OFFSET('Sanitation Data'!$D$4,0,10*ROW('Sanitation Data'!D133)),NA())</f>
        <v>#N/A</v>
      </c>
      <c r="W139" s="97" t="e">
        <f ca="true">+IF(AND(ISNUMBER(OFFSET('Sanitation Data'!$D$6,0,10*ROW('Sanitation Data'!D133))),'Data Summary'!CL139="Yes"),OFFSET('Sanitation Data'!$D$6,0,10*ROW('Sanitation Data'!D133)),NA())</f>
        <v>#N/A</v>
      </c>
      <c r="X139" s="97" t="e">
        <f ca="true">+IF(AND(ISNUMBER(OFFSET('Sanitation Data'!$D$10,0,10*ROW('Sanitation Data'!D133))),'Data Summary'!CM139="Yes"),OFFSET('Sanitation Data'!$D$10,0,10*ROW('Sanitation Data'!D133)),NA())</f>
        <v>#N/A</v>
      </c>
      <c r="Y139" s="97" t="e">
        <f ca="true">+IF(AND(ISNUMBER(OFFSET('Sanitation Data'!$D$11,0,10*ROW('Sanitation Data'!D133))),'Data Summary'!CN139="Yes"),OFFSET('Sanitation Data'!$D$11,0,10*ROW('Sanitation Data'!D133)),NA())</f>
        <v>#N/A</v>
      </c>
      <c r="Z139" s="97" t="e">
        <f ca="true">+IF(AND(ISNUMBER(OFFSET('Sanitation Data'!$D$12,0,10*ROW('Sanitation Data'!D133))),'Data Summary'!CO139="Yes"),OFFSET('Sanitation Data'!$D$12,0,10*ROW('Sanitation Data'!D133)),NA())</f>
        <v>#N/A</v>
      </c>
      <c r="AA139" s="97" t="e">
        <f ca="true">+IF(AND(ISNUMBER(OFFSET('Sanitation Data'!$E$4,0,10*ROW('Sanitation Data'!E133))),'Data Summary'!CP139="Yes"),100-OFFSET('Sanitation Data'!$E$4,0,10*ROW('Sanitation Data'!E133)),NA())</f>
        <v>#N/A</v>
      </c>
      <c r="AB139" s="97" t="e">
        <f ca="true">+IF(AND(ISNUMBER(OFFSET('Sanitation Data'!$E$6,0,10*ROW('Sanitation Data'!E133))),'Data Summary'!CQ139="Yes"),OFFSET('Sanitation Data'!$E$6,0,10*ROW('Sanitation Data'!E133)),NA())</f>
        <v>#N/A</v>
      </c>
      <c r="AC139" s="97" t="e">
        <f ca="true">+IF(AND(ISNUMBER(OFFSET('Sanitation Data'!$E$10,0,10*ROW('Sanitation Data'!E133))),'Data Summary'!CR139="Yes"),OFFSET('Sanitation Data'!$E$10,0,10*ROW('Sanitation Data'!E133)),NA())</f>
        <v>#N/A</v>
      </c>
      <c r="AD139" s="97" t="e">
        <f ca="true">+IF(AND(ISNUMBER(OFFSET('Sanitation Data'!$E$11,0,10*ROW('Sanitation Data'!E133))),'Data Summary'!CS139="Yes"),OFFSET('Sanitation Data'!$E$11,0,10*ROW('Sanitation Data'!E133)),NA())</f>
        <v>#N/A</v>
      </c>
      <c r="AE139" s="97" t="e">
        <f ca="true">+IF(AND(ISNUMBER(OFFSET('Sanitation Data'!$E$12,0,10*ROW('Sanitation Data'!E133))),'Data Summary'!CT139="Yes"),OFFSET('Sanitation Data'!$E$12,0,10*ROW('Sanitation Data'!E133)),NA())</f>
        <v>#N/A</v>
      </c>
      <c r="AF139" s="97" t="e">
        <f ca="true">+IF(AND(ISNUMBER(OFFSET('Sanitation Data'!$F$4,0,10*ROW('Sanitation Data'!F133))),'Data Summary'!CU139="Yes"),100-OFFSET('Sanitation Data'!$F$4,0,10*ROW('Sanitation Data'!F133)),NA())</f>
        <v>#N/A</v>
      </c>
      <c r="AG139" s="97" t="e">
        <f ca="true">+IF(AND(ISNUMBER(OFFSET('Sanitation Data'!$F$6,0,10*ROW('Sanitation Data'!F133))),'Data Summary'!CV139="Yes"),OFFSET('Sanitation Data'!$F$6,0,10*ROW('Sanitation Data'!F133)),NA())</f>
        <v>#N/A</v>
      </c>
      <c r="AH139" s="97" t="e">
        <f ca="true">+IF(AND(ISNUMBER(OFFSET('Sanitation Data'!$F$10,0,10*ROW('Sanitation Data'!F133))),'Data Summary'!CW139="Yes"),OFFSET('Sanitation Data'!$F$10,0,10*ROW('Sanitation Data'!F133)),NA())</f>
        <v>#N/A</v>
      </c>
      <c r="AI139" s="97" t="e">
        <f ca="true">+IF(AND(ISNUMBER(OFFSET('Sanitation Data'!$F$11,0,10*ROW('Sanitation Data'!F133))),'Data Summary'!CX139="Yes"),OFFSET('Sanitation Data'!$F$11,0,10*ROW('Sanitation Data'!F133)),NA())</f>
        <v>#N/A</v>
      </c>
      <c r="AJ139" s="97" t="e">
        <f ca="true">+IF(AND(ISNUMBER(OFFSET('Sanitation Data'!$F$12,0,10*ROW('Sanitation Data'!F133))),'Data Summary'!CY139="Yes"),OFFSET('Sanitation Data'!$F$12,0,10*ROW('Sanitation Data'!F133)),NA())</f>
        <v>#N/A</v>
      </c>
      <c r="AK139" s="97" t="e">
        <f ca="true">+IF(AND(ISNUMBER(OFFSET('Sanitation Data'!$G$4,0,10*ROW('Sanitation Data'!G133))),'Data Summary'!CZ139="Yes"),100-OFFSET('Sanitation Data'!$G$4,0,10*ROW('Sanitation Data'!G133)),NA())</f>
        <v>#N/A</v>
      </c>
      <c r="AL139" s="97" t="e">
        <f ca="true">+IF(AND(ISNUMBER(OFFSET('Sanitation Data'!$G$6,0,10*ROW('Sanitation Data'!G133))),'Data Summary'!DA139="Yes"),OFFSET('Sanitation Data'!$G$6,0,10*ROW('Sanitation Data'!G133)),NA())</f>
        <v>#N/A</v>
      </c>
      <c r="AM139" s="97" t="e">
        <f ca="true">+IF(AND(ISNUMBER(OFFSET('Sanitation Data'!$G$10,0,10*ROW('Sanitation Data'!G133))),'Data Summary'!DB139="Yes"),OFFSET('Sanitation Data'!$G$10,0,10*ROW('Sanitation Data'!G133)),NA())</f>
        <v>#N/A</v>
      </c>
      <c r="AN139" s="97" t="e">
        <f ca="true">+IF(AND(ISNUMBER(OFFSET('Sanitation Data'!$G$11,0,10*ROW('Sanitation Data'!G133))),'Data Summary'!DC139="Yes"),OFFSET('Sanitation Data'!$G$11,0,10*ROW('Sanitation Data'!G133)),NA())</f>
        <v>#N/A</v>
      </c>
      <c r="AO139" s="97" t="e">
        <f ca="true">+IF(AND(ISNUMBER(OFFSET('Sanitation Data'!$G$12,0,10*ROW('Sanitation Data'!G133))),'Data Summary'!DD139="Yes"),OFFSET('Sanitation Data'!$G$12,0,10*ROW('Sanitation Data'!G133)),NA())</f>
        <v>#N/A</v>
      </c>
      <c r="AP139" s="97" t="e">
        <f ca="true">+IF(AND(ISNUMBER(OFFSET('Sanitation Data'!$H$4,0,10*ROW('Sanitation Data'!H133))),'Data Summary'!DE139="Yes"),100-OFFSET('Sanitation Data'!$H$4,0,10*ROW('Sanitation Data'!H133)),NA())</f>
        <v>#N/A</v>
      </c>
      <c r="AQ139" s="97" t="e">
        <f ca="true">+IF(AND(ISNUMBER(OFFSET('Sanitation Data'!$H$6,0,10*ROW('Sanitation Data'!H133))),'Data Summary'!DF139="Yes"),OFFSET('Sanitation Data'!$H$6,0,10*ROW('Sanitation Data'!H133)),NA())</f>
        <v>#N/A</v>
      </c>
      <c r="AR139" s="97" t="e">
        <f ca="true">+IF(AND(ISNUMBER(OFFSET('Sanitation Data'!$H$10,0,10*ROW('Sanitation Data'!H133))),'Data Summary'!DG139="Yes"),OFFSET('Sanitation Data'!$H$10,0,10*ROW('Sanitation Data'!H133)),NA())</f>
        <v>#N/A</v>
      </c>
      <c r="AS139" s="97" t="e">
        <f ca="true">+IF(AND(ISNUMBER(OFFSET('Sanitation Data'!$H$11,0,10*ROW('Sanitation Data'!H133))),'Data Summary'!DH139="Yes"),OFFSET('Sanitation Data'!$H$11,0,10*ROW('Sanitation Data'!H133)),NA())</f>
        <v>#N/A</v>
      </c>
      <c r="AT139" s="97" t="e">
        <f ca="true">+IF(AND(ISNUMBER(OFFSET('Sanitation Data'!$H$12,0,10*ROW('Sanitation Data'!H133))),'Data Summary'!DI139="Yes"),OFFSET('Sanitation Data'!$H$12,0,10*ROW('Sanitation Data'!H133)),NA())</f>
        <v>#N/A</v>
      </c>
      <c r="AU139" s="97" t="e">
        <f ca="true">+IF(AND(ISNUMBER(OFFSET('Sanitation Data'!$I$4,0,10*ROW('Sanitation Data'!I133))),'Data Summary'!DJ139="Yes"),100-OFFSET('Sanitation Data'!$I$4,0,10*ROW('Sanitation Data'!I133)),NA())</f>
        <v>#N/A</v>
      </c>
      <c r="AV139" s="97" t="e">
        <f ca="true">+IF(AND(ISNUMBER(OFFSET('Sanitation Data'!$I$6,0,10*ROW('Sanitation Data'!I133))),'Data Summary'!DK139="Yes"),OFFSET('Sanitation Data'!$I$6,0,10*ROW('Sanitation Data'!I133)),NA())</f>
        <v>#N/A</v>
      </c>
      <c r="AW139" s="97" t="e">
        <f ca="true">+IF(AND(ISNUMBER(OFFSET('Sanitation Data'!$I$10,0,10*ROW('Sanitation Data'!I133))),'Data Summary'!DL139="Yes"),OFFSET('Sanitation Data'!$I$10,0,10*ROW('Sanitation Data'!I133)),NA())</f>
        <v>#N/A</v>
      </c>
      <c r="AX139" s="97" t="e">
        <f ca="true">+IF(AND(ISNUMBER(OFFSET('Sanitation Data'!$I$11,0,10*ROW('Sanitation Data'!I133))),'Data Summary'!DM139="Yes"),OFFSET('Sanitation Data'!$I$11,0,10*ROW('Sanitation Data'!I133)),NA())</f>
        <v>#N/A</v>
      </c>
      <c r="AY139" s="97" t="e">
        <f ca="true">+IF(AND(ISNUMBER(OFFSET('Sanitation Data'!$I$12,0,10*ROW('Sanitation Data'!I133))),'Data Summary'!DN139="Yes"),OFFSET('Sanitation Data'!$I$12,0,10*ROW('Sanitation Data'!I133)),NA())</f>
        <v>#N/A</v>
      </c>
      <c r="AZ139" s="98" t="e">
        <f ca="true">+IF(AND(ISNUMBER(OFFSET('Hygiene Data'!$D$5,0,10*ROW('Hygiene Data'!D133))),'Data Summary'!DO139="Yes"),OFFSET('Hygiene Data'!$D$5,0,10*ROW('Hygiene Data'!D133)),NA())</f>
        <v>#N/A</v>
      </c>
      <c r="BA139" s="98" t="e">
        <f ca="true">+IF(AND(ISNUMBER(OFFSET('Hygiene Data'!$D$7,0,10*ROW('Hygiene Data'!D133))),'Data Summary'!DP139="Yes"),OFFSET('Hygiene Data'!$D$7,0,10*ROW('Hygiene Data'!D133)),NA())</f>
        <v>#N/A</v>
      </c>
      <c r="BB139" s="98" t="e">
        <f ca="true">+IF(AND(ISNUMBER(OFFSET('Hygiene Data'!$D$9,0,10*ROW('Hygiene Data'!D133))),'Data Summary'!DQ139="Yes"),OFFSET('Hygiene Data'!$D$9,0,10*ROW('Hygiene Data'!D133)),NA())</f>
        <v>#N/A</v>
      </c>
      <c r="BC139" s="98" t="e">
        <f ca="true">+IF(AND(ISNUMBER(OFFSET('Hygiene Data'!$E$5,0,10*ROW('Hygiene Data'!E133))),'Data Summary'!DR139="Yes"),OFFSET('Hygiene Data'!$E$5,0,10*ROW('Hygiene Data'!E133)),NA())</f>
        <v>#N/A</v>
      </c>
      <c r="BD139" s="98" t="e">
        <f ca="true">+IF(AND(ISNUMBER(OFFSET('Hygiene Data'!$E$7,0,10*ROW('Hygiene Data'!E133))),'Data Summary'!DS139="Yes"),OFFSET('Hygiene Data'!$E$7,0,10*ROW('Hygiene Data'!E133)),NA())</f>
        <v>#N/A</v>
      </c>
      <c r="BE139" s="98" t="e">
        <f ca="true">+IF(AND(ISNUMBER(OFFSET('Hygiene Data'!$E$9,0,10*ROW('Hygiene Data'!E133))),'Data Summary'!DT139="Yes"),OFFSET('Hygiene Data'!$E$9,0,10*ROW('Hygiene Data'!E133)),NA())</f>
        <v>#N/A</v>
      </c>
      <c r="BF139" s="98" t="e">
        <f ca="true">+IF(AND(ISNUMBER(OFFSET('Hygiene Data'!$F$5,0,10*ROW('Hygiene Data'!F133))),'Data Summary'!DU139="Yes"),OFFSET('Hygiene Data'!$F$5,0,10*ROW('Hygiene Data'!F133)),NA())</f>
        <v>#N/A</v>
      </c>
      <c r="BG139" s="98" t="e">
        <f ca="true">+IF(AND(ISNUMBER(OFFSET('Hygiene Data'!$F$7,0,10*ROW('Hygiene Data'!F133))),'Data Summary'!DV139="Yes"),OFFSET('Hygiene Data'!$F$7,0,10*ROW('Hygiene Data'!F133)),NA())</f>
        <v>#N/A</v>
      </c>
      <c r="BH139" s="98" t="e">
        <f ca="true">+IF(AND(ISNUMBER(OFFSET('Hygiene Data'!$F$9,0,10*ROW('Hygiene Data'!F133))),'Data Summary'!DW139="Yes"),OFFSET('Hygiene Data'!$F$9,0,10*ROW('Hygiene Data'!F133)),NA())</f>
        <v>#N/A</v>
      </c>
      <c r="BI139" s="98" t="e">
        <f ca="true">+IF(AND(ISNUMBER(OFFSET('Hygiene Data'!$G$5,0,10*ROW('Hygiene Data'!G133))),'Data Summary'!DX139="Yes"),OFFSET('Hygiene Data'!$G$5,0,10*ROW('Hygiene Data'!G133)),NA())</f>
        <v>#N/A</v>
      </c>
      <c r="BJ139" s="98" t="e">
        <f ca="true">+IF(AND(ISNUMBER(OFFSET('Hygiene Data'!$G$7,0,10*ROW('Hygiene Data'!G133))),'Data Summary'!DY139="Yes"),OFFSET('Hygiene Data'!$G$7,0,10*ROW('Hygiene Data'!G133)),NA())</f>
        <v>#N/A</v>
      </c>
      <c r="BK139" s="98" t="e">
        <f ca="true">+IF(AND(ISNUMBER(OFFSET('Hygiene Data'!$G$9,0,10*ROW('Hygiene Data'!G133))),'Data Summary'!DZ139="Yes"),OFFSET('Hygiene Data'!$G$9,0,10*ROW('Hygiene Data'!G133)),NA())</f>
        <v>#N/A</v>
      </c>
      <c r="BL139" s="98" t="e">
        <f ca="true">+IF(AND(ISNUMBER(OFFSET('Hygiene Data'!$H$5,0,10*ROW('Hygiene Data'!H133))),'Data Summary'!EA139="Yes"),OFFSET('Hygiene Data'!$H$5,0,10*ROW('Hygiene Data'!H133)),NA())</f>
        <v>#N/A</v>
      </c>
      <c r="BM139" s="98" t="e">
        <f ca="true">+IF(AND(ISNUMBER(OFFSET('Hygiene Data'!$H$7,0,10*ROW('Hygiene Data'!H133))),'Data Summary'!EB139="Yes"),OFFSET('Hygiene Data'!$H$7,0,10*ROW('Hygiene Data'!H133)),NA())</f>
        <v>#N/A</v>
      </c>
      <c r="BN139" s="98" t="e">
        <f ca="true">+IF(AND(ISNUMBER(OFFSET('Hygiene Data'!$H$9,0,10*ROW('Hygiene Data'!H133))),'Data Summary'!EC139="Yes"),OFFSET('Hygiene Data'!$H$9,0,10*ROW('Hygiene Data'!H133)),NA())</f>
        <v>#N/A</v>
      </c>
      <c r="BO139" s="98" t="e">
        <f ca="true">+IF(AND(ISNUMBER(OFFSET('Hygiene Data'!$I$5,0,10*ROW('Hygiene Data'!I133))),'Data Summary'!ED139="Yes"),OFFSET('Hygiene Data'!$I$5,0,10*ROW('Hygiene Data'!I133)),NA())</f>
        <v>#N/A</v>
      </c>
      <c r="BP139" s="98" t="e">
        <f ca="true">+IF(AND(ISNUMBER(OFFSET('Hygiene Data'!$I$7,0,10*ROW('Hygiene Data'!I133))),'Data Summary'!EE139="Yes"),OFFSET('Hygiene Data'!$I$7,0,10*ROW('Hygiene Data'!I133)),NA())</f>
        <v>#N/A</v>
      </c>
      <c r="BQ139" s="98" t="e">
        <f ca="true">+IF(AND(ISNUMBER(OFFSET('Hygiene Data'!$I$9,0,10*ROW('Hygiene Data'!I133))),'Data Summary'!EF139="Yes"),OFFSET('Hygiene Data'!$I$9,0,10*ROW('Hygiene Data'!I133)),NA())</f>
        <v>#N/A</v>
      </c>
    </row>
    <row xmlns:x14ac="http://schemas.microsoft.com/office/spreadsheetml/2009/9/ac" r="140" x14ac:dyDescent="0.2">
      <c r="A140" s="351" t="e">
        <f ca="true">+RIGHT('Data Summary'!A140,LEN('Data Summary'!A140)-9)</f>
        <v>#VALUE!</v>
      </c>
      <c r="B140" s="36" t="str">
        <f ca="true">+IF(ISTEXT('Data Summary'!B140),'Data Summary'!B140,"")</f>
        <v/>
      </c>
      <c r="C140" s="350" t="e">
        <f ca="true">+VALUE('Data Summary'!C140)</f>
        <v>#VALUE!</v>
      </c>
      <c r="D140" s="96" t="e">
        <f ca="true">+IF(AND(ISNUMBER(OFFSET('Water Data'!$D$4,0,10*ROW('Water Data'!D134))),'Data Summary'!BS140="Yes"),100-OFFSET('Water Data'!$D$4,0,10*ROW('Water Data'!D134)),NA())</f>
        <v>#N/A</v>
      </c>
      <c r="E140" s="96" t="e">
        <f ca="true">+IF(AND(ISNUMBER(OFFSET('Water Data'!$D$6,0,10*ROW('Water Data'!D134))),'Data Summary'!BT140="Yes"),OFFSET('Water Data'!$D$6,0,10*ROW('Water Data'!D134)),NA())</f>
        <v>#N/A</v>
      </c>
      <c r="F140" s="96" t="e">
        <f ca="true">+IF(AND(ISNUMBER(OFFSET('Water Data'!$D$9,0,10*ROW('Water Data'!D134))),'Data Summary'!BU140="Yes"),OFFSET('Water Data'!$D$9,0,10*ROW('Water Data'!D134)),NA())</f>
        <v>#N/A</v>
      </c>
      <c r="G140" s="96" t="e">
        <f ca="true">+IF(AND(ISNUMBER(OFFSET('Water Data'!$E$4,0,10*ROW('Water Data'!E134))),'Data Summary'!BV140="Yes"),100-OFFSET('Water Data'!$E$4,0,10*ROW('Water Data'!E134)),NA())</f>
        <v>#N/A</v>
      </c>
      <c r="H140" s="96" t="e">
        <f ca="true">+IF(AND(ISNUMBER(OFFSET('Water Data'!$E$6,0,10*ROW('Water Data'!E134))),'Data Summary'!BW140="Yes"),OFFSET('Water Data'!$E$6,0,10*ROW('Water Data'!E134)),NA())</f>
        <v>#N/A</v>
      </c>
      <c r="I140" s="96" t="e">
        <f ca="true">+IF(AND(ISNUMBER(OFFSET('Water Data'!$E$9,0,10*ROW('Water Data'!E134))),'Data Summary'!BX140="Yes"),OFFSET('Water Data'!$E$9,0,10*ROW('Water Data'!E134)),NA())</f>
        <v>#N/A</v>
      </c>
      <c r="J140" s="96" t="e">
        <f ca="true">+IF(AND(ISNUMBER(OFFSET('Water Data'!$F$4,0,10*ROW('Water Data'!F134))),'Data Summary'!BY140="Yes"),100-OFFSET('Water Data'!$F$4,0,10*ROW('Water Data'!F134)),NA())</f>
        <v>#N/A</v>
      </c>
      <c r="K140" s="96" t="e">
        <f ca="true">+IF(AND(ISNUMBER(OFFSET('Water Data'!$F$6,0,10*ROW('Water Data'!F134))),'Data Summary'!BZ140="Yes"),OFFSET('Water Data'!$F$6,0,10*ROW('Water Data'!F134)),NA())</f>
        <v>#N/A</v>
      </c>
      <c r="L140" s="96" t="e">
        <f ca="true">+IF(AND(ISNUMBER(OFFSET('Water Data'!$F$9,0,10*ROW('Water Data'!F134))),'Data Summary'!CA140="Yes"),OFFSET('Water Data'!$F$9,0,10*ROW('Water Data'!F134)),NA())</f>
        <v>#N/A</v>
      </c>
      <c r="M140" s="96" t="e">
        <f ca="true">+IF(AND(ISNUMBER(OFFSET('Water Data'!$G$4,0,10*ROW('Water Data'!G134))),'Data Summary'!CB140="Yes"),100-OFFSET('Water Data'!$G$4,0,10*ROW('Water Data'!G134)),NA())</f>
        <v>#N/A</v>
      </c>
      <c r="N140" s="96" t="e">
        <f ca="true">+IF(AND(ISNUMBER(OFFSET('Water Data'!$G$6,0,10*ROW('Water Data'!G134))),'Data Summary'!CC140="Yes"),OFFSET('Water Data'!$G$6,0,10*ROW('Water Data'!G134)),NA())</f>
        <v>#N/A</v>
      </c>
      <c r="O140" s="96" t="e">
        <f ca="true">+IF(AND(ISNUMBER(OFFSET('Water Data'!$G$9,0,10*ROW('Water Data'!G134))),'Data Summary'!CD140="Yes"),OFFSET('Water Data'!$G$9,0,10*ROW('Water Data'!G134)),NA())</f>
        <v>#N/A</v>
      </c>
      <c r="P140" s="96" t="e">
        <f ca="true">+IF(AND(ISNUMBER(OFFSET('Water Data'!$H$4,0,10*ROW('Water Data'!H134))),'Data Summary'!CE140="Yes"),100-OFFSET('Water Data'!$H$4,0,10*ROW('Water Data'!H134)),NA())</f>
        <v>#N/A</v>
      </c>
      <c r="Q140" s="96" t="e">
        <f ca="true">+IF(AND(ISNUMBER(OFFSET('Water Data'!$H$6,0,10*ROW('Water Data'!H134))),'Data Summary'!CF140="Yes"),OFFSET('Water Data'!$H$6,0,10*ROW('Water Data'!H134)),NA())</f>
        <v>#N/A</v>
      </c>
      <c r="R140" s="96" t="e">
        <f ca="true">+IF(AND(ISNUMBER(OFFSET('Water Data'!$H$9,0,10*ROW('Water Data'!H134))),'Data Summary'!CG140="Yes"),OFFSET('Water Data'!$H$9,0,10*ROW('Water Data'!H134)),NA())</f>
        <v>#N/A</v>
      </c>
      <c r="S140" s="96" t="e">
        <f ca="true">+IF(AND(ISNUMBER(OFFSET('Water Data'!$I$4,0,10*ROW('Water Data'!I134))),'Data Summary'!CH140="Yes"),100-OFFSET('Water Data'!$I$4,0,10*ROW('Water Data'!I134)),NA())</f>
        <v>#N/A</v>
      </c>
      <c r="T140" s="96" t="e">
        <f ca="true">+IF(AND(ISNUMBER(OFFSET('Water Data'!$I$6,0,10*ROW('Water Data'!I134))),'Data Summary'!CI140="Yes"),OFFSET('Water Data'!$I$6,0,10*ROW('Water Data'!I134)),NA())</f>
        <v>#N/A</v>
      </c>
      <c r="U140" s="96" t="e">
        <f ca="true">+IF(AND(ISNUMBER(OFFSET('Water Data'!$I$9,0,10*ROW('Water Data'!I134))),'Data Summary'!CJ140="Yes"),OFFSET('Water Data'!$I$9,0,10*ROW('Water Data'!I134)),NA())</f>
        <v>#N/A</v>
      </c>
      <c r="V140" s="97" t="e">
        <f ca="true">+IF(AND(ISNUMBER(OFFSET('Sanitation Data'!$D$4,0,10*ROW('Sanitation Data'!D134))),'Data Summary'!CK140="Yes"),100-OFFSET('Sanitation Data'!$D$4,0,10*ROW('Sanitation Data'!D134)),NA())</f>
        <v>#N/A</v>
      </c>
      <c r="W140" s="97" t="e">
        <f ca="true">+IF(AND(ISNUMBER(OFFSET('Sanitation Data'!$D$6,0,10*ROW('Sanitation Data'!D134))),'Data Summary'!CL140="Yes"),OFFSET('Sanitation Data'!$D$6,0,10*ROW('Sanitation Data'!D134)),NA())</f>
        <v>#N/A</v>
      </c>
      <c r="X140" s="97" t="e">
        <f ca="true">+IF(AND(ISNUMBER(OFFSET('Sanitation Data'!$D$10,0,10*ROW('Sanitation Data'!D134))),'Data Summary'!CM140="Yes"),OFFSET('Sanitation Data'!$D$10,0,10*ROW('Sanitation Data'!D134)),NA())</f>
        <v>#N/A</v>
      </c>
      <c r="Y140" s="97" t="e">
        <f ca="true">+IF(AND(ISNUMBER(OFFSET('Sanitation Data'!$D$11,0,10*ROW('Sanitation Data'!D134))),'Data Summary'!CN140="Yes"),OFFSET('Sanitation Data'!$D$11,0,10*ROW('Sanitation Data'!D134)),NA())</f>
        <v>#N/A</v>
      </c>
      <c r="Z140" s="97" t="e">
        <f ca="true">+IF(AND(ISNUMBER(OFFSET('Sanitation Data'!$D$12,0,10*ROW('Sanitation Data'!D134))),'Data Summary'!CO140="Yes"),OFFSET('Sanitation Data'!$D$12,0,10*ROW('Sanitation Data'!D134)),NA())</f>
        <v>#N/A</v>
      </c>
      <c r="AA140" s="97" t="e">
        <f ca="true">+IF(AND(ISNUMBER(OFFSET('Sanitation Data'!$E$4,0,10*ROW('Sanitation Data'!E134))),'Data Summary'!CP140="Yes"),100-OFFSET('Sanitation Data'!$E$4,0,10*ROW('Sanitation Data'!E134)),NA())</f>
        <v>#N/A</v>
      </c>
      <c r="AB140" s="97" t="e">
        <f ca="true">+IF(AND(ISNUMBER(OFFSET('Sanitation Data'!$E$6,0,10*ROW('Sanitation Data'!E134))),'Data Summary'!CQ140="Yes"),OFFSET('Sanitation Data'!$E$6,0,10*ROW('Sanitation Data'!E134)),NA())</f>
        <v>#N/A</v>
      </c>
      <c r="AC140" s="97" t="e">
        <f ca="true">+IF(AND(ISNUMBER(OFFSET('Sanitation Data'!$E$10,0,10*ROW('Sanitation Data'!E134))),'Data Summary'!CR140="Yes"),OFFSET('Sanitation Data'!$E$10,0,10*ROW('Sanitation Data'!E134)),NA())</f>
        <v>#N/A</v>
      </c>
      <c r="AD140" s="97" t="e">
        <f ca="true">+IF(AND(ISNUMBER(OFFSET('Sanitation Data'!$E$11,0,10*ROW('Sanitation Data'!E134))),'Data Summary'!CS140="Yes"),OFFSET('Sanitation Data'!$E$11,0,10*ROW('Sanitation Data'!E134)),NA())</f>
        <v>#N/A</v>
      </c>
      <c r="AE140" s="97" t="e">
        <f ca="true">+IF(AND(ISNUMBER(OFFSET('Sanitation Data'!$E$12,0,10*ROW('Sanitation Data'!E134))),'Data Summary'!CT140="Yes"),OFFSET('Sanitation Data'!$E$12,0,10*ROW('Sanitation Data'!E134)),NA())</f>
        <v>#N/A</v>
      </c>
      <c r="AF140" s="97" t="e">
        <f ca="true">+IF(AND(ISNUMBER(OFFSET('Sanitation Data'!$F$4,0,10*ROW('Sanitation Data'!F134))),'Data Summary'!CU140="Yes"),100-OFFSET('Sanitation Data'!$F$4,0,10*ROW('Sanitation Data'!F134)),NA())</f>
        <v>#N/A</v>
      </c>
      <c r="AG140" s="97" t="e">
        <f ca="true">+IF(AND(ISNUMBER(OFFSET('Sanitation Data'!$F$6,0,10*ROW('Sanitation Data'!F134))),'Data Summary'!CV140="Yes"),OFFSET('Sanitation Data'!$F$6,0,10*ROW('Sanitation Data'!F134)),NA())</f>
        <v>#N/A</v>
      </c>
      <c r="AH140" s="97" t="e">
        <f ca="true">+IF(AND(ISNUMBER(OFFSET('Sanitation Data'!$F$10,0,10*ROW('Sanitation Data'!F134))),'Data Summary'!CW140="Yes"),OFFSET('Sanitation Data'!$F$10,0,10*ROW('Sanitation Data'!F134)),NA())</f>
        <v>#N/A</v>
      </c>
      <c r="AI140" s="97" t="e">
        <f ca="true">+IF(AND(ISNUMBER(OFFSET('Sanitation Data'!$F$11,0,10*ROW('Sanitation Data'!F134))),'Data Summary'!CX140="Yes"),OFFSET('Sanitation Data'!$F$11,0,10*ROW('Sanitation Data'!F134)),NA())</f>
        <v>#N/A</v>
      </c>
      <c r="AJ140" s="97" t="e">
        <f ca="true">+IF(AND(ISNUMBER(OFFSET('Sanitation Data'!$F$12,0,10*ROW('Sanitation Data'!F134))),'Data Summary'!CY140="Yes"),OFFSET('Sanitation Data'!$F$12,0,10*ROW('Sanitation Data'!F134)),NA())</f>
        <v>#N/A</v>
      </c>
      <c r="AK140" s="97" t="e">
        <f ca="true">+IF(AND(ISNUMBER(OFFSET('Sanitation Data'!$G$4,0,10*ROW('Sanitation Data'!G134))),'Data Summary'!CZ140="Yes"),100-OFFSET('Sanitation Data'!$G$4,0,10*ROW('Sanitation Data'!G134)),NA())</f>
        <v>#N/A</v>
      </c>
      <c r="AL140" s="97" t="e">
        <f ca="true">+IF(AND(ISNUMBER(OFFSET('Sanitation Data'!$G$6,0,10*ROW('Sanitation Data'!G134))),'Data Summary'!DA140="Yes"),OFFSET('Sanitation Data'!$G$6,0,10*ROW('Sanitation Data'!G134)),NA())</f>
        <v>#N/A</v>
      </c>
      <c r="AM140" s="97" t="e">
        <f ca="true">+IF(AND(ISNUMBER(OFFSET('Sanitation Data'!$G$10,0,10*ROW('Sanitation Data'!G134))),'Data Summary'!DB140="Yes"),OFFSET('Sanitation Data'!$G$10,0,10*ROW('Sanitation Data'!G134)),NA())</f>
        <v>#N/A</v>
      </c>
      <c r="AN140" s="97" t="e">
        <f ca="true">+IF(AND(ISNUMBER(OFFSET('Sanitation Data'!$G$11,0,10*ROW('Sanitation Data'!G134))),'Data Summary'!DC140="Yes"),OFFSET('Sanitation Data'!$G$11,0,10*ROW('Sanitation Data'!G134)),NA())</f>
        <v>#N/A</v>
      </c>
      <c r="AO140" s="97" t="e">
        <f ca="true">+IF(AND(ISNUMBER(OFFSET('Sanitation Data'!$G$12,0,10*ROW('Sanitation Data'!G134))),'Data Summary'!DD140="Yes"),OFFSET('Sanitation Data'!$G$12,0,10*ROW('Sanitation Data'!G134)),NA())</f>
        <v>#N/A</v>
      </c>
      <c r="AP140" s="97" t="e">
        <f ca="true">+IF(AND(ISNUMBER(OFFSET('Sanitation Data'!$H$4,0,10*ROW('Sanitation Data'!H134))),'Data Summary'!DE140="Yes"),100-OFFSET('Sanitation Data'!$H$4,0,10*ROW('Sanitation Data'!H134)),NA())</f>
        <v>#N/A</v>
      </c>
      <c r="AQ140" s="97" t="e">
        <f ca="true">+IF(AND(ISNUMBER(OFFSET('Sanitation Data'!$H$6,0,10*ROW('Sanitation Data'!H134))),'Data Summary'!DF140="Yes"),OFFSET('Sanitation Data'!$H$6,0,10*ROW('Sanitation Data'!H134)),NA())</f>
        <v>#N/A</v>
      </c>
      <c r="AR140" s="97" t="e">
        <f ca="true">+IF(AND(ISNUMBER(OFFSET('Sanitation Data'!$H$10,0,10*ROW('Sanitation Data'!H134))),'Data Summary'!DG140="Yes"),OFFSET('Sanitation Data'!$H$10,0,10*ROW('Sanitation Data'!H134)),NA())</f>
        <v>#N/A</v>
      </c>
      <c r="AS140" s="97" t="e">
        <f ca="true">+IF(AND(ISNUMBER(OFFSET('Sanitation Data'!$H$11,0,10*ROW('Sanitation Data'!H134))),'Data Summary'!DH140="Yes"),OFFSET('Sanitation Data'!$H$11,0,10*ROW('Sanitation Data'!H134)),NA())</f>
        <v>#N/A</v>
      </c>
      <c r="AT140" s="97" t="e">
        <f ca="true">+IF(AND(ISNUMBER(OFFSET('Sanitation Data'!$H$12,0,10*ROW('Sanitation Data'!H134))),'Data Summary'!DI140="Yes"),OFFSET('Sanitation Data'!$H$12,0,10*ROW('Sanitation Data'!H134)),NA())</f>
        <v>#N/A</v>
      </c>
      <c r="AU140" s="97" t="e">
        <f ca="true">+IF(AND(ISNUMBER(OFFSET('Sanitation Data'!$I$4,0,10*ROW('Sanitation Data'!I134))),'Data Summary'!DJ140="Yes"),100-OFFSET('Sanitation Data'!$I$4,0,10*ROW('Sanitation Data'!I134)),NA())</f>
        <v>#N/A</v>
      </c>
      <c r="AV140" s="97" t="e">
        <f ca="true">+IF(AND(ISNUMBER(OFFSET('Sanitation Data'!$I$6,0,10*ROW('Sanitation Data'!I134))),'Data Summary'!DK140="Yes"),OFFSET('Sanitation Data'!$I$6,0,10*ROW('Sanitation Data'!I134)),NA())</f>
        <v>#N/A</v>
      </c>
      <c r="AW140" s="97" t="e">
        <f ca="true">+IF(AND(ISNUMBER(OFFSET('Sanitation Data'!$I$10,0,10*ROW('Sanitation Data'!I134))),'Data Summary'!DL140="Yes"),OFFSET('Sanitation Data'!$I$10,0,10*ROW('Sanitation Data'!I134)),NA())</f>
        <v>#N/A</v>
      </c>
      <c r="AX140" s="97" t="e">
        <f ca="true">+IF(AND(ISNUMBER(OFFSET('Sanitation Data'!$I$11,0,10*ROW('Sanitation Data'!I134))),'Data Summary'!DM140="Yes"),OFFSET('Sanitation Data'!$I$11,0,10*ROW('Sanitation Data'!I134)),NA())</f>
        <v>#N/A</v>
      </c>
      <c r="AY140" s="97" t="e">
        <f ca="true">+IF(AND(ISNUMBER(OFFSET('Sanitation Data'!$I$12,0,10*ROW('Sanitation Data'!I134))),'Data Summary'!DN140="Yes"),OFFSET('Sanitation Data'!$I$12,0,10*ROW('Sanitation Data'!I134)),NA())</f>
        <v>#N/A</v>
      </c>
      <c r="AZ140" s="98" t="e">
        <f ca="true">+IF(AND(ISNUMBER(OFFSET('Hygiene Data'!$D$5,0,10*ROW('Hygiene Data'!D134))),'Data Summary'!DO140="Yes"),OFFSET('Hygiene Data'!$D$5,0,10*ROW('Hygiene Data'!D134)),NA())</f>
        <v>#N/A</v>
      </c>
      <c r="BA140" s="98" t="e">
        <f ca="true">+IF(AND(ISNUMBER(OFFSET('Hygiene Data'!$D$7,0,10*ROW('Hygiene Data'!D134))),'Data Summary'!DP140="Yes"),OFFSET('Hygiene Data'!$D$7,0,10*ROW('Hygiene Data'!D134)),NA())</f>
        <v>#N/A</v>
      </c>
      <c r="BB140" s="98" t="e">
        <f ca="true">+IF(AND(ISNUMBER(OFFSET('Hygiene Data'!$D$9,0,10*ROW('Hygiene Data'!D134))),'Data Summary'!DQ140="Yes"),OFFSET('Hygiene Data'!$D$9,0,10*ROW('Hygiene Data'!D134)),NA())</f>
        <v>#N/A</v>
      </c>
      <c r="BC140" s="98" t="e">
        <f ca="true">+IF(AND(ISNUMBER(OFFSET('Hygiene Data'!$E$5,0,10*ROW('Hygiene Data'!E134))),'Data Summary'!DR140="Yes"),OFFSET('Hygiene Data'!$E$5,0,10*ROW('Hygiene Data'!E134)),NA())</f>
        <v>#N/A</v>
      </c>
      <c r="BD140" s="98" t="e">
        <f ca="true">+IF(AND(ISNUMBER(OFFSET('Hygiene Data'!$E$7,0,10*ROW('Hygiene Data'!E134))),'Data Summary'!DS140="Yes"),OFFSET('Hygiene Data'!$E$7,0,10*ROW('Hygiene Data'!E134)),NA())</f>
        <v>#N/A</v>
      </c>
      <c r="BE140" s="98" t="e">
        <f ca="true">+IF(AND(ISNUMBER(OFFSET('Hygiene Data'!$E$9,0,10*ROW('Hygiene Data'!E134))),'Data Summary'!DT140="Yes"),OFFSET('Hygiene Data'!$E$9,0,10*ROW('Hygiene Data'!E134)),NA())</f>
        <v>#N/A</v>
      </c>
      <c r="BF140" s="98" t="e">
        <f ca="true">+IF(AND(ISNUMBER(OFFSET('Hygiene Data'!$F$5,0,10*ROW('Hygiene Data'!F134))),'Data Summary'!DU140="Yes"),OFFSET('Hygiene Data'!$F$5,0,10*ROW('Hygiene Data'!F134)),NA())</f>
        <v>#N/A</v>
      </c>
      <c r="BG140" s="98" t="e">
        <f ca="true">+IF(AND(ISNUMBER(OFFSET('Hygiene Data'!$F$7,0,10*ROW('Hygiene Data'!F134))),'Data Summary'!DV140="Yes"),OFFSET('Hygiene Data'!$F$7,0,10*ROW('Hygiene Data'!F134)),NA())</f>
        <v>#N/A</v>
      </c>
      <c r="BH140" s="98" t="e">
        <f ca="true">+IF(AND(ISNUMBER(OFFSET('Hygiene Data'!$F$9,0,10*ROW('Hygiene Data'!F134))),'Data Summary'!DW140="Yes"),OFFSET('Hygiene Data'!$F$9,0,10*ROW('Hygiene Data'!F134)),NA())</f>
        <v>#N/A</v>
      </c>
      <c r="BI140" s="98" t="e">
        <f ca="true">+IF(AND(ISNUMBER(OFFSET('Hygiene Data'!$G$5,0,10*ROW('Hygiene Data'!G134))),'Data Summary'!DX140="Yes"),OFFSET('Hygiene Data'!$G$5,0,10*ROW('Hygiene Data'!G134)),NA())</f>
        <v>#N/A</v>
      </c>
      <c r="BJ140" s="98" t="e">
        <f ca="true">+IF(AND(ISNUMBER(OFFSET('Hygiene Data'!$G$7,0,10*ROW('Hygiene Data'!G134))),'Data Summary'!DY140="Yes"),OFFSET('Hygiene Data'!$G$7,0,10*ROW('Hygiene Data'!G134)),NA())</f>
        <v>#N/A</v>
      </c>
      <c r="BK140" s="98" t="e">
        <f ca="true">+IF(AND(ISNUMBER(OFFSET('Hygiene Data'!$G$9,0,10*ROW('Hygiene Data'!G134))),'Data Summary'!DZ140="Yes"),OFFSET('Hygiene Data'!$G$9,0,10*ROW('Hygiene Data'!G134)),NA())</f>
        <v>#N/A</v>
      </c>
      <c r="BL140" s="98" t="e">
        <f ca="true">+IF(AND(ISNUMBER(OFFSET('Hygiene Data'!$H$5,0,10*ROW('Hygiene Data'!H134))),'Data Summary'!EA140="Yes"),OFFSET('Hygiene Data'!$H$5,0,10*ROW('Hygiene Data'!H134)),NA())</f>
        <v>#N/A</v>
      </c>
      <c r="BM140" s="98" t="e">
        <f ca="true">+IF(AND(ISNUMBER(OFFSET('Hygiene Data'!$H$7,0,10*ROW('Hygiene Data'!H134))),'Data Summary'!EB140="Yes"),OFFSET('Hygiene Data'!$H$7,0,10*ROW('Hygiene Data'!H134)),NA())</f>
        <v>#N/A</v>
      </c>
      <c r="BN140" s="98" t="e">
        <f ca="true">+IF(AND(ISNUMBER(OFFSET('Hygiene Data'!$H$9,0,10*ROW('Hygiene Data'!H134))),'Data Summary'!EC140="Yes"),OFFSET('Hygiene Data'!$H$9,0,10*ROW('Hygiene Data'!H134)),NA())</f>
        <v>#N/A</v>
      </c>
      <c r="BO140" s="98" t="e">
        <f ca="true">+IF(AND(ISNUMBER(OFFSET('Hygiene Data'!$I$5,0,10*ROW('Hygiene Data'!I134))),'Data Summary'!ED140="Yes"),OFFSET('Hygiene Data'!$I$5,0,10*ROW('Hygiene Data'!I134)),NA())</f>
        <v>#N/A</v>
      </c>
      <c r="BP140" s="98" t="e">
        <f ca="true">+IF(AND(ISNUMBER(OFFSET('Hygiene Data'!$I$7,0,10*ROW('Hygiene Data'!I134))),'Data Summary'!EE140="Yes"),OFFSET('Hygiene Data'!$I$7,0,10*ROW('Hygiene Data'!I134)),NA())</f>
        <v>#N/A</v>
      </c>
      <c r="BQ140" s="98" t="e">
        <f ca="true">+IF(AND(ISNUMBER(OFFSET('Hygiene Data'!$I$9,0,10*ROW('Hygiene Data'!I134))),'Data Summary'!EF140="Yes"),OFFSET('Hygiene Data'!$I$9,0,10*ROW('Hygiene Data'!I134)),NA())</f>
        <v>#N/A</v>
      </c>
    </row>
    <row xmlns:x14ac="http://schemas.microsoft.com/office/spreadsheetml/2009/9/ac" r="141" x14ac:dyDescent="0.2">
      <c r="A141" s="351" t="e">
        <f ca="true">+RIGHT('Data Summary'!A141,LEN('Data Summary'!A141)-9)</f>
        <v>#VALUE!</v>
      </c>
      <c r="B141" s="36" t="str">
        <f ca="true">+IF(ISTEXT('Data Summary'!B141),'Data Summary'!B141,"")</f>
        <v/>
      </c>
      <c r="C141" s="350" t="e">
        <f ca="true">+VALUE('Data Summary'!C141)</f>
        <v>#VALUE!</v>
      </c>
      <c r="D141" s="96" t="e">
        <f ca="true">+IF(AND(ISNUMBER(OFFSET('Water Data'!$D$4,0,10*ROW('Water Data'!D135))),'Data Summary'!BS141="Yes"),100-OFFSET('Water Data'!$D$4,0,10*ROW('Water Data'!D135)),NA())</f>
        <v>#N/A</v>
      </c>
      <c r="E141" s="96" t="e">
        <f ca="true">+IF(AND(ISNUMBER(OFFSET('Water Data'!$D$6,0,10*ROW('Water Data'!D135))),'Data Summary'!BT141="Yes"),OFFSET('Water Data'!$D$6,0,10*ROW('Water Data'!D135)),NA())</f>
        <v>#N/A</v>
      </c>
      <c r="F141" s="96" t="e">
        <f ca="true">+IF(AND(ISNUMBER(OFFSET('Water Data'!$D$9,0,10*ROW('Water Data'!D135))),'Data Summary'!BU141="Yes"),OFFSET('Water Data'!$D$9,0,10*ROW('Water Data'!D135)),NA())</f>
        <v>#N/A</v>
      </c>
      <c r="G141" s="96" t="e">
        <f ca="true">+IF(AND(ISNUMBER(OFFSET('Water Data'!$E$4,0,10*ROW('Water Data'!E135))),'Data Summary'!BV141="Yes"),100-OFFSET('Water Data'!$E$4,0,10*ROW('Water Data'!E135)),NA())</f>
        <v>#N/A</v>
      </c>
      <c r="H141" s="96" t="e">
        <f ca="true">+IF(AND(ISNUMBER(OFFSET('Water Data'!$E$6,0,10*ROW('Water Data'!E135))),'Data Summary'!BW141="Yes"),OFFSET('Water Data'!$E$6,0,10*ROW('Water Data'!E135)),NA())</f>
        <v>#N/A</v>
      </c>
      <c r="I141" s="96" t="e">
        <f ca="true">+IF(AND(ISNUMBER(OFFSET('Water Data'!$E$9,0,10*ROW('Water Data'!E135))),'Data Summary'!BX141="Yes"),OFFSET('Water Data'!$E$9,0,10*ROW('Water Data'!E135)),NA())</f>
        <v>#N/A</v>
      </c>
      <c r="J141" s="96" t="e">
        <f ca="true">+IF(AND(ISNUMBER(OFFSET('Water Data'!$F$4,0,10*ROW('Water Data'!F135))),'Data Summary'!BY141="Yes"),100-OFFSET('Water Data'!$F$4,0,10*ROW('Water Data'!F135)),NA())</f>
        <v>#N/A</v>
      </c>
      <c r="K141" s="96" t="e">
        <f ca="true">+IF(AND(ISNUMBER(OFFSET('Water Data'!$F$6,0,10*ROW('Water Data'!F135))),'Data Summary'!BZ141="Yes"),OFFSET('Water Data'!$F$6,0,10*ROW('Water Data'!F135)),NA())</f>
        <v>#N/A</v>
      </c>
      <c r="L141" s="96" t="e">
        <f ca="true">+IF(AND(ISNUMBER(OFFSET('Water Data'!$F$9,0,10*ROW('Water Data'!F135))),'Data Summary'!CA141="Yes"),OFFSET('Water Data'!$F$9,0,10*ROW('Water Data'!F135)),NA())</f>
        <v>#N/A</v>
      </c>
      <c r="M141" s="96" t="e">
        <f ca="true">+IF(AND(ISNUMBER(OFFSET('Water Data'!$G$4,0,10*ROW('Water Data'!G135))),'Data Summary'!CB141="Yes"),100-OFFSET('Water Data'!$G$4,0,10*ROW('Water Data'!G135)),NA())</f>
        <v>#N/A</v>
      </c>
      <c r="N141" s="96" t="e">
        <f ca="true">+IF(AND(ISNUMBER(OFFSET('Water Data'!$G$6,0,10*ROW('Water Data'!G135))),'Data Summary'!CC141="Yes"),OFFSET('Water Data'!$G$6,0,10*ROW('Water Data'!G135)),NA())</f>
        <v>#N/A</v>
      </c>
      <c r="O141" s="96" t="e">
        <f ca="true">+IF(AND(ISNUMBER(OFFSET('Water Data'!$G$9,0,10*ROW('Water Data'!G135))),'Data Summary'!CD141="Yes"),OFFSET('Water Data'!$G$9,0,10*ROW('Water Data'!G135)),NA())</f>
        <v>#N/A</v>
      </c>
      <c r="P141" s="96" t="e">
        <f ca="true">+IF(AND(ISNUMBER(OFFSET('Water Data'!$H$4,0,10*ROW('Water Data'!H135))),'Data Summary'!CE141="Yes"),100-OFFSET('Water Data'!$H$4,0,10*ROW('Water Data'!H135)),NA())</f>
        <v>#N/A</v>
      </c>
      <c r="Q141" s="96" t="e">
        <f ca="true">+IF(AND(ISNUMBER(OFFSET('Water Data'!$H$6,0,10*ROW('Water Data'!H135))),'Data Summary'!CF141="Yes"),OFFSET('Water Data'!$H$6,0,10*ROW('Water Data'!H135)),NA())</f>
        <v>#N/A</v>
      </c>
      <c r="R141" s="96" t="e">
        <f ca="true">+IF(AND(ISNUMBER(OFFSET('Water Data'!$H$9,0,10*ROW('Water Data'!H135))),'Data Summary'!CG141="Yes"),OFFSET('Water Data'!$H$9,0,10*ROW('Water Data'!H135)),NA())</f>
        <v>#N/A</v>
      </c>
      <c r="S141" s="96" t="e">
        <f ca="true">+IF(AND(ISNUMBER(OFFSET('Water Data'!$I$4,0,10*ROW('Water Data'!I135))),'Data Summary'!CH141="Yes"),100-OFFSET('Water Data'!$I$4,0,10*ROW('Water Data'!I135)),NA())</f>
        <v>#N/A</v>
      </c>
      <c r="T141" s="96" t="e">
        <f ca="true">+IF(AND(ISNUMBER(OFFSET('Water Data'!$I$6,0,10*ROW('Water Data'!I135))),'Data Summary'!CI141="Yes"),OFFSET('Water Data'!$I$6,0,10*ROW('Water Data'!I135)),NA())</f>
        <v>#N/A</v>
      </c>
      <c r="U141" s="96" t="e">
        <f ca="true">+IF(AND(ISNUMBER(OFFSET('Water Data'!$I$9,0,10*ROW('Water Data'!I135))),'Data Summary'!CJ141="Yes"),OFFSET('Water Data'!$I$9,0,10*ROW('Water Data'!I135)),NA())</f>
        <v>#N/A</v>
      </c>
      <c r="V141" s="97" t="e">
        <f ca="true">+IF(AND(ISNUMBER(OFFSET('Sanitation Data'!$D$4,0,10*ROW('Sanitation Data'!D135))),'Data Summary'!CK141="Yes"),100-OFFSET('Sanitation Data'!$D$4,0,10*ROW('Sanitation Data'!D135)),NA())</f>
        <v>#N/A</v>
      </c>
      <c r="W141" s="97" t="e">
        <f ca="true">+IF(AND(ISNUMBER(OFFSET('Sanitation Data'!$D$6,0,10*ROW('Sanitation Data'!D135))),'Data Summary'!CL141="Yes"),OFFSET('Sanitation Data'!$D$6,0,10*ROW('Sanitation Data'!D135)),NA())</f>
        <v>#N/A</v>
      </c>
      <c r="X141" s="97" t="e">
        <f ca="true">+IF(AND(ISNUMBER(OFFSET('Sanitation Data'!$D$10,0,10*ROW('Sanitation Data'!D135))),'Data Summary'!CM141="Yes"),OFFSET('Sanitation Data'!$D$10,0,10*ROW('Sanitation Data'!D135)),NA())</f>
        <v>#N/A</v>
      </c>
      <c r="Y141" s="97" t="e">
        <f ca="true">+IF(AND(ISNUMBER(OFFSET('Sanitation Data'!$D$11,0,10*ROW('Sanitation Data'!D135))),'Data Summary'!CN141="Yes"),OFFSET('Sanitation Data'!$D$11,0,10*ROW('Sanitation Data'!D135)),NA())</f>
        <v>#N/A</v>
      </c>
      <c r="Z141" s="97" t="e">
        <f ca="true">+IF(AND(ISNUMBER(OFFSET('Sanitation Data'!$D$12,0,10*ROW('Sanitation Data'!D135))),'Data Summary'!CO141="Yes"),OFFSET('Sanitation Data'!$D$12,0,10*ROW('Sanitation Data'!D135)),NA())</f>
        <v>#N/A</v>
      </c>
      <c r="AA141" s="97" t="e">
        <f ca="true">+IF(AND(ISNUMBER(OFFSET('Sanitation Data'!$E$4,0,10*ROW('Sanitation Data'!E135))),'Data Summary'!CP141="Yes"),100-OFFSET('Sanitation Data'!$E$4,0,10*ROW('Sanitation Data'!E135)),NA())</f>
        <v>#N/A</v>
      </c>
      <c r="AB141" s="97" t="e">
        <f ca="true">+IF(AND(ISNUMBER(OFFSET('Sanitation Data'!$E$6,0,10*ROW('Sanitation Data'!E135))),'Data Summary'!CQ141="Yes"),OFFSET('Sanitation Data'!$E$6,0,10*ROW('Sanitation Data'!E135)),NA())</f>
        <v>#N/A</v>
      </c>
      <c r="AC141" s="97" t="e">
        <f ca="true">+IF(AND(ISNUMBER(OFFSET('Sanitation Data'!$E$10,0,10*ROW('Sanitation Data'!E135))),'Data Summary'!CR141="Yes"),OFFSET('Sanitation Data'!$E$10,0,10*ROW('Sanitation Data'!E135)),NA())</f>
        <v>#N/A</v>
      </c>
      <c r="AD141" s="97" t="e">
        <f ca="true">+IF(AND(ISNUMBER(OFFSET('Sanitation Data'!$E$11,0,10*ROW('Sanitation Data'!E135))),'Data Summary'!CS141="Yes"),OFFSET('Sanitation Data'!$E$11,0,10*ROW('Sanitation Data'!E135)),NA())</f>
        <v>#N/A</v>
      </c>
      <c r="AE141" s="97" t="e">
        <f ca="true">+IF(AND(ISNUMBER(OFFSET('Sanitation Data'!$E$12,0,10*ROW('Sanitation Data'!E135))),'Data Summary'!CT141="Yes"),OFFSET('Sanitation Data'!$E$12,0,10*ROW('Sanitation Data'!E135)),NA())</f>
        <v>#N/A</v>
      </c>
      <c r="AF141" s="97" t="e">
        <f ca="true">+IF(AND(ISNUMBER(OFFSET('Sanitation Data'!$F$4,0,10*ROW('Sanitation Data'!F135))),'Data Summary'!CU141="Yes"),100-OFFSET('Sanitation Data'!$F$4,0,10*ROW('Sanitation Data'!F135)),NA())</f>
        <v>#N/A</v>
      </c>
      <c r="AG141" s="97" t="e">
        <f ca="true">+IF(AND(ISNUMBER(OFFSET('Sanitation Data'!$F$6,0,10*ROW('Sanitation Data'!F135))),'Data Summary'!CV141="Yes"),OFFSET('Sanitation Data'!$F$6,0,10*ROW('Sanitation Data'!F135)),NA())</f>
        <v>#N/A</v>
      </c>
      <c r="AH141" s="97" t="e">
        <f ca="true">+IF(AND(ISNUMBER(OFFSET('Sanitation Data'!$F$10,0,10*ROW('Sanitation Data'!F135))),'Data Summary'!CW141="Yes"),OFFSET('Sanitation Data'!$F$10,0,10*ROW('Sanitation Data'!F135)),NA())</f>
        <v>#N/A</v>
      </c>
      <c r="AI141" s="97" t="e">
        <f ca="true">+IF(AND(ISNUMBER(OFFSET('Sanitation Data'!$F$11,0,10*ROW('Sanitation Data'!F135))),'Data Summary'!CX141="Yes"),OFFSET('Sanitation Data'!$F$11,0,10*ROW('Sanitation Data'!F135)),NA())</f>
        <v>#N/A</v>
      </c>
      <c r="AJ141" s="97" t="e">
        <f ca="true">+IF(AND(ISNUMBER(OFFSET('Sanitation Data'!$F$12,0,10*ROW('Sanitation Data'!F135))),'Data Summary'!CY141="Yes"),OFFSET('Sanitation Data'!$F$12,0,10*ROW('Sanitation Data'!F135)),NA())</f>
        <v>#N/A</v>
      </c>
      <c r="AK141" s="97" t="e">
        <f ca="true">+IF(AND(ISNUMBER(OFFSET('Sanitation Data'!$G$4,0,10*ROW('Sanitation Data'!G135))),'Data Summary'!CZ141="Yes"),100-OFFSET('Sanitation Data'!$G$4,0,10*ROW('Sanitation Data'!G135)),NA())</f>
        <v>#N/A</v>
      </c>
      <c r="AL141" s="97" t="e">
        <f ca="true">+IF(AND(ISNUMBER(OFFSET('Sanitation Data'!$G$6,0,10*ROW('Sanitation Data'!G135))),'Data Summary'!DA141="Yes"),OFFSET('Sanitation Data'!$G$6,0,10*ROW('Sanitation Data'!G135)),NA())</f>
        <v>#N/A</v>
      </c>
      <c r="AM141" s="97" t="e">
        <f ca="true">+IF(AND(ISNUMBER(OFFSET('Sanitation Data'!$G$10,0,10*ROW('Sanitation Data'!G135))),'Data Summary'!DB141="Yes"),OFFSET('Sanitation Data'!$G$10,0,10*ROW('Sanitation Data'!G135)),NA())</f>
        <v>#N/A</v>
      </c>
      <c r="AN141" s="97" t="e">
        <f ca="true">+IF(AND(ISNUMBER(OFFSET('Sanitation Data'!$G$11,0,10*ROW('Sanitation Data'!G135))),'Data Summary'!DC141="Yes"),OFFSET('Sanitation Data'!$G$11,0,10*ROW('Sanitation Data'!G135)),NA())</f>
        <v>#N/A</v>
      </c>
      <c r="AO141" s="97" t="e">
        <f ca="true">+IF(AND(ISNUMBER(OFFSET('Sanitation Data'!$G$12,0,10*ROW('Sanitation Data'!G135))),'Data Summary'!DD141="Yes"),OFFSET('Sanitation Data'!$G$12,0,10*ROW('Sanitation Data'!G135)),NA())</f>
        <v>#N/A</v>
      </c>
      <c r="AP141" s="97" t="e">
        <f ca="true">+IF(AND(ISNUMBER(OFFSET('Sanitation Data'!$H$4,0,10*ROW('Sanitation Data'!H135))),'Data Summary'!DE141="Yes"),100-OFFSET('Sanitation Data'!$H$4,0,10*ROW('Sanitation Data'!H135)),NA())</f>
        <v>#N/A</v>
      </c>
      <c r="AQ141" s="97" t="e">
        <f ca="true">+IF(AND(ISNUMBER(OFFSET('Sanitation Data'!$H$6,0,10*ROW('Sanitation Data'!H135))),'Data Summary'!DF141="Yes"),OFFSET('Sanitation Data'!$H$6,0,10*ROW('Sanitation Data'!H135)),NA())</f>
        <v>#N/A</v>
      </c>
      <c r="AR141" s="97" t="e">
        <f ca="true">+IF(AND(ISNUMBER(OFFSET('Sanitation Data'!$H$10,0,10*ROW('Sanitation Data'!H135))),'Data Summary'!DG141="Yes"),OFFSET('Sanitation Data'!$H$10,0,10*ROW('Sanitation Data'!H135)),NA())</f>
        <v>#N/A</v>
      </c>
      <c r="AS141" s="97" t="e">
        <f ca="true">+IF(AND(ISNUMBER(OFFSET('Sanitation Data'!$H$11,0,10*ROW('Sanitation Data'!H135))),'Data Summary'!DH141="Yes"),OFFSET('Sanitation Data'!$H$11,0,10*ROW('Sanitation Data'!H135)),NA())</f>
        <v>#N/A</v>
      </c>
      <c r="AT141" s="97" t="e">
        <f ca="true">+IF(AND(ISNUMBER(OFFSET('Sanitation Data'!$H$12,0,10*ROW('Sanitation Data'!H135))),'Data Summary'!DI141="Yes"),OFFSET('Sanitation Data'!$H$12,0,10*ROW('Sanitation Data'!H135)),NA())</f>
        <v>#N/A</v>
      </c>
      <c r="AU141" s="97" t="e">
        <f ca="true">+IF(AND(ISNUMBER(OFFSET('Sanitation Data'!$I$4,0,10*ROW('Sanitation Data'!I135))),'Data Summary'!DJ141="Yes"),100-OFFSET('Sanitation Data'!$I$4,0,10*ROW('Sanitation Data'!I135)),NA())</f>
        <v>#N/A</v>
      </c>
      <c r="AV141" s="97" t="e">
        <f ca="true">+IF(AND(ISNUMBER(OFFSET('Sanitation Data'!$I$6,0,10*ROW('Sanitation Data'!I135))),'Data Summary'!DK141="Yes"),OFFSET('Sanitation Data'!$I$6,0,10*ROW('Sanitation Data'!I135)),NA())</f>
        <v>#N/A</v>
      </c>
      <c r="AW141" s="97" t="e">
        <f ca="true">+IF(AND(ISNUMBER(OFFSET('Sanitation Data'!$I$10,0,10*ROW('Sanitation Data'!I135))),'Data Summary'!DL141="Yes"),OFFSET('Sanitation Data'!$I$10,0,10*ROW('Sanitation Data'!I135)),NA())</f>
        <v>#N/A</v>
      </c>
      <c r="AX141" s="97" t="e">
        <f ca="true">+IF(AND(ISNUMBER(OFFSET('Sanitation Data'!$I$11,0,10*ROW('Sanitation Data'!I135))),'Data Summary'!DM141="Yes"),OFFSET('Sanitation Data'!$I$11,0,10*ROW('Sanitation Data'!I135)),NA())</f>
        <v>#N/A</v>
      </c>
      <c r="AY141" s="97" t="e">
        <f ca="true">+IF(AND(ISNUMBER(OFFSET('Sanitation Data'!$I$12,0,10*ROW('Sanitation Data'!I135))),'Data Summary'!DN141="Yes"),OFFSET('Sanitation Data'!$I$12,0,10*ROW('Sanitation Data'!I135)),NA())</f>
        <v>#N/A</v>
      </c>
      <c r="AZ141" s="98" t="e">
        <f ca="true">+IF(AND(ISNUMBER(OFFSET('Hygiene Data'!$D$5,0,10*ROW('Hygiene Data'!D135))),'Data Summary'!DO141="Yes"),OFFSET('Hygiene Data'!$D$5,0,10*ROW('Hygiene Data'!D135)),NA())</f>
        <v>#N/A</v>
      </c>
      <c r="BA141" s="98" t="e">
        <f ca="true">+IF(AND(ISNUMBER(OFFSET('Hygiene Data'!$D$7,0,10*ROW('Hygiene Data'!D135))),'Data Summary'!DP141="Yes"),OFFSET('Hygiene Data'!$D$7,0,10*ROW('Hygiene Data'!D135)),NA())</f>
        <v>#N/A</v>
      </c>
      <c r="BB141" s="98" t="e">
        <f ca="true">+IF(AND(ISNUMBER(OFFSET('Hygiene Data'!$D$9,0,10*ROW('Hygiene Data'!D135))),'Data Summary'!DQ141="Yes"),OFFSET('Hygiene Data'!$D$9,0,10*ROW('Hygiene Data'!D135)),NA())</f>
        <v>#N/A</v>
      </c>
      <c r="BC141" s="98" t="e">
        <f ca="true">+IF(AND(ISNUMBER(OFFSET('Hygiene Data'!$E$5,0,10*ROW('Hygiene Data'!E135))),'Data Summary'!DR141="Yes"),OFFSET('Hygiene Data'!$E$5,0,10*ROW('Hygiene Data'!E135)),NA())</f>
        <v>#N/A</v>
      </c>
      <c r="BD141" s="98" t="e">
        <f ca="true">+IF(AND(ISNUMBER(OFFSET('Hygiene Data'!$E$7,0,10*ROW('Hygiene Data'!E135))),'Data Summary'!DS141="Yes"),OFFSET('Hygiene Data'!$E$7,0,10*ROW('Hygiene Data'!E135)),NA())</f>
        <v>#N/A</v>
      </c>
      <c r="BE141" s="98" t="e">
        <f ca="true">+IF(AND(ISNUMBER(OFFSET('Hygiene Data'!$E$9,0,10*ROW('Hygiene Data'!E135))),'Data Summary'!DT141="Yes"),OFFSET('Hygiene Data'!$E$9,0,10*ROW('Hygiene Data'!E135)),NA())</f>
        <v>#N/A</v>
      </c>
      <c r="BF141" s="98" t="e">
        <f ca="true">+IF(AND(ISNUMBER(OFFSET('Hygiene Data'!$F$5,0,10*ROW('Hygiene Data'!F135))),'Data Summary'!DU141="Yes"),OFFSET('Hygiene Data'!$F$5,0,10*ROW('Hygiene Data'!F135)),NA())</f>
        <v>#N/A</v>
      </c>
      <c r="BG141" s="98" t="e">
        <f ca="true">+IF(AND(ISNUMBER(OFFSET('Hygiene Data'!$F$7,0,10*ROW('Hygiene Data'!F135))),'Data Summary'!DV141="Yes"),OFFSET('Hygiene Data'!$F$7,0,10*ROW('Hygiene Data'!F135)),NA())</f>
        <v>#N/A</v>
      </c>
      <c r="BH141" s="98" t="e">
        <f ca="true">+IF(AND(ISNUMBER(OFFSET('Hygiene Data'!$F$9,0,10*ROW('Hygiene Data'!F135))),'Data Summary'!DW141="Yes"),OFFSET('Hygiene Data'!$F$9,0,10*ROW('Hygiene Data'!F135)),NA())</f>
        <v>#N/A</v>
      </c>
      <c r="BI141" s="98" t="e">
        <f ca="true">+IF(AND(ISNUMBER(OFFSET('Hygiene Data'!$G$5,0,10*ROW('Hygiene Data'!G135))),'Data Summary'!DX141="Yes"),OFFSET('Hygiene Data'!$G$5,0,10*ROW('Hygiene Data'!G135)),NA())</f>
        <v>#N/A</v>
      </c>
      <c r="BJ141" s="98" t="e">
        <f ca="true">+IF(AND(ISNUMBER(OFFSET('Hygiene Data'!$G$7,0,10*ROW('Hygiene Data'!G135))),'Data Summary'!DY141="Yes"),OFFSET('Hygiene Data'!$G$7,0,10*ROW('Hygiene Data'!G135)),NA())</f>
        <v>#N/A</v>
      </c>
      <c r="BK141" s="98" t="e">
        <f ca="true">+IF(AND(ISNUMBER(OFFSET('Hygiene Data'!$G$9,0,10*ROW('Hygiene Data'!G135))),'Data Summary'!DZ141="Yes"),OFFSET('Hygiene Data'!$G$9,0,10*ROW('Hygiene Data'!G135)),NA())</f>
        <v>#N/A</v>
      </c>
      <c r="BL141" s="98" t="e">
        <f ca="true">+IF(AND(ISNUMBER(OFFSET('Hygiene Data'!$H$5,0,10*ROW('Hygiene Data'!H135))),'Data Summary'!EA141="Yes"),OFFSET('Hygiene Data'!$H$5,0,10*ROW('Hygiene Data'!H135)),NA())</f>
        <v>#N/A</v>
      </c>
      <c r="BM141" s="98" t="e">
        <f ca="true">+IF(AND(ISNUMBER(OFFSET('Hygiene Data'!$H$7,0,10*ROW('Hygiene Data'!H135))),'Data Summary'!EB141="Yes"),OFFSET('Hygiene Data'!$H$7,0,10*ROW('Hygiene Data'!H135)),NA())</f>
        <v>#N/A</v>
      </c>
      <c r="BN141" s="98" t="e">
        <f ca="true">+IF(AND(ISNUMBER(OFFSET('Hygiene Data'!$H$9,0,10*ROW('Hygiene Data'!H135))),'Data Summary'!EC141="Yes"),OFFSET('Hygiene Data'!$H$9,0,10*ROW('Hygiene Data'!H135)),NA())</f>
        <v>#N/A</v>
      </c>
      <c r="BO141" s="98" t="e">
        <f ca="true">+IF(AND(ISNUMBER(OFFSET('Hygiene Data'!$I$5,0,10*ROW('Hygiene Data'!I135))),'Data Summary'!ED141="Yes"),OFFSET('Hygiene Data'!$I$5,0,10*ROW('Hygiene Data'!I135)),NA())</f>
        <v>#N/A</v>
      </c>
      <c r="BP141" s="98" t="e">
        <f ca="true">+IF(AND(ISNUMBER(OFFSET('Hygiene Data'!$I$7,0,10*ROW('Hygiene Data'!I135))),'Data Summary'!EE141="Yes"),OFFSET('Hygiene Data'!$I$7,0,10*ROW('Hygiene Data'!I135)),NA())</f>
        <v>#N/A</v>
      </c>
      <c r="BQ141" s="98" t="e">
        <f ca="true">+IF(AND(ISNUMBER(OFFSET('Hygiene Data'!$I$9,0,10*ROW('Hygiene Data'!I135))),'Data Summary'!EF141="Yes"),OFFSET('Hygiene Data'!$I$9,0,10*ROW('Hygiene Data'!I135)),NA())</f>
        <v>#N/A</v>
      </c>
    </row>
    <row xmlns:x14ac="http://schemas.microsoft.com/office/spreadsheetml/2009/9/ac" r="142" x14ac:dyDescent="0.2">
      <c r="A142" s="351" t="e">
        <f ca="true">+RIGHT('Data Summary'!A142,LEN('Data Summary'!A142)-9)</f>
        <v>#VALUE!</v>
      </c>
      <c r="B142" s="36" t="str">
        <f ca="true">+IF(ISTEXT('Data Summary'!B142),'Data Summary'!B142,"")</f>
        <v/>
      </c>
      <c r="C142" s="350" t="e">
        <f ca="true">+VALUE('Data Summary'!C142)</f>
        <v>#VALUE!</v>
      </c>
      <c r="D142" s="96" t="e">
        <f ca="true">+IF(AND(ISNUMBER(OFFSET('Water Data'!$D$4,0,10*ROW('Water Data'!D136))),'Data Summary'!BS142="Yes"),100-OFFSET('Water Data'!$D$4,0,10*ROW('Water Data'!D136)),NA())</f>
        <v>#N/A</v>
      </c>
      <c r="E142" s="96" t="e">
        <f ca="true">+IF(AND(ISNUMBER(OFFSET('Water Data'!$D$6,0,10*ROW('Water Data'!D136))),'Data Summary'!BT142="Yes"),OFFSET('Water Data'!$D$6,0,10*ROW('Water Data'!D136)),NA())</f>
        <v>#N/A</v>
      </c>
      <c r="F142" s="96" t="e">
        <f ca="true">+IF(AND(ISNUMBER(OFFSET('Water Data'!$D$9,0,10*ROW('Water Data'!D136))),'Data Summary'!BU142="Yes"),OFFSET('Water Data'!$D$9,0,10*ROW('Water Data'!D136)),NA())</f>
        <v>#N/A</v>
      </c>
      <c r="G142" s="96" t="e">
        <f ca="true">+IF(AND(ISNUMBER(OFFSET('Water Data'!$E$4,0,10*ROW('Water Data'!E136))),'Data Summary'!BV142="Yes"),100-OFFSET('Water Data'!$E$4,0,10*ROW('Water Data'!E136)),NA())</f>
        <v>#N/A</v>
      </c>
      <c r="H142" s="96" t="e">
        <f ca="true">+IF(AND(ISNUMBER(OFFSET('Water Data'!$E$6,0,10*ROW('Water Data'!E136))),'Data Summary'!BW142="Yes"),OFFSET('Water Data'!$E$6,0,10*ROW('Water Data'!E136)),NA())</f>
        <v>#N/A</v>
      </c>
      <c r="I142" s="96" t="e">
        <f ca="true">+IF(AND(ISNUMBER(OFFSET('Water Data'!$E$9,0,10*ROW('Water Data'!E136))),'Data Summary'!BX142="Yes"),OFFSET('Water Data'!$E$9,0,10*ROW('Water Data'!E136)),NA())</f>
        <v>#N/A</v>
      </c>
      <c r="J142" s="96" t="e">
        <f ca="true">+IF(AND(ISNUMBER(OFFSET('Water Data'!$F$4,0,10*ROW('Water Data'!F136))),'Data Summary'!BY142="Yes"),100-OFFSET('Water Data'!$F$4,0,10*ROW('Water Data'!F136)),NA())</f>
        <v>#N/A</v>
      </c>
      <c r="K142" s="96" t="e">
        <f ca="true">+IF(AND(ISNUMBER(OFFSET('Water Data'!$F$6,0,10*ROW('Water Data'!F136))),'Data Summary'!BZ142="Yes"),OFFSET('Water Data'!$F$6,0,10*ROW('Water Data'!F136)),NA())</f>
        <v>#N/A</v>
      </c>
      <c r="L142" s="96" t="e">
        <f ca="true">+IF(AND(ISNUMBER(OFFSET('Water Data'!$F$9,0,10*ROW('Water Data'!F136))),'Data Summary'!CA142="Yes"),OFFSET('Water Data'!$F$9,0,10*ROW('Water Data'!F136)),NA())</f>
        <v>#N/A</v>
      </c>
      <c r="M142" s="96" t="e">
        <f ca="true">+IF(AND(ISNUMBER(OFFSET('Water Data'!$G$4,0,10*ROW('Water Data'!G136))),'Data Summary'!CB142="Yes"),100-OFFSET('Water Data'!$G$4,0,10*ROW('Water Data'!G136)),NA())</f>
        <v>#N/A</v>
      </c>
      <c r="N142" s="96" t="e">
        <f ca="true">+IF(AND(ISNUMBER(OFFSET('Water Data'!$G$6,0,10*ROW('Water Data'!G136))),'Data Summary'!CC142="Yes"),OFFSET('Water Data'!$G$6,0,10*ROW('Water Data'!G136)),NA())</f>
        <v>#N/A</v>
      </c>
      <c r="O142" s="96" t="e">
        <f ca="true">+IF(AND(ISNUMBER(OFFSET('Water Data'!$G$9,0,10*ROW('Water Data'!G136))),'Data Summary'!CD142="Yes"),OFFSET('Water Data'!$G$9,0,10*ROW('Water Data'!G136)),NA())</f>
        <v>#N/A</v>
      </c>
      <c r="P142" s="96" t="e">
        <f ca="true">+IF(AND(ISNUMBER(OFFSET('Water Data'!$H$4,0,10*ROW('Water Data'!H136))),'Data Summary'!CE142="Yes"),100-OFFSET('Water Data'!$H$4,0,10*ROW('Water Data'!H136)),NA())</f>
        <v>#N/A</v>
      </c>
      <c r="Q142" s="96" t="e">
        <f ca="true">+IF(AND(ISNUMBER(OFFSET('Water Data'!$H$6,0,10*ROW('Water Data'!H136))),'Data Summary'!CF142="Yes"),OFFSET('Water Data'!$H$6,0,10*ROW('Water Data'!H136)),NA())</f>
        <v>#N/A</v>
      </c>
      <c r="R142" s="96" t="e">
        <f ca="true">+IF(AND(ISNUMBER(OFFSET('Water Data'!$H$9,0,10*ROW('Water Data'!H136))),'Data Summary'!CG142="Yes"),OFFSET('Water Data'!$H$9,0,10*ROW('Water Data'!H136)),NA())</f>
        <v>#N/A</v>
      </c>
      <c r="S142" s="96" t="e">
        <f ca="true">+IF(AND(ISNUMBER(OFFSET('Water Data'!$I$4,0,10*ROW('Water Data'!I136))),'Data Summary'!CH142="Yes"),100-OFFSET('Water Data'!$I$4,0,10*ROW('Water Data'!I136)),NA())</f>
        <v>#N/A</v>
      </c>
      <c r="T142" s="96" t="e">
        <f ca="true">+IF(AND(ISNUMBER(OFFSET('Water Data'!$I$6,0,10*ROW('Water Data'!I136))),'Data Summary'!CI142="Yes"),OFFSET('Water Data'!$I$6,0,10*ROW('Water Data'!I136)),NA())</f>
        <v>#N/A</v>
      </c>
      <c r="U142" s="96" t="e">
        <f ca="true">+IF(AND(ISNUMBER(OFFSET('Water Data'!$I$9,0,10*ROW('Water Data'!I136))),'Data Summary'!CJ142="Yes"),OFFSET('Water Data'!$I$9,0,10*ROW('Water Data'!I136)),NA())</f>
        <v>#N/A</v>
      </c>
      <c r="V142" s="97" t="e">
        <f ca="true">+IF(AND(ISNUMBER(OFFSET('Sanitation Data'!$D$4,0,10*ROW('Sanitation Data'!D136))),'Data Summary'!CK142="Yes"),100-OFFSET('Sanitation Data'!$D$4,0,10*ROW('Sanitation Data'!D136)),NA())</f>
        <v>#N/A</v>
      </c>
      <c r="W142" s="97" t="e">
        <f ca="true">+IF(AND(ISNUMBER(OFFSET('Sanitation Data'!$D$6,0,10*ROW('Sanitation Data'!D136))),'Data Summary'!CL142="Yes"),OFFSET('Sanitation Data'!$D$6,0,10*ROW('Sanitation Data'!D136)),NA())</f>
        <v>#N/A</v>
      </c>
      <c r="X142" s="97" t="e">
        <f ca="true">+IF(AND(ISNUMBER(OFFSET('Sanitation Data'!$D$10,0,10*ROW('Sanitation Data'!D136))),'Data Summary'!CM142="Yes"),OFFSET('Sanitation Data'!$D$10,0,10*ROW('Sanitation Data'!D136)),NA())</f>
        <v>#N/A</v>
      </c>
      <c r="Y142" s="97" t="e">
        <f ca="true">+IF(AND(ISNUMBER(OFFSET('Sanitation Data'!$D$11,0,10*ROW('Sanitation Data'!D136))),'Data Summary'!CN142="Yes"),OFFSET('Sanitation Data'!$D$11,0,10*ROW('Sanitation Data'!D136)),NA())</f>
        <v>#N/A</v>
      </c>
      <c r="Z142" s="97" t="e">
        <f ca="true">+IF(AND(ISNUMBER(OFFSET('Sanitation Data'!$D$12,0,10*ROW('Sanitation Data'!D136))),'Data Summary'!CO142="Yes"),OFFSET('Sanitation Data'!$D$12,0,10*ROW('Sanitation Data'!D136)),NA())</f>
        <v>#N/A</v>
      </c>
      <c r="AA142" s="97" t="e">
        <f ca="true">+IF(AND(ISNUMBER(OFFSET('Sanitation Data'!$E$4,0,10*ROW('Sanitation Data'!E136))),'Data Summary'!CP142="Yes"),100-OFFSET('Sanitation Data'!$E$4,0,10*ROW('Sanitation Data'!E136)),NA())</f>
        <v>#N/A</v>
      </c>
      <c r="AB142" s="97" t="e">
        <f ca="true">+IF(AND(ISNUMBER(OFFSET('Sanitation Data'!$E$6,0,10*ROW('Sanitation Data'!E136))),'Data Summary'!CQ142="Yes"),OFFSET('Sanitation Data'!$E$6,0,10*ROW('Sanitation Data'!E136)),NA())</f>
        <v>#N/A</v>
      </c>
      <c r="AC142" s="97" t="e">
        <f ca="true">+IF(AND(ISNUMBER(OFFSET('Sanitation Data'!$E$10,0,10*ROW('Sanitation Data'!E136))),'Data Summary'!CR142="Yes"),OFFSET('Sanitation Data'!$E$10,0,10*ROW('Sanitation Data'!E136)),NA())</f>
        <v>#N/A</v>
      </c>
      <c r="AD142" s="97" t="e">
        <f ca="true">+IF(AND(ISNUMBER(OFFSET('Sanitation Data'!$E$11,0,10*ROW('Sanitation Data'!E136))),'Data Summary'!CS142="Yes"),OFFSET('Sanitation Data'!$E$11,0,10*ROW('Sanitation Data'!E136)),NA())</f>
        <v>#N/A</v>
      </c>
      <c r="AE142" s="97" t="e">
        <f ca="true">+IF(AND(ISNUMBER(OFFSET('Sanitation Data'!$E$12,0,10*ROW('Sanitation Data'!E136))),'Data Summary'!CT142="Yes"),OFFSET('Sanitation Data'!$E$12,0,10*ROW('Sanitation Data'!E136)),NA())</f>
        <v>#N/A</v>
      </c>
      <c r="AF142" s="97" t="e">
        <f ca="true">+IF(AND(ISNUMBER(OFFSET('Sanitation Data'!$F$4,0,10*ROW('Sanitation Data'!F136))),'Data Summary'!CU142="Yes"),100-OFFSET('Sanitation Data'!$F$4,0,10*ROW('Sanitation Data'!F136)),NA())</f>
        <v>#N/A</v>
      </c>
      <c r="AG142" s="97" t="e">
        <f ca="true">+IF(AND(ISNUMBER(OFFSET('Sanitation Data'!$F$6,0,10*ROW('Sanitation Data'!F136))),'Data Summary'!CV142="Yes"),OFFSET('Sanitation Data'!$F$6,0,10*ROW('Sanitation Data'!F136)),NA())</f>
        <v>#N/A</v>
      </c>
      <c r="AH142" s="97" t="e">
        <f ca="true">+IF(AND(ISNUMBER(OFFSET('Sanitation Data'!$F$10,0,10*ROW('Sanitation Data'!F136))),'Data Summary'!CW142="Yes"),OFFSET('Sanitation Data'!$F$10,0,10*ROW('Sanitation Data'!F136)),NA())</f>
        <v>#N/A</v>
      </c>
      <c r="AI142" s="97" t="e">
        <f ca="true">+IF(AND(ISNUMBER(OFFSET('Sanitation Data'!$F$11,0,10*ROW('Sanitation Data'!F136))),'Data Summary'!CX142="Yes"),OFFSET('Sanitation Data'!$F$11,0,10*ROW('Sanitation Data'!F136)),NA())</f>
        <v>#N/A</v>
      </c>
      <c r="AJ142" s="97" t="e">
        <f ca="true">+IF(AND(ISNUMBER(OFFSET('Sanitation Data'!$F$12,0,10*ROW('Sanitation Data'!F136))),'Data Summary'!CY142="Yes"),OFFSET('Sanitation Data'!$F$12,0,10*ROW('Sanitation Data'!F136)),NA())</f>
        <v>#N/A</v>
      </c>
      <c r="AK142" s="97" t="e">
        <f ca="true">+IF(AND(ISNUMBER(OFFSET('Sanitation Data'!$G$4,0,10*ROW('Sanitation Data'!G136))),'Data Summary'!CZ142="Yes"),100-OFFSET('Sanitation Data'!$G$4,0,10*ROW('Sanitation Data'!G136)),NA())</f>
        <v>#N/A</v>
      </c>
      <c r="AL142" s="97" t="e">
        <f ca="true">+IF(AND(ISNUMBER(OFFSET('Sanitation Data'!$G$6,0,10*ROW('Sanitation Data'!G136))),'Data Summary'!DA142="Yes"),OFFSET('Sanitation Data'!$G$6,0,10*ROW('Sanitation Data'!G136)),NA())</f>
        <v>#N/A</v>
      </c>
      <c r="AM142" s="97" t="e">
        <f ca="true">+IF(AND(ISNUMBER(OFFSET('Sanitation Data'!$G$10,0,10*ROW('Sanitation Data'!G136))),'Data Summary'!DB142="Yes"),OFFSET('Sanitation Data'!$G$10,0,10*ROW('Sanitation Data'!G136)),NA())</f>
        <v>#N/A</v>
      </c>
      <c r="AN142" s="97" t="e">
        <f ca="true">+IF(AND(ISNUMBER(OFFSET('Sanitation Data'!$G$11,0,10*ROW('Sanitation Data'!G136))),'Data Summary'!DC142="Yes"),OFFSET('Sanitation Data'!$G$11,0,10*ROW('Sanitation Data'!G136)),NA())</f>
        <v>#N/A</v>
      </c>
      <c r="AO142" s="97" t="e">
        <f ca="true">+IF(AND(ISNUMBER(OFFSET('Sanitation Data'!$G$12,0,10*ROW('Sanitation Data'!G136))),'Data Summary'!DD142="Yes"),OFFSET('Sanitation Data'!$G$12,0,10*ROW('Sanitation Data'!G136)),NA())</f>
        <v>#N/A</v>
      </c>
      <c r="AP142" s="97" t="e">
        <f ca="true">+IF(AND(ISNUMBER(OFFSET('Sanitation Data'!$H$4,0,10*ROW('Sanitation Data'!H136))),'Data Summary'!DE142="Yes"),100-OFFSET('Sanitation Data'!$H$4,0,10*ROW('Sanitation Data'!H136)),NA())</f>
        <v>#N/A</v>
      </c>
      <c r="AQ142" s="97" t="e">
        <f ca="true">+IF(AND(ISNUMBER(OFFSET('Sanitation Data'!$H$6,0,10*ROW('Sanitation Data'!H136))),'Data Summary'!DF142="Yes"),OFFSET('Sanitation Data'!$H$6,0,10*ROW('Sanitation Data'!H136)),NA())</f>
        <v>#N/A</v>
      </c>
      <c r="AR142" s="97" t="e">
        <f ca="true">+IF(AND(ISNUMBER(OFFSET('Sanitation Data'!$H$10,0,10*ROW('Sanitation Data'!H136))),'Data Summary'!DG142="Yes"),OFFSET('Sanitation Data'!$H$10,0,10*ROW('Sanitation Data'!H136)),NA())</f>
        <v>#N/A</v>
      </c>
      <c r="AS142" s="97" t="e">
        <f ca="true">+IF(AND(ISNUMBER(OFFSET('Sanitation Data'!$H$11,0,10*ROW('Sanitation Data'!H136))),'Data Summary'!DH142="Yes"),OFFSET('Sanitation Data'!$H$11,0,10*ROW('Sanitation Data'!H136)),NA())</f>
        <v>#N/A</v>
      </c>
      <c r="AT142" s="97" t="e">
        <f ca="true">+IF(AND(ISNUMBER(OFFSET('Sanitation Data'!$H$12,0,10*ROW('Sanitation Data'!H136))),'Data Summary'!DI142="Yes"),OFFSET('Sanitation Data'!$H$12,0,10*ROW('Sanitation Data'!H136)),NA())</f>
        <v>#N/A</v>
      </c>
      <c r="AU142" s="97" t="e">
        <f ca="true">+IF(AND(ISNUMBER(OFFSET('Sanitation Data'!$I$4,0,10*ROW('Sanitation Data'!I136))),'Data Summary'!DJ142="Yes"),100-OFFSET('Sanitation Data'!$I$4,0,10*ROW('Sanitation Data'!I136)),NA())</f>
        <v>#N/A</v>
      </c>
      <c r="AV142" s="97" t="e">
        <f ca="true">+IF(AND(ISNUMBER(OFFSET('Sanitation Data'!$I$6,0,10*ROW('Sanitation Data'!I136))),'Data Summary'!DK142="Yes"),OFFSET('Sanitation Data'!$I$6,0,10*ROW('Sanitation Data'!I136)),NA())</f>
        <v>#N/A</v>
      </c>
      <c r="AW142" s="97" t="e">
        <f ca="true">+IF(AND(ISNUMBER(OFFSET('Sanitation Data'!$I$10,0,10*ROW('Sanitation Data'!I136))),'Data Summary'!DL142="Yes"),OFFSET('Sanitation Data'!$I$10,0,10*ROW('Sanitation Data'!I136)),NA())</f>
        <v>#N/A</v>
      </c>
      <c r="AX142" s="97" t="e">
        <f ca="true">+IF(AND(ISNUMBER(OFFSET('Sanitation Data'!$I$11,0,10*ROW('Sanitation Data'!I136))),'Data Summary'!DM142="Yes"),OFFSET('Sanitation Data'!$I$11,0,10*ROW('Sanitation Data'!I136)),NA())</f>
        <v>#N/A</v>
      </c>
      <c r="AY142" s="97" t="e">
        <f ca="true">+IF(AND(ISNUMBER(OFFSET('Sanitation Data'!$I$12,0,10*ROW('Sanitation Data'!I136))),'Data Summary'!DN142="Yes"),OFFSET('Sanitation Data'!$I$12,0,10*ROW('Sanitation Data'!I136)),NA())</f>
        <v>#N/A</v>
      </c>
      <c r="AZ142" s="98" t="e">
        <f ca="true">+IF(AND(ISNUMBER(OFFSET('Hygiene Data'!$D$5,0,10*ROW('Hygiene Data'!D136))),'Data Summary'!DO142="Yes"),OFFSET('Hygiene Data'!$D$5,0,10*ROW('Hygiene Data'!D136)),NA())</f>
        <v>#N/A</v>
      </c>
      <c r="BA142" s="98" t="e">
        <f ca="true">+IF(AND(ISNUMBER(OFFSET('Hygiene Data'!$D$7,0,10*ROW('Hygiene Data'!D136))),'Data Summary'!DP142="Yes"),OFFSET('Hygiene Data'!$D$7,0,10*ROW('Hygiene Data'!D136)),NA())</f>
        <v>#N/A</v>
      </c>
      <c r="BB142" s="98" t="e">
        <f ca="true">+IF(AND(ISNUMBER(OFFSET('Hygiene Data'!$D$9,0,10*ROW('Hygiene Data'!D136))),'Data Summary'!DQ142="Yes"),OFFSET('Hygiene Data'!$D$9,0,10*ROW('Hygiene Data'!D136)),NA())</f>
        <v>#N/A</v>
      </c>
      <c r="BC142" s="98" t="e">
        <f ca="true">+IF(AND(ISNUMBER(OFFSET('Hygiene Data'!$E$5,0,10*ROW('Hygiene Data'!E136))),'Data Summary'!DR142="Yes"),OFFSET('Hygiene Data'!$E$5,0,10*ROW('Hygiene Data'!E136)),NA())</f>
        <v>#N/A</v>
      </c>
      <c r="BD142" s="98" t="e">
        <f ca="true">+IF(AND(ISNUMBER(OFFSET('Hygiene Data'!$E$7,0,10*ROW('Hygiene Data'!E136))),'Data Summary'!DS142="Yes"),OFFSET('Hygiene Data'!$E$7,0,10*ROW('Hygiene Data'!E136)),NA())</f>
        <v>#N/A</v>
      </c>
      <c r="BE142" s="98" t="e">
        <f ca="true">+IF(AND(ISNUMBER(OFFSET('Hygiene Data'!$E$9,0,10*ROW('Hygiene Data'!E136))),'Data Summary'!DT142="Yes"),OFFSET('Hygiene Data'!$E$9,0,10*ROW('Hygiene Data'!E136)),NA())</f>
        <v>#N/A</v>
      </c>
      <c r="BF142" s="98" t="e">
        <f ca="true">+IF(AND(ISNUMBER(OFFSET('Hygiene Data'!$F$5,0,10*ROW('Hygiene Data'!F136))),'Data Summary'!DU142="Yes"),OFFSET('Hygiene Data'!$F$5,0,10*ROW('Hygiene Data'!F136)),NA())</f>
        <v>#N/A</v>
      </c>
      <c r="BG142" s="98" t="e">
        <f ca="true">+IF(AND(ISNUMBER(OFFSET('Hygiene Data'!$F$7,0,10*ROW('Hygiene Data'!F136))),'Data Summary'!DV142="Yes"),OFFSET('Hygiene Data'!$F$7,0,10*ROW('Hygiene Data'!F136)),NA())</f>
        <v>#N/A</v>
      </c>
      <c r="BH142" s="98" t="e">
        <f ca="true">+IF(AND(ISNUMBER(OFFSET('Hygiene Data'!$F$9,0,10*ROW('Hygiene Data'!F136))),'Data Summary'!DW142="Yes"),OFFSET('Hygiene Data'!$F$9,0,10*ROW('Hygiene Data'!F136)),NA())</f>
        <v>#N/A</v>
      </c>
      <c r="BI142" s="98" t="e">
        <f ca="true">+IF(AND(ISNUMBER(OFFSET('Hygiene Data'!$G$5,0,10*ROW('Hygiene Data'!G136))),'Data Summary'!DX142="Yes"),OFFSET('Hygiene Data'!$G$5,0,10*ROW('Hygiene Data'!G136)),NA())</f>
        <v>#N/A</v>
      </c>
      <c r="BJ142" s="98" t="e">
        <f ca="true">+IF(AND(ISNUMBER(OFFSET('Hygiene Data'!$G$7,0,10*ROW('Hygiene Data'!G136))),'Data Summary'!DY142="Yes"),OFFSET('Hygiene Data'!$G$7,0,10*ROW('Hygiene Data'!G136)),NA())</f>
        <v>#N/A</v>
      </c>
      <c r="BK142" s="98" t="e">
        <f ca="true">+IF(AND(ISNUMBER(OFFSET('Hygiene Data'!$G$9,0,10*ROW('Hygiene Data'!G136))),'Data Summary'!DZ142="Yes"),OFFSET('Hygiene Data'!$G$9,0,10*ROW('Hygiene Data'!G136)),NA())</f>
        <v>#N/A</v>
      </c>
      <c r="BL142" s="98" t="e">
        <f ca="true">+IF(AND(ISNUMBER(OFFSET('Hygiene Data'!$H$5,0,10*ROW('Hygiene Data'!H136))),'Data Summary'!EA142="Yes"),OFFSET('Hygiene Data'!$H$5,0,10*ROW('Hygiene Data'!H136)),NA())</f>
        <v>#N/A</v>
      </c>
      <c r="BM142" s="98" t="e">
        <f ca="true">+IF(AND(ISNUMBER(OFFSET('Hygiene Data'!$H$7,0,10*ROW('Hygiene Data'!H136))),'Data Summary'!EB142="Yes"),OFFSET('Hygiene Data'!$H$7,0,10*ROW('Hygiene Data'!H136)),NA())</f>
        <v>#N/A</v>
      </c>
      <c r="BN142" s="98" t="e">
        <f ca="true">+IF(AND(ISNUMBER(OFFSET('Hygiene Data'!$H$9,0,10*ROW('Hygiene Data'!H136))),'Data Summary'!EC142="Yes"),OFFSET('Hygiene Data'!$H$9,0,10*ROW('Hygiene Data'!H136)),NA())</f>
        <v>#N/A</v>
      </c>
      <c r="BO142" s="98" t="e">
        <f ca="true">+IF(AND(ISNUMBER(OFFSET('Hygiene Data'!$I$5,0,10*ROW('Hygiene Data'!I136))),'Data Summary'!ED142="Yes"),OFFSET('Hygiene Data'!$I$5,0,10*ROW('Hygiene Data'!I136)),NA())</f>
        <v>#N/A</v>
      </c>
      <c r="BP142" s="98" t="e">
        <f ca="true">+IF(AND(ISNUMBER(OFFSET('Hygiene Data'!$I$7,0,10*ROW('Hygiene Data'!I136))),'Data Summary'!EE142="Yes"),OFFSET('Hygiene Data'!$I$7,0,10*ROW('Hygiene Data'!I136)),NA())</f>
        <v>#N/A</v>
      </c>
      <c r="BQ142" s="98" t="e">
        <f ca="true">+IF(AND(ISNUMBER(OFFSET('Hygiene Data'!$I$9,0,10*ROW('Hygiene Data'!I136))),'Data Summary'!EF142="Yes"),OFFSET('Hygiene Data'!$I$9,0,10*ROW('Hygiene Data'!I136)),NA())</f>
        <v>#N/A</v>
      </c>
    </row>
    <row xmlns:x14ac="http://schemas.microsoft.com/office/spreadsheetml/2009/9/ac" r="143" x14ac:dyDescent="0.2">
      <c r="A143" s="351" t="e">
        <f ca="true">+RIGHT('Data Summary'!A143,LEN('Data Summary'!A143)-9)</f>
        <v>#VALUE!</v>
      </c>
      <c r="B143" s="36" t="str">
        <f ca="true">+IF(ISTEXT('Data Summary'!B143),'Data Summary'!B143,"")</f>
        <v/>
      </c>
      <c r="C143" s="350" t="e">
        <f ca="true">+VALUE('Data Summary'!C143)</f>
        <v>#VALUE!</v>
      </c>
      <c r="D143" s="96" t="e">
        <f ca="true">+IF(AND(ISNUMBER(OFFSET('Water Data'!$D$4,0,10*ROW('Water Data'!D137))),'Data Summary'!BS143="Yes"),100-OFFSET('Water Data'!$D$4,0,10*ROW('Water Data'!D137)),NA())</f>
        <v>#N/A</v>
      </c>
      <c r="E143" s="96" t="e">
        <f ca="true">+IF(AND(ISNUMBER(OFFSET('Water Data'!$D$6,0,10*ROW('Water Data'!D137))),'Data Summary'!BT143="Yes"),OFFSET('Water Data'!$D$6,0,10*ROW('Water Data'!D137)),NA())</f>
        <v>#N/A</v>
      </c>
      <c r="F143" s="96" t="e">
        <f ca="true">+IF(AND(ISNUMBER(OFFSET('Water Data'!$D$9,0,10*ROW('Water Data'!D137))),'Data Summary'!BU143="Yes"),OFFSET('Water Data'!$D$9,0,10*ROW('Water Data'!D137)),NA())</f>
        <v>#N/A</v>
      </c>
      <c r="G143" s="96" t="e">
        <f ca="true">+IF(AND(ISNUMBER(OFFSET('Water Data'!$E$4,0,10*ROW('Water Data'!E137))),'Data Summary'!BV143="Yes"),100-OFFSET('Water Data'!$E$4,0,10*ROW('Water Data'!E137)),NA())</f>
        <v>#N/A</v>
      </c>
      <c r="H143" s="96" t="e">
        <f ca="true">+IF(AND(ISNUMBER(OFFSET('Water Data'!$E$6,0,10*ROW('Water Data'!E137))),'Data Summary'!BW143="Yes"),OFFSET('Water Data'!$E$6,0,10*ROW('Water Data'!E137)),NA())</f>
        <v>#N/A</v>
      </c>
      <c r="I143" s="96" t="e">
        <f ca="true">+IF(AND(ISNUMBER(OFFSET('Water Data'!$E$9,0,10*ROW('Water Data'!E137))),'Data Summary'!BX143="Yes"),OFFSET('Water Data'!$E$9,0,10*ROW('Water Data'!E137)),NA())</f>
        <v>#N/A</v>
      </c>
      <c r="J143" s="96" t="e">
        <f ca="true">+IF(AND(ISNUMBER(OFFSET('Water Data'!$F$4,0,10*ROW('Water Data'!F137))),'Data Summary'!BY143="Yes"),100-OFFSET('Water Data'!$F$4,0,10*ROW('Water Data'!F137)),NA())</f>
        <v>#N/A</v>
      </c>
      <c r="K143" s="96" t="e">
        <f ca="true">+IF(AND(ISNUMBER(OFFSET('Water Data'!$F$6,0,10*ROW('Water Data'!F137))),'Data Summary'!BZ143="Yes"),OFFSET('Water Data'!$F$6,0,10*ROW('Water Data'!F137)),NA())</f>
        <v>#N/A</v>
      </c>
      <c r="L143" s="96" t="e">
        <f ca="true">+IF(AND(ISNUMBER(OFFSET('Water Data'!$F$9,0,10*ROW('Water Data'!F137))),'Data Summary'!CA143="Yes"),OFFSET('Water Data'!$F$9,0,10*ROW('Water Data'!F137)),NA())</f>
        <v>#N/A</v>
      </c>
      <c r="M143" s="96" t="e">
        <f ca="true">+IF(AND(ISNUMBER(OFFSET('Water Data'!$G$4,0,10*ROW('Water Data'!G137))),'Data Summary'!CB143="Yes"),100-OFFSET('Water Data'!$G$4,0,10*ROW('Water Data'!G137)),NA())</f>
        <v>#N/A</v>
      </c>
      <c r="N143" s="96" t="e">
        <f ca="true">+IF(AND(ISNUMBER(OFFSET('Water Data'!$G$6,0,10*ROW('Water Data'!G137))),'Data Summary'!CC143="Yes"),OFFSET('Water Data'!$G$6,0,10*ROW('Water Data'!G137)),NA())</f>
        <v>#N/A</v>
      </c>
      <c r="O143" s="96" t="e">
        <f ca="true">+IF(AND(ISNUMBER(OFFSET('Water Data'!$G$9,0,10*ROW('Water Data'!G137))),'Data Summary'!CD143="Yes"),OFFSET('Water Data'!$G$9,0,10*ROW('Water Data'!G137)),NA())</f>
        <v>#N/A</v>
      </c>
      <c r="P143" s="96" t="e">
        <f ca="true">+IF(AND(ISNUMBER(OFFSET('Water Data'!$H$4,0,10*ROW('Water Data'!H137))),'Data Summary'!CE143="Yes"),100-OFFSET('Water Data'!$H$4,0,10*ROW('Water Data'!H137)),NA())</f>
        <v>#N/A</v>
      </c>
      <c r="Q143" s="96" t="e">
        <f ca="true">+IF(AND(ISNUMBER(OFFSET('Water Data'!$H$6,0,10*ROW('Water Data'!H137))),'Data Summary'!CF143="Yes"),OFFSET('Water Data'!$H$6,0,10*ROW('Water Data'!H137)),NA())</f>
        <v>#N/A</v>
      </c>
      <c r="R143" s="96" t="e">
        <f ca="true">+IF(AND(ISNUMBER(OFFSET('Water Data'!$H$9,0,10*ROW('Water Data'!H137))),'Data Summary'!CG143="Yes"),OFFSET('Water Data'!$H$9,0,10*ROW('Water Data'!H137)),NA())</f>
        <v>#N/A</v>
      </c>
      <c r="S143" s="96" t="e">
        <f ca="true">+IF(AND(ISNUMBER(OFFSET('Water Data'!$I$4,0,10*ROW('Water Data'!I137))),'Data Summary'!CH143="Yes"),100-OFFSET('Water Data'!$I$4,0,10*ROW('Water Data'!I137)),NA())</f>
        <v>#N/A</v>
      </c>
      <c r="T143" s="96" t="e">
        <f ca="true">+IF(AND(ISNUMBER(OFFSET('Water Data'!$I$6,0,10*ROW('Water Data'!I137))),'Data Summary'!CI143="Yes"),OFFSET('Water Data'!$I$6,0,10*ROW('Water Data'!I137)),NA())</f>
        <v>#N/A</v>
      </c>
      <c r="U143" s="96" t="e">
        <f ca="true">+IF(AND(ISNUMBER(OFFSET('Water Data'!$I$9,0,10*ROW('Water Data'!I137))),'Data Summary'!CJ143="Yes"),OFFSET('Water Data'!$I$9,0,10*ROW('Water Data'!I137)),NA())</f>
        <v>#N/A</v>
      </c>
      <c r="V143" s="97" t="e">
        <f ca="true">+IF(AND(ISNUMBER(OFFSET('Sanitation Data'!$D$4,0,10*ROW('Sanitation Data'!D137))),'Data Summary'!CK143="Yes"),100-OFFSET('Sanitation Data'!$D$4,0,10*ROW('Sanitation Data'!D137)),NA())</f>
        <v>#N/A</v>
      </c>
      <c r="W143" s="97" t="e">
        <f ca="true">+IF(AND(ISNUMBER(OFFSET('Sanitation Data'!$D$6,0,10*ROW('Sanitation Data'!D137))),'Data Summary'!CL143="Yes"),OFFSET('Sanitation Data'!$D$6,0,10*ROW('Sanitation Data'!D137)),NA())</f>
        <v>#N/A</v>
      </c>
      <c r="X143" s="97" t="e">
        <f ca="true">+IF(AND(ISNUMBER(OFFSET('Sanitation Data'!$D$10,0,10*ROW('Sanitation Data'!D137))),'Data Summary'!CM143="Yes"),OFFSET('Sanitation Data'!$D$10,0,10*ROW('Sanitation Data'!D137)),NA())</f>
        <v>#N/A</v>
      </c>
      <c r="Y143" s="97" t="e">
        <f ca="true">+IF(AND(ISNUMBER(OFFSET('Sanitation Data'!$D$11,0,10*ROW('Sanitation Data'!D137))),'Data Summary'!CN143="Yes"),OFFSET('Sanitation Data'!$D$11,0,10*ROW('Sanitation Data'!D137)),NA())</f>
        <v>#N/A</v>
      </c>
      <c r="Z143" s="97" t="e">
        <f ca="true">+IF(AND(ISNUMBER(OFFSET('Sanitation Data'!$D$12,0,10*ROW('Sanitation Data'!D137))),'Data Summary'!CO143="Yes"),OFFSET('Sanitation Data'!$D$12,0,10*ROW('Sanitation Data'!D137)),NA())</f>
        <v>#N/A</v>
      </c>
      <c r="AA143" s="97" t="e">
        <f ca="true">+IF(AND(ISNUMBER(OFFSET('Sanitation Data'!$E$4,0,10*ROW('Sanitation Data'!E137))),'Data Summary'!CP143="Yes"),100-OFFSET('Sanitation Data'!$E$4,0,10*ROW('Sanitation Data'!E137)),NA())</f>
        <v>#N/A</v>
      </c>
      <c r="AB143" s="97" t="e">
        <f ca="true">+IF(AND(ISNUMBER(OFFSET('Sanitation Data'!$E$6,0,10*ROW('Sanitation Data'!E137))),'Data Summary'!CQ143="Yes"),OFFSET('Sanitation Data'!$E$6,0,10*ROW('Sanitation Data'!E137)),NA())</f>
        <v>#N/A</v>
      </c>
      <c r="AC143" s="97" t="e">
        <f ca="true">+IF(AND(ISNUMBER(OFFSET('Sanitation Data'!$E$10,0,10*ROW('Sanitation Data'!E137))),'Data Summary'!CR143="Yes"),OFFSET('Sanitation Data'!$E$10,0,10*ROW('Sanitation Data'!E137)),NA())</f>
        <v>#N/A</v>
      </c>
      <c r="AD143" s="97" t="e">
        <f ca="true">+IF(AND(ISNUMBER(OFFSET('Sanitation Data'!$E$11,0,10*ROW('Sanitation Data'!E137))),'Data Summary'!CS143="Yes"),OFFSET('Sanitation Data'!$E$11,0,10*ROW('Sanitation Data'!E137)),NA())</f>
        <v>#N/A</v>
      </c>
      <c r="AE143" s="97" t="e">
        <f ca="true">+IF(AND(ISNUMBER(OFFSET('Sanitation Data'!$E$12,0,10*ROW('Sanitation Data'!E137))),'Data Summary'!CT143="Yes"),OFFSET('Sanitation Data'!$E$12,0,10*ROW('Sanitation Data'!E137)),NA())</f>
        <v>#N/A</v>
      </c>
      <c r="AF143" s="97" t="e">
        <f ca="true">+IF(AND(ISNUMBER(OFFSET('Sanitation Data'!$F$4,0,10*ROW('Sanitation Data'!F137))),'Data Summary'!CU143="Yes"),100-OFFSET('Sanitation Data'!$F$4,0,10*ROW('Sanitation Data'!F137)),NA())</f>
        <v>#N/A</v>
      </c>
      <c r="AG143" s="97" t="e">
        <f ca="true">+IF(AND(ISNUMBER(OFFSET('Sanitation Data'!$F$6,0,10*ROW('Sanitation Data'!F137))),'Data Summary'!CV143="Yes"),OFFSET('Sanitation Data'!$F$6,0,10*ROW('Sanitation Data'!F137)),NA())</f>
        <v>#N/A</v>
      </c>
      <c r="AH143" s="97" t="e">
        <f ca="true">+IF(AND(ISNUMBER(OFFSET('Sanitation Data'!$F$10,0,10*ROW('Sanitation Data'!F137))),'Data Summary'!CW143="Yes"),OFFSET('Sanitation Data'!$F$10,0,10*ROW('Sanitation Data'!F137)),NA())</f>
        <v>#N/A</v>
      </c>
      <c r="AI143" s="97" t="e">
        <f ca="true">+IF(AND(ISNUMBER(OFFSET('Sanitation Data'!$F$11,0,10*ROW('Sanitation Data'!F137))),'Data Summary'!CX143="Yes"),OFFSET('Sanitation Data'!$F$11,0,10*ROW('Sanitation Data'!F137)),NA())</f>
        <v>#N/A</v>
      </c>
      <c r="AJ143" s="97" t="e">
        <f ca="true">+IF(AND(ISNUMBER(OFFSET('Sanitation Data'!$F$12,0,10*ROW('Sanitation Data'!F137))),'Data Summary'!CY143="Yes"),OFFSET('Sanitation Data'!$F$12,0,10*ROW('Sanitation Data'!F137)),NA())</f>
        <v>#N/A</v>
      </c>
      <c r="AK143" s="97" t="e">
        <f ca="true">+IF(AND(ISNUMBER(OFFSET('Sanitation Data'!$G$4,0,10*ROW('Sanitation Data'!G137))),'Data Summary'!CZ143="Yes"),100-OFFSET('Sanitation Data'!$G$4,0,10*ROW('Sanitation Data'!G137)),NA())</f>
        <v>#N/A</v>
      </c>
      <c r="AL143" s="97" t="e">
        <f ca="true">+IF(AND(ISNUMBER(OFFSET('Sanitation Data'!$G$6,0,10*ROW('Sanitation Data'!G137))),'Data Summary'!DA143="Yes"),OFFSET('Sanitation Data'!$G$6,0,10*ROW('Sanitation Data'!G137)),NA())</f>
        <v>#N/A</v>
      </c>
      <c r="AM143" s="97" t="e">
        <f ca="true">+IF(AND(ISNUMBER(OFFSET('Sanitation Data'!$G$10,0,10*ROW('Sanitation Data'!G137))),'Data Summary'!DB143="Yes"),OFFSET('Sanitation Data'!$G$10,0,10*ROW('Sanitation Data'!G137)),NA())</f>
        <v>#N/A</v>
      </c>
      <c r="AN143" s="97" t="e">
        <f ca="true">+IF(AND(ISNUMBER(OFFSET('Sanitation Data'!$G$11,0,10*ROW('Sanitation Data'!G137))),'Data Summary'!DC143="Yes"),OFFSET('Sanitation Data'!$G$11,0,10*ROW('Sanitation Data'!G137)),NA())</f>
        <v>#N/A</v>
      </c>
      <c r="AO143" s="97" t="e">
        <f ca="true">+IF(AND(ISNUMBER(OFFSET('Sanitation Data'!$G$12,0,10*ROW('Sanitation Data'!G137))),'Data Summary'!DD143="Yes"),OFFSET('Sanitation Data'!$G$12,0,10*ROW('Sanitation Data'!G137)),NA())</f>
        <v>#N/A</v>
      </c>
      <c r="AP143" s="97" t="e">
        <f ca="true">+IF(AND(ISNUMBER(OFFSET('Sanitation Data'!$H$4,0,10*ROW('Sanitation Data'!H137))),'Data Summary'!DE143="Yes"),100-OFFSET('Sanitation Data'!$H$4,0,10*ROW('Sanitation Data'!H137)),NA())</f>
        <v>#N/A</v>
      </c>
      <c r="AQ143" s="97" t="e">
        <f ca="true">+IF(AND(ISNUMBER(OFFSET('Sanitation Data'!$H$6,0,10*ROW('Sanitation Data'!H137))),'Data Summary'!DF143="Yes"),OFFSET('Sanitation Data'!$H$6,0,10*ROW('Sanitation Data'!H137)),NA())</f>
        <v>#N/A</v>
      </c>
      <c r="AR143" s="97" t="e">
        <f ca="true">+IF(AND(ISNUMBER(OFFSET('Sanitation Data'!$H$10,0,10*ROW('Sanitation Data'!H137))),'Data Summary'!DG143="Yes"),OFFSET('Sanitation Data'!$H$10,0,10*ROW('Sanitation Data'!H137)),NA())</f>
        <v>#N/A</v>
      </c>
      <c r="AS143" s="97" t="e">
        <f ca="true">+IF(AND(ISNUMBER(OFFSET('Sanitation Data'!$H$11,0,10*ROW('Sanitation Data'!H137))),'Data Summary'!DH143="Yes"),OFFSET('Sanitation Data'!$H$11,0,10*ROW('Sanitation Data'!H137)),NA())</f>
        <v>#N/A</v>
      </c>
      <c r="AT143" s="97" t="e">
        <f ca="true">+IF(AND(ISNUMBER(OFFSET('Sanitation Data'!$H$12,0,10*ROW('Sanitation Data'!H137))),'Data Summary'!DI143="Yes"),OFFSET('Sanitation Data'!$H$12,0,10*ROW('Sanitation Data'!H137)),NA())</f>
        <v>#N/A</v>
      </c>
      <c r="AU143" s="97" t="e">
        <f ca="true">+IF(AND(ISNUMBER(OFFSET('Sanitation Data'!$I$4,0,10*ROW('Sanitation Data'!I137))),'Data Summary'!DJ143="Yes"),100-OFFSET('Sanitation Data'!$I$4,0,10*ROW('Sanitation Data'!I137)),NA())</f>
        <v>#N/A</v>
      </c>
      <c r="AV143" s="97" t="e">
        <f ca="true">+IF(AND(ISNUMBER(OFFSET('Sanitation Data'!$I$6,0,10*ROW('Sanitation Data'!I137))),'Data Summary'!DK143="Yes"),OFFSET('Sanitation Data'!$I$6,0,10*ROW('Sanitation Data'!I137)),NA())</f>
        <v>#N/A</v>
      </c>
      <c r="AW143" s="97" t="e">
        <f ca="true">+IF(AND(ISNUMBER(OFFSET('Sanitation Data'!$I$10,0,10*ROW('Sanitation Data'!I137))),'Data Summary'!DL143="Yes"),OFFSET('Sanitation Data'!$I$10,0,10*ROW('Sanitation Data'!I137)),NA())</f>
        <v>#N/A</v>
      </c>
      <c r="AX143" s="97" t="e">
        <f ca="true">+IF(AND(ISNUMBER(OFFSET('Sanitation Data'!$I$11,0,10*ROW('Sanitation Data'!I137))),'Data Summary'!DM143="Yes"),OFFSET('Sanitation Data'!$I$11,0,10*ROW('Sanitation Data'!I137)),NA())</f>
        <v>#N/A</v>
      </c>
      <c r="AY143" s="97" t="e">
        <f ca="true">+IF(AND(ISNUMBER(OFFSET('Sanitation Data'!$I$12,0,10*ROW('Sanitation Data'!I137))),'Data Summary'!DN143="Yes"),OFFSET('Sanitation Data'!$I$12,0,10*ROW('Sanitation Data'!I137)),NA())</f>
        <v>#N/A</v>
      </c>
      <c r="AZ143" s="98" t="e">
        <f ca="true">+IF(AND(ISNUMBER(OFFSET('Hygiene Data'!$D$5,0,10*ROW('Hygiene Data'!D137))),'Data Summary'!DO143="Yes"),OFFSET('Hygiene Data'!$D$5,0,10*ROW('Hygiene Data'!D137)),NA())</f>
        <v>#N/A</v>
      </c>
      <c r="BA143" s="98" t="e">
        <f ca="true">+IF(AND(ISNUMBER(OFFSET('Hygiene Data'!$D$7,0,10*ROW('Hygiene Data'!D137))),'Data Summary'!DP143="Yes"),OFFSET('Hygiene Data'!$D$7,0,10*ROW('Hygiene Data'!D137)),NA())</f>
        <v>#N/A</v>
      </c>
      <c r="BB143" s="98" t="e">
        <f ca="true">+IF(AND(ISNUMBER(OFFSET('Hygiene Data'!$D$9,0,10*ROW('Hygiene Data'!D137))),'Data Summary'!DQ143="Yes"),OFFSET('Hygiene Data'!$D$9,0,10*ROW('Hygiene Data'!D137)),NA())</f>
        <v>#N/A</v>
      </c>
      <c r="BC143" s="98" t="e">
        <f ca="true">+IF(AND(ISNUMBER(OFFSET('Hygiene Data'!$E$5,0,10*ROW('Hygiene Data'!E137))),'Data Summary'!DR143="Yes"),OFFSET('Hygiene Data'!$E$5,0,10*ROW('Hygiene Data'!E137)),NA())</f>
        <v>#N/A</v>
      </c>
      <c r="BD143" s="98" t="e">
        <f ca="true">+IF(AND(ISNUMBER(OFFSET('Hygiene Data'!$E$7,0,10*ROW('Hygiene Data'!E137))),'Data Summary'!DS143="Yes"),OFFSET('Hygiene Data'!$E$7,0,10*ROW('Hygiene Data'!E137)),NA())</f>
        <v>#N/A</v>
      </c>
      <c r="BE143" s="98" t="e">
        <f ca="true">+IF(AND(ISNUMBER(OFFSET('Hygiene Data'!$E$9,0,10*ROW('Hygiene Data'!E137))),'Data Summary'!DT143="Yes"),OFFSET('Hygiene Data'!$E$9,0,10*ROW('Hygiene Data'!E137)),NA())</f>
        <v>#N/A</v>
      </c>
      <c r="BF143" s="98" t="e">
        <f ca="true">+IF(AND(ISNUMBER(OFFSET('Hygiene Data'!$F$5,0,10*ROW('Hygiene Data'!F137))),'Data Summary'!DU143="Yes"),OFFSET('Hygiene Data'!$F$5,0,10*ROW('Hygiene Data'!F137)),NA())</f>
        <v>#N/A</v>
      </c>
      <c r="BG143" s="98" t="e">
        <f ca="true">+IF(AND(ISNUMBER(OFFSET('Hygiene Data'!$F$7,0,10*ROW('Hygiene Data'!F137))),'Data Summary'!DV143="Yes"),OFFSET('Hygiene Data'!$F$7,0,10*ROW('Hygiene Data'!F137)),NA())</f>
        <v>#N/A</v>
      </c>
      <c r="BH143" s="98" t="e">
        <f ca="true">+IF(AND(ISNUMBER(OFFSET('Hygiene Data'!$F$9,0,10*ROW('Hygiene Data'!F137))),'Data Summary'!DW143="Yes"),OFFSET('Hygiene Data'!$F$9,0,10*ROW('Hygiene Data'!F137)),NA())</f>
        <v>#N/A</v>
      </c>
      <c r="BI143" s="98" t="e">
        <f ca="true">+IF(AND(ISNUMBER(OFFSET('Hygiene Data'!$G$5,0,10*ROW('Hygiene Data'!G137))),'Data Summary'!DX143="Yes"),OFFSET('Hygiene Data'!$G$5,0,10*ROW('Hygiene Data'!G137)),NA())</f>
        <v>#N/A</v>
      </c>
      <c r="BJ143" s="98" t="e">
        <f ca="true">+IF(AND(ISNUMBER(OFFSET('Hygiene Data'!$G$7,0,10*ROW('Hygiene Data'!G137))),'Data Summary'!DY143="Yes"),OFFSET('Hygiene Data'!$G$7,0,10*ROW('Hygiene Data'!G137)),NA())</f>
        <v>#N/A</v>
      </c>
      <c r="BK143" s="98" t="e">
        <f ca="true">+IF(AND(ISNUMBER(OFFSET('Hygiene Data'!$G$9,0,10*ROW('Hygiene Data'!G137))),'Data Summary'!DZ143="Yes"),OFFSET('Hygiene Data'!$G$9,0,10*ROW('Hygiene Data'!G137)),NA())</f>
        <v>#N/A</v>
      </c>
      <c r="BL143" s="98" t="e">
        <f ca="true">+IF(AND(ISNUMBER(OFFSET('Hygiene Data'!$H$5,0,10*ROW('Hygiene Data'!H137))),'Data Summary'!EA143="Yes"),OFFSET('Hygiene Data'!$H$5,0,10*ROW('Hygiene Data'!H137)),NA())</f>
        <v>#N/A</v>
      </c>
      <c r="BM143" s="98" t="e">
        <f ca="true">+IF(AND(ISNUMBER(OFFSET('Hygiene Data'!$H$7,0,10*ROW('Hygiene Data'!H137))),'Data Summary'!EB143="Yes"),OFFSET('Hygiene Data'!$H$7,0,10*ROW('Hygiene Data'!H137)),NA())</f>
        <v>#N/A</v>
      </c>
      <c r="BN143" s="98" t="e">
        <f ca="true">+IF(AND(ISNUMBER(OFFSET('Hygiene Data'!$H$9,0,10*ROW('Hygiene Data'!H137))),'Data Summary'!EC143="Yes"),OFFSET('Hygiene Data'!$H$9,0,10*ROW('Hygiene Data'!H137)),NA())</f>
        <v>#N/A</v>
      </c>
      <c r="BO143" s="98" t="e">
        <f ca="true">+IF(AND(ISNUMBER(OFFSET('Hygiene Data'!$I$5,0,10*ROW('Hygiene Data'!I137))),'Data Summary'!ED143="Yes"),OFFSET('Hygiene Data'!$I$5,0,10*ROW('Hygiene Data'!I137)),NA())</f>
        <v>#N/A</v>
      </c>
      <c r="BP143" s="98" t="e">
        <f ca="true">+IF(AND(ISNUMBER(OFFSET('Hygiene Data'!$I$7,0,10*ROW('Hygiene Data'!I137))),'Data Summary'!EE143="Yes"),OFFSET('Hygiene Data'!$I$7,0,10*ROW('Hygiene Data'!I137)),NA())</f>
        <v>#N/A</v>
      </c>
      <c r="BQ143" s="98" t="e">
        <f ca="true">+IF(AND(ISNUMBER(OFFSET('Hygiene Data'!$I$9,0,10*ROW('Hygiene Data'!I137))),'Data Summary'!EF143="Yes"),OFFSET('Hygiene Data'!$I$9,0,10*ROW('Hygiene Data'!I137)),NA())</f>
        <v>#N/A</v>
      </c>
    </row>
    <row xmlns:x14ac="http://schemas.microsoft.com/office/spreadsheetml/2009/9/ac" r="144" x14ac:dyDescent="0.2">
      <c r="A144" s="351" t="e">
        <f ca="true">+RIGHT('Data Summary'!A144,LEN('Data Summary'!A144)-9)</f>
        <v>#VALUE!</v>
      </c>
      <c r="B144" s="36" t="str">
        <f ca="true">+IF(ISTEXT('Data Summary'!B144),'Data Summary'!B144,"")</f>
        <v/>
      </c>
      <c r="C144" s="350" t="e">
        <f ca="true">+VALUE('Data Summary'!C144)</f>
        <v>#VALUE!</v>
      </c>
      <c r="D144" s="96" t="e">
        <f ca="true">+IF(AND(ISNUMBER(OFFSET('Water Data'!$D$4,0,10*ROW('Water Data'!D138))),'Data Summary'!BS144="Yes"),100-OFFSET('Water Data'!$D$4,0,10*ROW('Water Data'!D138)),NA())</f>
        <v>#N/A</v>
      </c>
      <c r="E144" s="96" t="e">
        <f ca="true">+IF(AND(ISNUMBER(OFFSET('Water Data'!$D$6,0,10*ROW('Water Data'!D138))),'Data Summary'!BT144="Yes"),OFFSET('Water Data'!$D$6,0,10*ROW('Water Data'!D138)),NA())</f>
        <v>#N/A</v>
      </c>
      <c r="F144" s="96" t="e">
        <f ca="true">+IF(AND(ISNUMBER(OFFSET('Water Data'!$D$9,0,10*ROW('Water Data'!D138))),'Data Summary'!BU144="Yes"),OFFSET('Water Data'!$D$9,0,10*ROW('Water Data'!D138)),NA())</f>
        <v>#N/A</v>
      </c>
      <c r="G144" s="96" t="e">
        <f ca="true">+IF(AND(ISNUMBER(OFFSET('Water Data'!$E$4,0,10*ROW('Water Data'!E138))),'Data Summary'!BV144="Yes"),100-OFFSET('Water Data'!$E$4,0,10*ROW('Water Data'!E138)),NA())</f>
        <v>#N/A</v>
      </c>
      <c r="H144" s="96" t="e">
        <f ca="true">+IF(AND(ISNUMBER(OFFSET('Water Data'!$E$6,0,10*ROW('Water Data'!E138))),'Data Summary'!BW144="Yes"),OFFSET('Water Data'!$E$6,0,10*ROW('Water Data'!E138)),NA())</f>
        <v>#N/A</v>
      </c>
      <c r="I144" s="96" t="e">
        <f ca="true">+IF(AND(ISNUMBER(OFFSET('Water Data'!$E$9,0,10*ROW('Water Data'!E138))),'Data Summary'!BX144="Yes"),OFFSET('Water Data'!$E$9,0,10*ROW('Water Data'!E138)),NA())</f>
        <v>#N/A</v>
      </c>
      <c r="J144" s="96" t="e">
        <f ca="true">+IF(AND(ISNUMBER(OFFSET('Water Data'!$F$4,0,10*ROW('Water Data'!F138))),'Data Summary'!BY144="Yes"),100-OFFSET('Water Data'!$F$4,0,10*ROW('Water Data'!F138)),NA())</f>
        <v>#N/A</v>
      </c>
      <c r="K144" s="96" t="e">
        <f ca="true">+IF(AND(ISNUMBER(OFFSET('Water Data'!$F$6,0,10*ROW('Water Data'!F138))),'Data Summary'!BZ144="Yes"),OFFSET('Water Data'!$F$6,0,10*ROW('Water Data'!F138)),NA())</f>
        <v>#N/A</v>
      </c>
      <c r="L144" s="96" t="e">
        <f ca="true">+IF(AND(ISNUMBER(OFFSET('Water Data'!$F$9,0,10*ROW('Water Data'!F138))),'Data Summary'!CA144="Yes"),OFFSET('Water Data'!$F$9,0,10*ROW('Water Data'!F138)),NA())</f>
        <v>#N/A</v>
      </c>
      <c r="M144" s="96" t="e">
        <f ca="true">+IF(AND(ISNUMBER(OFFSET('Water Data'!$G$4,0,10*ROW('Water Data'!G138))),'Data Summary'!CB144="Yes"),100-OFFSET('Water Data'!$G$4,0,10*ROW('Water Data'!G138)),NA())</f>
        <v>#N/A</v>
      </c>
      <c r="N144" s="96" t="e">
        <f ca="true">+IF(AND(ISNUMBER(OFFSET('Water Data'!$G$6,0,10*ROW('Water Data'!G138))),'Data Summary'!CC144="Yes"),OFFSET('Water Data'!$G$6,0,10*ROW('Water Data'!G138)),NA())</f>
        <v>#N/A</v>
      </c>
      <c r="O144" s="96" t="e">
        <f ca="true">+IF(AND(ISNUMBER(OFFSET('Water Data'!$G$9,0,10*ROW('Water Data'!G138))),'Data Summary'!CD144="Yes"),OFFSET('Water Data'!$G$9,0,10*ROW('Water Data'!G138)),NA())</f>
        <v>#N/A</v>
      </c>
      <c r="P144" s="96" t="e">
        <f ca="true">+IF(AND(ISNUMBER(OFFSET('Water Data'!$H$4,0,10*ROW('Water Data'!H138))),'Data Summary'!CE144="Yes"),100-OFFSET('Water Data'!$H$4,0,10*ROW('Water Data'!H138)),NA())</f>
        <v>#N/A</v>
      </c>
      <c r="Q144" s="96" t="e">
        <f ca="true">+IF(AND(ISNUMBER(OFFSET('Water Data'!$H$6,0,10*ROW('Water Data'!H138))),'Data Summary'!CF144="Yes"),OFFSET('Water Data'!$H$6,0,10*ROW('Water Data'!H138)),NA())</f>
        <v>#N/A</v>
      </c>
      <c r="R144" s="96" t="e">
        <f ca="true">+IF(AND(ISNUMBER(OFFSET('Water Data'!$H$9,0,10*ROW('Water Data'!H138))),'Data Summary'!CG144="Yes"),OFFSET('Water Data'!$H$9,0,10*ROW('Water Data'!H138)),NA())</f>
        <v>#N/A</v>
      </c>
      <c r="S144" s="96" t="e">
        <f ca="true">+IF(AND(ISNUMBER(OFFSET('Water Data'!$I$4,0,10*ROW('Water Data'!I138))),'Data Summary'!CH144="Yes"),100-OFFSET('Water Data'!$I$4,0,10*ROW('Water Data'!I138)),NA())</f>
        <v>#N/A</v>
      </c>
      <c r="T144" s="96" t="e">
        <f ca="true">+IF(AND(ISNUMBER(OFFSET('Water Data'!$I$6,0,10*ROW('Water Data'!I138))),'Data Summary'!CI144="Yes"),OFFSET('Water Data'!$I$6,0,10*ROW('Water Data'!I138)),NA())</f>
        <v>#N/A</v>
      </c>
      <c r="U144" s="96" t="e">
        <f ca="true">+IF(AND(ISNUMBER(OFFSET('Water Data'!$I$9,0,10*ROW('Water Data'!I138))),'Data Summary'!CJ144="Yes"),OFFSET('Water Data'!$I$9,0,10*ROW('Water Data'!I138)),NA())</f>
        <v>#N/A</v>
      </c>
      <c r="V144" s="97" t="e">
        <f ca="true">+IF(AND(ISNUMBER(OFFSET('Sanitation Data'!$D$4,0,10*ROW('Sanitation Data'!D138))),'Data Summary'!CK144="Yes"),100-OFFSET('Sanitation Data'!$D$4,0,10*ROW('Sanitation Data'!D138)),NA())</f>
        <v>#N/A</v>
      </c>
      <c r="W144" s="97" t="e">
        <f ca="true">+IF(AND(ISNUMBER(OFFSET('Sanitation Data'!$D$6,0,10*ROW('Sanitation Data'!D138))),'Data Summary'!CL144="Yes"),OFFSET('Sanitation Data'!$D$6,0,10*ROW('Sanitation Data'!D138)),NA())</f>
        <v>#N/A</v>
      </c>
      <c r="X144" s="97" t="e">
        <f ca="true">+IF(AND(ISNUMBER(OFFSET('Sanitation Data'!$D$10,0,10*ROW('Sanitation Data'!D138))),'Data Summary'!CM144="Yes"),OFFSET('Sanitation Data'!$D$10,0,10*ROW('Sanitation Data'!D138)),NA())</f>
        <v>#N/A</v>
      </c>
      <c r="Y144" s="97" t="e">
        <f ca="true">+IF(AND(ISNUMBER(OFFSET('Sanitation Data'!$D$11,0,10*ROW('Sanitation Data'!D138))),'Data Summary'!CN144="Yes"),OFFSET('Sanitation Data'!$D$11,0,10*ROW('Sanitation Data'!D138)),NA())</f>
        <v>#N/A</v>
      </c>
      <c r="Z144" s="97" t="e">
        <f ca="true">+IF(AND(ISNUMBER(OFFSET('Sanitation Data'!$D$12,0,10*ROW('Sanitation Data'!D138))),'Data Summary'!CO144="Yes"),OFFSET('Sanitation Data'!$D$12,0,10*ROW('Sanitation Data'!D138)),NA())</f>
        <v>#N/A</v>
      </c>
      <c r="AA144" s="97" t="e">
        <f ca="true">+IF(AND(ISNUMBER(OFFSET('Sanitation Data'!$E$4,0,10*ROW('Sanitation Data'!E138))),'Data Summary'!CP144="Yes"),100-OFFSET('Sanitation Data'!$E$4,0,10*ROW('Sanitation Data'!E138)),NA())</f>
        <v>#N/A</v>
      </c>
      <c r="AB144" s="97" t="e">
        <f ca="true">+IF(AND(ISNUMBER(OFFSET('Sanitation Data'!$E$6,0,10*ROW('Sanitation Data'!E138))),'Data Summary'!CQ144="Yes"),OFFSET('Sanitation Data'!$E$6,0,10*ROW('Sanitation Data'!E138)),NA())</f>
        <v>#N/A</v>
      </c>
      <c r="AC144" s="97" t="e">
        <f ca="true">+IF(AND(ISNUMBER(OFFSET('Sanitation Data'!$E$10,0,10*ROW('Sanitation Data'!E138))),'Data Summary'!CR144="Yes"),OFFSET('Sanitation Data'!$E$10,0,10*ROW('Sanitation Data'!E138)),NA())</f>
        <v>#N/A</v>
      </c>
      <c r="AD144" s="97" t="e">
        <f ca="true">+IF(AND(ISNUMBER(OFFSET('Sanitation Data'!$E$11,0,10*ROW('Sanitation Data'!E138))),'Data Summary'!CS144="Yes"),OFFSET('Sanitation Data'!$E$11,0,10*ROW('Sanitation Data'!E138)),NA())</f>
        <v>#N/A</v>
      </c>
      <c r="AE144" s="97" t="e">
        <f ca="true">+IF(AND(ISNUMBER(OFFSET('Sanitation Data'!$E$12,0,10*ROW('Sanitation Data'!E138))),'Data Summary'!CT144="Yes"),OFFSET('Sanitation Data'!$E$12,0,10*ROW('Sanitation Data'!E138)),NA())</f>
        <v>#N/A</v>
      </c>
      <c r="AF144" s="97" t="e">
        <f ca="true">+IF(AND(ISNUMBER(OFFSET('Sanitation Data'!$F$4,0,10*ROW('Sanitation Data'!F138))),'Data Summary'!CU144="Yes"),100-OFFSET('Sanitation Data'!$F$4,0,10*ROW('Sanitation Data'!F138)),NA())</f>
        <v>#N/A</v>
      </c>
      <c r="AG144" s="97" t="e">
        <f ca="true">+IF(AND(ISNUMBER(OFFSET('Sanitation Data'!$F$6,0,10*ROW('Sanitation Data'!F138))),'Data Summary'!CV144="Yes"),OFFSET('Sanitation Data'!$F$6,0,10*ROW('Sanitation Data'!F138)),NA())</f>
        <v>#N/A</v>
      </c>
      <c r="AH144" s="97" t="e">
        <f ca="true">+IF(AND(ISNUMBER(OFFSET('Sanitation Data'!$F$10,0,10*ROW('Sanitation Data'!F138))),'Data Summary'!CW144="Yes"),OFFSET('Sanitation Data'!$F$10,0,10*ROW('Sanitation Data'!F138)),NA())</f>
        <v>#N/A</v>
      </c>
      <c r="AI144" s="97" t="e">
        <f ca="true">+IF(AND(ISNUMBER(OFFSET('Sanitation Data'!$F$11,0,10*ROW('Sanitation Data'!F138))),'Data Summary'!CX144="Yes"),OFFSET('Sanitation Data'!$F$11,0,10*ROW('Sanitation Data'!F138)),NA())</f>
        <v>#N/A</v>
      </c>
      <c r="AJ144" s="97" t="e">
        <f ca="true">+IF(AND(ISNUMBER(OFFSET('Sanitation Data'!$F$12,0,10*ROW('Sanitation Data'!F138))),'Data Summary'!CY144="Yes"),OFFSET('Sanitation Data'!$F$12,0,10*ROW('Sanitation Data'!F138)),NA())</f>
        <v>#N/A</v>
      </c>
      <c r="AK144" s="97" t="e">
        <f ca="true">+IF(AND(ISNUMBER(OFFSET('Sanitation Data'!$G$4,0,10*ROW('Sanitation Data'!G138))),'Data Summary'!CZ144="Yes"),100-OFFSET('Sanitation Data'!$G$4,0,10*ROW('Sanitation Data'!G138)),NA())</f>
        <v>#N/A</v>
      </c>
      <c r="AL144" s="97" t="e">
        <f ca="true">+IF(AND(ISNUMBER(OFFSET('Sanitation Data'!$G$6,0,10*ROW('Sanitation Data'!G138))),'Data Summary'!DA144="Yes"),OFFSET('Sanitation Data'!$G$6,0,10*ROW('Sanitation Data'!G138)),NA())</f>
        <v>#N/A</v>
      </c>
      <c r="AM144" s="97" t="e">
        <f ca="true">+IF(AND(ISNUMBER(OFFSET('Sanitation Data'!$G$10,0,10*ROW('Sanitation Data'!G138))),'Data Summary'!DB144="Yes"),OFFSET('Sanitation Data'!$G$10,0,10*ROW('Sanitation Data'!G138)),NA())</f>
        <v>#N/A</v>
      </c>
      <c r="AN144" s="97" t="e">
        <f ca="true">+IF(AND(ISNUMBER(OFFSET('Sanitation Data'!$G$11,0,10*ROW('Sanitation Data'!G138))),'Data Summary'!DC144="Yes"),OFFSET('Sanitation Data'!$G$11,0,10*ROW('Sanitation Data'!G138)),NA())</f>
        <v>#N/A</v>
      </c>
      <c r="AO144" s="97" t="e">
        <f ca="true">+IF(AND(ISNUMBER(OFFSET('Sanitation Data'!$G$12,0,10*ROW('Sanitation Data'!G138))),'Data Summary'!DD144="Yes"),OFFSET('Sanitation Data'!$G$12,0,10*ROW('Sanitation Data'!G138)),NA())</f>
        <v>#N/A</v>
      </c>
      <c r="AP144" s="97" t="e">
        <f ca="true">+IF(AND(ISNUMBER(OFFSET('Sanitation Data'!$H$4,0,10*ROW('Sanitation Data'!H138))),'Data Summary'!DE144="Yes"),100-OFFSET('Sanitation Data'!$H$4,0,10*ROW('Sanitation Data'!H138)),NA())</f>
        <v>#N/A</v>
      </c>
      <c r="AQ144" s="97" t="e">
        <f ca="true">+IF(AND(ISNUMBER(OFFSET('Sanitation Data'!$H$6,0,10*ROW('Sanitation Data'!H138))),'Data Summary'!DF144="Yes"),OFFSET('Sanitation Data'!$H$6,0,10*ROW('Sanitation Data'!H138)),NA())</f>
        <v>#N/A</v>
      </c>
      <c r="AR144" s="97" t="e">
        <f ca="true">+IF(AND(ISNUMBER(OFFSET('Sanitation Data'!$H$10,0,10*ROW('Sanitation Data'!H138))),'Data Summary'!DG144="Yes"),OFFSET('Sanitation Data'!$H$10,0,10*ROW('Sanitation Data'!H138)),NA())</f>
        <v>#N/A</v>
      </c>
      <c r="AS144" s="97" t="e">
        <f ca="true">+IF(AND(ISNUMBER(OFFSET('Sanitation Data'!$H$11,0,10*ROW('Sanitation Data'!H138))),'Data Summary'!DH144="Yes"),OFFSET('Sanitation Data'!$H$11,0,10*ROW('Sanitation Data'!H138)),NA())</f>
        <v>#N/A</v>
      </c>
      <c r="AT144" s="97" t="e">
        <f ca="true">+IF(AND(ISNUMBER(OFFSET('Sanitation Data'!$H$12,0,10*ROW('Sanitation Data'!H138))),'Data Summary'!DI144="Yes"),OFFSET('Sanitation Data'!$H$12,0,10*ROW('Sanitation Data'!H138)),NA())</f>
        <v>#N/A</v>
      </c>
      <c r="AU144" s="97" t="e">
        <f ca="true">+IF(AND(ISNUMBER(OFFSET('Sanitation Data'!$I$4,0,10*ROW('Sanitation Data'!I138))),'Data Summary'!DJ144="Yes"),100-OFFSET('Sanitation Data'!$I$4,0,10*ROW('Sanitation Data'!I138)),NA())</f>
        <v>#N/A</v>
      </c>
      <c r="AV144" s="97" t="e">
        <f ca="true">+IF(AND(ISNUMBER(OFFSET('Sanitation Data'!$I$6,0,10*ROW('Sanitation Data'!I138))),'Data Summary'!DK144="Yes"),OFFSET('Sanitation Data'!$I$6,0,10*ROW('Sanitation Data'!I138)),NA())</f>
        <v>#N/A</v>
      </c>
      <c r="AW144" s="97" t="e">
        <f ca="true">+IF(AND(ISNUMBER(OFFSET('Sanitation Data'!$I$10,0,10*ROW('Sanitation Data'!I138))),'Data Summary'!DL144="Yes"),OFFSET('Sanitation Data'!$I$10,0,10*ROW('Sanitation Data'!I138)),NA())</f>
        <v>#N/A</v>
      </c>
      <c r="AX144" s="97" t="e">
        <f ca="true">+IF(AND(ISNUMBER(OFFSET('Sanitation Data'!$I$11,0,10*ROW('Sanitation Data'!I138))),'Data Summary'!DM144="Yes"),OFFSET('Sanitation Data'!$I$11,0,10*ROW('Sanitation Data'!I138)),NA())</f>
        <v>#N/A</v>
      </c>
      <c r="AY144" s="97" t="e">
        <f ca="true">+IF(AND(ISNUMBER(OFFSET('Sanitation Data'!$I$12,0,10*ROW('Sanitation Data'!I138))),'Data Summary'!DN144="Yes"),OFFSET('Sanitation Data'!$I$12,0,10*ROW('Sanitation Data'!I138)),NA())</f>
        <v>#N/A</v>
      </c>
      <c r="AZ144" s="98" t="e">
        <f ca="true">+IF(AND(ISNUMBER(OFFSET('Hygiene Data'!$D$5,0,10*ROW('Hygiene Data'!D138))),'Data Summary'!DO144="Yes"),OFFSET('Hygiene Data'!$D$5,0,10*ROW('Hygiene Data'!D138)),NA())</f>
        <v>#N/A</v>
      </c>
      <c r="BA144" s="98" t="e">
        <f ca="true">+IF(AND(ISNUMBER(OFFSET('Hygiene Data'!$D$7,0,10*ROW('Hygiene Data'!D138))),'Data Summary'!DP144="Yes"),OFFSET('Hygiene Data'!$D$7,0,10*ROW('Hygiene Data'!D138)),NA())</f>
        <v>#N/A</v>
      </c>
      <c r="BB144" s="98" t="e">
        <f ca="true">+IF(AND(ISNUMBER(OFFSET('Hygiene Data'!$D$9,0,10*ROW('Hygiene Data'!D138))),'Data Summary'!DQ144="Yes"),OFFSET('Hygiene Data'!$D$9,0,10*ROW('Hygiene Data'!D138)),NA())</f>
        <v>#N/A</v>
      </c>
      <c r="BC144" s="98" t="e">
        <f ca="true">+IF(AND(ISNUMBER(OFFSET('Hygiene Data'!$E$5,0,10*ROW('Hygiene Data'!E138))),'Data Summary'!DR144="Yes"),OFFSET('Hygiene Data'!$E$5,0,10*ROW('Hygiene Data'!E138)),NA())</f>
        <v>#N/A</v>
      </c>
      <c r="BD144" s="98" t="e">
        <f ca="true">+IF(AND(ISNUMBER(OFFSET('Hygiene Data'!$E$7,0,10*ROW('Hygiene Data'!E138))),'Data Summary'!DS144="Yes"),OFFSET('Hygiene Data'!$E$7,0,10*ROW('Hygiene Data'!E138)),NA())</f>
        <v>#N/A</v>
      </c>
      <c r="BE144" s="98" t="e">
        <f ca="true">+IF(AND(ISNUMBER(OFFSET('Hygiene Data'!$E$9,0,10*ROW('Hygiene Data'!E138))),'Data Summary'!DT144="Yes"),OFFSET('Hygiene Data'!$E$9,0,10*ROW('Hygiene Data'!E138)),NA())</f>
        <v>#N/A</v>
      </c>
      <c r="BF144" s="98" t="e">
        <f ca="true">+IF(AND(ISNUMBER(OFFSET('Hygiene Data'!$F$5,0,10*ROW('Hygiene Data'!F138))),'Data Summary'!DU144="Yes"),OFFSET('Hygiene Data'!$F$5,0,10*ROW('Hygiene Data'!F138)),NA())</f>
        <v>#N/A</v>
      </c>
      <c r="BG144" s="98" t="e">
        <f ca="true">+IF(AND(ISNUMBER(OFFSET('Hygiene Data'!$F$7,0,10*ROW('Hygiene Data'!F138))),'Data Summary'!DV144="Yes"),OFFSET('Hygiene Data'!$F$7,0,10*ROW('Hygiene Data'!F138)),NA())</f>
        <v>#N/A</v>
      </c>
      <c r="BH144" s="98" t="e">
        <f ca="true">+IF(AND(ISNUMBER(OFFSET('Hygiene Data'!$F$9,0,10*ROW('Hygiene Data'!F138))),'Data Summary'!DW144="Yes"),OFFSET('Hygiene Data'!$F$9,0,10*ROW('Hygiene Data'!F138)),NA())</f>
        <v>#N/A</v>
      </c>
      <c r="BI144" s="98" t="e">
        <f ca="true">+IF(AND(ISNUMBER(OFFSET('Hygiene Data'!$G$5,0,10*ROW('Hygiene Data'!G138))),'Data Summary'!DX144="Yes"),OFFSET('Hygiene Data'!$G$5,0,10*ROW('Hygiene Data'!G138)),NA())</f>
        <v>#N/A</v>
      </c>
      <c r="BJ144" s="98" t="e">
        <f ca="true">+IF(AND(ISNUMBER(OFFSET('Hygiene Data'!$G$7,0,10*ROW('Hygiene Data'!G138))),'Data Summary'!DY144="Yes"),OFFSET('Hygiene Data'!$G$7,0,10*ROW('Hygiene Data'!G138)),NA())</f>
        <v>#N/A</v>
      </c>
      <c r="BK144" s="98" t="e">
        <f ca="true">+IF(AND(ISNUMBER(OFFSET('Hygiene Data'!$G$9,0,10*ROW('Hygiene Data'!G138))),'Data Summary'!DZ144="Yes"),OFFSET('Hygiene Data'!$G$9,0,10*ROW('Hygiene Data'!G138)),NA())</f>
        <v>#N/A</v>
      </c>
      <c r="BL144" s="98" t="e">
        <f ca="true">+IF(AND(ISNUMBER(OFFSET('Hygiene Data'!$H$5,0,10*ROW('Hygiene Data'!H138))),'Data Summary'!EA144="Yes"),OFFSET('Hygiene Data'!$H$5,0,10*ROW('Hygiene Data'!H138)),NA())</f>
        <v>#N/A</v>
      </c>
      <c r="BM144" s="98" t="e">
        <f ca="true">+IF(AND(ISNUMBER(OFFSET('Hygiene Data'!$H$7,0,10*ROW('Hygiene Data'!H138))),'Data Summary'!EB144="Yes"),OFFSET('Hygiene Data'!$H$7,0,10*ROW('Hygiene Data'!H138)),NA())</f>
        <v>#N/A</v>
      </c>
      <c r="BN144" s="98" t="e">
        <f ca="true">+IF(AND(ISNUMBER(OFFSET('Hygiene Data'!$H$9,0,10*ROW('Hygiene Data'!H138))),'Data Summary'!EC144="Yes"),OFFSET('Hygiene Data'!$H$9,0,10*ROW('Hygiene Data'!H138)),NA())</f>
        <v>#N/A</v>
      </c>
      <c r="BO144" s="98" t="e">
        <f ca="true">+IF(AND(ISNUMBER(OFFSET('Hygiene Data'!$I$5,0,10*ROW('Hygiene Data'!I138))),'Data Summary'!ED144="Yes"),OFFSET('Hygiene Data'!$I$5,0,10*ROW('Hygiene Data'!I138)),NA())</f>
        <v>#N/A</v>
      </c>
      <c r="BP144" s="98" t="e">
        <f ca="true">+IF(AND(ISNUMBER(OFFSET('Hygiene Data'!$I$7,0,10*ROW('Hygiene Data'!I138))),'Data Summary'!EE144="Yes"),OFFSET('Hygiene Data'!$I$7,0,10*ROW('Hygiene Data'!I138)),NA())</f>
        <v>#N/A</v>
      </c>
      <c r="BQ144" s="98" t="e">
        <f ca="true">+IF(AND(ISNUMBER(OFFSET('Hygiene Data'!$I$9,0,10*ROW('Hygiene Data'!I138))),'Data Summary'!EF144="Yes"),OFFSET('Hygiene Data'!$I$9,0,10*ROW('Hygiene Data'!I138)),NA())</f>
        <v>#N/A</v>
      </c>
    </row>
    <row xmlns:x14ac="http://schemas.microsoft.com/office/spreadsheetml/2009/9/ac" r="145" x14ac:dyDescent="0.2">
      <c r="A145" s="351" t="e">
        <f ca="true">+RIGHT('Data Summary'!A145,LEN('Data Summary'!A145)-9)</f>
        <v>#VALUE!</v>
      </c>
      <c r="B145" s="36" t="str">
        <f ca="true">+IF(ISTEXT('Data Summary'!B145),'Data Summary'!B145,"")</f>
        <v/>
      </c>
      <c r="C145" s="350" t="e">
        <f ca="true">+VALUE('Data Summary'!C145)</f>
        <v>#VALUE!</v>
      </c>
      <c r="D145" s="96" t="e">
        <f ca="true">+IF(AND(ISNUMBER(OFFSET('Water Data'!$D$4,0,10*ROW('Water Data'!D139))),'Data Summary'!BS145="Yes"),100-OFFSET('Water Data'!$D$4,0,10*ROW('Water Data'!D139)),NA())</f>
        <v>#N/A</v>
      </c>
      <c r="E145" s="96" t="e">
        <f ca="true">+IF(AND(ISNUMBER(OFFSET('Water Data'!$D$6,0,10*ROW('Water Data'!D139))),'Data Summary'!BT145="Yes"),OFFSET('Water Data'!$D$6,0,10*ROW('Water Data'!D139)),NA())</f>
        <v>#N/A</v>
      </c>
      <c r="F145" s="96" t="e">
        <f ca="true">+IF(AND(ISNUMBER(OFFSET('Water Data'!$D$9,0,10*ROW('Water Data'!D139))),'Data Summary'!BU145="Yes"),OFFSET('Water Data'!$D$9,0,10*ROW('Water Data'!D139)),NA())</f>
        <v>#N/A</v>
      </c>
      <c r="G145" s="96" t="e">
        <f ca="true">+IF(AND(ISNUMBER(OFFSET('Water Data'!$E$4,0,10*ROW('Water Data'!E139))),'Data Summary'!BV145="Yes"),100-OFFSET('Water Data'!$E$4,0,10*ROW('Water Data'!E139)),NA())</f>
        <v>#N/A</v>
      </c>
      <c r="H145" s="96" t="e">
        <f ca="true">+IF(AND(ISNUMBER(OFFSET('Water Data'!$E$6,0,10*ROW('Water Data'!E139))),'Data Summary'!BW145="Yes"),OFFSET('Water Data'!$E$6,0,10*ROW('Water Data'!E139)),NA())</f>
        <v>#N/A</v>
      </c>
      <c r="I145" s="96" t="e">
        <f ca="true">+IF(AND(ISNUMBER(OFFSET('Water Data'!$E$9,0,10*ROW('Water Data'!E139))),'Data Summary'!BX145="Yes"),OFFSET('Water Data'!$E$9,0,10*ROW('Water Data'!E139)),NA())</f>
        <v>#N/A</v>
      </c>
      <c r="J145" s="96" t="e">
        <f ca="true">+IF(AND(ISNUMBER(OFFSET('Water Data'!$F$4,0,10*ROW('Water Data'!F139))),'Data Summary'!BY145="Yes"),100-OFFSET('Water Data'!$F$4,0,10*ROW('Water Data'!F139)),NA())</f>
        <v>#N/A</v>
      </c>
      <c r="K145" s="96" t="e">
        <f ca="true">+IF(AND(ISNUMBER(OFFSET('Water Data'!$F$6,0,10*ROW('Water Data'!F139))),'Data Summary'!BZ145="Yes"),OFFSET('Water Data'!$F$6,0,10*ROW('Water Data'!F139)),NA())</f>
        <v>#N/A</v>
      </c>
      <c r="L145" s="96" t="e">
        <f ca="true">+IF(AND(ISNUMBER(OFFSET('Water Data'!$F$9,0,10*ROW('Water Data'!F139))),'Data Summary'!CA145="Yes"),OFFSET('Water Data'!$F$9,0,10*ROW('Water Data'!F139)),NA())</f>
        <v>#N/A</v>
      </c>
      <c r="M145" s="96" t="e">
        <f ca="true">+IF(AND(ISNUMBER(OFFSET('Water Data'!$G$4,0,10*ROW('Water Data'!G139))),'Data Summary'!CB145="Yes"),100-OFFSET('Water Data'!$G$4,0,10*ROW('Water Data'!G139)),NA())</f>
        <v>#N/A</v>
      </c>
      <c r="N145" s="96" t="e">
        <f ca="true">+IF(AND(ISNUMBER(OFFSET('Water Data'!$G$6,0,10*ROW('Water Data'!G139))),'Data Summary'!CC145="Yes"),OFFSET('Water Data'!$G$6,0,10*ROW('Water Data'!G139)),NA())</f>
        <v>#N/A</v>
      </c>
      <c r="O145" s="96" t="e">
        <f ca="true">+IF(AND(ISNUMBER(OFFSET('Water Data'!$G$9,0,10*ROW('Water Data'!G139))),'Data Summary'!CD145="Yes"),OFFSET('Water Data'!$G$9,0,10*ROW('Water Data'!G139)),NA())</f>
        <v>#N/A</v>
      </c>
      <c r="P145" s="96" t="e">
        <f ca="true">+IF(AND(ISNUMBER(OFFSET('Water Data'!$H$4,0,10*ROW('Water Data'!H139))),'Data Summary'!CE145="Yes"),100-OFFSET('Water Data'!$H$4,0,10*ROW('Water Data'!H139)),NA())</f>
        <v>#N/A</v>
      </c>
      <c r="Q145" s="96" t="e">
        <f ca="true">+IF(AND(ISNUMBER(OFFSET('Water Data'!$H$6,0,10*ROW('Water Data'!H139))),'Data Summary'!CF145="Yes"),OFFSET('Water Data'!$H$6,0,10*ROW('Water Data'!H139)),NA())</f>
        <v>#N/A</v>
      </c>
      <c r="R145" s="96" t="e">
        <f ca="true">+IF(AND(ISNUMBER(OFFSET('Water Data'!$H$9,0,10*ROW('Water Data'!H139))),'Data Summary'!CG145="Yes"),OFFSET('Water Data'!$H$9,0,10*ROW('Water Data'!H139)),NA())</f>
        <v>#N/A</v>
      </c>
      <c r="S145" s="96" t="e">
        <f ca="true">+IF(AND(ISNUMBER(OFFSET('Water Data'!$I$4,0,10*ROW('Water Data'!I139))),'Data Summary'!CH145="Yes"),100-OFFSET('Water Data'!$I$4,0,10*ROW('Water Data'!I139)),NA())</f>
        <v>#N/A</v>
      </c>
      <c r="T145" s="96" t="e">
        <f ca="true">+IF(AND(ISNUMBER(OFFSET('Water Data'!$I$6,0,10*ROW('Water Data'!I139))),'Data Summary'!CI145="Yes"),OFFSET('Water Data'!$I$6,0,10*ROW('Water Data'!I139)),NA())</f>
        <v>#N/A</v>
      </c>
      <c r="U145" s="96" t="e">
        <f ca="true">+IF(AND(ISNUMBER(OFFSET('Water Data'!$I$9,0,10*ROW('Water Data'!I139))),'Data Summary'!CJ145="Yes"),OFFSET('Water Data'!$I$9,0,10*ROW('Water Data'!I139)),NA())</f>
        <v>#N/A</v>
      </c>
      <c r="V145" s="97" t="e">
        <f ca="true">+IF(AND(ISNUMBER(OFFSET('Sanitation Data'!$D$4,0,10*ROW('Sanitation Data'!D139))),'Data Summary'!CK145="Yes"),100-OFFSET('Sanitation Data'!$D$4,0,10*ROW('Sanitation Data'!D139)),NA())</f>
        <v>#N/A</v>
      </c>
      <c r="W145" s="97" t="e">
        <f ca="true">+IF(AND(ISNUMBER(OFFSET('Sanitation Data'!$D$6,0,10*ROW('Sanitation Data'!D139))),'Data Summary'!CL145="Yes"),OFFSET('Sanitation Data'!$D$6,0,10*ROW('Sanitation Data'!D139)),NA())</f>
        <v>#N/A</v>
      </c>
      <c r="X145" s="97" t="e">
        <f ca="true">+IF(AND(ISNUMBER(OFFSET('Sanitation Data'!$D$10,0,10*ROW('Sanitation Data'!D139))),'Data Summary'!CM145="Yes"),OFFSET('Sanitation Data'!$D$10,0,10*ROW('Sanitation Data'!D139)),NA())</f>
        <v>#N/A</v>
      </c>
      <c r="Y145" s="97" t="e">
        <f ca="true">+IF(AND(ISNUMBER(OFFSET('Sanitation Data'!$D$11,0,10*ROW('Sanitation Data'!D139))),'Data Summary'!CN145="Yes"),OFFSET('Sanitation Data'!$D$11,0,10*ROW('Sanitation Data'!D139)),NA())</f>
        <v>#N/A</v>
      </c>
      <c r="Z145" s="97" t="e">
        <f ca="true">+IF(AND(ISNUMBER(OFFSET('Sanitation Data'!$D$12,0,10*ROW('Sanitation Data'!D139))),'Data Summary'!CO145="Yes"),OFFSET('Sanitation Data'!$D$12,0,10*ROW('Sanitation Data'!D139)),NA())</f>
        <v>#N/A</v>
      </c>
      <c r="AA145" s="97" t="e">
        <f ca="true">+IF(AND(ISNUMBER(OFFSET('Sanitation Data'!$E$4,0,10*ROW('Sanitation Data'!E139))),'Data Summary'!CP145="Yes"),100-OFFSET('Sanitation Data'!$E$4,0,10*ROW('Sanitation Data'!E139)),NA())</f>
        <v>#N/A</v>
      </c>
      <c r="AB145" s="97" t="e">
        <f ca="true">+IF(AND(ISNUMBER(OFFSET('Sanitation Data'!$E$6,0,10*ROW('Sanitation Data'!E139))),'Data Summary'!CQ145="Yes"),OFFSET('Sanitation Data'!$E$6,0,10*ROW('Sanitation Data'!E139)),NA())</f>
        <v>#N/A</v>
      </c>
      <c r="AC145" s="97" t="e">
        <f ca="true">+IF(AND(ISNUMBER(OFFSET('Sanitation Data'!$E$10,0,10*ROW('Sanitation Data'!E139))),'Data Summary'!CR145="Yes"),OFFSET('Sanitation Data'!$E$10,0,10*ROW('Sanitation Data'!E139)),NA())</f>
        <v>#N/A</v>
      </c>
      <c r="AD145" s="97" t="e">
        <f ca="true">+IF(AND(ISNUMBER(OFFSET('Sanitation Data'!$E$11,0,10*ROW('Sanitation Data'!E139))),'Data Summary'!CS145="Yes"),OFFSET('Sanitation Data'!$E$11,0,10*ROW('Sanitation Data'!E139)),NA())</f>
        <v>#N/A</v>
      </c>
      <c r="AE145" s="97" t="e">
        <f ca="true">+IF(AND(ISNUMBER(OFFSET('Sanitation Data'!$E$12,0,10*ROW('Sanitation Data'!E139))),'Data Summary'!CT145="Yes"),OFFSET('Sanitation Data'!$E$12,0,10*ROW('Sanitation Data'!E139)),NA())</f>
        <v>#N/A</v>
      </c>
      <c r="AF145" s="97" t="e">
        <f ca="true">+IF(AND(ISNUMBER(OFFSET('Sanitation Data'!$F$4,0,10*ROW('Sanitation Data'!F139))),'Data Summary'!CU145="Yes"),100-OFFSET('Sanitation Data'!$F$4,0,10*ROW('Sanitation Data'!F139)),NA())</f>
        <v>#N/A</v>
      </c>
      <c r="AG145" s="97" t="e">
        <f ca="true">+IF(AND(ISNUMBER(OFFSET('Sanitation Data'!$F$6,0,10*ROW('Sanitation Data'!F139))),'Data Summary'!CV145="Yes"),OFFSET('Sanitation Data'!$F$6,0,10*ROW('Sanitation Data'!F139)),NA())</f>
        <v>#N/A</v>
      </c>
      <c r="AH145" s="97" t="e">
        <f ca="true">+IF(AND(ISNUMBER(OFFSET('Sanitation Data'!$F$10,0,10*ROW('Sanitation Data'!F139))),'Data Summary'!CW145="Yes"),OFFSET('Sanitation Data'!$F$10,0,10*ROW('Sanitation Data'!F139)),NA())</f>
        <v>#N/A</v>
      </c>
      <c r="AI145" s="97" t="e">
        <f ca="true">+IF(AND(ISNUMBER(OFFSET('Sanitation Data'!$F$11,0,10*ROW('Sanitation Data'!F139))),'Data Summary'!CX145="Yes"),OFFSET('Sanitation Data'!$F$11,0,10*ROW('Sanitation Data'!F139)),NA())</f>
        <v>#N/A</v>
      </c>
      <c r="AJ145" s="97" t="e">
        <f ca="true">+IF(AND(ISNUMBER(OFFSET('Sanitation Data'!$F$12,0,10*ROW('Sanitation Data'!F139))),'Data Summary'!CY145="Yes"),OFFSET('Sanitation Data'!$F$12,0,10*ROW('Sanitation Data'!F139)),NA())</f>
        <v>#N/A</v>
      </c>
      <c r="AK145" s="97" t="e">
        <f ca="true">+IF(AND(ISNUMBER(OFFSET('Sanitation Data'!$G$4,0,10*ROW('Sanitation Data'!G139))),'Data Summary'!CZ145="Yes"),100-OFFSET('Sanitation Data'!$G$4,0,10*ROW('Sanitation Data'!G139)),NA())</f>
        <v>#N/A</v>
      </c>
      <c r="AL145" s="97" t="e">
        <f ca="true">+IF(AND(ISNUMBER(OFFSET('Sanitation Data'!$G$6,0,10*ROW('Sanitation Data'!G139))),'Data Summary'!DA145="Yes"),OFFSET('Sanitation Data'!$G$6,0,10*ROW('Sanitation Data'!G139)),NA())</f>
        <v>#N/A</v>
      </c>
      <c r="AM145" s="97" t="e">
        <f ca="true">+IF(AND(ISNUMBER(OFFSET('Sanitation Data'!$G$10,0,10*ROW('Sanitation Data'!G139))),'Data Summary'!DB145="Yes"),OFFSET('Sanitation Data'!$G$10,0,10*ROW('Sanitation Data'!G139)),NA())</f>
        <v>#N/A</v>
      </c>
      <c r="AN145" s="97" t="e">
        <f ca="true">+IF(AND(ISNUMBER(OFFSET('Sanitation Data'!$G$11,0,10*ROW('Sanitation Data'!G139))),'Data Summary'!DC145="Yes"),OFFSET('Sanitation Data'!$G$11,0,10*ROW('Sanitation Data'!G139)),NA())</f>
        <v>#N/A</v>
      </c>
      <c r="AO145" s="97" t="e">
        <f ca="true">+IF(AND(ISNUMBER(OFFSET('Sanitation Data'!$G$12,0,10*ROW('Sanitation Data'!G139))),'Data Summary'!DD145="Yes"),OFFSET('Sanitation Data'!$G$12,0,10*ROW('Sanitation Data'!G139)),NA())</f>
        <v>#N/A</v>
      </c>
      <c r="AP145" s="97" t="e">
        <f ca="true">+IF(AND(ISNUMBER(OFFSET('Sanitation Data'!$H$4,0,10*ROW('Sanitation Data'!H139))),'Data Summary'!DE145="Yes"),100-OFFSET('Sanitation Data'!$H$4,0,10*ROW('Sanitation Data'!H139)),NA())</f>
        <v>#N/A</v>
      </c>
      <c r="AQ145" s="97" t="e">
        <f ca="true">+IF(AND(ISNUMBER(OFFSET('Sanitation Data'!$H$6,0,10*ROW('Sanitation Data'!H139))),'Data Summary'!DF145="Yes"),OFFSET('Sanitation Data'!$H$6,0,10*ROW('Sanitation Data'!H139)),NA())</f>
        <v>#N/A</v>
      </c>
      <c r="AR145" s="97" t="e">
        <f ca="true">+IF(AND(ISNUMBER(OFFSET('Sanitation Data'!$H$10,0,10*ROW('Sanitation Data'!H139))),'Data Summary'!DG145="Yes"),OFFSET('Sanitation Data'!$H$10,0,10*ROW('Sanitation Data'!H139)),NA())</f>
        <v>#N/A</v>
      </c>
      <c r="AS145" s="97" t="e">
        <f ca="true">+IF(AND(ISNUMBER(OFFSET('Sanitation Data'!$H$11,0,10*ROW('Sanitation Data'!H139))),'Data Summary'!DH145="Yes"),OFFSET('Sanitation Data'!$H$11,0,10*ROW('Sanitation Data'!H139)),NA())</f>
        <v>#N/A</v>
      </c>
      <c r="AT145" s="97" t="e">
        <f ca="true">+IF(AND(ISNUMBER(OFFSET('Sanitation Data'!$H$12,0,10*ROW('Sanitation Data'!H139))),'Data Summary'!DI145="Yes"),OFFSET('Sanitation Data'!$H$12,0,10*ROW('Sanitation Data'!H139)),NA())</f>
        <v>#N/A</v>
      </c>
      <c r="AU145" s="97" t="e">
        <f ca="true">+IF(AND(ISNUMBER(OFFSET('Sanitation Data'!$I$4,0,10*ROW('Sanitation Data'!I139))),'Data Summary'!DJ145="Yes"),100-OFFSET('Sanitation Data'!$I$4,0,10*ROW('Sanitation Data'!I139)),NA())</f>
        <v>#N/A</v>
      </c>
      <c r="AV145" s="97" t="e">
        <f ca="true">+IF(AND(ISNUMBER(OFFSET('Sanitation Data'!$I$6,0,10*ROW('Sanitation Data'!I139))),'Data Summary'!DK145="Yes"),OFFSET('Sanitation Data'!$I$6,0,10*ROW('Sanitation Data'!I139)),NA())</f>
        <v>#N/A</v>
      </c>
      <c r="AW145" s="97" t="e">
        <f ca="true">+IF(AND(ISNUMBER(OFFSET('Sanitation Data'!$I$10,0,10*ROW('Sanitation Data'!I139))),'Data Summary'!DL145="Yes"),OFFSET('Sanitation Data'!$I$10,0,10*ROW('Sanitation Data'!I139)),NA())</f>
        <v>#N/A</v>
      </c>
      <c r="AX145" s="97" t="e">
        <f ca="true">+IF(AND(ISNUMBER(OFFSET('Sanitation Data'!$I$11,0,10*ROW('Sanitation Data'!I139))),'Data Summary'!DM145="Yes"),OFFSET('Sanitation Data'!$I$11,0,10*ROW('Sanitation Data'!I139)),NA())</f>
        <v>#N/A</v>
      </c>
      <c r="AY145" s="97" t="e">
        <f ca="true">+IF(AND(ISNUMBER(OFFSET('Sanitation Data'!$I$12,0,10*ROW('Sanitation Data'!I139))),'Data Summary'!DN145="Yes"),OFFSET('Sanitation Data'!$I$12,0,10*ROW('Sanitation Data'!I139)),NA())</f>
        <v>#N/A</v>
      </c>
      <c r="AZ145" s="98" t="e">
        <f ca="true">+IF(AND(ISNUMBER(OFFSET('Hygiene Data'!$D$5,0,10*ROW('Hygiene Data'!D139))),'Data Summary'!DO145="Yes"),OFFSET('Hygiene Data'!$D$5,0,10*ROW('Hygiene Data'!D139)),NA())</f>
        <v>#N/A</v>
      </c>
      <c r="BA145" s="98" t="e">
        <f ca="true">+IF(AND(ISNUMBER(OFFSET('Hygiene Data'!$D$7,0,10*ROW('Hygiene Data'!D139))),'Data Summary'!DP145="Yes"),OFFSET('Hygiene Data'!$D$7,0,10*ROW('Hygiene Data'!D139)),NA())</f>
        <v>#N/A</v>
      </c>
      <c r="BB145" s="98" t="e">
        <f ca="true">+IF(AND(ISNUMBER(OFFSET('Hygiene Data'!$D$9,0,10*ROW('Hygiene Data'!D139))),'Data Summary'!DQ145="Yes"),OFFSET('Hygiene Data'!$D$9,0,10*ROW('Hygiene Data'!D139)),NA())</f>
        <v>#N/A</v>
      </c>
      <c r="BC145" s="98" t="e">
        <f ca="true">+IF(AND(ISNUMBER(OFFSET('Hygiene Data'!$E$5,0,10*ROW('Hygiene Data'!E139))),'Data Summary'!DR145="Yes"),OFFSET('Hygiene Data'!$E$5,0,10*ROW('Hygiene Data'!E139)),NA())</f>
        <v>#N/A</v>
      </c>
      <c r="BD145" s="98" t="e">
        <f ca="true">+IF(AND(ISNUMBER(OFFSET('Hygiene Data'!$E$7,0,10*ROW('Hygiene Data'!E139))),'Data Summary'!DS145="Yes"),OFFSET('Hygiene Data'!$E$7,0,10*ROW('Hygiene Data'!E139)),NA())</f>
        <v>#N/A</v>
      </c>
      <c r="BE145" s="98" t="e">
        <f ca="true">+IF(AND(ISNUMBER(OFFSET('Hygiene Data'!$E$9,0,10*ROW('Hygiene Data'!E139))),'Data Summary'!DT145="Yes"),OFFSET('Hygiene Data'!$E$9,0,10*ROW('Hygiene Data'!E139)),NA())</f>
        <v>#N/A</v>
      </c>
      <c r="BF145" s="98" t="e">
        <f ca="true">+IF(AND(ISNUMBER(OFFSET('Hygiene Data'!$F$5,0,10*ROW('Hygiene Data'!F139))),'Data Summary'!DU145="Yes"),OFFSET('Hygiene Data'!$F$5,0,10*ROW('Hygiene Data'!F139)),NA())</f>
        <v>#N/A</v>
      </c>
      <c r="BG145" s="98" t="e">
        <f ca="true">+IF(AND(ISNUMBER(OFFSET('Hygiene Data'!$F$7,0,10*ROW('Hygiene Data'!F139))),'Data Summary'!DV145="Yes"),OFFSET('Hygiene Data'!$F$7,0,10*ROW('Hygiene Data'!F139)),NA())</f>
        <v>#N/A</v>
      </c>
      <c r="BH145" s="98" t="e">
        <f ca="true">+IF(AND(ISNUMBER(OFFSET('Hygiene Data'!$F$9,0,10*ROW('Hygiene Data'!F139))),'Data Summary'!DW145="Yes"),OFFSET('Hygiene Data'!$F$9,0,10*ROW('Hygiene Data'!F139)),NA())</f>
        <v>#N/A</v>
      </c>
      <c r="BI145" s="98" t="e">
        <f ca="true">+IF(AND(ISNUMBER(OFFSET('Hygiene Data'!$G$5,0,10*ROW('Hygiene Data'!G139))),'Data Summary'!DX145="Yes"),OFFSET('Hygiene Data'!$G$5,0,10*ROW('Hygiene Data'!G139)),NA())</f>
        <v>#N/A</v>
      </c>
      <c r="BJ145" s="98" t="e">
        <f ca="true">+IF(AND(ISNUMBER(OFFSET('Hygiene Data'!$G$7,0,10*ROW('Hygiene Data'!G139))),'Data Summary'!DY145="Yes"),OFFSET('Hygiene Data'!$G$7,0,10*ROW('Hygiene Data'!G139)),NA())</f>
        <v>#N/A</v>
      </c>
      <c r="BK145" s="98" t="e">
        <f ca="true">+IF(AND(ISNUMBER(OFFSET('Hygiene Data'!$G$9,0,10*ROW('Hygiene Data'!G139))),'Data Summary'!DZ145="Yes"),OFFSET('Hygiene Data'!$G$9,0,10*ROW('Hygiene Data'!G139)),NA())</f>
        <v>#N/A</v>
      </c>
      <c r="BL145" s="98" t="e">
        <f ca="true">+IF(AND(ISNUMBER(OFFSET('Hygiene Data'!$H$5,0,10*ROW('Hygiene Data'!H139))),'Data Summary'!EA145="Yes"),OFFSET('Hygiene Data'!$H$5,0,10*ROW('Hygiene Data'!H139)),NA())</f>
        <v>#N/A</v>
      </c>
      <c r="BM145" s="98" t="e">
        <f ca="true">+IF(AND(ISNUMBER(OFFSET('Hygiene Data'!$H$7,0,10*ROW('Hygiene Data'!H139))),'Data Summary'!EB145="Yes"),OFFSET('Hygiene Data'!$H$7,0,10*ROW('Hygiene Data'!H139)),NA())</f>
        <v>#N/A</v>
      </c>
      <c r="BN145" s="98" t="e">
        <f ca="true">+IF(AND(ISNUMBER(OFFSET('Hygiene Data'!$H$9,0,10*ROW('Hygiene Data'!H139))),'Data Summary'!EC145="Yes"),OFFSET('Hygiene Data'!$H$9,0,10*ROW('Hygiene Data'!H139)),NA())</f>
        <v>#N/A</v>
      </c>
      <c r="BO145" s="98" t="e">
        <f ca="true">+IF(AND(ISNUMBER(OFFSET('Hygiene Data'!$I$5,0,10*ROW('Hygiene Data'!I139))),'Data Summary'!ED145="Yes"),OFFSET('Hygiene Data'!$I$5,0,10*ROW('Hygiene Data'!I139)),NA())</f>
        <v>#N/A</v>
      </c>
      <c r="BP145" s="98" t="e">
        <f ca="true">+IF(AND(ISNUMBER(OFFSET('Hygiene Data'!$I$7,0,10*ROW('Hygiene Data'!I139))),'Data Summary'!EE145="Yes"),OFFSET('Hygiene Data'!$I$7,0,10*ROW('Hygiene Data'!I139)),NA())</f>
        <v>#N/A</v>
      </c>
      <c r="BQ145" s="98" t="e">
        <f ca="true">+IF(AND(ISNUMBER(OFFSET('Hygiene Data'!$I$9,0,10*ROW('Hygiene Data'!I139))),'Data Summary'!EF145="Yes"),OFFSET('Hygiene Data'!$I$9,0,10*ROW('Hygiene Data'!I139)),NA())</f>
        <v>#N/A</v>
      </c>
    </row>
    <row xmlns:x14ac="http://schemas.microsoft.com/office/spreadsheetml/2009/9/ac" r="146" x14ac:dyDescent="0.2">
      <c r="A146" s="351" t="e">
        <f ca="true">+RIGHT('Data Summary'!A146,LEN('Data Summary'!A146)-9)</f>
        <v>#VALUE!</v>
      </c>
      <c r="B146" s="36" t="str">
        <f ca="true">+IF(ISTEXT('Data Summary'!B146),'Data Summary'!B146,"")</f>
        <v/>
      </c>
      <c r="C146" s="350" t="e">
        <f ca="true">+VALUE('Data Summary'!C146)</f>
        <v>#VALUE!</v>
      </c>
      <c r="D146" s="96" t="e">
        <f ca="true">+IF(AND(ISNUMBER(OFFSET('Water Data'!$D$4,0,10*ROW('Water Data'!D140))),'Data Summary'!BS146="Yes"),100-OFFSET('Water Data'!$D$4,0,10*ROW('Water Data'!D140)),NA())</f>
        <v>#N/A</v>
      </c>
      <c r="E146" s="96" t="e">
        <f ca="true">+IF(AND(ISNUMBER(OFFSET('Water Data'!$D$6,0,10*ROW('Water Data'!D140))),'Data Summary'!BT146="Yes"),OFFSET('Water Data'!$D$6,0,10*ROW('Water Data'!D140)),NA())</f>
        <v>#N/A</v>
      </c>
      <c r="F146" s="96" t="e">
        <f ca="true">+IF(AND(ISNUMBER(OFFSET('Water Data'!$D$9,0,10*ROW('Water Data'!D140))),'Data Summary'!BU146="Yes"),OFFSET('Water Data'!$D$9,0,10*ROW('Water Data'!D140)),NA())</f>
        <v>#N/A</v>
      </c>
      <c r="G146" s="96" t="e">
        <f ca="true">+IF(AND(ISNUMBER(OFFSET('Water Data'!$E$4,0,10*ROW('Water Data'!E140))),'Data Summary'!BV146="Yes"),100-OFFSET('Water Data'!$E$4,0,10*ROW('Water Data'!E140)),NA())</f>
        <v>#N/A</v>
      </c>
      <c r="H146" s="96" t="e">
        <f ca="true">+IF(AND(ISNUMBER(OFFSET('Water Data'!$E$6,0,10*ROW('Water Data'!E140))),'Data Summary'!BW146="Yes"),OFFSET('Water Data'!$E$6,0,10*ROW('Water Data'!E140)),NA())</f>
        <v>#N/A</v>
      </c>
      <c r="I146" s="96" t="e">
        <f ca="true">+IF(AND(ISNUMBER(OFFSET('Water Data'!$E$9,0,10*ROW('Water Data'!E140))),'Data Summary'!BX146="Yes"),OFFSET('Water Data'!$E$9,0,10*ROW('Water Data'!E140)),NA())</f>
        <v>#N/A</v>
      </c>
      <c r="J146" s="96" t="e">
        <f ca="true">+IF(AND(ISNUMBER(OFFSET('Water Data'!$F$4,0,10*ROW('Water Data'!F140))),'Data Summary'!BY146="Yes"),100-OFFSET('Water Data'!$F$4,0,10*ROW('Water Data'!F140)),NA())</f>
        <v>#N/A</v>
      </c>
      <c r="K146" s="96" t="e">
        <f ca="true">+IF(AND(ISNUMBER(OFFSET('Water Data'!$F$6,0,10*ROW('Water Data'!F140))),'Data Summary'!BZ146="Yes"),OFFSET('Water Data'!$F$6,0,10*ROW('Water Data'!F140)),NA())</f>
        <v>#N/A</v>
      </c>
      <c r="L146" s="96" t="e">
        <f ca="true">+IF(AND(ISNUMBER(OFFSET('Water Data'!$F$9,0,10*ROW('Water Data'!F140))),'Data Summary'!CA146="Yes"),OFFSET('Water Data'!$F$9,0,10*ROW('Water Data'!F140)),NA())</f>
        <v>#N/A</v>
      </c>
      <c r="M146" s="96" t="e">
        <f ca="true">+IF(AND(ISNUMBER(OFFSET('Water Data'!$G$4,0,10*ROW('Water Data'!G140))),'Data Summary'!CB146="Yes"),100-OFFSET('Water Data'!$G$4,0,10*ROW('Water Data'!G140)),NA())</f>
        <v>#N/A</v>
      </c>
      <c r="N146" s="96" t="e">
        <f ca="true">+IF(AND(ISNUMBER(OFFSET('Water Data'!$G$6,0,10*ROW('Water Data'!G140))),'Data Summary'!CC146="Yes"),OFFSET('Water Data'!$G$6,0,10*ROW('Water Data'!G140)),NA())</f>
        <v>#N/A</v>
      </c>
      <c r="O146" s="96" t="e">
        <f ca="true">+IF(AND(ISNUMBER(OFFSET('Water Data'!$G$9,0,10*ROW('Water Data'!G140))),'Data Summary'!CD146="Yes"),OFFSET('Water Data'!$G$9,0,10*ROW('Water Data'!G140)),NA())</f>
        <v>#N/A</v>
      </c>
      <c r="P146" s="96" t="e">
        <f ca="true">+IF(AND(ISNUMBER(OFFSET('Water Data'!$H$4,0,10*ROW('Water Data'!H140))),'Data Summary'!CE146="Yes"),100-OFFSET('Water Data'!$H$4,0,10*ROW('Water Data'!H140)),NA())</f>
        <v>#N/A</v>
      </c>
      <c r="Q146" s="96" t="e">
        <f ca="true">+IF(AND(ISNUMBER(OFFSET('Water Data'!$H$6,0,10*ROW('Water Data'!H140))),'Data Summary'!CF146="Yes"),OFFSET('Water Data'!$H$6,0,10*ROW('Water Data'!H140)),NA())</f>
        <v>#N/A</v>
      </c>
      <c r="R146" s="96" t="e">
        <f ca="true">+IF(AND(ISNUMBER(OFFSET('Water Data'!$H$9,0,10*ROW('Water Data'!H140))),'Data Summary'!CG146="Yes"),OFFSET('Water Data'!$H$9,0,10*ROW('Water Data'!H140)),NA())</f>
        <v>#N/A</v>
      </c>
      <c r="S146" s="96" t="e">
        <f ca="true">+IF(AND(ISNUMBER(OFFSET('Water Data'!$I$4,0,10*ROW('Water Data'!I140))),'Data Summary'!CH146="Yes"),100-OFFSET('Water Data'!$I$4,0,10*ROW('Water Data'!I140)),NA())</f>
        <v>#N/A</v>
      </c>
      <c r="T146" s="96" t="e">
        <f ca="true">+IF(AND(ISNUMBER(OFFSET('Water Data'!$I$6,0,10*ROW('Water Data'!I140))),'Data Summary'!CI146="Yes"),OFFSET('Water Data'!$I$6,0,10*ROW('Water Data'!I140)),NA())</f>
        <v>#N/A</v>
      </c>
      <c r="U146" s="96" t="e">
        <f ca="true">+IF(AND(ISNUMBER(OFFSET('Water Data'!$I$9,0,10*ROW('Water Data'!I140))),'Data Summary'!CJ146="Yes"),OFFSET('Water Data'!$I$9,0,10*ROW('Water Data'!I140)),NA())</f>
        <v>#N/A</v>
      </c>
      <c r="V146" s="97" t="e">
        <f ca="true">+IF(AND(ISNUMBER(OFFSET('Sanitation Data'!$D$4,0,10*ROW('Sanitation Data'!D140))),'Data Summary'!CK146="Yes"),100-OFFSET('Sanitation Data'!$D$4,0,10*ROW('Sanitation Data'!D140)),NA())</f>
        <v>#N/A</v>
      </c>
      <c r="W146" s="97" t="e">
        <f ca="true">+IF(AND(ISNUMBER(OFFSET('Sanitation Data'!$D$6,0,10*ROW('Sanitation Data'!D140))),'Data Summary'!CL146="Yes"),OFFSET('Sanitation Data'!$D$6,0,10*ROW('Sanitation Data'!D140)),NA())</f>
        <v>#N/A</v>
      </c>
      <c r="X146" s="97" t="e">
        <f ca="true">+IF(AND(ISNUMBER(OFFSET('Sanitation Data'!$D$10,0,10*ROW('Sanitation Data'!D140))),'Data Summary'!CM146="Yes"),OFFSET('Sanitation Data'!$D$10,0,10*ROW('Sanitation Data'!D140)),NA())</f>
        <v>#N/A</v>
      </c>
      <c r="Y146" s="97" t="e">
        <f ca="true">+IF(AND(ISNUMBER(OFFSET('Sanitation Data'!$D$11,0,10*ROW('Sanitation Data'!D140))),'Data Summary'!CN146="Yes"),OFFSET('Sanitation Data'!$D$11,0,10*ROW('Sanitation Data'!D140)),NA())</f>
        <v>#N/A</v>
      </c>
      <c r="Z146" s="97" t="e">
        <f ca="true">+IF(AND(ISNUMBER(OFFSET('Sanitation Data'!$D$12,0,10*ROW('Sanitation Data'!D140))),'Data Summary'!CO146="Yes"),OFFSET('Sanitation Data'!$D$12,0,10*ROW('Sanitation Data'!D140)),NA())</f>
        <v>#N/A</v>
      </c>
      <c r="AA146" s="97" t="e">
        <f ca="true">+IF(AND(ISNUMBER(OFFSET('Sanitation Data'!$E$4,0,10*ROW('Sanitation Data'!E140))),'Data Summary'!CP146="Yes"),100-OFFSET('Sanitation Data'!$E$4,0,10*ROW('Sanitation Data'!E140)),NA())</f>
        <v>#N/A</v>
      </c>
      <c r="AB146" s="97" t="e">
        <f ca="true">+IF(AND(ISNUMBER(OFFSET('Sanitation Data'!$E$6,0,10*ROW('Sanitation Data'!E140))),'Data Summary'!CQ146="Yes"),OFFSET('Sanitation Data'!$E$6,0,10*ROW('Sanitation Data'!E140)),NA())</f>
        <v>#N/A</v>
      </c>
      <c r="AC146" s="97" t="e">
        <f ca="true">+IF(AND(ISNUMBER(OFFSET('Sanitation Data'!$E$10,0,10*ROW('Sanitation Data'!E140))),'Data Summary'!CR146="Yes"),OFFSET('Sanitation Data'!$E$10,0,10*ROW('Sanitation Data'!E140)),NA())</f>
        <v>#N/A</v>
      </c>
      <c r="AD146" s="97" t="e">
        <f ca="true">+IF(AND(ISNUMBER(OFFSET('Sanitation Data'!$E$11,0,10*ROW('Sanitation Data'!E140))),'Data Summary'!CS146="Yes"),OFFSET('Sanitation Data'!$E$11,0,10*ROW('Sanitation Data'!E140)),NA())</f>
        <v>#N/A</v>
      </c>
      <c r="AE146" s="97" t="e">
        <f ca="true">+IF(AND(ISNUMBER(OFFSET('Sanitation Data'!$E$12,0,10*ROW('Sanitation Data'!E140))),'Data Summary'!CT146="Yes"),OFFSET('Sanitation Data'!$E$12,0,10*ROW('Sanitation Data'!E140)),NA())</f>
        <v>#N/A</v>
      </c>
      <c r="AF146" s="97" t="e">
        <f ca="true">+IF(AND(ISNUMBER(OFFSET('Sanitation Data'!$F$4,0,10*ROW('Sanitation Data'!F140))),'Data Summary'!CU146="Yes"),100-OFFSET('Sanitation Data'!$F$4,0,10*ROW('Sanitation Data'!F140)),NA())</f>
        <v>#N/A</v>
      </c>
      <c r="AG146" s="97" t="e">
        <f ca="true">+IF(AND(ISNUMBER(OFFSET('Sanitation Data'!$F$6,0,10*ROW('Sanitation Data'!F140))),'Data Summary'!CV146="Yes"),OFFSET('Sanitation Data'!$F$6,0,10*ROW('Sanitation Data'!F140)),NA())</f>
        <v>#N/A</v>
      </c>
      <c r="AH146" s="97" t="e">
        <f ca="true">+IF(AND(ISNUMBER(OFFSET('Sanitation Data'!$F$10,0,10*ROW('Sanitation Data'!F140))),'Data Summary'!CW146="Yes"),OFFSET('Sanitation Data'!$F$10,0,10*ROW('Sanitation Data'!F140)),NA())</f>
        <v>#N/A</v>
      </c>
      <c r="AI146" s="97" t="e">
        <f ca="true">+IF(AND(ISNUMBER(OFFSET('Sanitation Data'!$F$11,0,10*ROW('Sanitation Data'!F140))),'Data Summary'!CX146="Yes"),OFFSET('Sanitation Data'!$F$11,0,10*ROW('Sanitation Data'!F140)),NA())</f>
        <v>#N/A</v>
      </c>
      <c r="AJ146" s="97" t="e">
        <f ca="true">+IF(AND(ISNUMBER(OFFSET('Sanitation Data'!$F$12,0,10*ROW('Sanitation Data'!F140))),'Data Summary'!CY146="Yes"),OFFSET('Sanitation Data'!$F$12,0,10*ROW('Sanitation Data'!F140)),NA())</f>
        <v>#N/A</v>
      </c>
      <c r="AK146" s="97" t="e">
        <f ca="true">+IF(AND(ISNUMBER(OFFSET('Sanitation Data'!$G$4,0,10*ROW('Sanitation Data'!G140))),'Data Summary'!CZ146="Yes"),100-OFFSET('Sanitation Data'!$G$4,0,10*ROW('Sanitation Data'!G140)),NA())</f>
        <v>#N/A</v>
      </c>
      <c r="AL146" s="97" t="e">
        <f ca="true">+IF(AND(ISNUMBER(OFFSET('Sanitation Data'!$G$6,0,10*ROW('Sanitation Data'!G140))),'Data Summary'!DA146="Yes"),OFFSET('Sanitation Data'!$G$6,0,10*ROW('Sanitation Data'!G140)),NA())</f>
        <v>#N/A</v>
      </c>
      <c r="AM146" s="97" t="e">
        <f ca="true">+IF(AND(ISNUMBER(OFFSET('Sanitation Data'!$G$10,0,10*ROW('Sanitation Data'!G140))),'Data Summary'!DB146="Yes"),OFFSET('Sanitation Data'!$G$10,0,10*ROW('Sanitation Data'!G140)),NA())</f>
        <v>#N/A</v>
      </c>
      <c r="AN146" s="97" t="e">
        <f ca="true">+IF(AND(ISNUMBER(OFFSET('Sanitation Data'!$G$11,0,10*ROW('Sanitation Data'!G140))),'Data Summary'!DC146="Yes"),OFFSET('Sanitation Data'!$G$11,0,10*ROW('Sanitation Data'!G140)),NA())</f>
        <v>#N/A</v>
      </c>
      <c r="AO146" s="97" t="e">
        <f ca="true">+IF(AND(ISNUMBER(OFFSET('Sanitation Data'!$G$12,0,10*ROW('Sanitation Data'!G140))),'Data Summary'!DD146="Yes"),OFFSET('Sanitation Data'!$G$12,0,10*ROW('Sanitation Data'!G140)),NA())</f>
        <v>#N/A</v>
      </c>
      <c r="AP146" s="97" t="e">
        <f ca="true">+IF(AND(ISNUMBER(OFFSET('Sanitation Data'!$H$4,0,10*ROW('Sanitation Data'!H140))),'Data Summary'!DE146="Yes"),100-OFFSET('Sanitation Data'!$H$4,0,10*ROW('Sanitation Data'!H140)),NA())</f>
        <v>#N/A</v>
      </c>
      <c r="AQ146" s="97" t="e">
        <f ca="true">+IF(AND(ISNUMBER(OFFSET('Sanitation Data'!$H$6,0,10*ROW('Sanitation Data'!H140))),'Data Summary'!DF146="Yes"),OFFSET('Sanitation Data'!$H$6,0,10*ROW('Sanitation Data'!H140)),NA())</f>
        <v>#N/A</v>
      </c>
      <c r="AR146" s="97" t="e">
        <f ca="true">+IF(AND(ISNUMBER(OFFSET('Sanitation Data'!$H$10,0,10*ROW('Sanitation Data'!H140))),'Data Summary'!DG146="Yes"),OFFSET('Sanitation Data'!$H$10,0,10*ROW('Sanitation Data'!H140)),NA())</f>
        <v>#N/A</v>
      </c>
      <c r="AS146" s="97" t="e">
        <f ca="true">+IF(AND(ISNUMBER(OFFSET('Sanitation Data'!$H$11,0,10*ROW('Sanitation Data'!H140))),'Data Summary'!DH146="Yes"),OFFSET('Sanitation Data'!$H$11,0,10*ROW('Sanitation Data'!H140)),NA())</f>
        <v>#N/A</v>
      </c>
      <c r="AT146" s="97" t="e">
        <f ca="true">+IF(AND(ISNUMBER(OFFSET('Sanitation Data'!$H$12,0,10*ROW('Sanitation Data'!H140))),'Data Summary'!DI146="Yes"),OFFSET('Sanitation Data'!$H$12,0,10*ROW('Sanitation Data'!H140)),NA())</f>
        <v>#N/A</v>
      </c>
      <c r="AU146" s="97" t="e">
        <f ca="true">+IF(AND(ISNUMBER(OFFSET('Sanitation Data'!$I$4,0,10*ROW('Sanitation Data'!I140))),'Data Summary'!DJ146="Yes"),100-OFFSET('Sanitation Data'!$I$4,0,10*ROW('Sanitation Data'!I140)),NA())</f>
        <v>#N/A</v>
      </c>
      <c r="AV146" s="97" t="e">
        <f ca="true">+IF(AND(ISNUMBER(OFFSET('Sanitation Data'!$I$6,0,10*ROW('Sanitation Data'!I140))),'Data Summary'!DK146="Yes"),OFFSET('Sanitation Data'!$I$6,0,10*ROW('Sanitation Data'!I140)),NA())</f>
        <v>#N/A</v>
      </c>
      <c r="AW146" s="97" t="e">
        <f ca="true">+IF(AND(ISNUMBER(OFFSET('Sanitation Data'!$I$10,0,10*ROW('Sanitation Data'!I140))),'Data Summary'!DL146="Yes"),OFFSET('Sanitation Data'!$I$10,0,10*ROW('Sanitation Data'!I140)),NA())</f>
        <v>#N/A</v>
      </c>
      <c r="AX146" s="97" t="e">
        <f ca="true">+IF(AND(ISNUMBER(OFFSET('Sanitation Data'!$I$11,0,10*ROW('Sanitation Data'!I140))),'Data Summary'!DM146="Yes"),OFFSET('Sanitation Data'!$I$11,0,10*ROW('Sanitation Data'!I140)),NA())</f>
        <v>#N/A</v>
      </c>
      <c r="AY146" s="97" t="e">
        <f ca="true">+IF(AND(ISNUMBER(OFFSET('Sanitation Data'!$I$12,0,10*ROW('Sanitation Data'!I140))),'Data Summary'!DN146="Yes"),OFFSET('Sanitation Data'!$I$12,0,10*ROW('Sanitation Data'!I140)),NA())</f>
        <v>#N/A</v>
      </c>
      <c r="AZ146" s="98" t="e">
        <f ca="true">+IF(AND(ISNUMBER(OFFSET('Hygiene Data'!$D$5,0,10*ROW('Hygiene Data'!D140))),'Data Summary'!DO146="Yes"),OFFSET('Hygiene Data'!$D$5,0,10*ROW('Hygiene Data'!D140)),NA())</f>
        <v>#N/A</v>
      </c>
      <c r="BA146" s="98" t="e">
        <f ca="true">+IF(AND(ISNUMBER(OFFSET('Hygiene Data'!$D$7,0,10*ROW('Hygiene Data'!D140))),'Data Summary'!DP146="Yes"),OFFSET('Hygiene Data'!$D$7,0,10*ROW('Hygiene Data'!D140)),NA())</f>
        <v>#N/A</v>
      </c>
      <c r="BB146" s="98" t="e">
        <f ca="true">+IF(AND(ISNUMBER(OFFSET('Hygiene Data'!$D$9,0,10*ROW('Hygiene Data'!D140))),'Data Summary'!DQ146="Yes"),OFFSET('Hygiene Data'!$D$9,0,10*ROW('Hygiene Data'!D140)),NA())</f>
        <v>#N/A</v>
      </c>
      <c r="BC146" s="98" t="e">
        <f ca="true">+IF(AND(ISNUMBER(OFFSET('Hygiene Data'!$E$5,0,10*ROW('Hygiene Data'!E140))),'Data Summary'!DR146="Yes"),OFFSET('Hygiene Data'!$E$5,0,10*ROW('Hygiene Data'!E140)),NA())</f>
        <v>#N/A</v>
      </c>
      <c r="BD146" s="98" t="e">
        <f ca="true">+IF(AND(ISNUMBER(OFFSET('Hygiene Data'!$E$7,0,10*ROW('Hygiene Data'!E140))),'Data Summary'!DS146="Yes"),OFFSET('Hygiene Data'!$E$7,0,10*ROW('Hygiene Data'!E140)),NA())</f>
        <v>#N/A</v>
      </c>
      <c r="BE146" s="98" t="e">
        <f ca="true">+IF(AND(ISNUMBER(OFFSET('Hygiene Data'!$E$9,0,10*ROW('Hygiene Data'!E140))),'Data Summary'!DT146="Yes"),OFFSET('Hygiene Data'!$E$9,0,10*ROW('Hygiene Data'!E140)),NA())</f>
        <v>#N/A</v>
      </c>
      <c r="BF146" s="98" t="e">
        <f ca="true">+IF(AND(ISNUMBER(OFFSET('Hygiene Data'!$F$5,0,10*ROW('Hygiene Data'!F140))),'Data Summary'!DU146="Yes"),OFFSET('Hygiene Data'!$F$5,0,10*ROW('Hygiene Data'!F140)),NA())</f>
        <v>#N/A</v>
      </c>
      <c r="BG146" s="98" t="e">
        <f ca="true">+IF(AND(ISNUMBER(OFFSET('Hygiene Data'!$F$7,0,10*ROW('Hygiene Data'!F140))),'Data Summary'!DV146="Yes"),OFFSET('Hygiene Data'!$F$7,0,10*ROW('Hygiene Data'!F140)),NA())</f>
        <v>#N/A</v>
      </c>
      <c r="BH146" s="98" t="e">
        <f ca="true">+IF(AND(ISNUMBER(OFFSET('Hygiene Data'!$F$9,0,10*ROW('Hygiene Data'!F140))),'Data Summary'!DW146="Yes"),OFFSET('Hygiene Data'!$F$9,0,10*ROW('Hygiene Data'!F140)),NA())</f>
        <v>#N/A</v>
      </c>
      <c r="BI146" s="98" t="e">
        <f ca="true">+IF(AND(ISNUMBER(OFFSET('Hygiene Data'!$G$5,0,10*ROW('Hygiene Data'!G140))),'Data Summary'!DX146="Yes"),OFFSET('Hygiene Data'!$G$5,0,10*ROW('Hygiene Data'!G140)),NA())</f>
        <v>#N/A</v>
      </c>
      <c r="BJ146" s="98" t="e">
        <f ca="true">+IF(AND(ISNUMBER(OFFSET('Hygiene Data'!$G$7,0,10*ROW('Hygiene Data'!G140))),'Data Summary'!DY146="Yes"),OFFSET('Hygiene Data'!$G$7,0,10*ROW('Hygiene Data'!G140)),NA())</f>
        <v>#N/A</v>
      </c>
      <c r="BK146" s="98" t="e">
        <f ca="true">+IF(AND(ISNUMBER(OFFSET('Hygiene Data'!$G$9,0,10*ROW('Hygiene Data'!G140))),'Data Summary'!DZ146="Yes"),OFFSET('Hygiene Data'!$G$9,0,10*ROW('Hygiene Data'!G140)),NA())</f>
        <v>#N/A</v>
      </c>
      <c r="BL146" s="98" t="e">
        <f ca="true">+IF(AND(ISNUMBER(OFFSET('Hygiene Data'!$H$5,0,10*ROW('Hygiene Data'!H140))),'Data Summary'!EA146="Yes"),OFFSET('Hygiene Data'!$H$5,0,10*ROW('Hygiene Data'!H140)),NA())</f>
        <v>#N/A</v>
      </c>
      <c r="BM146" s="98" t="e">
        <f ca="true">+IF(AND(ISNUMBER(OFFSET('Hygiene Data'!$H$7,0,10*ROW('Hygiene Data'!H140))),'Data Summary'!EB146="Yes"),OFFSET('Hygiene Data'!$H$7,0,10*ROW('Hygiene Data'!H140)),NA())</f>
        <v>#N/A</v>
      </c>
      <c r="BN146" s="98" t="e">
        <f ca="true">+IF(AND(ISNUMBER(OFFSET('Hygiene Data'!$H$9,0,10*ROW('Hygiene Data'!H140))),'Data Summary'!EC146="Yes"),OFFSET('Hygiene Data'!$H$9,0,10*ROW('Hygiene Data'!H140)),NA())</f>
        <v>#N/A</v>
      </c>
      <c r="BO146" s="98" t="e">
        <f ca="true">+IF(AND(ISNUMBER(OFFSET('Hygiene Data'!$I$5,0,10*ROW('Hygiene Data'!I140))),'Data Summary'!ED146="Yes"),OFFSET('Hygiene Data'!$I$5,0,10*ROW('Hygiene Data'!I140)),NA())</f>
        <v>#N/A</v>
      </c>
      <c r="BP146" s="98" t="e">
        <f ca="true">+IF(AND(ISNUMBER(OFFSET('Hygiene Data'!$I$7,0,10*ROW('Hygiene Data'!I140))),'Data Summary'!EE146="Yes"),OFFSET('Hygiene Data'!$I$7,0,10*ROW('Hygiene Data'!I140)),NA())</f>
        <v>#N/A</v>
      </c>
      <c r="BQ146" s="98" t="e">
        <f ca="true">+IF(AND(ISNUMBER(OFFSET('Hygiene Data'!$I$9,0,10*ROW('Hygiene Data'!I140))),'Data Summary'!EF146="Yes"),OFFSET('Hygiene Data'!$I$9,0,10*ROW('Hygiene Data'!I140)),NA())</f>
        <v>#N/A</v>
      </c>
    </row>
    <row xmlns:x14ac="http://schemas.microsoft.com/office/spreadsheetml/2009/9/ac" r="147" x14ac:dyDescent="0.2">
      <c r="A147" s="351" t="e">
        <f ca="true">+RIGHT('Data Summary'!A147,LEN('Data Summary'!A147)-9)</f>
        <v>#VALUE!</v>
      </c>
      <c r="B147" s="36" t="str">
        <f ca="true">+IF(ISTEXT('Data Summary'!B147),'Data Summary'!B147,"")</f>
        <v/>
      </c>
      <c r="C147" s="350" t="e">
        <f ca="true">+VALUE('Data Summary'!C147)</f>
        <v>#VALUE!</v>
      </c>
      <c r="D147" s="96" t="e">
        <f ca="true">+IF(AND(ISNUMBER(OFFSET('Water Data'!$D$4,0,10*ROW('Water Data'!D141))),'Data Summary'!BS147="Yes"),100-OFFSET('Water Data'!$D$4,0,10*ROW('Water Data'!D141)),NA())</f>
        <v>#N/A</v>
      </c>
      <c r="E147" s="96" t="e">
        <f ca="true">+IF(AND(ISNUMBER(OFFSET('Water Data'!$D$6,0,10*ROW('Water Data'!D141))),'Data Summary'!BT147="Yes"),OFFSET('Water Data'!$D$6,0,10*ROW('Water Data'!D141)),NA())</f>
        <v>#N/A</v>
      </c>
      <c r="F147" s="96" t="e">
        <f ca="true">+IF(AND(ISNUMBER(OFFSET('Water Data'!$D$9,0,10*ROW('Water Data'!D141))),'Data Summary'!BU147="Yes"),OFFSET('Water Data'!$D$9,0,10*ROW('Water Data'!D141)),NA())</f>
        <v>#N/A</v>
      </c>
      <c r="G147" s="96" t="e">
        <f ca="true">+IF(AND(ISNUMBER(OFFSET('Water Data'!$E$4,0,10*ROW('Water Data'!E141))),'Data Summary'!BV147="Yes"),100-OFFSET('Water Data'!$E$4,0,10*ROW('Water Data'!E141)),NA())</f>
        <v>#N/A</v>
      </c>
      <c r="H147" s="96" t="e">
        <f ca="true">+IF(AND(ISNUMBER(OFFSET('Water Data'!$E$6,0,10*ROW('Water Data'!E141))),'Data Summary'!BW147="Yes"),OFFSET('Water Data'!$E$6,0,10*ROW('Water Data'!E141)),NA())</f>
        <v>#N/A</v>
      </c>
      <c r="I147" s="96" t="e">
        <f ca="true">+IF(AND(ISNUMBER(OFFSET('Water Data'!$E$9,0,10*ROW('Water Data'!E141))),'Data Summary'!BX147="Yes"),OFFSET('Water Data'!$E$9,0,10*ROW('Water Data'!E141)),NA())</f>
        <v>#N/A</v>
      </c>
      <c r="J147" s="96" t="e">
        <f ca="true">+IF(AND(ISNUMBER(OFFSET('Water Data'!$F$4,0,10*ROW('Water Data'!F141))),'Data Summary'!BY147="Yes"),100-OFFSET('Water Data'!$F$4,0,10*ROW('Water Data'!F141)),NA())</f>
        <v>#N/A</v>
      </c>
      <c r="K147" s="96" t="e">
        <f ca="true">+IF(AND(ISNUMBER(OFFSET('Water Data'!$F$6,0,10*ROW('Water Data'!F141))),'Data Summary'!BZ147="Yes"),OFFSET('Water Data'!$F$6,0,10*ROW('Water Data'!F141)),NA())</f>
        <v>#N/A</v>
      </c>
      <c r="L147" s="96" t="e">
        <f ca="true">+IF(AND(ISNUMBER(OFFSET('Water Data'!$F$9,0,10*ROW('Water Data'!F141))),'Data Summary'!CA147="Yes"),OFFSET('Water Data'!$F$9,0,10*ROW('Water Data'!F141)),NA())</f>
        <v>#N/A</v>
      </c>
      <c r="M147" s="96" t="e">
        <f ca="true">+IF(AND(ISNUMBER(OFFSET('Water Data'!$G$4,0,10*ROW('Water Data'!G141))),'Data Summary'!CB147="Yes"),100-OFFSET('Water Data'!$G$4,0,10*ROW('Water Data'!G141)),NA())</f>
        <v>#N/A</v>
      </c>
      <c r="N147" s="96" t="e">
        <f ca="true">+IF(AND(ISNUMBER(OFFSET('Water Data'!$G$6,0,10*ROW('Water Data'!G141))),'Data Summary'!CC147="Yes"),OFFSET('Water Data'!$G$6,0,10*ROW('Water Data'!G141)),NA())</f>
        <v>#N/A</v>
      </c>
      <c r="O147" s="96" t="e">
        <f ca="true">+IF(AND(ISNUMBER(OFFSET('Water Data'!$G$9,0,10*ROW('Water Data'!G141))),'Data Summary'!CD147="Yes"),OFFSET('Water Data'!$G$9,0,10*ROW('Water Data'!G141)),NA())</f>
        <v>#N/A</v>
      </c>
      <c r="P147" s="96" t="e">
        <f ca="true">+IF(AND(ISNUMBER(OFFSET('Water Data'!$H$4,0,10*ROW('Water Data'!H141))),'Data Summary'!CE147="Yes"),100-OFFSET('Water Data'!$H$4,0,10*ROW('Water Data'!H141)),NA())</f>
        <v>#N/A</v>
      </c>
      <c r="Q147" s="96" t="e">
        <f ca="true">+IF(AND(ISNUMBER(OFFSET('Water Data'!$H$6,0,10*ROW('Water Data'!H141))),'Data Summary'!CF147="Yes"),OFFSET('Water Data'!$H$6,0,10*ROW('Water Data'!H141)),NA())</f>
        <v>#N/A</v>
      </c>
      <c r="R147" s="96" t="e">
        <f ca="true">+IF(AND(ISNUMBER(OFFSET('Water Data'!$H$9,0,10*ROW('Water Data'!H141))),'Data Summary'!CG147="Yes"),OFFSET('Water Data'!$H$9,0,10*ROW('Water Data'!H141)),NA())</f>
        <v>#N/A</v>
      </c>
      <c r="S147" s="96" t="e">
        <f ca="true">+IF(AND(ISNUMBER(OFFSET('Water Data'!$I$4,0,10*ROW('Water Data'!I141))),'Data Summary'!CH147="Yes"),100-OFFSET('Water Data'!$I$4,0,10*ROW('Water Data'!I141)),NA())</f>
        <v>#N/A</v>
      </c>
      <c r="T147" s="96" t="e">
        <f ca="true">+IF(AND(ISNUMBER(OFFSET('Water Data'!$I$6,0,10*ROW('Water Data'!I141))),'Data Summary'!CI147="Yes"),OFFSET('Water Data'!$I$6,0,10*ROW('Water Data'!I141)),NA())</f>
        <v>#N/A</v>
      </c>
      <c r="U147" s="96" t="e">
        <f ca="true">+IF(AND(ISNUMBER(OFFSET('Water Data'!$I$9,0,10*ROW('Water Data'!I141))),'Data Summary'!CJ147="Yes"),OFFSET('Water Data'!$I$9,0,10*ROW('Water Data'!I141)),NA())</f>
        <v>#N/A</v>
      </c>
      <c r="V147" s="97" t="e">
        <f ca="true">+IF(AND(ISNUMBER(OFFSET('Sanitation Data'!$D$4,0,10*ROW('Sanitation Data'!D141))),'Data Summary'!CK147="Yes"),100-OFFSET('Sanitation Data'!$D$4,0,10*ROW('Sanitation Data'!D141)),NA())</f>
        <v>#N/A</v>
      </c>
      <c r="W147" s="97" t="e">
        <f ca="true">+IF(AND(ISNUMBER(OFFSET('Sanitation Data'!$D$6,0,10*ROW('Sanitation Data'!D141))),'Data Summary'!CL147="Yes"),OFFSET('Sanitation Data'!$D$6,0,10*ROW('Sanitation Data'!D141)),NA())</f>
        <v>#N/A</v>
      </c>
      <c r="X147" s="97" t="e">
        <f ca="true">+IF(AND(ISNUMBER(OFFSET('Sanitation Data'!$D$10,0,10*ROW('Sanitation Data'!D141))),'Data Summary'!CM147="Yes"),OFFSET('Sanitation Data'!$D$10,0,10*ROW('Sanitation Data'!D141)),NA())</f>
        <v>#N/A</v>
      </c>
      <c r="Y147" s="97" t="e">
        <f ca="true">+IF(AND(ISNUMBER(OFFSET('Sanitation Data'!$D$11,0,10*ROW('Sanitation Data'!D141))),'Data Summary'!CN147="Yes"),OFFSET('Sanitation Data'!$D$11,0,10*ROW('Sanitation Data'!D141)),NA())</f>
        <v>#N/A</v>
      </c>
      <c r="Z147" s="97" t="e">
        <f ca="true">+IF(AND(ISNUMBER(OFFSET('Sanitation Data'!$D$12,0,10*ROW('Sanitation Data'!D141))),'Data Summary'!CO147="Yes"),OFFSET('Sanitation Data'!$D$12,0,10*ROW('Sanitation Data'!D141)),NA())</f>
        <v>#N/A</v>
      </c>
      <c r="AA147" s="97" t="e">
        <f ca="true">+IF(AND(ISNUMBER(OFFSET('Sanitation Data'!$E$4,0,10*ROW('Sanitation Data'!E141))),'Data Summary'!CP147="Yes"),100-OFFSET('Sanitation Data'!$E$4,0,10*ROW('Sanitation Data'!E141)),NA())</f>
        <v>#N/A</v>
      </c>
      <c r="AB147" s="97" t="e">
        <f ca="true">+IF(AND(ISNUMBER(OFFSET('Sanitation Data'!$E$6,0,10*ROW('Sanitation Data'!E141))),'Data Summary'!CQ147="Yes"),OFFSET('Sanitation Data'!$E$6,0,10*ROW('Sanitation Data'!E141)),NA())</f>
        <v>#N/A</v>
      </c>
      <c r="AC147" s="97" t="e">
        <f ca="true">+IF(AND(ISNUMBER(OFFSET('Sanitation Data'!$E$10,0,10*ROW('Sanitation Data'!E141))),'Data Summary'!CR147="Yes"),OFFSET('Sanitation Data'!$E$10,0,10*ROW('Sanitation Data'!E141)),NA())</f>
        <v>#N/A</v>
      </c>
      <c r="AD147" s="97" t="e">
        <f ca="true">+IF(AND(ISNUMBER(OFFSET('Sanitation Data'!$E$11,0,10*ROW('Sanitation Data'!E141))),'Data Summary'!CS147="Yes"),OFFSET('Sanitation Data'!$E$11,0,10*ROW('Sanitation Data'!E141)),NA())</f>
        <v>#N/A</v>
      </c>
      <c r="AE147" s="97" t="e">
        <f ca="true">+IF(AND(ISNUMBER(OFFSET('Sanitation Data'!$E$12,0,10*ROW('Sanitation Data'!E141))),'Data Summary'!CT147="Yes"),OFFSET('Sanitation Data'!$E$12,0,10*ROW('Sanitation Data'!E141)),NA())</f>
        <v>#N/A</v>
      </c>
      <c r="AF147" s="97" t="e">
        <f ca="true">+IF(AND(ISNUMBER(OFFSET('Sanitation Data'!$F$4,0,10*ROW('Sanitation Data'!F141))),'Data Summary'!CU147="Yes"),100-OFFSET('Sanitation Data'!$F$4,0,10*ROW('Sanitation Data'!F141)),NA())</f>
        <v>#N/A</v>
      </c>
      <c r="AG147" s="97" t="e">
        <f ca="true">+IF(AND(ISNUMBER(OFFSET('Sanitation Data'!$F$6,0,10*ROW('Sanitation Data'!F141))),'Data Summary'!CV147="Yes"),OFFSET('Sanitation Data'!$F$6,0,10*ROW('Sanitation Data'!F141)),NA())</f>
        <v>#N/A</v>
      </c>
      <c r="AH147" s="97" t="e">
        <f ca="true">+IF(AND(ISNUMBER(OFFSET('Sanitation Data'!$F$10,0,10*ROW('Sanitation Data'!F141))),'Data Summary'!CW147="Yes"),OFFSET('Sanitation Data'!$F$10,0,10*ROW('Sanitation Data'!F141)),NA())</f>
        <v>#N/A</v>
      </c>
      <c r="AI147" s="97" t="e">
        <f ca="true">+IF(AND(ISNUMBER(OFFSET('Sanitation Data'!$F$11,0,10*ROW('Sanitation Data'!F141))),'Data Summary'!CX147="Yes"),OFFSET('Sanitation Data'!$F$11,0,10*ROW('Sanitation Data'!F141)),NA())</f>
        <v>#N/A</v>
      </c>
      <c r="AJ147" s="97" t="e">
        <f ca="true">+IF(AND(ISNUMBER(OFFSET('Sanitation Data'!$F$12,0,10*ROW('Sanitation Data'!F141))),'Data Summary'!CY147="Yes"),OFFSET('Sanitation Data'!$F$12,0,10*ROW('Sanitation Data'!F141)),NA())</f>
        <v>#N/A</v>
      </c>
      <c r="AK147" s="97" t="e">
        <f ca="true">+IF(AND(ISNUMBER(OFFSET('Sanitation Data'!$G$4,0,10*ROW('Sanitation Data'!G141))),'Data Summary'!CZ147="Yes"),100-OFFSET('Sanitation Data'!$G$4,0,10*ROW('Sanitation Data'!G141)),NA())</f>
        <v>#N/A</v>
      </c>
      <c r="AL147" s="97" t="e">
        <f ca="true">+IF(AND(ISNUMBER(OFFSET('Sanitation Data'!$G$6,0,10*ROW('Sanitation Data'!G141))),'Data Summary'!DA147="Yes"),OFFSET('Sanitation Data'!$G$6,0,10*ROW('Sanitation Data'!G141)),NA())</f>
        <v>#N/A</v>
      </c>
      <c r="AM147" s="97" t="e">
        <f ca="true">+IF(AND(ISNUMBER(OFFSET('Sanitation Data'!$G$10,0,10*ROW('Sanitation Data'!G141))),'Data Summary'!DB147="Yes"),OFFSET('Sanitation Data'!$G$10,0,10*ROW('Sanitation Data'!G141)),NA())</f>
        <v>#N/A</v>
      </c>
      <c r="AN147" s="97" t="e">
        <f ca="true">+IF(AND(ISNUMBER(OFFSET('Sanitation Data'!$G$11,0,10*ROW('Sanitation Data'!G141))),'Data Summary'!DC147="Yes"),OFFSET('Sanitation Data'!$G$11,0,10*ROW('Sanitation Data'!G141)),NA())</f>
        <v>#N/A</v>
      </c>
      <c r="AO147" s="97" t="e">
        <f ca="true">+IF(AND(ISNUMBER(OFFSET('Sanitation Data'!$G$12,0,10*ROW('Sanitation Data'!G141))),'Data Summary'!DD147="Yes"),OFFSET('Sanitation Data'!$G$12,0,10*ROW('Sanitation Data'!G141)),NA())</f>
        <v>#N/A</v>
      </c>
      <c r="AP147" s="97" t="e">
        <f ca="true">+IF(AND(ISNUMBER(OFFSET('Sanitation Data'!$H$4,0,10*ROW('Sanitation Data'!H141))),'Data Summary'!DE147="Yes"),100-OFFSET('Sanitation Data'!$H$4,0,10*ROW('Sanitation Data'!H141)),NA())</f>
        <v>#N/A</v>
      </c>
      <c r="AQ147" s="97" t="e">
        <f ca="true">+IF(AND(ISNUMBER(OFFSET('Sanitation Data'!$H$6,0,10*ROW('Sanitation Data'!H141))),'Data Summary'!DF147="Yes"),OFFSET('Sanitation Data'!$H$6,0,10*ROW('Sanitation Data'!H141)),NA())</f>
        <v>#N/A</v>
      </c>
      <c r="AR147" s="97" t="e">
        <f ca="true">+IF(AND(ISNUMBER(OFFSET('Sanitation Data'!$H$10,0,10*ROW('Sanitation Data'!H141))),'Data Summary'!DG147="Yes"),OFFSET('Sanitation Data'!$H$10,0,10*ROW('Sanitation Data'!H141)),NA())</f>
        <v>#N/A</v>
      </c>
      <c r="AS147" s="97" t="e">
        <f ca="true">+IF(AND(ISNUMBER(OFFSET('Sanitation Data'!$H$11,0,10*ROW('Sanitation Data'!H141))),'Data Summary'!DH147="Yes"),OFFSET('Sanitation Data'!$H$11,0,10*ROW('Sanitation Data'!H141)),NA())</f>
        <v>#N/A</v>
      </c>
      <c r="AT147" s="97" t="e">
        <f ca="true">+IF(AND(ISNUMBER(OFFSET('Sanitation Data'!$H$12,0,10*ROW('Sanitation Data'!H141))),'Data Summary'!DI147="Yes"),OFFSET('Sanitation Data'!$H$12,0,10*ROW('Sanitation Data'!H141)),NA())</f>
        <v>#N/A</v>
      </c>
      <c r="AU147" s="97" t="e">
        <f ca="true">+IF(AND(ISNUMBER(OFFSET('Sanitation Data'!$I$4,0,10*ROW('Sanitation Data'!I141))),'Data Summary'!DJ147="Yes"),100-OFFSET('Sanitation Data'!$I$4,0,10*ROW('Sanitation Data'!I141)),NA())</f>
        <v>#N/A</v>
      </c>
      <c r="AV147" s="97" t="e">
        <f ca="true">+IF(AND(ISNUMBER(OFFSET('Sanitation Data'!$I$6,0,10*ROW('Sanitation Data'!I141))),'Data Summary'!DK147="Yes"),OFFSET('Sanitation Data'!$I$6,0,10*ROW('Sanitation Data'!I141)),NA())</f>
        <v>#N/A</v>
      </c>
      <c r="AW147" s="97" t="e">
        <f ca="true">+IF(AND(ISNUMBER(OFFSET('Sanitation Data'!$I$10,0,10*ROW('Sanitation Data'!I141))),'Data Summary'!DL147="Yes"),OFFSET('Sanitation Data'!$I$10,0,10*ROW('Sanitation Data'!I141)),NA())</f>
        <v>#N/A</v>
      </c>
      <c r="AX147" s="97" t="e">
        <f ca="true">+IF(AND(ISNUMBER(OFFSET('Sanitation Data'!$I$11,0,10*ROW('Sanitation Data'!I141))),'Data Summary'!DM147="Yes"),OFFSET('Sanitation Data'!$I$11,0,10*ROW('Sanitation Data'!I141)),NA())</f>
        <v>#N/A</v>
      </c>
      <c r="AY147" s="97" t="e">
        <f ca="true">+IF(AND(ISNUMBER(OFFSET('Sanitation Data'!$I$12,0,10*ROW('Sanitation Data'!I141))),'Data Summary'!DN147="Yes"),OFFSET('Sanitation Data'!$I$12,0,10*ROW('Sanitation Data'!I141)),NA())</f>
        <v>#N/A</v>
      </c>
      <c r="AZ147" s="98" t="e">
        <f ca="true">+IF(AND(ISNUMBER(OFFSET('Hygiene Data'!$D$5,0,10*ROW('Hygiene Data'!D141))),'Data Summary'!DO147="Yes"),OFFSET('Hygiene Data'!$D$5,0,10*ROW('Hygiene Data'!D141)),NA())</f>
        <v>#N/A</v>
      </c>
      <c r="BA147" s="98" t="e">
        <f ca="true">+IF(AND(ISNUMBER(OFFSET('Hygiene Data'!$D$7,0,10*ROW('Hygiene Data'!D141))),'Data Summary'!DP147="Yes"),OFFSET('Hygiene Data'!$D$7,0,10*ROW('Hygiene Data'!D141)),NA())</f>
        <v>#N/A</v>
      </c>
      <c r="BB147" s="98" t="e">
        <f ca="true">+IF(AND(ISNUMBER(OFFSET('Hygiene Data'!$D$9,0,10*ROW('Hygiene Data'!D141))),'Data Summary'!DQ147="Yes"),OFFSET('Hygiene Data'!$D$9,0,10*ROW('Hygiene Data'!D141)),NA())</f>
        <v>#N/A</v>
      </c>
      <c r="BC147" s="98" t="e">
        <f ca="true">+IF(AND(ISNUMBER(OFFSET('Hygiene Data'!$E$5,0,10*ROW('Hygiene Data'!E141))),'Data Summary'!DR147="Yes"),OFFSET('Hygiene Data'!$E$5,0,10*ROW('Hygiene Data'!E141)),NA())</f>
        <v>#N/A</v>
      </c>
      <c r="BD147" s="98" t="e">
        <f ca="true">+IF(AND(ISNUMBER(OFFSET('Hygiene Data'!$E$7,0,10*ROW('Hygiene Data'!E141))),'Data Summary'!DS147="Yes"),OFFSET('Hygiene Data'!$E$7,0,10*ROW('Hygiene Data'!E141)),NA())</f>
        <v>#N/A</v>
      </c>
      <c r="BE147" s="98" t="e">
        <f ca="true">+IF(AND(ISNUMBER(OFFSET('Hygiene Data'!$E$9,0,10*ROW('Hygiene Data'!E141))),'Data Summary'!DT147="Yes"),OFFSET('Hygiene Data'!$E$9,0,10*ROW('Hygiene Data'!E141)),NA())</f>
        <v>#N/A</v>
      </c>
      <c r="BF147" s="98" t="e">
        <f ca="true">+IF(AND(ISNUMBER(OFFSET('Hygiene Data'!$F$5,0,10*ROW('Hygiene Data'!F141))),'Data Summary'!DU147="Yes"),OFFSET('Hygiene Data'!$F$5,0,10*ROW('Hygiene Data'!F141)),NA())</f>
        <v>#N/A</v>
      </c>
      <c r="BG147" s="98" t="e">
        <f ca="true">+IF(AND(ISNUMBER(OFFSET('Hygiene Data'!$F$7,0,10*ROW('Hygiene Data'!F141))),'Data Summary'!DV147="Yes"),OFFSET('Hygiene Data'!$F$7,0,10*ROW('Hygiene Data'!F141)),NA())</f>
        <v>#N/A</v>
      </c>
      <c r="BH147" s="98" t="e">
        <f ca="true">+IF(AND(ISNUMBER(OFFSET('Hygiene Data'!$F$9,0,10*ROW('Hygiene Data'!F141))),'Data Summary'!DW147="Yes"),OFFSET('Hygiene Data'!$F$9,0,10*ROW('Hygiene Data'!F141)),NA())</f>
        <v>#N/A</v>
      </c>
      <c r="BI147" s="98" t="e">
        <f ca="true">+IF(AND(ISNUMBER(OFFSET('Hygiene Data'!$G$5,0,10*ROW('Hygiene Data'!G141))),'Data Summary'!DX147="Yes"),OFFSET('Hygiene Data'!$G$5,0,10*ROW('Hygiene Data'!G141)),NA())</f>
        <v>#N/A</v>
      </c>
      <c r="BJ147" s="98" t="e">
        <f ca="true">+IF(AND(ISNUMBER(OFFSET('Hygiene Data'!$G$7,0,10*ROW('Hygiene Data'!G141))),'Data Summary'!DY147="Yes"),OFFSET('Hygiene Data'!$G$7,0,10*ROW('Hygiene Data'!G141)),NA())</f>
        <v>#N/A</v>
      </c>
      <c r="BK147" s="98" t="e">
        <f ca="true">+IF(AND(ISNUMBER(OFFSET('Hygiene Data'!$G$9,0,10*ROW('Hygiene Data'!G141))),'Data Summary'!DZ147="Yes"),OFFSET('Hygiene Data'!$G$9,0,10*ROW('Hygiene Data'!G141)),NA())</f>
        <v>#N/A</v>
      </c>
      <c r="BL147" s="98" t="e">
        <f ca="true">+IF(AND(ISNUMBER(OFFSET('Hygiene Data'!$H$5,0,10*ROW('Hygiene Data'!H141))),'Data Summary'!EA147="Yes"),OFFSET('Hygiene Data'!$H$5,0,10*ROW('Hygiene Data'!H141)),NA())</f>
        <v>#N/A</v>
      </c>
      <c r="BM147" s="98" t="e">
        <f ca="true">+IF(AND(ISNUMBER(OFFSET('Hygiene Data'!$H$7,0,10*ROW('Hygiene Data'!H141))),'Data Summary'!EB147="Yes"),OFFSET('Hygiene Data'!$H$7,0,10*ROW('Hygiene Data'!H141)),NA())</f>
        <v>#N/A</v>
      </c>
      <c r="BN147" s="98" t="e">
        <f ca="true">+IF(AND(ISNUMBER(OFFSET('Hygiene Data'!$H$9,0,10*ROW('Hygiene Data'!H141))),'Data Summary'!EC147="Yes"),OFFSET('Hygiene Data'!$H$9,0,10*ROW('Hygiene Data'!H141)),NA())</f>
        <v>#N/A</v>
      </c>
      <c r="BO147" s="98" t="e">
        <f ca="true">+IF(AND(ISNUMBER(OFFSET('Hygiene Data'!$I$5,0,10*ROW('Hygiene Data'!I141))),'Data Summary'!ED147="Yes"),OFFSET('Hygiene Data'!$I$5,0,10*ROW('Hygiene Data'!I141)),NA())</f>
        <v>#N/A</v>
      </c>
      <c r="BP147" s="98" t="e">
        <f ca="true">+IF(AND(ISNUMBER(OFFSET('Hygiene Data'!$I$7,0,10*ROW('Hygiene Data'!I141))),'Data Summary'!EE147="Yes"),OFFSET('Hygiene Data'!$I$7,0,10*ROW('Hygiene Data'!I141)),NA())</f>
        <v>#N/A</v>
      </c>
      <c r="BQ147" s="98" t="e">
        <f ca="true">+IF(AND(ISNUMBER(OFFSET('Hygiene Data'!$I$9,0,10*ROW('Hygiene Data'!I141))),'Data Summary'!EF147="Yes"),OFFSET('Hygiene Data'!$I$9,0,10*ROW('Hygiene Data'!I141)),NA())</f>
        <v>#N/A</v>
      </c>
    </row>
    <row xmlns:x14ac="http://schemas.microsoft.com/office/spreadsheetml/2009/9/ac" r="148" x14ac:dyDescent="0.2">
      <c r="A148" s="351" t="e">
        <f ca="true">+RIGHT('Data Summary'!A148,LEN('Data Summary'!A148)-9)</f>
        <v>#VALUE!</v>
      </c>
      <c r="B148" s="36" t="str">
        <f ca="true">+IF(ISTEXT('Data Summary'!B148),'Data Summary'!B148,"")</f>
        <v/>
      </c>
      <c r="C148" s="350" t="e">
        <f ca="true">+VALUE('Data Summary'!C148)</f>
        <v>#VALUE!</v>
      </c>
      <c r="D148" s="96" t="e">
        <f ca="true">+IF(AND(ISNUMBER(OFFSET('Water Data'!$D$4,0,10*ROW('Water Data'!D142))),'Data Summary'!BS148="Yes"),100-OFFSET('Water Data'!$D$4,0,10*ROW('Water Data'!D142)),NA())</f>
        <v>#N/A</v>
      </c>
      <c r="E148" s="96" t="e">
        <f ca="true">+IF(AND(ISNUMBER(OFFSET('Water Data'!$D$6,0,10*ROW('Water Data'!D142))),'Data Summary'!BT148="Yes"),OFFSET('Water Data'!$D$6,0,10*ROW('Water Data'!D142)),NA())</f>
        <v>#N/A</v>
      </c>
      <c r="F148" s="96" t="e">
        <f ca="true">+IF(AND(ISNUMBER(OFFSET('Water Data'!$D$9,0,10*ROW('Water Data'!D142))),'Data Summary'!BU148="Yes"),OFFSET('Water Data'!$D$9,0,10*ROW('Water Data'!D142)),NA())</f>
        <v>#N/A</v>
      </c>
      <c r="G148" s="96" t="e">
        <f ca="true">+IF(AND(ISNUMBER(OFFSET('Water Data'!$E$4,0,10*ROW('Water Data'!E142))),'Data Summary'!BV148="Yes"),100-OFFSET('Water Data'!$E$4,0,10*ROW('Water Data'!E142)),NA())</f>
        <v>#N/A</v>
      </c>
      <c r="H148" s="96" t="e">
        <f ca="true">+IF(AND(ISNUMBER(OFFSET('Water Data'!$E$6,0,10*ROW('Water Data'!E142))),'Data Summary'!BW148="Yes"),OFFSET('Water Data'!$E$6,0,10*ROW('Water Data'!E142)),NA())</f>
        <v>#N/A</v>
      </c>
      <c r="I148" s="96" t="e">
        <f ca="true">+IF(AND(ISNUMBER(OFFSET('Water Data'!$E$9,0,10*ROW('Water Data'!E142))),'Data Summary'!BX148="Yes"),OFFSET('Water Data'!$E$9,0,10*ROW('Water Data'!E142)),NA())</f>
        <v>#N/A</v>
      </c>
      <c r="J148" s="96" t="e">
        <f ca="true">+IF(AND(ISNUMBER(OFFSET('Water Data'!$F$4,0,10*ROW('Water Data'!F142))),'Data Summary'!BY148="Yes"),100-OFFSET('Water Data'!$F$4,0,10*ROW('Water Data'!F142)),NA())</f>
        <v>#N/A</v>
      </c>
      <c r="K148" s="96" t="e">
        <f ca="true">+IF(AND(ISNUMBER(OFFSET('Water Data'!$F$6,0,10*ROW('Water Data'!F142))),'Data Summary'!BZ148="Yes"),OFFSET('Water Data'!$F$6,0,10*ROW('Water Data'!F142)),NA())</f>
        <v>#N/A</v>
      </c>
      <c r="L148" s="96" t="e">
        <f ca="true">+IF(AND(ISNUMBER(OFFSET('Water Data'!$F$9,0,10*ROW('Water Data'!F142))),'Data Summary'!CA148="Yes"),OFFSET('Water Data'!$F$9,0,10*ROW('Water Data'!F142)),NA())</f>
        <v>#N/A</v>
      </c>
      <c r="M148" s="96" t="e">
        <f ca="true">+IF(AND(ISNUMBER(OFFSET('Water Data'!$G$4,0,10*ROW('Water Data'!G142))),'Data Summary'!CB148="Yes"),100-OFFSET('Water Data'!$G$4,0,10*ROW('Water Data'!G142)),NA())</f>
        <v>#N/A</v>
      </c>
      <c r="N148" s="96" t="e">
        <f ca="true">+IF(AND(ISNUMBER(OFFSET('Water Data'!$G$6,0,10*ROW('Water Data'!G142))),'Data Summary'!CC148="Yes"),OFFSET('Water Data'!$G$6,0,10*ROW('Water Data'!G142)),NA())</f>
        <v>#N/A</v>
      </c>
      <c r="O148" s="96" t="e">
        <f ca="true">+IF(AND(ISNUMBER(OFFSET('Water Data'!$G$9,0,10*ROW('Water Data'!G142))),'Data Summary'!CD148="Yes"),OFFSET('Water Data'!$G$9,0,10*ROW('Water Data'!G142)),NA())</f>
        <v>#N/A</v>
      </c>
      <c r="P148" s="96" t="e">
        <f ca="true">+IF(AND(ISNUMBER(OFFSET('Water Data'!$H$4,0,10*ROW('Water Data'!H142))),'Data Summary'!CE148="Yes"),100-OFFSET('Water Data'!$H$4,0,10*ROW('Water Data'!H142)),NA())</f>
        <v>#N/A</v>
      </c>
      <c r="Q148" s="96" t="e">
        <f ca="true">+IF(AND(ISNUMBER(OFFSET('Water Data'!$H$6,0,10*ROW('Water Data'!H142))),'Data Summary'!CF148="Yes"),OFFSET('Water Data'!$H$6,0,10*ROW('Water Data'!H142)),NA())</f>
        <v>#N/A</v>
      </c>
      <c r="R148" s="96" t="e">
        <f ca="true">+IF(AND(ISNUMBER(OFFSET('Water Data'!$H$9,0,10*ROW('Water Data'!H142))),'Data Summary'!CG148="Yes"),OFFSET('Water Data'!$H$9,0,10*ROW('Water Data'!H142)),NA())</f>
        <v>#N/A</v>
      </c>
      <c r="S148" s="96" t="e">
        <f ca="true">+IF(AND(ISNUMBER(OFFSET('Water Data'!$I$4,0,10*ROW('Water Data'!I142))),'Data Summary'!CH148="Yes"),100-OFFSET('Water Data'!$I$4,0,10*ROW('Water Data'!I142)),NA())</f>
        <v>#N/A</v>
      </c>
      <c r="T148" s="96" t="e">
        <f ca="true">+IF(AND(ISNUMBER(OFFSET('Water Data'!$I$6,0,10*ROW('Water Data'!I142))),'Data Summary'!CI148="Yes"),OFFSET('Water Data'!$I$6,0,10*ROW('Water Data'!I142)),NA())</f>
        <v>#N/A</v>
      </c>
      <c r="U148" s="96" t="e">
        <f ca="true">+IF(AND(ISNUMBER(OFFSET('Water Data'!$I$9,0,10*ROW('Water Data'!I142))),'Data Summary'!CJ148="Yes"),OFFSET('Water Data'!$I$9,0,10*ROW('Water Data'!I142)),NA())</f>
        <v>#N/A</v>
      </c>
      <c r="V148" s="97" t="e">
        <f ca="true">+IF(AND(ISNUMBER(OFFSET('Sanitation Data'!$D$4,0,10*ROW('Sanitation Data'!D142))),'Data Summary'!CK148="Yes"),100-OFFSET('Sanitation Data'!$D$4,0,10*ROW('Sanitation Data'!D142)),NA())</f>
        <v>#N/A</v>
      </c>
      <c r="W148" s="97" t="e">
        <f ca="true">+IF(AND(ISNUMBER(OFFSET('Sanitation Data'!$D$6,0,10*ROW('Sanitation Data'!D142))),'Data Summary'!CL148="Yes"),OFFSET('Sanitation Data'!$D$6,0,10*ROW('Sanitation Data'!D142)),NA())</f>
        <v>#N/A</v>
      </c>
      <c r="X148" s="97" t="e">
        <f ca="true">+IF(AND(ISNUMBER(OFFSET('Sanitation Data'!$D$10,0,10*ROW('Sanitation Data'!D142))),'Data Summary'!CM148="Yes"),OFFSET('Sanitation Data'!$D$10,0,10*ROW('Sanitation Data'!D142)),NA())</f>
        <v>#N/A</v>
      </c>
      <c r="Y148" s="97" t="e">
        <f ca="true">+IF(AND(ISNUMBER(OFFSET('Sanitation Data'!$D$11,0,10*ROW('Sanitation Data'!D142))),'Data Summary'!CN148="Yes"),OFFSET('Sanitation Data'!$D$11,0,10*ROW('Sanitation Data'!D142)),NA())</f>
        <v>#N/A</v>
      </c>
      <c r="Z148" s="97" t="e">
        <f ca="true">+IF(AND(ISNUMBER(OFFSET('Sanitation Data'!$D$12,0,10*ROW('Sanitation Data'!D142))),'Data Summary'!CO148="Yes"),OFFSET('Sanitation Data'!$D$12,0,10*ROW('Sanitation Data'!D142)),NA())</f>
        <v>#N/A</v>
      </c>
      <c r="AA148" s="97" t="e">
        <f ca="true">+IF(AND(ISNUMBER(OFFSET('Sanitation Data'!$E$4,0,10*ROW('Sanitation Data'!E142))),'Data Summary'!CP148="Yes"),100-OFFSET('Sanitation Data'!$E$4,0,10*ROW('Sanitation Data'!E142)),NA())</f>
        <v>#N/A</v>
      </c>
      <c r="AB148" s="97" t="e">
        <f ca="true">+IF(AND(ISNUMBER(OFFSET('Sanitation Data'!$E$6,0,10*ROW('Sanitation Data'!E142))),'Data Summary'!CQ148="Yes"),OFFSET('Sanitation Data'!$E$6,0,10*ROW('Sanitation Data'!E142)),NA())</f>
        <v>#N/A</v>
      </c>
      <c r="AC148" s="97" t="e">
        <f ca="true">+IF(AND(ISNUMBER(OFFSET('Sanitation Data'!$E$10,0,10*ROW('Sanitation Data'!E142))),'Data Summary'!CR148="Yes"),OFFSET('Sanitation Data'!$E$10,0,10*ROW('Sanitation Data'!E142)),NA())</f>
        <v>#N/A</v>
      </c>
      <c r="AD148" s="97" t="e">
        <f ca="true">+IF(AND(ISNUMBER(OFFSET('Sanitation Data'!$E$11,0,10*ROW('Sanitation Data'!E142))),'Data Summary'!CS148="Yes"),OFFSET('Sanitation Data'!$E$11,0,10*ROW('Sanitation Data'!E142)),NA())</f>
        <v>#N/A</v>
      </c>
      <c r="AE148" s="97" t="e">
        <f ca="true">+IF(AND(ISNUMBER(OFFSET('Sanitation Data'!$E$12,0,10*ROW('Sanitation Data'!E142))),'Data Summary'!CT148="Yes"),OFFSET('Sanitation Data'!$E$12,0,10*ROW('Sanitation Data'!E142)),NA())</f>
        <v>#N/A</v>
      </c>
      <c r="AF148" s="97" t="e">
        <f ca="true">+IF(AND(ISNUMBER(OFFSET('Sanitation Data'!$F$4,0,10*ROW('Sanitation Data'!F142))),'Data Summary'!CU148="Yes"),100-OFFSET('Sanitation Data'!$F$4,0,10*ROW('Sanitation Data'!F142)),NA())</f>
        <v>#N/A</v>
      </c>
      <c r="AG148" s="97" t="e">
        <f ca="true">+IF(AND(ISNUMBER(OFFSET('Sanitation Data'!$F$6,0,10*ROW('Sanitation Data'!F142))),'Data Summary'!CV148="Yes"),OFFSET('Sanitation Data'!$F$6,0,10*ROW('Sanitation Data'!F142)),NA())</f>
        <v>#N/A</v>
      </c>
      <c r="AH148" s="97" t="e">
        <f ca="true">+IF(AND(ISNUMBER(OFFSET('Sanitation Data'!$F$10,0,10*ROW('Sanitation Data'!F142))),'Data Summary'!CW148="Yes"),OFFSET('Sanitation Data'!$F$10,0,10*ROW('Sanitation Data'!F142)),NA())</f>
        <v>#N/A</v>
      </c>
      <c r="AI148" s="97" t="e">
        <f ca="true">+IF(AND(ISNUMBER(OFFSET('Sanitation Data'!$F$11,0,10*ROW('Sanitation Data'!F142))),'Data Summary'!CX148="Yes"),OFFSET('Sanitation Data'!$F$11,0,10*ROW('Sanitation Data'!F142)),NA())</f>
        <v>#N/A</v>
      </c>
      <c r="AJ148" s="97" t="e">
        <f ca="true">+IF(AND(ISNUMBER(OFFSET('Sanitation Data'!$F$12,0,10*ROW('Sanitation Data'!F142))),'Data Summary'!CY148="Yes"),OFFSET('Sanitation Data'!$F$12,0,10*ROW('Sanitation Data'!F142)),NA())</f>
        <v>#N/A</v>
      </c>
      <c r="AK148" s="97" t="e">
        <f ca="true">+IF(AND(ISNUMBER(OFFSET('Sanitation Data'!$G$4,0,10*ROW('Sanitation Data'!G142))),'Data Summary'!CZ148="Yes"),100-OFFSET('Sanitation Data'!$G$4,0,10*ROW('Sanitation Data'!G142)),NA())</f>
        <v>#N/A</v>
      </c>
      <c r="AL148" s="97" t="e">
        <f ca="true">+IF(AND(ISNUMBER(OFFSET('Sanitation Data'!$G$6,0,10*ROW('Sanitation Data'!G142))),'Data Summary'!DA148="Yes"),OFFSET('Sanitation Data'!$G$6,0,10*ROW('Sanitation Data'!G142)),NA())</f>
        <v>#N/A</v>
      </c>
      <c r="AM148" s="97" t="e">
        <f ca="true">+IF(AND(ISNUMBER(OFFSET('Sanitation Data'!$G$10,0,10*ROW('Sanitation Data'!G142))),'Data Summary'!DB148="Yes"),OFFSET('Sanitation Data'!$G$10,0,10*ROW('Sanitation Data'!G142)),NA())</f>
        <v>#N/A</v>
      </c>
      <c r="AN148" s="97" t="e">
        <f ca="true">+IF(AND(ISNUMBER(OFFSET('Sanitation Data'!$G$11,0,10*ROW('Sanitation Data'!G142))),'Data Summary'!DC148="Yes"),OFFSET('Sanitation Data'!$G$11,0,10*ROW('Sanitation Data'!G142)),NA())</f>
        <v>#N/A</v>
      </c>
      <c r="AO148" s="97" t="e">
        <f ca="true">+IF(AND(ISNUMBER(OFFSET('Sanitation Data'!$G$12,0,10*ROW('Sanitation Data'!G142))),'Data Summary'!DD148="Yes"),OFFSET('Sanitation Data'!$G$12,0,10*ROW('Sanitation Data'!G142)),NA())</f>
        <v>#N/A</v>
      </c>
      <c r="AP148" s="97" t="e">
        <f ca="true">+IF(AND(ISNUMBER(OFFSET('Sanitation Data'!$H$4,0,10*ROW('Sanitation Data'!H142))),'Data Summary'!DE148="Yes"),100-OFFSET('Sanitation Data'!$H$4,0,10*ROW('Sanitation Data'!H142)),NA())</f>
        <v>#N/A</v>
      </c>
      <c r="AQ148" s="97" t="e">
        <f ca="true">+IF(AND(ISNUMBER(OFFSET('Sanitation Data'!$H$6,0,10*ROW('Sanitation Data'!H142))),'Data Summary'!DF148="Yes"),OFFSET('Sanitation Data'!$H$6,0,10*ROW('Sanitation Data'!H142)),NA())</f>
        <v>#N/A</v>
      </c>
      <c r="AR148" s="97" t="e">
        <f ca="true">+IF(AND(ISNUMBER(OFFSET('Sanitation Data'!$H$10,0,10*ROW('Sanitation Data'!H142))),'Data Summary'!DG148="Yes"),OFFSET('Sanitation Data'!$H$10,0,10*ROW('Sanitation Data'!H142)),NA())</f>
        <v>#N/A</v>
      </c>
      <c r="AS148" s="97" t="e">
        <f ca="true">+IF(AND(ISNUMBER(OFFSET('Sanitation Data'!$H$11,0,10*ROW('Sanitation Data'!H142))),'Data Summary'!DH148="Yes"),OFFSET('Sanitation Data'!$H$11,0,10*ROW('Sanitation Data'!H142)),NA())</f>
        <v>#N/A</v>
      </c>
      <c r="AT148" s="97" t="e">
        <f ca="true">+IF(AND(ISNUMBER(OFFSET('Sanitation Data'!$H$12,0,10*ROW('Sanitation Data'!H142))),'Data Summary'!DI148="Yes"),OFFSET('Sanitation Data'!$H$12,0,10*ROW('Sanitation Data'!H142)),NA())</f>
        <v>#N/A</v>
      </c>
      <c r="AU148" s="97" t="e">
        <f ca="true">+IF(AND(ISNUMBER(OFFSET('Sanitation Data'!$I$4,0,10*ROW('Sanitation Data'!I142))),'Data Summary'!DJ148="Yes"),100-OFFSET('Sanitation Data'!$I$4,0,10*ROW('Sanitation Data'!I142)),NA())</f>
        <v>#N/A</v>
      </c>
      <c r="AV148" s="97" t="e">
        <f ca="true">+IF(AND(ISNUMBER(OFFSET('Sanitation Data'!$I$6,0,10*ROW('Sanitation Data'!I142))),'Data Summary'!DK148="Yes"),OFFSET('Sanitation Data'!$I$6,0,10*ROW('Sanitation Data'!I142)),NA())</f>
        <v>#N/A</v>
      </c>
      <c r="AW148" s="97" t="e">
        <f ca="true">+IF(AND(ISNUMBER(OFFSET('Sanitation Data'!$I$10,0,10*ROW('Sanitation Data'!I142))),'Data Summary'!DL148="Yes"),OFFSET('Sanitation Data'!$I$10,0,10*ROW('Sanitation Data'!I142)),NA())</f>
        <v>#N/A</v>
      </c>
      <c r="AX148" s="97" t="e">
        <f ca="true">+IF(AND(ISNUMBER(OFFSET('Sanitation Data'!$I$11,0,10*ROW('Sanitation Data'!I142))),'Data Summary'!DM148="Yes"),OFFSET('Sanitation Data'!$I$11,0,10*ROW('Sanitation Data'!I142)),NA())</f>
        <v>#N/A</v>
      </c>
      <c r="AY148" s="97" t="e">
        <f ca="true">+IF(AND(ISNUMBER(OFFSET('Sanitation Data'!$I$12,0,10*ROW('Sanitation Data'!I142))),'Data Summary'!DN148="Yes"),OFFSET('Sanitation Data'!$I$12,0,10*ROW('Sanitation Data'!I142)),NA())</f>
        <v>#N/A</v>
      </c>
      <c r="AZ148" s="98" t="e">
        <f ca="true">+IF(AND(ISNUMBER(OFFSET('Hygiene Data'!$D$5,0,10*ROW('Hygiene Data'!D142))),'Data Summary'!DO148="Yes"),OFFSET('Hygiene Data'!$D$5,0,10*ROW('Hygiene Data'!D142)),NA())</f>
        <v>#N/A</v>
      </c>
      <c r="BA148" s="98" t="e">
        <f ca="true">+IF(AND(ISNUMBER(OFFSET('Hygiene Data'!$D$7,0,10*ROW('Hygiene Data'!D142))),'Data Summary'!DP148="Yes"),OFFSET('Hygiene Data'!$D$7,0,10*ROW('Hygiene Data'!D142)),NA())</f>
        <v>#N/A</v>
      </c>
      <c r="BB148" s="98" t="e">
        <f ca="true">+IF(AND(ISNUMBER(OFFSET('Hygiene Data'!$D$9,0,10*ROW('Hygiene Data'!D142))),'Data Summary'!DQ148="Yes"),OFFSET('Hygiene Data'!$D$9,0,10*ROW('Hygiene Data'!D142)),NA())</f>
        <v>#N/A</v>
      </c>
      <c r="BC148" s="98" t="e">
        <f ca="true">+IF(AND(ISNUMBER(OFFSET('Hygiene Data'!$E$5,0,10*ROW('Hygiene Data'!E142))),'Data Summary'!DR148="Yes"),OFFSET('Hygiene Data'!$E$5,0,10*ROW('Hygiene Data'!E142)),NA())</f>
        <v>#N/A</v>
      </c>
      <c r="BD148" s="98" t="e">
        <f ca="true">+IF(AND(ISNUMBER(OFFSET('Hygiene Data'!$E$7,0,10*ROW('Hygiene Data'!E142))),'Data Summary'!DS148="Yes"),OFFSET('Hygiene Data'!$E$7,0,10*ROW('Hygiene Data'!E142)),NA())</f>
        <v>#N/A</v>
      </c>
      <c r="BE148" s="98" t="e">
        <f ca="true">+IF(AND(ISNUMBER(OFFSET('Hygiene Data'!$E$9,0,10*ROW('Hygiene Data'!E142))),'Data Summary'!DT148="Yes"),OFFSET('Hygiene Data'!$E$9,0,10*ROW('Hygiene Data'!E142)),NA())</f>
        <v>#N/A</v>
      </c>
      <c r="BF148" s="98" t="e">
        <f ca="true">+IF(AND(ISNUMBER(OFFSET('Hygiene Data'!$F$5,0,10*ROW('Hygiene Data'!F142))),'Data Summary'!DU148="Yes"),OFFSET('Hygiene Data'!$F$5,0,10*ROW('Hygiene Data'!F142)),NA())</f>
        <v>#N/A</v>
      </c>
      <c r="BG148" s="98" t="e">
        <f ca="true">+IF(AND(ISNUMBER(OFFSET('Hygiene Data'!$F$7,0,10*ROW('Hygiene Data'!F142))),'Data Summary'!DV148="Yes"),OFFSET('Hygiene Data'!$F$7,0,10*ROW('Hygiene Data'!F142)),NA())</f>
        <v>#N/A</v>
      </c>
      <c r="BH148" s="98" t="e">
        <f ca="true">+IF(AND(ISNUMBER(OFFSET('Hygiene Data'!$F$9,0,10*ROW('Hygiene Data'!F142))),'Data Summary'!DW148="Yes"),OFFSET('Hygiene Data'!$F$9,0,10*ROW('Hygiene Data'!F142)),NA())</f>
        <v>#N/A</v>
      </c>
      <c r="BI148" s="98" t="e">
        <f ca="true">+IF(AND(ISNUMBER(OFFSET('Hygiene Data'!$G$5,0,10*ROW('Hygiene Data'!G142))),'Data Summary'!DX148="Yes"),OFFSET('Hygiene Data'!$G$5,0,10*ROW('Hygiene Data'!G142)),NA())</f>
        <v>#N/A</v>
      </c>
      <c r="BJ148" s="98" t="e">
        <f ca="true">+IF(AND(ISNUMBER(OFFSET('Hygiene Data'!$G$7,0,10*ROW('Hygiene Data'!G142))),'Data Summary'!DY148="Yes"),OFFSET('Hygiene Data'!$G$7,0,10*ROW('Hygiene Data'!G142)),NA())</f>
        <v>#N/A</v>
      </c>
      <c r="BK148" s="98" t="e">
        <f ca="true">+IF(AND(ISNUMBER(OFFSET('Hygiene Data'!$G$9,0,10*ROW('Hygiene Data'!G142))),'Data Summary'!DZ148="Yes"),OFFSET('Hygiene Data'!$G$9,0,10*ROW('Hygiene Data'!G142)),NA())</f>
        <v>#N/A</v>
      </c>
      <c r="BL148" s="98" t="e">
        <f ca="true">+IF(AND(ISNUMBER(OFFSET('Hygiene Data'!$H$5,0,10*ROW('Hygiene Data'!H142))),'Data Summary'!EA148="Yes"),OFFSET('Hygiene Data'!$H$5,0,10*ROW('Hygiene Data'!H142)),NA())</f>
        <v>#N/A</v>
      </c>
      <c r="BM148" s="98" t="e">
        <f ca="true">+IF(AND(ISNUMBER(OFFSET('Hygiene Data'!$H$7,0,10*ROW('Hygiene Data'!H142))),'Data Summary'!EB148="Yes"),OFFSET('Hygiene Data'!$H$7,0,10*ROW('Hygiene Data'!H142)),NA())</f>
        <v>#N/A</v>
      </c>
      <c r="BN148" s="98" t="e">
        <f ca="true">+IF(AND(ISNUMBER(OFFSET('Hygiene Data'!$H$9,0,10*ROW('Hygiene Data'!H142))),'Data Summary'!EC148="Yes"),OFFSET('Hygiene Data'!$H$9,0,10*ROW('Hygiene Data'!H142)),NA())</f>
        <v>#N/A</v>
      </c>
      <c r="BO148" s="98" t="e">
        <f ca="true">+IF(AND(ISNUMBER(OFFSET('Hygiene Data'!$I$5,0,10*ROW('Hygiene Data'!I142))),'Data Summary'!ED148="Yes"),OFFSET('Hygiene Data'!$I$5,0,10*ROW('Hygiene Data'!I142)),NA())</f>
        <v>#N/A</v>
      </c>
      <c r="BP148" s="98" t="e">
        <f ca="true">+IF(AND(ISNUMBER(OFFSET('Hygiene Data'!$I$7,0,10*ROW('Hygiene Data'!I142))),'Data Summary'!EE148="Yes"),OFFSET('Hygiene Data'!$I$7,0,10*ROW('Hygiene Data'!I142)),NA())</f>
        <v>#N/A</v>
      </c>
      <c r="BQ148" s="98" t="e">
        <f ca="true">+IF(AND(ISNUMBER(OFFSET('Hygiene Data'!$I$9,0,10*ROW('Hygiene Data'!I142))),'Data Summary'!EF148="Yes"),OFFSET('Hygiene Data'!$I$9,0,10*ROW('Hygiene Data'!I142)),NA())</f>
        <v>#N/A</v>
      </c>
    </row>
    <row xmlns:x14ac="http://schemas.microsoft.com/office/spreadsheetml/2009/9/ac" r="149" x14ac:dyDescent="0.2">
      <c r="A149" s="351" t="e">
        <f ca="true">+RIGHT('Data Summary'!A149,LEN('Data Summary'!A149)-9)</f>
        <v>#VALUE!</v>
      </c>
      <c r="B149" s="36" t="str">
        <f ca="true">+IF(ISTEXT('Data Summary'!B149),'Data Summary'!B149,"")</f>
        <v/>
      </c>
      <c r="C149" s="350" t="e">
        <f ca="true">+VALUE('Data Summary'!C149)</f>
        <v>#VALUE!</v>
      </c>
      <c r="D149" s="96" t="e">
        <f ca="true">+IF(AND(ISNUMBER(OFFSET('Water Data'!$D$4,0,10*ROW('Water Data'!D143))),'Data Summary'!BS149="Yes"),100-OFFSET('Water Data'!$D$4,0,10*ROW('Water Data'!D143)),NA())</f>
        <v>#N/A</v>
      </c>
      <c r="E149" s="96" t="e">
        <f ca="true">+IF(AND(ISNUMBER(OFFSET('Water Data'!$D$6,0,10*ROW('Water Data'!D143))),'Data Summary'!BT149="Yes"),OFFSET('Water Data'!$D$6,0,10*ROW('Water Data'!D143)),NA())</f>
        <v>#N/A</v>
      </c>
      <c r="F149" s="96" t="e">
        <f ca="true">+IF(AND(ISNUMBER(OFFSET('Water Data'!$D$9,0,10*ROW('Water Data'!D143))),'Data Summary'!BU149="Yes"),OFFSET('Water Data'!$D$9,0,10*ROW('Water Data'!D143)),NA())</f>
        <v>#N/A</v>
      </c>
      <c r="G149" s="96" t="e">
        <f ca="true">+IF(AND(ISNUMBER(OFFSET('Water Data'!$E$4,0,10*ROW('Water Data'!E143))),'Data Summary'!BV149="Yes"),100-OFFSET('Water Data'!$E$4,0,10*ROW('Water Data'!E143)),NA())</f>
        <v>#N/A</v>
      </c>
      <c r="H149" s="96" t="e">
        <f ca="true">+IF(AND(ISNUMBER(OFFSET('Water Data'!$E$6,0,10*ROW('Water Data'!E143))),'Data Summary'!BW149="Yes"),OFFSET('Water Data'!$E$6,0,10*ROW('Water Data'!E143)),NA())</f>
        <v>#N/A</v>
      </c>
      <c r="I149" s="96" t="e">
        <f ca="true">+IF(AND(ISNUMBER(OFFSET('Water Data'!$E$9,0,10*ROW('Water Data'!E143))),'Data Summary'!BX149="Yes"),OFFSET('Water Data'!$E$9,0,10*ROW('Water Data'!E143)),NA())</f>
        <v>#N/A</v>
      </c>
      <c r="J149" s="96" t="e">
        <f ca="true">+IF(AND(ISNUMBER(OFFSET('Water Data'!$F$4,0,10*ROW('Water Data'!F143))),'Data Summary'!BY149="Yes"),100-OFFSET('Water Data'!$F$4,0,10*ROW('Water Data'!F143)),NA())</f>
        <v>#N/A</v>
      </c>
      <c r="K149" s="96" t="e">
        <f ca="true">+IF(AND(ISNUMBER(OFFSET('Water Data'!$F$6,0,10*ROW('Water Data'!F143))),'Data Summary'!BZ149="Yes"),OFFSET('Water Data'!$F$6,0,10*ROW('Water Data'!F143)),NA())</f>
        <v>#N/A</v>
      </c>
      <c r="L149" s="96" t="e">
        <f ca="true">+IF(AND(ISNUMBER(OFFSET('Water Data'!$F$9,0,10*ROW('Water Data'!F143))),'Data Summary'!CA149="Yes"),OFFSET('Water Data'!$F$9,0,10*ROW('Water Data'!F143)),NA())</f>
        <v>#N/A</v>
      </c>
      <c r="M149" s="96" t="e">
        <f ca="true">+IF(AND(ISNUMBER(OFFSET('Water Data'!$G$4,0,10*ROW('Water Data'!G143))),'Data Summary'!CB149="Yes"),100-OFFSET('Water Data'!$G$4,0,10*ROW('Water Data'!G143)),NA())</f>
        <v>#N/A</v>
      </c>
      <c r="N149" s="96" t="e">
        <f ca="true">+IF(AND(ISNUMBER(OFFSET('Water Data'!$G$6,0,10*ROW('Water Data'!G143))),'Data Summary'!CC149="Yes"),OFFSET('Water Data'!$G$6,0,10*ROW('Water Data'!G143)),NA())</f>
        <v>#N/A</v>
      </c>
      <c r="O149" s="96" t="e">
        <f ca="true">+IF(AND(ISNUMBER(OFFSET('Water Data'!$G$9,0,10*ROW('Water Data'!G143))),'Data Summary'!CD149="Yes"),OFFSET('Water Data'!$G$9,0,10*ROW('Water Data'!G143)),NA())</f>
        <v>#N/A</v>
      </c>
      <c r="P149" s="96" t="e">
        <f ca="true">+IF(AND(ISNUMBER(OFFSET('Water Data'!$H$4,0,10*ROW('Water Data'!H143))),'Data Summary'!CE149="Yes"),100-OFFSET('Water Data'!$H$4,0,10*ROW('Water Data'!H143)),NA())</f>
        <v>#N/A</v>
      </c>
      <c r="Q149" s="96" t="e">
        <f ca="true">+IF(AND(ISNUMBER(OFFSET('Water Data'!$H$6,0,10*ROW('Water Data'!H143))),'Data Summary'!CF149="Yes"),OFFSET('Water Data'!$H$6,0,10*ROW('Water Data'!H143)),NA())</f>
        <v>#N/A</v>
      </c>
      <c r="R149" s="96" t="e">
        <f ca="true">+IF(AND(ISNUMBER(OFFSET('Water Data'!$H$9,0,10*ROW('Water Data'!H143))),'Data Summary'!CG149="Yes"),OFFSET('Water Data'!$H$9,0,10*ROW('Water Data'!H143)),NA())</f>
        <v>#N/A</v>
      </c>
      <c r="S149" s="96" t="e">
        <f ca="true">+IF(AND(ISNUMBER(OFFSET('Water Data'!$I$4,0,10*ROW('Water Data'!I143))),'Data Summary'!CH149="Yes"),100-OFFSET('Water Data'!$I$4,0,10*ROW('Water Data'!I143)),NA())</f>
        <v>#N/A</v>
      </c>
      <c r="T149" s="96" t="e">
        <f ca="true">+IF(AND(ISNUMBER(OFFSET('Water Data'!$I$6,0,10*ROW('Water Data'!I143))),'Data Summary'!CI149="Yes"),OFFSET('Water Data'!$I$6,0,10*ROW('Water Data'!I143)),NA())</f>
        <v>#N/A</v>
      </c>
      <c r="U149" s="96" t="e">
        <f ca="true">+IF(AND(ISNUMBER(OFFSET('Water Data'!$I$9,0,10*ROW('Water Data'!I143))),'Data Summary'!CJ149="Yes"),OFFSET('Water Data'!$I$9,0,10*ROW('Water Data'!I143)),NA())</f>
        <v>#N/A</v>
      </c>
      <c r="V149" s="97" t="e">
        <f ca="true">+IF(AND(ISNUMBER(OFFSET('Sanitation Data'!$D$4,0,10*ROW('Sanitation Data'!D143))),'Data Summary'!CK149="Yes"),100-OFFSET('Sanitation Data'!$D$4,0,10*ROW('Sanitation Data'!D143)),NA())</f>
        <v>#N/A</v>
      </c>
      <c r="W149" s="97" t="e">
        <f ca="true">+IF(AND(ISNUMBER(OFFSET('Sanitation Data'!$D$6,0,10*ROW('Sanitation Data'!D143))),'Data Summary'!CL149="Yes"),OFFSET('Sanitation Data'!$D$6,0,10*ROW('Sanitation Data'!D143)),NA())</f>
        <v>#N/A</v>
      </c>
      <c r="X149" s="97" t="e">
        <f ca="true">+IF(AND(ISNUMBER(OFFSET('Sanitation Data'!$D$10,0,10*ROW('Sanitation Data'!D143))),'Data Summary'!CM149="Yes"),OFFSET('Sanitation Data'!$D$10,0,10*ROW('Sanitation Data'!D143)),NA())</f>
        <v>#N/A</v>
      </c>
      <c r="Y149" s="97" t="e">
        <f ca="true">+IF(AND(ISNUMBER(OFFSET('Sanitation Data'!$D$11,0,10*ROW('Sanitation Data'!D143))),'Data Summary'!CN149="Yes"),OFFSET('Sanitation Data'!$D$11,0,10*ROW('Sanitation Data'!D143)),NA())</f>
        <v>#N/A</v>
      </c>
      <c r="Z149" s="97" t="e">
        <f ca="true">+IF(AND(ISNUMBER(OFFSET('Sanitation Data'!$D$12,0,10*ROW('Sanitation Data'!D143))),'Data Summary'!CO149="Yes"),OFFSET('Sanitation Data'!$D$12,0,10*ROW('Sanitation Data'!D143)),NA())</f>
        <v>#N/A</v>
      </c>
      <c r="AA149" s="97" t="e">
        <f ca="true">+IF(AND(ISNUMBER(OFFSET('Sanitation Data'!$E$4,0,10*ROW('Sanitation Data'!E143))),'Data Summary'!CP149="Yes"),100-OFFSET('Sanitation Data'!$E$4,0,10*ROW('Sanitation Data'!E143)),NA())</f>
        <v>#N/A</v>
      </c>
      <c r="AB149" s="97" t="e">
        <f ca="true">+IF(AND(ISNUMBER(OFFSET('Sanitation Data'!$E$6,0,10*ROW('Sanitation Data'!E143))),'Data Summary'!CQ149="Yes"),OFFSET('Sanitation Data'!$E$6,0,10*ROW('Sanitation Data'!E143)),NA())</f>
        <v>#N/A</v>
      </c>
      <c r="AC149" s="97" t="e">
        <f ca="true">+IF(AND(ISNUMBER(OFFSET('Sanitation Data'!$E$10,0,10*ROW('Sanitation Data'!E143))),'Data Summary'!CR149="Yes"),OFFSET('Sanitation Data'!$E$10,0,10*ROW('Sanitation Data'!E143)),NA())</f>
        <v>#N/A</v>
      </c>
      <c r="AD149" s="97" t="e">
        <f ca="true">+IF(AND(ISNUMBER(OFFSET('Sanitation Data'!$E$11,0,10*ROW('Sanitation Data'!E143))),'Data Summary'!CS149="Yes"),OFFSET('Sanitation Data'!$E$11,0,10*ROW('Sanitation Data'!E143)),NA())</f>
        <v>#N/A</v>
      </c>
      <c r="AE149" s="97" t="e">
        <f ca="true">+IF(AND(ISNUMBER(OFFSET('Sanitation Data'!$E$12,0,10*ROW('Sanitation Data'!E143))),'Data Summary'!CT149="Yes"),OFFSET('Sanitation Data'!$E$12,0,10*ROW('Sanitation Data'!E143)),NA())</f>
        <v>#N/A</v>
      </c>
      <c r="AF149" s="97" t="e">
        <f ca="true">+IF(AND(ISNUMBER(OFFSET('Sanitation Data'!$F$4,0,10*ROW('Sanitation Data'!F143))),'Data Summary'!CU149="Yes"),100-OFFSET('Sanitation Data'!$F$4,0,10*ROW('Sanitation Data'!F143)),NA())</f>
        <v>#N/A</v>
      </c>
      <c r="AG149" s="97" t="e">
        <f ca="true">+IF(AND(ISNUMBER(OFFSET('Sanitation Data'!$F$6,0,10*ROW('Sanitation Data'!F143))),'Data Summary'!CV149="Yes"),OFFSET('Sanitation Data'!$F$6,0,10*ROW('Sanitation Data'!F143)),NA())</f>
        <v>#N/A</v>
      </c>
      <c r="AH149" s="97" t="e">
        <f ca="true">+IF(AND(ISNUMBER(OFFSET('Sanitation Data'!$F$10,0,10*ROW('Sanitation Data'!F143))),'Data Summary'!CW149="Yes"),OFFSET('Sanitation Data'!$F$10,0,10*ROW('Sanitation Data'!F143)),NA())</f>
        <v>#N/A</v>
      </c>
      <c r="AI149" s="97" t="e">
        <f ca="true">+IF(AND(ISNUMBER(OFFSET('Sanitation Data'!$F$11,0,10*ROW('Sanitation Data'!F143))),'Data Summary'!CX149="Yes"),OFFSET('Sanitation Data'!$F$11,0,10*ROW('Sanitation Data'!F143)),NA())</f>
        <v>#N/A</v>
      </c>
      <c r="AJ149" s="97" t="e">
        <f ca="true">+IF(AND(ISNUMBER(OFFSET('Sanitation Data'!$F$12,0,10*ROW('Sanitation Data'!F143))),'Data Summary'!CY149="Yes"),OFFSET('Sanitation Data'!$F$12,0,10*ROW('Sanitation Data'!F143)),NA())</f>
        <v>#N/A</v>
      </c>
      <c r="AK149" s="97" t="e">
        <f ca="true">+IF(AND(ISNUMBER(OFFSET('Sanitation Data'!$G$4,0,10*ROW('Sanitation Data'!G143))),'Data Summary'!CZ149="Yes"),100-OFFSET('Sanitation Data'!$G$4,0,10*ROW('Sanitation Data'!G143)),NA())</f>
        <v>#N/A</v>
      </c>
      <c r="AL149" s="97" t="e">
        <f ca="true">+IF(AND(ISNUMBER(OFFSET('Sanitation Data'!$G$6,0,10*ROW('Sanitation Data'!G143))),'Data Summary'!DA149="Yes"),OFFSET('Sanitation Data'!$G$6,0,10*ROW('Sanitation Data'!G143)),NA())</f>
        <v>#N/A</v>
      </c>
      <c r="AM149" s="97" t="e">
        <f ca="true">+IF(AND(ISNUMBER(OFFSET('Sanitation Data'!$G$10,0,10*ROW('Sanitation Data'!G143))),'Data Summary'!DB149="Yes"),OFFSET('Sanitation Data'!$G$10,0,10*ROW('Sanitation Data'!G143)),NA())</f>
        <v>#N/A</v>
      </c>
      <c r="AN149" s="97" t="e">
        <f ca="true">+IF(AND(ISNUMBER(OFFSET('Sanitation Data'!$G$11,0,10*ROW('Sanitation Data'!G143))),'Data Summary'!DC149="Yes"),OFFSET('Sanitation Data'!$G$11,0,10*ROW('Sanitation Data'!G143)),NA())</f>
        <v>#N/A</v>
      </c>
      <c r="AO149" s="97" t="e">
        <f ca="true">+IF(AND(ISNUMBER(OFFSET('Sanitation Data'!$G$12,0,10*ROW('Sanitation Data'!G143))),'Data Summary'!DD149="Yes"),OFFSET('Sanitation Data'!$G$12,0,10*ROW('Sanitation Data'!G143)),NA())</f>
        <v>#N/A</v>
      </c>
      <c r="AP149" s="97" t="e">
        <f ca="true">+IF(AND(ISNUMBER(OFFSET('Sanitation Data'!$H$4,0,10*ROW('Sanitation Data'!H143))),'Data Summary'!DE149="Yes"),100-OFFSET('Sanitation Data'!$H$4,0,10*ROW('Sanitation Data'!H143)),NA())</f>
        <v>#N/A</v>
      </c>
      <c r="AQ149" s="97" t="e">
        <f ca="true">+IF(AND(ISNUMBER(OFFSET('Sanitation Data'!$H$6,0,10*ROW('Sanitation Data'!H143))),'Data Summary'!DF149="Yes"),OFFSET('Sanitation Data'!$H$6,0,10*ROW('Sanitation Data'!H143)),NA())</f>
        <v>#N/A</v>
      </c>
      <c r="AR149" s="97" t="e">
        <f ca="true">+IF(AND(ISNUMBER(OFFSET('Sanitation Data'!$H$10,0,10*ROW('Sanitation Data'!H143))),'Data Summary'!DG149="Yes"),OFFSET('Sanitation Data'!$H$10,0,10*ROW('Sanitation Data'!H143)),NA())</f>
        <v>#N/A</v>
      </c>
      <c r="AS149" s="97" t="e">
        <f ca="true">+IF(AND(ISNUMBER(OFFSET('Sanitation Data'!$H$11,0,10*ROW('Sanitation Data'!H143))),'Data Summary'!DH149="Yes"),OFFSET('Sanitation Data'!$H$11,0,10*ROW('Sanitation Data'!H143)),NA())</f>
        <v>#N/A</v>
      </c>
      <c r="AT149" s="97" t="e">
        <f ca="true">+IF(AND(ISNUMBER(OFFSET('Sanitation Data'!$H$12,0,10*ROW('Sanitation Data'!H143))),'Data Summary'!DI149="Yes"),OFFSET('Sanitation Data'!$H$12,0,10*ROW('Sanitation Data'!H143)),NA())</f>
        <v>#N/A</v>
      </c>
      <c r="AU149" s="97" t="e">
        <f ca="true">+IF(AND(ISNUMBER(OFFSET('Sanitation Data'!$I$4,0,10*ROW('Sanitation Data'!I143))),'Data Summary'!DJ149="Yes"),100-OFFSET('Sanitation Data'!$I$4,0,10*ROW('Sanitation Data'!I143)),NA())</f>
        <v>#N/A</v>
      </c>
      <c r="AV149" s="97" t="e">
        <f ca="true">+IF(AND(ISNUMBER(OFFSET('Sanitation Data'!$I$6,0,10*ROW('Sanitation Data'!I143))),'Data Summary'!DK149="Yes"),OFFSET('Sanitation Data'!$I$6,0,10*ROW('Sanitation Data'!I143)),NA())</f>
        <v>#N/A</v>
      </c>
      <c r="AW149" s="97" t="e">
        <f ca="true">+IF(AND(ISNUMBER(OFFSET('Sanitation Data'!$I$10,0,10*ROW('Sanitation Data'!I143))),'Data Summary'!DL149="Yes"),OFFSET('Sanitation Data'!$I$10,0,10*ROW('Sanitation Data'!I143)),NA())</f>
        <v>#N/A</v>
      </c>
      <c r="AX149" s="97" t="e">
        <f ca="true">+IF(AND(ISNUMBER(OFFSET('Sanitation Data'!$I$11,0,10*ROW('Sanitation Data'!I143))),'Data Summary'!DM149="Yes"),OFFSET('Sanitation Data'!$I$11,0,10*ROW('Sanitation Data'!I143)),NA())</f>
        <v>#N/A</v>
      </c>
      <c r="AY149" s="97" t="e">
        <f ca="true">+IF(AND(ISNUMBER(OFFSET('Sanitation Data'!$I$12,0,10*ROW('Sanitation Data'!I143))),'Data Summary'!DN149="Yes"),OFFSET('Sanitation Data'!$I$12,0,10*ROW('Sanitation Data'!I143)),NA())</f>
        <v>#N/A</v>
      </c>
      <c r="AZ149" s="98" t="e">
        <f ca="true">+IF(AND(ISNUMBER(OFFSET('Hygiene Data'!$D$5,0,10*ROW('Hygiene Data'!D143))),'Data Summary'!DO149="Yes"),OFFSET('Hygiene Data'!$D$5,0,10*ROW('Hygiene Data'!D143)),NA())</f>
        <v>#N/A</v>
      </c>
      <c r="BA149" s="98" t="e">
        <f ca="true">+IF(AND(ISNUMBER(OFFSET('Hygiene Data'!$D$7,0,10*ROW('Hygiene Data'!D143))),'Data Summary'!DP149="Yes"),OFFSET('Hygiene Data'!$D$7,0,10*ROW('Hygiene Data'!D143)),NA())</f>
        <v>#N/A</v>
      </c>
      <c r="BB149" s="98" t="e">
        <f ca="true">+IF(AND(ISNUMBER(OFFSET('Hygiene Data'!$D$9,0,10*ROW('Hygiene Data'!D143))),'Data Summary'!DQ149="Yes"),OFFSET('Hygiene Data'!$D$9,0,10*ROW('Hygiene Data'!D143)),NA())</f>
        <v>#N/A</v>
      </c>
      <c r="BC149" s="98" t="e">
        <f ca="true">+IF(AND(ISNUMBER(OFFSET('Hygiene Data'!$E$5,0,10*ROW('Hygiene Data'!E143))),'Data Summary'!DR149="Yes"),OFFSET('Hygiene Data'!$E$5,0,10*ROW('Hygiene Data'!E143)),NA())</f>
        <v>#N/A</v>
      </c>
      <c r="BD149" s="98" t="e">
        <f ca="true">+IF(AND(ISNUMBER(OFFSET('Hygiene Data'!$E$7,0,10*ROW('Hygiene Data'!E143))),'Data Summary'!DS149="Yes"),OFFSET('Hygiene Data'!$E$7,0,10*ROW('Hygiene Data'!E143)),NA())</f>
        <v>#N/A</v>
      </c>
      <c r="BE149" s="98" t="e">
        <f ca="true">+IF(AND(ISNUMBER(OFFSET('Hygiene Data'!$E$9,0,10*ROW('Hygiene Data'!E143))),'Data Summary'!DT149="Yes"),OFFSET('Hygiene Data'!$E$9,0,10*ROW('Hygiene Data'!E143)),NA())</f>
        <v>#N/A</v>
      </c>
      <c r="BF149" s="98" t="e">
        <f ca="true">+IF(AND(ISNUMBER(OFFSET('Hygiene Data'!$F$5,0,10*ROW('Hygiene Data'!F143))),'Data Summary'!DU149="Yes"),OFFSET('Hygiene Data'!$F$5,0,10*ROW('Hygiene Data'!F143)),NA())</f>
        <v>#N/A</v>
      </c>
      <c r="BG149" s="98" t="e">
        <f ca="true">+IF(AND(ISNUMBER(OFFSET('Hygiene Data'!$F$7,0,10*ROW('Hygiene Data'!F143))),'Data Summary'!DV149="Yes"),OFFSET('Hygiene Data'!$F$7,0,10*ROW('Hygiene Data'!F143)),NA())</f>
        <v>#N/A</v>
      </c>
      <c r="BH149" s="98" t="e">
        <f ca="true">+IF(AND(ISNUMBER(OFFSET('Hygiene Data'!$F$9,0,10*ROW('Hygiene Data'!F143))),'Data Summary'!DW149="Yes"),OFFSET('Hygiene Data'!$F$9,0,10*ROW('Hygiene Data'!F143)),NA())</f>
        <v>#N/A</v>
      </c>
      <c r="BI149" s="98" t="e">
        <f ca="true">+IF(AND(ISNUMBER(OFFSET('Hygiene Data'!$G$5,0,10*ROW('Hygiene Data'!G143))),'Data Summary'!DX149="Yes"),OFFSET('Hygiene Data'!$G$5,0,10*ROW('Hygiene Data'!G143)),NA())</f>
        <v>#N/A</v>
      </c>
      <c r="BJ149" s="98" t="e">
        <f ca="true">+IF(AND(ISNUMBER(OFFSET('Hygiene Data'!$G$7,0,10*ROW('Hygiene Data'!G143))),'Data Summary'!DY149="Yes"),OFFSET('Hygiene Data'!$G$7,0,10*ROW('Hygiene Data'!G143)),NA())</f>
        <v>#N/A</v>
      </c>
      <c r="BK149" s="98" t="e">
        <f ca="true">+IF(AND(ISNUMBER(OFFSET('Hygiene Data'!$G$9,0,10*ROW('Hygiene Data'!G143))),'Data Summary'!DZ149="Yes"),OFFSET('Hygiene Data'!$G$9,0,10*ROW('Hygiene Data'!G143)),NA())</f>
        <v>#N/A</v>
      </c>
      <c r="BL149" s="98" t="e">
        <f ca="true">+IF(AND(ISNUMBER(OFFSET('Hygiene Data'!$H$5,0,10*ROW('Hygiene Data'!H143))),'Data Summary'!EA149="Yes"),OFFSET('Hygiene Data'!$H$5,0,10*ROW('Hygiene Data'!H143)),NA())</f>
        <v>#N/A</v>
      </c>
      <c r="BM149" s="98" t="e">
        <f ca="true">+IF(AND(ISNUMBER(OFFSET('Hygiene Data'!$H$7,0,10*ROW('Hygiene Data'!H143))),'Data Summary'!EB149="Yes"),OFFSET('Hygiene Data'!$H$7,0,10*ROW('Hygiene Data'!H143)),NA())</f>
        <v>#N/A</v>
      </c>
      <c r="BN149" s="98" t="e">
        <f ca="true">+IF(AND(ISNUMBER(OFFSET('Hygiene Data'!$H$9,0,10*ROW('Hygiene Data'!H143))),'Data Summary'!EC149="Yes"),OFFSET('Hygiene Data'!$H$9,0,10*ROW('Hygiene Data'!H143)),NA())</f>
        <v>#N/A</v>
      </c>
      <c r="BO149" s="98" t="e">
        <f ca="true">+IF(AND(ISNUMBER(OFFSET('Hygiene Data'!$I$5,0,10*ROW('Hygiene Data'!I143))),'Data Summary'!ED149="Yes"),OFFSET('Hygiene Data'!$I$5,0,10*ROW('Hygiene Data'!I143)),NA())</f>
        <v>#N/A</v>
      </c>
      <c r="BP149" s="98" t="e">
        <f ca="true">+IF(AND(ISNUMBER(OFFSET('Hygiene Data'!$I$7,0,10*ROW('Hygiene Data'!I143))),'Data Summary'!EE149="Yes"),OFFSET('Hygiene Data'!$I$7,0,10*ROW('Hygiene Data'!I143)),NA())</f>
        <v>#N/A</v>
      </c>
      <c r="BQ149" s="98" t="e">
        <f ca="true">+IF(AND(ISNUMBER(OFFSET('Hygiene Data'!$I$9,0,10*ROW('Hygiene Data'!I143))),'Data Summary'!EF149="Yes"),OFFSET('Hygiene Data'!$I$9,0,10*ROW('Hygiene Data'!I143)),NA())</f>
        <v>#N/A</v>
      </c>
    </row>
    <row xmlns:x14ac="http://schemas.microsoft.com/office/spreadsheetml/2009/9/ac" r="150" x14ac:dyDescent="0.2">
      <c r="A150" s="351" t="e">
        <f ca="true">+RIGHT('Data Summary'!A150,LEN('Data Summary'!A150)-9)</f>
        <v>#VALUE!</v>
      </c>
      <c r="B150" s="36" t="str">
        <f ca="true">+IF(ISTEXT('Data Summary'!B150),'Data Summary'!B150,"")</f>
        <v/>
      </c>
      <c r="C150" s="350" t="e">
        <f ca="true">+VALUE('Data Summary'!C150)</f>
        <v>#VALUE!</v>
      </c>
      <c r="D150" s="96" t="e">
        <f ca="true">+IF(AND(ISNUMBER(OFFSET('Water Data'!$D$4,0,10*ROW('Water Data'!D144))),'Data Summary'!BS150="Yes"),100-OFFSET('Water Data'!$D$4,0,10*ROW('Water Data'!D144)),NA())</f>
        <v>#N/A</v>
      </c>
      <c r="E150" s="96" t="e">
        <f ca="true">+IF(AND(ISNUMBER(OFFSET('Water Data'!$D$6,0,10*ROW('Water Data'!D144))),'Data Summary'!BT150="Yes"),OFFSET('Water Data'!$D$6,0,10*ROW('Water Data'!D144)),NA())</f>
        <v>#N/A</v>
      </c>
      <c r="F150" s="96" t="e">
        <f ca="true">+IF(AND(ISNUMBER(OFFSET('Water Data'!$D$9,0,10*ROW('Water Data'!D144))),'Data Summary'!BU150="Yes"),OFFSET('Water Data'!$D$9,0,10*ROW('Water Data'!D144)),NA())</f>
        <v>#N/A</v>
      </c>
      <c r="G150" s="96" t="e">
        <f ca="true">+IF(AND(ISNUMBER(OFFSET('Water Data'!$E$4,0,10*ROW('Water Data'!E144))),'Data Summary'!BV150="Yes"),100-OFFSET('Water Data'!$E$4,0,10*ROW('Water Data'!E144)),NA())</f>
        <v>#N/A</v>
      </c>
      <c r="H150" s="96" t="e">
        <f ca="true">+IF(AND(ISNUMBER(OFFSET('Water Data'!$E$6,0,10*ROW('Water Data'!E144))),'Data Summary'!BW150="Yes"),OFFSET('Water Data'!$E$6,0,10*ROW('Water Data'!E144)),NA())</f>
        <v>#N/A</v>
      </c>
      <c r="I150" s="96" t="e">
        <f ca="true">+IF(AND(ISNUMBER(OFFSET('Water Data'!$E$9,0,10*ROW('Water Data'!E144))),'Data Summary'!BX150="Yes"),OFFSET('Water Data'!$E$9,0,10*ROW('Water Data'!E144)),NA())</f>
        <v>#N/A</v>
      </c>
      <c r="J150" s="96" t="e">
        <f ca="true">+IF(AND(ISNUMBER(OFFSET('Water Data'!$F$4,0,10*ROW('Water Data'!F144))),'Data Summary'!BY150="Yes"),100-OFFSET('Water Data'!$F$4,0,10*ROW('Water Data'!F144)),NA())</f>
        <v>#N/A</v>
      </c>
      <c r="K150" s="96" t="e">
        <f ca="true">+IF(AND(ISNUMBER(OFFSET('Water Data'!$F$6,0,10*ROW('Water Data'!F144))),'Data Summary'!BZ150="Yes"),OFFSET('Water Data'!$F$6,0,10*ROW('Water Data'!F144)),NA())</f>
        <v>#N/A</v>
      </c>
      <c r="L150" s="96" t="e">
        <f ca="true">+IF(AND(ISNUMBER(OFFSET('Water Data'!$F$9,0,10*ROW('Water Data'!F144))),'Data Summary'!CA150="Yes"),OFFSET('Water Data'!$F$9,0,10*ROW('Water Data'!F144)),NA())</f>
        <v>#N/A</v>
      </c>
      <c r="M150" s="96" t="e">
        <f ca="true">+IF(AND(ISNUMBER(OFFSET('Water Data'!$G$4,0,10*ROW('Water Data'!G144))),'Data Summary'!CB150="Yes"),100-OFFSET('Water Data'!$G$4,0,10*ROW('Water Data'!G144)),NA())</f>
        <v>#N/A</v>
      </c>
      <c r="N150" s="96" t="e">
        <f ca="true">+IF(AND(ISNUMBER(OFFSET('Water Data'!$G$6,0,10*ROW('Water Data'!G144))),'Data Summary'!CC150="Yes"),OFFSET('Water Data'!$G$6,0,10*ROW('Water Data'!G144)),NA())</f>
        <v>#N/A</v>
      </c>
      <c r="O150" s="96" t="e">
        <f ca="true">+IF(AND(ISNUMBER(OFFSET('Water Data'!$G$9,0,10*ROW('Water Data'!G144))),'Data Summary'!CD150="Yes"),OFFSET('Water Data'!$G$9,0,10*ROW('Water Data'!G144)),NA())</f>
        <v>#N/A</v>
      </c>
      <c r="P150" s="96" t="e">
        <f ca="true">+IF(AND(ISNUMBER(OFFSET('Water Data'!$H$4,0,10*ROW('Water Data'!H144))),'Data Summary'!CE150="Yes"),100-OFFSET('Water Data'!$H$4,0,10*ROW('Water Data'!H144)),NA())</f>
        <v>#N/A</v>
      </c>
      <c r="Q150" s="96" t="e">
        <f ca="true">+IF(AND(ISNUMBER(OFFSET('Water Data'!$H$6,0,10*ROW('Water Data'!H144))),'Data Summary'!CF150="Yes"),OFFSET('Water Data'!$H$6,0,10*ROW('Water Data'!H144)),NA())</f>
        <v>#N/A</v>
      </c>
      <c r="R150" s="96" t="e">
        <f ca="true">+IF(AND(ISNUMBER(OFFSET('Water Data'!$H$9,0,10*ROW('Water Data'!H144))),'Data Summary'!CG150="Yes"),OFFSET('Water Data'!$H$9,0,10*ROW('Water Data'!H144)),NA())</f>
        <v>#N/A</v>
      </c>
      <c r="S150" s="96" t="e">
        <f ca="true">+IF(AND(ISNUMBER(OFFSET('Water Data'!$I$4,0,10*ROW('Water Data'!I144))),'Data Summary'!CH150="Yes"),100-OFFSET('Water Data'!$I$4,0,10*ROW('Water Data'!I144)),NA())</f>
        <v>#N/A</v>
      </c>
      <c r="T150" s="96" t="e">
        <f ca="true">+IF(AND(ISNUMBER(OFFSET('Water Data'!$I$6,0,10*ROW('Water Data'!I144))),'Data Summary'!CI150="Yes"),OFFSET('Water Data'!$I$6,0,10*ROW('Water Data'!I144)),NA())</f>
        <v>#N/A</v>
      </c>
      <c r="U150" s="96" t="e">
        <f ca="true">+IF(AND(ISNUMBER(OFFSET('Water Data'!$I$9,0,10*ROW('Water Data'!I144))),'Data Summary'!CJ150="Yes"),OFFSET('Water Data'!$I$9,0,10*ROW('Water Data'!I144)),NA())</f>
        <v>#N/A</v>
      </c>
      <c r="V150" s="97" t="e">
        <f ca="true">+IF(AND(ISNUMBER(OFFSET('Sanitation Data'!$D$4,0,10*ROW('Sanitation Data'!D144))),'Data Summary'!CK150="Yes"),100-OFFSET('Sanitation Data'!$D$4,0,10*ROW('Sanitation Data'!D144)),NA())</f>
        <v>#N/A</v>
      </c>
      <c r="W150" s="97" t="e">
        <f ca="true">+IF(AND(ISNUMBER(OFFSET('Sanitation Data'!$D$6,0,10*ROW('Sanitation Data'!D144))),'Data Summary'!CL150="Yes"),OFFSET('Sanitation Data'!$D$6,0,10*ROW('Sanitation Data'!D144)),NA())</f>
        <v>#N/A</v>
      </c>
      <c r="X150" s="97" t="e">
        <f ca="true">+IF(AND(ISNUMBER(OFFSET('Sanitation Data'!$D$10,0,10*ROW('Sanitation Data'!D144))),'Data Summary'!CM150="Yes"),OFFSET('Sanitation Data'!$D$10,0,10*ROW('Sanitation Data'!D144)),NA())</f>
        <v>#N/A</v>
      </c>
      <c r="Y150" s="97" t="e">
        <f ca="true">+IF(AND(ISNUMBER(OFFSET('Sanitation Data'!$D$11,0,10*ROW('Sanitation Data'!D144))),'Data Summary'!CN150="Yes"),OFFSET('Sanitation Data'!$D$11,0,10*ROW('Sanitation Data'!D144)),NA())</f>
        <v>#N/A</v>
      </c>
      <c r="Z150" s="97" t="e">
        <f ca="true">+IF(AND(ISNUMBER(OFFSET('Sanitation Data'!$D$12,0,10*ROW('Sanitation Data'!D144))),'Data Summary'!CO150="Yes"),OFFSET('Sanitation Data'!$D$12,0,10*ROW('Sanitation Data'!D144)),NA())</f>
        <v>#N/A</v>
      </c>
      <c r="AA150" s="97" t="e">
        <f ca="true">+IF(AND(ISNUMBER(OFFSET('Sanitation Data'!$E$4,0,10*ROW('Sanitation Data'!E144))),'Data Summary'!CP150="Yes"),100-OFFSET('Sanitation Data'!$E$4,0,10*ROW('Sanitation Data'!E144)),NA())</f>
        <v>#N/A</v>
      </c>
      <c r="AB150" s="97" t="e">
        <f ca="true">+IF(AND(ISNUMBER(OFFSET('Sanitation Data'!$E$6,0,10*ROW('Sanitation Data'!E144))),'Data Summary'!CQ150="Yes"),OFFSET('Sanitation Data'!$E$6,0,10*ROW('Sanitation Data'!E144)),NA())</f>
        <v>#N/A</v>
      </c>
      <c r="AC150" s="97" t="e">
        <f ca="true">+IF(AND(ISNUMBER(OFFSET('Sanitation Data'!$E$10,0,10*ROW('Sanitation Data'!E144))),'Data Summary'!CR150="Yes"),OFFSET('Sanitation Data'!$E$10,0,10*ROW('Sanitation Data'!E144)),NA())</f>
        <v>#N/A</v>
      </c>
      <c r="AD150" s="97" t="e">
        <f ca="true">+IF(AND(ISNUMBER(OFFSET('Sanitation Data'!$E$11,0,10*ROW('Sanitation Data'!E144))),'Data Summary'!CS150="Yes"),OFFSET('Sanitation Data'!$E$11,0,10*ROW('Sanitation Data'!E144)),NA())</f>
        <v>#N/A</v>
      </c>
      <c r="AE150" s="97" t="e">
        <f ca="true">+IF(AND(ISNUMBER(OFFSET('Sanitation Data'!$E$12,0,10*ROW('Sanitation Data'!E144))),'Data Summary'!CT150="Yes"),OFFSET('Sanitation Data'!$E$12,0,10*ROW('Sanitation Data'!E144)),NA())</f>
        <v>#N/A</v>
      </c>
      <c r="AF150" s="97" t="e">
        <f ca="true">+IF(AND(ISNUMBER(OFFSET('Sanitation Data'!$F$4,0,10*ROW('Sanitation Data'!F144))),'Data Summary'!CU150="Yes"),100-OFFSET('Sanitation Data'!$F$4,0,10*ROW('Sanitation Data'!F144)),NA())</f>
        <v>#N/A</v>
      </c>
      <c r="AG150" s="97" t="e">
        <f ca="true">+IF(AND(ISNUMBER(OFFSET('Sanitation Data'!$F$6,0,10*ROW('Sanitation Data'!F144))),'Data Summary'!CV150="Yes"),OFFSET('Sanitation Data'!$F$6,0,10*ROW('Sanitation Data'!F144)),NA())</f>
        <v>#N/A</v>
      </c>
      <c r="AH150" s="97" t="e">
        <f ca="true">+IF(AND(ISNUMBER(OFFSET('Sanitation Data'!$F$10,0,10*ROW('Sanitation Data'!F144))),'Data Summary'!CW150="Yes"),OFFSET('Sanitation Data'!$F$10,0,10*ROW('Sanitation Data'!F144)),NA())</f>
        <v>#N/A</v>
      </c>
      <c r="AI150" s="97" t="e">
        <f ca="true">+IF(AND(ISNUMBER(OFFSET('Sanitation Data'!$F$11,0,10*ROW('Sanitation Data'!F144))),'Data Summary'!CX150="Yes"),OFFSET('Sanitation Data'!$F$11,0,10*ROW('Sanitation Data'!F144)),NA())</f>
        <v>#N/A</v>
      </c>
      <c r="AJ150" s="97" t="e">
        <f ca="true">+IF(AND(ISNUMBER(OFFSET('Sanitation Data'!$F$12,0,10*ROW('Sanitation Data'!F144))),'Data Summary'!CY150="Yes"),OFFSET('Sanitation Data'!$F$12,0,10*ROW('Sanitation Data'!F144)),NA())</f>
        <v>#N/A</v>
      </c>
      <c r="AK150" s="97" t="e">
        <f ca="true">+IF(AND(ISNUMBER(OFFSET('Sanitation Data'!$G$4,0,10*ROW('Sanitation Data'!G144))),'Data Summary'!CZ150="Yes"),100-OFFSET('Sanitation Data'!$G$4,0,10*ROW('Sanitation Data'!G144)),NA())</f>
        <v>#N/A</v>
      </c>
      <c r="AL150" s="97" t="e">
        <f ca="true">+IF(AND(ISNUMBER(OFFSET('Sanitation Data'!$G$6,0,10*ROW('Sanitation Data'!G144))),'Data Summary'!DA150="Yes"),OFFSET('Sanitation Data'!$G$6,0,10*ROW('Sanitation Data'!G144)),NA())</f>
        <v>#N/A</v>
      </c>
      <c r="AM150" s="97" t="e">
        <f ca="true">+IF(AND(ISNUMBER(OFFSET('Sanitation Data'!$G$10,0,10*ROW('Sanitation Data'!G144))),'Data Summary'!DB150="Yes"),OFFSET('Sanitation Data'!$G$10,0,10*ROW('Sanitation Data'!G144)),NA())</f>
        <v>#N/A</v>
      </c>
      <c r="AN150" s="97" t="e">
        <f ca="true">+IF(AND(ISNUMBER(OFFSET('Sanitation Data'!$G$11,0,10*ROW('Sanitation Data'!G144))),'Data Summary'!DC150="Yes"),OFFSET('Sanitation Data'!$G$11,0,10*ROW('Sanitation Data'!G144)),NA())</f>
        <v>#N/A</v>
      </c>
      <c r="AO150" s="97" t="e">
        <f ca="true">+IF(AND(ISNUMBER(OFFSET('Sanitation Data'!$G$12,0,10*ROW('Sanitation Data'!G144))),'Data Summary'!DD150="Yes"),OFFSET('Sanitation Data'!$G$12,0,10*ROW('Sanitation Data'!G144)),NA())</f>
        <v>#N/A</v>
      </c>
      <c r="AP150" s="97" t="e">
        <f ca="true">+IF(AND(ISNUMBER(OFFSET('Sanitation Data'!$H$4,0,10*ROW('Sanitation Data'!H144))),'Data Summary'!DE150="Yes"),100-OFFSET('Sanitation Data'!$H$4,0,10*ROW('Sanitation Data'!H144)),NA())</f>
        <v>#N/A</v>
      </c>
      <c r="AQ150" s="97" t="e">
        <f ca="true">+IF(AND(ISNUMBER(OFFSET('Sanitation Data'!$H$6,0,10*ROW('Sanitation Data'!H144))),'Data Summary'!DF150="Yes"),OFFSET('Sanitation Data'!$H$6,0,10*ROW('Sanitation Data'!H144)),NA())</f>
        <v>#N/A</v>
      </c>
      <c r="AR150" s="97" t="e">
        <f ca="true">+IF(AND(ISNUMBER(OFFSET('Sanitation Data'!$H$10,0,10*ROW('Sanitation Data'!H144))),'Data Summary'!DG150="Yes"),OFFSET('Sanitation Data'!$H$10,0,10*ROW('Sanitation Data'!H144)),NA())</f>
        <v>#N/A</v>
      </c>
      <c r="AS150" s="97" t="e">
        <f ca="true">+IF(AND(ISNUMBER(OFFSET('Sanitation Data'!$H$11,0,10*ROW('Sanitation Data'!H144))),'Data Summary'!DH150="Yes"),OFFSET('Sanitation Data'!$H$11,0,10*ROW('Sanitation Data'!H144)),NA())</f>
        <v>#N/A</v>
      </c>
      <c r="AT150" s="97" t="e">
        <f ca="true">+IF(AND(ISNUMBER(OFFSET('Sanitation Data'!$H$12,0,10*ROW('Sanitation Data'!H144))),'Data Summary'!DI150="Yes"),OFFSET('Sanitation Data'!$H$12,0,10*ROW('Sanitation Data'!H144)),NA())</f>
        <v>#N/A</v>
      </c>
      <c r="AU150" s="97" t="e">
        <f ca="true">+IF(AND(ISNUMBER(OFFSET('Sanitation Data'!$I$4,0,10*ROW('Sanitation Data'!I144))),'Data Summary'!DJ150="Yes"),100-OFFSET('Sanitation Data'!$I$4,0,10*ROW('Sanitation Data'!I144)),NA())</f>
        <v>#N/A</v>
      </c>
      <c r="AV150" s="97" t="e">
        <f ca="true">+IF(AND(ISNUMBER(OFFSET('Sanitation Data'!$I$6,0,10*ROW('Sanitation Data'!I144))),'Data Summary'!DK150="Yes"),OFFSET('Sanitation Data'!$I$6,0,10*ROW('Sanitation Data'!I144)),NA())</f>
        <v>#N/A</v>
      </c>
      <c r="AW150" s="97" t="e">
        <f ca="true">+IF(AND(ISNUMBER(OFFSET('Sanitation Data'!$I$10,0,10*ROW('Sanitation Data'!I144))),'Data Summary'!DL150="Yes"),OFFSET('Sanitation Data'!$I$10,0,10*ROW('Sanitation Data'!I144)),NA())</f>
        <v>#N/A</v>
      </c>
      <c r="AX150" s="97" t="e">
        <f ca="true">+IF(AND(ISNUMBER(OFFSET('Sanitation Data'!$I$11,0,10*ROW('Sanitation Data'!I144))),'Data Summary'!DM150="Yes"),OFFSET('Sanitation Data'!$I$11,0,10*ROW('Sanitation Data'!I144)),NA())</f>
        <v>#N/A</v>
      </c>
      <c r="AY150" s="97" t="e">
        <f ca="true">+IF(AND(ISNUMBER(OFFSET('Sanitation Data'!$I$12,0,10*ROW('Sanitation Data'!I144))),'Data Summary'!DN150="Yes"),OFFSET('Sanitation Data'!$I$12,0,10*ROW('Sanitation Data'!I144)),NA())</f>
        <v>#N/A</v>
      </c>
      <c r="AZ150" s="98" t="e">
        <f ca="true">+IF(AND(ISNUMBER(OFFSET('Hygiene Data'!$D$5,0,10*ROW('Hygiene Data'!D144))),'Data Summary'!DO150="Yes"),OFFSET('Hygiene Data'!$D$5,0,10*ROW('Hygiene Data'!D144)),NA())</f>
        <v>#N/A</v>
      </c>
      <c r="BA150" s="98" t="e">
        <f ca="true">+IF(AND(ISNUMBER(OFFSET('Hygiene Data'!$D$7,0,10*ROW('Hygiene Data'!D144))),'Data Summary'!DP150="Yes"),OFFSET('Hygiene Data'!$D$7,0,10*ROW('Hygiene Data'!D144)),NA())</f>
        <v>#N/A</v>
      </c>
      <c r="BB150" s="98" t="e">
        <f ca="true">+IF(AND(ISNUMBER(OFFSET('Hygiene Data'!$D$9,0,10*ROW('Hygiene Data'!D144))),'Data Summary'!DQ150="Yes"),OFFSET('Hygiene Data'!$D$9,0,10*ROW('Hygiene Data'!D144)),NA())</f>
        <v>#N/A</v>
      </c>
      <c r="BC150" s="98" t="e">
        <f ca="true">+IF(AND(ISNUMBER(OFFSET('Hygiene Data'!$E$5,0,10*ROW('Hygiene Data'!E144))),'Data Summary'!DR150="Yes"),OFFSET('Hygiene Data'!$E$5,0,10*ROW('Hygiene Data'!E144)),NA())</f>
        <v>#N/A</v>
      </c>
      <c r="BD150" s="98" t="e">
        <f ca="true">+IF(AND(ISNUMBER(OFFSET('Hygiene Data'!$E$7,0,10*ROW('Hygiene Data'!E144))),'Data Summary'!DS150="Yes"),OFFSET('Hygiene Data'!$E$7,0,10*ROW('Hygiene Data'!E144)),NA())</f>
        <v>#N/A</v>
      </c>
      <c r="BE150" s="98" t="e">
        <f ca="true">+IF(AND(ISNUMBER(OFFSET('Hygiene Data'!$E$9,0,10*ROW('Hygiene Data'!E144))),'Data Summary'!DT150="Yes"),OFFSET('Hygiene Data'!$E$9,0,10*ROW('Hygiene Data'!E144)),NA())</f>
        <v>#N/A</v>
      </c>
      <c r="BF150" s="98" t="e">
        <f ca="true">+IF(AND(ISNUMBER(OFFSET('Hygiene Data'!$F$5,0,10*ROW('Hygiene Data'!F144))),'Data Summary'!DU150="Yes"),OFFSET('Hygiene Data'!$F$5,0,10*ROW('Hygiene Data'!F144)),NA())</f>
        <v>#N/A</v>
      </c>
      <c r="BG150" s="98" t="e">
        <f ca="true">+IF(AND(ISNUMBER(OFFSET('Hygiene Data'!$F$7,0,10*ROW('Hygiene Data'!F144))),'Data Summary'!DV150="Yes"),OFFSET('Hygiene Data'!$F$7,0,10*ROW('Hygiene Data'!F144)),NA())</f>
        <v>#N/A</v>
      </c>
      <c r="BH150" s="98" t="e">
        <f ca="true">+IF(AND(ISNUMBER(OFFSET('Hygiene Data'!$F$9,0,10*ROW('Hygiene Data'!F144))),'Data Summary'!DW150="Yes"),OFFSET('Hygiene Data'!$F$9,0,10*ROW('Hygiene Data'!F144)),NA())</f>
        <v>#N/A</v>
      </c>
      <c r="BI150" s="98" t="e">
        <f ca="true">+IF(AND(ISNUMBER(OFFSET('Hygiene Data'!$G$5,0,10*ROW('Hygiene Data'!G144))),'Data Summary'!DX150="Yes"),OFFSET('Hygiene Data'!$G$5,0,10*ROW('Hygiene Data'!G144)),NA())</f>
        <v>#N/A</v>
      </c>
      <c r="BJ150" s="98" t="e">
        <f ca="true">+IF(AND(ISNUMBER(OFFSET('Hygiene Data'!$G$7,0,10*ROW('Hygiene Data'!G144))),'Data Summary'!DY150="Yes"),OFFSET('Hygiene Data'!$G$7,0,10*ROW('Hygiene Data'!G144)),NA())</f>
        <v>#N/A</v>
      </c>
      <c r="BK150" s="98" t="e">
        <f ca="true">+IF(AND(ISNUMBER(OFFSET('Hygiene Data'!$G$9,0,10*ROW('Hygiene Data'!G144))),'Data Summary'!DZ150="Yes"),OFFSET('Hygiene Data'!$G$9,0,10*ROW('Hygiene Data'!G144)),NA())</f>
        <v>#N/A</v>
      </c>
      <c r="BL150" s="98" t="e">
        <f ca="true">+IF(AND(ISNUMBER(OFFSET('Hygiene Data'!$H$5,0,10*ROW('Hygiene Data'!H144))),'Data Summary'!EA150="Yes"),OFFSET('Hygiene Data'!$H$5,0,10*ROW('Hygiene Data'!H144)),NA())</f>
        <v>#N/A</v>
      </c>
      <c r="BM150" s="98" t="e">
        <f ca="true">+IF(AND(ISNUMBER(OFFSET('Hygiene Data'!$H$7,0,10*ROW('Hygiene Data'!H144))),'Data Summary'!EB150="Yes"),OFFSET('Hygiene Data'!$H$7,0,10*ROW('Hygiene Data'!H144)),NA())</f>
        <v>#N/A</v>
      </c>
      <c r="BN150" s="98" t="e">
        <f ca="true">+IF(AND(ISNUMBER(OFFSET('Hygiene Data'!$H$9,0,10*ROW('Hygiene Data'!H144))),'Data Summary'!EC150="Yes"),OFFSET('Hygiene Data'!$H$9,0,10*ROW('Hygiene Data'!H144)),NA())</f>
        <v>#N/A</v>
      </c>
      <c r="BO150" s="98" t="e">
        <f ca="true">+IF(AND(ISNUMBER(OFFSET('Hygiene Data'!$I$5,0,10*ROW('Hygiene Data'!I144))),'Data Summary'!ED150="Yes"),OFFSET('Hygiene Data'!$I$5,0,10*ROW('Hygiene Data'!I144)),NA())</f>
        <v>#N/A</v>
      </c>
      <c r="BP150" s="98" t="e">
        <f ca="true">+IF(AND(ISNUMBER(OFFSET('Hygiene Data'!$I$7,0,10*ROW('Hygiene Data'!I144))),'Data Summary'!EE150="Yes"),OFFSET('Hygiene Data'!$I$7,0,10*ROW('Hygiene Data'!I144)),NA())</f>
        <v>#N/A</v>
      </c>
      <c r="BQ150" s="98" t="e">
        <f ca="true">+IF(AND(ISNUMBER(OFFSET('Hygiene Data'!$I$9,0,10*ROW('Hygiene Data'!I144))),'Data Summary'!EF150="Yes"),OFFSET('Hygiene Data'!$I$9,0,10*ROW('Hygiene Data'!I144)),NA())</f>
        <v>#N/A</v>
      </c>
    </row>
    <row xmlns:x14ac="http://schemas.microsoft.com/office/spreadsheetml/2009/9/ac" r="151" x14ac:dyDescent="0.2">
      <c r="A151" s="351" t="e">
        <f ca="true">+RIGHT('Data Summary'!A151,LEN('Data Summary'!A151)-9)</f>
        <v>#VALUE!</v>
      </c>
      <c r="B151" s="36" t="str">
        <f ca="true">+IF(ISTEXT('Data Summary'!B151),'Data Summary'!B151,"")</f>
        <v/>
      </c>
      <c r="C151" s="350" t="e">
        <f ca="true">+VALUE('Data Summary'!C151)</f>
        <v>#VALUE!</v>
      </c>
      <c r="D151" s="96" t="e">
        <f ca="true">+IF(AND(ISNUMBER(OFFSET('Water Data'!$D$4,0,10*ROW('Water Data'!D145))),'Data Summary'!BS151="Yes"),100-OFFSET('Water Data'!$D$4,0,10*ROW('Water Data'!D145)),NA())</f>
        <v>#N/A</v>
      </c>
      <c r="E151" s="96" t="e">
        <f ca="true">+IF(AND(ISNUMBER(OFFSET('Water Data'!$D$6,0,10*ROW('Water Data'!D145))),'Data Summary'!BT151="Yes"),OFFSET('Water Data'!$D$6,0,10*ROW('Water Data'!D145)),NA())</f>
        <v>#N/A</v>
      </c>
      <c r="F151" s="96" t="e">
        <f ca="true">+IF(AND(ISNUMBER(OFFSET('Water Data'!$D$9,0,10*ROW('Water Data'!D145))),'Data Summary'!BU151="Yes"),OFFSET('Water Data'!$D$9,0,10*ROW('Water Data'!D145)),NA())</f>
        <v>#N/A</v>
      </c>
      <c r="G151" s="96" t="e">
        <f ca="true">+IF(AND(ISNUMBER(OFFSET('Water Data'!$E$4,0,10*ROW('Water Data'!E145))),'Data Summary'!BV151="Yes"),100-OFFSET('Water Data'!$E$4,0,10*ROW('Water Data'!E145)),NA())</f>
        <v>#N/A</v>
      </c>
      <c r="H151" s="96" t="e">
        <f ca="true">+IF(AND(ISNUMBER(OFFSET('Water Data'!$E$6,0,10*ROW('Water Data'!E145))),'Data Summary'!BW151="Yes"),OFFSET('Water Data'!$E$6,0,10*ROW('Water Data'!E145)),NA())</f>
        <v>#N/A</v>
      </c>
      <c r="I151" s="96" t="e">
        <f ca="true">+IF(AND(ISNUMBER(OFFSET('Water Data'!$E$9,0,10*ROW('Water Data'!E145))),'Data Summary'!BX151="Yes"),OFFSET('Water Data'!$E$9,0,10*ROW('Water Data'!E145)),NA())</f>
        <v>#N/A</v>
      </c>
      <c r="J151" s="96" t="e">
        <f ca="true">+IF(AND(ISNUMBER(OFFSET('Water Data'!$F$4,0,10*ROW('Water Data'!F145))),'Data Summary'!BY151="Yes"),100-OFFSET('Water Data'!$F$4,0,10*ROW('Water Data'!F145)),NA())</f>
        <v>#N/A</v>
      </c>
      <c r="K151" s="96" t="e">
        <f ca="true">+IF(AND(ISNUMBER(OFFSET('Water Data'!$F$6,0,10*ROW('Water Data'!F145))),'Data Summary'!BZ151="Yes"),OFFSET('Water Data'!$F$6,0,10*ROW('Water Data'!F145)),NA())</f>
        <v>#N/A</v>
      </c>
      <c r="L151" s="96" t="e">
        <f ca="true">+IF(AND(ISNUMBER(OFFSET('Water Data'!$F$9,0,10*ROW('Water Data'!F145))),'Data Summary'!CA151="Yes"),OFFSET('Water Data'!$F$9,0,10*ROW('Water Data'!F145)),NA())</f>
        <v>#N/A</v>
      </c>
      <c r="M151" s="96" t="e">
        <f ca="true">+IF(AND(ISNUMBER(OFFSET('Water Data'!$G$4,0,10*ROW('Water Data'!G145))),'Data Summary'!CB151="Yes"),100-OFFSET('Water Data'!$G$4,0,10*ROW('Water Data'!G145)),NA())</f>
        <v>#N/A</v>
      </c>
      <c r="N151" s="96" t="e">
        <f ca="true">+IF(AND(ISNUMBER(OFFSET('Water Data'!$G$6,0,10*ROW('Water Data'!G145))),'Data Summary'!CC151="Yes"),OFFSET('Water Data'!$G$6,0,10*ROW('Water Data'!G145)),NA())</f>
        <v>#N/A</v>
      </c>
      <c r="O151" s="96" t="e">
        <f ca="true">+IF(AND(ISNUMBER(OFFSET('Water Data'!$G$9,0,10*ROW('Water Data'!G145))),'Data Summary'!CD151="Yes"),OFFSET('Water Data'!$G$9,0,10*ROW('Water Data'!G145)),NA())</f>
        <v>#N/A</v>
      </c>
      <c r="P151" s="96" t="e">
        <f ca="true">+IF(AND(ISNUMBER(OFFSET('Water Data'!$H$4,0,10*ROW('Water Data'!H145))),'Data Summary'!CE151="Yes"),100-OFFSET('Water Data'!$H$4,0,10*ROW('Water Data'!H145)),NA())</f>
        <v>#N/A</v>
      </c>
      <c r="Q151" s="96" t="e">
        <f ca="true">+IF(AND(ISNUMBER(OFFSET('Water Data'!$H$6,0,10*ROW('Water Data'!H145))),'Data Summary'!CF151="Yes"),OFFSET('Water Data'!$H$6,0,10*ROW('Water Data'!H145)),NA())</f>
        <v>#N/A</v>
      </c>
      <c r="R151" s="96" t="e">
        <f ca="true">+IF(AND(ISNUMBER(OFFSET('Water Data'!$H$9,0,10*ROW('Water Data'!H145))),'Data Summary'!CG151="Yes"),OFFSET('Water Data'!$H$9,0,10*ROW('Water Data'!H145)),NA())</f>
        <v>#N/A</v>
      </c>
      <c r="S151" s="96" t="e">
        <f ca="true">+IF(AND(ISNUMBER(OFFSET('Water Data'!$I$4,0,10*ROW('Water Data'!I145))),'Data Summary'!CH151="Yes"),100-OFFSET('Water Data'!$I$4,0,10*ROW('Water Data'!I145)),NA())</f>
        <v>#N/A</v>
      </c>
      <c r="T151" s="96" t="e">
        <f ca="true">+IF(AND(ISNUMBER(OFFSET('Water Data'!$I$6,0,10*ROW('Water Data'!I145))),'Data Summary'!CI151="Yes"),OFFSET('Water Data'!$I$6,0,10*ROW('Water Data'!I145)),NA())</f>
        <v>#N/A</v>
      </c>
      <c r="U151" s="96" t="e">
        <f ca="true">+IF(AND(ISNUMBER(OFFSET('Water Data'!$I$9,0,10*ROW('Water Data'!I145))),'Data Summary'!CJ151="Yes"),OFFSET('Water Data'!$I$9,0,10*ROW('Water Data'!I145)),NA())</f>
        <v>#N/A</v>
      </c>
      <c r="V151" s="97" t="e">
        <f ca="true">+IF(AND(ISNUMBER(OFFSET('Sanitation Data'!$D$4,0,10*ROW('Sanitation Data'!D145))),'Data Summary'!CK151="Yes"),100-OFFSET('Sanitation Data'!$D$4,0,10*ROW('Sanitation Data'!D145)),NA())</f>
        <v>#N/A</v>
      </c>
      <c r="W151" s="97" t="e">
        <f ca="true">+IF(AND(ISNUMBER(OFFSET('Sanitation Data'!$D$6,0,10*ROW('Sanitation Data'!D145))),'Data Summary'!CL151="Yes"),OFFSET('Sanitation Data'!$D$6,0,10*ROW('Sanitation Data'!D145)),NA())</f>
        <v>#N/A</v>
      </c>
      <c r="X151" s="97" t="e">
        <f ca="true">+IF(AND(ISNUMBER(OFFSET('Sanitation Data'!$D$10,0,10*ROW('Sanitation Data'!D145))),'Data Summary'!CM151="Yes"),OFFSET('Sanitation Data'!$D$10,0,10*ROW('Sanitation Data'!D145)),NA())</f>
        <v>#N/A</v>
      </c>
      <c r="Y151" s="97" t="e">
        <f ca="true">+IF(AND(ISNUMBER(OFFSET('Sanitation Data'!$D$11,0,10*ROW('Sanitation Data'!D145))),'Data Summary'!CN151="Yes"),OFFSET('Sanitation Data'!$D$11,0,10*ROW('Sanitation Data'!D145)),NA())</f>
        <v>#N/A</v>
      </c>
      <c r="Z151" s="97" t="e">
        <f ca="true">+IF(AND(ISNUMBER(OFFSET('Sanitation Data'!$D$12,0,10*ROW('Sanitation Data'!D145))),'Data Summary'!CO151="Yes"),OFFSET('Sanitation Data'!$D$12,0,10*ROW('Sanitation Data'!D145)),NA())</f>
        <v>#N/A</v>
      </c>
      <c r="AA151" s="97" t="e">
        <f ca="true">+IF(AND(ISNUMBER(OFFSET('Sanitation Data'!$E$4,0,10*ROW('Sanitation Data'!E145))),'Data Summary'!CP151="Yes"),100-OFFSET('Sanitation Data'!$E$4,0,10*ROW('Sanitation Data'!E145)),NA())</f>
        <v>#N/A</v>
      </c>
      <c r="AB151" s="97" t="e">
        <f ca="true">+IF(AND(ISNUMBER(OFFSET('Sanitation Data'!$E$6,0,10*ROW('Sanitation Data'!E145))),'Data Summary'!CQ151="Yes"),OFFSET('Sanitation Data'!$E$6,0,10*ROW('Sanitation Data'!E145)),NA())</f>
        <v>#N/A</v>
      </c>
      <c r="AC151" s="97" t="e">
        <f ca="true">+IF(AND(ISNUMBER(OFFSET('Sanitation Data'!$E$10,0,10*ROW('Sanitation Data'!E145))),'Data Summary'!CR151="Yes"),OFFSET('Sanitation Data'!$E$10,0,10*ROW('Sanitation Data'!E145)),NA())</f>
        <v>#N/A</v>
      </c>
      <c r="AD151" s="97" t="e">
        <f ca="true">+IF(AND(ISNUMBER(OFFSET('Sanitation Data'!$E$11,0,10*ROW('Sanitation Data'!E145))),'Data Summary'!CS151="Yes"),OFFSET('Sanitation Data'!$E$11,0,10*ROW('Sanitation Data'!E145)),NA())</f>
        <v>#N/A</v>
      </c>
      <c r="AE151" s="97" t="e">
        <f ca="true">+IF(AND(ISNUMBER(OFFSET('Sanitation Data'!$E$12,0,10*ROW('Sanitation Data'!E145))),'Data Summary'!CT151="Yes"),OFFSET('Sanitation Data'!$E$12,0,10*ROW('Sanitation Data'!E145)),NA())</f>
        <v>#N/A</v>
      </c>
      <c r="AF151" s="97" t="e">
        <f ca="true">+IF(AND(ISNUMBER(OFFSET('Sanitation Data'!$F$4,0,10*ROW('Sanitation Data'!F145))),'Data Summary'!CU151="Yes"),100-OFFSET('Sanitation Data'!$F$4,0,10*ROW('Sanitation Data'!F145)),NA())</f>
        <v>#N/A</v>
      </c>
      <c r="AG151" s="97" t="e">
        <f ca="true">+IF(AND(ISNUMBER(OFFSET('Sanitation Data'!$F$6,0,10*ROW('Sanitation Data'!F145))),'Data Summary'!CV151="Yes"),OFFSET('Sanitation Data'!$F$6,0,10*ROW('Sanitation Data'!F145)),NA())</f>
        <v>#N/A</v>
      </c>
      <c r="AH151" s="97" t="e">
        <f ca="true">+IF(AND(ISNUMBER(OFFSET('Sanitation Data'!$F$10,0,10*ROW('Sanitation Data'!F145))),'Data Summary'!CW151="Yes"),OFFSET('Sanitation Data'!$F$10,0,10*ROW('Sanitation Data'!F145)),NA())</f>
        <v>#N/A</v>
      </c>
      <c r="AI151" s="97" t="e">
        <f ca="true">+IF(AND(ISNUMBER(OFFSET('Sanitation Data'!$F$11,0,10*ROW('Sanitation Data'!F145))),'Data Summary'!CX151="Yes"),OFFSET('Sanitation Data'!$F$11,0,10*ROW('Sanitation Data'!F145)),NA())</f>
        <v>#N/A</v>
      </c>
      <c r="AJ151" s="97" t="e">
        <f ca="true">+IF(AND(ISNUMBER(OFFSET('Sanitation Data'!$F$12,0,10*ROW('Sanitation Data'!F145))),'Data Summary'!CY151="Yes"),OFFSET('Sanitation Data'!$F$12,0,10*ROW('Sanitation Data'!F145)),NA())</f>
        <v>#N/A</v>
      </c>
      <c r="AK151" s="97" t="e">
        <f ca="true">+IF(AND(ISNUMBER(OFFSET('Sanitation Data'!$G$4,0,10*ROW('Sanitation Data'!G145))),'Data Summary'!CZ151="Yes"),100-OFFSET('Sanitation Data'!$G$4,0,10*ROW('Sanitation Data'!G145)),NA())</f>
        <v>#N/A</v>
      </c>
      <c r="AL151" s="97" t="e">
        <f ca="true">+IF(AND(ISNUMBER(OFFSET('Sanitation Data'!$G$6,0,10*ROW('Sanitation Data'!G145))),'Data Summary'!DA151="Yes"),OFFSET('Sanitation Data'!$G$6,0,10*ROW('Sanitation Data'!G145)),NA())</f>
        <v>#N/A</v>
      </c>
      <c r="AM151" s="97" t="e">
        <f ca="true">+IF(AND(ISNUMBER(OFFSET('Sanitation Data'!$G$10,0,10*ROW('Sanitation Data'!G145))),'Data Summary'!DB151="Yes"),OFFSET('Sanitation Data'!$G$10,0,10*ROW('Sanitation Data'!G145)),NA())</f>
        <v>#N/A</v>
      </c>
      <c r="AN151" s="97" t="e">
        <f ca="true">+IF(AND(ISNUMBER(OFFSET('Sanitation Data'!$G$11,0,10*ROW('Sanitation Data'!G145))),'Data Summary'!DC151="Yes"),OFFSET('Sanitation Data'!$G$11,0,10*ROW('Sanitation Data'!G145)),NA())</f>
        <v>#N/A</v>
      </c>
      <c r="AO151" s="97" t="e">
        <f ca="true">+IF(AND(ISNUMBER(OFFSET('Sanitation Data'!$G$12,0,10*ROW('Sanitation Data'!G145))),'Data Summary'!DD151="Yes"),OFFSET('Sanitation Data'!$G$12,0,10*ROW('Sanitation Data'!G145)),NA())</f>
        <v>#N/A</v>
      </c>
      <c r="AP151" s="97" t="e">
        <f ca="true">+IF(AND(ISNUMBER(OFFSET('Sanitation Data'!$H$4,0,10*ROW('Sanitation Data'!H145))),'Data Summary'!DE151="Yes"),100-OFFSET('Sanitation Data'!$H$4,0,10*ROW('Sanitation Data'!H145)),NA())</f>
        <v>#N/A</v>
      </c>
      <c r="AQ151" s="97" t="e">
        <f ca="true">+IF(AND(ISNUMBER(OFFSET('Sanitation Data'!$H$6,0,10*ROW('Sanitation Data'!H145))),'Data Summary'!DF151="Yes"),OFFSET('Sanitation Data'!$H$6,0,10*ROW('Sanitation Data'!H145)),NA())</f>
        <v>#N/A</v>
      </c>
      <c r="AR151" s="97" t="e">
        <f ca="true">+IF(AND(ISNUMBER(OFFSET('Sanitation Data'!$H$10,0,10*ROW('Sanitation Data'!H145))),'Data Summary'!DG151="Yes"),OFFSET('Sanitation Data'!$H$10,0,10*ROW('Sanitation Data'!H145)),NA())</f>
        <v>#N/A</v>
      </c>
      <c r="AS151" s="97" t="e">
        <f ca="true">+IF(AND(ISNUMBER(OFFSET('Sanitation Data'!$H$11,0,10*ROW('Sanitation Data'!H145))),'Data Summary'!DH151="Yes"),OFFSET('Sanitation Data'!$H$11,0,10*ROW('Sanitation Data'!H145)),NA())</f>
        <v>#N/A</v>
      </c>
      <c r="AT151" s="97" t="e">
        <f ca="true">+IF(AND(ISNUMBER(OFFSET('Sanitation Data'!$H$12,0,10*ROW('Sanitation Data'!H145))),'Data Summary'!DI151="Yes"),OFFSET('Sanitation Data'!$H$12,0,10*ROW('Sanitation Data'!H145)),NA())</f>
        <v>#N/A</v>
      </c>
      <c r="AU151" s="97" t="e">
        <f ca="true">+IF(AND(ISNUMBER(OFFSET('Sanitation Data'!$I$4,0,10*ROW('Sanitation Data'!I145))),'Data Summary'!DJ151="Yes"),100-OFFSET('Sanitation Data'!$I$4,0,10*ROW('Sanitation Data'!I145)),NA())</f>
        <v>#N/A</v>
      </c>
      <c r="AV151" s="97" t="e">
        <f ca="true">+IF(AND(ISNUMBER(OFFSET('Sanitation Data'!$I$6,0,10*ROW('Sanitation Data'!I145))),'Data Summary'!DK151="Yes"),OFFSET('Sanitation Data'!$I$6,0,10*ROW('Sanitation Data'!I145)),NA())</f>
        <v>#N/A</v>
      </c>
      <c r="AW151" s="97" t="e">
        <f ca="true">+IF(AND(ISNUMBER(OFFSET('Sanitation Data'!$I$10,0,10*ROW('Sanitation Data'!I145))),'Data Summary'!DL151="Yes"),OFFSET('Sanitation Data'!$I$10,0,10*ROW('Sanitation Data'!I145)),NA())</f>
        <v>#N/A</v>
      </c>
      <c r="AX151" s="97" t="e">
        <f ca="true">+IF(AND(ISNUMBER(OFFSET('Sanitation Data'!$I$11,0,10*ROW('Sanitation Data'!I145))),'Data Summary'!DM151="Yes"),OFFSET('Sanitation Data'!$I$11,0,10*ROW('Sanitation Data'!I145)),NA())</f>
        <v>#N/A</v>
      </c>
      <c r="AY151" s="97" t="e">
        <f ca="true">+IF(AND(ISNUMBER(OFFSET('Sanitation Data'!$I$12,0,10*ROW('Sanitation Data'!I145))),'Data Summary'!DN151="Yes"),OFFSET('Sanitation Data'!$I$12,0,10*ROW('Sanitation Data'!I145)),NA())</f>
        <v>#N/A</v>
      </c>
      <c r="AZ151" s="98" t="e">
        <f ca="true">+IF(AND(ISNUMBER(OFFSET('Hygiene Data'!$D$5,0,10*ROW('Hygiene Data'!D145))),'Data Summary'!DO151="Yes"),OFFSET('Hygiene Data'!$D$5,0,10*ROW('Hygiene Data'!D145)),NA())</f>
        <v>#N/A</v>
      </c>
      <c r="BA151" s="98" t="e">
        <f ca="true">+IF(AND(ISNUMBER(OFFSET('Hygiene Data'!$D$7,0,10*ROW('Hygiene Data'!D145))),'Data Summary'!DP151="Yes"),OFFSET('Hygiene Data'!$D$7,0,10*ROW('Hygiene Data'!D145)),NA())</f>
        <v>#N/A</v>
      </c>
      <c r="BB151" s="98" t="e">
        <f ca="true">+IF(AND(ISNUMBER(OFFSET('Hygiene Data'!$D$9,0,10*ROW('Hygiene Data'!D145))),'Data Summary'!DQ151="Yes"),OFFSET('Hygiene Data'!$D$9,0,10*ROW('Hygiene Data'!D145)),NA())</f>
        <v>#N/A</v>
      </c>
      <c r="BC151" s="98" t="e">
        <f ca="true">+IF(AND(ISNUMBER(OFFSET('Hygiene Data'!$E$5,0,10*ROW('Hygiene Data'!E145))),'Data Summary'!DR151="Yes"),OFFSET('Hygiene Data'!$E$5,0,10*ROW('Hygiene Data'!E145)),NA())</f>
        <v>#N/A</v>
      </c>
      <c r="BD151" s="98" t="e">
        <f ca="true">+IF(AND(ISNUMBER(OFFSET('Hygiene Data'!$E$7,0,10*ROW('Hygiene Data'!E145))),'Data Summary'!DS151="Yes"),OFFSET('Hygiene Data'!$E$7,0,10*ROW('Hygiene Data'!E145)),NA())</f>
        <v>#N/A</v>
      </c>
      <c r="BE151" s="98" t="e">
        <f ca="true">+IF(AND(ISNUMBER(OFFSET('Hygiene Data'!$E$9,0,10*ROW('Hygiene Data'!E145))),'Data Summary'!DT151="Yes"),OFFSET('Hygiene Data'!$E$9,0,10*ROW('Hygiene Data'!E145)),NA())</f>
        <v>#N/A</v>
      </c>
      <c r="BF151" s="98" t="e">
        <f ca="true">+IF(AND(ISNUMBER(OFFSET('Hygiene Data'!$F$5,0,10*ROW('Hygiene Data'!F145))),'Data Summary'!DU151="Yes"),OFFSET('Hygiene Data'!$F$5,0,10*ROW('Hygiene Data'!F145)),NA())</f>
        <v>#N/A</v>
      </c>
      <c r="BG151" s="98" t="e">
        <f ca="true">+IF(AND(ISNUMBER(OFFSET('Hygiene Data'!$F$7,0,10*ROW('Hygiene Data'!F145))),'Data Summary'!DV151="Yes"),OFFSET('Hygiene Data'!$F$7,0,10*ROW('Hygiene Data'!F145)),NA())</f>
        <v>#N/A</v>
      </c>
      <c r="BH151" s="98" t="e">
        <f ca="true">+IF(AND(ISNUMBER(OFFSET('Hygiene Data'!$F$9,0,10*ROW('Hygiene Data'!F145))),'Data Summary'!DW151="Yes"),OFFSET('Hygiene Data'!$F$9,0,10*ROW('Hygiene Data'!F145)),NA())</f>
        <v>#N/A</v>
      </c>
      <c r="BI151" s="98" t="e">
        <f ca="true">+IF(AND(ISNUMBER(OFFSET('Hygiene Data'!$G$5,0,10*ROW('Hygiene Data'!G145))),'Data Summary'!DX151="Yes"),OFFSET('Hygiene Data'!$G$5,0,10*ROW('Hygiene Data'!G145)),NA())</f>
        <v>#N/A</v>
      </c>
      <c r="BJ151" s="98" t="e">
        <f ca="true">+IF(AND(ISNUMBER(OFFSET('Hygiene Data'!$G$7,0,10*ROW('Hygiene Data'!G145))),'Data Summary'!DY151="Yes"),OFFSET('Hygiene Data'!$G$7,0,10*ROW('Hygiene Data'!G145)),NA())</f>
        <v>#N/A</v>
      </c>
      <c r="BK151" s="98" t="e">
        <f ca="true">+IF(AND(ISNUMBER(OFFSET('Hygiene Data'!$G$9,0,10*ROW('Hygiene Data'!G145))),'Data Summary'!DZ151="Yes"),OFFSET('Hygiene Data'!$G$9,0,10*ROW('Hygiene Data'!G145)),NA())</f>
        <v>#N/A</v>
      </c>
      <c r="BL151" s="98" t="e">
        <f ca="true">+IF(AND(ISNUMBER(OFFSET('Hygiene Data'!$H$5,0,10*ROW('Hygiene Data'!H145))),'Data Summary'!EA151="Yes"),OFFSET('Hygiene Data'!$H$5,0,10*ROW('Hygiene Data'!H145)),NA())</f>
        <v>#N/A</v>
      </c>
      <c r="BM151" s="98" t="e">
        <f ca="true">+IF(AND(ISNUMBER(OFFSET('Hygiene Data'!$H$7,0,10*ROW('Hygiene Data'!H145))),'Data Summary'!EB151="Yes"),OFFSET('Hygiene Data'!$H$7,0,10*ROW('Hygiene Data'!H145)),NA())</f>
        <v>#N/A</v>
      </c>
      <c r="BN151" s="98" t="e">
        <f ca="true">+IF(AND(ISNUMBER(OFFSET('Hygiene Data'!$H$9,0,10*ROW('Hygiene Data'!H145))),'Data Summary'!EC151="Yes"),OFFSET('Hygiene Data'!$H$9,0,10*ROW('Hygiene Data'!H145)),NA())</f>
        <v>#N/A</v>
      </c>
      <c r="BO151" s="98" t="e">
        <f ca="true">+IF(AND(ISNUMBER(OFFSET('Hygiene Data'!$I$5,0,10*ROW('Hygiene Data'!I145))),'Data Summary'!ED151="Yes"),OFFSET('Hygiene Data'!$I$5,0,10*ROW('Hygiene Data'!I145)),NA())</f>
        <v>#N/A</v>
      </c>
      <c r="BP151" s="98" t="e">
        <f ca="true">+IF(AND(ISNUMBER(OFFSET('Hygiene Data'!$I$7,0,10*ROW('Hygiene Data'!I145))),'Data Summary'!EE151="Yes"),OFFSET('Hygiene Data'!$I$7,0,10*ROW('Hygiene Data'!I145)),NA())</f>
        <v>#N/A</v>
      </c>
      <c r="BQ151" s="98" t="e">
        <f ca="true">+IF(AND(ISNUMBER(OFFSET('Hygiene Data'!$I$9,0,10*ROW('Hygiene Data'!I145))),'Data Summary'!EF151="Yes"),OFFSET('Hygiene Data'!$I$9,0,10*ROW('Hygiene Data'!I145)),NA())</f>
        <v>#N/A</v>
      </c>
    </row>
    <row xmlns:x14ac="http://schemas.microsoft.com/office/spreadsheetml/2009/9/ac" r="152" x14ac:dyDescent="0.2">
      <c r="A152" s="351" t="e">
        <f ca="true">+RIGHT('Data Summary'!A152,LEN('Data Summary'!A152)-9)</f>
        <v>#VALUE!</v>
      </c>
      <c r="B152" s="36" t="str">
        <f ca="true">+IF(ISTEXT('Data Summary'!B152),'Data Summary'!B152,"")</f>
        <v/>
      </c>
      <c r="C152" s="350" t="e">
        <f ca="true">+VALUE('Data Summary'!C152)</f>
        <v>#VALUE!</v>
      </c>
      <c r="D152" s="96" t="e">
        <f ca="true">+IF(AND(ISNUMBER(OFFSET('Water Data'!$D$4,0,10*ROW('Water Data'!D146))),'Data Summary'!BS152="Yes"),100-OFFSET('Water Data'!$D$4,0,10*ROW('Water Data'!D146)),NA())</f>
        <v>#N/A</v>
      </c>
      <c r="E152" s="96" t="e">
        <f ca="true">+IF(AND(ISNUMBER(OFFSET('Water Data'!$D$6,0,10*ROW('Water Data'!D146))),'Data Summary'!BT152="Yes"),OFFSET('Water Data'!$D$6,0,10*ROW('Water Data'!D146)),NA())</f>
        <v>#N/A</v>
      </c>
      <c r="F152" s="96" t="e">
        <f ca="true">+IF(AND(ISNUMBER(OFFSET('Water Data'!$D$9,0,10*ROW('Water Data'!D146))),'Data Summary'!BU152="Yes"),OFFSET('Water Data'!$D$9,0,10*ROW('Water Data'!D146)),NA())</f>
        <v>#N/A</v>
      </c>
      <c r="G152" s="96" t="e">
        <f ca="true">+IF(AND(ISNUMBER(OFFSET('Water Data'!$E$4,0,10*ROW('Water Data'!E146))),'Data Summary'!BV152="Yes"),100-OFFSET('Water Data'!$E$4,0,10*ROW('Water Data'!E146)),NA())</f>
        <v>#N/A</v>
      </c>
      <c r="H152" s="96" t="e">
        <f ca="true">+IF(AND(ISNUMBER(OFFSET('Water Data'!$E$6,0,10*ROW('Water Data'!E146))),'Data Summary'!BW152="Yes"),OFFSET('Water Data'!$E$6,0,10*ROW('Water Data'!E146)),NA())</f>
        <v>#N/A</v>
      </c>
      <c r="I152" s="96" t="e">
        <f ca="true">+IF(AND(ISNUMBER(OFFSET('Water Data'!$E$9,0,10*ROW('Water Data'!E146))),'Data Summary'!BX152="Yes"),OFFSET('Water Data'!$E$9,0,10*ROW('Water Data'!E146)),NA())</f>
        <v>#N/A</v>
      </c>
      <c r="J152" s="96" t="e">
        <f ca="true">+IF(AND(ISNUMBER(OFFSET('Water Data'!$F$4,0,10*ROW('Water Data'!F146))),'Data Summary'!BY152="Yes"),100-OFFSET('Water Data'!$F$4,0,10*ROW('Water Data'!F146)),NA())</f>
        <v>#N/A</v>
      </c>
      <c r="K152" s="96" t="e">
        <f ca="true">+IF(AND(ISNUMBER(OFFSET('Water Data'!$F$6,0,10*ROW('Water Data'!F146))),'Data Summary'!BZ152="Yes"),OFFSET('Water Data'!$F$6,0,10*ROW('Water Data'!F146)),NA())</f>
        <v>#N/A</v>
      </c>
      <c r="L152" s="96" t="e">
        <f ca="true">+IF(AND(ISNUMBER(OFFSET('Water Data'!$F$9,0,10*ROW('Water Data'!F146))),'Data Summary'!CA152="Yes"),OFFSET('Water Data'!$F$9,0,10*ROW('Water Data'!F146)),NA())</f>
        <v>#N/A</v>
      </c>
      <c r="M152" s="96" t="e">
        <f ca="true">+IF(AND(ISNUMBER(OFFSET('Water Data'!$G$4,0,10*ROW('Water Data'!G146))),'Data Summary'!CB152="Yes"),100-OFFSET('Water Data'!$G$4,0,10*ROW('Water Data'!G146)),NA())</f>
        <v>#N/A</v>
      </c>
      <c r="N152" s="96" t="e">
        <f ca="true">+IF(AND(ISNUMBER(OFFSET('Water Data'!$G$6,0,10*ROW('Water Data'!G146))),'Data Summary'!CC152="Yes"),OFFSET('Water Data'!$G$6,0,10*ROW('Water Data'!G146)),NA())</f>
        <v>#N/A</v>
      </c>
      <c r="O152" s="96" t="e">
        <f ca="true">+IF(AND(ISNUMBER(OFFSET('Water Data'!$G$9,0,10*ROW('Water Data'!G146))),'Data Summary'!CD152="Yes"),OFFSET('Water Data'!$G$9,0,10*ROW('Water Data'!G146)),NA())</f>
        <v>#N/A</v>
      </c>
      <c r="P152" s="96" t="e">
        <f ca="true">+IF(AND(ISNUMBER(OFFSET('Water Data'!$H$4,0,10*ROW('Water Data'!H146))),'Data Summary'!CE152="Yes"),100-OFFSET('Water Data'!$H$4,0,10*ROW('Water Data'!H146)),NA())</f>
        <v>#N/A</v>
      </c>
      <c r="Q152" s="96" t="e">
        <f ca="true">+IF(AND(ISNUMBER(OFFSET('Water Data'!$H$6,0,10*ROW('Water Data'!H146))),'Data Summary'!CF152="Yes"),OFFSET('Water Data'!$H$6,0,10*ROW('Water Data'!H146)),NA())</f>
        <v>#N/A</v>
      </c>
      <c r="R152" s="96" t="e">
        <f ca="true">+IF(AND(ISNUMBER(OFFSET('Water Data'!$H$9,0,10*ROW('Water Data'!H146))),'Data Summary'!CG152="Yes"),OFFSET('Water Data'!$H$9,0,10*ROW('Water Data'!H146)),NA())</f>
        <v>#N/A</v>
      </c>
      <c r="S152" s="96" t="e">
        <f ca="true">+IF(AND(ISNUMBER(OFFSET('Water Data'!$I$4,0,10*ROW('Water Data'!I146))),'Data Summary'!CH152="Yes"),100-OFFSET('Water Data'!$I$4,0,10*ROW('Water Data'!I146)),NA())</f>
        <v>#N/A</v>
      </c>
      <c r="T152" s="96" t="e">
        <f ca="true">+IF(AND(ISNUMBER(OFFSET('Water Data'!$I$6,0,10*ROW('Water Data'!I146))),'Data Summary'!CI152="Yes"),OFFSET('Water Data'!$I$6,0,10*ROW('Water Data'!I146)),NA())</f>
        <v>#N/A</v>
      </c>
      <c r="U152" s="96" t="e">
        <f ca="true">+IF(AND(ISNUMBER(OFFSET('Water Data'!$I$9,0,10*ROW('Water Data'!I146))),'Data Summary'!CJ152="Yes"),OFFSET('Water Data'!$I$9,0,10*ROW('Water Data'!I146)),NA())</f>
        <v>#N/A</v>
      </c>
      <c r="V152" s="97" t="e">
        <f ca="true">+IF(AND(ISNUMBER(OFFSET('Sanitation Data'!$D$4,0,10*ROW('Sanitation Data'!D146))),'Data Summary'!CK152="Yes"),100-OFFSET('Sanitation Data'!$D$4,0,10*ROW('Sanitation Data'!D146)),NA())</f>
        <v>#N/A</v>
      </c>
      <c r="W152" s="97" t="e">
        <f ca="true">+IF(AND(ISNUMBER(OFFSET('Sanitation Data'!$D$6,0,10*ROW('Sanitation Data'!D146))),'Data Summary'!CL152="Yes"),OFFSET('Sanitation Data'!$D$6,0,10*ROW('Sanitation Data'!D146)),NA())</f>
        <v>#N/A</v>
      </c>
      <c r="X152" s="97" t="e">
        <f ca="true">+IF(AND(ISNUMBER(OFFSET('Sanitation Data'!$D$10,0,10*ROW('Sanitation Data'!D146))),'Data Summary'!CM152="Yes"),OFFSET('Sanitation Data'!$D$10,0,10*ROW('Sanitation Data'!D146)),NA())</f>
        <v>#N/A</v>
      </c>
      <c r="Y152" s="97" t="e">
        <f ca="true">+IF(AND(ISNUMBER(OFFSET('Sanitation Data'!$D$11,0,10*ROW('Sanitation Data'!D146))),'Data Summary'!CN152="Yes"),OFFSET('Sanitation Data'!$D$11,0,10*ROW('Sanitation Data'!D146)),NA())</f>
        <v>#N/A</v>
      </c>
      <c r="Z152" s="97" t="e">
        <f ca="true">+IF(AND(ISNUMBER(OFFSET('Sanitation Data'!$D$12,0,10*ROW('Sanitation Data'!D146))),'Data Summary'!CO152="Yes"),OFFSET('Sanitation Data'!$D$12,0,10*ROW('Sanitation Data'!D146)),NA())</f>
        <v>#N/A</v>
      </c>
      <c r="AA152" s="97" t="e">
        <f ca="true">+IF(AND(ISNUMBER(OFFSET('Sanitation Data'!$E$4,0,10*ROW('Sanitation Data'!E146))),'Data Summary'!CP152="Yes"),100-OFFSET('Sanitation Data'!$E$4,0,10*ROW('Sanitation Data'!E146)),NA())</f>
        <v>#N/A</v>
      </c>
      <c r="AB152" s="97" t="e">
        <f ca="true">+IF(AND(ISNUMBER(OFFSET('Sanitation Data'!$E$6,0,10*ROW('Sanitation Data'!E146))),'Data Summary'!CQ152="Yes"),OFFSET('Sanitation Data'!$E$6,0,10*ROW('Sanitation Data'!E146)),NA())</f>
        <v>#N/A</v>
      </c>
      <c r="AC152" s="97" t="e">
        <f ca="true">+IF(AND(ISNUMBER(OFFSET('Sanitation Data'!$E$10,0,10*ROW('Sanitation Data'!E146))),'Data Summary'!CR152="Yes"),OFFSET('Sanitation Data'!$E$10,0,10*ROW('Sanitation Data'!E146)),NA())</f>
        <v>#N/A</v>
      </c>
      <c r="AD152" s="97" t="e">
        <f ca="true">+IF(AND(ISNUMBER(OFFSET('Sanitation Data'!$E$11,0,10*ROW('Sanitation Data'!E146))),'Data Summary'!CS152="Yes"),OFFSET('Sanitation Data'!$E$11,0,10*ROW('Sanitation Data'!E146)),NA())</f>
        <v>#N/A</v>
      </c>
      <c r="AE152" s="97" t="e">
        <f ca="true">+IF(AND(ISNUMBER(OFFSET('Sanitation Data'!$E$12,0,10*ROW('Sanitation Data'!E146))),'Data Summary'!CT152="Yes"),OFFSET('Sanitation Data'!$E$12,0,10*ROW('Sanitation Data'!E146)),NA())</f>
        <v>#N/A</v>
      </c>
      <c r="AF152" s="97" t="e">
        <f ca="true">+IF(AND(ISNUMBER(OFFSET('Sanitation Data'!$F$4,0,10*ROW('Sanitation Data'!F146))),'Data Summary'!CU152="Yes"),100-OFFSET('Sanitation Data'!$F$4,0,10*ROW('Sanitation Data'!F146)),NA())</f>
        <v>#N/A</v>
      </c>
      <c r="AG152" s="97" t="e">
        <f ca="true">+IF(AND(ISNUMBER(OFFSET('Sanitation Data'!$F$6,0,10*ROW('Sanitation Data'!F146))),'Data Summary'!CV152="Yes"),OFFSET('Sanitation Data'!$F$6,0,10*ROW('Sanitation Data'!F146)),NA())</f>
        <v>#N/A</v>
      </c>
      <c r="AH152" s="97" t="e">
        <f ca="true">+IF(AND(ISNUMBER(OFFSET('Sanitation Data'!$F$10,0,10*ROW('Sanitation Data'!F146))),'Data Summary'!CW152="Yes"),OFFSET('Sanitation Data'!$F$10,0,10*ROW('Sanitation Data'!F146)),NA())</f>
        <v>#N/A</v>
      </c>
      <c r="AI152" s="97" t="e">
        <f ca="true">+IF(AND(ISNUMBER(OFFSET('Sanitation Data'!$F$11,0,10*ROW('Sanitation Data'!F146))),'Data Summary'!CX152="Yes"),OFFSET('Sanitation Data'!$F$11,0,10*ROW('Sanitation Data'!F146)),NA())</f>
        <v>#N/A</v>
      </c>
      <c r="AJ152" s="97" t="e">
        <f ca="true">+IF(AND(ISNUMBER(OFFSET('Sanitation Data'!$F$12,0,10*ROW('Sanitation Data'!F146))),'Data Summary'!CY152="Yes"),OFFSET('Sanitation Data'!$F$12,0,10*ROW('Sanitation Data'!F146)),NA())</f>
        <v>#N/A</v>
      </c>
      <c r="AK152" s="97" t="e">
        <f ca="true">+IF(AND(ISNUMBER(OFFSET('Sanitation Data'!$G$4,0,10*ROW('Sanitation Data'!G146))),'Data Summary'!CZ152="Yes"),100-OFFSET('Sanitation Data'!$G$4,0,10*ROW('Sanitation Data'!G146)),NA())</f>
        <v>#N/A</v>
      </c>
      <c r="AL152" s="97" t="e">
        <f ca="true">+IF(AND(ISNUMBER(OFFSET('Sanitation Data'!$G$6,0,10*ROW('Sanitation Data'!G146))),'Data Summary'!DA152="Yes"),OFFSET('Sanitation Data'!$G$6,0,10*ROW('Sanitation Data'!G146)),NA())</f>
        <v>#N/A</v>
      </c>
      <c r="AM152" s="97" t="e">
        <f ca="true">+IF(AND(ISNUMBER(OFFSET('Sanitation Data'!$G$10,0,10*ROW('Sanitation Data'!G146))),'Data Summary'!DB152="Yes"),OFFSET('Sanitation Data'!$G$10,0,10*ROW('Sanitation Data'!G146)),NA())</f>
        <v>#N/A</v>
      </c>
      <c r="AN152" s="97" t="e">
        <f ca="true">+IF(AND(ISNUMBER(OFFSET('Sanitation Data'!$G$11,0,10*ROW('Sanitation Data'!G146))),'Data Summary'!DC152="Yes"),OFFSET('Sanitation Data'!$G$11,0,10*ROW('Sanitation Data'!G146)),NA())</f>
        <v>#N/A</v>
      </c>
      <c r="AO152" s="97" t="e">
        <f ca="true">+IF(AND(ISNUMBER(OFFSET('Sanitation Data'!$G$12,0,10*ROW('Sanitation Data'!G146))),'Data Summary'!DD152="Yes"),OFFSET('Sanitation Data'!$G$12,0,10*ROW('Sanitation Data'!G146)),NA())</f>
        <v>#N/A</v>
      </c>
      <c r="AP152" s="97" t="e">
        <f ca="true">+IF(AND(ISNUMBER(OFFSET('Sanitation Data'!$H$4,0,10*ROW('Sanitation Data'!H146))),'Data Summary'!DE152="Yes"),100-OFFSET('Sanitation Data'!$H$4,0,10*ROW('Sanitation Data'!H146)),NA())</f>
        <v>#N/A</v>
      </c>
      <c r="AQ152" s="97" t="e">
        <f ca="true">+IF(AND(ISNUMBER(OFFSET('Sanitation Data'!$H$6,0,10*ROW('Sanitation Data'!H146))),'Data Summary'!DF152="Yes"),OFFSET('Sanitation Data'!$H$6,0,10*ROW('Sanitation Data'!H146)),NA())</f>
        <v>#N/A</v>
      </c>
      <c r="AR152" s="97" t="e">
        <f ca="true">+IF(AND(ISNUMBER(OFFSET('Sanitation Data'!$H$10,0,10*ROW('Sanitation Data'!H146))),'Data Summary'!DG152="Yes"),OFFSET('Sanitation Data'!$H$10,0,10*ROW('Sanitation Data'!H146)),NA())</f>
        <v>#N/A</v>
      </c>
      <c r="AS152" s="97" t="e">
        <f ca="true">+IF(AND(ISNUMBER(OFFSET('Sanitation Data'!$H$11,0,10*ROW('Sanitation Data'!H146))),'Data Summary'!DH152="Yes"),OFFSET('Sanitation Data'!$H$11,0,10*ROW('Sanitation Data'!H146)),NA())</f>
        <v>#N/A</v>
      </c>
      <c r="AT152" s="97" t="e">
        <f ca="true">+IF(AND(ISNUMBER(OFFSET('Sanitation Data'!$H$12,0,10*ROW('Sanitation Data'!H146))),'Data Summary'!DI152="Yes"),OFFSET('Sanitation Data'!$H$12,0,10*ROW('Sanitation Data'!H146)),NA())</f>
        <v>#N/A</v>
      </c>
      <c r="AU152" s="97" t="e">
        <f ca="true">+IF(AND(ISNUMBER(OFFSET('Sanitation Data'!$I$4,0,10*ROW('Sanitation Data'!I146))),'Data Summary'!DJ152="Yes"),100-OFFSET('Sanitation Data'!$I$4,0,10*ROW('Sanitation Data'!I146)),NA())</f>
        <v>#N/A</v>
      </c>
      <c r="AV152" s="97" t="e">
        <f ca="true">+IF(AND(ISNUMBER(OFFSET('Sanitation Data'!$I$6,0,10*ROW('Sanitation Data'!I146))),'Data Summary'!DK152="Yes"),OFFSET('Sanitation Data'!$I$6,0,10*ROW('Sanitation Data'!I146)),NA())</f>
        <v>#N/A</v>
      </c>
      <c r="AW152" s="97" t="e">
        <f ca="true">+IF(AND(ISNUMBER(OFFSET('Sanitation Data'!$I$10,0,10*ROW('Sanitation Data'!I146))),'Data Summary'!DL152="Yes"),OFFSET('Sanitation Data'!$I$10,0,10*ROW('Sanitation Data'!I146)),NA())</f>
        <v>#N/A</v>
      </c>
      <c r="AX152" s="97" t="e">
        <f ca="true">+IF(AND(ISNUMBER(OFFSET('Sanitation Data'!$I$11,0,10*ROW('Sanitation Data'!I146))),'Data Summary'!DM152="Yes"),OFFSET('Sanitation Data'!$I$11,0,10*ROW('Sanitation Data'!I146)),NA())</f>
        <v>#N/A</v>
      </c>
      <c r="AY152" s="97" t="e">
        <f ca="true">+IF(AND(ISNUMBER(OFFSET('Sanitation Data'!$I$12,0,10*ROW('Sanitation Data'!I146))),'Data Summary'!DN152="Yes"),OFFSET('Sanitation Data'!$I$12,0,10*ROW('Sanitation Data'!I146)),NA())</f>
        <v>#N/A</v>
      </c>
      <c r="AZ152" s="98" t="e">
        <f ca="true">+IF(AND(ISNUMBER(OFFSET('Hygiene Data'!$D$5,0,10*ROW('Hygiene Data'!D146))),'Data Summary'!DO152="Yes"),OFFSET('Hygiene Data'!$D$5,0,10*ROW('Hygiene Data'!D146)),NA())</f>
        <v>#N/A</v>
      </c>
      <c r="BA152" s="98" t="e">
        <f ca="true">+IF(AND(ISNUMBER(OFFSET('Hygiene Data'!$D$7,0,10*ROW('Hygiene Data'!D146))),'Data Summary'!DP152="Yes"),OFFSET('Hygiene Data'!$D$7,0,10*ROW('Hygiene Data'!D146)),NA())</f>
        <v>#N/A</v>
      </c>
      <c r="BB152" s="98" t="e">
        <f ca="true">+IF(AND(ISNUMBER(OFFSET('Hygiene Data'!$D$9,0,10*ROW('Hygiene Data'!D146))),'Data Summary'!DQ152="Yes"),OFFSET('Hygiene Data'!$D$9,0,10*ROW('Hygiene Data'!D146)),NA())</f>
        <v>#N/A</v>
      </c>
      <c r="BC152" s="98" t="e">
        <f ca="true">+IF(AND(ISNUMBER(OFFSET('Hygiene Data'!$E$5,0,10*ROW('Hygiene Data'!E146))),'Data Summary'!DR152="Yes"),OFFSET('Hygiene Data'!$E$5,0,10*ROW('Hygiene Data'!E146)),NA())</f>
        <v>#N/A</v>
      </c>
      <c r="BD152" s="98" t="e">
        <f ca="true">+IF(AND(ISNUMBER(OFFSET('Hygiene Data'!$E$7,0,10*ROW('Hygiene Data'!E146))),'Data Summary'!DS152="Yes"),OFFSET('Hygiene Data'!$E$7,0,10*ROW('Hygiene Data'!E146)),NA())</f>
        <v>#N/A</v>
      </c>
      <c r="BE152" s="98" t="e">
        <f ca="true">+IF(AND(ISNUMBER(OFFSET('Hygiene Data'!$E$9,0,10*ROW('Hygiene Data'!E146))),'Data Summary'!DT152="Yes"),OFFSET('Hygiene Data'!$E$9,0,10*ROW('Hygiene Data'!E146)),NA())</f>
        <v>#N/A</v>
      </c>
      <c r="BF152" s="98" t="e">
        <f ca="true">+IF(AND(ISNUMBER(OFFSET('Hygiene Data'!$F$5,0,10*ROW('Hygiene Data'!F146))),'Data Summary'!DU152="Yes"),OFFSET('Hygiene Data'!$F$5,0,10*ROW('Hygiene Data'!F146)),NA())</f>
        <v>#N/A</v>
      </c>
      <c r="BG152" s="98" t="e">
        <f ca="true">+IF(AND(ISNUMBER(OFFSET('Hygiene Data'!$F$7,0,10*ROW('Hygiene Data'!F146))),'Data Summary'!DV152="Yes"),OFFSET('Hygiene Data'!$F$7,0,10*ROW('Hygiene Data'!F146)),NA())</f>
        <v>#N/A</v>
      </c>
      <c r="BH152" s="98" t="e">
        <f ca="true">+IF(AND(ISNUMBER(OFFSET('Hygiene Data'!$F$9,0,10*ROW('Hygiene Data'!F146))),'Data Summary'!DW152="Yes"),OFFSET('Hygiene Data'!$F$9,0,10*ROW('Hygiene Data'!F146)),NA())</f>
        <v>#N/A</v>
      </c>
      <c r="BI152" s="98" t="e">
        <f ca="true">+IF(AND(ISNUMBER(OFFSET('Hygiene Data'!$G$5,0,10*ROW('Hygiene Data'!G146))),'Data Summary'!DX152="Yes"),OFFSET('Hygiene Data'!$G$5,0,10*ROW('Hygiene Data'!G146)),NA())</f>
        <v>#N/A</v>
      </c>
      <c r="BJ152" s="98" t="e">
        <f ca="true">+IF(AND(ISNUMBER(OFFSET('Hygiene Data'!$G$7,0,10*ROW('Hygiene Data'!G146))),'Data Summary'!DY152="Yes"),OFFSET('Hygiene Data'!$G$7,0,10*ROW('Hygiene Data'!G146)),NA())</f>
        <v>#N/A</v>
      </c>
      <c r="BK152" s="98" t="e">
        <f ca="true">+IF(AND(ISNUMBER(OFFSET('Hygiene Data'!$G$9,0,10*ROW('Hygiene Data'!G146))),'Data Summary'!DZ152="Yes"),OFFSET('Hygiene Data'!$G$9,0,10*ROW('Hygiene Data'!G146)),NA())</f>
        <v>#N/A</v>
      </c>
      <c r="BL152" s="98" t="e">
        <f ca="true">+IF(AND(ISNUMBER(OFFSET('Hygiene Data'!$H$5,0,10*ROW('Hygiene Data'!H146))),'Data Summary'!EA152="Yes"),OFFSET('Hygiene Data'!$H$5,0,10*ROW('Hygiene Data'!H146)),NA())</f>
        <v>#N/A</v>
      </c>
      <c r="BM152" s="98" t="e">
        <f ca="true">+IF(AND(ISNUMBER(OFFSET('Hygiene Data'!$H$7,0,10*ROW('Hygiene Data'!H146))),'Data Summary'!EB152="Yes"),OFFSET('Hygiene Data'!$H$7,0,10*ROW('Hygiene Data'!H146)),NA())</f>
        <v>#N/A</v>
      </c>
      <c r="BN152" s="98" t="e">
        <f ca="true">+IF(AND(ISNUMBER(OFFSET('Hygiene Data'!$H$9,0,10*ROW('Hygiene Data'!H146))),'Data Summary'!EC152="Yes"),OFFSET('Hygiene Data'!$H$9,0,10*ROW('Hygiene Data'!H146)),NA())</f>
        <v>#N/A</v>
      </c>
      <c r="BO152" s="98" t="e">
        <f ca="true">+IF(AND(ISNUMBER(OFFSET('Hygiene Data'!$I$5,0,10*ROW('Hygiene Data'!I146))),'Data Summary'!ED152="Yes"),OFFSET('Hygiene Data'!$I$5,0,10*ROW('Hygiene Data'!I146)),NA())</f>
        <v>#N/A</v>
      </c>
      <c r="BP152" s="98" t="e">
        <f ca="true">+IF(AND(ISNUMBER(OFFSET('Hygiene Data'!$I$7,0,10*ROW('Hygiene Data'!I146))),'Data Summary'!EE152="Yes"),OFFSET('Hygiene Data'!$I$7,0,10*ROW('Hygiene Data'!I146)),NA())</f>
        <v>#N/A</v>
      </c>
      <c r="BQ152" s="98" t="e">
        <f ca="true">+IF(AND(ISNUMBER(OFFSET('Hygiene Data'!$I$9,0,10*ROW('Hygiene Data'!I146))),'Data Summary'!EF152="Yes"),OFFSET('Hygiene Data'!$I$9,0,10*ROW('Hygiene Data'!I146)),NA())</f>
        <v>#N/A</v>
      </c>
    </row>
    <row xmlns:x14ac="http://schemas.microsoft.com/office/spreadsheetml/2009/9/ac" r="153" x14ac:dyDescent="0.2">
      <c r="A153" s="351" t="e">
        <f ca="true">+RIGHT('Data Summary'!A153,LEN('Data Summary'!A153)-9)</f>
        <v>#VALUE!</v>
      </c>
      <c r="B153" s="36" t="str">
        <f ca="true">+IF(ISTEXT('Data Summary'!B153),'Data Summary'!B153,"")</f>
        <v/>
      </c>
      <c r="C153" s="350" t="e">
        <f ca="true">+VALUE('Data Summary'!C153)</f>
        <v>#VALUE!</v>
      </c>
      <c r="D153" s="96" t="e">
        <f ca="true">+IF(AND(ISNUMBER(OFFSET('Water Data'!$D$4,0,10*ROW('Water Data'!D147))),'Data Summary'!BS153="Yes"),100-OFFSET('Water Data'!$D$4,0,10*ROW('Water Data'!D147)),NA())</f>
        <v>#N/A</v>
      </c>
      <c r="E153" s="96" t="e">
        <f ca="true">+IF(AND(ISNUMBER(OFFSET('Water Data'!$D$6,0,10*ROW('Water Data'!D147))),'Data Summary'!BT153="Yes"),OFFSET('Water Data'!$D$6,0,10*ROW('Water Data'!D147)),NA())</f>
        <v>#N/A</v>
      </c>
      <c r="F153" s="96" t="e">
        <f ca="true">+IF(AND(ISNUMBER(OFFSET('Water Data'!$D$9,0,10*ROW('Water Data'!D147))),'Data Summary'!BU153="Yes"),OFFSET('Water Data'!$D$9,0,10*ROW('Water Data'!D147)),NA())</f>
        <v>#N/A</v>
      </c>
      <c r="G153" s="96" t="e">
        <f ca="true">+IF(AND(ISNUMBER(OFFSET('Water Data'!$E$4,0,10*ROW('Water Data'!E147))),'Data Summary'!BV153="Yes"),100-OFFSET('Water Data'!$E$4,0,10*ROW('Water Data'!E147)),NA())</f>
        <v>#N/A</v>
      </c>
      <c r="H153" s="96" t="e">
        <f ca="true">+IF(AND(ISNUMBER(OFFSET('Water Data'!$E$6,0,10*ROW('Water Data'!E147))),'Data Summary'!BW153="Yes"),OFFSET('Water Data'!$E$6,0,10*ROW('Water Data'!E147)),NA())</f>
        <v>#N/A</v>
      </c>
      <c r="I153" s="96" t="e">
        <f ca="true">+IF(AND(ISNUMBER(OFFSET('Water Data'!$E$9,0,10*ROW('Water Data'!E147))),'Data Summary'!BX153="Yes"),OFFSET('Water Data'!$E$9,0,10*ROW('Water Data'!E147)),NA())</f>
        <v>#N/A</v>
      </c>
      <c r="J153" s="96" t="e">
        <f ca="true">+IF(AND(ISNUMBER(OFFSET('Water Data'!$F$4,0,10*ROW('Water Data'!F147))),'Data Summary'!BY153="Yes"),100-OFFSET('Water Data'!$F$4,0,10*ROW('Water Data'!F147)),NA())</f>
        <v>#N/A</v>
      </c>
      <c r="K153" s="96" t="e">
        <f ca="true">+IF(AND(ISNUMBER(OFFSET('Water Data'!$F$6,0,10*ROW('Water Data'!F147))),'Data Summary'!BZ153="Yes"),OFFSET('Water Data'!$F$6,0,10*ROW('Water Data'!F147)),NA())</f>
        <v>#N/A</v>
      </c>
      <c r="L153" s="96" t="e">
        <f ca="true">+IF(AND(ISNUMBER(OFFSET('Water Data'!$F$9,0,10*ROW('Water Data'!F147))),'Data Summary'!CA153="Yes"),OFFSET('Water Data'!$F$9,0,10*ROW('Water Data'!F147)),NA())</f>
        <v>#N/A</v>
      </c>
      <c r="M153" s="96" t="e">
        <f ca="true">+IF(AND(ISNUMBER(OFFSET('Water Data'!$G$4,0,10*ROW('Water Data'!G147))),'Data Summary'!CB153="Yes"),100-OFFSET('Water Data'!$G$4,0,10*ROW('Water Data'!G147)),NA())</f>
        <v>#N/A</v>
      </c>
      <c r="N153" s="96" t="e">
        <f ca="true">+IF(AND(ISNUMBER(OFFSET('Water Data'!$G$6,0,10*ROW('Water Data'!G147))),'Data Summary'!CC153="Yes"),OFFSET('Water Data'!$G$6,0,10*ROW('Water Data'!G147)),NA())</f>
        <v>#N/A</v>
      </c>
      <c r="O153" s="96" t="e">
        <f ca="true">+IF(AND(ISNUMBER(OFFSET('Water Data'!$G$9,0,10*ROW('Water Data'!G147))),'Data Summary'!CD153="Yes"),OFFSET('Water Data'!$G$9,0,10*ROW('Water Data'!G147)),NA())</f>
        <v>#N/A</v>
      </c>
      <c r="P153" s="96" t="e">
        <f ca="true">+IF(AND(ISNUMBER(OFFSET('Water Data'!$H$4,0,10*ROW('Water Data'!H147))),'Data Summary'!CE153="Yes"),100-OFFSET('Water Data'!$H$4,0,10*ROW('Water Data'!H147)),NA())</f>
        <v>#N/A</v>
      </c>
      <c r="Q153" s="96" t="e">
        <f ca="true">+IF(AND(ISNUMBER(OFFSET('Water Data'!$H$6,0,10*ROW('Water Data'!H147))),'Data Summary'!CF153="Yes"),OFFSET('Water Data'!$H$6,0,10*ROW('Water Data'!H147)),NA())</f>
        <v>#N/A</v>
      </c>
      <c r="R153" s="96" t="e">
        <f ca="true">+IF(AND(ISNUMBER(OFFSET('Water Data'!$H$9,0,10*ROW('Water Data'!H147))),'Data Summary'!CG153="Yes"),OFFSET('Water Data'!$H$9,0,10*ROW('Water Data'!H147)),NA())</f>
        <v>#N/A</v>
      </c>
      <c r="S153" s="96" t="e">
        <f ca="true">+IF(AND(ISNUMBER(OFFSET('Water Data'!$I$4,0,10*ROW('Water Data'!I147))),'Data Summary'!CH153="Yes"),100-OFFSET('Water Data'!$I$4,0,10*ROW('Water Data'!I147)),NA())</f>
        <v>#N/A</v>
      </c>
      <c r="T153" s="96" t="e">
        <f ca="true">+IF(AND(ISNUMBER(OFFSET('Water Data'!$I$6,0,10*ROW('Water Data'!I147))),'Data Summary'!CI153="Yes"),OFFSET('Water Data'!$I$6,0,10*ROW('Water Data'!I147)),NA())</f>
        <v>#N/A</v>
      </c>
      <c r="U153" s="96" t="e">
        <f ca="true">+IF(AND(ISNUMBER(OFFSET('Water Data'!$I$9,0,10*ROW('Water Data'!I147))),'Data Summary'!CJ153="Yes"),OFFSET('Water Data'!$I$9,0,10*ROW('Water Data'!I147)),NA())</f>
        <v>#N/A</v>
      </c>
      <c r="V153" s="97" t="e">
        <f ca="true">+IF(AND(ISNUMBER(OFFSET('Sanitation Data'!$D$4,0,10*ROW('Sanitation Data'!D147))),'Data Summary'!CK153="Yes"),100-OFFSET('Sanitation Data'!$D$4,0,10*ROW('Sanitation Data'!D147)),NA())</f>
        <v>#N/A</v>
      </c>
      <c r="W153" s="97" t="e">
        <f ca="true">+IF(AND(ISNUMBER(OFFSET('Sanitation Data'!$D$6,0,10*ROW('Sanitation Data'!D147))),'Data Summary'!CL153="Yes"),OFFSET('Sanitation Data'!$D$6,0,10*ROW('Sanitation Data'!D147)),NA())</f>
        <v>#N/A</v>
      </c>
      <c r="X153" s="97" t="e">
        <f ca="true">+IF(AND(ISNUMBER(OFFSET('Sanitation Data'!$D$10,0,10*ROW('Sanitation Data'!D147))),'Data Summary'!CM153="Yes"),OFFSET('Sanitation Data'!$D$10,0,10*ROW('Sanitation Data'!D147)),NA())</f>
        <v>#N/A</v>
      </c>
      <c r="Y153" s="97" t="e">
        <f ca="true">+IF(AND(ISNUMBER(OFFSET('Sanitation Data'!$D$11,0,10*ROW('Sanitation Data'!D147))),'Data Summary'!CN153="Yes"),OFFSET('Sanitation Data'!$D$11,0,10*ROW('Sanitation Data'!D147)),NA())</f>
        <v>#N/A</v>
      </c>
      <c r="Z153" s="97" t="e">
        <f ca="true">+IF(AND(ISNUMBER(OFFSET('Sanitation Data'!$D$12,0,10*ROW('Sanitation Data'!D147))),'Data Summary'!CO153="Yes"),OFFSET('Sanitation Data'!$D$12,0,10*ROW('Sanitation Data'!D147)),NA())</f>
        <v>#N/A</v>
      </c>
      <c r="AA153" s="97" t="e">
        <f ca="true">+IF(AND(ISNUMBER(OFFSET('Sanitation Data'!$E$4,0,10*ROW('Sanitation Data'!E147))),'Data Summary'!CP153="Yes"),100-OFFSET('Sanitation Data'!$E$4,0,10*ROW('Sanitation Data'!E147)),NA())</f>
        <v>#N/A</v>
      </c>
      <c r="AB153" s="97" t="e">
        <f ca="true">+IF(AND(ISNUMBER(OFFSET('Sanitation Data'!$E$6,0,10*ROW('Sanitation Data'!E147))),'Data Summary'!CQ153="Yes"),OFFSET('Sanitation Data'!$E$6,0,10*ROW('Sanitation Data'!E147)),NA())</f>
        <v>#N/A</v>
      </c>
      <c r="AC153" s="97" t="e">
        <f ca="true">+IF(AND(ISNUMBER(OFFSET('Sanitation Data'!$E$10,0,10*ROW('Sanitation Data'!E147))),'Data Summary'!CR153="Yes"),OFFSET('Sanitation Data'!$E$10,0,10*ROW('Sanitation Data'!E147)),NA())</f>
        <v>#N/A</v>
      </c>
      <c r="AD153" s="97" t="e">
        <f ca="true">+IF(AND(ISNUMBER(OFFSET('Sanitation Data'!$E$11,0,10*ROW('Sanitation Data'!E147))),'Data Summary'!CS153="Yes"),OFFSET('Sanitation Data'!$E$11,0,10*ROW('Sanitation Data'!E147)),NA())</f>
        <v>#N/A</v>
      </c>
      <c r="AE153" s="97" t="e">
        <f ca="true">+IF(AND(ISNUMBER(OFFSET('Sanitation Data'!$E$12,0,10*ROW('Sanitation Data'!E147))),'Data Summary'!CT153="Yes"),OFFSET('Sanitation Data'!$E$12,0,10*ROW('Sanitation Data'!E147)),NA())</f>
        <v>#N/A</v>
      </c>
      <c r="AF153" s="97" t="e">
        <f ca="true">+IF(AND(ISNUMBER(OFFSET('Sanitation Data'!$F$4,0,10*ROW('Sanitation Data'!F147))),'Data Summary'!CU153="Yes"),100-OFFSET('Sanitation Data'!$F$4,0,10*ROW('Sanitation Data'!F147)),NA())</f>
        <v>#N/A</v>
      </c>
      <c r="AG153" s="97" t="e">
        <f ca="true">+IF(AND(ISNUMBER(OFFSET('Sanitation Data'!$F$6,0,10*ROW('Sanitation Data'!F147))),'Data Summary'!CV153="Yes"),OFFSET('Sanitation Data'!$F$6,0,10*ROW('Sanitation Data'!F147)),NA())</f>
        <v>#N/A</v>
      </c>
      <c r="AH153" s="97" t="e">
        <f ca="true">+IF(AND(ISNUMBER(OFFSET('Sanitation Data'!$F$10,0,10*ROW('Sanitation Data'!F147))),'Data Summary'!CW153="Yes"),OFFSET('Sanitation Data'!$F$10,0,10*ROW('Sanitation Data'!F147)),NA())</f>
        <v>#N/A</v>
      </c>
      <c r="AI153" s="97" t="e">
        <f ca="true">+IF(AND(ISNUMBER(OFFSET('Sanitation Data'!$F$11,0,10*ROW('Sanitation Data'!F147))),'Data Summary'!CX153="Yes"),OFFSET('Sanitation Data'!$F$11,0,10*ROW('Sanitation Data'!F147)),NA())</f>
        <v>#N/A</v>
      </c>
      <c r="AJ153" s="97" t="e">
        <f ca="true">+IF(AND(ISNUMBER(OFFSET('Sanitation Data'!$F$12,0,10*ROW('Sanitation Data'!F147))),'Data Summary'!CY153="Yes"),OFFSET('Sanitation Data'!$F$12,0,10*ROW('Sanitation Data'!F147)),NA())</f>
        <v>#N/A</v>
      </c>
      <c r="AK153" s="97" t="e">
        <f ca="true">+IF(AND(ISNUMBER(OFFSET('Sanitation Data'!$G$4,0,10*ROW('Sanitation Data'!G147))),'Data Summary'!CZ153="Yes"),100-OFFSET('Sanitation Data'!$G$4,0,10*ROW('Sanitation Data'!G147)),NA())</f>
        <v>#N/A</v>
      </c>
      <c r="AL153" s="97" t="e">
        <f ca="true">+IF(AND(ISNUMBER(OFFSET('Sanitation Data'!$G$6,0,10*ROW('Sanitation Data'!G147))),'Data Summary'!DA153="Yes"),OFFSET('Sanitation Data'!$G$6,0,10*ROW('Sanitation Data'!G147)),NA())</f>
        <v>#N/A</v>
      </c>
      <c r="AM153" s="97" t="e">
        <f ca="true">+IF(AND(ISNUMBER(OFFSET('Sanitation Data'!$G$10,0,10*ROW('Sanitation Data'!G147))),'Data Summary'!DB153="Yes"),OFFSET('Sanitation Data'!$G$10,0,10*ROW('Sanitation Data'!G147)),NA())</f>
        <v>#N/A</v>
      </c>
      <c r="AN153" s="97" t="e">
        <f ca="true">+IF(AND(ISNUMBER(OFFSET('Sanitation Data'!$G$11,0,10*ROW('Sanitation Data'!G147))),'Data Summary'!DC153="Yes"),OFFSET('Sanitation Data'!$G$11,0,10*ROW('Sanitation Data'!G147)),NA())</f>
        <v>#N/A</v>
      </c>
      <c r="AO153" s="97" t="e">
        <f ca="true">+IF(AND(ISNUMBER(OFFSET('Sanitation Data'!$G$12,0,10*ROW('Sanitation Data'!G147))),'Data Summary'!DD153="Yes"),OFFSET('Sanitation Data'!$G$12,0,10*ROW('Sanitation Data'!G147)),NA())</f>
        <v>#N/A</v>
      </c>
      <c r="AP153" s="97" t="e">
        <f ca="true">+IF(AND(ISNUMBER(OFFSET('Sanitation Data'!$H$4,0,10*ROW('Sanitation Data'!H147))),'Data Summary'!DE153="Yes"),100-OFFSET('Sanitation Data'!$H$4,0,10*ROW('Sanitation Data'!H147)),NA())</f>
        <v>#N/A</v>
      </c>
      <c r="AQ153" s="97" t="e">
        <f ca="true">+IF(AND(ISNUMBER(OFFSET('Sanitation Data'!$H$6,0,10*ROW('Sanitation Data'!H147))),'Data Summary'!DF153="Yes"),OFFSET('Sanitation Data'!$H$6,0,10*ROW('Sanitation Data'!H147)),NA())</f>
        <v>#N/A</v>
      </c>
      <c r="AR153" s="97" t="e">
        <f ca="true">+IF(AND(ISNUMBER(OFFSET('Sanitation Data'!$H$10,0,10*ROW('Sanitation Data'!H147))),'Data Summary'!DG153="Yes"),OFFSET('Sanitation Data'!$H$10,0,10*ROW('Sanitation Data'!H147)),NA())</f>
        <v>#N/A</v>
      </c>
      <c r="AS153" s="97" t="e">
        <f ca="true">+IF(AND(ISNUMBER(OFFSET('Sanitation Data'!$H$11,0,10*ROW('Sanitation Data'!H147))),'Data Summary'!DH153="Yes"),OFFSET('Sanitation Data'!$H$11,0,10*ROW('Sanitation Data'!H147)),NA())</f>
        <v>#N/A</v>
      </c>
      <c r="AT153" s="97" t="e">
        <f ca="true">+IF(AND(ISNUMBER(OFFSET('Sanitation Data'!$H$12,0,10*ROW('Sanitation Data'!H147))),'Data Summary'!DI153="Yes"),OFFSET('Sanitation Data'!$H$12,0,10*ROW('Sanitation Data'!H147)),NA())</f>
        <v>#N/A</v>
      </c>
      <c r="AU153" s="97" t="e">
        <f ca="true">+IF(AND(ISNUMBER(OFFSET('Sanitation Data'!$I$4,0,10*ROW('Sanitation Data'!I147))),'Data Summary'!DJ153="Yes"),100-OFFSET('Sanitation Data'!$I$4,0,10*ROW('Sanitation Data'!I147)),NA())</f>
        <v>#N/A</v>
      </c>
      <c r="AV153" s="97" t="e">
        <f ca="true">+IF(AND(ISNUMBER(OFFSET('Sanitation Data'!$I$6,0,10*ROW('Sanitation Data'!I147))),'Data Summary'!DK153="Yes"),OFFSET('Sanitation Data'!$I$6,0,10*ROW('Sanitation Data'!I147)),NA())</f>
        <v>#N/A</v>
      </c>
      <c r="AW153" s="97" t="e">
        <f ca="true">+IF(AND(ISNUMBER(OFFSET('Sanitation Data'!$I$10,0,10*ROW('Sanitation Data'!I147))),'Data Summary'!DL153="Yes"),OFFSET('Sanitation Data'!$I$10,0,10*ROW('Sanitation Data'!I147)),NA())</f>
        <v>#N/A</v>
      </c>
      <c r="AX153" s="97" t="e">
        <f ca="true">+IF(AND(ISNUMBER(OFFSET('Sanitation Data'!$I$11,0,10*ROW('Sanitation Data'!I147))),'Data Summary'!DM153="Yes"),OFFSET('Sanitation Data'!$I$11,0,10*ROW('Sanitation Data'!I147)),NA())</f>
        <v>#N/A</v>
      </c>
      <c r="AY153" s="97" t="e">
        <f ca="true">+IF(AND(ISNUMBER(OFFSET('Sanitation Data'!$I$12,0,10*ROW('Sanitation Data'!I147))),'Data Summary'!DN153="Yes"),OFFSET('Sanitation Data'!$I$12,0,10*ROW('Sanitation Data'!I147)),NA())</f>
        <v>#N/A</v>
      </c>
      <c r="AZ153" s="98" t="e">
        <f ca="true">+IF(AND(ISNUMBER(OFFSET('Hygiene Data'!$D$5,0,10*ROW('Hygiene Data'!D147))),'Data Summary'!DO153="Yes"),OFFSET('Hygiene Data'!$D$5,0,10*ROW('Hygiene Data'!D147)),NA())</f>
        <v>#N/A</v>
      </c>
      <c r="BA153" s="98" t="e">
        <f ca="true">+IF(AND(ISNUMBER(OFFSET('Hygiene Data'!$D$7,0,10*ROW('Hygiene Data'!D147))),'Data Summary'!DP153="Yes"),OFFSET('Hygiene Data'!$D$7,0,10*ROW('Hygiene Data'!D147)),NA())</f>
        <v>#N/A</v>
      </c>
      <c r="BB153" s="98" t="e">
        <f ca="true">+IF(AND(ISNUMBER(OFFSET('Hygiene Data'!$D$9,0,10*ROW('Hygiene Data'!D147))),'Data Summary'!DQ153="Yes"),OFFSET('Hygiene Data'!$D$9,0,10*ROW('Hygiene Data'!D147)),NA())</f>
        <v>#N/A</v>
      </c>
      <c r="BC153" s="98" t="e">
        <f ca="true">+IF(AND(ISNUMBER(OFFSET('Hygiene Data'!$E$5,0,10*ROW('Hygiene Data'!E147))),'Data Summary'!DR153="Yes"),OFFSET('Hygiene Data'!$E$5,0,10*ROW('Hygiene Data'!E147)),NA())</f>
        <v>#N/A</v>
      </c>
      <c r="BD153" s="98" t="e">
        <f ca="true">+IF(AND(ISNUMBER(OFFSET('Hygiene Data'!$E$7,0,10*ROW('Hygiene Data'!E147))),'Data Summary'!DS153="Yes"),OFFSET('Hygiene Data'!$E$7,0,10*ROW('Hygiene Data'!E147)),NA())</f>
        <v>#N/A</v>
      </c>
      <c r="BE153" s="98" t="e">
        <f ca="true">+IF(AND(ISNUMBER(OFFSET('Hygiene Data'!$E$9,0,10*ROW('Hygiene Data'!E147))),'Data Summary'!DT153="Yes"),OFFSET('Hygiene Data'!$E$9,0,10*ROW('Hygiene Data'!E147)),NA())</f>
        <v>#N/A</v>
      </c>
      <c r="BF153" s="98" t="e">
        <f ca="true">+IF(AND(ISNUMBER(OFFSET('Hygiene Data'!$F$5,0,10*ROW('Hygiene Data'!F147))),'Data Summary'!DU153="Yes"),OFFSET('Hygiene Data'!$F$5,0,10*ROW('Hygiene Data'!F147)),NA())</f>
        <v>#N/A</v>
      </c>
      <c r="BG153" s="98" t="e">
        <f ca="true">+IF(AND(ISNUMBER(OFFSET('Hygiene Data'!$F$7,0,10*ROW('Hygiene Data'!F147))),'Data Summary'!DV153="Yes"),OFFSET('Hygiene Data'!$F$7,0,10*ROW('Hygiene Data'!F147)),NA())</f>
        <v>#N/A</v>
      </c>
      <c r="BH153" s="98" t="e">
        <f ca="true">+IF(AND(ISNUMBER(OFFSET('Hygiene Data'!$F$9,0,10*ROW('Hygiene Data'!F147))),'Data Summary'!DW153="Yes"),OFFSET('Hygiene Data'!$F$9,0,10*ROW('Hygiene Data'!F147)),NA())</f>
        <v>#N/A</v>
      </c>
      <c r="BI153" s="98" t="e">
        <f ca="true">+IF(AND(ISNUMBER(OFFSET('Hygiene Data'!$G$5,0,10*ROW('Hygiene Data'!G147))),'Data Summary'!DX153="Yes"),OFFSET('Hygiene Data'!$G$5,0,10*ROW('Hygiene Data'!G147)),NA())</f>
        <v>#N/A</v>
      </c>
      <c r="BJ153" s="98" t="e">
        <f ca="true">+IF(AND(ISNUMBER(OFFSET('Hygiene Data'!$G$7,0,10*ROW('Hygiene Data'!G147))),'Data Summary'!DY153="Yes"),OFFSET('Hygiene Data'!$G$7,0,10*ROW('Hygiene Data'!G147)),NA())</f>
        <v>#N/A</v>
      </c>
      <c r="BK153" s="98" t="e">
        <f ca="true">+IF(AND(ISNUMBER(OFFSET('Hygiene Data'!$G$9,0,10*ROW('Hygiene Data'!G147))),'Data Summary'!DZ153="Yes"),OFFSET('Hygiene Data'!$G$9,0,10*ROW('Hygiene Data'!G147)),NA())</f>
        <v>#N/A</v>
      </c>
      <c r="BL153" s="98" t="e">
        <f ca="true">+IF(AND(ISNUMBER(OFFSET('Hygiene Data'!$H$5,0,10*ROW('Hygiene Data'!H147))),'Data Summary'!EA153="Yes"),OFFSET('Hygiene Data'!$H$5,0,10*ROW('Hygiene Data'!H147)),NA())</f>
        <v>#N/A</v>
      </c>
      <c r="BM153" s="98" t="e">
        <f ca="true">+IF(AND(ISNUMBER(OFFSET('Hygiene Data'!$H$7,0,10*ROW('Hygiene Data'!H147))),'Data Summary'!EB153="Yes"),OFFSET('Hygiene Data'!$H$7,0,10*ROW('Hygiene Data'!H147)),NA())</f>
        <v>#N/A</v>
      </c>
      <c r="BN153" s="98" t="e">
        <f ca="true">+IF(AND(ISNUMBER(OFFSET('Hygiene Data'!$H$9,0,10*ROW('Hygiene Data'!H147))),'Data Summary'!EC153="Yes"),OFFSET('Hygiene Data'!$H$9,0,10*ROW('Hygiene Data'!H147)),NA())</f>
        <v>#N/A</v>
      </c>
      <c r="BO153" s="98" t="e">
        <f ca="true">+IF(AND(ISNUMBER(OFFSET('Hygiene Data'!$I$5,0,10*ROW('Hygiene Data'!I147))),'Data Summary'!ED153="Yes"),OFFSET('Hygiene Data'!$I$5,0,10*ROW('Hygiene Data'!I147)),NA())</f>
        <v>#N/A</v>
      </c>
      <c r="BP153" s="98" t="e">
        <f ca="true">+IF(AND(ISNUMBER(OFFSET('Hygiene Data'!$I$7,0,10*ROW('Hygiene Data'!I147))),'Data Summary'!EE153="Yes"),OFFSET('Hygiene Data'!$I$7,0,10*ROW('Hygiene Data'!I147)),NA())</f>
        <v>#N/A</v>
      </c>
      <c r="BQ153" s="98" t="e">
        <f ca="true">+IF(AND(ISNUMBER(OFFSET('Hygiene Data'!$I$9,0,10*ROW('Hygiene Data'!I147))),'Data Summary'!EF153="Yes"),OFFSET('Hygiene Data'!$I$9,0,10*ROW('Hygiene Data'!I147)),NA())</f>
        <v>#N/A</v>
      </c>
    </row>
    <row xmlns:x14ac="http://schemas.microsoft.com/office/spreadsheetml/2009/9/ac" r="154" x14ac:dyDescent="0.2">
      <c r="A154" s="351" t="e">
        <f ca="true">+RIGHT('Data Summary'!A154,LEN('Data Summary'!A154)-9)</f>
        <v>#VALUE!</v>
      </c>
      <c r="B154" s="36" t="str">
        <f ca="true">+IF(ISTEXT('Data Summary'!B154),'Data Summary'!B154,"")</f>
        <v/>
      </c>
      <c r="C154" s="350" t="e">
        <f ca="true">+VALUE('Data Summary'!C154)</f>
        <v>#VALUE!</v>
      </c>
      <c r="D154" s="96" t="e">
        <f ca="true">+IF(AND(ISNUMBER(OFFSET('Water Data'!$D$4,0,10*ROW('Water Data'!D148))),'Data Summary'!BS154="Yes"),100-OFFSET('Water Data'!$D$4,0,10*ROW('Water Data'!D148)),NA())</f>
        <v>#N/A</v>
      </c>
      <c r="E154" s="96" t="e">
        <f ca="true">+IF(AND(ISNUMBER(OFFSET('Water Data'!$D$6,0,10*ROW('Water Data'!D148))),'Data Summary'!BT154="Yes"),OFFSET('Water Data'!$D$6,0,10*ROW('Water Data'!D148)),NA())</f>
        <v>#N/A</v>
      </c>
      <c r="F154" s="96" t="e">
        <f ca="true">+IF(AND(ISNUMBER(OFFSET('Water Data'!$D$9,0,10*ROW('Water Data'!D148))),'Data Summary'!BU154="Yes"),OFFSET('Water Data'!$D$9,0,10*ROW('Water Data'!D148)),NA())</f>
        <v>#N/A</v>
      </c>
      <c r="G154" s="96" t="e">
        <f ca="true">+IF(AND(ISNUMBER(OFFSET('Water Data'!$E$4,0,10*ROW('Water Data'!E148))),'Data Summary'!BV154="Yes"),100-OFFSET('Water Data'!$E$4,0,10*ROW('Water Data'!E148)),NA())</f>
        <v>#N/A</v>
      </c>
      <c r="H154" s="96" t="e">
        <f ca="true">+IF(AND(ISNUMBER(OFFSET('Water Data'!$E$6,0,10*ROW('Water Data'!E148))),'Data Summary'!BW154="Yes"),OFFSET('Water Data'!$E$6,0,10*ROW('Water Data'!E148)),NA())</f>
        <v>#N/A</v>
      </c>
      <c r="I154" s="96" t="e">
        <f ca="true">+IF(AND(ISNUMBER(OFFSET('Water Data'!$E$9,0,10*ROW('Water Data'!E148))),'Data Summary'!BX154="Yes"),OFFSET('Water Data'!$E$9,0,10*ROW('Water Data'!E148)),NA())</f>
        <v>#N/A</v>
      </c>
      <c r="J154" s="96" t="e">
        <f ca="true">+IF(AND(ISNUMBER(OFFSET('Water Data'!$F$4,0,10*ROW('Water Data'!F148))),'Data Summary'!BY154="Yes"),100-OFFSET('Water Data'!$F$4,0,10*ROW('Water Data'!F148)),NA())</f>
        <v>#N/A</v>
      </c>
      <c r="K154" s="96" t="e">
        <f ca="true">+IF(AND(ISNUMBER(OFFSET('Water Data'!$F$6,0,10*ROW('Water Data'!F148))),'Data Summary'!BZ154="Yes"),OFFSET('Water Data'!$F$6,0,10*ROW('Water Data'!F148)),NA())</f>
        <v>#N/A</v>
      </c>
      <c r="L154" s="96" t="e">
        <f ca="true">+IF(AND(ISNUMBER(OFFSET('Water Data'!$F$9,0,10*ROW('Water Data'!F148))),'Data Summary'!CA154="Yes"),OFFSET('Water Data'!$F$9,0,10*ROW('Water Data'!F148)),NA())</f>
        <v>#N/A</v>
      </c>
      <c r="M154" s="96" t="e">
        <f ca="true">+IF(AND(ISNUMBER(OFFSET('Water Data'!$G$4,0,10*ROW('Water Data'!G148))),'Data Summary'!CB154="Yes"),100-OFFSET('Water Data'!$G$4,0,10*ROW('Water Data'!G148)),NA())</f>
        <v>#N/A</v>
      </c>
      <c r="N154" s="96" t="e">
        <f ca="true">+IF(AND(ISNUMBER(OFFSET('Water Data'!$G$6,0,10*ROW('Water Data'!G148))),'Data Summary'!CC154="Yes"),OFFSET('Water Data'!$G$6,0,10*ROW('Water Data'!G148)),NA())</f>
        <v>#N/A</v>
      </c>
      <c r="O154" s="96" t="e">
        <f ca="true">+IF(AND(ISNUMBER(OFFSET('Water Data'!$G$9,0,10*ROW('Water Data'!G148))),'Data Summary'!CD154="Yes"),OFFSET('Water Data'!$G$9,0,10*ROW('Water Data'!G148)),NA())</f>
        <v>#N/A</v>
      </c>
      <c r="P154" s="96" t="e">
        <f ca="true">+IF(AND(ISNUMBER(OFFSET('Water Data'!$H$4,0,10*ROW('Water Data'!H148))),'Data Summary'!CE154="Yes"),100-OFFSET('Water Data'!$H$4,0,10*ROW('Water Data'!H148)),NA())</f>
        <v>#N/A</v>
      </c>
      <c r="Q154" s="96" t="e">
        <f ca="true">+IF(AND(ISNUMBER(OFFSET('Water Data'!$H$6,0,10*ROW('Water Data'!H148))),'Data Summary'!CF154="Yes"),OFFSET('Water Data'!$H$6,0,10*ROW('Water Data'!H148)),NA())</f>
        <v>#N/A</v>
      </c>
      <c r="R154" s="96" t="e">
        <f ca="true">+IF(AND(ISNUMBER(OFFSET('Water Data'!$H$9,0,10*ROW('Water Data'!H148))),'Data Summary'!CG154="Yes"),OFFSET('Water Data'!$H$9,0,10*ROW('Water Data'!H148)),NA())</f>
        <v>#N/A</v>
      </c>
      <c r="S154" s="96" t="e">
        <f ca="true">+IF(AND(ISNUMBER(OFFSET('Water Data'!$I$4,0,10*ROW('Water Data'!I148))),'Data Summary'!CH154="Yes"),100-OFFSET('Water Data'!$I$4,0,10*ROW('Water Data'!I148)),NA())</f>
        <v>#N/A</v>
      </c>
      <c r="T154" s="96" t="e">
        <f ca="true">+IF(AND(ISNUMBER(OFFSET('Water Data'!$I$6,0,10*ROW('Water Data'!I148))),'Data Summary'!CI154="Yes"),OFFSET('Water Data'!$I$6,0,10*ROW('Water Data'!I148)),NA())</f>
        <v>#N/A</v>
      </c>
      <c r="U154" s="96" t="e">
        <f ca="true">+IF(AND(ISNUMBER(OFFSET('Water Data'!$I$9,0,10*ROW('Water Data'!I148))),'Data Summary'!CJ154="Yes"),OFFSET('Water Data'!$I$9,0,10*ROW('Water Data'!I148)),NA())</f>
        <v>#N/A</v>
      </c>
      <c r="V154" s="97" t="e">
        <f ca="true">+IF(AND(ISNUMBER(OFFSET('Sanitation Data'!$D$4,0,10*ROW('Sanitation Data'!D148))),'Data Summary'!CK154="Yes"),100-OFFSET('Sanitation Data'!$D$4,0,10*ROW('Sanitation Data'!D148)),NA())</f>
        <v>#N/A</v>
      </c>
      <c r="W154" s="97" t="e">
        <f ca="true">+IF(AND(ISNUMBER(OFFSET('Sanitation Data'!$D$6,0,10*ROW('Sanitation Data'!D148))),'Data Summary'!CL154="Yes"),OFFSET('Sanitation Data'!$D$6,0,10*ROW('Sanitation Data'!D148)),NA())</f>
        <v>#N/A</v>
      </c>
      <c r="X154" s="97" t="e">
        <f ca="true">+IF(AND(ISNUMBER(OFFSET('Sanitation Data'!$D$10,0,10*ROW('Sanitation Data'!D148))),'Data Summary'!CM154="Yes"),OFFSET('Sanitation Data'!$D$10,0,10*ROW('Sanitation Data'!D148)),NA())</f>
        <v>#N/A</v>
      </c>
      <c r="Y154" s="97" t="e">
        <f ca="true">+IF(AND(ISNUMBER(OFFSET('Sanitation Data'!$D$11,0,10*ROW('Sanitation Data'!D148))),'Data Summary'!CN154="Yes"),OFFSET('Sanitation Data'!$D$11,0,10*ROW('Sanitation Data'!D148)),NA())</f>
        <v>#N/A</v>
      </c>
      <c r="Z154" s="97" t="e">
        <f ca="true">+IF(AND(ISNUMBER(OFFSET('Sanitation Data'!$D$12,0,10*ROW('Sanitation Data'!D148))),'Data Summary'!CO154="Yes"),OFFSET('Sanitation Data'!$D$12,0,10*ROW('Sanitation Data'!D148)),NA())</f>
        <v>#N/A</v>
      </c>
      <c r="AA154" s="97" t="e">
        <f ca="true">+IF(AND(ISNUMBER(OFFSET('Sanitation Data'!$E$4,0,10*ROW('Sanitation Data'!E148))),'Data Summary'!CP154="Yes"),100-OFFSET('Sanitation Data'!$E$4,0,10*ROW('Sanitation Data'!E148)),NA())</f>
        <v>#N/A</v>
      </c>
      <c r="AB154" s="97" t="e">
        <f ca="true">+IF(AND(ISNUMBER(OFFSET('Sanitation Data'!$E$6,0,10*ROW('Sanitation Data'!E148))),'Data Summary'!CQ154="Yes"),OFFSET('Sanitation Data'!$E$6,0,10*ROW('Sanitation Data'!E148)),NA())</f>
        <v>#N/A</v>
      </c>
      <c r="AC154" s="97" t="e">
        <f ca="true">+IF(AND(ISNUMBER(OFFSET('Sanitation Data'!$E$10,0,10*ROW('Sanitation Data'!E148))),'Data Summary'!CR154="Yes"),OFFSET('Sanitation Data'!$E$10,0,10*ROW('Sanitation Data'!E148)),NA())</f>
        <v>#N/A</v>
      </c>
      <c r="AD154" s="97" t="e">
        <f ca="true">+IF(AND(ISNUMBER(OFFSET('Sanitation Data'!$E$11,0,10*ROW('Sanitation Data'!E148))),'Data Summary'!CS154="Yes"),OFFSET('Sanitation Data'!$E$11,0,10*ROW('Sanitation Data'!E148)),NA())</f>
        <v>#N/A</v>
      </c>
      <c r="AE154" s="97" t="e">
        <f ca="true">+IF(AND(ISNUMBER(OFFSET('Sanitation Data'!$E$12,0,10*ROW('Sanitation Data'!E148))),'Data Summary'!CT154="Yes"),OFFSET('Sanitation Data'!$E$12,0,10*ROW('Sanitation Data'!E148)),NA())</f>
        <v>#N/A</v>
      </c>
      <c r="AF154" s="97" t="e">
        <f ca="true">+IF(AND(ISNUMBER(OFFSET('Sanitation Data'!$F$4,0,10*ROW('Sanitation Data'!F148))),'Data Summary'!CU154="Yes"),100-OFFSET('Sanitation Data'!$F$4,0,10*ROW('Sanitation Data'!F148)),NA())</f>
        <v>#N/A</v>
      </c>
      <c r="AG154" s="97" t="e">
        <f ca="true">+IF(AND(ISNUMBER(OFFSET('Sanitation Data'!$F$6,0,10*ROW('Sanitation Data'!F148))),'Data Summary'!CV154="Yes"),OFFSET('Sanitation Data'!$F$6,0,10*ROW('Sanitation Data'!F148)),NA())</f>
        <v>#N/A</v>
      </c>
      <c r="AH154" s="97" t="e">
        <f ca="true">+IF(AND(ISNUMBER(OFFSET('Sanitation Data'!$F$10,0,10*ROW('Sanitation Data'!F148))),'Data Summary'!CW154="Yes"),OFFSET('Sanitation Data'!$F$10,0,10*ROW('Sanitation Data'!F148)),NA())</f>
        <v>#N/A</v>
      </c>
      <c r="AI154" s="97" t="e">
        <f ca="true">+IF(AND(ISNUMBER(OFFSET('Sanitation Data'!$F$11,0,10*ROW('Sanitation Data'!F148))),'Data Summary'!CX154="Yes"),OFFSET('Sanitation Data'!$F$11,0,10*ROW('Sanitation Data'!F148)),NA())</f>
        <v>#N/A</v>
      </c>
      <c r="AJ154" s="97" t="e">
        <f ca="true">+IF(AND(ISNUMBER(OFFSET('Sanitation Data'!$F$12,0,10*ROW('Sanitation Data'!F148))),'Data Summary'!CY154="Yes"),OFFSET('Sanitation Data'!$F$12,0,10*ROW('Sanitation Data'!F148)),NA())</f>
        <v>#N/A</v>
      </c>
      <c r="AK154" s="97" t="e">
        <f ca="true">+IF(AND(ISNUMBER(OFFSET('Sanitation Data'!$G$4,0,10*ROW('Sanitation Data'!G148))),'Data Summary'!CZ154="Yes"),100-OFFSET('Sanitation Data'!$G$4,0,10*ROW('Sanitation Data'!G148)),NA())</f>
        <v>#N/A</v>
      </c>
      <c r="AL154" s="97" t="e">
        <f ca="true">+IF(AND(ISNUMBER(OFFSET('Sanitation Data'!$G$6,0,10*ROW('Sanitation Data'!G148))),'Data Summary'!DA154="Yes"),OFFSET('Sanitation Data'!$G$6,0,10*ROW('Sanitation Data'!G148)),NA())</f>
        <v>#N/A</v>
      </c>
      <c r="AM154" s="97" t="e">
        <f ca="true">+IF(AND(ISNUMBER(OFFSET('Sanitation Data'!$G$10,0,10*ROW('Sanitation Data'!G148))),'Data Summary'!DB154="Yes"),OFFSET('Sanitation Data'!$G$10,0,10*ROW('Sanitation Data'!G148)),NA())</f>
        <v>#N/A</v>
      </c>
      <c r="AN154" s="97" t="e">
        <f ca="true">+IF(AND(ISNUMBER(OFFSET('Sanitation Data'!$G$11,0,10*ROW('Sanitation Data'!G148))),'Data Summary'!DC154="Yes"),OFFSET('Sanitation Data'!$G$11,0,10*ROW('Sanitation Data'!G148)),NA())</f>
        <v>#N/A</v>
      </c>
      <c r="AO154" s="97" t="e">
        <f ca="true">+IF(AND(ISNUMBER(OFFSET('Sanitation Data'!$G$12,0,10*ROW('Sanitation Data'!G148))),'Data Summary'!DD154="Yes"),OFFSET('Sanitation Data'!$G$12,0,10*ROW('Sanitation Data'!G148)),NA())</f>
        <v>#N/A</v>
      </c>
      <c r="AP154" s="97" t="e">
        <f ca="true">+IF(AND(ISNUMBER(OFFSET('Sanitation Data'!$H$4,0,10*ROW('Sanitation Data'!H148))),'Data Summary'!DE154="Yes"),100-OFFSET('Sanitation Data'!$H$4,0,10*ROW('Sanitation Data'!H148)),NA())</f>
        <v>#N/A</v>
      </c>
      <c r="AQ154" s="97" t="e">
        <f ca="true">+IF(AND(ISNUMBER(OFFSET('Sanitation Data'!$H$6,0,10*ROW('Sanitation Data'!H148))),'Data Summary'!DF154="Yes"),OFFSET('Sanitation Data'!$H$6,0,10*ROW('Sanitation Data'!H148)),NA())</f>
        <v>#N/A</v>
      </c>
      <c r="AR154" s="97" t="e">
        <f ca="true">+IF(AND(ISNUMBER(OFFSET('Sanitation Data'!$H$10,0,10*ROW('Sanitation Data'!H148))),'Data Summary'!DG154="Yes"),OFFSET('Sanitation Data'!$H$10,0,10*ROW('Sanitation Data'!H148)),NA())</f>
        <v>#N/A</v>
      </c>
      <c r="AS154" s="97" t="e">
        <f ca="true">+IF(AND(ISNUMBER(OFFSET('Sanitation Data'!$H$11,0,10*ROW('Sanitation Data'!H148))),'Data Summary'!DH154="Yes"),OFFSET('Sanitation Data'!$H$11,0,10*ROW('Sanitation Data'!H148)),NA())</f>
        <v>#N/A</v>
      </c>
      <c r="AT154" s="97" t="e">
        <f ca="true">+IF(AND(ISNUMBER(OFFSET('Sanitation Data'!$H$12,0,10*ROW('Sanitation Data'!H148))),'Data Summary'!DI154="Yes"),OFFSET('Sanitation Data'!$H$12,0,10*ROW('Sanitation Data'!H148)),NA())</f>
        <v>#N/A</v>
      </c>
      <c r="AU154" s="97" t="e">
        <f ca="true">+IF(AND(ISNUMBER(OFFSET('Sanitation Data'!$I$4,0,10*ROW('Sanitation Data'!I148))),'Data Summary'!DJ154="Yes"),100-OFFSET('Sanitation Data'!$I$4,0,10*ROW('Sanitation Data'!I148)),NA())</f>
        <v>#N/A</v>
      </c>
      <c r="AV154" s="97" t="e">
        <f ca="true">+IF(AND(ISNUMBER(OFFSET('Sanitation Data'!$I$6,0,10*ROW('Sanitation Data'!I148))),'Data Summary'!DK154="Yes"),OFFSET('Sanitation Data'!$I$6,0,10*ROW('Sanitation Data'!I148)),NA())</f>
        <v>#N/A</v>
      </c>
      <c r="AW154" s="97" t="e">
        <f ca="true">+IF(AND(ISNUMBER(OFFSET('Sanitation Data'!$I$10,0,10*ROW('Sanitation Data'!I148))),'Data Summary'!DL154="Yes"),OFFSET('Sanitation Data'!$I$10,0,10*ROW('Sanitation Data'!I148)),NA())</f>
        <v>#N/A</v>
      </c>
      <c r="AX154" s="97" t="e">
        <f ca="true">+IF(AND(ISNUMBER(OFFSET('Sanitation Data'!$I$11,0,10*ROW('Sanitation Data'!I148))),'Data Summary'!DM154="Yes"),OFFSET('Sanitation Data'!$I$11,0,10*ROW('Sanitation Data'!I148)),NA())</f>
        <v>#N/A</v>
      </c>
      <c r="AY154" s="97" t="e">
        <f ca="true">+IF(AND(ISNUMBER(OFFSET('Sanitation Data'!$I$12,0,10*ROW('Sanitation Data'!I148))),'Data Summary'!DN154="Yes"),OFFSET('Sanitation Data'!$I$12,0,10*ROW('Sanitation Data'!I148)),NA())</f>
        <v>#N/A</v>
      </c>
      <c r="AZ154" s="98" t="e">
        <f ca="true">+IF(AND(ISNUMBER(OFFSET('Hygiene Data'!$D$5,0,10*ROW('Hygiene Data'!D148))),'Data Summary'!DO154="Yes"),OFFSET('Hygiene Data'!$D$5,0,10*ROW('Hygiene Data'!D148)),NA())</f>
        <v>#N/A</v>
      </c>
      <c r="BA154" s="98" t="e">
        <f ca="true">+IF(AND(ISNUMBER(OFFSET('Hygiene Data'!$D$7,0,10*ROW('Hygiene Data'!D148))),'Data Summary'!DP154="Yes"),OFFSET('Hygiene Data'!$D$7,0,10*ROW('Hygiene Data'!D148)),NA())</f>
        <v>#N/A</v>
      </c>
      <c r="BB154" s="98" t="e">
        <f ca="true">+IF(AND(ISNUMBER(OFFSET('Hygiene Data'!$D$9,0,10*ROW('Hygiene Data'!D148))),'Data Summary'!DQ154="Yes"),OFFSET('Hygiene Data'!$D$9,0,10*ROW('Hygiene Data'!D148)),NA())</f>
        <v>#N/A</v>
      </c>
      <c r="BC154" s="98" t="e">
        <f ca="true">+IF(AND(ISNUMBER(OFFSET('Hygiene Data'!$E$5,0,10*ROW('Hygiene Data'!E148))),'Data Summary'!DR154="Yes"),OFFSET('Hygiene Data'!$E$5,0,10*ROW('Hygiene Data'!E148)),NA())</f>
        <v>#N/A</v>
      </c>
      <c r="BD154" s="98" t="e">
        <f ca="true">+IF(AND(ISNUMBER(OFFSET('Hygiene Data'!$E$7,0,10*ROW('Hygiene Data'!E148))),'Data Summary'!DS154="Yes"),OFFSET('Hygiene Data'!$E$7,0,10*ROW('Hygiene Data'!E148)),NA())</f>
        <v>#N/A</v>
      </c>
      <c r="BE154" s="98" t="e">
        <f ca="true">+IF(AND(ISNUMBER(OFFSET('Hygiene Data'!$E$9,0,10*ROW('Hygiene Data'!E148))),'Data Summary'!DT154="Yes"),OFFSET('Hygiene Data'!$E$9,0,10*ROW('Hygiene Data'!E148)),NA())</f>
        <v>#N/A</v>
      </c>
      <c r="BF154" s="98" t="e">
        <f ca="true">+IF(AND(ISNUMBER(OFFSET('Hygiene Data'!$F$5,0,10*ROW('Hygiene Data'!F148))),'Data Summary'!DU154="Yes"),OFFSET('Hygiene Data'!$F$5,0,10*ROW('Hygiene Data'!F148)),NA())</f>
        <v>#N/A</v>
      </c>
      <c r="BG154" s="98" t="e">
        <f ca="true">+IF(AND(ISNUMBER(OFFSET('Hygiene Data'!$F$7,0,10*ROW('Hygiene Data'!F148))),'Data Summary'!DV154="Yes"),OFFSET('Hygiene Data'!$F$7,0,10*ROW('Hygiene Data'!F148)),NA())</f>
        <v>#N/A</v>
      </c>
      <c r="BH154" s="98" t="e">
        <f ca="true">+IF(AND(ISNUMBER(OFFSET('Hygiene Data'!$F$9,0,10*ROW('Hygiene Data'!F148))),'Data Summary'!DW154="Yes"),OFFSET('Hygiene Data'!$F$9,0,10*ROW('Hygiene Data'!F148)),NA())</f>
        <v>#N/A</v>
      </c>
      <c r="BI154" s="98" t="e">
        <f ca="true">+IF(AND(ISNUMBER(OFFSET('Hygiene Data'!$G$5,0,10*ROW('Hygiene Data'!G148))),'Data Summary'!DX154="Yes"),OFFSET('Hygiene Data'!$G$5,0,10*ROW('Hygiene Data'!G148)),NA())</f>
        <v>#N/A</v>
      </c>
      <c r="BJ154" s="98" t="e">
        <f ca="true">+IF(AND(ISNUMBER(OFFSET('Hygiene Data'!$G$7,0,10*ROW('Hygiene Data'!G148))),'Data Summary'!DY154="Yes"),OFFSET('Hygiene Data'!$G$7,0,10*ROW('Hygiene Data'!G148)),NA())</f>
        <v>#N/A</v>
      </c>
      <c r="BK154" s="98" t="e">
        <f ca="true">+IF(AND(ISNUMBER(OFFSET('Hygiene Data'!$G$9,0,10*ROW('Hygiene Data'!G148))),'Data Summary'!DZ154="Yes"),OFFSET('Hygiene Data'!$G$9,0,10*ROW('Hygiene Data'!G148)),NA())</f>
        <v>#N/A</v>
      </c>
      <c r="BL154" s="98" t="e">
        <f ca="true">+IF(AND(ISNUMBER(OFFSET('Hygiene Data'!$H$5,0,10*ROW('Hygiene Data'!H148))),'Data Summary'!EA154="Yes"),OFFSET('Hygiene Data'!$H$5,0,10*ROW('Hygiene Data'!H148)),NA())</f>
        <v>#N/A</v>
      </c>
      <c r="BM154" s="98" t="e">
        <f ca="true">+IF(AND(ISNUMBER(OFFSET('Hygiene Data'!$H$7,0,10*ROW('Hygiene Data'!H148))),'Data Summary'!EB154="Yes"),OFFSET('Hygiene Data'!$H$7,0,10*ROW('Hygiene Data'!H148)),NA())</f>
        <v>#N/A</v>
      </c>
      <c r="BN154" s="98" t="e">
        <f ca="true">+IF(AND(ISNUMBER(OFFSET('Hygiene Data'!$H$9,0,10*ROW('Hygiene Data'!H148))),'Data Summary'!EC154="Yes"),OFFSET('Hygiene Data'!$H$9,0,10*ROW('Hygiene Data'!H148)),NA())</f>
        <v>#N/A</v>
      </c>
      <c r="BO154" s="98" t="e">
        <f ca="true">+IF(AND(ISNUMBER(OFFSET('Hygiene Data'!$I$5,0,10*ROW('Hygiene Data'!I148))),'Data Summary'!ED154="Yes"),OFFSET('Hygiene Data'!$I$5,0,10*ROW('Hygiene Data'!I148)),NA())</f>
        <v>#N/A</v>
      </c>
      <c r="BP154" s="98" t="e">
        <f ca="true">+IF(AND(ISNUMBER(OFFSET('Hygiene Data'!$I$7,0,10*ROW('Hygiene Data'!I148))),'Data Summary'!EE154="Yes"),OFFSET('Hygiene Data'!$I$7,0,10*ROW('Hygiene Data'!I148)),NA())</f>
        <v>#N/A</v>
      </c>
      <c r="BQ154" s="98" t="e">
        <f ca="true">+IF(AND(ISNUMBER(OFFSET('Hygiene Data'!$I$9,0,10*ROW('Hygiene Data'!I148))),'Data Summary'!EF154="Yes"),OFFSET('Hygiene Data'!$I$9,0,10*ROW('Hygiene Data'!I148)),NA())</f>
        <v>#N/A</v>
      </c>
    </row>
    <row xmlns:x14ac="http://schemas.microsoft.com/office/spreadsheetml/2009/9/ac" r="155" x14ac:dyDescent="0.2">
      <c r="A155" s="351" t="e">
        <f ca="true">+RIGHT('Data Summary'!A155,LEN('Data Summary'!A155)-9)</f>
        <v>#VALUE!</v>
      </c>
      <c r="B155" s="36" t="str">
        <f ca="true">+IF(ISTEXT('Data Summary'!B155),'Data Summary'!B155,"")</f>
        <v/>
      </c>
      <c r="C155" s="350" t="e">
        <f ca="true">+VALUE('Data Summary'!C155)</f>
        <v>#VALUE!</v>
      </c>
      <c r="D155" s="96" t="e">
        <f ca="true">+IF(AND(ISNUMBER(OFFSET('Water Data'!$D$4,0,10*ROW('Water Data'!D149))),'Data Summary'!BS155="Yes"),100-OFFSET('Water Data'!$D$4,0,10*ROW('Water Data'!D149)),NA())</f>
        <v>#N/A</v>
      </c>
      <c r="E155" s="96" t="e">
        <f ca="true">+IF(AND(ISNUMBER(OFFSET('Water Data'!$D$6,0,10*ROW('Water Data'!D149))),'Data Summary'!BT155="Yes"),OFFSET('Water Data'!$D$6,0,10*ROW('Water Data'!D149)),NA())</f>
        <v>#N/A</v>
      </c>
      <c r="F155" s="96" t="e">
        <f ca="true">+IF(AND(ISNUMBER(OFFSET('Water Data'!$D$9,0,10*ROW('Water Data'!D149))),'Data Summary'!BU155="Yes"),OFFSET('Water Data'!$D$9,0,10*ROW('Water Data'!D149)),NA())</f>
        <v>#N/A</v>
      </c>
      <c r="G155" s="96" t="e">
        <f ca="true">+IF(AND(ISNUMBER(OFFSET('Water Data'!$E$4,0,10*ROW('Water Data'!E149))),'Data Summary'!BV155="Yes"),100-OFFSET('Water Data'!$E$4,0,10*ROW('Water Data'!E149)),NA())</f>
        <v>#N/A</v>
      </c>
      <c r="H155" s="96" t="e">
        <f ca="true">+IF(AND(ISNUMBER(OFFSET('Water Data'!$E$6,0,10*ROW('Water Data'!E149))),'Data Summary'!BW155="Yes"),OFFSET('Water Data'!$E$6,0,10*ROW('Water Data'!E149)),NA())</f>
        <v>#N/A</v>
      </c>
      <c r="I155" s="96" t="e">
        <f ca="true">+IF(AND(ISNUMBER(OFFSET('Water Data'!$E$9,0,10*ROW('Water Data'!E149))),'Data Summary'!BX155="Yes"),OFFSET('Water Data'!$E$9,0,10*ROW('Water Data'!E149)),NA())</f>
        <v>#N/A</v>
      </c>
      <c r="J155" s="96" t="e">
        <f ca="true">+IF(AND(ISNUMBER(OFFSET('Water Data'!$F$4,0,10*ROW('Water Data'!F149))),'Data Summary'!BY155="Yes"),100-OFFSET('Water Data'!$F$4,0,10*ROW('Water Data'!F149)),NA())</f>
        <v>#N/A</v>
      </c>
      <c r="K155" s="96" t="e">
        <f ca="true">+IF(AND(ISNUMBER(OFFSET('Water Data'!$F$6,0,10*ROW('Water Data'!F149))),'Data Summary'!BZ155="Yes"),OFFSET('Water Data'!$F$6,0,10*ROW('Water Data'!F149)),NA())</f>
        <v>#N/A</v>
      </c>
      <c r="L155" s="96" t="e">
        <f ca="true">+IF(AND(ISNUMBER(OFFSET('Water Data'!$F$9,0,10*ROW('Water Data'!F149))),'Data Summary'!CA155="Yes"),OFFSET('Water Data'!$F$9,0,10*ROW('Water Data'!F149)),NA())</f>
        <v>#N/A</v>
      </c>
      <c r="M155" s="96" t="e">
        <f ca="true">+IF(AND(ISNUMBER(OFFSET('Water Data'!$G$4,0,10*ROW('Water Data'!G149))),'Data Summary'!CB155="Yes"),100-OFFSET('Water Data'!$G$4,0,10*ROW('Water Data'!G149)),NA())</f>
        <v>#N/A</v>
      </c>
      <c r="N155" s="96" t="e">
        <f ca="true">+IF(AND(ISNUMBER(OFFSET('Water Data'!$G$6,0,10*ROW('Water Data'!G149))),'Data Summary'!CC155="Yes"),OFFSET('Water Data'!$G$6,0,10*ROW('Water Data'!G149)),NA())</f>
        <v>#N/A</v>
      </c>
      <c r="O155" s="96" t="e">
        <f ca="true">+IF(AND(ISNUMBER(OFFSET('Water Data'!$G$9,0,10*ROW('Water Data'!G149))),'Data Summary'!CD155="Yes"),OFFSET('Water Data'!$G$9,0,10*ROW('Water Data'!G149)),NA())</f>
        <v>#N/A</v>
      </c>
      <c r="P155" s="96" t="e">
        <f ca="true">+IF(AND(ISNUMBER(OFFSET('Water Data'!$H$4,0,10*ROW('Water Data'!H149))),'Data Summary'!CE155="Yes"),100-OFFSET('Water Data'!$H$4,0,10*ROW('Water Data'!H149)),NA())</f>
        <v>#N/A</v>
      </c>
      <c r="Q155" s="96" t="e">
        <f ca="true">+IF(AND(ISNUMBER(OFFSET('Water Data'!$H$6,0,10*ROW('Water Data'!H149))),'Data Summary'!CF155="Yes"),OFFSET('Water Data'!$H$6,0,10*ROW('Water Data'!H149)),NA())</f>
        <v>#N/A</v>
      </c>
      <c r="R155" s="96" t="e">
        <f ca="true">+IF(AND(ISNUMBER(OFFSET('Water Data'!$H$9,0,10*ROW('Water Data'!H149))),'Data Summary'!CG155="Yes"),OFFSET('Water Data'!$H$9,0,10*ROW('Water Data'!H149)),NA())</f>
        <v>#N/A</v>
      </c>
      <c r="S155" s="96" t="e">
        <f ca="true">+IF(AND(ISNUMBER(OFFSET('Water Data'!$I$4,0,10*ROW('Water Data'!I149))),'Data Summary'!CH155="Yes"),100-OFFSET('Water Data'!$I$4,0,10*ROW('Water Data'!I149)),NA())</f>
        <v>#N/A</v>
      </c>
      <c r="T155" s="96" t="e">
        <f ca="true">+IF(AND(ISNUMBER(OFFSET('Water Data'!$I$6,0,10*ROW('Water Data'!I149))),'Data Summary'!CI155="Yes"),OFFSET('Water Data'!$I$6,0,10*ROW('Water Data'!I149)),NA())</f>
        <v>#N/A</v>
      </c>
      <c r="U155" s="96" t="e">
        <f ca="true">+IF(AND(ISNUMBER(OFFSET('Water Data'!$I$9,0,10*ROW('Water Data'!I149))),'Data Summary'!CJ155="Yes"),OFFSET('Water Data'!$I$9,0,10*ROW('Water Data'!I149)),NA())</f>
        <v>#N/A</v>
      </c>
      <c r="V155" s="97" t="e">
        <f ca="true">+IF(AND(ISNUMBER(OFFSET('Sanitation Data'!$D$4,0,10*ROW('Sanitation Data'!D149))),'Data Summary'!CK155="Yes"),100-OFFSET('Sanitation Data'!$D$4,0,10*ROW('Sanitation Data'!D149)),NA())</f>
        <v>#N/A</v>
      </c>
      <c r="W155" s="97" t="e">
        <f ca="true">+IF(AND(ISNUMBER(OFFSET('Sanitation Data'!$D$6,0,10*ROW('Sanitation Data'!D149))),'Data Summary'!CL155="Yes"),OFFSET('Sanitation Data'!$D$6,0,10*ROW('Sanitation Data'!D149)),NA())</f>
        <v>#N/A</v>
      </c>
      <c r="X155" s="97" t="e">
        <f ca="true">+IF(AND(ISNUMBER(OFFSET('Sanitation Data'!$D$10,0,10*ROW('Sanitation Data'!D149))),'Data Summary'!CM155="Yes"),OFFSET('Sanitation Data'!$D$10,0,10*ROW('Sanitation Data'!D149)),NA())</f>
        <v>#N/A</v>
      </c>
      <c r="Y155" s="97" t="e">
        <f ca="true">+IF(AND(ISNUMBER(OFFSET('Sanitation Data'!$D$11,0,10*ROW('Sanitation Data'!D149))),'Data Summary'!CN155="Yes"),OFFSET('Sanitation Data'!$D$11,0,10*ROW('Sanitation Data'!D149)),NA())</f>
        <v>#N/A</v>
      </c>
      <c r="Z155" s="97" t="e">
        <f ca="true">+IF(AND(ISNUMBER(OFFSET('Sanitation Data'!$D$12,0,10*ROW('Sanitation Data'!D149))),'Data Summary'!CO155="Yes"),OFFSET('Sanitation Data'!$D$12,0,10*ROW('Sanitation Data'!D149)),NA())</f>
        <v>#N/A</v>
      </c>
      <c r="AA155" s="97" t="e">
        <f ca="true">+IF(AND(ISNUMBER(OFFSET('Sanitation Data'!$E$4,0,10*ROW('Sanitation Data'!E149))),'Data Summary'!CP155="Yes"),100-OFFSET('Sanitation Data'!$E$4,0,10*ROW('Sanitation Data'!E149)),NA())</f>
        <v>#N/A</v>
      </c>
      <c r="AB155" s="97" t="e">
        <f ca="true">+IF(AND(ISNUMBER(OFFSET('Sanitation Data'!$E$6,0,10*ROW('Sanitation Data'!E149))),'Data Summary'!CQ155="Yes"),OFFSET('Sanitation Data'!$E$6,0,10*ROW('Sanitation Data'!E149)),NA())</f>
        <v>#N/A</v>
      </c>
      <c r="AC155" s="97" t="e">
        <f ca="true">+IF(AND(ISNUMBER(OFFSET('Sanitation Data'!$E$10,0,10*ROW('Sanitation Data'!E149))),'Data Summary'!CR155="Yes"),OFFSET('Sanitation Data'!$E$10,0,10*ROW('Sanitation Data'!E149)),NA())</f>
        <v>#N/A</v>
      </c>
      <c r="AD155" s="97" t="e">
        <f ca="true">+IF(AND(ISNUMBER(OFFSET('Sanitation Data'!$E$11,0,10*ROW('Sanitation Data'!E149))),'Data Summary'!CS155="Yes"),OFFSET('Sanitation Data'!$E$11,0,10*ROW('Sanitation Data'!E149)),NA())</f>
        <v>#N/A</v>
      </c>
      <c r="AE155" s="97" t="e">
        <f ca="true">+IF(AND(ISNUMBER(OFFSET('Sanitation Data'!$E$12,0,10*ROW('Sanitation Data'!E149))),'Data Summary'!CT155="Yes"),OFFSET('Sanitation Data'!$E$12,0,10*ROW('Sanitation Data'!E149)),NA())</f>
        <v>#N/A</v>
      </c>
      <c r="AF155" s="97" t="e">
        <f ca="true">+IF(AND(ISNUMBER(OFFSET('Sanitation Data'!$F$4,0,10*ROW('Sanitation Data'!F149))),'Data Summary'!CU155="Yes"),100-OFFSET('Sanitation Data'!$F$4,0,10*ROW('Sanitation Data'!F149)),NA())</f>
        <v>#N/A</v>
      </c>
      <c r="AG155" s="97" t="e">
        <f ca="true">+IF(AND(ISNUMBER(OFFSET('Sanitation Data'!$F$6,0,10*ROW('Sanitation Data'!F149))),'Data Summary'!CV155="Yes"),OFFSET('Sanitation Data'!$F$6,0,10*ROW('Sanitation Data'!F149)),NA())</f>
        <v>#N/A</v>
      </c>
      <c r="AH155" s="97" t="e">
        <f ca="true">+IF(AND(ISNUMBER(OFFSET('Sanitation Data'!$F$10,0,10*ROW('Sanitation Data'!F149))),'Data Summary'!CW155="Yes"),OFFSET('Sanitation Data'!$F$10,0,10*ROW('Sanitation Data'!F149)),NA())</f>
        <v>#N/A</v>
      </c>
      <c r="AI155" s="97" t="e">
        <f ca="true">+IF(AND(ISNUMBER(OFFSET('Sanitation Data'!$F$11,0,10*ROW('Sanitation Data'!F149))),'Data Summary'!CX155="Yes"),OFFSET('Sanitation Data'!$F$11,0,10*ROW('Sanitation Data'!F149)),NA())</f>
        <v>#N/A</v>
      </c>
      <c r="AJ155" s="97" t="e">
        <f ca="true">+IF(AND(ISNUMBER(OFFSET('Sanitation Data'!$F$12,0,10*ROW('Sanitation Data'!F149))),'Data Summary'!CY155="Yes"),OFFSET('Sanitation Data'!$F$12,0,10*ROW('Sanitation Data'!F149)),NA())</f>
        <v>#N/A</v>
      </c>
      <c r="AK155" s="97" t="e">
        <f ca="true">+IF(AND(ISNUMBER(OFFSET('Sanitation Data'!$G$4,0,10*ROW('Sanitation Data'!G149))),'Data Summary'!CZ155="Yes"),100-OFFSET('Sanitation Data'!$G$4,0,10*ROW('Sanitation Data'!G149)),NA())</f>
        <v>#N/A</v>
      </c>
      <c r="AL155" s="97" t="e">
        <f ca="true">+IF(AND(ISNUMBER(OFFSET('Sanitation Data'!$G$6,0,10*ROW('Sanitation Data'!G149))),'Data Summary'!DA155="Yes"),OFFSET('Sanitation Data'!$G$6,0,10*ROW('Sanitation Data'!G149)),NA())</f>
        <v>#N/A</v>
      </c>
      <c r="AM155" s="97" t="e">
        <f ca="true">+IF(AND(ISNUMBER(OFFSET('Sanitation Data'!$G$10,0,10*ROW('Sanitation Data'!G149))),'Data Summary'!DB155="Yes"),OFFSET('Sanitation Data'!$G$10,0,10*ROW('Sanitation Data'!G149)),NA())</f>
        <v>#N/A</v>
      </c>
      <c r="AN155" s="97" t="e">
        <f ca="true">+IF(AND(ISNUMBER(OFFSET('Sanitation Data'!$G$11,0,10*ROW('Sanitation Data'!G149))),'Data Summary'!DC155="Yes"),OFFSET('Sanitation Data'!$G$11,0,10*ROW('Sanitation Data'!G149)),NA())</f>
        <v>#N/A</v>
      </c>
      <c r="AO155" s="97" t="e">
        <f ca="true">+IF(AND(ISNUMBER(OFFSET('Sanitation Data'!$G$12,0,10*ROW('Sanitation Data'!G149))),'Data Summary'!DD155="Yes"),OFFSET('Sanitation Data'!$G$12,0,10*ROW('Sanitation Data'!G149)),NA())</f>
        <v>#N/A</v>
      </c>
      <c r="AP155" s="97" t="e">
        <f ca="true">+IF(AND(ISNUMBER(OFFSET('Sanitation Data'!$H$4,0,10*ROW('Sanitation Data'!H149))),'Data Summary'!DE155="Yes"),100-OFFSET('Sanitation Data'!$H$4,0,10*ROW('Sanitation Data'!H149)),NA())</f>
        <v>#N/A</v>
      </c>
      <c r="AQ155" s="97" t="e">
        <f ca="true">+IF(AND(ISNUMBER(OFFSET('Sanitation Data'!$H$6,0,10*ROW('Sanitation Data'!H149))),'Data Summary'!DF155="Yes"),OFFSET('Sanitation Data'!$H$6,0,10*ROW('Sanitation Data'!H149)),NA())</f>
        <v>#N/A</v>
      </c>
      <c r="AR155" s="97" t="e">
        <f ca="true">+IF(AND(ISNUMBER(OFFSET('Sanitation Data'!$H$10,0,10*ROW('Sanitation Data'!H149))),'Data Summary'!DG155="Yes"),OFFSET('Sanitation Data'!$H$10,0,10*ROW('Sanitation Data'!H149)),NA())</f>
        <v>#N/A</v>
      </c>
      <c r="AS155" s="97" t="e">
        <f ca="true">+IF(AND(ISNUMBER(OFFSET('Sanitation Data'!$H$11,0,10*ROW('Sanitation Data'!H149))),'Data Summary'!DH155="Yes"),OFFSET('Sanitation Data'!$H$11,0,10*ROW('Sanitation Data'!H149)),NA())</f>
        <v>#N/A</v>
      </c>
      <c r="AT155" s="97" t="e">
        <f ca="true">+IF(AND(ISNUMBER(OFFSET('Sanitation Data'!$H$12,0,10*ROW('Sanitation Data'!H149))),'Data Summary'!DI155="Yes"),OFFSET('Sanitation Data'!$H$12,0,10*ROW('Sanitation Data'!H149)),NA())</f>
        <v>#N/A</v>
      </c>
      <c r="AU155" s="97" t="e">
        <f ca="true">+IF(AND(ISNUMBER(OFFSET('Sanitation Data'!$I$4,0,10*ROW('Sanitation Data'!I149))),'Data Summary'!DJ155="Yes"),100-OFFSET('Sanitation Data'!$I$4,0,10*ROW('Sanitation Data'!I149)),NA())</f>
        <v>#N/A</v>
      </c>
      <c r="AV155" s="97" t="e">
        <f ca="true">+IF(AND(ISNUMBER(OFFSET('Sanitation Data'!$I$6,0,10*ROW('Sanitation Data'!I149))),'Data Summary'!DK155="Yes"),OFFSET('Sanitation Data'!$I$6,0,10*ROW('Sanitation Data'!I149)),NA())</f>
        <v>#N/A</v>
      </c>
      <c r="AW155" s="97" t="e">
        <f ca="true">+IF(AND(ISNUMBER(OFFSET('Sanitation Data'!$I$10,0,10*ROW('Sanitation Data'!I149))),'Data Summary'!DL155="Yes"),OFFSET('Sanitation Data'!$I$10,0,10*ROW('Sanitation Data'!I149)),NA())</f>
        <v>#N/A</v>
      </c>
      <c r="AX155" s="97" t="e">
        <f ca="true">+IF(AND(ISNUMBER(OFFSET('Sanitation Data'!$I$11,0,10*ROW('Sanitation Data'!I149))),'Data Summary'!DM155="Yes"),OFFSET('Sanitation Data'!$I$11,0,10*ROW('Sanitation Data'!I149)),NA())</f>
        <v>#N/A</v>
      </c>
      <c r="AY155" s="97" t="e">
        <f ca="true">+IF(AND(ISNUMBER(OFFSET('Sanitation Data'!$I$12,0,10*ROW('Sanitation Data'!I149))),'Data Summary'!DN155="Yes"),OFFSET('Sanitation Data'!$I$12,0,10*ROW('Sanitation Data'!I149)),NA())</f>
        <v>#N/A</v>
      </c>
      <c r="AZ155" s="98" t="e">
        <f ca="true">+IF(AND(ISNUMBER(OFFSET('Hygiene Data'!$D$5,0,10*ROW('Hygiene Data'!D149))),'Data Summary'!DO155="Yes"),OFFSET('Hygiene Data'!$D$5,0,10*ROW('Hygiene Data'!D149)),NA())</f>
        <v>#N/A</v>
      </c>
      <c r="BA155" s="98" t="e">
        <f ca="true">+IF(AND(ISNUMBER(OFFSET('Hygiene Data'!$D$7,0,10*ROW('Hygiene Data'!D149))),'Data Summary'!DP155="Yes"),OFFSET('Hygiene Data'!$D$7,0,10*ROW('Hygiene Data'!D149)),NA())</f>
        <v>#N/A</v>
      </c>
      <c r="BB155" s="98" t="e">
        <f ca="true">+IF(AND(ISNUMBER(OFFSET('Hygiene Data'!$D$9,0,10*ROW('Hygiene Data'!D149))),'Data Summary'!DQ155="Yes"),OFFSET('Hygiene Data'!$D$9,0,10*ROW('Hygiene Data'!D149)),NA())</f>
        <v>#N/A</v>
      </c>
      <c r="BC155" s="98" t="e">
        <f ca="true">+IF(AND(ISNUMBER(OFFSET('Hygiene Data'!$E$5,0,10*ROW('Hygiene Data'!E149))),'Data Summary'!DR155="Yes"),OFFSET('Hygiene Data'!$E$5,0,10*ROW('Hygiene Data'!E149)),NA())</f>
        <v>#N/A</v>
      </c>
      <c r="BD155" s="98" t="e">
        <f ca="true">+IF(AND(ISNUMBER(OFFSET('Hygiene Data'!$E$7,0,10*ROW('Hygiene Data'!E149))),'Data Summary'!DS155="Yes"),OFFSET('Hygiene Data'!$E$7,0,10*ROW('Hygiene Data'!E149)),NA())</f>
        <v>#N/A</v>
      </c>
      <c r="BE155" s="98" t="e">
        <f ca="true">+IF(AND(ISNUMBER(OFFSET('Hygiene Data'!$E$9,0,10*ROW('Hygiene Data'!E149))),'Data Summary'!DT155="Yes"),OFFSET('Hygiene Data'!$E$9,0,10*ROW('Hygiene Data'!E149)),NA())</f>
        <v>#N/A</v>
      </c>
      <c r="BF155" s="98" t="e">
        <f ca="true">+IF(AND(ISNUMBER(OFFSET('Hygiene Data'!$F$5,0,10*ROW('Hygiene Data'!F149))),'Data Summary'!DU155="Yes"),OFFSET('Hygiene Data'!$F$5,0,10*ROW('Hygiene Data'!F149)),NA())</f>
        <v>#N/A</v>
      </c>
      <c r="BG155" s="98" t="e">
        <f ca="true">+IF(AND(ISNUMBER(OFFSET('Hygiene Data'!$F$7,0,10*ROW('Hygiene Data'!F149))),'Data Summary'!DV155="Yes"),OFFSET('Hygiene Data'!$F$7,0,10*ROW('Hygiene Data'!F149)),NA())</f>
        <v>#N/A</v>
      </c>
      <c r="BH155" s="98" t="e">
        <f ca="true">+IF(AND(ISNUMBER(OFFSET('Hygiene Data'!$F$9,0,10*ROW('Hygiene Data'!F149))),'Data Summary'!DW155="Yes"),OFFSET('Hygiene Data'!$F$9,0,10*ROW('Hygiene Data'!F149)),NA())</f>
        <v>#N/A</v>
      </c>
      <c r="BI155" s="98" t="e">
        <f ca="true">+IF(AND(ISNUMBER(OFFSET('Hygiene Data'!$G$5,0,10*ROW('Hygiene Data'!G149))),'Data Summary'!DX155="Yes"),OFFSET('Hygiene Data'!$G$5,0,10*ROW('Hygiene Data'!G149)),NA())</f>
        <v>#N/A</v>
      </c>
      <c r="BJ155" s="98" t="e">
        <f ca="true">+IF(AND(ISNUMBER(OFFSET('Hygiene Data'!$G$7,0,10*ROW('Hygiene Data'!G149))),'Data Summary'!DY155="Yes"),OFFSET('Hygiene Data'!$G$7,0,10*ROW('Hygiene Data'!G149)),NA())</f>
        <v>#N/A</v>
      </c>
      <c r="BK155" s="98" t="e">
        <f ca="true">+IF(AND(ISNUMBER(OFFSET('Hygiene Data'!$G$9,0,10*ROW('Hygiene Data'!G149))),'Data Summary'!DZ155="Yes"),OFFSET('Hygiene Data'!$G$9,0,10*ROW('Hygiene Data'!G149)),NA())</f>
        <v>#N/A</v>
      </c>
      <c r="BL155" s="98" t="e">
        <f ca="true">+IF(AND(ISNUMBER(OFFSET('Hygiene Data'!$H$5,0,10*ROW('Hygiene Data'!H149))),'Data Summary'!EA155="Yes"),OFFSET('Hygiene Data'!$H$5,0,10*ROW('Hygiene Data'!H149)),NA())</f>
        <v>#N/A</v>
      </c>
      <c r="BM155" s="98" t="e">
        <f ca="true">+IF(AND(ISNUMBER(OFFSET('Hygiene Data'!$H$7,0,10*ROW('Hygiene Data'!H149))),'Data Summary'!EB155="Yes"),OFFSET('Hygiene Data'!$H$7,0,10*ROW('Hygiene Data'!H149)),NA())</f>
        <v>#N/A</v>
      </c>
      <c r="BN155" s="98" t="e">
        <f ca="true">+IF(AND(ISNUMBER(OFFSET('Hygiene Data'!$H$9,0,10*ROW('Hygiene Data'!H149))),'Data Summary'!EC155="Yes"),OFFSET('Hygiene Data'!$H$9,0,10*ROW('Hygiene Data'!H149)),NA())</f>
        <v>#N/A</v>
      </c>
      <c r="BO155" s="98" t="e">
        <f ca="true">+IF(AND(ISNUMBER(OFFSET('Hygiene Data'!$I$5,0,10*ROW('Hygiene Data'!I149))),'Data Summary'!ED155="Yes"),OFFSET('Hygiene Data'!$I$5,0,10*ROW('Hygiene Data'!I149)),NA())</f>
        <v>#N/A</v>
      </c>
      <c r="BP155" s="98" t="e">
        <f ca="true">+IF(AND(ISNUMBER(OFFSET('Hygiene Data'!$I$7,0,10*ROW('Hygiene Data'!I149))),'Data Summary'!EE155="Yes"),OFFSET('Hygiene Data'!$I$7,0,10*ROW('Hygiene Data'!I149)),NA())</f>
        <v>#N/A</v>
      </c>
      <c r="BQ155" s="98" t="e">
        <f ca="true">+IF(AND(ISNUMBER(OFFSET('Hygiene Data'!$I$9,0,10*ROW('Hygiene Data'!I149))),'Data Summary'!EF155="Yes"),OFFSET('Hygiene Data'!$I$9,0,10*ROW('Hygiene Data'!I149)),NA())</f>
        <v>#N/A</v>
      </c>
    </row>
    <row xmlns:x14ac="http://schemas.microsoft.com/office/spreadsheetml/2009/9/ac" r="156" x14ac:dyDescent="0.2">
      <c r="A156" s="351" t="e">
        <f ca="true">+RIGHT('Data Summary'!A156,LEN('Data Summary'!A156)-9)</f>
        <v>#VALUE!</v>
      </c>
      <c r="B156" s="36" t="str">
        <f ca="true">+IF(ISTEXT('Data Summary'!B156),'Data Summary'!B156,"")</f>
        <v/>
      </c>
      <c r="C156" s="350" t="e">
        <f ca="true">+VALUE('Data Summary'!C156)</f>
        <v>#VALUE!</v>
      </c>
      <c r="D156" s="96" t="e">
        <f ca="true">+IF(AND(ISNUMBER(OFFSET('Water Data'!$D$4,0,10*ROW('Water Data'!D150))),'Data Summary'!BS156="Yes"),100-OFFSET('Water Data'!$D$4,0,10*ROW('Water Data'!D150)),NA())</f>
        <v>#N/A</v>
      </c>
      <c r="E156" s="96" t="e">
        <f ca="true">+IF(AND(ISNUMBER(OFFSET('Water Data'!$D$6,0,10*ROW('Water Data'!D150))),'Data Summary'!BT156="Yes"),OFFSET('Water Data'!$D$6,0,10*ROW('Water Data'!D150)),NA())</f>
        <v>#N/A</v>
      </c>
      <c r="F156" s="96" t="e">
        <f ca="true">+IF(AND(ISNUMBER(OFFSET('Water Data'!$D$9,0,10*ROW('Water Data'!D150))),'Data Summary'!BU156="Yes"),OFFSET('Water Data'!$D$9,0,10*ROW('Water Data'!D150)),NA())</f>
        <v>#N/A</v>
      </c>
      <c r="G156" s="96" t="e">
        <f ca="true">+IF(AND(ISNUMBER(OFFSET('Water Data'!$E$4,0,10*ROW('Water Data'!E150))),'Data Summary'!BV156="Yes"),100-OFFSET('Water Data'!$E$4,0,10*ROW('Water Data'!E150)),NA())</f>
        <v>#N/A</v>
      </c>
      <c r="H156" s="96" t="e">
        <f ca="true">+IF(AND(ISNUMBER(OFFSET('Water Data'!$E$6,0,10*ROW('Water Data'!E150))),'Data Summary'!BW156="Yes"),OFFSET('Water Data'!$E$6,0,10*ROW('Water Data'!E150)),NA())</f>
        <v>#N/A</v>
      </c>
      <c r="I156" s="96" t="e">
        <f ca="true">+IF(AND(ISNUMBER(OFFSET('Water Data'!$E$9,0,10*ROW('Water Data'!E150))),'Data Summary'!BX156="Yes"),OFFSET('Water Data'!$E$9,0,10*ROW('Water Data'!E150)),NA())</f>
        <v>#N/A</v>
      </c>
      <c r="J156" s="96" t="e">
        <f ca="true">+IF(AND(ISNUMBER(OFFSET('Water Data'!$F$4,0,10*ROW('Water Data'!F150))),'Data Summary'!BY156="Yes"),100-OFFSET('Water Data'!$F$4,0,10*ROW('Water Data'!F150)),NA())</f>
        <v>#N/A</v>
      </c>
      <c r="K156" s="96" t="e">
        <f ca="true">+IF(AND(ISNUMBER(OFFSET('Water Data'!$F$6,0,10*ROW('Water Data'!F150))),'Data Summary'!BZ156="Yes"),OFFSET('Water Data'!$F$6,0,10*ROW('Water Data'!F150)),NA())</f>
        <v>#N/A</v>
      </c>
      <c r="L156" s="96" t="e">
        <f ca="true">+IF(AND(ISNUMBER(OFFSET('Water Data'!$F$9,0,10*ROW('Water Data'!F150))),'Data Summary'!CA156="Yes"),OFFSET('Water Data'!$F$9,0,10*ROW('Water Data'!F150)),NA())</f>
        <v>#N/A</v>
      </c>
      <c r="M156" s="96" t="e">
        <f ca="true">+IF(AND(ISNUMBER(OFFSET('Water Data'!$G$4,0,10*ROW('Water Data'!G150))),'Data Summary'!CB156="Yes"),100-OFFSET('Water Data'!$G$4,0,10*ROW('Water Data'!G150)),NA())</f>
        <v>#N/A</v>
      </c>
      <c r="N156" s="96" t="e">
        <f ca="true">+IF(AND(ISNUMBER(OFFSET('Water Data'!$G$6,0,10*ROW('Water Data'!G150))),'Data Summary'!CC156="Yes"),OFFSET('Water Data'!$G$6,0,10*ROW('Water Data'!G150)),NA())</f>
        <v>#N/A</v>
      </c>
      <c r="O156" s="96" t="e">
        <f ca="true">+IF(AND(ISNUMBER(OFFSET('Water Data'!$G$9,0,10*ROW('Water Data'!G150))),'Data Summary'!CD156="Yes"),OFFSET('Water Data'!$G$9,0,10*ROW('Water Data'!G150)),NA())</f>
        <v>#N/A</v>
      </c>
      <c r="P156" s="96" t="e">
        <f ca="true">+IF(AND(ISNUMBER(OFFSET('Water Data'!$H$4,0,10*ROW('Water Data'!H150))),'Data Summary'!CE156="Yes"),100-OFFSET('Water Data'!$H$4,0,10*ROW('Water Data'!H150)),NA())</f>
        <v>#N/A</v>
      </c>
      <c r="Q156" s="96" t="e">
        <f ca="true">+IF(AND(ISNUMBER(OFFSET('Water Data'!$H$6,0,10*ROW('Water Data'!H150))),'Data Summary'!CF156="Yes"),OFFSET('Water Data'!$H$6,0,10*ROW('Water Data'!H150)),NA())</f>
        <v>#N/A</v>
      </c>
      <c r="R156" s="96" t="e">
        <f ca="true">+IF(AND(ISNUMBER(OFFSET('Water Data'!$H$9,0,10*ROW('Water Data'!H150))),'Data Summary'!CG156="Yes"),OFFSET('Water Data'!$H$9,0,10*ROW('Water Data'!H150)),NA())</f>
        <v>#N/A</v>
      </c>
      <c r="S156" s="96" t="e">
        <f ca="true">+IF(AND(ISNUMBER(OFFSET('Water Data'!$I$4,0,10*ROW('Water Data'!I150))),'Data Summary'!CH156="Yes"),100-OFFSET('Water Data'!$I$4,0,10*ROW('Water Data'!I150)),NA())</f>
        <v>#N/A</v>
      </c>
      <c r="T156" s="96" t="e">
        <f ca="true">+IF(AND(ISNUMBER(OFFSET('Water Data'!$I$6,0,10*ROW('Water Data'!I150))),'Data Summary'!CI156="Yes"),OFFSET('Water Data'!$I$6,0,10*ROW('Water Data'!I150)),NA())</f>
        <v>#N/A</v>
      </c>
      <c r="U156" s="96" t="e">
        <f ca="true">+IF(AND(ISNUMBER(OFFSET('Water Data'!$I$9,0,10*ROW('Water Data'!I150))),'Data Summary'!CJ156="Yes"),OFFSET('Water Data'!$I$9,0,10*ROW('Water Data'!I150)),NA())</f>
        <v>#N/A</v>
      </c>
      <c r="V156" s="97" t="e">
        <f ca="true">+IF(AND(ISNUMBER(OFFSET('Sanitation Data'!$D$4,0,10*ROW('Sanitation Data'!D150))),'Data Summary'!CK156="Yes"),100-OFFSET('Sanitation Data'!$D$4,0,10*ROW('Sanitation Data'!D150)),NA())</f>
        <v>#N/A</v>
      </c>
      <c r="W156" s="97" t="e">
        <f ca="true">+IF(AND(ISNUMBER(OFFSET('Sanitation Data'!$D$6,0,10*ROW('Sanitation Data'!D150))),'Data Summary'!CL156="Yes"),OFFSET('Sanitation Data'!$D$6,0,10*ROW('Sanitation Data'!D150)),NA())</f>
        <v>#N/A</v>
      </c>
      <c r="X156" s="97" t="e">
        <f ca="true">+IF(AND(ISNUMBER(OFFSET('Sanitation Data'!$D$10,0,10*ROW('Sanitation Data'!D150))),'Data Summary'!CM156="Yes"),OFFSET('Sanitation Data'!$D$10,0,10*ROW('Sanitation Data'!D150)),NA())</f>
        <v>#N/A</v>
      </c>
      <c r="Y156" s="97" t="e">
        <f ca="true">+IF(AND(ISNUMBER(OFFSET('Sanitation Data'!$D$11,0,10*ROW('Sanitation Data'!D150))),'Data Summary'!CN156="Yes"),OFFSET('Sanitation Data'!$D$11,0,10*ROW('Sanitation Data'!D150)),NA())</f>
        <v>#N/A</v>
      </c>
      <c r="Z156" s="97" t="e">
        <f ca="true">+IF(AND(ISNUMBER(OFFSET('Sanitation Data'!$D$12,0,10*ROW('Sanitation Data'!D150))),'Data Summary'!CO156="Yes"),OFFSET('Sanitation Data'!$D$12,0,10*ROW('Sanitation Data'!D150)),NA())</f>
        <v>#N/A</v>
      </c>
      <c r="AA156" s="97" t="e">
        <f ca="true">+IF(AND(ISNUMBER(OFFSET('Sanitation Data'!$E$4,0,10*ROW('Sanitation Data'!E150))),'Data Summary'!CP156="Yes"),100-OFFSET('Sanitation Data'!$E$4,0,10*ROW('Sanitation Data'!E150)),NA())</f>
        <v>#N/A</v>
      </c>
      <c r="AB156" s="97" t="e">
        <f ca="true">+IF(AND(ISNUMBER(OFFSET('Sanitation Data'!$E$6,0,10*ROW('Sanitation Data'!E150))),'Data Summary'!CQ156="Yes"),OFFSET('Sanitation Data'!$E$6,0,10*ROW('Sanitation Data'!E150)),NA())</f>
        <v>#N/A</v>
      </c>
      <c r="AC156" s="97" t="e">
        <f ca="true">+IF(AND(ISNUMBER(OFFSET('Sanitation Data'!$E$10,0,10*ROW('Sanitation Data'!E150))),'Data Summary'!CR156="Yes"),OFFSET('Sanitation Data'!$E$10,0,10*ROW('Sanitation Data'!E150)),NA())</f>
        <v>#N/A</v>
      </c>
      <c r="AD156" s="97" t="e">
        <f ca="true">+IF(AND(ISNUMBER(OFFSET('Sanitation Data'!$E$11,0,10*ROW('Sanitation Data'!E150))),'Data Summary'!CS156="Yes"),OFFSET('Sanitation Data'!$E$11,0,10*ROW('Sanitation Data'!E150)),NA())</f>
        <v>#N/A</v>
      </c>
      <c r="AE156" s="97" t="e">
        <f ca="true">+IF(AND(ISNUMBER(OFFSET('Sanitation Data'!$E$12,0,10*ROW('Sanitation Data'!E150))),'Data Summary'!CT156="Yes"),OFFSET('Sanitation Data'!$E$12,0,10*ROW('Sanitation Data'!E150)),NA())</f>
        <v>#N/A</v>
      </c>
      <c r="AF156" s="97" t="e">
        <f ca="true">+IF(AND(ISNUMBER(OFFSET('Sanitation Data'!$F$4,0,10*ROW('Sanitation Data'!F150))),'Data Summary'!CU156="Yes"),100-OFFSET('Sanitation Data'!$F$4,0,10*ROW('Sanitation Data'!F150)),NA())</f>
        <v>#N/A</v>
      </c>
      <c r="AG156" s="97" t="e">
        <f ca="true">+IF(AND(ISNUMBER(OFFSET('Sanitation Data'!$F$6,0,10*ROW('Sanitation Data'!F150))),'Data Summary'!CV156="Yes"),OFFSET('Sanitation Data'!$F$6,0,10*ROW('Sanitation Data'!F150)),NA())</f>
        <v>#N/A</v>
      </c>
      <c r="AH156" s="97" t="e">
        <f ca="true">+IF(AND(ISNUMBER(OFFSET('Sanitation Data'!$F$10,0,10*ROW('Sanitation Data'!F150))),'Data Summary'!CW156="Yes"),OFFSET('Sanitation Data'!$F$10,0,10*ROW('Sanitation Data'!F150)),NA())</f>
        <v>#N/A</v>
      </c>
      <c r="AI156" s="97" t="e">
        <f ca="true">+IF(AND(ISNUMBER(OFFSET('Sanitation Data'!$F$11,0,10*ROW('Sanitation Data'!F150))),'Data Summary'!CX156="Yes"),OFFSET('Sanitation Data'!$F$11,0,10*ROW('Sanitation Data'!F150)),NA())</f>
        <v>#N/A</v>
      </c>
      <c r="AJ156" s="97" t="e">
        <f ca="true">+IF(AND(ISNUMBER(OFFSET('Sanitation Data'!$F$12,0,10*ROW('Sanitation Data'!F150))),'Data Summary'!CY156="Yes"),OFFSET('Sanitation Data'!$F$12,0,10*ROW('Sanitation Data'!F150)),NA())</f>
        <v>#N/A</v>
      </c>
      <c r="AK156" s="97" t="e">
        <f ca="true">+IF(AND(ISNUMBER(OFFSET('Sanitation Data'!$G$4,0,10*ROW('Sanitation Data'!G150))),'Data Summary'!CZ156="Yes"),100-OFFSET('Sanitation Data'!$G$4,0,10*ROW('Sanitation Data'!G150)),NA())</f>
        <v>#N/A</v>
      </c>
      <c r="AL156" s="97" t="e">
        <f ca="true">+IF(AND(ISNUMBER(OFFSET('Sanitation Data'!$G$6,0,10*ROW('Sanitation Data'!G150))),'Data Summary'!DA156="Yes"),OFFSET('Sanitation Data'!$G$6,0,10*ROW('Sanitation Data'!G150)),NA())</f>
        <v>#N/A</v>
      </c>
      <c r="AM156" s="97" t="e">
        <f ca="true">+IF(AND(ISNUMBER(OFFSET('Sanitation Data'!$G$10,0,10*ROW('Sanitation Data'!G150))),'Data Summary'!DB156="Yes"),OFFSET('Sanitation Data'!$G$10,0,10*ROW('Sanitation Data'!G150)),NA())</f>
        <v>#N/A</v>
      </c>
      <c r="AN156" s="97" t="e">
        <f ca="true">+IF(AND(ISNUMBER(OFFSET('Sanitation Data'!$G$11,0,10*ROW('Sanitation Data'!G150))),'Data Summary'!DC156="Yes"),OFFSET('Sanitation Data'!$G$11,0,10*ROW('Sanitation Data'!G150)),NA())</f>
        <v>#N/A</v>
      </c>
      <c r="AO156" s="97" t="e">
        <f ca="true">+IF(AND(ISNUMBER(OFFSET('Sanitation Data'!$G$12,0,10*ROW('Sanitation Data'!G150))),'Data Summary'!DD156="Yes"),OFFSET('Sanitation Data'!$G$12,0,10*ROW('Sanitation Data'!G150)),NA())</f>
        <v>#N/A</v>
      </c>
      <c r="AP156" s="97" t="e">
        <f ca="true">+IF(AND(ISNUMBER(OFFSET('Sanitation Data'!$H$4,0,10*ROW('Sanitation Data'!H150))),'Data Summary'!DE156="Yes"),100-OFFSET('Sanitation Data'!$H$4,0,10*ROW('Sanitation Data'!H150)),NA())</f>
        <v>#N/A</v>
      </c>
      <c r="AQ156" s="97" t="e">
        <f ca="true">+IF(AND(ISNUMBER(OFFSET('Sanitation Data'!$H$6,0,10*ROW('Sanitation Data'!H150))),'Data Summary'!DF156="Yes"),OFFSET('Sanitation Data'!$H$6,0,10*ROW('Sanitation Data'!H150)),NA())</f>
        <v>#N/A</v>
      </c>
      <c r="AR156" s="97" t="e">
        <f ca="true">+IF(AND(ISNUMBER(OFFSET('Sanitation Data'!$H$10,0,10*ROW('Sanitation Data'!H150))),'Data Summary'!DG156="Yes"),OFFSET('Sanitation Data'!$H$10,0,10*ROW('Sanitation Data'!H150)),NA())</f>
        <v>#N/A</v>
      </c>
      <c r="AS156" s="97" t="e">
        <f ca="true">+IF(AND(ISNUMBER(OFFSET('Sanitation Data'!$H$11,0,10*ROW('Sanitation Data'!H150))),'Data Summary'!DH156="Yes"),OFFSET('Sanitation Data'!$H$11,0,10*ROW('Sanitation Data'!H150)),NA())</f>
        <v>#N/A</v>
      </c>
      <c r="AT156" s="97" t="e">
        <f ca="true">+IF(AND(ISNUMBER(OFFSET('Sanitation Data'!$H$12,0,10*ROW('Sanitation Data'!H150))),'Data Summary'!DI156="Yes"),OFFSET('Sanitation Data'!$H$12,0,10*ROW('Sanitation Data'!H150)),NA())</f>
        <v>#N/A</v>
      </c>
      <c r="AU156" s="97" t="e">
        <f ca="true">+IF(AND(ISNUMBER(OFFSET('Sanitation Data'!$I$4,0,10*ROW('Sanitation Data'!I150))),'Data Summary'!DJ156="Yes"),100-OFFSET('Sanitation Data'!$I$4,0,10*ROW('Sanitation Data'!I150)),NA())</f>
        <v>#N/A</v>
      </c>
      <c r="AV156" s="97" t="e">
        <f ca="true">+IF(AND(ISNUMBER(OFFSET('Sanitation Data'!$I$6,0,10*ROW('Sanitation Data'!I150))),'Data Summary'!DK156="Yes"),OFFSET('Sanitation Data'!$I$6,0,10*ROW('Sanitation Data'!I150)),NA())</f>
        <v>#N/A</v>
      </c>
      <c r="AW156" s="97" t="e">
        <f ca="true">+IF(AND(ISNUMBER(OFFSET('Sanitation Data'!$I$10,0,10*ROW('Sanitation Data'!I150))),'Data Summary'!DL156="Yes"),OFFSET('Sanitation Data'!$I$10,0,10*ROW('Sanitation Data'!I150)),NA())</f>
        <v>#N/A</v>
      </c>
      <c r="AX156" s="97" t="e">
        <f ca="true">+IF(AND(ISNUMBER(OFFSET('Sanitation Data'!$I$11,0,10*ROW('Sanitation Data'!I150))),'Data Summary'!DM156="Yes"),OFFSET('Sanitation Data'!$I$11,0,10*ROW('Sanitation Data'!I150)),NA())</f>
        <v>#N/A</v>
      </c>
      <c r="AY156" s="97" t="e">
        <f ca="true">+IF(AND(ISNUMBER(OFFSET('Sanitation Data'!$I$12,0,10*ROW('Sanitation Data'!I150))),'Data Summary'!DN156="Yes"),OFFSET('Sanitation Data'!$I$12,0,10*ROW('Sanitation Data'!I150)),NA())</f>
        <v>#N/A</v>
      </c>
      <c r="AZ156" s="98" t="e">
        <f ca="true">+IF(AND(ISNUMBER(OFFSET('Hygiene Data'!$D$5,0,10*ROW('Hygiene Data'!D150))),'Data Summary'!DO156="Yes"),OFFSET('Hygiene Data'!$D$5,0,10*ROW('Hygiene Data'!D150)),NA())</f>
        <v>#N/A</v>
      </c>
      <c r="BA156" s="98" t="e">
        <f ca="true">+IF(AND(ISNUMBER(OFFSET('Hygiene Data'!$D$7,0,10*ROW('Hygiene Data'!D150))),'Data Summary'!DP156="Yes"),OFFSET('Hygiene Data'!$D$7,0,10*ROW('Hygiene Data'!D150)),NA())</f>
        <v>#N/A</v>
      </c>
      <c r="BB156" s="98" t="e">
        <f ca="true">+IF(AND(ISNUMBER(OFFSET('Hygiene Data'!$D$9,0,10*ROW('Hygiene Data'!D150))),'Data Summary'!DQ156="Yes"),OFFSET('Hygiene Data'!$D$9,0,10*ROW('Hygiene Data'!D150)),NA())</f>
        <v>#N/A</v>
      </c>
      <c r="BC156" s="98" t="e">
        <f ca="true">+IF(AND(ISNUMBER(OFFSET('Hygiene Data'!$E$5,0,10*ROW('Hygiene Data'!E150))),'Data Summary'!DR156="Yes"),OFFSET('Hygiene Data'!$E$5,0,10*ROW('Hygiene Data'!E150)),NA())</f>
        <v>#N/A</v>
      </c>
      <c r="BD156" s="98" t="e">
        <f ca="true">+IF(AND(ISNUMBER(OFFSET('Hygiene Data'!$E$7,0,10*ROW('Hygiene Data'!E150))),'Data Summary'!DS156="Yes"),OFFSET('Hygiene Data'!$E$7,0,10*ROW('Hygiene Data'!E150)),NA())</f>
        <v>#N/A</v>
      </c>
      <c r="BE156" s="98" t="e">
        <f ca="true">+IF(AND(ISNUMBER(OFFSET('Hygiene Data'!$E$9,0,10*ROW('Hygiene Data'!E150))),'Data Summary'!DT156="Yes"),OFFSET('Hygiene Data'!$E$9,0,10*ROW('Hygiene Data'!E150)),NA())</f>
        <v>#N/A</v>
      </c>
      <c r="BF156" s="98" t="e">
        <f ca="true">+IF(AND(ISNUMBER(OFFSET('Hygiene Data'!$F$5,0,10*ROW('Hygiene Data'!F150))),'Data Summary'!DU156="Yes"),OFFSET('Hygiene Data'!$F$5,0,10*ROW('Hygiene Data'!F150)),NA())</f>
        <v>#N/A</v>
      </c>
      <c r="BG156" s="98" t="e">
        <f ca="true">+IF(AND(ISNUMBER(OFFSET('Hygiene Data'!$F$7,0,10*ROW('Hygiene Data'!F150))),'Data Summary'!DV156="Yes"),OFFSET('Hygiene Data'!$F$7,0,10*ROW('Hygiene Data'!F150)),NA())</f>
        <v>#N/A</v>
      </c>
      <c r="BH156" s="98" t="e">
        <f ca="true">+IF(AND(ISNUMBER(OFFSET('Hygiene Data'!$F$9,0,10*ROW('Hygiene Data'!F150))),'Data Summary'!DW156="Yes"),OFFSET('Hygiene Data'!$F$9,0,10*ROW('Hygiene Data'!F150)),NA())</f>
        <v>#N/A</v>
      </c>
      <c r="BI156" s="98" t="e">
        <f ca="true">+IF(AND(ISNUMBER(OFFSET('Hygiene Data'!$G$5,0,10*ROW('Hygiene Data'!G150))),'Data Summary'!DX156="Yes"),OFFSET('Hygiene Data'!$G$5,0,10*ROW('Hygiene Data'!G150)),NA())</f>
        <v>#N/A</v>
      </c>
      <c r="BJ156" s="98" t="e">
        <f ca="true">+IF(AND(ISNUMBER(OFFSET('Hygiene Data'!$G$7,0,10*ROW('Hygiene Data'!G150))),'Data Summary'!DY156="Yes"),OFFSET('Hygiene Data'!$G$7,0,10*ROW('Hygiene Data'!G150)),NA())</f>
        <v>#N/A</v>
      </c>
      <c r="BK156" s="98" t="e">
        <f ca="true">+IF(AND(ISNUMBER(OFFSET('Hygiene Data'!$G$9,0,10*ROW('Hygiene Data'!G150))),'Data Summary'!DZ156="Yes"),OFFSET('Hygiene Data'!$G$9,0,10*ROW('Hygiene Data'!G150)),NA())</f>
        <v>#N/A</v>
      </c>
      <c r="BL156" s="98" t="e">
        <f ca="true">+IF(AND(ISNUMBER(OFFSET('Hygiene Data'!$H$5,0,10*ROW('Hygiene Data'!H150))),'Data Summary'!EA156="Yes"),OFFSET('Hygiene Data'!$H$5,0,10*ROW('Hygiene Data'!H150)),NA())</f>
        <v>#N/A</v>
      </c>
      <c r="BM156" s="98" t="e">
        <f ca="true">+IF(AND(ISNUMBER(OFFSET('Hygiene Data'!$H$7,0,10*ROW('Hygiene Data'!H150))),'Data Summary'!EB156="Yes"),OFFSET('Hygiene Data'!$H$7,0,10*ROW('Hygiene Data'!H150)),NA())</f>
        <v>#N/A</v>
      </c>
      <c r="BN156" s="98" t="e">
        <f ca="true">+IF(AND(ISNUMBER(OFFSET('Hygiene Data'!$H$9,0,10*ROW('Hygiene Data'!H150))),'Data Summary'!EC156="Yes"),OFFSET('Hygiene Data'!$H$9,0,10*ROW('Hygiene Data'!H150)),NA())</f>
        <v>#N/A</v>
      </c>
      <c r="BO156" s="98" t="e">
        <f ca="true">+IF(AND(ISNUMBER(OFFSET('Hygiene Data'!$I$5,0,10*ROW('Hygiene Data'!I150))),'Data Summary'!ED156="Yes"),OFFSET('Hygiene Data'!$I$5,0,10*ROW('Hygiene Data'!I150)),NA())</f>
        <v>#N/A</v>
      </c>
      <c r="BP156" s="98" t="e">
        <f ca="true">+IF(AND(ISNUMBER(OFFSET('Hygiene Data'!$I$7,0,10*ROW('Hygiene Data'!I150))),'Data Summary'!EE156="Yes"),OFFSET('Hygiene Data'!$I$7,0,10*ROW('Hygiene Data'!I150)),NA())</f>
        <v>#N/A</v>
      </c>
      <c r="BQ156" s="98" t="e">
        <f ca="true">+IF(AND(ISNUMBER(OFFSET('Hygiene Data'!$I$9,0,10*ROW('Hygiene Data'!I150))),'Data Summary'!EF156="Yes"),OFFSET('Hygiene Data'!$I$9,0,10*ROW('Hygiene Data'!I150)),NA())</f>
        <v>#N/A</v>
      </c>
    </row>
    <row xmlns:x14ac="http://schemas.microsoft.com/office/spreadsheetml/2009/9/ac" r="157" x14ac:dyDescent="0.2">
      <c r="A157" s="351" t="e">
        <f ca="true">+RIGHT('Data Summary'!A157,LEN('Data Summary'!A157)-9)</f>
        <v>#VALUE!</v>
      </c>
      <c r="B157" s="36" t="str">
        <f ca="true">+IF(ISTEXT('Data Summary'!B157),'Data Summary'!B157,"")</f>
        <v/>
      </c>
      <c r="C157" s="350" t="e">
        <f ca="true">+VALUE('Data Summary'!C157)</f>
        <v>#VALUE!</v>
      </c>
      <c r="D157" s="96" t="e">
        <f ca="true">+IF(AND(ISNUMBER(OFFSET('Water Data'!$D$4,0,10*ROW('Water Data'!D151))),'Data Summary'!BS157="Yes"),100-OFFSET('Water Data'!$D$4,0,10*ROW('Water Data'!D151)),NA())</f>
        <v>#N/A</v>
      </c>
      <c r="E157" s="96" t="e">
        <f ca="true">+IF(AND(ISNUMBER(OFFSET('Water Data'!$D$6,0,10*ROW('Water Data'!D151))),'Data Summary'!BT157="Yes"),OFFSET('Water Data'!$D$6,0,10*ROW('Water Data'!D151)),NA())</f>
        <v>#N/A</v>
      </c>
      <c r="F157" s="96" t="e">
        <f ca="true">+IF(AND(ISNUMBER(OFFSET('Water Data'!$D$9,0,10*ROW('Water Data'!D151))),'Data Summary'!BU157="Yes"),OFFSET('Water Data'!$D$9,0,10*ROW('Water Data'!D151)),NA())</f>
        <v>#N/A</v>
      </c>
      <c r="G157" s="96" t="e">
        <f ca="true">+IF(AND(ISNUMBER(OFFSET('Water Data'!$E$4,0,10*ROW('Water Data'!E151))),'Data Summary'!BV157="Yes"),100-OFFSET('Water Data'!$E$4,0,10*ROW('Water Data'!E151)),NA())</f>
        <v>#N/A</v>
      </c>
      <c r="H157" s="96" t="e">
        <f ca="true">+IF(AND(ISNUMBER(OFFSET('Water Data'!$E$6,0,10*ROW('Water Data'!E151))),'Data Summary'!BW157="Yes"),OFFSET('Water Data'!$E$6,0,10*ROW('Water Data'!E151)),NA())</f>
        <v>#N/A</v>
      </c>
      <c r="I157" s="96" t="e">
        <f ca="true">+IF(AND(ISNUMBER(OFFSET('Water Data'!$E$9,0,10*ROW('Water Data'!E151))),'Data Summary'!BX157="Yes"),OFFSET('Water Data'!$E$9,0,10*ROW('Water Data'!E151)),NA())</f>
        <v>#N/A</v>
      </c>
      <c r="J157" s="96" t="e">
        <f ca="true">+IF(AND(ISNUMBER(OFFSET('Water Data'!$F$4,0,10*ROW('Water Data'!F151))),'Data Summary'!BY157="Yes"),100-OFFSET('Water Data'!$F$4,0,10*ROW('Water Data'!F151)),NA())</f>
        <v>#N/A</v>
      </c>
      <c r="K157" s="96" t="e">
        <f ca="true">+IF(AND(ISNUMBER(OFFSET('Water Data'!$F$6,0,10*ROW('Water Data'!F151))),'Data Summary'!BZ157="Yes"),OFFSET('Water Data'!$F$6,0,10*ROW('Water Data'!F151)),NA())</f>
        <v>#N/A</v>
      </c>
      <c r="L157" s="96" t="e">
        <f ca="true">+IF(AND(ISNUMBER(OFFSET('Water Data'!$F$9,0,10*ROW('Water Data'!F151))),'Data Summary'!CA157="Yes"),OFFSET('Water Data'!$F$9,0,10*ROW('Water Data'!F151)),NA())</f>
        <v>#N/A</v>
      </c>
      <c r="M157" s="96" t="e">
        <f ca="true">+IF(AND(ISNUMBER(OFFSET('Water Data'!$G$4,0,10*ROW('Water Data'!G151))),'Data Summary'!CB157="Yes"),100-OFFSET('Water Data'!$G$4,0,10*ROW('Water Data'!G151)),NA())</f>
        <v>#N/A</v>
      </c>
      <c r="N157" s="96" t="e">
        <f ca="true">+IF(AND(ISNUMBER(OFFSET('Water Data'!$G$6,0,10*ROW('Water Data'!G151))),'Data Summary'!CC157="Yes"),OFFSET('Water Data'!$G$6,0,10*ROW('Water Data'!G151)),NA())</f>
        <v>#N/A</v>
      </c>
      <c r="O157" s="96" t="e">
        <f ca="true">+IF(AND(ISNUMBER(OFFSET('Water Data'!$G$9,0,10*ROW('Water Data'!G151))),'Data Summary'!CD157="Yes"),OFFSET('Water Data'!$G$9,0,10*ROW('Water Data'!G151)),NA())</f>
        <v>#N/A</v>
      </c>
      <c r="P157" s="96" t="e">
        <f ca="true">+IF(AND(ISNUMBER(OFFSET('Water Data'!$H$4,0,10*ROW('Water Data'!H151))),'Data Summary'!CE157="Yes"),100-OFFSET('Water Data'!$H$4,0,10*ROW('Water Data'!H151)),NA())</f>
        <v>#N/A</v>
      </c>
      <c r="Q157" s="96" t="e">
        <f ca="true">+IF(AND(ISNUMBER(OFFSET('Water Data'!$H$6,0,10*ROW('Water Data'!H151))),'Data Summary'!CF157="Yes"),OFFSET('Water Data'!$H$6,0,10*ROW('Water Data'!H151)),NA())</f>
        <v>#N/A</v>
      </c>
      <c r="R157" s="96" t="e">
        <f ca="true">+IF(AND(ISNUMBER(OFFSET('Water Data'!$H$9,0,10*ROW('Water Data'!H151))),'Data Summary'!CG157="Yes"),OFFSET('Water Data'!$H$9,0,10*ROW('Water Data'!H151)),NA())</f>
        <v>#N/A</v>
      </c>
      <c r="S157" s="96" t="e">
        <f ca="true">+IF(AND(ISNUMBER(OFFSET('Water Data'!$I$4,0,10*ROW('Water Data'!I151))),'Data Summary'!CH157="Yes"),100-OFFSET('Water Data'!$I$4,0,10*ROW('Water Data'!I151)),NA())</f>
        <v>#N/A</v>
      </c>
      <c r="T157" s="96" t="e">
        <f ca="true">+IF(AND(ISNUMBER(OFFSET('Water Data'!$I$6,0,10*ROW('Water Data'!I151))),'Data Summary'!CI157="Yes"),OFFSET('Water Data'!$I$6,0,10*ROW('Water Data'!I151)),NA())</f>
        <v>#N/A</v>
      </c>
      <c r="U157" s="96" t="e">
        <f ca="true">+IF(AND(ISNUMBER(OFFSET('Water Data'!$I$9,0,10*ROW('Water Data'!I151))),'Data Summary'!CJ157="Yes"),OFFSET('Water Data'!$I$9,0,10*ROW('Water Data'!I151)),NA())</f>
        <v>#N/A</v>
      </c>
      <c r="V157" s="97" t="e">
        <f ca="true">+IF(AND(ISNUMBER(OFFSET('Sanitation Data'!$D$4,0,10*ROW('Sanitation Data'!D151))),'Data Summary'!CK157="Yes"),100-OFFSET('Sanitation Data'!$D$4,0,10*ROW('Sanitation Data'!D151)),NA())</f>
        <v>#N/A</v>
      </c>
      <c r="W157" s="97" t="e">
        <f ca="true">+IF(AND(ISNUMBER(OFFSET('Sanitation Data'!$D$6,0,10*ROW('Sanitation Data'!D151))),'Data Summary'!CL157="Yes"),OFFSET('Sanitation Data'!$D$6,0,10*ROW('Sanitation Data'!D151)),NA())</f>
        <v>#N/A</v>
      </c>
      <c r="X157" s="97" t="e">
        <f ca="true">+IF(AND(ISNUMBER(OFFSET('Sanitation Data'!$D$10,0,10*ROW('Sanitation Data'!D151))),'Data Summary'!CM157="Yes"),OFFSET('Sanitation Data'!$D$10,0,10*ROW('Sanitation Data'!D151)),NA())</f>
        <v>#N/A</v>
      </c>
      <c r="Y157" s="97" t="e">
        <f ca="true">+IF(AND(ISNUMBER(OFFSET('Sanitation Data'!$D$11,0,10*ROW('Sanitation Data'!D151))),'Data Summary'!CN157="Yes"),OFFSET('Sanitation Data'!$D$11,0,10*ROW('Sanitation Data'!D151)),NA())</f>
        <v>#N/A</v>
      </c>
      <c r="Z157" s="97" t="e">
        <f ca="true">+IF(AND(ISNUMBER(OFFSET('Sanitation Data'!$D$12,0,10*ROW('Sanitation Data'!D151))),'Data Summary'!CO157="Yes"),OFFSET('Sanitation Data'!$D$12,0,10*ROW('Sanitation Data'!D151)),NA())</f>
        <v>#N/A</v>
      </c>
      <c r="AA157" s="97" t="e">
        <f ca="true">+IF(AND(ISNUMBER(OFFSET('Sanitation Data'!$E$4,0,10*ROW('Sanitation Data'!E151))),'Data Summary'!CP157="Yes"),100-OFFSET('Sanitation Data'!$E$4,0,10*ROW('Sanitation Data'!E151)),NA())</f>
        <v>#N/A</v>
      </c>
      <c r="AB157" s="97" t="e">
        <f ca="true">+IF(AND(ISNUMBER(OFFSET('Sanitation Data'!$E$6,0,10*ROW('Sanitation Data'!E151))),'Data Summary'!CQ157="Yes"),OFFSET('Sanitation Data'!$E$6,0,10*ROW('Sanitation Data'!E151)),NA())</f>
        <v>#N/A</v>
      </c>
      <c r="AC157" s="97" t="e">
        <f ca="true">+IF(AND(ISNUMBER(OFFSET('Sanitation Data'!$E$10,0,10*ROW('Sanitation Data'!E151))),'Data Summary'!CR157="Yes"),OFFSET('Sanitation Data'!$E$10,0,10*ROW('Sanitation Data'!E151)),NA())</f>
        <v>#N/A</v>
      </c>
      <c r="AD157" s="97" t="e">
        <f ca="true">+IF(AND(ISNUMBER(OFFSET('Sanitation Data'!$E$11,0,10*ROW('Sanitation Data'!E151))),'Data Summary'!CS157="Yes"),OFFSET('Sanitation Data'!$E$11,0,10*ROW('Sanitation Data'!E151)),NA())</f>
        <v>#N/A</v>
      </c>
      <c r="AE157" s="97" t="e">
        <f ca="true">+IF(AND(ISNUMBER(OFFSET('Sanitation Data'!$E$12,0,10*ROW('Sanitation Data'!E151))),'Data Summary'!CT157="Yes"),OFFSET('Sanitation Data'!$E$12,0,10*ROW('Sanitation Data'!E151)),NA())</f>
        <v>#N/A</v>
      </c>
      <c r="AF157" s="97" t="e">
        <f ca="true">+IF(AND(ISNUMBER(OFFSET('Sanitation Data'!$F$4,0,10*ROW('Sanitation Data'!F151))),'Data Summary'!CU157="Yes"),100-OFFSET('Sanitation Data'!$F$4,0,10*ROW('Sanitation Data'!F151)),NA())</f>
        <v>#N/A</v>
      </c>
      <c r="AG157" s="97" t="e">
        <f ca="true">+IF(AND(ISNUMBER(OFFSET('Sanitation Data'!$F$6,0,10*ROW('Sanitation Data'!F151))),'Data Summary'!CV157="Yes"),OFFSET('Sanitation Data'!$F$6,0,10*ROW('Sanitation Data'!F151)),NA())</f>
        <v>#N/A</v>
      </c>
      <c r="AH157" s="97" t="e">
        <f ca="true">+IF(AND(ISNUMBER(OFFSET('Sanitation Data'!$F$10,0,10*ROW('Sanitation Data'!F151))),'Data Summary'!CW157="Yes"),OFFSET('Sanitation Data'!$F$10,0,10*ROW('Sanitation Data'!F151)),NA())</f>
        <v>#N/A</v>
      </c>
      <c r="AI157" s="97" t="e">
        <f ca="true">+IF(AND(ISNUMBER(OFFSET('Sanitation Data'!$F$11,0,10*ROW('Sanitation Data'!F151))),'Data Summary'!CX157="Yes"),OFFSET('Sanitation Data'!$F$11,0,10*ROW('Sanitation Data'!F151)),NA())</f>
        <v>#N/A</v>
      </c>
      <c r="AJ157" s="97" t="e">
        <f ca="true">+IF(AND(ISNUMBER(OFFSET('Sanitation Data'!$F$12,0,10*ROW('Sanitation Data'!F151))),'Data Summary'!CY157="Yes"),OFFSET('Sanitation Data'!$F$12,0,10*ROW('Sanitation Data'!F151)),NA())</f>
        <v>#N/A</v>
      </c>
      <c r="AK157" s="97" t="e">
        <f ca="true">+IF(AND(ISNUMBER(OFFSET('Sanitation Data'!$G$4,0,10*ROW('Sanitation Data'!G151))),'Data Summary'!CZ157="Yes"),100-OFFSET('Sanitation Data'!$G$4,0,10*ROW('Sanitation Data'!G151)),NA())</f>
        <v>#N/A</v>
      </c>
      <c r="AL157" s="97" t="e">
        <f ca="true">+IF(AND(ISNUMBER(OFFSET('Sanitation Data'!$G$6,0,10*ROW('Sanitation Data'!G151))),'Data Summary'!DA157="Yes"),OFFSET('Sanitation Data'!$G$6,0,10*ROW('Sanitation Data'!G151)),NA())</f>
        <v>#N/A</v>
      </c>
      <c r="AM157" s="97" t="e">
        <f ca="true">+IF(AND(ISNUMBER(OFFSET('Sanitation Data'!$G$10,0,10*ROW('Sanitation Data'!G151))),'Data Summary'!DB157="Yes"),OFFSET('Sanitation Data'!$G$10,0,10*ROW('Sanitation Data'!G151)),NA())</f>
        <v>#N/A</v>
      </c>
      <c r="AN157" s="97" t="e">
        <f ca="true">+IF(AND(ISNUMBER(OFFSET('Sanitation Data'!$G$11,0,10*ROW('Sanitation Data'!G151))),'Data Summary'!DC157="Yes"),OFFSET('Sanitation Data'!$G$11,0,10*ROW('Sanitation Data'!G151)),NA())</f>
        <v>#N/A</v>
      </c>
      <c r="AO157" s="97" t="e">
        <f ca="true">+IF(AND(ISNUMBER(OFFSET('Sanitation Data'!$G$12,0,10*ROW('Sanitation Data'!G151))),'Data Summary'!DD157="Yes"),OFFSET('Sanitation Data'!$G$12,0,10*ROW('Sanitation Data'!G151)),NA())</f>
        <v>#N/A</v>
      </c>
      <c r="AP157" s="97" t="e">
        <f ca="true">+IF(AND(ISNUMBER(OFFSET('Sanitation Data'!$H$4,0,10*ROW('Sanitation Data'!H151))),'Data Summary'!DE157="Yes"),100-OFFSET('Sanitation Data'!$H$4,0,10*ROW('Sanitation Data'!H151)),NA())</f>
        <v>#N/A</v>
      </c>
      <c r="AQ157" s="97" t="e">
        <f ca="true">+IF(AND(ISNUMBER(OFFSET('Sanitation Data'!$H$6,0,10*ROW('Sanitation Data'!H151))),'Data Summary'!DF157="Yes"),OFFSET('Sanitation Data'!$H$6,0,10*ROW('Sanitation Data'!H151)),NA())</f>
        <v>#N/A</v>
      </c>
      <c r="AR157" s="97" t="e">
        <f ca="true">+IF(AND(ISNUMBER(OFFSET('Sanitation Data'!$H$10,0,10*ROW('Sanitation Data'!H151))),'Data Summary'!DG157="Yes"),OFFSET('Sanitation Data'!$H$10,0,10*ROW('Sanitation Data'!H151)),NA())</f>
        <v>#N/A</v>
      </c>
      <c r="AS157" s="97" t="e">
        <f ca="true">+IF(AND(ISNUMBER(OFFSET('Sanitation Data'!$H$11,0,10*ROW('Sanitation Data'!H151))),'Data Summary'!DH157="Yes"),OFFSET('Sanitation Data'!$H$11,0,10*ROW('Sanitation Data'!H151)),NA())</f>
        <v>#N/A</v>
      </c>
      <c r="AT157" s="97" t="e">
        <f ca="true">+IF(AND(ISNUMBER(OFFSET('Sanitation Data'!$H$12,0,10*ROW('Sanitation Data'!H151))),'Data Summary'!DI157="Yes"),OFFSET('Sanitation Data'!$H$12,0,10*ROW('Sanitation Data'!H151)),NA())</f>
        <v>#N/A</v>
      </c>
      <c r="AU157" s="97" t="e">
        <f ca="true">+IF(AND(ISNUMBER(OFFSET('Sanitation Data'!$I$4,0,10*ROW('Sanitation Data'!I151))),'Data Summary'!DJ157="Yes"),100-OFFSET('Sanitation Data'!$I$4,0,10*ROW('Sanitation Data'!I151)),NA())</f>
        <v>#N/A</v>
      </c>
      <c r="AV157" s="97" t="e">
        <f ca="true">+IF(AND(ISNUMBER(OFFSET('Sanitation Data'!$I$6,0,10*ROW('Sanitation Data'!I151))),'Data Summary'!DK157="Yes"),OFFSET('Sanitation Data'!$I$6,0,10*ROW('Sanitation Data'!I151)),NA())</f>
        <v>#N/A</v>
      </c>
      <c r="AW157" s="97" t="e">
        <f ca="true">+IF(AND(ISNUMBER(OFFSET('Sanitation Data'!$I$10,0,10*ROW('Sanitation Data'!I151))),'Data Summary'!DL157="Yes"),OFFSET('Sanitation Data'!$I$10,0,10*ROW('Sanitation Data'!I151)),NA())</f>
        <v>#N/A</v>
      </c>
      <c r="AX157" s="97" t="e">
        <f ca="true">+IF(AND(ISNUMBER(OFFSET('Sanitation Data'!$I$11,0,10*ROW('Sanitation Data'!I151))),'Data Summary'!DM157="Yes"),OFFSET('Sanitation Data'!$I$11,0,10*ROW('Sanitation Data'!I151)),NA())</f>
        <v>#N/A</v>
      </c>
      <c r="AY157" s="97" t="e">
        <f ca="true">+IF(AND(ISNUMBER(OFFSET('Sanitation Data'!$I$12,0,10*ROW('Sanitation Data'!I151))),'Data Summary'!DN157="Yes"),OFFSET('Sanitation Data'!$I$12,0,10*ROW('Sanitation Data'!I151)),NA())</f>
        <v>#N/A</v>
      </c>
      <c r="AZ157" s="98" t="e">
        <f ca="true">+IF(AND(ISNUMBER(OFFSET('Hygiene Data'!$D$5,0,10*ROW('Hygiene Data'!D151))),'Data Summary'!DO157="Yes"),OFFSET('Hygiene Data'!$D$5,0,10*ROW('Hygiene Data'!D151)),NA())</f>
        <v>#N/A</v>
      </c>
      <c r="BA157" s="98" t="e">
        <f ca="true">+IF(AND(ISNUMBER(OFFSET('Hygiene Data'!$D$7,0,10*ROW('Hygiene Data'!D151))),'Data Summary'!DP157="Yes"),OFFSET('Hygiene Data'!$D$7,0,10*ROW('Hygiene Data'!D151)),NA())</f>
        <v>#N/A</v>
      </c>
      <c r="BB157" s="98" t="e">
        <f ca="true">+IF(AND(ISNUMBER(OFFSET('Hygiene Data'!$D$9,0,10*ROW('Hygiene Data'!D151))),'Data Summary'!DQ157="Yes"),OFFSET('Hygiene Data'!$D$9,0,10*ROW('Hygiene Data'!D151)),NA())</f>
        <v>#N/A</v>
      </c>
      <c r="BC157" s="98" t="e">
        <f ca="true">+IF(AND(ISNUMBER(OFFSET('Hygiene Data'!$E$5,0,10*ROW('Hygiene Data'!E151))),'Data Summary'!DR157="Yes"),OFFSET('Hygiene Data'!$E$5,0,10*ROW('Hygiene Data'!E151)),NA())</f>
        <v>#N/A</v>
      </c>
      <c r="BD157" s="98" t="e">
        <f ca="true">+IF(AND(ISNUMBER(OFFSET('Hygiene Data'!$E$7,0,10*ROW('Hygiene Data'!E151))),'Data Summary'!DS157="Yes"),OFFSET('Hygiene Data'!$E$7,0,10*ROW('Hygiene Data'!E151)),NA())</f>
        <v>#N/A</v>
      </c>
      <c r="BE157" s="98" t="e">
        <f ca="true">+IF(AND(ISNUMBER(OFFSET('Hygiene Data'!$E$9,0,10*ROW('Hygiene Data'!E151))),'Data Summary'!DT157="Yes"),OFFSET('Hygiene Data'!$E$9,0,10*ROW('Hygiene Data'!E151)),NA())</f>
        <v>#N/A</v>
      </c>
      <c r="BF157" s="98" t="e">
        <f ca="true">+IF(AND(ISNUMBER(OFFSET('Hygiene Data'!$F$5,0,10*ROW('Hygiene Data'!F151))),'Data Summary'!DU157="Yes"),OFFSET('Hygiene Data'!$F$5,0,10*ROW('Hygiene Data'!F151)),NA())</f>
        <v>#N/A</v>
      </c>
      <c r="BG157" s="98" t="e">
        <f ca="true">+IF(AND(ISNUMBER(OFFSET('Hygiene Data'!$F$7,0,10*ROW('Hygiene Data'!F151))),'Data Summary'!DV157="Yes"),OFFSET('Hygiene Data'!$F$7,0,10*ROW('Hygiene Data'!F151)),NA())</f>
        <v>#N/A</v>
      </c>
      <c r="BH157" s="98" t="e">
        <f ca="true">+IF(AND(ISNUMBER(OFFSET('Hygiene Data'!$F$9,0,10*ROW('Hygiene Data'!F151))),'Data Summary'!DW157="Yes"),OFFSET('Hygiene Data'!$F$9,0,10*ROW('Hygiene Data'!F151)),NA())</f>
        <v>#N/A</v>
      </c>
      <c r="BI157" s="98" t="e">
        <f ca="true">+IF(AND(ISNUMBER(OFFSET('Hygiene Data'!$G$5,0,10*ROW('Hygiene Data'!G151))),'Data Summary'!DX157="Yes"),OFFSET('Hygiene Data'!$G$5,0,10*ROW('Hygiene Data'!G151)),NA())</f>
        <v>#N/A</v>
      </c>
      <c r="BJ157" s="98" t="e">
        <f ca="true">+IF(AND(ISNUMBER(OFFSET('Hygiene Data'!$G$7,0,10*ROW('Hygiene Data'!G151))),'Data Summary'!DY157="Yes"),OFFSET('Hygiene Data'!$G$7,0,10*ROW('Hygiene Data'!G151)),NA())</f>
        <v>#N/A</v>
      </c>
      <c r="BK157" s="98" t="e">
        <f ca="true">+IF(AND(ISNUMBER(OFFSET('Hygiene Data'!$G$9,0,10*ROW('Hygiene Data'!G151))),'Data Summary'!DZ157="Yes"),OFFSET('Hygiene Data'!$G$9,0,10*ROW('Hygiene Data'!G151)),NA())</f>
        <v>#N/A</v>
      </c>
      <c r="BL157" s="98" t="e">
        <f ca="true">+IF(AND(ISNUMBER(OFFSET('Hygiene Data'!$H$5,0,10*ROW('Hygiene Data'!H151))),'Data Summary'!EA157="Yes"),OFFSET('Hygiene Data'!$H$5,0,10*ROW('Hygiene Data'!H151)),NA())</f>
        <v>#N/A</v>
      </c>
      <c r="BM157" s="98" t="e">
        <f ca="true">+IF(AND(ISNUMBER(OFFSET('Hygiene Data'!$H$7,0,10*ROW('Hygiene Data'!H151))),'Data Summary'!EB157="Yes"),OFFSET('Hygiene Data'!$H$7,0,10*ROW('Hygiene Data'!H151)),NA())</f>
        <v>#N/A</v>
      </c>
      <c r="BN157" s="98" t="e">
        <f ca="true">+IF(AND(ISNUMBER(OFFSET('Hygiene Data'!$H$9,0,10*ROW('Hygiene Data'!H151))),'Data Summary'!EC157="Yes"),OFFSET('Hygiene Data'!$H$9,0,10*ROW('Hygiene Data'!H151)),NA())</f>
        <v>#N/A</v>
      </c>
      <c r="BO157" s="98" t="e">
        <f ca="true">+IF(AND(ISNUMBER(OFFSET('Hygiene Data'!$I$5,0,10*ROW('Hygiene Data'!I151))),'Data Summary'!ED157="Yes"),OFFSET('Hygiene Data'!$I$5,0,10*ROW('Hygiene Data'!I151)),NA())</f>
        <v>#N/A</v>
      </c>
      <c r="BP157" s="98" t="e">
        <f ca="true">+IF(AND(ISNUMBER(OFFSET('Hygiene Data'!$I$7,0,10*ROW('Hygiene Data'!I151))),'Data Summary'!EE157="Yes"),OFFSET('Hygiene Data'!$I$7,0,10*ROW('Hygiene Data'!I151)),NA())</f>
        <v>#N/A</v>
      </c>
      <c r="BQ157" s="98" t="e">
        <f ca="true">+IF(AND(ISNUMBER(OFFSET('Hygiene Data'!$I$9,0,10*ROW('Hygiene Data'!I151))),'Data Summary'!EF157="Yes"),OFFSET('Hygiene Data'!$I$9,0,10*ROW('Hygiene Data'!I151)),NA())</f>
        <v>#N/A</v>
      </c>
    </row>
    <row xmlns:x14ac="http://schemas.microsoft.com/office/spreadsheetml/2009/9/ac" r="158" x14ac:dyDescent="0.2">
      <c r="A158" s="351" t="e">
        <f ca="true">+RIGHT('Data Summary'!A158,LEN('Data Summary'!A158)-9)</f>
        <v>#VALUE!</v>
      </c>
      <c r="B158" s="36" t="str">
        <f ca="true">+IF(ISTEXT('Data Summary'!B158),'Data Summary'!B158,"")</f>
        <v/>
      </c>
      <c r="C158" s="350" t="e">
        <f ca="true">+VALUE('Data Summary'!C158)</f>
        <v>#VALUE!</v>
      </c>
      <c r="D158" s="96" t="e">
        <f ca="true">+IF(AND(ISNUMBER(OFFSET('Water Data'!$D$4,0,10*ROW('Water Data'!D152))),'Data Summary'!BS158="Yes"),100-OFFSET('Water Data'!$D$4,0,10*ROW('Water Data'!D152)),NA())</f>
        <v>#N/A</v>
      </c>
      <c r="E158" s="96" t="e">
        <f ca="true">+IF(AND(ISNUMBER(OFFSET('Water Data'!$D$6,0,10*ROW('Water Data'!D152))),'Data Summary'!BT158="Yes"),OFFSET('Water Data'!$D$6,0,10*ROW('Water Data'!D152)),NA())</f>
        <v>#N/A</v>
      </c>
      <c r="F158" s="96" t="e">
        <f ca="true">+IF(AND(ISNUMBER(OFFSET('Water Data'!$D$9,0,10*ROW('Water Data'!D152))),'Data Summary'!BU158="Yes"),OFFSET('Water Data'!$D$9,0,10*ROW('Water Data'!D152)),NA())</f>
        <v>#N/A</v>
      </c>
      <c r="G158" s="96" t="e">
        <f ca="true">+IF(AND(ISNUMBER(OFFSET('Water Data'!$E$4,0,10*ROW('Water Data'!E152))),'Data Summary'!BV158="Yes"),100-OFFSET('Water Data'!$E$4,0,10*ROW('Water Data'!E152)),NA())</f>
        <v>#N/A</v>
      </c>
      <c r="H158" s="96" t="e">
        <f ca="true">+IF(AND(ISNUMBER(OFFSET('Water Data'!$E$6,0,10*ROW('Water Data'!E152))),'Data Summary'!BW158="Yes"),OFFSET('Water Data'!$E$6,0,10*ROW('Water Data'!E152)),NA())</f>
        <v>#N/A</v>
      </c>
      <c r="I158" s="96" t="e">
        <f ca="true">+IF(AND(ISNUMBER(OFFSET('Water Data'!$E$9,0,10*ROW('Water Data'!E152))),'Data Summary'!BX158="Yes"),OFFSET('Water Data'!$E$9,0,10*ROW('Water Data'!E152)),NA())</f>
        <v>#N/A</v>
      </c>
      <c r="J158" s="96" t="e">
        <f ca="true">+IF(AND(ISNUMBER(OFFSET('Water Data'!$F$4,0,10*ROW('Water Data'!F152))),'Data Summary'!BY158="Yes"),100-OFFSET('Water Data'!$F$4,0,10*ROW('Water Data'!F152)),NA())</f>
        <v>#N/A</v>
      </c>
      <c r="K158" s="96" t="e">
        <f ca="true">+IF(AND(ISNUMBER(OFFSET('Water Data'!$F$6,0,10*ROW('Water Data'!F152))),'Data Summary'!BZ158="Yes"),OFFSET('Water Data'!$F$6,0,10*ROW('Water Data'!F152)),NA())</f>
        <v>#N/A</v>
      </c>
      <c r="L158" s="96" t="e">
        <f ca="true">+IF(AND(ISNUMBER(OFFSET('Water Data'!$F$9,0,10*ROW('Water Data'!F152))),'Data Summary'!CA158="Yes"),OFFSET('Water Data'!$F$9,0,10*ROW('Water Data'!F152)),NA())</f>
        <v>#N/A</v>
      </c>
      <c r="M158" s="96" t="e">
        <f ca="true">+IF(AND(ISNUMBER(OFFSET('Water Data'!$G$4,0,10*ROW('Water Data'!G152))),'Data Summary'!CB158="Yes"),100-OFFSET('Water Data'!$G$4,0,10*ROW('Water Data'!G152)),NA())</f>
        <v>#N/A</v>
      </c>
      <c r="N158" s="96" t="e">
        <f ca="true">+IF(AND(ISNUMBER(OFFSET('Water Data'!$G$6,0,10*ROW('Water Data'!G152))),'Data Summary'!CC158="Yes"),OFFSET('Water Data'!$G$6,0,10*ROW('Water Data'!G152)),NA())</f>
        <v>#N/A</v>
      </c>
      <c r="O158" s="96" t="e">
        <f ca="true">+IF(AND(ISNUMBER(OFFSET('Water Data'!$G$9,0,10*ROW('Water Data'!G152))),'Data Summary'!CD158="Yes"),OFFSET('Water Data'!$G$9,0,10*ROW('Water Data'!G152)),NA())</f>
        <v>#N/A</v>
      </c>
      <c r="P158" s="96" t="e">
        <f ca="true">+IF(AND(ISNUMBER(OFFSET('Water Data'!$H$4,0,10*ROW('Water Data'!H152))),'Data Summary'!CE158="Yes"),100-OFFSET('Water Data'!$H$4,0,10*ROW('Water Data'!H152)),NA())</f>
        <v>#N/A</v>
      </c>
      <c r="Q158" s="96" t="e">
        <f ca="true">+IF(AND(ISNUMBER(OFFSET('Water Data'!$H$6,0,10*ROW('Water Data'!H152))),'Data Summary'!CF158="Yes"),OFFSET('Water Data'!$H$6,0,10*ROW('Water Data'!H152)),NA())</f>
        <v>#N/A</v>
      </c>
      <c r="R158" s="96" t="e">
        <f ca="true">+IF(AND(ISNUMBER(OFFSET('Water Data'!$H$9,0,10*ROW('Water Data'!H152))),'Data Summary'!CG158="Yes"),OFFSET('Water Data'!$H$9,0,10*ROW('Water Data'!H152)),NA())</f>
        <v>#N/A</v>
      </c>
      <c r="S158" s="96" t="e">
        <f ca="true">+IF(AND(ISNUMBER(OFFSET('Water Data'!$I$4,0,10*ROW('Water Data'!I152))),'Data Summary'!CH158="Yes"),100-OFFSET('Water Data'!$I$4,0,10*ROW('Water Data'!I152)),NA())</f>
        <v>#N/A</v>
      </c>
      <c r="T158" s="96" t="e">
        <f ca="true">+IF(AND(ISNUMBER(OFFSET('Water Data'!$I$6,0,10*ROW('Water Data'!I152))),'Data Summary'!CI158="Yes"),OFFSET('Water Data'!$I$6,0,10*ROW('Water Data'!I152)),NA())</f>
        <v>#N/A</v>
      </c>
      <c r="U158" s="96" t="e">
        <f ca="true">+IF(AND(ISNUMBER(OFFSET('Water Data'!$I$9,0,10*ROW('Water Data'!I152))),'Data Summary'!CJ158="Yes"),OFFSET('Water Data'!$I$9,0,10*ROW('Water Data'!I152)),NA())</f>
        <v>#N/A</v>
      </c>
      <c r="V158" s="97" t="e">
        <f ca="true">+IF(AND(ISNUMBER(OFFSET('Sanitation Data'!$D$4,0,10*ROW('Sanitation Data'!D152))),'Data Summary'!CK158="Yes"),100-OFFSET('Sanitation Data'!$D$4,0,10*ROW('Sanitation Data'!D152)),NA())</f>
        <v>#N/A</v>
      </c>
      <c r="W158" s="97" t="e">
        <f ca="true">+IF(AND(ISNUMBER(OFFSET('Sanitation Data'!$D$6,0,10*ROW('Sanitation Data'!D152))),'Data Summary'!CL158="Yes"),OFFSET('Sanitation Data'!$D$6,0,10*ROW('Sanitation Data'!D152)),NA())</f>
        <v>#N/A</v>
      </c>
      <c r="X158" s="97" t="e">
        <f ca="true">+IF(AND(ISNUMBER(OFFSET('Sanitation Data'!$D$10,0,10*ROW('Sanitation Data'!D152))),'Data Summary'!CM158="Yes"),OFFSET('Sanitation Data'!$D$10,0,10*ROW('Sanitation Data'!D152)),NA())</f>
        <v>#N/A</v>
      </c>
      <c r="Y158" s="97" t="e">
        <f ca="true">+IF(AND(ISNUMBER(OFFSET('Sanitation Data'!$D$11,0,10*ROW('Sanitation Data'!D152))),'Data Summary'!CN158="Yes"),OFFSET('Sanitation Data'!$D$11,0,10*ROW('Sanitation Data'!D152)),NA())</f>
        <v>#N/A</v>
      </c>
      <c r="Z158" s="97" t="e">
        <f ca="true">+IF(AND(ISNUMBER(OFFSET('Sanitation Data'!$D$12,0,10*ROW('Sanitation Data'!D152))),'Data Summary'!CO158="Yes"),OFFSET('Sanitation Data'!$D$12,0,10*ROW('Sanitation Data'!D152)),NA())</f>
        <v>#N/A</v>
      </c>
      <c r="AA158" s="97" t="e">
        <f ca="true">+IF(AND(ISNUMBER(OFFSET('Sanitation Data'!$E$4,0,10*ROW('Sanitation Data'!E152))),'Data Summary'!CP158="Yes"),100-OFFSET('Sanitation Data'!$E$4,0,10*ROW('Sanitation Data'!E152)),NA())</f>
        <v>#N/A</v>
      </c>
      <c r="AB158" s="97" t="e">
        <f ca="true">+IF(AND(ISNUMBER(OFFSET('Sanitation Data'!$E$6,0,10*ROW('Sanitation Data'!E152))),'Data Summary'!CQ158="Yes"),OFFSET('Sanitation Data'!$E$6,0,10*ROW('Sanitation Data'!E152)),NA())</f>
        <v>#N/A</v>
      </c>
      <c r="AC158" s="97" t="e">
        <f ca="true">+IF(AND(ISNUMBER(OFFSET('Sanitation Data'!$E$10,0,10*ROW('Sanitation Data'!E152))),'Data Summary'!CR158="Yes"),OFFSET('Sanitation Data'!$E$10,0,10*ROW('Sanitation Data'!E152)),NA())</f>
        <v>#N/A</v>
      </c>
      <c r="AD158" s="97" t="e">
        <f ca="true">+IF(AND(ISNUMBER(OFFSET('Sanitation Data'!$E$11,0,10*ROW('Sanitation Data'!E152))),'Data Summary'!CS158="Yes"),OFFSET('Sanitation Data'!$E$11,0,10*ROW('Sanitation Data'!E152)),NA())</f>
        <v>#N/A</v>
      </c>
      <c r="AE158" s="97" t="e">
        <f ca="true">+IF(AND(ISNUMBER(OFFSET('Sanitation Data'!$E$12,0,10*ROW('Sanitation Data'!E152))),'Data Summary'!CT158="Yes"),OFFSET('Sanitation Data'!$E$12,0,10*ROW('Sanitation Data'!E152)),NA())</f>
        <v>#N/A</v>
      </c>
      <c r="AF158" s="97" t="e">
        <f ca="true">+IF(AND(ISNUMBER(OFFSET('Sanitation Data'!$F$4,0,10*ROW('Sanitation Data'!F152))),'Data Summary'!CU158="Yes"),100-OFFSET('Sanitation Data'!$F$4,0,10*ROW('Sanitation Data'!F152)),NA())</f>
        <v>#N/A</v>
      </c>
      <c r="AG158" s="97" t="e">
        <f ca="true">+IF(AND(ISNUMBER(OFFSET('Sanitation Data'!$F$6,0,10*ROW('Sanitation Data'!F152))),'Data Summary'!CV158="Yes"),OFFSET('Sanitation Data'!$F$6,0,10*ROW('Sanitation Data'!F152)),NA())</f>
        <v>#N/A</v>
      </c>
      <c r="AH158" s="97" t="e">
        <f ca="true">+IF(AND(ISNUMBER(OFFSET('Sanitation Data'!$F$10,0,10*ROW('Sanitation Data'!F152))),'Data Summary'!CW158="Yes"),OFFSET('Sanitation Data'!$F$10,0,10*ROW('Sanitation Data'!F152)),NA())</f>
        <v>#N/A</v>
      </c>
      <c r="AI158" s="97" t="e">
        <f ca="true">+IF(AND(ISNUMBER(OFFSET('Sanitation Data'!$F$11,0,10*ROW('Sanitation Data'!F152))),'Data Summary'!CX158="Yes"),OFFSET('Sanitation Data'!$F$11,0,10*ROW('Sanitation Data'!F152)),NA())</f>
        <v>#N/A</v>
      </c>
      <c r="AJ158" s="97" t="e">
        <f ca="true">+IF(AND(ISNUMBER(OFFSET('Sanitation Data'!$F$12,0,10*ROW('Sanitation Data'!F152))),'Data Summary'!CY158="Yes"),OFFSET('Sanitation Data'!$F$12,0,10*ROW('Sanitation Data'!F152)),NA())</f>
        <v>#N/A</v>
      </c>
      <c r="AK158" s="97" t="e">
        <f ca="true">+IF(AND(ISNUMBER(OFFSET('Sanitation Data'!$G$4,0,10*ROW('Sanitation Data'!G152))),'Data Summary'!CZ158="Yes"),100-OFFSET('Sanitation Data'!$G$4,0,10*ROW('Sanitation Data'!G152)),NA())</f>
        <v>#N/A</v>
      </c>
      <c r="AL158" s="97" t="e">
        <f ca="true">+IF(AND(ISNUMBER(OFFSET('Sanitation Data'!$G$6,0,10*ROW('Sanitation Data'!G152))),'Data Summary'!DA158="Yes"),OFFSET('Sanitation Data'!$G$6,0,10*ROW('Sanitation Data'!G152)),NA())</f>
        <v>#N/A</v>
      </c>
      <c r="AM158" s="97" t="e">
        <f ca="true">+IF(AND(ISNUMBER(OFFSET('Sanitation Data'!$G$10,0,10*ROW('Sanitation Data'!G152))),'Data Summary'!DB158="Yes"),OFFSET('Sanitation Data'!$G$10,0,10*ROW('Sanitation Data'!G152)),NA())</f>
        <v>#N/A</v>
      </c>
      <c r="AN158" s="97" t="e">
        <f ca="true">+IF(AND(ISNUMBER(OFFSET('Sanitation Data'!$G$11,0,10*ROW('Sanitation Data'!G152))),'Data Summary'!DC158="Yes"),OFFSET('Sanitation Data'!$G$11,0,10*ROW('Sanitation Data'!G152)),NA())</f>
        <v>#N/A</v>
      </c>
      <c r="AO158" s="97" t="e">
        <f ca="true">+IF(AND(ISNUMBER(OFFSET('Sanitation Data'!$G$12,0,10*ROW('Sanitation Data'!G152))),'Data Summary'!DD158="Yes"),OFFSET('Sanitation Data'!$G$12,0,10*ROW('Sanitation Data'!G152)),NA())</f>
        <v>#N/A</v>
      </c>
      <c r="AP158" s="97" t="e">
        <f ca="true">+IF(AND(ISNUMBER(OFFSET('Sanitation Data'!$H$4,0,10*ROW('Sanitation Data'!H152))),'Data Summary'!DE158="Yes"),100-OFFSET('Sanitation Data'!$H$4,0,10*ROW('Sanitation Data'!H152)),NA())</f>
        <v>#N/A</v>
      </c>
      <c r="AQ158" s="97" t="e">
        <f ca="true">+IF(AND(ISNUMBER(OFFSET('Sanitation Data'!$H$6,0,10*ROW('Sanitation Data'!H152))),'Data Summary'!DF158="Yes"),OFFSET('Sanitation Data'!$H$6,0,10*ROW('Sanitation Data'!H152)),NA())</f>
        <v>#N/A</v>
      </c>
      <c r="AR158" s="97" t="e">
        <f ca="true">+IF(AND(ISNUMBER(OFFSET('Sanitation Data'!$H$10,0,10*ROW('Sanitation Data'!H152))),'Data Summary'!DG158="Yes"),OFFSET('Sanitation Data'!$H$10,0,10*ROW('Sanitation Data'!H152)),NA())</f>
        <v>#N/A</v>
      </c>
      <c r="AS158" s="97" t="e">
        <f ca="true">+IF(AND(ISNUMBER(OFFSET('Sanitation Data'!$H$11,0,10*ROW('Sanitation Data'!H152))),'Data Summary'!DH158="Yes"),OFFSET('Sanitation Data'!$H$11,0,10*ROW('Sanitation Data'!H152)),NA())</f>
        <v>#N/A</v>
      </c>
      <c r="AT158" s="97" t="e">
        <f ca="true">+IF(AND(ISNUMBER(OFFSET('Sanitation Data'!$H$12,0,10*ROW('Sanitation Data'!H152))),'Data Summary'!DI158="Yes"),OFFSET('Sanitation Data'!$H$12,0,10*ROW('Sanitation Data'!H152)),NA())</f>
        <v>#N/A</v>
      </c>
      <c r="AU158" s="97" t="e">
        <f ca="true">+IF(AND(ISNUMBER(OFFSET('Sanitation Data'!$I$4,0,10*ROW('Sanitation Data'!I152))),'Data Summary'!DJ158="Yes"),100-OFFSET('Sanitation Data'!$I$4,0,10*ROW('Sanitation Data'!I152)),NA())</f>
        <v>#N/A</v>
      </c>
      <c r="AV158" s="97" t="e">
        <f ca="true">+IF(AND(ISNUMBER(OFFSET('Sanitation Data'!$I$6,0,10*ROW('Sanitation Data'!I152))),'Data Summary'!DK158="Yes"),OFFSET('Sanitation Data'!$I$6,0,10*ROW('Sanitation Data'!I152)),NA())</f>
        <v>#N/A</v>
      </c>
      <c r="AW158" s="97" t="e">
        <f ca="true">+IF(AND(ISNUMBER(OFFSET('Sanitation Data'!$I$10,0,10*ROW('Sanitation Data'!I152))),'Data Summary'!DL158="Yes"),OFFSET('Sanitation Data'!$I$10,0,10*ROW('Sanitation Data'!I152)),NA())</f>
        <v>#N/A</v>
      </c>
      <c r="AX158" s="97" t="e">
        <f ca="true">+IF(AND(ISNUMBER(OFFSET('Sanitation Data'!$I$11,0,10*ROW('Sanitation Data'!I152))),'Data Summary'!DM158="Yes"),OFFSET('Sanitation Data'!$I$11,0,10*ROW('Sanitation Data'!I152)),NA())</f>
        <v>#N/A</v>
      </c>
      <c r="AY158" s="97" t="e">
        <f ca="true">+IF(AND(ISNUMBER(OFFSET('Sanitation Data'!$I$12,0,10*ROW('Sanitation Data'!I152))),'Data Summary'!DN158="Yes"),OFFSET('Sanitation Data'!$I$12,0,10*ROW('Sanitation Data'!I152)),NA())</f>
        <v>#N/A</v>
      </c>
      <c r="AZ158" s="98" t="e">
        <f ca="true">+IF(AND(ISNUMBER(OFFSET('Hygiene Data'!$D$5,0,10*ROW('Hygiene Data'!D152))),'Data Summary'!DO158="Yes"),OFFSET('Hygiene Data'!$D$5,0,10*ROW('Hygiene Data'!D152)),NA())</f>
        <v>#N/A</v>
      </c>
      <c r="BA158" s="98" t="e">
        <f ca="true">+IF(AND(ISNUMBER(OFFSET('Hygiene Data'!$D$7,0,10*ROW('Hygiene Data'!D152))),'Data Summary'!DP158="Yes"),OFFSET('Hygiene Data'!$D$7,0,10*ROW('Hygiene Data'!D152)),NA())</f>
        <v>#N/A</v>
      </c>
      <c r="BB158" s="98" t="e">
        <f ca="true">+IF(AND(ISNUMBER(OFFSET('Hygiene Data'!$D$9,0,10*ROW('Hygiene Data'!D152))),'Data Summary'!DQ158="Yes"),OFFSET('Hygiene Data'!$D$9,0,10*ROW('Hygiene Data'!D152)),NA())</f>
        <v>#N/A</v>
      </c>
      <c r="BC158" s="98" t="e">
        <f ca="true">+IF(AND(ISNUMBER(OFFSET('Hygiene Data'!$E$5,0,10*ROW('Hygiene Data'!E152))),'Data Summary'!DR158="Yes"),OFFSET('Hygiene Data'!$E$5,0,10*ROW('Hygiene Data'!E152)),NA())</f>
        <v>#N/A</v>
      </c>
      <c r="BD158" s="98" t="e">
        <f ca="true">+IF(AND(ISNUMBER(OFFSET('Hygiene Data'!$E$7,0,10*ROW('Hygiene Data'!E152))),'Data Summary'!DS158="Yes"),OFFSET('Hygiene Data'!$E$7,0,10*ROW('Hygiene Data'!E152)),NA())</f>
        <v>#N/A</v>
      </c>
      <c r="BE158" s="98" t="e">
        <f ca="true">+IF(AND(ISNUMBER(OFFSET('Hygiene Data'!$E$9,0,10*ROW('Hygiene Data'!E152))),'Data Summary'!DT158="Yes"),OFFSET('Hygiene Data'!$E$9,0,10*ROW('Hygiene Data'!E152)),NA())</f>
        <v>#N/A</v>
      </c>
      <c r="BF158" s="98" t="e">
        <f ca="true">+IF(AND(ISNUMBER(OFFSET('Hygiene Data'!$F$5,0,10*ROW('Hygiene Data'!F152))),'Data Summary'!DU158="Yes"),OFFSET('Hygiene Data'!$F$5,0,10*ROW('Hygiene Data'!F152)),NA())</f>
        <v>#N/A</v>
      </c>
      <c r="BG158" s="98" t="e">
        <f ca="true">+IF(AND(ISNUMBER(OFFSET('Hygiene Data'!$F$7,0,10*ROW('Hygiene Data'!F152))),'Data Summary'!DV158="Yes"),OFFSET('Hygiene Data'!$F$7,0,10*ROW('Hygiene Data'!F152)),NA())</f>
        <v>#N/A</v>
      </c>
      <c r="BH158" s="98" t="e">
        <f ca="true">+IF(AND(ISNUMBER(OFFSET('Hygiene Data'!$F$9,0,10*ROW('Hygiene Data'!F152))),'Data Summary'!DW158="Yes"),OFFSET('Hygiene Data'!$F$9,0,10*ROW('Hygiene Data'!F152)),NA())</f>
        <v>#N/A</v>
      </c>
      <c r="BI158" s="98" t="e">
        <f ca="true">+IF(AND(ISNUMBER(OFFSET('Hygiene Data'!$G$5,0,10*ROW('Hygiene Data'!G152))),'Data Summary'!DX158="Yes"),OFFSET('Hygiene Data'!$G$5,0,10*ROW('Hygiene Data'!G152)),NA())</f>
        <v>#N/A</v>
      </c>
      <c r="BJ158" s="98" t="e">
        <f ca="true">+IF(AND(ISNUMBER(OFFSET('Hygiene Data'!$G$7,0,10*ROW('Hygiene Data'!G152))),'Data Summary'!DY158="Yes"),OFFSET('Hygiene Data'!$G$7,0,10*ROW('Hygiene Data'!G152)),NA())</f>
        <v>#N/A</v>
      </c>
      <c r="BK158" s="98" t="e">
        <f ca="true">+IF(AND(ISNUMBER(OFFSET('Hygiene Data'!$G$9,0,10*ROW('Hygiene Data'!G152))),'Data Summary'!DZ158="Yes"),OFFSET('Hygiene Data'!$G$9,0,10*ROW('Hygiene Data'!G152)),NA())</f>
        <v>#N/A</v>
      </c>
      <c r="BL158" s="98" t="e">
        <f ca="true">+IF(AND(ISNUMBER(OFFSET('Hygiene Data'!$H$5,0,10*ROW('Hygiene Data'!H152))),'Data Summary'!EA158="Yes"),OFFSET('Hygiene Data'!$H$5,0,10*ROW('Hygiene Data'!H152)),NA())</f>
        <v>#N/A</v>
      </c>
      <c r="BM158" s="98" t="e">
        <f ca="true">+IF(AND(ISNUMBER(OFFSET('Hygiene Data'!$H$7,0,10*ROW('Hygiene Data'!H152))),'Data Summary'!EB158="Yes"),OFFSET('Hygiene Data'!$H$7,0,10*ROW('Hygiene Data'!H152)),NA())</f>
        <v>#N/A</v>
      </c>
      <c r="BN158" s="98" t="e">
        <f ca="true">+IF(AND(ISNUMBER(OFFSET('Hygiene Data'!$H$9,0,10*ROW('Hygiene Data'!H152))),'Data Summary'!EC158="Yes"),OFFSET('Hygiene Data'!$H$9,0,10*ROW('Hygiene Data'!H152)),NA())</f>
        <v>#N/A</v>
      </c>
      <c r="BO158" s="98" t="e">
        <f ca="true">+IF(AND(ISNUMBER(OFFSET('Hygiene Data'!$I$5,0,10*ROW('Hygiene Data'!I152))),'Data Summary'!ED158="Yes"),OFFSET('Hygiene Data'!$I$5,0,10*ROW('Hygiene Data'!I152)),NA())</f>
        <v>#N/A</v>
      </c>
      <c r="BP158" s="98" t="e">
        <f ca="true">+IF(AND(ISNUMBER(OFFSET('Hygiene Data'!$I$7,0,10*ROW('Hygiene Data'!I152))),'Data Summary'!EE158="Yes"),OFFSET('Hygiene Data'!$I$7,0,10*ROW('Hygiene Data'!I152)),NA())</f>
        <v>#N/A</v>
      </c>
      <c r="BQ158" s="98" t="e">
        <f ca="true">+IF(AND(ISNUMBER(OFFSET('Hygiene Data'!$I$9,0,10*ROW('Hygiene Data'!I152))),'Data Summary'!EF158="Yes"),OFFSET('Hygiene Data'!$I$9,0,10*ROW('Hygiene Data'!I152)),NA())</f>
        <v>#N/A</v>
      </c>
    </row>
    <row xmlns:x14ac="http://schemas.microsoft.com/office/spreadsheetml/2009/9/ac" r="159" x14ac:dyDescent="0.2">
      <c r="A159" s="351" t="e">
        <f ca="true">+RIGHT('Data Summary'!A159,LEN('Data Summary'!A159)-9)</f>
        <v>#VALUE!</v>
      </c>
      <c r="B159" s="36" t="str">
        <f ca="true">+IF(ISTEXT('Data Summary'!B159),'Data Summary'!B159,"")</f>
        <v/>
      </c>
      <c r="C159" s="350" t="e">
        <f ca="true">+VALUE('Data Summary'!C159)</f>
        <v>#VALUE!</v>
      </c>
      <c r="D159" s="96" t="e">
        <f ca="true">+IF(AND(ISNUMBER(OFFSET('Water Data'!$D$4,0,10*ROW('Water Data'!D153))),'Data Summary'!BS159="Yes"),100-OFFSET('Water Data'!$D$4,0,10*ROW('Water Data'!D153)),NA())</f>
        <v>#N/A</v>
      </c>
      <c r="E159" s="96" t="e">
        <f ca="true">+IF(AND(ISNUMBER(OFFSET('Water Data'!$D$6,0,10*ROW('Water Data'!D153))),'Data Summary'!BT159="Yes"),OFFSET('Water Data'!$D$6,0,10*ROW('Water Data'!D153)),NA())</f>
        <v>#N/A</v>
      </c>
      <c r="F159" s="96" t="e">
        <f ca="true">+IF(AND(ISNUMBER(OFFSET('Water Data'!$D$9,0,10*ROW('Water Data'!D153))),'Data Summary'!BU159="Yes"),OFFSET('Water Data'!$D$9,0,10*ROW('Water Data'!D153)),NA())</f>
        <v>#N/A</v>
      </c>
      <c r="G159" s="96" t="e">
        <f ca="true">+IF(AND(ISNUMBER(OFFSET('Water Data'!$E$4,0,10*ROW('Water Data'!E153))),'Data Summary'!BV159="Yes"),100-OFFSET('Water Data'!$E$4,0,10*ROW('Water Data'!E153)),NA())</f>
        <v>#N/A</v>
      </c>
      <c r="H159" s="96" t="e">
        <f ca="true">+IF(AND(ISNUMBER(OFFSET('Water Data'!$E$6,0,10*ROW('Water Data'!E153))),'Data Summary'!BW159="Yes"),OFFSET('Water Data'!$E$6,0,10*ROW('Water Data'!E153)),NA())</f>
        <v>#N/A</v>
      </c>
      <c r="I159" s="96" t="e">
        <f ca="true">+IF(AND(ISNUMBER(OFFSET('Water Data'!$E$9,0,10*ROW('Water Data'!E153))),'Data Summary'!BX159="Yes"),OFFSET('Water Data'!$E$9,0,10*ROW('Water Data'!E153)),NA())</f>
        <v>#N/A</v>
      </c>
      <c r="J159" s="96" t="e">
        <f ca="true">+IF(AND(ISNUMBER(OFFSET('Water Data'!$F$4,0,10*ROW('Water Data'!F153))),'Data Summary'!BY159="Yes"),100-OFFSET('Water Data'!$F$4,0,10*ROW('Water Data'!F153)),NA())</f>
        <v>#N/A</v>
      </c>
      <c r="K159" s="96" t="e">
        <f ca="true">+IF(AND(ISNUMBER(OFFSET('Water Data'!$F$6,0,10*ROW('Water Data'!F153))),'Data Summary'!BZ159="Yes"),OFFSET('Water Data'!$F$6,0,10*ROW('Water Data'!F153)),NA())</f>
        <v>#N/A</v>
      </c>
      <c r="L159" s="96" t="e">
        <f ca="true">+IF(AND(ISNUMBER(OFFSET('Water Data'!$F$9,0,10*ROW('Water Data'!F153))),'Data Summary'!CA159="Yes"),OFFSET('Water Data'!$F$9,0,10*ROW('Water Data'!F153)),NA())</f>
        <v>#N/A</v>
      </c>
      <c r="M159" s="96" t="e">
        <f ca="true">+IF(AND(ISNUMBER(OFFSET('Water Data'!$G$4,0,10*ROW('Water Data'!G153))),'Data Summary'!CB159="Yes"),100-OFFSET('Water Data'!$G$4,0,10*ROW('Water Data'!G153)),NA())</f>
        <v>#N/A</v>
      </c>
      <c r="N159" s="96" t="e">
        <f ca="true">+IF(AND(ISNUMBER(OFFSET('Water Data'!$G$6,0,10*ROW('Water Data'!G153))),'Data Summary'!CC159="Yes"),OFFSET('Water Data'!$G$6,0,10*ROW('Water Data'!G153)),NA())</f>
        <v>#N/A</v>
      </c>
      <c r="O159" s="96" t="e">
        <f ca="true">+IF(AND(ISNUMBER(OFFSET('Water Data'!$G$9,0,10*ROW('Water Data'!G153))),'Data Summary'!CD159="Yes"),OFFSET('Water Data'!$G$9,0,10*ROW('Water Data'!G153)),NA())</f>
        <v>#N/A</v>
      </c>
      <c r="P159" s="96" t="e">
        <f ca="true">+IF(AND(ISNUMBER(OFFSET('Water Data'!$H$4,0,10*ROW('Water Data'!H153))),'Data Summary'!CE159="Yes"),100-OFFSET('Water Data'!$H$4,0,10*ROW('Water Data'!H153)),NA())</f>
        <v>#N/A</v>
      </c>
      <c r="Q159" s="96" t="e">
        <f ca="true">+IF(AND(ISNUMBER(OFFSET('Water Data'!$H$6,0,10*ROW('Water Data'!H153))),'Data Summary'!CF159="Yes"),OFFSET('Water Data'!$H$6,0,10*ROW('Water Data'!H153)),NA())</f>
        <v>#N/A</v>
      </c>
      <c r="R159" s="96" t="e">
        <f ca="true">+IF(AND(ISNUMBER(OFFSET('Water Data'!$H$9,0,10*ROW('Water Data'!H153))),'Data Summary'!CG159="Yes"),OFFSET('Water Data'!$H$9,0,10*ROW('Water Data'!H153)),NA())</f>
        <v>#N/A</v>
      </c>
      <c r="S159" s="96" t="e">
        <f ca="true">+IF(AND(ISNUMBER(OFFSET('Water Data'!$I$4,0,10*ROW('Water Data'!I153))),'Data Summary'!CH159="Yes"),100-OFFSET('Water Data'!$I$4,0,10*ROW('Water Data'!I153)),NA())</f>
        <v>#N/A</v>
      </c>
      <c r="T159" s="96" t="e">
        <f ca="true">+IF(AND(ISNUMBER(OFFSET('Water Data'!$I$6,0,10*ROW('Water Data'!I153))),'Data Summary'!CI159="Yes"),OFFSET('Water Data'!$I$6,0,10*ROW('Water Data'!I153)),NA())</f>
        <v>#N/A</v>
      </c>
      <c r="U159" s="96" t="e">
        <f ca="true">+IF(AND(ISNUMBER(OFFSET('Water Data'!$I$9,0,10*ROW('Water Data'!I153))),'Data Summary'!CJ159="Yes"),OFFSET('Water Data'!$I$9,0,10*ROW('Water Data'!I153)),NA())</f>
        <v>#N/A</v>
      </c>
      <c r="V159" s="97" t="e">
        <f ca="true">+IF(AND(ISNUMBER(OFFSET('Sanitation Data'!$D$4,0,10*ROW('Sanitation Data'!D153))),'Data Summary'!CK159="Yes"),100-OFFSET('Sanitation Data'!$D$4,0,10*ROW('Sanitation Data'!D153)),NA())</f>
        <v>#N/A</v>
      </c>
      <c r="W159" s="97" t="e">
        <f ca="true">+IF(AND(ISNUMBER(OFFSET('Sanitation Data'!$D$6,0,10*ROW('Sanitation Data'!D153))),'Data Summary'!CL159="Yes"),OFFSET('Sanitation Data'!$D$6,0,10*ROW('Sanitation Data'!D153)),NA())</f>
        <v>#N/A</v>
      </c>
      <c r="X159" s="97" t="e">
        <f ca="true">+IF(AND(ISNUMBER(OFFSET('Sanitation Data'!$D$10,0,10*ROW('Sanitation Data'!D153))),'Data Summary'!CM159="Yes"),OFFSET('Sanitation Data'!$D$10,0,10*ROW('Sanitation Data'!D153)),NA())</f>
        <v>#N/A</v>
      </c>
      <c r="Y159" s="97" t="e">
        <f ca="true">+IF(AND(ISNUMBER(OFFSET('Sanitation Data'!$D$11,0,10*ROW('Sanitation Data'!D153))),'Data Summary'!CN159="Yes"),OFFSET('Sanitation Data'!$D$11,0,10*ROW('Sanitation Data'!D153)),NA())</f>
        <v>#N/A</v>
      </c>
      <c r="Z159" s="97" t="e">
        <f ca="true">+IF(AND(ISNUMBER(OFFSET('Sanitation Data'!$D$12,0,10*ROW('Sanitation Data'!D153))),'Data Summary'!CO159="Yes"),OFFSET('Sanitation Data'!$D$12,0,10*ROW('Sanitation Data'!D153)),NA())</f>
        <v>#N/A</v>
      </c>
      <c r="AA159" s="97" t="e">
        <f ca="true">+IF(AND(ISNUMBER(OFFSET('Sanitation Data'!$E$4,0,10*ROW('Sanitation Data'!E153))),'Data Summary'!CP159="Yes"),100-OFFSET('Sanitation Data'!$E$4,0,10*ROW('Sanitation Data'!E153)),NA())</f>
        <v>#N/A</v>
      </c>
      <c r="AB159" s="97" t="e">
        <f ca="true">+IF(AND(ISNUMBER(OFFSET('Sanitation Data'!$E$6,0,10*ROW('Sanitation Data'!E153))),'Data Summary'!CQ159="Yes"),OFFSET('Sanitation Data'!$E$6,0,10*ROW('Sanitation Data'!E153)),NA())</f>
        <v>#N/A</v>
      </c>
      <c r="AC159" s="97" t="e">
        <f ca="true">+IF(AND(ISNUMBER(OFFSET('Sanitation Data'!$E$10,0,10*ROW('Sanitation Data'!E153))),'Data Summary'!CR159="Yes"),OFFSET('Sanitation Data'!$E$10,0,10*ROW('Sanitation Data'!E153)),NA())</f>
        <v>#N/A</v>
      </c>
      <c r="AD159" s="97" t="e">
        <f ca="true">+IF(AND(ISNUMBER(OFFSET('Sanitation Data'!$E$11,0,10*ROW('Sanitation Data'!E153))),'Data Summary'!CS159="Yes"),OFFSET('Sanitation Data'!$E$11,0,10*ROW('Sanitation Data'!E153)),NA())</f>
        <v>#N/A</v>
      </c>
      <c r="AE159" s="97" t="e">
        <f ca="true">+IF(AND(ISNUMBER(OFFSET('Sanitation Data'!$E$12,0,10*ROW('Sanitation Data'!E153))),'Data Summary'!CT159="Yes"),OFFSET('Sanitation Data'!$E$12,0,10*ROW('Sanitation Data'!E153)),NA())</f>
        <v>#N/A</v>
      </c>
      <c r="AF159" s="97" t="e">
        <f ca="true">+IF(AND(ISNUMBER(OFFSET('Sanitation Data'!$F$4,0,10*ROW('Sanitation Data'!F153))),'Data Summary'!CU159="Yes"),100-OFFSET('Sanitation Data'!$F$4,0,10*ROW('Sanitation Data'!F153)),NA())</f>
        <v>#N/A</v>
      </c>
      <c r="AG159" s="97" t="e">
        <f ca="true">+IF(AND(ISNUMBER(OFFSET('Sanitation Data'!$F$6,0,10*ROW('Sanitation Data'!F153))),'Data Summary'!CV159="Yes"),OFFSET('Sanitation Data'!$F$6,0,10*ROW('Sanitation Data'!F153)),NA())</f>
        <v>#N/A</v>
      </c>
      <c r="AH159" s="97" t="e">
        <f ca="true">+IF(AND(ISNUMBER(OFFSET('Sanitation Data'!$F$10,0,10*ROW('Sanitation Data'!F153))),'Data Summary'!CW159="Yes"),OFFSET('Sanitation Data'!$F$10,0,10*ROW('Sanitation Data'!F153)),NA())</f>
        <v>#N/A</v>
      </c>
      <c r="AI159" s="97" t="e">
        <f ca="true">+IF(AND(ISNUMBER(OFFSET('Sanitation Data'!$F$11,0,10*ROW('Sanitation Data'!F153))),'Data Summary'!CX159="Yes"),OFFSET('Sanitation Data'!$F$11,0,10*ROW('Sanitation Data'!F153)),NA())</f>
        <v>#N/A</v>
      </c>
      <c r="AJ159" s="97" t="e">
        <f ca="true">+IF(AND(ISNUMBER(OFFSET('Sanitation Data'!$F$12,0,10*ROW('Sanitation Data'!F153))),'Data Summary'!CY159="Yes"),OFFSET('Sanitation Data'!$F$12,0,10*ROW('Sanitation Data'!F153)),NA())</f>
        <v>#N/A</v>
      </c>
      <c r="AK159" s="97" t="e">
        <f ca="true">+IF(AND(ISNUMBER(OFFSET('Sanitation Data'!$G$4,0,10*ROW('Sanitation Data'!G153))),'Data Summary'!CZ159="Yes"),100-OFFSET('Sanitation Data'!$G$4,0,10*ROW('Sanitation Data'!G153)),NA())</f>
        <v>#N/A</v>
      </c>
      <c r="AL159" s="97" t="e">
        <f ca="true">+IF(AND(ISNUMBER(OFFSET('Sanitation Data'!$G$6,0,10*ROW('Sanitation Data'!G153))),'Data Summary'!DA159="Yes"),OFFSET('Sanitation Data'!$G$6,0,10*ROW('Sanitation Data'!G153)),NA())</f>
        <v>#N/A</v>
      </c>
      <c r="AM159" s="97" t="e">
        <f ca="true">+IF(AND(ISNUMBER(OFFSET('Sanitation Data'!$G$10,0,10*ROW('Sanitation Data'!G153))),'Data Summary'!DB159="Yes"),OFFSET('Sanitation Data'!$G$10,0,10*ROW('Sanitation Data'!G153)),NA())</f>
        <v>#N/A</v>
      </c>
      <c r="AN159" s="97" t="e">
        <f ca="true">+IF(AND(ISNUMBER(OFFSET('Sanitation Data'!$G$11,0,10*ROW('Sanitation Data'!G153))),'Data Summary'!DC159="Yes"),OFFSET('Sanitation Data'!$G$11,0,10*ROW('Sanitation Data'!G153)),NA())</f>
        <v>#N/A</v>
      </c>
      <c r="AO159" s="97" t="e">
        <f ca="true">+IF(AND(ISNUMBER(OFFSET('Sanitation Data'!$G$12,0,10*ROW('Sanitation Data'!G153))),'Data Summary'!DD159="Yes"),OFFSET('Sanitation Data'!$G$12,0,10*ROW('Sanitation Data'!G153)),NA())</f>
        <v>#N/A</v>
      </c>
      <c r="AP159" s="97" t="e">
        <f ca="true">+IF(AND(ISNUMBER(OFFSET('Sanitation Data'!$H$4,0,10*ROW('Sanitation Data'!H153))),'Data Summary'!DE159="Yes"),100-OFFSET('Sanitation Data'!$H$4,0,10*ROW('Sanitation Data'!H153)),NA())</f>
        <v>#N/A</v>
      </c>
      <c r="AQ159" s="97" t="e">
        <f ca="true">+IF(AND(ISNUMBER(OFFSET('Sanitation Data'!$H$6,0,10*ROW('Sanitation Data'!H153))),'Data Summary'!DF159="Yes"),OFFSET('Sanitation Data'!$H$6,0,10*ROW('Sanitation Data'!H153)),NA())</f>
        <v>#N/A</v>
      </c>
      <c r="AR159" s="97" t="e">
        <f ca="true">+IF(AND(ISNUMBER(OFFSET('Sanitation Data'!$H$10,0,10*ROW('Sanitation Data'!H153))),'Data Summary'!DG159="Yes"),OFFSET('Sanitation Data'!$H$10,0,10*ROW('Sanitation Data'!H153)),NA())</f>
        <v>#N/A</v>
      </c>
      <c r="AS159" s="97" t="e">
        <f ca="true">+IF(AND(ISNUMBER(OFFSET('Sanitation Data'!$H$11,0,10*ROW('Sanitation Data'!H153))),'Data Summary'!DH159="Yes"),OFFSET('Sanitation Data'!$H$11,0,10*ROW('Sanitation Data'!H153)),NA())</f>
        <v>#N/A</v>
      </c>
      <c r="AT159" s="97" t="e">
        <f ca="true">+IF(AND(ISNUMBER(OFFSET('Sanitation Data'!$H$12,0,10*ROW('Sanitation Data'!H153))),'Data Summary'!DI159="Yes"),OFFSET('Sanitation Data'!$H$12,0,10*ROW('Sanitation Data'!H153)),NA())</f>
        <v>#N/A</v>
      </c>
      <c r="AU159" s="97" t="e">
        <f ca="true">+IF(AND(ISNUMBER(OFFSET('Sanitation Data'!$I$4,0,10*ROW('Sanitation Data'!I153))),'Data Summary'!DJ159="Yes"),100-OFFSET('Sanitation Data'!$I$4,0,10*ROW('Sanitation Data'!I153)),NA())</f>
        <v>#N/A</v>
      </c>
      <c r="AV159" s="97" t="e">
        <f ca="true">+IF(AND(ISNUMBER(OFFSET('Sanitation Data'!$I$6,0,10*ROW('Sanitation Data'!I153))),'Data Summary'!DK159="Yes"),OFFSET('Sanitation Data'!$I$6,0,10*ROW('Sanitation Data'!I153)),NA())</f>
        <v>#N/A</v>
      </c>
      <c r="AW159" s="97" t="e">
        <f ca="true">+IF(AND(ISNUMBER(OFFSET('Sanitation Data'!$I$10,0,10*ROW('Sanitation Data'!I153))),'Data Summary'!DL159="Yes"),OFFSET('Sanitation Data'!$I$10,0,10*ROW('Sanitation Data'!I153)),NA())</f>
        <v>#N/A</v>
      </c>
      <c r="AX159" s="97" t="e">
        <f ca="true">+IF(AND(ISNUMBER(OFFSET('Sanitation Data'!$I$11,0,10*ROW('Sanitation Data'!I153))),'Data Summary'!DM159="Yes"),OFFSET('Sanitation Data'!$I$11,0,10*ROW('Sanitation Data'!I153)),NA())</f>
        <v>#N/A</v>
      </c>
      <c r="AY159" s="97" t="e">
        <f ca="true">+IF(AND(ISNUMBER(OFFSET('Sanitation Data'!$I$12,0,10*ROW('Sanitation Data'!I153))),'Data Summary'!DN159="Yes"),OFFSET('Sanitation Data'!$I$12,0,10*ROW('Sanitation Data'!I153)),NA())</f>
        <v>#N/A</v>
      </c>
      <c r="AZ159" s="98" t="e">
        <f ca="true">+IF(AND(ISNUMBER(OFFSET('Hygiene Data'!$D$5,0,10*ROW('Hygiene Data'!D153))),'Data Summary'!DO159="Yes"),OFFSET('Hygiene Data'!$D$5,0,10*ROW('Hygiene Data'!D153)),NA())</f>
        <v>#N/A</v>
      </c>
      <c r="BA159" s="98" t="e">
        <f ca="true">+IF(AND(ISNUMBER(OFFSET('Hygiene Data'!$D$7,0,10*ROW('Hygiene Data'!D153))),'Data Summary'!DP159="Yes"),OFFSET('Hygiene Data'!$D$7,0,10*ROW('Hygiene Data'!D153)),NA())</f>
        <v>#N/A</v>
      </c>
      <c r="BB159" s="98" t="e">
        <f ca="true">+IF(AND(ISNUMBER(OFFSET('Hygiene Data'!$D$9,0,10*ROW('Hygiene Data'!D153))),'Data Summary'!DQ159="Yes"),OFFSET('Hygiene Data'!$D$9,0,10*ROW('Hygiene Data'!D153)),NA())</f>
        <v>#N/A</v>
      </c>
      <c r="BC159" s="98" t="e">
        <f ca="true">+IF(AND(ISNUMBER(OFFSET('Hygiene Data'!$E$5,0,10*ROW('Hygiene Data'!E153))),'Data Summary'!DR159="Yes"),OFFSET('Hygiene Data'!$E$5,0,10*ROW('Hygiene Data'!E153)),NA())</f>
        <v>#N/A</v>
      </c>
      <c r="BD159" s="98" t="e">
        <f ca="true">+IF(AND(ISNUMBER(OFFSET('Hygiene Data'!$E$7,0,10*ROW('Hygiene Data'!E153))),'Data Summary'!DS159="Yes"),OFFSET('Hygiene Data'!$E$7,0,10*ROW('Hygiene Data'!E153)),NA())</f>
        <v>#N/A</v>
      </c>
      <c r="BE159" s="98" t="e">
        <f ca="true">+IF(AND(ISNUMBER(OFFSET('Hygiene Data'!$E$9,0,10*ROW('Hygiene Data'!E153))),'Data Summary'!DT159="Yes"),OFFSET('Hygiene Data'!$E$9,0,10*ROW('Hygiene Data'!E153)),NA())</f>
        <v>#N/A</v>
      </c>
      <c r="BF159" s="98" t="e">
        <f ca="true">+IF(AND(ISNUMBER(OFFSET('Hygiene Data'!$F$5,0,10*ROW('Hygiene Data'!F153))),'Data Summary'!DU159="Yes"),OFFSET('Hygiene Data'!$F$5,0,10*ROW('Hygiene Data'!F153)),NA())</f>
        <v>#N/A</v>
      </c>
      <c r="BG159" s="98" t="e">
        <f ca="true">+IF(AND(ISNUMBER(OFFSET('Hygiene Data'!$F$7,0,10*ROW('Hygiene Data'!F153))),'Data Summary'!DV159="Yes"),OFFSET('Hygiene Data'!$F$7,0,10*ROW('Hygiene Data'!F153)),NA())</f>
        <v>#N/A</v>
      </c>
      <c r="BH159" s="98" t="e">
        <f ca="true">+IF(AND(ISNUMBER(OFFSET('Hygiene Data'!$F$9,0,10*ROW('Hygiene Data'!F153))),'Data Summary'!DW159="Yes"),OFFSET('Hygiene Data'!$F$9,0,10*ROW('Hygiene Data'!F153)),NA())</f>
        <v>#N/A</v>
      </c>
      <c r="BI159" s="98" t="e">
        <f ca="true">+IF(AND(ISNUMBER(OFFSET('Hygiene Data'!$G$5,0,10*ROW('Hygiene Data'!G153))),'Data Summary'!DX159="Yes"),OFFSET('Hygiene Data'!$G$5,0,10*ROW('Hygiene Data'!G153)),NA())</f>
        <v>#N/A</v>
      </c>
      <c r="BJ159" s="98" t="e">
        <f ca="true">+IF(AND(ISNUMBER(OFFSET('Hygiene Data'!$G$7,0,10*ROW('Hygiene Data'!G153))),'Data Summary'!DY159="Yes"),OFFSET('Hygiene Data'!$G$7,0,10*ROW('Hygiene Data'!G153)),NA())</f>
        <v>#N/A</v>
      </c>
      <c r="BK159" s="98" t="e">
        <f ca="true">+IF(AND(ISNUMBER(OFFSET('Hygiene Data'!$G$9,0,10*ROW('Hygiene Data'!G153))),'Data Summary'!DZ159="Yes"),OFFSET('Hygiene Data'!$G$9,0,10*ROW('Hygiene Data'!G153)),NA())</f>
        <v>#N/A</v>
      </c>
      <c r="BL159" s="98" t="e">
        <f ca="true">+IF(AND(ISNUMBER(OFFSET('Hygiene Data'!$H$5,0,10*ROW('Hygiene Data'!H153))),'Data Summary'!EA159="Yes"),OFFSET('Hygiene Data'!$H$5,0,10*ROW('Hygiene Data'!H153)),NA())</f>
        <v>#N/A</v>
      </c>
      <c r="BM159" s="98" t="e">
        <f ca="true">+IF(AND(ISNUMBER(OFFSET('Hygiene Data'!$H$7,0,10*ROW('Hygiene Data'!H153))),'Data Summary'!EB159="Yes"),OFFSET('Hygiene Data'!$H$7,0,10*ROW('Hygiene Data'!H153)),NA())</f>
        <v>#N/A</v>
      </c>
      <c r="BN159" s="98" t="e">
        <f ca="true">+IF(AND(ISNUMBER(OFFSET('Hygiene Data'!$H$9,0,10*ROW('Hygiene Data'!H153))),'Data Summary'!EC159="Yes"),OFFSET('Hygiene Data'!$H$9,0,10*ROW('Hygiene Data'!H153)),NA())</f>
        <v>#N/A</v>
      </c>
      <c r="BO159" s="98" t="e">
        <f ca="true">+IF(AND(ISNUMBER(OFFSET('Hygiene Data'!$I$5,0,10*ROW('Hygiene Data'!I153))),'Data Summary'!ED159="Yes"),OFFSET('Hygiene Data'!$I$5,0,10*ROW('Hygiene Data'!I153)),NA())</f>
        <v>#N/A</v>
      </c>
      <c r="BP159" s="98" t="e">
        <f ca="true">+IF(AND(ISNUMBER(OFFSET('Hygiene Data'!$I$7,0,10*ROW('Hygiene Data'!I153))),'Data Summary'!EE159="Yes"),OFFSET('Hygiene Data'!$I$7,0,10*ROW('Hygiene Data'!I153)),NA())</f>
        <v>#N/A</v>
      </c>
      <c r="BQ159" s="98" t="e">
        <f ca="true">+IF(AND(ISNUMBER(OFFSET('Hygiene Data'!$I$9,0,10*ROW('Hygiene Data'!I153))),'Data Summary'!EF159="Yes"),OFFSET('Hygiene Data'!$I$9,0,10*ROW('Hygiene Data'!I153)),NA())</f>
        <v>#N/A</v>
      </c>
    </row>
    <row xmlns:x14ac="http://schemas.microsoft.com/office/spreadsheetml/2009/9/ac" r="160" x14ac:dyDescent="0.2">
      <c r="A160" s="351" t="e">
        <f ca="true">+RIGHT('Data Summary'!A160,LEN('Data Summary'!A160)-9)</f>
        <v>#VALUE!</v>
      </c>
      <c r="B160" s="36" t="str">
        <f ca="true">+IF(ISTEXT('Data Summary'!B160),'Data Summary'!B160,"")</f>
        <v/>
      </c>
      <c r="C160" s="350" t="e">
        <f ca="true">+VALUE('Data Summary'!C160)</f>
        <v>#VALUE!</v>
      </c>
      <c r="D160" s="96" t="e">
        <f ca="true">+IF(AND(ISNUMBER(OFFSET('Water Data'!$D$4,0,10*ROW('Water Data'!D154))),'Data Summary'!BS160="Yes"),100-OFFSET('Water Data'!$D$4,0,10*ROW('Water Data'!D154)),NA())</f>
        <v>#N/A</v>
      </c>
      <c r="E160" s="96" t="e">
        <f ca="true">+IF(AND(ISNUMBER(OFFSET('Water Data'!$D$6,0,10*ROW('Water Data'!D154))),'Data Summary'!BT160="Yes"),OFFSET('Water Data'!$D$6,0,10*ROW('Water Data'!D154)),NA())</f>
        <v>#N/A</v>
      </c>
      <c r="F160" s="96" t="e">
        <f ca="true">+IF(AND(ISNUMBER(OFFSET('Water Data'!$D$9,0,10*ROW('Water Data'!D154))),'Data Summary'!BU160="Yes"),OFFSET('Water Data'!$D$9,0,10*ROW('Water Data'!D154)),NA())</f>
        <v>#N/A</v>
      </c>
      <c r="G160" s="96" t="e">
        <f ca="true">+IF(AND(ISNUMBER(OFFSET('Water Data'!$E$4,0,10*ROW('Water Data'!E154))),'Data Summary'!BV160="Yes"),100-OFFSET('Water Data'!$E$4,0,10*ROW('Water Data'!E154)),NA())</f>
        <v>#N/A</v>
      </c>
      <c r="H160" s="96" t="e">
        <f ca="true">+IF(AND(ISNUMBER(OFFSET('Water Data'!$E$6,0,10*ROW('Water Data'!E154))),'Data Summary'!BW160="Yes"),OFFSET('Water Data'!$E$6,0,10*ROW('Water Data'!E154)),NA())</f>
        <v>#N/A</v>
      </c>
      <c r="I160" s="96" t="e">
        <f ca="true">+IF(AND(ISNUMBER(OFFSET('Water Data'!$E$9,0,10*ROW('Water Data'!E154))),'Data Summary'!BX160="Yes"),OFFSET('Water Data'!$E$9,0,10*ROW('Water Data'!E154)),NA())</f>
        <v>#N/A</v>
      </c>
      <c r="J160" s="96" t="e">
        <f ca="true">+IF(AND(ISNUMBER(OFFSET('Water Data'!$F$4,0,10*ROW('Water Data'!F154))),'Data Summary'!BY160="Yes"),100-OFFSET('Water Data'!$F$4,0,10*ROW('Water Data'!F154)),NA())</f>
        <v>#N/A</v>
      </c>
      <c r="K160" s="96" t="e">
        <f ca="true">+IF(AND(ISNUMBER(OFFSET('Water Data'!$F$6,0,10*ROW('Water Data'!F154))),'Data Summary'!BZ160="Yes"),OFFSET('Water Data'!$F$6,0,10*ROW('Water Data'!F154)),NA())</f>
        <v>#N/A</v>
      </c>
      <c r="L160" s="96" t="e">
        <f ca="true">+IF(AND(ISNUMBER(OFFSET('Water Data'!$F$9,0,10*ROW('Water Data'!F154))),'Data Summary'!CA160="Yes"),OFFSET('Water Data'!$F$9,0,10*ROW('Water Data'!F154)),NA())</f>
        <v>#N/A</v>
      </c>
      <c r="M160" s="96" t="e">
        <f ca="true">+IF(AND(ISNUMBER(OFFSET('Water Data'!$G$4,0,10*ROW('Water Data'!G154))),'Data Summary'!CB160="Yes"),100-OFFSET('Water Data'!$G$4,0,10*ROW('Water Data'!G154)),NA())</f>
        <v>#N/A</v>
      </c>
      <c r="N160" s="96" t="e">
        <f ca="true">+IF(AND(ISNUMBER(OFFSET('Water Data'!$G$6,0,10*ROW('Water Data'!G154))),'Data Summary'!CC160="Yes"),OFFSET('Water Data'!$G$6,0,10*ROW('Water Data'!G154)),NA())</f>
        <v>#N/A</v>
      </c>
      <c r="O160" s="96" t="e">
        <f ca="true">+IF(AND(ISNUMBER(OFFSET('Water Data'!$G$9,0,10*ROW('Water Data'!G154))),'Data Summary'!CD160="Yes"),OFFSET('Water Data'!$G$9,0,10*ROW('Water Data'!G154)),NA())</f>
        <v>#N/A</v>
      </c>
      <c r="P160" s="96" t="e">
        <f ca="true">+IF(AND(ISNUMBER(OFFSET('Water Data'!$H$4,0,10*ROW('Water Data'!H154))),'Data Summary'!CE160="Yes"),100-OFFSET('Water Data'!$H$4,0,10*ROW('Water Data'!H154)),NA())</f>
        <v>#N/A</v>
      </c>
      <c r="Q160" s="96" t="e">
        <f ca="true">+IF(AND(ISNUMBER(OFFSET('Water Data'!$H$6,0,10*ROW('Water Data'!H154))),'Data Summary'!CF160="Yes"),OFFSET('Water Data'!$H$6,0,10*ROW('Water Data'!H154)),NA())</f>
        <v>#N/A</v>
      </c>
      <c r="R160" s="96" t="e">
        <f ca="true">+IF(AND(ISNUMBER(OFFSET('Water Data'!$H$9,0,10*ROW('Water Data'!H154))),'Data Summary'!CG160="Yes"),OFFSET('Water Data'!$H$9,0,10*ROW('Water Data'!H154)),NA())</f>
        <v>#N/A</v>
      </c>
      <c r="S160" s="96" t="e">
        <f ca="true">+IF(AND(ISNUMBER(OFFSET('Water Data'!$I$4,0,10*ROW('Water Data'!I154))),'Data Summary'!CH160="Yes"),100-OFFSET('Water Data'!$I$4,0,10*ROW('Water Data'!I154)),NA())</f>
        <v>#N/A</v>
      </c>
      <c r="T160" s="96" t="e">
        <f ca="true">+IF(AND(ISNUMBER(OFFSET('Water Data'!$I$6,0,10*ROW('Water Data'!I154))),'Data Summary'!CI160="Yes"),OFFSET('Water Data'!$I$6,0,10*ROW('Water Data'!I154)),NA())</f>
        <v>#N/A</v>
      </c>
      <c r="U160" s="96" t="e">
        <f ca="true">+IF(AND(ISNUMBER(OFFSET('Water Data'!$I$9,0,10*ROW('Water Data'!I154))),'Data Summary'!CJ160="Yes"),OFFSET('Water Data'!$I$9,0,10*ROW('Water Data'!I154)),NA())</f>
        <v>#N/A</v>
      </c>
      <c r="V160" s="97" t="e">
        <f ca="true">+IF(AND(ISNUMBER(OFFSET('Sanitation Data'!$D$4,0,10*ROW('Sanitation Data'!D154))),'Data Summary'!CK160="Yes"),100-OFFSET('Sanitation Data'!$D$4,0,10*ROW('Sanitation Data'!D154)),NA())</f>
        <v>#N/A</v>
      </c>
      <c r="W160" s="97" t="e">
        <f ca="true">+IF(AND(ISNUMBER(OFFSET('Sanitation Data'!$D$6,0,10*ROW('Sanitation Data'!D154))),'Data Summary'!CL160="Yes"),OFFSET('Sanitation Data'!$D$6,0,10*ROW('Sanitation Data'!D154)),NA())</f>
        <v>#N/A</v>
      </c>
      <c r="X160" s="97" t="e">
        <f ca="true">+IF(AND(ISNUMBER(OFFSET('Sanitation Data'!$D$10,0,10*ROW('Sanitation Data'!D154))),'Data Summary'!CM160="Yes"),OFFSET('Sanitation Data'!$D$10,0,10*ROW('Sanitation Data'!D154)),NA())</f>
        <v>#N/A</v>
      </c>
      <c r="Y160" s="97" t="e">
        <f ca="true">+IF(AND(ISNUMBER(OFFSET('Sanitation Data'!$D$11,0,10*ROW('Sanitation Data'!D154))),'Data Summary'!CN160="Yes"),OFFSET('Sanitation Data'!$D$11,0,10*ROW('Sanitation Data'!D154)),NA())</f>
        <v>#N/A</v>
      </c>
      <c r="Z160" s="97" t="e">
        <f ca="true">+IF(AND(ISNUMBER(OFFSET('Sanitation Data'!$D$12,0,10*ROW('Sanitation Data'!D154))),'Data Summary'!CO160="Yes"),OFFSET('Sanitation Data'!$D$12,0,10*ROW('Sanitation Data'!D154)),NA())</f>
        <v>#N/A</v>
      </c>
      <c r="AA160" s="97" t="e">
        <f ca="true">+IF(AND(ISNUMBER(OFFSET('Sanitation Data'!$E$4,0,10*ROW('Sanitation Data'!E154))),'Data Summary'!CP160="Yes"),100-OFFSET('Sanitation Data'!$E$4,0,10*ROW('Sanitation Data'!E154)),NA())</f>
        <v>#N/A</v>
      </c>
      <c r="AB160" s="97" t="e">
        <f ca="true">+IF(AND(ISNUMBER(OFFSET('Sanitation Data'!$E$6,0,10*ROW('Sanitation Data'!E154))),'Data Summary'!CQ160="Yes"),OFFSET('Sanitation Data'!$E$6,0,10*ROW('Sanitation Data'!E154)),NA())</f>
        <v>#N/A</v>
      </c>
      <c r="AC160" s="97" t="e">
        <f ca="true">+IF(AND(ISNUMBER(OFFSET('Sanitation Data'!$E$10,0,10*ROW('Sanitation Data'!E154))),'Data Summary'!CR160="Yes"),OFFSET('Sanitation Data'!$E$10,0,10*ROW('Sanitation Data'!E154)),NA())</f>
        <v>#N/A</v>
      </c>
      <c r="AD160" s="97" t="e">
        <f ca="true">+IF(AND(ISNUMBER(OFFSET('Sanitation Data'!$E$11,0,10*ROW('Sanitation Data'!E154))),'Data Summary'!CS160="Yes"),OFFSET('Sanitation Data'!$E$11,0,10*ROW('Sanitation Data'!E154)),NA())</f>
        <v>#N/A</v>
      </c>
      <c r="AE160" s="97" t="e">
        <f ca="true">+IF(AND(ISNUMBER(OFFSET('Sanitation Data'!$E$12,0,10*ROW('Sanitation Data'!E154))),'Data Summary'!CT160="Yes"),OFFSET('Sanitation Data'!$E$12,0,10*ROW('Sanitation Data'!E154)),NA())</f>
        <v>#N/A</v>
      </c>
      <c r="AF160" s="97" t="e">
        <f ca="true">+IF(AND(ISNUMBER(OFFSET('Sanitation Data'!$F$4,0,10*ROW('Sanitation Data'!F154))),'Data Summary'!CU160="Yes"),100-OFFSET('Sanitation Data'!$F$4,0,10*ROW('Sanitation Data'!F154)),NA())</f>
        <v>#N/A</v>
      </c>
      <c r="AG160" s="97" t="e">
        <f ca="true">+IF(AND(ISNUMBER(OFFSET('Sanitation Data'!$F$6,0,10*ROW('Sanitation Data'!F154))),'Data Summary'!CV160="Yes"),OFFSET('Sanitation Data'!$F$6,0,10*ROW('Sanitation Data'!F154)),NA())</f>
        <v>#N/A</v>
      </c>
      <c r="AH160" s="97" t="e">
        <f ca="true">+IF(AND(ISNUMBER(OFFSET('Sanitation Data'!$F$10,0,10*ROW('Sanitation Data'!F154))),'Data Summary'!CW160="Yes"),OFFSET('Sanitation Data'!$F$10,0,10*ROW('Sanitation Data'!F154)),NA())</f>
        <v>#N/A</v>
      </c>
      <c r="AI160" s="97" t="e">
        <f ca="true">+IF(AND(ISNUMBER(OFFSET('Sanitation Data'!$F$11,0,10*ROW('Sanitation Data'!F154))),'Data Summary'!CX160="Yes"),OFFSET('Sanitation Data'!$F$11,0,10*ROW('Sanitation Data'!F154)),NA())</f>
        <v>#N/A</v>
      </c>
      <c r="AJ160" s="97" t="e">
        <f ca="true">+IF(AND(ISNUMBER(OFFSET('Sanitation Data'!$F$12,0,10*ROW('Sanitation Data'!F154))),'Data Summary'!CY160="Yes"),OFFSET('Sanitation Data'!$F$12,0,10*ROW('Sanitation Data'!F154)),NA())</f>
        <v>#N/A</v>
      </c>
      <c r="AK160" s="97" t="e">
        <f ca="true">+IF(AND(ISNUMBER(OFFSET('Sanitation Data'!$G$4,0,10*ROW('Sanitation Data'!G154))),'Data Summary'!CZ160="Yes"),100-OFFSET('Sanitation Data'!$G$4,0,10*ROW('Sanitation Data'!G154)),NA())</f>
        <v>#N/A</v>
      </c>
      <c r="AL160" s="97" t="e">
        <f ca="true">+IF(AND(ISNUMBER(OFFSET('Sanitation Data'!$G$6,0,10*ROW('Sanitation Data'!G154))),'Data Summary'!DA160="Yes"),OFFSET('Sanitation Data'!$G$6,0,10*ROW('Sanitation Data'!G154)),NA())</f>
        <v>#N/A</v>
      </c>
      <c r="AM160" s="97" t="e">
        <f ca="true">+IF(AND(ISNUMBER(OFFSET('Sanitation Data'!$G$10,0,10*ROW('Sanitation Data'!G154))),'Data Summary'!DB160="Yes"),OFFSET('Sanitation Data'!$G$10,0,10*ROW('Sanitation Data'!G154)),NA())</f>
        <v>#N/A</v>
      </c>
      <c r="AN160" s="97" t="e">
        <f ca="true">+IF(AND(ISNUMBER(OFFSET('Sanitation Data'!$G$11,0,10*ROW('Sanitation Data'!G154))),'Data Summary'!DC160="Yes"),OFFSET('Sanitation Data'!$G$11,0,10*ROW('Sanitation Data'!G154)),NA())</f>
        <v>#N/A</v>
      </c>
      <c r="AO160" s="97" t="e">
        <f ca="true">+IF(AND(ISNUMBER(OFFSET('Sanitation Data'!$G$12,0,10*ROW('Sanitation Data'!G154))),'Data Summary'!DD160="Yes"),OFFSET('Sanitation Data'!$G$12,0,10*ROW('Sanitation Data'!G154)),NA())</f>
        <v>#N/A</v>
      </c>
      <c r="AP160" s="97" t="e">
        <f ca="true">+IF(AND(ISNUMBER(OFFSET('Sanitation Data'!$H$4,0,10*ROW('Sanitation Data'!H154))),'Data Summary'!DE160="Yes"),100-OFFSET('Sanitation Data'!$H$4,0,10*ROW('Sanitation Data'!H154)),NA())</f>
        <v>#N/A</v>
      </c>
      <c r="AQ160" s="97" t="e">
        <f ca="true">+IF(AND(ISNUMBER(OFFSET('Sanitation Data'!$H$6,0,10*ROW('Sanitation Data'!H154))),'Data Summary'!DF160="Yes"),OFFSET('Sanitation Data'!$H$6,0,10*ROW('Sanitation Data'!H154)),NA())</f>
        <v>#N/A</v>
      </c>
      <c r="AR160" s="97" t="e">
        <f ca="true">+IF(AND(ISNUMBER(OFFSET('Sanitation Data'!$H$10,0,10*ROW('Sanitation Data'!H154))),'Data Summary'!DG160="Yes"),OFFSET('Sanitation Data'!$H$10,0,10*ROW('Sanitation Data'!H154)),NA())</f>
        <v>#N/A</v>
      </c>
      <c r="AS160" s="97" t="e">
        <f ca="true">+IF(AND(ISNUMBER(OFFSET('Sanitation Data'!$H$11,0,10*ROW('Sanitation Data'!H154))),'Data Summary'!DH160="Yes"),OFFSET('Sanitation Data'!$H$11,0,10*ROW('Sanitation Data'!H154)),NA())</f>
        <v>#N/A</v>
      </c>
      <c r="AT160" s="97" t="e">
        <f ca="true">+IF(AND(ISNUMBER(OFFSET('Sanitation Data'!$H$12,0,10*ROW('Sanitation Data'!H154))),'Data Summary'!DI160="Yes"),OFFSET('Sanitation Data'!$H$12,0,10*ROW('Sanitation Data'!H154)),NA())</f>
        <v>#N/A</v>
      </c>
      <c r="AU160" s="97" t="e">
        <f ca="true">+IF(AND(ISNUMBER(OFFSET('Sanitation Data'!$I$4,0,10*ROW('Sanitation Data'!I154))),'Data Summary'!DJ160="Yes"),100-OFFSET('Sanitation Data'!$I$4,0,10*ROW('Sanitation Data'!I154)),NA())</f>
        <v>#N/A</v>
      </c>
      <c r="AV160" s="97" t="e">
        <f ca="true">+IF(AND(ISNUMBER(OFFSET('Sanitation Data'!$I$6,0,10*ROW('Sanitation Data'!I154))),'Data Summary'!DK160="Yes"),OFFSET('Sanitation Data'!$I$6,0,10*ROW('Sanitation Data'!I154)),NA())</f>
        <v>#N/A</v>
      </c>
      <c r="AW160" s="97" t="e">
        <f ca="true">+IF(AND(ISNUMBER(OFFSET('Sanitation Data'!$I$10,0,10*ROW('Sanitation Data'!I154))),'Data Summary'!DL160="Yes"),OFFSET('Sanitation Data'!$I$10,0,10*ROW('Sanitation Data'!I154)),NA())</f>
        <v>#N/A</v>
      </c>
      <c r="AX160" s="97" t="e">
        <f ca="true">+IF(AND(ISNUMBER(OFFSET('Sanitation Data'!$I$11,0,10*ROW('Sanitation Data'!I154))),'Data Summary'!DM160="Yes"),OFFSET('Sanitation Data'!$I$11,0,10*ROW('Sanitation Data'!I154)),NA())</f>
        <v>#N/A</v>
      </c>
      <c r="AY160" s="97" t="e">
        <f ca="true">+IF(AND(ISNUMBER(OFFSET('Sanitation Data'!$I$12,0,10*ROW('Sanitation Data'!I154))),'Data Summary'!DN160="Yes"),OFFSET('Sanitation Data'!$I$12,0,10*ROW('Sanitation Data'!I154)),NA())</f>
        <v>#N/A</v>
      </c>
      <c r="AZ160" s="98" t="e">
        <f ca="true">+IF(AND(ISNUMBER(OFFSET('Hygiene Data'!$D$5,0,10*ROW('Hygiene Data'!D154))),'Data Summary'!DO160="Yes"),OFFSET('Hygiene Data'!$D$5,0,10*ROW('Hygiene Data'!D154)),NA())</f>
        <v>#N/A</v>
      </c>
      <c r="BA160" s="98" t="e">
        <f ca="true">+IF(AND(ISNUMBER(OFFSET('Hygiene Data'!$D$7,0,10*ROW('Hygiene Data'!D154))),'Data Summary'!DP160="Yes"),OFFSET('Hygiene Data'!$D$7,0,10*ROW('Hygiene Data'!D154)),NA())</f>
        <v>#N/A</v>
      </c>
      <c r="BB160" s="98" t="e">
        <f ca="true">+IF(AND(ISNUMBER(OFFSET('Hygiene Data'!$D$9,0,10*ROW('Hygiene Data'!D154))),'Data Summary'!DQ160="Yes"),OFFSET('Hygiene Data'!$D$9,0,10*ROW('Hygiene Data'!D154)),NA())</f>
        <v>#N/A</v>
      </c>
      <c r="BC160" s="98" t="e">
        <f ca="true">+IF(AND(ISNUMBER(OFFSET('Hygiene Data'!$E$5,0,10*ROW('Hygiene Data'!E154))),'Data Summary'!DR160="Yes"),OFFSET('Hygiene Data'!$E$5,0,10*ROW('Hygiene Data'!E154)),NA())</f>
        <v>#N/A</v>
      </c>
      <c r="BD160" s="98" t="e">
        <f ca="true">+IF(AND(ISNUMBER(OFFSET('Hygiene Data'!$E$7,0,10*ROW('Hygiene Data'!E154))),'Data Summary'!DS160="Yes"),OFFSET('Hygiene Data'!$E$7,0,10*ROW('Hygiene Data'!E154)),NA())</f>
        <v>#N/A</v>
      </c>
      <c r="BE160" s="98" t="e">
        <f ca="true">+IF(AND(ISNUMBER(OFFSET('Hygiene Data'!$E$9,0,10*ROW('Hygiene Data'!E154))),'Data Summary'!DT160="Yes"),OFFSET('Hygiene Data'!$E$9,0,10*ROW('Hygiene Data'!E154)),NA())</f>
        <v>#N/A</v>
      </c>
      <c r="BF160" s="98" t="e">
        <f ca="true">+IF(AND(ISNUMBER(OFFSET('Hygiene Data'!$F$5,0,10*ROW('Hygiene Data'!F154))),'Data Summary'!DU160="Yes"),OFFSET('Hygiene Data'!$F$5,0,10*ROW('Hygiene Data'!F154)),NA())</f>
        <v>#N/A</v>
      </c>
      <c r="BG160" s="98" t="e">
        <f ca="true">+IF(AND(ISNUMBER(OFFSET('Hygiene Data'!$F$7,0,10*ROW('Hygiene Data'!F154))),'Data Summary'!DV160="Yes"),OFFSET('Hygiene Data'!$F$7,0,10*ROW('Hygiene Data'!F154)),NA())</f>
        <v>#N/A</v>
      </c>
      <c r="BH160" s="98" t="e">
        <f ca="true">+IF(AND(ISNUMBER(OFFSET('Hygiene Data'!$F$9,0,10*ROW('Hygiene Data'!F154))),'Data Summary'!DW160="Yes"),OFFSET('Hygiene Data'!$F$9,0,10*ROW('Hygiene Data'!F154)),NA())</f>
        <v>#N/A</v>
      </c>
      <c r="BI160" s="98" t="e">
        <f ca="true">+IF(AND(ISNUMBER(OFFSET('Hygiene Data'!$G$5,0,10*ROW('Hygiene Data'!G154))),'Data Summary'!DX160="Yes"),OFFSET('Hygiene Data'!$G$5,0,10*ROW('Hygiene Data'!G154)),NA())</f>
        <v>#N/A</v>
      </c>
      <c r="BJ160" s="98" t="e">
        <f ca="true">+IF(AND(ISNUMBER(OFFSET('Hygiene Data'!$G$7,0,10*ROW('Hygiene Data'!G154))),'Data Summary'!DY160="Yes"),OFFSET('Hygiene Data'!$G$7,0,10*ROW('Hygiene Data'!G154)),NA())</f>
        <v>#N/A</v>
      </c>
      <c r="BK160" s="98" t="e">
        <f ca="true">+IF(AND(ISNUMBER(OFFSET('Hygiene Data'!$G$9,0,10*ROW('Hygiene Data'!G154))),'Data Summary'!DZ160="Yes"),OFFSET('Hygiene Data'!$G$9,0,10*ROW('Hygiene Data'!G154)),NA())</f>
        <v>#N/A</v>
      </c>
      <c r="BL160" s="98" t="e">
        <f ca="true">+IF(AND(ISNUMBER(OFFSET('Hygiene Data'!$H$5,0,10*ROW('Hygiene Data'!H154))),'Data Summary'!EA160="Yes"),OFFSET('Hygiene Data'!$H$5,0,10*ROW('Hygiene Data'!H154)),NA())</f>
        <v>#N/A</v>
      </c>
      <c r="BM160" s="98" t="e">
        <f ca="true">+IF(AND(ISNUMBER(OFFSET('Hygiene Data'!$H$7,0,10*ROW('Hygiene Data'!H154))),'Data Summary'!EB160="Yes"),OFFSET('Hygiene Data'!$H$7,0,10*ROW('Hygiene Data'!H154)),NA())</f>
        <v>#N/A</v>
      </c>
      <c r="BN160" s="98" t="e">
        <f ca="true">+IF(AND(ISNUMBER(OFFSET('Hygiene Data'!$H$9,0,10*ROW('Hygiene Data'!H154))),'Data Summary'!EC160="Yes"),OFFSET('Hygiene Data'!$H$9,0,10*ROW('Hygiene Data'!H154)),NA())</f>
        <v>#N/A</v>
      </c>
      <c r="BO160" s="98" t="e">
        <f ca="true">+IF(AND(ISNUMBER(OFFSET('Hygiene Data'!$I$5,0,10*ROW('Hygiene Data'!I154))),'Data Summary'!ED160="Yes"),OFFSET('Hygiene Data'!$I$5,0,10*ROW('Hygiene Data'!I154)),NA())</f>
        <v>#N/A</v>
      </c>
      <c r="BP160" s="98" t="e">
        <f ca="true">+IF(AND(ISNUMBER(OFFSET('Hygiene Data'!$I$7,0,10*ROW('Hygiene Data'!I154))),'Data Summary'!EE160="Yes"),OFFSET('Hygiene Data'!$I$7,0,10*ROW('Hygiene Data'!I154)),NA())</f>
        <v>#N/A</v>
      </c>
      <c r="BQ160" s="98" t="e">
        <f ca="true">+IF(AND(ISNUMBER(OFFSET('Hygiene Data'!$I$9,0,10*ROW('Hygiene Data'!I154))),'Data Summary'!EF160="Yes"),OFFSET('Hygiene Data'!$I$9,0,10*ROW('Hygiene Data'!I154)),NA())</f>
        <v>#N/A</v>
      </c>
    </row>
    <row xmlns:x14ac="http://schemas.microsoft.com/office/spreadsheetml/2009/9/ac" r="161" x14ac:dyDescent="0.2">
      <c r="A161" s="351" t="e">
        <f ca="true">+RIGHT('Data Summary'!A161,LEN('Data Summary'!A161)-9)</f>
        <v>#VALUE!</v>
      </c>
      <c r="B161" s="36" t="str">
        <f ca="true">+IF(ISTEXT('Data Summary'!B161),'Data Summary'!B161,"")</f>
        <v/>
      </c>
      <c r="C161" s="350" t="e">
        <f ca="true">+VALUE('Data Summary'!C161)</f>
        <v>#VALUE!</v>
      </c>
      <c r="D161" s="96" t="e">
        <f ca="true">+IF(AND(ISNUMBER(OFFSET('Water Data'!$D$4,0,10*ROW('Water Data'!D155))),'Data Summary'!BS161="Yes"),100-OFFSET('Water Data'!$D$4,0,10*ROW('Water Data'!D155)),NA())</f>
        <v>#N/A</v>
      </c>
      <c r="E161" s="96" t="e">
        <f ca="true">+IF(AND(ISNUMBER(OFFSET('Water Data'!$D$6,0,10*ROW('Water Data'!D155))),'Data Summary'!BT161="Yes"),OFFSET('Water Data'!$D$6,0,10*ROW('Water Data'!D155)),NA())</f>
        <v>#N/A</v>
      </c>
      <c r="F161" s="96" t="e">
        <f ca="true">+IF(AND(ISNUMBER(OFFSET('Water Data'!$D$9,0,10*ROW('Water Data'!D155))),'Data Summary'!BU161="Yes"),OFFSET('Water Data'!$D$9,0,10*ROW('Water Data'!D155)),NA())</f>
        <v>#N/A</v>
      </c>
      <c r="G161" s="96" t="e">
        <f ca="true">+IF(AND(ISNUMBER(OFFSET('Water Data'!$E$4,0,10*ROW('Water Data'!E155))),'Data Summary'!BV161="Yes"),100-OFFSET('Water Data'!$E$4,0,10*ROW('Water Data'!E155)),NA())</f>
        <v>#N/A</v>
      </c>
      <c r="H161" s="96" t="e">
        <f ca="true">+IF(AND(ISNUMBER(OFFSET('Water Data'!$E$6,0,10*ROW('Water Data'!E155))),'Data Summary'!BW161="Yes"),OFFSET('Water Data'!$E$6,0,10*ROW('Water Data'!E155)),NA())</f>
        <v>#N/A</v>
      </c>
      <c r="I161" s="96" t="e">
        <f ca="true">+IF(AND(ISNUMBER(OFFSET('Water Data'!$E$9,0,10*ROW('Water Data'!E155))),'Data Summary'!BX161="Yes"),OFFSET('Water Data'!$E$9,0,10*ROW('Water Data'!E155)),NA())</f>
        <v>#N/A</v>
      </c>
      <c r="J161" s="96" t="e">
        <f ca="true">+IF(AND(ISNUMBER(OFFSET('Water Data'!$F$4,0,10*ROW('Water Data'!F155))),'Data Summary'!BY161="Yes"),100-OFFSET('Water Data'!$F$4,0,10*ROW('Water Data'!F155)),NA())</f>
        <v>#N/A</v>
      </c>
      <c r="K161" s="96" t="e">
        <f ca="true">+IF(AND(ISNUMBER(OFFSET('Water Data'!$F$6,0,10*ROW('Water Data'!F155))),'Data Summary'!BZ161="Yes"),OFFSET('Water Data'!$F$6,0,10*ROW('Water Data'!F155)),NA())</f>
        <v>#N/A</v>
      </c>
      <c r="L161" s="96" t="e">
        <f ca="true">+IF(AND(ISNUMBER(OFFSET('Water Data'!$F$9,0,10*ROW('Water Data'!F155))),'Data Summary'!CA161="Yes"),OFFSET('Water Data'!$F$9,0,10*ROW('Water Data'!F155)),NA())</f>
        <v>#N/A</v>
      </c>
      <c r="M161" s="96" t="e">
        <f ca="true">+IF(AND(ISNUMBER(OFFSET('Water Data'!$G$4,0,10*ROW('Water Data'!G155))),'Data Summary'!CB161="Yes"),100-OFFSET('Water Data'!$G$4,0,10*ROW('Water Data'!G155)),NA())</f>
        <v>#N/A</v>
      </c>
      <c r="N161" s="96" t="e">
        <f ca="true">+IF(AND(ISNUMBER(OFFSET('Water Data'!$G$6,0,10*ROW('Water Data'!G155))),'Data Summary'!CC161="Yes"),OFFSET('Water Data'!$G$6,0,10*ROW('Water Data'!G155)),NA())</f>
        <v>#N/A</v>
      </c>
      <c r="O161" s="96" t="e">
        <f ca="true">+IF(AND(ISNUMBER(OFFSET('Water Data'!$G$9,0,10*ROW('Water Data'!G155))),'Data Summary'!CD161="Yes"),OFFSET('Water Data'!$G$9,0,10*ROW('Water Data'!G155)),NA())</f>
        <v>#N/A</v>
      </c>
      <c r="P161" s="96" t="e">
        <f ca="true">+IF(AND(ISNUMBER(OFFSET('Water Data'!$H$4,0,10*ROW('Water Data'!H155))),'Data Summary'!CE161="Yes"),100-OFFSET('Water Data'!$H$4,0,10*ROW('Water Data'!H155)),NA())</f>
        <v>#N/A</v>
      </c>
      <c r="Q161" s="96" t="e">
        <f ca="true">+IF(AND(ISNUMBER(OFFSET('Water Data'!$H$6,0,10*ROW('Water Data'!H155))),'Data Summary'!CF161="Yes"),OFFSET('Water Data'!$H$6,0,10*ROW('Water Data'!H155)),NA())</f>
        <v>#N/A</v>
      </c>
      <c r="R161" s="96" t="e">
        <f ca="true">+IF(AND(ISNUMBER(OFFSET('Water Data'!$H$9,0,10*ROW('Water Data'!H155))),'Data Summary'!CG161="Yes"),OFFSET('Water Data'!$H$9,0,10*ROW('Water Data'!H155)),NA())</f>
        <v>#N/A</v>
      </c>
      <c r="S161" s="96" t="e">
        <f ca="true">+IF(AND(ISNUMBER(OFFSET('Water Data'!$I$4,0,10*ROW('Water Data'!I155))),'Data Summary'!CH161="Yes"),100-OFFSET('Water Data'!$I$4,0,10*ROW('Water Data'!I155)),NA())</f>
        <v>#N/A</v>
      </c>
      <c r="T161" s="96" t="e">
        <f ca="true">+IF(AND(ISNUMBER(OFFSET('Water Data'!$I$6,0,10*ROW('Water Data'!I155))),'Data Summary'!CI161="Yes"),OFFSET('Water Data'!$I$6,0,10*ROW('Water Data'!I155)),NA())</f>
        <v>#N/A</v>
      </c>
      <c r="U161" s="96" t="e">
        <f ca="true">+IF(AND(ISNUMBER(OFFSET('Water Data'!$I$9,0,10*ROW('Water Data'!I155))),'Data Summary'!CJ161="Yes"),OFFSET('Water Data'!$I$9,0,10*ROW('Water Data'!I155)),NA())</f>
        <v>#N/A</v>
      </c>
      <c r="V161" s="97" t="e">
        <f ca="true">+IF(AND(ISNUMBER(OFFSET('Sanitation Data'!$D$4,0,10*ROW('Sanitation Data'!D155))),'Data Summary'!CK161="Yes"),100-OFFSET('Sanitation Data'!$D$4,0,10*ROW('Sanitation Data'!D155)),NA())</f>
        <v>#N/A</v>
      </c>
      <c r="W161" s="97" t="e">
        <f ca="true">+IF(AND(ISNUMBER(OFFSET('Sanitation Data'!$D$6,0,10*ROW('Sanitation Data'!D155))),'Data Summary'!CL161="Yes"),OFFSET('Sanitation Data'!$D$6,0,10*ROW('Sanitation Data'!D155)),NA())</f>
        <v>#N/A</v>
      </c>
      <c r="X161" s="97" t="e">
        <f ca="true">+IF(AND(ISNUMBER(OFFSET('Sanitation Data'!$D$10,0,10*ROW('Sanitation Data'!D155))),'Data Summary'!CM161="Yes"),OFFSET('Sanitation Data'!$D$10,0,10*ROW('Sanitation Data'!D155)),NA())</f>
        <v>#N/A</v>
      </c>
      <c r="Y161" s="97" t="e">
        <f ca="true">+IF(AND(ISNUMBER(OFFSET('Sanitation Data'!$D$11,0,10*ROW('Sanitation Data'!D155))),'Data Summary'!CN161="Yes"),OFFSET('Sanitation Data'!$D$11,0,10*ROW('Sanitation Data'!D155)),NA())</f>
        <v>#N/A</v>
      </c>
      <c r="Z161" s="97" t="e">
        <f ca="true">+IF(AND(ISNUMBER(OFFSET('Sanitation Data'!$D$12,0,10*ROW('Sanitation Data'!D155))),'Data Summary'!CO161="Yes"),OFFSET('Sanitation Data'!$D$12,0,10*ROW('Sanitation Data'!D155)),NA())</f>
        <v>#N/A</v>
      </c>
      <c r="AA161" s="97" t="e">
        <f ca="true">+IF(AND(ISNUMBER(OFFSET('Sanitation Data'!$E$4,0,10*ROW('Sanitation Data'!E155))),'Data Summary'!CP161="Yes"),100-OFFSET('Sanitation Data'!$E$4,0,10*ROW('Sanitation Data'!E155)),NA())</f>
        <v>#N/A</v>
      </c>
      <c r="AB161" s="97" t="e">
        <f ca="true">+IF(AND(ISNUMBER(OFFSET('Sanitation Data'!$E$6,0,10*ROW('Sanitation Data'!E155))),'Data Summary'!CQ161="Yes"),OFFSET('Sanitation Data'!$E$6,0,10*ROW('Sanitation Data'!E155)),NA())</f>
        <v>#N/A</v>
      </c>
      <c r="AC161" s="97" t="e">
        <f ca="true">+IF(AND(ISNUMBER(OFFSET('Sanitation Data'!$E$10,0,10*ROW('Sanitation Data'!E155))),'Data Summary'!CR161="Yes"),OFFSET('Sanitation Data'!$E$10,0,10*ROW('Sanitation Data'!E155)),NA())</f>
        <v>#N/A</v>
      </c>
      <c r="AD161" s="97" t="e">
        <f ca="true">+IF(AND(ISNUMBER(OFFSET('Sanitation Data'!$E$11,0,10*ROW('Sanitation Data'!E155))),'Data Summary'!CS161="Yes"),OFFSET('Sanitation Data'!$E$11,0,10*ROW('Sanitation Data'!E155)),NA())</f>
        <v>#N/A</v>
      </c>
      <c r="AE161" s="97" t="e">
        <f ca="true">+IF(AND(ISNUMBER(OFFSET('Sanitation Data'!$E$12,0,10*ROW('Sanitation Data'!E155))),'Data Summary'!CT161="Yes"),OFFSET('Sanitation Data'!$E$12,0,10*ROW('Sanitation Data'!E155)),NA())</f>
        <v>#N/A</v>
      </c>
      <c r="AF161" s="97" t="e">
        <f ca="true">+IF(AND(ISNUMBER(OFFSET('Sanitation Data'!$F$4,0,10*ROW('Sanitation Data'!F155))),'Data Summary'!CU161="Yes"),100-OFFSET('Sanitation Data'!$F$4,0,10*ROW('Sanitation Data'!F155)),NA())</f>
        <v>#N/A</v>
      </c>
      <c r="AG161" s="97" t="e">
        <f ca="true">+IF(AND(ISNUMBER(OFFSET('Sanitation Data'!$F$6,0,10*ROW('Sanitation Data'!F155))),'Data Summary'!CV161="Yes"),OFFSET('Sanitation Data'!$F$6,0,10*ROW('Sanitation Data'!F155)),NA())</f>
        <v>#N/A</v>
      </c>
      <c r="AH161" s="97" t="e">
        <f ca="true">+IF(AND(ISNUMBER(OFFSET('Sanitation Data'!$F$10,0,10*ROW('Sanitation Data'!F155))),'Data Summary'!CW161="Yes"),OFFSET('Sanitation Data'!$F$10,0,10*ROW('Sanitation Data'!F155)),NA())</f>
        <v>#N/A</v>
      </c>
      <c r="AI161" s="97" t="e">
        <f ca="true">+IF(AND(ISNUMBER(OFFSET('Sanitation Data'!$F$11,0,10*ROW('Sanitation Data'!F155))),'Data Summary'!CX161="Yes"),OFFSET('Sanitation Data'!$F$11,0,10*ROW('Sanitation Data'!F155)),NA())</f>
        <v>#N/A</v>
      </c>
      <c r="AJ161" s="97" t="e">
        <f ca="true">+IF(AND(ISNUMBER(OFFSET('Sanitation Data'!$F$12,0,10*ROW('Sanitation Data'!F155))),'Data Summary'!CY161="Yes"),OFFSET('Sanitation Data'!$F$12,0,10*ROW('Sanitation Data'!F155)),NA())</f>
        <v>#N/A</v>
      </c>
      <c r="AK161" s="97" t="e">
        <f ca="true">+IF(AND(ISNUMBER(OFFSET('Sanitation Data'!$G$4,0,10*ROW('Sanitation Data'!G155))),'Data Summary'!CZ161="Yes"),100-OFFSET('Sanitation Data'!$G$4,0,10*ROW('Sanitation Data'!G155)),NA())</f>
        <v>#N/A</v>
      </c>
      <c r="AL161" s="97" t="e">
        <f ca="true">+IF(AND(ISNUMBER(OFFSET('Sanitation Data'!$G$6,0,10*ROW('Sanitation Data'!G155))),'Data Summary'!DA161="Yes"),OFFSET('Sanitation Data'!$G$6,0,10*ROW('Sanitation Data'!G155)),NA())</f>
        <v>#N/A</v>
      </c>
      <c r="AM161" s="97" t="e">
        <f ca="true">+IF(AND(ISNUMBER(OFFSET('Sanitation Data'!$G$10,0,10*ROW('Sanitation Data'!G155))),'Data Summary'!DB161="Yes"),OFFSET('Sanitation Data'!$G$10,0,10*ROW('Sanitation Data'!G155)),NA())</f>
        <v>#N/A</v>
      </c>
      <c r="AN161" s="97" t="e">
        <f ca="true">+IF(AND(ISNUMBER(OFFSET('Sanitation Data'!$G$11,0,10*ROW('Sanitation Data'!G155))),'Data Summary'!DC161="Yes"),OFFSET('Sanitation Data'!$G$11,0,10*ROW('Sanitation Data'!G155)),NA())</f>
        <v>#N/A</v>
      </c>
      <c r="AO161" s="97" t="e">
        <f ca="true">+IF(AND(ISNUMBER(OFFSET('Sanitation Data'!$G$12,0,10*ROW('Sanitation Data'!G155))),'Data Summary'!DD161="Yes"),OFFSET('Sanitation Data'!$G$12,0,10*ROW('Sanitation Data'!G155)),NA())</f>
        <v>#N/A</v>
      </c>
      <c r="AP161" s="97" t="e">
        <f ca="true">+IF(AND(ISNUMBER(OFFSET('Sanitation Data'!$H$4,0,10*ROW('Sanitation Data'!H155))),'Data Summary'!DE161="Yes"),100-OFFSET('Sanitation Data'!$H$4,0,10*ROW('Sanitation Data'!H155)),NA())</f>
        <v>#N/A</v>
      </c>
      <c r="AQ161" s="97" t="e">
        <f ca="true">+IF(AND(ISNUMBER(OFFSET('Sanitation Data'!$H$6,0,10*ROW('Sanitation Data'!H155))),'Data Summary'!DF161="Yes"),OFFSET('Sanitation Data'!$H$6,0,10*ROW('Sanitation Data'!H155)),NA())</f>
        <v>#N/A</v>
      </c>
      <c r="AR161" s="97" t="e">
        <f ca="true">+IF(AND(ISNUMBER(OFFSET('Sanitation Data'!$H$10,0,10*ROW('Sanitation Data'!H155))),'Data Summary'!DG161="Yes"),OFFSET('Sanitation Data'!$H$10,0,10*ROW('Sanitation Data'!H155)),NA())</f>
        <v>#N/A</v>
      </c>
      <c r="AS161" s="97" t="e">
        <f ca="true">+IF(AND(ISNUMBER(OFFSET('Sanitation Data'!$H$11,0,10*ROW('Sanitation Data'!H155))),'Data Summary'!DH161="Yes"),OFFSET('Sanitation Data'!$H$11,0,10*ROW('Sanitation Data'!H155)),NA())</f>
        <v>#N/A</v>
      </c>
      <c r="AT161" s="97" t="e">
        <f ca="true">+IF(AND(ISNUMBER(OFFSET('Sanitation Data'!$H$12,0,10*ROW('Sanitation Data'!H155))),'Data Summary'!DI161="Yes"),OFFSET('Sanitation Data'!$H$12,0,10*ROW('Sanitation Data'!H155)),NA())</f>
        <v>#N/A</v>
      </c>
      <c r="AU161" s="97" t="e">
        <f ca="true">+IF(AND(ISNUMBER(OFFSET('Sanitation Data'!$I$4,0,10*ROW('Sanitation Data'!I155))),'Data Summary'!DJ161="Yes"),100-OFFSET('Sanitation Data'!$I$4,0,10*ROW('Sanitation Data'!I155)),NA())</f>
        <v>#N/A</v>
      </c>
      <c r="AV161" s="97" t="e">
        <f ca="true">+IF(AND(ISNUMBER(OFFSET('Sanitation Data'!$I$6,0,10*ROW('Sanitation Data'!I155))),'Data Summary'!DK161="Yes"),OFFSET('Sanitation Data'!$I$6,0,10*ROW('Sanitation Data'!I155)),NA())</f>
        <v>#N/A</v>
      </c>
      <c r="AW161" s="97" t="e">
        <f ca="true">+IF(AND(ISNUMBER(OFFSET('Sanitation Data'!$I$10,0,10*ROW('Sanitation Data'!I155))),'Data Summary'!DL161="Yes"),OFFSET('Sanitation Data'!$I$10,0,10*ROW('Sanitation Data'!I155)),NA())</f>
        <v>#N/A</v>
      </c>
      <c r="AX161" s="97" t="e">
        <f ca="true">+IF(AND(ISNUMBER(OFFSET('Sanitation Data'!$I$11,0,10*ROW('Sanitation Data'!I155))),'Data Summary'!DM161="Yes"),OFFSET('Sanitation Data'!$I$11,0,10*ROW('Sanitation Data'!I155)),NA())</f>
        <v>#N/A</v>
      </c>
      <c r="AY161" s="97" t="e">
        <f ca="true">+IF(AND(ISNUMBER(OFFSET('Sanitation Data'!$I$12,0,10*ROW('Sanitation Data'!I155))),'Data Summary'!DN161="Yes"),OFFSET('Sanitation Data'!$I$12,0,10*ROW('Sanitation Data'!I155)),NA())</f>
        <v>#N/A</v>
      </c>
      <c r="AZ161" s="98" t="e">
        <f ca="true">+IF(AND(ISNUMBER(OFFSET('Hygiene Data'!$D$5,0,10*ROW('Hygiene Data'!D155))),'Data Summary'!DO161="Yes"),OFFSET('Hygiene Data'!$D$5,0,10*ROW('Hygiene Data'!D155)),NA())</f>
        <v>#N/A</v>
      </c>
      <c r="BA161" s="98" t="e">
        <f ca="true">+IF(AND(ISNUMBER(OFFSET('Hygiene Data'!$D$7,0,10*ROW('Hygiene Data'!D155))),'Data Summary'!DP161="Yes"),OFFSET('Hygiene Data'!$D$7,0,10*ROW('Hygiene Data'!D155)),NA())</f>
        <v>#N/A</v>
      </c>
      <c r="BB161" s="98" t="e">
        <f ca="true">+IF(AND(ISNUMBER(OFFSET('Hygiene Data'!$D$9,0,10*ROW('Hygiene Data'!D155))),'Data Summary'!DQ161="Yes"),OFFSET('Hygiene Data'!$D$9,0,10*ROW('Hygiene Data'!D155)),NA())</f>
        <v>#N/A</v>
      </c>
      <c r="BC161" s="98" t="e">
        <f ca="true">+IF(AND(ISNUMBER(OFFSET('Hygiene Data'!$E$5,0,10*ROW('Hygiene Data'!E155))),'Data Summary'!DR161="Yes"),OFFSET('Hygiene Data'!$E$5,0,10*ROW('Hygiene Data'!E155)),NA())</f>
        <v>#N/A</v>
      </c>
      <c r="BD161" s="98" t="e">
        <f ca="true">+IF(AND(ISNUMBER(OFFSET('Hygiene Data'!$E$7,0,10*ROW('Hygiene Data'!E155))),'Data Summary'!DS161="Yes"),OFFSET('Hygiene Data'!$E$7,0,10*ROW('Hygiene Data'!E155)),NA())</f>
        <v>#N/A</v>
      </c>
      <c r="BE161" s="98" t="e">
        <f ca="true">+IF(AND(ISNUMBER(OFFSET('Hygiene Data'!$E$9,0,10*ROW('Hygiene Data'!E155))),'Data Summary'!DT161="Yes"),OFFSET('Hygiene Data'!$E$9,0,10*ROW('Hygiene Data'!E155)),NA())</f>
        <v>#N/A</v>
      </c>
      <c r="BF161" s="98" t="e">
        <f ca="true">+IF(AND(ISNUMBER(OFFSET('Hygiene Data'!$F$5,0,10*ROW('Hygiene Data'!F155))),'Data Summary'!DU161="Yes"),OFFSET('Hygiene Data'!$F$5,0,10*ROW('Hygiene Data'!F155)),NA())</f>
        <v>#N/A</v>
      </c>
      <c r="BG161" s="98" t="e">
        <f ca="true">+IF(AND(ISNUMBER(OFFSET('Hygiene Data'!$F$7,0,10*ROW('Hygiene Data'!F155))),'Data Summary'!DV161="Yes"),OFFSET('Hygiene Data'!$F$7,0,10*ROW('Hygiene Data'!F155)),NA())</f>
        <v>#N/A</v>
      </c>
      <c r="BH161" s="98" t="e">
        <f ca="true">+IF(AND(ISNUMBER(OFFSET('Hygiene Data'!$F$9,0,10*ROW('Hygiene Data'!F155))),'Data Summary'!DW161="Yes"),OFFSET('Hygiene Data'!$F$9,0,10*ROW('Hygiene Data'!F155)),NA())</f>
        <v>#N/A</v>
      </c>
      <c r="BI161" s="98" t="e">
        <f ca="true">+IF(AND(ISNUMBER(OFFSET('Hygiene Data'!$G$5,0,10*ROW('Hygiene Data'!G155))),'Data Summary'!DX161="Yes"),OFFSET('Hygiene Data'!$G$5,0,10*ROW('Hygiene Data'!G155)),NA())</f>
        <v>#N/A</v>
      </c>
      <c r="BJ161" s="98" t="e">
        <f ca="true">+IF(AND(ISNUMBER(OFFSET('Hygiene Data'!$G$7,0,10*ROW('Hygiene Data'!G155))),'Data Summary'!DY161="Yes"),OFFSET('Hygiene Data'!$G$7,0,10*ROW('Hygiene Data'!G155)),NA())</f>
        <v>#N/A</v>
      </c>
      <c r="BK161" s="98" t="e">
        <f ca="true">+IF(AND(ISNUMBER(OFFSET('Hygiene Data'!$G$9,0,10*ROW('Hygiene Data'!G155))),'Data Summary'!DZ161="Yes"),OFFSET('Hygiene Data'!$G$9,0,10*ROW('Hygiene Data'!G155)),NA())</f>
        <v>#N/A</v>
      </c>
      <c r="BL161" s="98" t="e">
        <f ca="true">+IF(AND(ISNUMBER(OFFSET('Hygiene Data'!$H$5,0,10*ROW('Hygiene Data'!H155))),'Data Summary'!EA161="Yes"),OFFSET('Hygiene Data'!$H$5,0,10*ROW('Hygiene Data'!H155)),NA())</f>
        <v>#N/A</v>
      </c>
      <c r="BM161" s="98" t="e">
        <f ca="true">+IF(AND(ISNUMBER(OFFSET('Hygiene Data'!$H$7,0,10*ROW('Hygiene Data'!H155))),'Data Summary'!EB161="Yes"),OFFSET('Hygiene Data'!$H$7,0,10*ROW('Hygiene Data'!H155)),NA())</f>
        <v>#N/A</v>
      </c>
      <c r="BN161" s="98" t="e">
        <f ca="true">+IF(AND(ISNUMBER(OFFSET('Hygiene Data'!$H$9,0,10*ROW('Hygiene Data'!H155))),'Data Summary'!EC161="Yes"),OFFSET('Hygiene Data'!$H$9,0,10*ROW('Hygiene Data'!H155)),NA())</f>
        <v>#N/A</v>
      </c>
      <c r="BO161" s="98" t="e">
        <f ca="true">+IF(AND(ISNUMBER(OFFSET('Hygiene Data'!$I$5,0,10*ROW('Hygiene Data'!I155))),'Data Summary'!ED161="Yes"),OFFSET('Hygiene Data'!$I$5,0,10*ROW('Hygiene Data'!I155)),NA())</f>
        <v>#N/A</v>
      </c>
      <c r="BP161" s="98" t="e">
        <f ca="true">+IF(AND(ISNUMBER(OFFSET('Hygiene Data'!$I$7,0,10*ROW('Hygiene Data'!I155))),'Data Summary'!EE161="Yes"),OFFSET('Hygiene Data'!$I$7,0,10*ROW('Hygiene Data'!I155)),NA())</f>
        <v>#N/A</v>
      </c>
      <c r="BQ161" s="98" t="e">
        <f ca="true">+IF(AND(ISNUMBER(OFFSET('Hygiene Data'!$I$9,0,10*ROW('Hygiene Data'!I155))),'Data Summary'!EF161="Yes"),OFFSET('Hygiene Data'!$I$9,0,10*ROW('Hygiene Data'!I155)),NA())</f>
        <v>#N/A</v>
      </c>
    </row>
    <row xmlns:x14ac="http://schemas.microsoft.com/office/spreadsheetml/2009/9/ac" r="162" x14ac:dyDescent="0.2">
      <c r="A162" s="351" t="e">
        <f ca="true">+RIGHT('Data Summary'!A162,LEN('Data Summary'!A162)-9)</f>
        <v>#VALUE!</v>
      </c>
      <c r="B162" s="36" t="str">
        <f ca="true">+IF(ISTEXT('Data Summary'!B162),'Data Summary'!B162,"")</f>
        <v/>
      </c>
      <c r="C162" s="350" t="e">
        <f ca="true">+VALUE('Data Summary'!C162)</f>
        <v>#VALUE!</v>
      </c>
      <c r="D162" s="96" t="e">
        <f ca="true">+IF(AND(ISNUMBER(OFFSET('Water Data'!$D$4,0,10*ROW('Water Data'!D156))),'Data Summary'!BS162="Yes"),100-OFFSET('Water Data'!$D$4,0,10*ROW('Water Data'!D156)),NA())</f>
        <v>#N/A</v>
      </c>
      <c r="E162" s="96" t="e">
        <f ca="true">+IF(AND(ISNUMBER(OFFSET('Water Data'!$D$6,0,10*ROW('Water Data'!D156))),'Data Summary'!BT162="Yes"),OFFSET('Water Data'!$D$6,0,10*ROW('Water Data'!D156)),NA())</f>
        <v>#N/A</v>
      </c>
      <c r="F162" s="96" t="e">
        <f ca="true">+IF(AND(ISNUMBER(OFFSET('Water Data'!$D$9,0,10*ROW('Water Data'!D156))),'Data Summary'!BU162="Yes"),OFFSET('Water Data'!$D$9,0,10*ROW('Water Data'!D156)),NA())</f>
        <v>#N/A</v>
      </c>
      <c r="G162" s="96" t="e">
        <f ca="true">+IF(AND(ISNUMBER(OFFSET('Water Data'!$E$4,0,10*ROW('Water Data'!E156))),'Data Summary'!BV162="Yes"),100-OFFSET('Water Data'!$E$4,0,10*ROW('Water Data'!E156)),NA())</f>
        <v>#N/A</v>
      </c>
      <c r="H162" s="96" t="e">
        <f ca="true">+IF(AND(ISNUMBER(OFFSET('Water Data'!$E$6,0,10*ROW('Water Data'!E156))),'Data Summary'!BW162="Yes"),OFFSET('Water Data'!$E$6,0,10*ROW('Water Data'!E156)),NA())</f>
        <v>#N/A</v>
      </c>
      <c r="I162" s="96" t="e">
        <f ca="true">+IF(AND(ISNUMBER(OFFSET('Water Data'!$E$9,0,10*ROW('Water Data'!E156))),'Data Summary'!BX162="Yes"),OFFSET('Water Data'!$E$9,0,10*ROW('Water Data'!E156)),NA())</f>
        <v>#N/A</v>
      </c>
      <c r="J162" s="96" t="e">
        <f ca="true">+IF(AND(ISNUMBER(OFFSET('Water Data'!$F$4,0,10*ROW('Water Data'!F156))),'Data Summary'!BY162="Yes"),100-OFFSET('Water Data'!$F$4,0,10*ROW('Water Data'!F156)),NA())</f>
        <v>#N/A</v>
      </c>
      <c r="K162" s="96" t="e">
        <f ca="true">+IF(AND(ISNUMBER(OFFSET('Water Data'!$F$6,0,10*ROW('Water Data'!F156))),'Data Summary'!BZ162="Yes"),OFFSET('Water Data'!$F$6,0,10*ROW('Water Data'!F156)),NA())</f>
        <v>#N/A</v>
      </c>
      <c r="L162" s="96" t="e">
        <f ca="true">+IF(AND(ISNUMBER(OFFSET('Water Data'!$F$9,0,10*ROW('Water Data'!F156))),'Data Summary'!CA162="Yes"),OFFSET('Water Data'!$F$9,0,10*ROW('Water Data'!F156)),NA())</f>
        <v>#N/A</v>
      </c>
      <c r="M162" s="96" t="e">
        <f ca="true">+IF(AND(ISNUMBER(OFFSET('Water Data'!$G$4,0,10*ROW('Water Data'!G156))),'Data Summary'!CB162="Yes"),100-OFFSET('Water Data'!$G$4,0,10*ROW('Water Data'!G156)),NA())</f>
        <v>#N/A</v>
      </c>
      <c r="N162" s="96" t="e">
        <f ca="true">+IF(AND(ISNUMBER(OFFSET('Water Data'!$G$6,0,10*ROW('Water Data'!G156))),'Data Summary'!CC162="Yes"),OFFSET('Water Data'!$G$6,0,10*ROW('Water Data'!G156)),NA())</f>
        <v>#N/A</v>
      </c>
      <c r="O162" s="96" t="e">
        <f ca="true">+IF(AND(ISNUMBER(OFFSET('Water Data'!$G$9,0,10*ROW('Water Data'!G156))),'Data Summary'!CD162="Yes"),OFFSET('Water Data'!$G$9,0,10*ROW('Water Data'!G156)),NA())</f>
        <v>#N/A</v>
      </c>
      <c r="P162" s="96" t="e">
        <f ca="true">+IF(AND(ISNUMBER(OFFSET('Water Data'!$H$4,0,10*ROW('Water Data'!H156))),'Data Summary'!CE162="Yes"),100-OFFSET('Water Data'!$H$4,0,10*ROW('Water Data'!H156)),NA())</f>
        <v>#N/A</v>
      </c>
      <c r="Q162" s="96" t="e">
        <f ca="true">+IF(AND(ISNUMBER(OFFSET('Water Data'!$H$6,0,10*ROW('Water Data'!H156))),'Data Summary'!CF162="Yes"),OFFSET('Water Data'!$H$6,0,10*ROW('Water Data'!H156)),NA())</f>
        <v>#N/A</v>
      </c>
      <c r="R162" s="96" t="e">
        <f ca="true">+IF(AND(ISNUMBER(OFFSET('Water Data'!$H$9,0,10*ROW('Water Data'!H156))),'Data Summary'!CG162="Yes"),OFFSET('Water Data'!$H$9,0,10*ROW('Water Data'!H156)),NA())</f>
        <v>#N/A</v>
      </c>
      <c r="S162" s="96" t="e">
        <f ca="true">+IF(AND(ISNUMBER(OFFSET('Water Data'!$I$4,0,10*ROW('Water Data'!I156))),'Data Summary'!CH162="Yes"),100-OFFSET('Water Data'!$I$4,0,10*ROW('Water Data'!I156)),NA())</f>
        <v>#N/A</v>
      </c>
      <c r="T162" s="96" t="e">
        <f ca="true">+IF(AND(ISNUMBER(OFFSET('Water Data'!$I$6,0,10*ROW('Water Data'!I156))),'Data Summary'!CI162="Yes"),OFFSET('Water Data'!$I$6,0,10*ROW('Water Data'!I156)),NA())</f>
        <v>#N/A</v>
      </c>
      <c r="U162" s="96" t="e">
        <f ca="true">+IF(AND(ISNUMBER(OFFSET('Water Data'!$I$9,0,10*ROW('Water Data'!I156))),'Data Summary'!CJ162="Yes"),OFFSET('Water Data'!$I$9,0,10*ROW('Water Data'!I156)),NA())</f>
        <v>#N/A</v>
      </c>
      <c r="V162" s="97" t="e">
        <f ca="true">+IF(AND(ISNUMBER(OFFSET('Sanitation Data'!$D$4,0,10*ROW('Sanitation Data'!D156))),'Data Summary'!CK162="Yes"),100-OFFSET('Sanitation Data'!$D$4,0,10*ROW('Sanitation Data'!D156)),NA())</f>
        <v>#N/A</v>
      </c>
      <c r="W162" s="97" t="e">
        <f ca="true">+IF(AND(ISNUMBER(OFFSET('Sanitation Data'!$D$6,0,10*ROW('Sanitation Data'!D156))),'Data Summary'!CL162="Yes"),OFFSET('Sanitation Data'!$D$6,0,10*ROW('Sanitation Data'!D156)),NA())</f>
        <v>#N/A</v>
      </c>
      <c r="X162" s="97" t="e">
        <f ca="true">+IF(AND(ISNUMBER(OFFSET('Sanitation Data'!$D$10,0,10*ROW('Sanitation Data'!D156))),'Data Summary'!CM162="Yes"),OFFSET('Sanitation Data'!$D$10,0,10*ROW('Sanitation Data'!D156)),NA())</f>
        <v>#N/A</v>
      </c>
      <c r="Y162" s="97" t="e">
        <f ca="true">+IF(AND(ISNUMBER(OFFSET('Sanitation Data'!$D$11,0,10*ROW('Sanitation Data'!D156))),'Data Summary'!CN162="Yes"),OFFSET('Sanitation Data'!$D$11,0,10*ROW('Sanitation Data'!D156)),NA())</f>
        <v>#N/A</v>
      </c>
      <c r="Z162" s="97" t="e">
        <f ca="true">+IF(AND(ISNUMBER(OFFSET('Sanitation Data'!$D$12,0,10*ROW('Sanitation Data'!D156))),'Data Summary'!CO162="Yes"),OFFSET('Sanitation Data'!$D$12,0,10*ROW('Sanitation Data'!D156)),NA())</f>
        <v>#N/A</v>
      </c>
      <c r="AA162" s="97" t="e">
        <f ca="true">+IF(AND(ISNUMBER(OFFSET('Sanitation Data'!$E$4,0,10*ROW('Sanitation Data'!E156))),'Data Summary'!CP162="Yes"),100-OFFSET('Sanitation Data'!$E$4,0,10*ROW('Sanitation Data'!E156)),NA())</f>
        <v>#N/A</v>
      </c>
      <c r="AB162" s="97" t="e">
        <f ca="true">+IF(AND(ISNUMBER(OFFSET('Sanitation Data'!$E$6,0,10*ROW('Sanitation Data'!E156))),'Data Summary'!CQ162="Yes"),OFFSET('Sanitation Data'!$E$6,0,10*ROW('Sanitation Data'!E156)),NA())</f>
        <v>#N/A</v>
      </c>
      <c r="AC162" s="97" t="e">
        <f ca="true">+IF(AND(ISNUMBER(OFFSET('Sanitation Data'!$E$10,0,10*ROW('Sanitation Data'!E156))),'Data Summary'!CR162="Yes"),OFFSET('Sanitation Data'!$E$10,0,10*ROW('Sanitation Data'!E156)),NA())</f>
        <v>#N/A</v>
      </c>
      <c r="AD162" s="97" t="e">
        <f ca="true">+IF(AND(ISNUMBER(OFFSET('Sanitation Data'!$E$11,0,10*ROW('Sanitation Data'!E156))),'Data Summary'!CS162="Yes"),OFFSET('Sanitation Data'!$E$11,0,10*ROW('Sanitation Data'!E156)),NA())</f>
        <v>#N/A</v>
      </c>
      <c r="AE162" s="97" t="e">
        <f ca="true">+IF(AND(ISNUMBER(OFFSET('Sanitation Data'!$E$12,0,10*ROW('Sanitation Data'!E156))),'Data Summary'!CT162="Yes"),OFFSET('Sanitation Data'!$E$12,0,10*ROW('Sanitation Data'!E156)),NA())</f>
        <v>#N/A</v>
      </c>
      <c r="AF162" s="97" t="e">
        <f ca="true">+IF(AND(ISNUMBER(OFFSET('Sanitation Data'!$F$4,0,10*ROW('Sanitation Data'!F156))),'Data Summary'!CU162="Yes"),100-OFFSET('Sanitation Data'!$F$4,0,10*ROW('Sanitation Data'!F156)),NA())</f>
        <v>#N/A</v>
      </c>
      <c r="AG162" s="97" t="e">
        <f ca="true">+IF(AND(ISNUMBER(OFFSET('Sanitation Data'!$F$6,0,10*ROW('Sanitation Data'!F156))),'Data Summary'!CV162="Yes"),OFFSET('Sanitation Data'!$F$6,0,10*ROW('Sanitation Data'!F156)),NA())</f>
        <v>#N/A</v>
      </c>
      <c r="AH162" s="97" t="e">
        <f ca="true">+IF(AND(ISNUMBER(OFFSET('Sanitation Data'!$F$10,0,10*ROW('Sanitation Data'!F156))),'Data Summary'!CW162="Yes"),OFFSET('Sanitation Data'!$F$10,0,10*ROW('Sanitation Data'!F156)),NA())</f>
        <v>#N/A</v>
      </c>
      <c r="AI162" s="97" t="e">
        <f ca="true">+IF(AND(ISNUMBER(OFFSET('Sanitation Data'!$F$11,0,10*ROW('Sanitation Data'!F156))),'Data Summary'!CX162="Yes"),OFFSET('Sanitation Data'!$F$11,0,10*ROW('Sanitation Data'!F156)),NA())</f>
        <v>#N/A</v>
      </c>
      <c r="AJ162" s="97" t="e">
        <f ca="true">+IF(AND(ISNUMBER(OFFSET('Sanitation Data'!$F$12,0,10*ROW('Sanitation Data'!F156))),'Data Summary'!CY162="Yes"),OFFSET('Sanitation Data'!$F$12,0,10*ROW('Sanitation Data'!F156)),NA())</f>
        <v>#N/A</v>
      </c>
      <c r="AK162" s="97" t="e">
        <f ca="true">+IF(AND(ISNUMBER(OFFSET('Sanitation Data'!$G$4,0,10*ROW('Sanitation Data'!G156))),'Data Summary'!CZ162="Yes"),100-OFFSET('Sanitation Data'!$G$4,0,10*ROW('Sanitation Data'!G156)),NA())</f>
        <v>#N/A</v>
      </c>
      <c r="AL162" s="97" t="e">
        <f ca="true">+IF(AND(ISNUMBER(OFFSET('Sanitation Data'!$G$6,0,10*ROW('Sanitation Data'!G156))),'Data Summary'!DA162="Yes"),OFFSET('Sanitation Data'!$G$6,0,10*ROW('Sanitation Data'!G156)),NA())</f>
        <v>#N/A</v>
      </c>
      <c r="AM162" s="97" t="e">
        <f ca="true">+IF(AND(ISNUMBER(OFFSET('Sanitation Data'!$G$10,0,10*ROW('Sanitation Data'!G156))),'Data Summary'!DB162="Yes"),OFFSET('Sanitation Data'!$G$10,0,10*ROW('Sanitation Data'!G156)),NA())</f>
        <v>#N/A</v>
      </c>
      <c r="AN162" s="97" t="e">
        <f ca="true">+IF(AND(ISNUMBER(OFFSET('Sanitation Data'!$G$11,0,10*ROW('Sanitation Data'!G156))),'Data Summary'!DC162="Yes"),OFFSET('Sanitation Data'!$G$11,0,10*ROW('Sanitation Data'!G156)),NA())</f>
        <v>#N/A</v>
      </c>
      <c r="AO162" s="97" t="e">
        <f ca="true">+IF(AND(ISNUMBER(OFFSET('Sanitation Data'!$G$12,0,10*ROW('Sanitation Data'!G156))),'Data Summary'!DD162="Yes"),OFFSET('Sanitation Data'!$G$12,0,10*ROW('Sanitation Data'!G156)),NA())</f>
        <v>#N/A</v>
      </c>
      <c r="AP162" s="97" t="e">
        <f ca="true">+IF(AND(ISNUMBER(OFFSET('Sanitation Data'!$H$4,0,10*ROW('Sanitation Data'!H156))),'Data Summary'!DE162="Yes"),100-OFFSET('Sanitation Data'!$H$4,0,10*ROW('Sanitation Data'!H156)),NA())</f>
        <v>#N/A</v>
      </c>
      <c r="AQ162" s="97" t="e">
        <f ca="true">+IF(AND(ISNUMBER(OFFSET('Sanitation Data'!$H$6,0,10*ROW('Sanitation Data'!H156))),'Data Summary'!DF162="Yes"),OFFSET('Sanitation Data'!$H$6,0,10*ROW('Sanitation Data'!H156)),NA())</f>
        <v>#N/A</v>
      </c>
      <c r="AR162" s="97" t="e">
        <f ca="true">+IF(AND(ISNUMBER(OFFSET('Sanitation Data'!$H$10,0,10*ROW('Sanitation Data'!H156))),'Data Summary'!DG162="Yes"),OFFSET('Sanitation Data'!$H$10,0,10*ROW('Sanitation Data'!H156)),NA())</f>
        <v>#N/A</v>
      </c>
      <c r="AS162" s="97" t="e">
        <f ca="true">+IF(AND(ISNUMBER(OFFSET('Sanitation Data'!$H$11,0,10*ROW('Sanitation Data'!H156))),'Data Summary'!DH162="Yes"),OFFSET('Sanitation Data'!$H$11,0,10*ROW('Sanitation Data'!H156)),NA())</f>
        <v>#N/A</v>
      </c>
      <c r="AT162" s="97" t="e">
        <f ca="true">+IF(AND(ISNUMBER(OFFSET('Sanitation Data'!$H$12,0,10*ROW('Sanitation Data'!H156))),'Data Summary'!DI162="Yes"),OFFSET('Sanitation Data'!$H$12,0,10*ROW('Sanitation Data'!H156)),NA())</f>
        <v>#N/A</v>
      </c>
      <c r="AU162" s="97" t="e">
        <f ca="true">+IF(AND(ISNUMBER(OFFSET('Sanitation Data'!$I$4,0,10*ROW('Sanitation Data'!I156))),'Data Summary'!DJ162="Yes"),100-OFFSET('Sanitation Data'!$I$4,0,10*ROW('Sanitation Data'!I156)),NA())</f>
        <v>#N/A</v>
      </c>
      <c r="AV162" s="97" t="e">
        <f ca="true">+IF(AND(ISNUMBER(OFFSET('Sanitation Data'!$I$6,0,10*ROW('Sanitation Data'!I156))),'Data Summary'!DK162="Yes"),OFFSET('Sanitation Data'!$I$6,0,10*ROW('Sanitation Data'!I156)),NA())</f>
        <v>#N/A</v>
      </c>
      <c r="AW162" s="97" t="e">
        <f ca="true">+IF(AND(ISNUMBER(OFFSET('Sanitation Data'!$I$10,0,10*ROW('Sanitation Data'!I156))),'Data Summary'!DL162="Yes"),OFFSET('Sanitation Data'!$I$10,0,10*ROW('Sanitation Data'!I156)),NA())</f>
        <v>#N/A</v>
      </c>
      <c r="AX162" s="97" t="e">
        <f ca="true">+IF(AND(ISNUMBER(OFFSET('Sanitation Data'!$I$11,0,10*ROW('Sanitation Data'!I156))),'Data Summary'!DM162="Yes"),OFFSET('Sanitation Data'!$I$11,0,10*ROW('Sanitation Data'!I156)),NA())</f>
        <v>#N/A</v>
      </c>
      <c r="AY162" s="97" t="e">
        <f ca="true">+IF(AND(ISNUMBER(OFFSET('Sanitation Data'!$I$12,0,10*ROW('Sanitation Data'!I156))),'Data Summary'!DN162="Yes"),OFFSET('Sanitation Data'!$I$12,0,10*ROW('Sanitation Data'!I156)),NA())</f>
        <v>#N/A</v>
      </c>
      <c r="AZ162" s="98" t="e">
        <f ca="true">+IF(AND(ISNUMBER(OFFSET('Hygiene Data'!$D$5,0,10*ROW('Hygiene Data'!D156))),'Data Summary'!DO162="Yes"),OFFSET('Hygiene Data'!$D$5,0,10*ROW('Hygiene Data'!D156)),NA())</f>
        <v>#N/A</v>
      </c>
      <c r="BA162" s="98" t="e">
        <f ca="true">+IF(AND(ISNUMBER(OFFSET('Hygiene Data'!$D$7,0,10*ROW('Hygiene Data'!D156))),'Data Summary'!DP162="Yes"),OFFSET('Hygiene Data'!$D$7,0,10*ROW('Hygiene Data'!D156)),NA())</f>
        <v>#N/A</v>
      </c>
      <c r="BB162" s="98" t="e">
        <f ca="true">+IF(AND(ISNUMBER(OFFSET('Hygiene Data'!$D$9,0,10*ROW('Hygiene Data'!D156))),'Data Summary'!DQ162="Yes"),OFFSET('Hygiene Data'!$D$9,0,10*ROW('Hygiene Data'!D156)),NA())</f>
        <v>#N/A</v>
      </c>
      <c r="BC162" s="98" t="e">
        <f ca="true">+IF(AND(ISNUMBER(OFFSET('Hygiene Data'!$E$5,0,10*ROW('Hygiene Data'!E156))),'Data Summary'!DR162="Yes"),OFFSET('Hygiene Data'!$E$5,0,10*ROW('Hygiene Data'!E156)),NA())</f>
        <v>#N/A</v>
      </c>
      <c r="BD162" s="98" t="e">
        <f ca="true">+IF(AND(ISNUMBER(OFFSET('Hygiene Data'!$E$7,0,10*ROW('Hygiene Data'!E156))),'Data Summary'!DS162="Yes"),OFFSET('Hygiene Data'!$E$7,0,10*ROW('Hygiene Data'!E156)),NA())</f>
        <v>#N/A</v>
      </c>
      <c r="BE162" s="98" t="e">
        <f ca="true">+IF(AND(ISNUMBER(OFFSET('Hygiene Data'!$E$9,0,10*ROW('Hygiene Data'!E156))),'Data Summary'!DT162="Yes"),OFFSET('Hygiene Data'!$E$9,0,10*ROW('Hygiene Data'!E156)),NA())</f>
        <v>#N/A</v>
      </c>
      <c r="BF162" s="98" t="e">
        <f ca="true">+IF(AND(ISNUMBER(OFFSET('Hygiene Data'!$F$5,0,10*ROW('Hygiene Data'!F156))),'Data Summary'!DU162="Yes"),OFFSET('Hygiene Data'!$F$5,0,10*ROW('Hygiene Data'!F156)),NA())</f>
        <v>#N/A</v>
      </c>
      <c r="BG162" s="98" t="e">
        <f ca="true">+IF(AND(ISNUMBER(OFFSET('Hygiene Data'!$F$7,0,10*ROW('Hygiene Data'!F156))),'Data Summary'!DV162="Yes"),OFFSET('Hygiene Data'!$F$7,0,10*ROW('Hygiene Data'!F156)),NA())</f>
        <v>#N/A</v>
      </c>
      <c r="BH162" s="98" t="e">
        <f ca="true">+IF(AND(ISNUMBER(OFFSET('Hygiene Data'!$F$9,0,10*ROW('Hygiene Data'!F156))),'Data Summary'!DW162="Yes"),OFFSET('Hygiene Data'!$F$9,0,10*ROW('Hygiene Data'!F156)),NA())</f>
        <v>#N/A</v>
      </c>
      <c r="BI162" s="98" t="e">
        <f ca="true">+IF(AND(ISNUMBER(OFFSET('Hygiene Data'!$G$5,0,10*ROW('Hygiene Data'!G156))),'Data Summary'!DX162="Yes"),OFFSET('Hygiene Data'!$G$5,0,10*ROW('Hygiene Data'!G156)),NA())</f>
        <v>#N/A</v>
      </c>
      <c r="BJ162" s="98" t="e">
        <f ca="true">+IF(AND(ISNUMBER(OFFSET('Hygiene Data'!$G$7,0,10*ROW('Hygiene Data'!G156))),'Data Summary'!DY162="Yes"),OFFSET('Hygiene Data'!$G$7,0,10*ROW('Hygiene Data'!G156)),NA())</f>
        <v>#N/A</v>
      </c>
      <c r="BK162" s="98" t="e">
        <f ca="true">+IF(AND(ISNUMBER(OFFSET('Hygiene Data'!$G$9,0,10*ROW('Hygiene Data'!G156))),'Data Summary'!DZ162="Yes"),OFFSET('Hygiene Data'!$G$9,0,10*ROW('Hygiene Data'!G156)),NA())</f>
        <v>#N/A</v>
      </c>
      <c r="BL162" s="98" t="e">
        <f ca="true">+IF(AND(ISNUMBER(OFFSET('Hygiene Data'!$H$5,0,10*ROW('Hygiene Data'!H156))),'Data Summary'!EA162="Yes"),OFFSET('Hygiene Data'!$H$5,0,10*ROW('Hygiene Data'!H156)),NA())</f>
        <v>#N/A</v>
      </c>
      <c r="BM162" s="98" t="e">
        <f ca="true">+IF(AND(ISNUMBER(OFFSET('Hygiene Data'!$H$7,0,10*ROW('Hygiene Data'!H156))),'Data Summary'!EB162="Yes"),OFFSET('Hygiene Data'!$H$7,0,10*ROW('Hygiene Data'!H156)),NA())</f>
        <v>#N/A</v>
      </c>
      <c r="BN162" s="98" t="e">
        <f ca="true">+IF(AND(ISNUMBER(OFFSET('Hygiene Data'!$H$9,0,10*ROW('Hygiene Data'!H156))),'Data Summary'!EC162="Yes"),OFFSET('Hygiene Data'!$H$9,0,10*ROW('Hygiene Data'!H156)),NA())</f>
        <v>#N/A</v>
      </c>
      <c r="BO162" s="98" t="e">
        <f ca="true">+IF(AND(ISNUMBER(OFFSET('Hygiene Data'!$I$5,0,10*ROW('Hygiene Data'!I156))),'Data Summary'!ED162="Yes"),OFFSET('Hygiene Data'!$I$5,0,10*ROW('Hygiene Data'!I156)),NA())</f>
        <v>#N/A</v>
      </c>
      <c r="BP162" s="98" t="e">
        <f ca="true">+IF(AND(ISNUMBER(OFFSET('Hygiene Data'!$I$7,0,10*ROW('Hygiene Data'!I156))),'Data Summary'!EE162="Yes"),OFFSET('Hygiene Data'!$I$7,0,10*ROW('Hygiene Data'!I156)),NA())</f>
        <v>#N/A</v>
      </c>
      <c r="BQ162" s="98" t="e">
        <f ca="true">+IF(AND(ISNUMBER(OFFSET('Hygiene Data'!$I$9,0,10*ROW('Hygiene Data'!I156))),'Data Summary'!EF162="Yes"),OFFSET('Hygiene Data'!$I$9,0,10*ROW('Hygiene Data'!I156)),NA())</f>
        <v>#N/A</v>
      </c>
    </row>
    <row xmlns:x14ac="http://schemas.microsoft.com/office/spreadsheetml/2009/9/ac" r="163" x14ac:dyDescent="0.2">
      <c r="A163" s="351" t="e">
        <f ca="true">+RIGHT('Data Summary'!A163,LEN('Data Summary'!A163)-9)</f>
        <v>#VALUE!</v>
      </c>
      <c r="B163" s="36" t="str">
        <f ca="true">+IF(ISTEXT('Data Summary'!B163),'Data Summary'!B163,"")</f>
        <v/>
      </c>
      <c r="C163" s="350" t="e">
        <f ca="true">+VALUE('Data Summary'!C163)</f>
        <v>#VALUE!</v>
      </c>
      <c r="D163" s="96" t="e">
        <f ca="true">+IF(AND(ISNUMBER(OFFSET('Water Data'!$D$4,0,10*ROW('Water Data'!D157))),'Data Summary'!BS163="Yes"),100-OFFSET('Water Data'!$D$4,0,10*ROW('Water Data'!D157)),NA())</f>
        <v>#N/A</v>
      </c>
      <c r="E163" s="96" t="e">
        <f ca="true">+IF(AND(ISNUMBER(OFFSET('Water Data'!$D$6,0,10*ROW('Water Data'!D157))),'Data Summary'!BT163="Yes"),OFFSET('Water Data'!$D$6,0,10*ROW('Water Data'!D157)),NA())</f>
        <v>#N/A</v>
      </c>
      <c r="F163" s="96" t="e">
        <f ca="true">+IF(AND(ISNUMBER(OFFSET('Water Data'!$D$9,0,10*ROW('Water Data'!D157))),'Data Summary'!BU163="Yes"),OFFSET('Water Data'!$D$9,0,10*ROW('Water Data'!D157)),NA())</f>
        <v>#N/A</v>
      </c>
      <c r="G163" s="96" t="e">
        <f ca="true">+IF(AND(ISNUMBER(OFFSET('Water Data'!$E$4,0,10*ROW('Water Data'!E157))),'Data Summary'!BV163="Yes"),100-OFFSET('Water Data'!$E$4,0,10*ROW('Water Data'!E157)),NA())</f>
        <v>#N/A</v>
      </c>
      <c r="H163" s="96" t="e">
        <f ca="true">+IF(AND(ISNUMBER(OFFSET('Water Data'!$E$6,0,10*ROW('Water Data'!E157))),'Data Summary'!BW163="Yes"),OFFSET('Water Data'!$E$6,0,10*ROW('Water Data'!E157)),NA())</f>
        <v>#N/A</v>
      </c>
      <c r="I163" s="96" t="e">
        <f ca="true">+IF(AND(ISNUMBER(OFFSET('Water Data'!$E$9,0,10*ROW('Water Data'!E157))),'Data Summary'!BX163="Yes"),OFFSET('Water Data'!$E$9,0,10*ROW('Water Data'!E157)),NA())</f>
        <v>#N/A</v>
      </c>
      <c r="J163" s="96" t="e">
        <f ca="true">+IF(AND(ISNUMBER(OFFSET('Water Data'!$F$4,0,10*ROW('Water Data'!F157))),'Data Summary'!BY163="Yes"),100-OFFSET('Water Data'!$F$4,0,10*ROW('Water Data'!F157)),NA())</f>
        <v>#N/A</v>
      </c>
      <c r="K163" s="96" t="e">
        <f ca="true">+IF(AND(ISNUMBER(OFFSET('Water Data'!$F$6,0,10*ROW('Water Data'!F157))),'Data Summary'!BZ163="Yes"),OFFSET('Water Data'!$F$6,0,10*ROW('Water Data'!F157)),NA())</f>
        <v>#N/A</v>
      </c>
      <c r="L163" s="96" t="e">
        <f ca="true">+IF(AND(ISNUMBER(OFFSET('Water Data'!$F$9,0,10*ROW('Water Data'!F157))),'Data Summary'!CA163="Yes"),OFFSET('Water Data'!$F$9,0,10*ROW('Water Data'!F157)),NA())</f>
        <v>#N/A</v>
      </c>
      <c r="M163" s="96" t="e">
        <f ca="true">+IF(AND(ISNUMBER(OFFSET('Water Data'!$G$4,0,10*ROW('Water Data'!G157))),'Data Summary'!CB163="Yes"),100-OFFSET('Water Data'!$G$4,0,10*ROW('Water Data'!G157)),NA())</f>
        <v>#N/A</v>
      </c>
      <c r="N163" s="96" t="e">
        <f ca="true">+IF(AND(ISNUMBER(OFFSET('Water Data'!$G$6,0,10*ROW('Water Data'!G157))),'Data Summary'!CC163="Yes"),OFFSET('Water Data'!$G$6,0,10*ROW('Water Data'!G157)),NA())</f>
        <v>#N/A</v>
      </c>
      <c r="O163" s="96" t="e">
        <f ca="true">+IF(AND(ISNUMBER(OFFSET('Water Data'!$G$9,0,10*ROW('Water Data'!G157))),'Data Summary'!CD163="Yes"),OFFSET('Water Data'!$G$9,0,10*ROW('Water Data'!G157)),NA())</f>
        <v>#N/A</v>
      </c>
      <c r="P163" s="96" t="e">
        <f ca="true">+IF(AND(ISNUMBER(OFFSET('Water Data'!$H$4,0,10*ROW('Water Data'!H157))),'Data Summary'!CE163="Yes"),100-OFFSET('Water Data'!$H$4,0,10*ROW('Water Data'!H157)),NA())</f>
        <v>#N/A</v>
      </c>
      <c r="Q163" s="96" t="e">
        <f ca="true">+IF(AND(ISNUMBER(OFFSET('Water Data'!$H$6,0,10*ROW('Water Data'!H157))),'Data Summary'!CF163="Yes"),OFFSET('Water Data'!$H$6,0,10*ROW('Water Data'!H157)),NA())</f>
        <v>#N/A</v>
      </c>
      <c r="R163" s="96" t="e">
        <f ca="true">+IF(AND(ISNUMBER(OFFSET('Water Data'!$H$9,0,10*ROW('Water Data'!H157))),'Data Summary'!CG163="Yes"),OFFSET('Water Data'!$H$9,0,10*ROW('Water Data'!H157)),NA())</f>
        <v>#N/A</v>
      </c>
      <c r="S163" s="96" t="e">
        <f ca="true">+IF(AND(ISNUMBER(OFFSET('Water Data'!$I$4,0,10*ROW('Water Data'!I157))),'Data Summary'!CH163="Yes"),100-OFFSET('Water Data'!$I$4,0,10*ROW('Water Data'!I157)),NA())</f>
        <v>#N/A</v>
      </c>
      <c r="T163" s="96" t="e">
        <f ca="true">+IF(AND(ISNUMBER(OFFSET('Water Data'!$I$6,0,10*ROW('Water Data'!I157))),'Data Summary'!CI163="Yes"),OFFSET('Water Data'!$I$6,0,10*ROW('Water Data'!I157)),NA())</f>
        <v>#N/A</v>
      </c>
      <c r="U163" s="96" t="e">
        <f ca="true">+IF(AND(ISNUMBER(OFFSET('Water Data'!$I$9,0,10*ROW('Water Data'!I157))),'Data Summary'!CJ163="Yes"),OFFSET('Water Data'!$I$9,0,10*ROW('Water Data'!I157)),NA())</f>
        <v>#N/A</v>
      </c>
      <c r="V163" s="97" t="e">
        <f ca="true">+IF(AND(ISNUMBER(OFFSET('Sanitation Data'!$D$4,0,10*ROW('Sanitation Data'!D157))),'Data Summary'!CK163="Yes"),100-OFFSET('Sanitation Data'!$D$4,0,10*ROW('Sanitation Data'!D157)),NA())</f>
        <v>#N/A</v>
      </c>
      <c r="W163" s="97" t="e">
        <f ca="true">+IF(AND(ISNUMBER(OFFSET('Sanitation Data'!$D$6,0,10*ROW('Sanitation Data'!D157))),'Data Summary'!CL163="Yes"),OFFSET('Sanitation Data'!$D$6,0,10*ROW('Sanitation Data'!D157)),NA())</f>
        <v>#N/A</v>
      </c>
      <c r="X163" s="97" t="e">
        <f ca="true">+IF(AND(ISNUMBER(OFFSET('Sanitation Data'!$D$10,0,10*ROW('Sanitation Data'!D157))),'Data Summary'!CM163="Yes"),OFFSET('Sanitation Data'!$D$10,0,10*ROW('Sanitation Data'!D157)),NA())</f>
        <v>#N/A</v>
      </c>
      <c r="Y163" s="97" t="e">
        <f ca="true">+IF(AND(ISNUMBER(OFFSET('Sanitation Data'!$D$11,0,10*ROW('Sanitation Data'!D157))),'Data Summary'!CN163="Yes"),OFFSET('Sanitation Data'!$D$11,0,10*ROW('Sanitation Data'!D157)),NA())</f>
        <v>#N/A</v>
      </c>
      <c r="Z163" s="97" t="e">
        <f ca="true">+IF(AND(ISNUMBER(OFFSET('Sanitation Data'!$D$12,0,10*ROW('Sanitation Data'!D157))),'Data Summary'!CO163="Yes"),OFFSET('Sanitation Data'!$D$12,0,10*ROW('Sanitation Data'!D157)),NA())</f>
        <v>#N/A</v>
      </c>
      <c r="AA163" s="97" t="e">
        <f ca="true">+IF(AND(ISNUMBER(OFFSET('Sanitation Data'!$E$4,0,10*ROW('Sanitation Data'!E157))),'Data Summary'!CP163="Yes"),100-OFFSET('Sanitation Data'!$E$4,0,10*ROW('Sanitation Data'!E157)),NA())</f>
        <v>#N/A</v>
      </c>
      <c r="AB163" s="97" t="e">
        <f ca="true">+IF(AND(ISNUMBER(OFFSET('Sanitation Data'!$E$6,0,10*ROW('Sanitation Data'!E157))),'Data Summary'!CQ163="Yes"),OFFSET('Sanitation Data'!$E$6,0,10*ROW('Sanitation Data'!E157)),NA())</f>
        <v>#N/A</v>
      </c>
      <c r="AC163" s="97" t="e">
        <f ca="true">+IF(AND(ISNUMBER(OFFSET('Sanitation Data'!$E$10,0,10*ROW('Sanitation Data'!E157))),'Data Summary'!CR163="Yes"),OFFSET('Sanitation Data'!$E$10,0,10*ROW('Sanitation Data'!E157)),NA())</f>
        <v>#N/A</v>
      </c>
      <c r="AD163" s="97" t="e">
        <f ca="true">+IF(AND(ISNUMBER(OFFSET('Sanitation Data'!$E$11,0,10*ROW('Sanitation Data'!E157))),'Data Summary'!CS163="Yes"),OFFSET('Sanitation Data'!$E$11,0,10*ROW('Sanitation Data'!E157)),NA())</f>
        <v>#N/A</v>
      </c>
      <c r="AE163" s="97" t="e">
        <f ca="true">+IF(AND(ISNUMBER(OFFSET('Sanitation Data'!$E$12,0,10*ROW('Sanitation Data'!E157))),'Data Summary'!CT163="Yes"),OFFSET('Sanitation Data'!$E$12,0,10*ROW('Sanitation Data'!E157)),NA())</f>
        <v>#N/A</v>
      </c>
      <c r="AF163" s="97" t="e">
        <f ca="true">+IF(AND(ISNUMBER(OFFSET('Sanitation Data'!$F$4,0,10*ROW('Sanitation Data'!F157))),'Data Summary'!CU163="Yes"),100-OFFSET('Sanitation Data'!$F$4,0,10*ROW('Sanitation Data'!F157)),NA())</f>
        <v>#N/A</v>
      </c>
      <c r="AG163" s="97" t="e">
        <f ca="true">+IF(AND(ISNUMBER(OFFSET('Sanitation Data'!$F$6,0,10*ROW('Sanitation Data'!F157))),'Data Summary'!CV163="Yes"),OFFSET('Sanitation Data'!$F$6,0,10*ROW('Sanitation Data'!F157)),NA())</f>
        <v>#N/A</v>
      </c>
      <c r="AH163" s="97" t="e">
        <f ca="true">+IF(AND(ISNUMBER(OFFSET('Sanitation Data'!$F$10,0,10*ROW('Sanitation Data'!F157))),'Data Summary'!CW163="Yes"),OFFSET('Sanitation Data'!$F$10,0,10*ROW('Sanitation Data'!F157)),NA())</f>
        <v>#N/A</v>
      </c>
      <c r="AI163" s="97" t="e">
        <f ca="true">+IF(AND(ISNUMBER(OFFSET('Sanitation Data'!$F$11,0,10*ROW('Sanitation Data'!F157))),'Data Summary'!CX163="Yes"),OFFSET('Sanitation Data'!$F$11,0,10*ROW('Sanitation Data'!F157)),NA())</f>
        <v>#N/A</v>
      </c>
      <c r="AJ163" s="97" t="e">
        <f ca="true">+IF(AND(ISNUMBER(OFFSET('Sanitation Data'!$F$12,0,10*ROW('Sanitation Data'!F157))),'Data Summary'!CY163="Yes"),OFFSET('Sanitation Data'!$F$12,0,10*ROW('Sanitation Data'!F157)),NA())</f>
        <v>#N/A</v>
      </c>
      <c r="AK163" s="97" t="e">
        <f ca="true">+IF(AND(ISNUMBER(OFFSET('Sanitation Data'!$G$4,0,10*ROW('Sanitation Data'!G157))),'Data Summary'!CZ163="Yes"),100-OFFSET('Sanitation Data'!$G$4,0,10*ROW('Sanitation Data'!G157)),NA())</f>
        <v>#N/A</v>
      </c>
      <c r="AL163" s="97" t="e">
        <f ca="true">+IF(AND(ISNUMBER(OFFSET('Sanitation Data'!$G$6,0,10*ROW('Sanitation Data'!G157))),'Data Summary'!DA163="Yes"),OFFSET('Sanitation Data'!$G$6,0,10*ROW('Sanitation Data'!G157)),NA())</f>
        <v>#N/A</v>
      </c>
      <c r="AM163" s="97" t="e">
        <f ca="true">+IF(AND(ISNUMBER(OFFSET('Sanitation Data'!$G$10,0,10*ROW('Sanitation Data'!G157))),'Data Summary'!DB163="Yes"),OFFSET('Sanitation Data'!$G$10,0,10*ROW('Sanitation Data'!G157)),NA())</f>
        <v>#N/A</v>
      </c>
      <c r="AN163" s="97" t="e">
        <f ca="true">+IF(AND(ISNUMBER(OFFSET('Sanitation Data'!$G$11,0,10*ROW('Sanitation Data'!G157))),'Data Summary'!DC163="Yes"),OFFSET('Sanitation Data'!$G$11,0,10*ROW('Sanitation Data'!G157)),NA())</f>
        <v>#N/A</v>
      </c>
      <c r="AO163" s="97" t="e">
        <f ca="true">+IF(AND(ISNUMBER(OFFSET('Sanitation Data'!$G$12,0,10*ROW('Sanitation Data'!G157))),'Data Summary'!DD163="Yes"),OFFSET('Sanitation Data'!$G$12,0,10*ROW('Sanitation Data'!G157)),NA())</f>
        <v>#N/A</v>
      </c>
      <c r="AP163" s="97" t="e">
        <f ca="true">+IF(AND(ISNUMBER(OFFSET('Sanitation Data'!$H$4,0,10*ROW('Sanitation Data'!H157))),'Data Summary'!DE163="Yes"),100-OFFSET('Sanitation Data'!$H$4,0,10*ROW('Sanitation Data'!H157)),NA())</f>
        <v>#N/A</v>
      </c>
      <c r="AQ163" s="97" t="e">
        <f ca="true">+IF(AND(ISNUMBER(OFFSET('Sanitation Data'!$H$6,0,10*ROW('Sanitation Data'!H157))),'Data Summary'!DF163="Yes"),OFFSET('Sanitation Data'!$H$6,0,10*ROW('Sanitation Data'!H157)),NA())</f>
        <v>#N/A</v>
      </c>
      <c r="AR163" s="97" t="e">
        <f ca="true">+IF(AND(ISNUMBER(OFFSET('Sanitation Data'!$H$10,0,10*ROW('Sanitation Data'!H157))),'Data Summary'!DG163="Yes"),OFFSET('Sanitation Data'!$H$10,0,10*ROW('Sanitation Data'!H157)),NA())</f>
        <v>#N/A</v>
      </c>
      <c r="AS163" s="97" t="e">
        <f ca="true">+IF(AND(ISNUMBER(OFFSET('Sanitation Data'!$H$11,0,10*ROW('Sanitation Data'!H157))),'Data Summary'!DH163="Yes"),OFFSET('Sanitation Data'!$H$11,0,10*ROW('Sanitation Data'!H157)),NA())</f>
        <v>#N/A</v>
      </c>
      <c r="AT163" s="97" t="e">
        <f ca="true">+IF(AND(ISNUMBER(OFFSET('Sanitation Data'!$H$12,0,10*ROW('Sanitation Data'!H157))),'Data Summary'!DI163="Yes"),OFFSET('Sanitation Data'!$H$12,0,10*ROW('Sanitation Data'!H157)),NA())</f>
        <v>#N/A</v>
      </c>
      <c r="AU163" s="97" t="e">
        <f ca="true">+IF(AND(ISNUMBER(OFFSET('Sanitation Data'!$I$4,0,10*ROW('Sanitation Data'!I157))),'Data Summary'!DJ163="Yes"),100-OFFSET('Sanitation Data'!$I$4,0,10*ROW('Sanitation Data'!I157)),NA())</f>
        <v>#N/A</v>
      </c>
      <c r="AV163" s="97" t="e">
        <f ca="true">+IF(AND(ISNUMBER(OFFSET('Sanitation Data'!$I$6,0,10*ROW('Sanitation Data'!I157))),'Data Summary'!DK163="Yes"),OFFSET('Sanitation Data'!$I$6,0,10*ROW('Sanitation Data'!I157)),NA())</f>
        <v>#N/A</v>
      </c>
      <c r="AW163" s="97" t="e">
        <f ca="true">+IF(AND(ISNUMBER(OFFSET('Sanitation Data'!$I$10,0,10*ROW('Sanitation Data'!I157))),'Data Summary'!DL163="Yes"),OFFSET('Sanitation Data'!$I$10,0,10*ROW('Sanitation Data'!I157)),NA())</f>
        <v>#N/A</v>
      </c>
      <c r="AX163" s="97" t="e">
        <f ca="true">+IF(AND(ISNUMBER(OFFSET('Sanitation Data'!$I$11,0,10*ROW('Sanitation Data'!I157))),'Data Summary'!DM163="Yes"),OFFSET('Sanitation Data'!$I$11,0,10*ROW('Sanitation Data'!I157)),NA())</f>
        <v>#N/A</v>
      </c>
      <c r="AY163" s="97" t="e">
        <f ca="true">+IF(AND(ISNUMBER(OFFSET('Sanitation Data'!$I$12,0,10*ROW('Sanitation Data'!I157))),'Data Summary'!DN163="Yes"),OFFSET('Sanitation Data'!$I$12,0,10*ROW('Sanitation Data'!I157)),NA())</f>
        <v>#N/A</v>
      </c>
      <c r="AZ163" s="98" t="e">
        <f ca="true">+IF(AND(ISNUMBER(OFFSET('Hygiene Data'!$D$5,0,10*ROW('Hygiene Data'!D157))),'Data Summary'!DO163="Yes"),OFFSET('Hygiene Data'!$D$5,0,10*ROW('Hygiene Data'!D157)),NA())</f>
        <v>#N/A</v>
      </c>
      <c r="BA163" s="98" t="e">
        <f ca="true">+IF(AND(ISNUMBER(OFFSET('Hygiene Data'!$D$7,0,10*ROW('Hygiene Data'!D157))),'Data Summary'!DP163="Yes"),OFFSET('Hygiene Data'!$D$7,0,10*ROW('Hygiene Data'!D157)),NA())</f>
        <v>#N/A</v>
      </c>
      <c r="BB163" s="98" t="e">
        <f ca="true">+IF(AND(ISNUMBER(OFFSET('Hygiene Data'!$D$9,0,10*ROW('Hygiene Data'!D157))),'Data Summary'!DQ163="Yes"),OFFSET('Hygiene Data'!$D$9,0,10*ROW('Hygiene Data'!D157)),NA())</f>
        <v>#N/A</v>
      </c>
      <c r="BC163" s="98" t="e">
        <f ca="true">+IF(AND(ISNUMBER(OFFSET('Hygiene Data'!$E$5,0,10*ROW('Hygiene Data'!E157))),'Data Summary'!DR163="Yes"),OFFSET('Hygiene Data'!$E$5,0,10*ROW('Hygiene Data'!E157)),NA())</f>
        <v>#N/A</v>
      </c>
      <c r="BD163" s="98" t="e">
        <f ca="true">+IF(AND(ISNUMBER(OFFSET('Hygiene Data'!$E$7,0,10*ROW('Hygiene Data'!E157))),'Data Summary'!DS163="Yes"),OFFSET('Hygiene Data'!$E$7,0,10*ROW('Hygiene Data'!E157)),NA())</f>
        <v>#N/A</v>
      </c>
      <c r="BE163" s="98" t="e">
        <f ca="true">+IF(AND(ISNUMBER(OFFSET('Hygiene Data'!$E$9,0,10*ROW('Hygiene Data'!E157))),'Data Summary'!DT163="Yes"),OFFSET('Hygiene Data'!$E$9,0,10*ROW('Hygiene Data'!E157)),NA())</f>
        <v>#N/A</v>
      </c>
      <c r="BF163" s="98" t="e">
        <f ca="true">+IF(AND(ISNUMBER(OFFSET('Hygiene Data'!$F$5,0,10*ROW('Hygiene Data'!F157))),'Data Summary'!DU163="Yes"),OFFSET('Hygiene Data'!$F$5,0,10*ROW('Hygiene Data'!F157)),NA())</f>
        <v>#N/A</v>
      </c>
      <c r="BG163" s="98" t="e">
        <f ca="true">+IF(AND(ISNUMBER(OFFSET('Hygiene Data'!$F$7,0,10*ROW('Hygiene Data'!F157))),'Data Summary'!DV163="Yes"),OFFSET('Hygiene Data'!$F$7,0,10*ROW('Hygiene Data'!F157)),NA())</f>
        <v>#N/A</v>
      </c>
      <c r="BH163" s="98" t="e">
        <f ca="true">+IF(AND(ISNUMBER(OFFSET('Hygiene Data'!$F$9,0,10*ROW('Hygiene Data'!F157))),'Data Summary'!DW163="Yes"),OFFSET('Hygiene Data'!$F$9,0,10*ROW('Hygiene Data'!F157)),NA())</f>
        <v>#N/A</v>
      </c>
      <c r="BI163" s="98" t="e">
        <f ca="true">+IF(AND(ISNUMBER(OFFSET('Hygiene Data'!$G$5,0,10*ROW('Hygiene Data'!G157))),'Data Summary'!DX163="Yes"),OFFSET('Hygiene Data'!$G$5,0,10*ROW('Hygiene Data'!G157)),NA())</f>
        <v>#N/A</v>
      </c>
      <c r="BJ163" s="98" t="e">
        <f ca="true">+IF(AND(ISNUMBER(OFFSET('Hygiene Data'!$G$7,0,10*ROW('Hygiene Data'!G157))),'Data Summary'!DY163="Yes"),OFFSET('Hygiene Data'!$G$7,0,10*ROW('Hygiene Data'!G157)),NA())</f>
        <v>#N/A</v>
      </c>
      <c r="BK163" s="98" t="e">
        <f ca="true">+IF(AND(ISNUMBER(OFFSET('Hygiene Data'!$G$9,0,10*ROW('Hygiene Data'!G157))),'Data Summary'!DZ163="Yes"),OFFSET('Hygiene Data'!$G$9,0,10*ROW('Hygiene Data'!G157)),NA())</f>
        <v>#N/A</v>
      </c>
      <c r="BL163" s="98" t="e">
        <f ca="true">+IF(AND(ISNUMBER(OFFSET('Hygiene Data'!$H$5,0,10*ROW('Hygiene Data'!H157))),'Data Summary'!EA163="Yes"),OFFSET('Hygiene Data'!$H$5,0,10*ROW('Hygiene Data'!H157)),NA())</f>
        <v>#N/A</v>
      </c>
      <c r="BM163" s="98" t="e">
        <f ca="true">+IF(AND(ISNUMBER(OFFSET('Hygiene Data'!$H$7,0,10*ROW('Hygiene Data'!H157))),'Data Summary'!EB163="Yes"),OFFSET('Hygiene Data'!$H$7,0,10*ROW('Hygiene Data'!H157)),NA())</f>
        <v>#N/A</v>
      </c>
      <c r="BN163" s="98" t="e">
        <f ca="true">+IF(AND(ISNUMBER(OFFSET('Hygiene Data'!$H$9,0,10*ROW('Hygiene Data'!H157))),'Data Summary'!EC163="Yes"),OFFSET('Hygiene Data'!$H$9,0,10*ROW('Hygiene Data'!H157)),NA())</f>
        <v>#N/A</v>
      </c>
      <c r="BO163" s="98" t="e">
        <f ca="true">+IF(AND(ISNUMBER(OFFSET('Hygiene Data'!$I$5,0,10*ROW('Hygiene Data'!I157))),'Data Summary'!ED163="Yes"),OFFSET('Hygiene Data'!$I$5,0,10*ROW('Hygiene Data'!I157)),NA())</f>
        <v>#N/A</v>
      </c>
      <c r="BP163" s="98" t="e">
        <f ca="true">+IF(AND(ISNUMBER(OFFSET('Hygiene Data'!$I$7,0,10*ROW('Hygiene Data'!I157))),'Data Summary'!EE163="Yes"),OFFSET('Hygiene Data'!$I$7,0,10*ROW('Hygiene Data'!I157)),NA())</f>
        <v>#N/A</v>
      </c>
      <c r="BQ163" s="98" t="e">
        <f ca="true">+IF(AND(ISNUMBER(OFFSET('Hygiene Data'!$I$9,0,10*ROW('Hygiene Data'!I157))),'Data Summary'!EF163="Yes"),OFFSET('Hygiene Data'!$I$9,0,10*ROW('Hygiene Data'!I157)),NA())</f>
        <v>#N/A</v>
      </c>
    </row>
    <row xmlns:x14ac="http://schemas.microsoft.com/office/spreadsheetml/2009/9/ac" r="164" x14ac:dyDescent="0.2">
      <c r="A164" s="351" t="e">
        <f ca="true">+RIGHT('Data Summary'!A164,LEN('Data Summary'!A164)-9)</f>
        <v>#VALUE!</v>
      </c>
      <c r="B164" s="36" t="str">
        <f ca="true">+IF(ISTEXT('Data Summary'!B164),'Data Summary'!B164,"")</f>
        <v/>
      </c>
      <c r="C164" s="350" t="e">
        <f ca="true">+VALUE('Data Summary'!C164)</f>
        <v>#VALUE!</v>
      </c>
      <c r="D164" s="96" t="e">
        <f ca="true">+IF(AND(ISNUMBER(OFFSET('Water Data'!$D$4,0,10*ROW('Water Data'!D158))),'Data Summary'!BS164="Yes"),100-OFFSET('Water Data'!$D$4,0,10*ROW('Water Data'!D158)),NA())</f>
        <v>#N/A</v>
      </c>
      <c r="E164" s="96" t="e">
        <f ca="true">+IF(AND(ISNUMBER(OFFSET('Water Data'!$D$6,0,10*ROW('Water Data'!D158))),'Data Summary'!BT164="Yes"),OFFSET('Water Data'!$D$6,0,10*ROW('Water Data'!D158)),NA())</f>
        <v>#N/A</v>
      </c>
      <c r="F164" s="96" t="e">
        <f ca="true">+IF(AND(ISNUMBER(OFFSET('Water Data'!$D$9,0,10*ROW('Water Data'!D158))),'Data Summary'!BU164="Yes"),OFFSET('Water Data'!$D$9,0,10*ROW('Water Data'!D158)),NA())</f>
        <v>#N/A</v>
      </c>
      <c r="G164" s="96" t="e">
        <f ca="true">+IF(AND(ISNUMBER(OFFSET('Water Data'!$E$4,0,10*ROW('Water Data'!E158))),'Data Summary'!BV164="Yes"),100-OFFSET('Water Data'!$E$4,0,10*ROW('Water Data'!E158)),NA())</f>
        <v>#N/A</v>
      </c>
      <c r="H164" s="96" t="e">
        <f ca="true">+IF(AND(ISNUMBER(OFFSET('Water Data'!$E$6,0,10*ROW('Water Data'!E158))),'Data Summary'!BW164="Yes"),OFFSET('Water Data'!$E$6,0,10*ROW('Water Data'!E158)),NA())</f>
        <v>#N/A</v>
      </c>
      <c r="I164" s="96" t="e">
        <f ca="true">+IF(AND(ISNUMBER(OFFSET('Water Data'!$E$9,0,10*ROW('Water Data'!E158))),'Data Summary'!BX164="Yes"),OFFSET('Water Data'!$E$9,0,10*ROW('Water Data'!E158)),NA())</f>
        <v>#N/A</v>
      </c>
      <c r="J164" s="96" t="e">
        <f ca="true">+IF(AND(ISNUMBER(OFFSET('Water Data'!$F$4,0,10*ROW('Water Data'!F158))),'Data Summary'!BY164="Yes"),100-OFFSET('Water Data'!$F$4,0,10*ROW('Water Data'!F158)),NA())</f>
        <v>#N/A</v>
      </c>
      <c r="K164" s="96" t="e">
        <f ca="true">+IF(AND(ISNUMBER(OFFSET('Water Data'!$F$6,0,10*ROW('Water Data'!F158))),'Data Summary'!BZ164="Yes"),OFFSET('Water Data'!$F$6,0,10*ROW('Water Data'!F158)),NA())</f>
        <v>#N/A</v>
      </c>
      <c r="L164" s="96" t="e">
        <f ca="true">+IF(AND(ISNUMBER(OFFSET('Water Data'!$F$9,0,10*ROW('Water Data'!F158))),'Data Summary'!CA164="Yes"),OFFSET('Water Data'!$F$9,0,10*ROW('Water Data'!F158)),NA())</f>
        <v>#N/A</v>
      </c>
      <c r="M164" s="96" t="e">
        <f ca="true">+IF(AND(ISNUMBER(OFFSET('Water Data'!$G$4,0,10*ROW('Water Data'!G158))),'Data Summary'!CB164="Yes"),100-OFFSET('Water Data'!$G$4,0,10*ROW('Water Data'!G158)),NA())</f>
        <v>#N/A</v>
      </c>
      <c r="N164" s="96" t="e">
        <f ca="true">+IF(AND(ISNUMBER(OFFSET('Water Data'!$G$6,0,10*ROW('Water Data'!G158))),'Data Summary'!CC164="Yes"),OFFSET('Water Data'!$G$6,0,10*ROW('Water Data'!G158)),NA())</f>
        <v>#N/A</v>
      </c>
      <c r="O164" s="96" t="e">
        <f ca="true">+IF(AND(ISNUMBER(OFFSET('Water Data'!$G$9,0,10*ROW('Water Data'!G158))),'Data Summary'!CD164="Yes"),OFFSET('Water Data'!$G$9,0,10*ROW('Water Data'!G158)),NA())</f>
        <v>#N/A</v>
      </c>
      <c r="P164" s="96" t="e">
        <f ca="true">+IF(AND(ISNUMBER(OFFSET('Water Data'!$H$4,0,10*ROW('Water Data'!H158))),'Data Summary'!CE164="Yes"),100-OFFSET('Water Data'!$H$4,0,10*ROW('Water Data'!H158)),NA())</f>
        <v>#N/A</v>
      </c>
      <c r="Q164" s="96" t="e">
        <f ca="true">+IF(AND(ISNUMBER(OFFSET('Water Data'!$H$6,0,10*ROW('Water Data'!H158))),'Data Summary'!CF164="Yes"),OFFSET('Water Data'!$H$6,0,10*ROW('Water Data'!H158)),NA())</f>
        <v>#N/A</v>
      </c>
      <c r="R164" s="96" t="e">
        <f ca="true">+IF(AND(ISNUMBER(OFFSET('Water Data'!$H$9,0,10*ROW('Water Data'!H158))),'Data Summary'!CG164="Yes"),OFFSET('Water Data'!$H$9,0,10*ROW('Water Data'!H158)),NA())</f>
        <v>#N/A</v>
      </c>
      <c r="S164" s="96" t="e">
        <f ca="true">+IF(AND(ISNUMBER(OFFSET('Water Data'!$I$4,0,10*ROW('Water Data'!I158))),'Data Summary'!CH164="Yes"),100-OFFSET('Water Data'!$I$4,0,10*ROW('Water Data'!I158)),NA())</f>
        <v>#N/A</v>
      </c>
      <c r="T164" s="96" t="e">
        <f ca="true">+IF(AND(ISNUMBER(OFFSET('Water Data'!$I$6,0,10*ROW('Water Data'!I158))),'Data Summary'!CI164="Yes"),OFFSET('Water Data'!$I$6,0,10*ROW('Water Data'!I158)),NA())</f>
        <v>#N/A</v>
      </c>
      <c r="U164" s="96" t="e">
        <f ca="true">+IF(AND(ISNUMBER(OFFSET('Water Data'!$I$9,0,10*ROW('Water Data'!I158))),'Data Summary'!CJ164="Yes"),OFFSET('Water Data'!$I$9,0,10*ROW('Water Data'!I158)),NA())</f>
        <v>#N/A</v>
      </c>
      <c r="V164" s="97" t="e">
        <f ca="true">+IF(AND(ISNUMBER(OFFSET('Sanitation Data'!$D$4,0,10*ROW('Sanitation Data'!D158))),'Data Summary'!CK164="Yes"),100-OFFSET('Sanitation Data'!$D$4,0,10*ROW('Sanitation Data'!D158)),NA())</f>
        <v>#N/A</v>
      </c>
      <c r="W164" s="97" t="e">
        <f ca="true">+IF(AND(ISNUMBER(OFFSET('Sanitation Data'!$D$6,0,10*ROW('Sanitation Data'!D158))),'Data Summary'!CL164="Yes"),OFFSET('Sanitation Data'!$D$6,0,10*ROW('Sanitation Data'!D158)),NA())</f>
        <v>#N/A</v>
      </c>
      <c r="X164" s="97" t="e">
        <f ca="true">+IF(AND(ISNUMBER(OFFSET('Sanitation Data'!$D$10,0,10*ROW('Sanitation Data'!D158))),'Data Summary'!CM164="Yes"),OFFSET('Sanitation Data'!$D$10,0,10*ROW('Sanitation Data'!D158)),NA())</f>
        <v>#N/A</v>
      </c>
      <c r="Y164" s="97" t="e">
        <f ca="true">+IF(AND(ISNUMBER(OFFSET('Sanitation Data'!$D$11,0,10*ROW('Sanitation Data'!D158))),'Data Summary'!CN164="Yes"),OFFSET('Sanitation Data'!$D$11,0,10*ROW('Sanitation Data'!D158)),NA())</f>
        <v>#N/A</v>
      </c>
      <c r="Z164" s="97" t="e">
        <f ca="true">+IF(AND(ISNUMBER(OFFSET('Sanitation Data'!$D$12,0,10*ROW('Sanitation Data'!D158))),'Data Summary'!CO164="Yes"),OFFSET('Sanitation Data'!$D$12,0,10*ROW('Sanitation Data'!D158)),NA())</f>
        <v>#N/A</v>
      </c>
      <c r="AA164" s="97" t="e">
        <f ca="true">+IF(AND(ISNUMBER(OFFSET('Sanitation Data'!$E$4,0,10*ROW('Sanitation Data'!E158))),'Data Summary'!CP164="Yes"),100-OFFSET('Sanitation Data'!$E$4,0,10*ROW('Sanitation Data'!E158)),NA())</f>
        <v>#N/A</v>
      </c>
      <c r="AB164" s="97" t="e">
        <f ca="true">+IF(AND(ISNUMBER(OFFSET('Sanitation Data'!$E$6,0,10*ROW('Sanitation Data'!E158))),'Data Summary'!CQ164="Yes"),OFFSET('Sanitation Data'!$E$6,0,10*ROW('Sanitation Data'!E158)),NA())</f>
        <v>#N/A</v>
      </c>
      <c r="AC164" s="97" t="e">
        <f ca="true">+IF(AND(ISNUMBER(OFFSET('Sanitation Data'!$E$10,0,10*ROW('Sanitation Data'!E158))),'Data Summary'!CR164="Yes"),OFFSET('Sanitation Data'!$E$10,0,10*ROW('Sanitation Data'!E158)),NA())</f>
        <v>#N/A</v>
      </c>
      <c r="AD164" s="97" t="e">
        <f ca="true">+IF(AND(ISNUMBER(OFFSET('Sanitation Data'!$E$11,0,10*ROW('Sanitation Data'!E158))),'Data Summary'!CS164="Yes"),OFFSET('Sanitation Data'!$E$11,0,10*ROW('Sanitation Data'!E158)),NA())</f>
        <v>#N/A</v>
      </c>
      <c r="AE164" s="97" t="e">
        <f ca="true">+IF(AND(ISNUMBER(OFFSET('Sanitation Data'!$E$12,0,10*ROW('Sanitation Data'!E158))),'Data Summary'!CT164="Yes"),OFFSET('Sanitation Data'!$E$12,0,10*ROW('Sanitation Data'!E158)),NA())</f>
        <v>#N/A</v>
      </c>
      <c r="AF164" s="97" t="e">
        <f ca="true">+IF(AND(ISNUMBER(OFFSET('Sanitation Data'!$F$4,0,10*ROW('Sanitation Data'!F158))),'Data Summary'!CU164="Yes"),100-OFFSET('Sanitation Data'!$F$4,0,10*ROW('Sanitation Data'!F158)),NA())</f>
        <v>#N/A</v>
      </c>
      <c r="AG164" s="97" t="e">
        <f ca="true">+IF(AND(ISNUMBER(OFFSET('Sanitation Data'!$F$6,0,10*ROW('Sanitation Data'!F158))),'Data Summary'!CV164="Yes"),OFFSET('Sanitation Data'!$F$6,0,10*ROW('Sanitation Data'!F158)),NA())</f>
        <v>#N/A</v>
      </c>
      <c r="AH164" s="97" t="e">
        <f ca="true">+IF(AND(ISNUMBER(OFFSET('Sanitation Data'!$F$10,0,10*ROW('Sanitation Data'!F158))),'Data Summary'!CW164="Yes"),OFFSET('Sanitation Data'!$F$10,0,10*ROW('Sanitation Data'!F158)),NA())</f>
        <v>#N/A</v>
      </c>
      <c r="AI164" s="97" t="e">
        <f ca="true">+IF(AND(ISNUMBER(OFFSET('Sanitation Data'!$F$11,0,10*ROW('Sanitation Data'!F158))),'Data Summary'!CX164="Yes"),OFFSET('Sanitation Data'!$F$11,0,10*ROW('Sanitation Data'!F158)),NA())</f>
        <v>#N/A</v>
      </c>
      <c r="AJ164" s="97" t="e">
        <f ca="true">+IF(AND(ISNUMBER(OFFSET('Sanitation Data'!$F$12,0,10*ROW('Sanitation Data'!F158))),'Data Summary'!CY164="Yes"),OFFSET('Sanitation Data'!$F$12,0,10*ROW('Sanitation Data'!F158)),NA())</f>
        <v>#N/A</v>
      </c>
      <c r="AK164" s="97" t="e">
        <f ca="true">+IF(AND(ISNUMBER(OFFSET('Sanitation Data'!$G$4,0,10*ROW('Sanitation Data'!G158))),'Data Summary'!CZ164="Yes"),100-OFFSET('Sanitation Data'!$G$4,0,10*ROW('Sanitation Data'!G158)),NA())</f>
        <v>#N/A</v>
      </c>
      <c r="AL164" s="97" t="e">
        <f ca="true">+IF(AND(ISNUMBER(OFFSET('Sanitation Data'!$G$6,0,10*ROW('Sanitation Data'!G158))),'Data Summary'!DA164="Yes"),OFFSET('Sanitation Data'!$G$6,0,10*ROW('Sanitation Data'!G158)),NA())</f>
        <v>#N/A</v>
      </c>
      <c r="AM164" s="97" t="e">
        <f ca="true">+IF(AND(ISNUMBER(OFFSET('Sanitation Data'!$G$10,0,10*ROW('Sanitation Data'!G158))),'Data Summary'!DB164="Yes"),OFFSET('Sanitation Data'!$G$10,0,10*ROW('Sanitation Data'!G158)),NA())</f>
        <v>#N/A</v>
      </c>
      <c r="AN164" s="97" t="e">
        <f ca="true">+IF(AND(ISNUMBER(OFFSET('Sanitation Data'!$G$11,0,10*ROW('Sanitation Data'!G158))),'Data Summary'!DC164="Yes"),OFFSET('Sanitation Data'!$G$11,0,10*ROW('Sanitation Data'!G158)),NA())</f>
        <v>#N/A</v>
      </c>
      <c r="AO164" s="97" t="e">
        <f ca="true">+IF(AND(ISNUMBER(OFFSET('Sanitation Data'!$G$12,0,10*ROW('Sanitation Data'!G158))),'Data Summary'!DD164="Yes"),OFFSET('Sanitation Data'!$G$12,0,10*ROW('Sanitation Data'!G158)),NA())</f>
        <v>#N/A</v>
      </c>
      <c r="AP164" s="97" t="e">
        <f ca="true">+IF(AND(ISNUMBER(OFFSET('Sanitation Data'!$H$4,0,10*ROW('Sanitation Data'!H158))),'Data Summary'!DE164="Yes"),100-OFFSET('Sanitation Data'!$H$4,0,10*ROW('Sanitation Data'!H158)),NA())</f>
        <v>#N/A</v>
      </c>
      <c r="AQ164" s="97" t="e">
        <f ca="true">+IF(AND(ISNUMBER(OFFSET('Sanitation Data'!$H$6,0,10*ROW('Sanitation Data'!H158))),'Data Summary'!DF164="Yes"),OFFSET('Sanitation Data'!$H$6,0,10*ROW('Sanitation Data'!H158)),NA())</f>
        <v>#N/A</v>
      </c>
      <c r="AR164" s="97" t="e">
        <f ca="true">+IF(AND(ISNUMBER(OFFSET('Sanitation Data'!$H$10,0,10*ROW('Sanitation Data'!H158))),'Data Summary'!DG164="Yes"),OFFSET('Sanitation Data'!$H$10,0,10*ROW('Sanitation Data'!H158)),NA())</f>
        <v>#N/A</v>
      </c>
      <c r="AS164" s="97" t="e">
        <f ca="true">+IF(AND(ISNUMBER(OFFSET('Sanitation Data'!$H$11,0,10*ROW('Sanitation Data'!H158))),'Data Summary'!DH164="Yes"),OFFSET('Sanitation Data'!$H$11,0,10*ROW('Sanitation Data'!H158)),NA())</f>
        <v>#N/A</v>
      </c>
      <c r="AT164" s="97" t="e">
        <f ca="true">+IF(AND(ISNUMBER(OFFSET('Sanitation Data'!$H$12,0,10*ROW('Sanitation Data'!H158))),'Data Summary'!DI164="Yes"),OFFSET('Sanitation Data'!$H$12,0,10*ROW('Sanitation Data'!H158)),NA())</f>
        <v>#N/A</v>
      </c>
      <c r="AU164" s="97" t="e">
        <f ca="true">+IF(AND(ISNUMBER(OFFSET('Sanitation Data'!$I$4,0,10*ROW('Sanitation Data'!I158))),'Data Summary'!DJ164="Yes"),100-OFFSET('Sanitation Data'!$I$4,0,10*ROW('Sanitation Data'!I158)),NA())</f>
        <v>#N/A</v>
      </c>
      <c r="AV164" s="97" t="e">
        <f ca="true">+IF(AND(ISNUMBER(OFFSET('Sanitation Data'!$I$6,0,10*ROW('Sanitation Data'!I158))),'Data Summary'!DK164="Yes"),OFFSET('Sanitation Data'!$I$6,0,10*ROW('Sanitation Data'!I158)),NA())</f>
        <v>#N/A</v>
      </c>
      <c r="AW164" s="97" t="e">
        <f ca="true">+IF(AND(ISNUMBER(OFFSET('Sanitation Data'!$I$10,0,10*ROW('Sanitation Data'!I158))),'Data Summary'!DL164="Yes"),OFFSET('Sanitation Data'!$I$10,0,10*ROW('Sanitation Data'!I158)),NA())</f>
        <v>#N/A</v>
      </c>
      <c r="AX164" s="97" t="e">
        <f ca="true">+IF(AND(ISNUMBER(OFFSET('Sanitation Data'!$I$11,0,10*ROW('Sanitation Data'!I158))),'Data Summary'!DM164="Yes"),OFFSET('Sanitation Data'!$I$11,0,10*ROW('Sanitation Data'!I158)),NA())</f>
        <v>#N/A</v>
      </c>
      <c r="AY164" s="97" t="e">
        <f ca="true">+IF(AND(ISNUMBER(OFFSET('Sanitation Data'!$I$12,0,10*ROW('Sanitation Data'!I158))),'Data Summary'!DN164="Yes"),OFFSET('Sanitation Data'!$I$12,0,10*ROW('Sanitation Data'!I158)),NA())</f>
        <v>#N/A</v>
      </c>
      <c r="AZ164" s="98" t="e">
        <f ca="true">+IF(AND(ISNUMBER(OFFSET('Hygiene Data'!$D$5,0,10*ROW('Hygiene Data'!D158))),'Data Summary'!DO164="Yes"),OFFSET('Hygiene Data'!$D$5,0,10*ROW('Hygiene Data'!D158)),NA())</f>
        <v>#N/A</v>
      </c>
      <c r="BA164" s="98" t="e">
        <f ca="true">+IF(AND(ISNUMBER(OFFSET('Hygiene Data'!$D$7,0,10*ROW('Hygiene Data'!D158))),'Data Summary'!DP164="Yes"),OFFSET('Hygiene Data'!$D$7,0,10*ROW('Hygiene Data'!D158)),NA())</f>
        <v>#N/A</v>
      </c>
      <c r="BB164" s="98" t="e">
        <f ca="true">+IF(AND(ISNUMBER(OFFSET('Hygiene Data'!$D$9,0,10*ROW('Hygiene Data'!D158))),'Data Summary'!DQ164="Yes"),OFFSET('Hygiene Data'!$D$9,0,10*ROW('Hygiene Data'!D158)),NA())</f>
        <v>#N/A</v>
      </c>
      <c r="BC164" s="98" t="e">
        <f ca="true">+IF(AND(ISNUMBER(OFFSET('Hygiene Data'!$E$5,0,10*ROW('Hygiene Data'!E158))),'Data Summary'!DR164="Yes"),OFFSET('Hygiene Data'!$E$5,0,10*ROW('Hygiene Data'!E158)),NA())</f>
        <v>#N/A</v>
      </c>
      <c r="BD164" s="98" t="e">
        <f ca="true">+IF(AND(ISNUMBER(OFFSET('Hygiene Data'!$E$7,0,10*ROW('Hygiene Data'!E158))),'Data Summary'!DS164="Yes"),OFFSET('Hygiene Data'!$E$7,0,10*ROW('Hygiene Data'!E158)),NA())</f>
        <v>#N/A</v>
      </c>
      <c r="BE164" s="98" t="e">
        <f ca="true">+IF(AND(ISNUMBER(OFFSET('Hygiene Data'!$E$9,0,10*ROW('Hygiene Data'!E158))),'Data Summary'!DT164="Yes"),OFFSET('Hygiene Data'!$E$9,0,10*ROW('Hygiene Data'!E158)),NA())</f>
        <v>#N/A</v>
      </c>
      <c r="BF164" s="98" t="e">
        <f ca="true">+IF(AND(ISNUMBER(OFFSET('Hygiene Data'!$F$5,0,10*ROW('Hygiene Data'!F158))),'Data Summary'!DU164="Yes"),OFFSET('Hygiene Data'!$F$5,0,10*ROW('Hygiene Data'!F158)),NA())</f>
        <v>#N/A</v>
      </c>
      <c r="BG164" s="98" t="e">
        <f ca="true">+IF(AND(ISNUMBER(OFFSET('Hygiene Data'!$F$7,0,10*ROW('Hygiene Data'!F158))),'Data Summary'!DV164="Yes"),OFFSET('Hygiene Data'!$F$7,0,10*ROW('Hygiene Data'!F158)),NA())</f>
        <v>#N/A</v>
      </c>
      <c r="BH164" s="98" t="e">
        <f ca="true">+IF(AND(ISNUMBER(OFFSET('Hygiene Data'!$F$9,0,10*ROW('Hygiene Data'!F158))),'Data Summary'!DW164="Yes"),OFFSET('Hygiene Data'!$F$9,0,10*ROW('Hygiene Data'!F158)),NA())</f>
        <v>#N/A</v>
      </c>
      <c r="BI164" s="98" t="e">
        <f ca="true">+IF(AND(ISNUMBER(OFFSET('Hygiene Data'!$G$5,0,10*ROW('Hygiene Data'!G158))),'Data Summary'!DX164="Yes"),OFFSET('Hygiene Data'!$G$5,0,10*ROW('Hygiene Data'!G158)),NA())</f>
        <v>#N/A</v>
      </c>
      <c r="BJ164" s="98" t="e">
        <f ca="true">+IF(AND(ISNUMBER(OFFSET('Hygiene Data'!$G$7,0,10*ROW('Hygiene Data'!G158))),'Data Summary'!DY164="Yes"),OFFSET('Hygiene Data'!$G$7,0,10*ROW('Hygiene Data'!G158)),NA())</f>
        <v>#N/A</v>
      </c>
      <c r="BK164" s="98" t="e">
        <f ca="true">+IF(AND(ISNUMBER(OFFSET('Hygiene Data'!$G$9,0,10*ROW('Hygiene Data'!G158))),'Data Summary'!DZ164="Yes"),OFFSET('Hygiene Data'!$G$9,0,10*ROW('Hygiene Data'!G158)),NA())</f>
        <v>#N/A</v>
      </c>
      <c r="BL164" s="98" t="e">
        <f ca="true">+IF(AND(ISNUMBER(OFFSET('Hygiene Data'!$H$5,0,10*ROW('Hygiene Data'!H158))),'Data Summary'!EA164="Yes"),OFFSET('Hygiene Data'!$H$5,0,10*ROW('Hygiene Data'!H158)),NA())</f>
        <v>#N/A</v>
      </c>
      <c r="BM164" s="98" t="e">
        <f ca="true">+IF(AND(ISNUMBER(OFFSET('Hygiene Data'!$H$7,0,10*ROW('Hygiene Data'!H158))),'Data Summary'!EB164="Yes"),OFFSET('Hygiene Data'!$H$7,0,10*ROW('Hygiene Data'!H158)),NA())</f>
        <v>#N/A</v>
      </c>
      <c r="BN164" s="98" t="e">
        <f ca="true">+IF(AND(ISNUMBER(OFFSET('Hygiene Data'!$H$9,0,10*ROW('Hygiene Data'!H158))),'Data Summary'!EC164="Yes"),OFFSET('Hygiene Data'!$H$9,0,10*ROW('Hygiene Data'!H158)),NA())</f>
        <v>#N/A</v>
      </c>
      <c r="BO164" s="98" t="e">
        <f ca="true">+IF(AND(ISNUMBER(OFFSET('Hygiene Data'!$I$5,0,10*ROW('Hygiene Data'!I158))),'Data Summary'!ED164="Yes"),OFFSET('Hygiene Data'!$I$5,0,10*ROW('Hygiene Data'!I158)),NA())</f>
        <v>#N/A</v>
      </c>
      <c r="BP164" s="98" t="e">
        <f ca="true">+IF(AND(ISNUMBER(OFFSET('Hygiene Data'!$I$7,0,10*ROW('Hygiene Data'!I158))),'Data Summary'!EE164="Yes"),OFFSET('Hygiene Data'!$I$7,0,10*ROW('Hygiene Data'!I158)),NA())</f>
        <v>#N/A</v>
      </c>
      <c r="BQ164" s="98" t="e">
        <f ca="true">+IF(AND(ISNUMBER(OFFSET('Hygiene Data'!$I$9,0,10*ROW('Hygiene Data'!I158))),'Data Summary'!EF164="Yes"),OFFSET('Hygiene Data'!$I$9,0,10*ROW('Hygiene Data'!I158)),NA())</f>
        <v>#N/A</v>
      </c>
    </row>
    <row xmlns:x14ac="http://schemas.microsoft.com/office/spreadsheetml/2009/9/ac" r="165" x14ac:dyDescent="0.2">
      <c r="A165" s="351" t="e">
        <f ca="true">+RIGHT('Data Summary'!A165,LEN('Data Summary'!A165)-9)</f>
        <v>#VALUE!</v>
      </c>
      <c r="B165" s="36" t="str">
        <f ca="true">+IF(ISTEXT('Data Summary'!B165),'Data Summary'!B165,"")</f>
        <v/>
      </c>
      <c r="C165" s="350" t="e">
        <f ca="true">+VALUE('Data Summary'!C165)</f>
        <v>#VALUE!</v>
      </c>
      <c r="D165" s="96" t="e">
        <f ca="true">+IF(AND(ISNUMBER(OFFSET('Water Data'!$D$4,0,10*ROW('Water Data'!D159))),'Data Summary'!BS165="Yes"),100-OFFSET('Water Data'!$D$4,0,10*ROW('Water Data'!D159)),NA())</f>
        <v>#N/A</v>
      </c>
      <c r="E165" s="96" t="e">
        <f ca="true">+IF(AND(ISNUMBER(OFFSET('Water Data'!$D$6,0,10*ROW('Water Data'!D159))),'Data Summary'!BT165="Yes"),OFFSET('Water Data'!$D$6,0,10*ROW('Water Data'!D159)),NA())</f>
        <v>#N/A</v>
      </c>
      <c r="F165" s="96" t="e">
        <f ca="true">+IF(AND(ISNUMBER(OFFSET('Water Data'!$D$9,0,10*ROW('Water Data'!D159))),'Data Summary'!BU165="Yes"),OFFSET('Water Data'!$D$9,0,10*ROW('Water Data'!D159)),NA())</f>
        <v>#N/A</v>
      </c>
      <c r="G165" s="96" t="e">
        <f ca="true">+IF(AND(ISNUMBER(OFFSET('Water Data'!$E$4,0,10*ROW('Water Data'!E159))),'Data Summary'!BV165="Yes"),100-OFFSET('Water Data'!$E$4,0,10*ROW('Water Data'!E159)),NA())</f>
        <v>#N/A</v>
      </c>
      <c r="H165" s="96" t="e">
        <f ca="true">+IF(AND(ISNUMBER(OFFSET('Water Data'!$E$6,0,10*ROW('Water Data'!E159))),'Data Summary'!BW165="Yes"),OFFSET('Water Data'!$E$6,0,10*ROW('Water Data'!E159)),NA())</f>
        <v>#N/A</v>
      </c>
      <c r="I165" s="96" t="e">
        <f ca="true">+IF(AND(ISNUMBER(OFFSET('Water Data'!$E$9,0,10*ROW('Water Data'!E159))),'Data Summary'!BX165="Yes"),OFFSET('Water Data'!$E$9,0,10*ROW('Water Data'!E159)),NA())</f>
        <v>#N/A</v>
      </c>
      <c r="J165" s="96" t="e">
        <f ca="true">+IF(AND(ISNUMBER(OFFSET('Water Data'!$F$4,0,10*ROW('Water Data'!F159))),'Data Summary'!BY165="Yes"),100-OFFSET('Water Data'!$F$4,0,10*ROW('Water Data'!F159)),NA())</f>
        <v>#N/A</v>
      </c>
      <c r="K165" s="96" t="e">
        <f ca="true">+IF(AND(ISNUMBER(OFFSET('Water Data'!$F$6,0,10*ROW('Water Data'!F159))),'Data Summary'!BZ165="Yes"),OFFSET('Water Data'!$F$6,0,10*ROW('Water Data'!F159)),NA())</f>
        <v>#N/A</v>
      </c>
      <c r="L165" s="96" t="e">
        <f ca="true">+IF(AND(ISNUMBER(OFFSET('Water Data'!$F$9,0,10*ROW('Water Data'!F159))),'Data Summary'!CA165="Yes"),OFFSET('Water Data'!$F$9,0,10*ROW('Water Data'!F159)),NA())</f>
        <v>#N/A</v>
      </c>
      <c r="M165" s="96" t="e">
        <f ca="true">+IF(AND(ISNUMBER(OFFSET('Water Data'!$G$4,0,10*ROW('Water Data'!G159))),'Data Summary'!CB165="Yes"),100-OFFSET('Water Data'!$G$4,0,10*ROW('Water Data'!G159)),NA())</f>
        <v>#N/A</v>
      </c>
      <c r="N165" s="96" t="e">
        <f ca="true">+IF(AND(ISNUMBER(OFFSET('Water Data'!$G$6,0,10*ROW('Water Data'!G159))),'Data Summary'!CC165="Yes"),OFFSET('Water Data'!$G$6,0,10*ROW('Water Data'!G159)),NA())</f>
        <v>#N/A</v>
      </c>
      <c r="O165" s="96" t="e">
        <f ca="true">+IF(AND(ISNUMBER(OFFSET('Water Data'!$G$9,0,10*ROW('Water Data'!G159))),'Data Summary'!CD165="Yes"),OFFSET('Water Data'!$G$9,0,10*ROW('Water Data'!G159)),NA())</f>
        <v>#N/A</v>
      </c>
      <c r="P165" s="96" t="e">
        <f ca="true">+IF(AND(ISNUMBER(OFFSET('Water Data'!$H$4,0,10*ROW('Water Data'!H159))),'Data Summary'!CE165="Yes"),100-OFFSET('Water Data'!$H$4,0,10*ROW('Water Data'!H159)),NA())</f>
        <v>#N/A</v>
      </c>
      <c r="Q165" s="96" t="e">
        <f ca="true">+IF(AND(ISNUMBER(OFFSET('Water Data'!$H$6,0,10*ROW('Water Data'!H159))),'Data Summary'!CF165="Yes"),OFFSET('Water Data'!$H$6,0,10*ROW('Water Data'!H159)),NA())</f>
        <v>#N/A</v>
      </c>
      <c r="R165" s="96" t="e">
        <f ca="true">+IF(AND(ISNUMBER(OFFSET('Water Data'!$H$9,0,10*ROW('Water Data'!H159))),'Data Summary'!CG165="Yes"),OFFSET('Water Data'!$H$9,0,10*ROW('Water Data'!H159)),NA())</f>
        <v>#N/A</v>
      </c>
      <c r="S165" s="96" t="e">
        <f ca="true">+IF(AND(ISNUMBER(OFFSET('Water Data'!$I$4,0,10*ROW('Water Data'!I159))),'Data Summary'!CH165="Yes"),100-OFFSET('Water Data'!$I$4,0,10*ROW('Water Data'!I159)),NA())</f>
        <v>#N/A</v>
      </c>
      <c r="T165" s="96" t="e">
        <f ca="true">+IF(AND(ISNUMBER(OFFSET('Water Data'!$I$6,0,10*ROW('Water Data'!I159))),'Data Summary'!CI165="Yes"),OFFSET('Water Data'!$I$6,0,10*ROW('Water Data'!I159)),NA())</f>
        <v>#N/A</v>
      </c>
      <c r="U165" s="96" t="e">
        <f ca="true">+IF(AND(ISNUMBER(OFFSET('Water Data'!$I$9,0,10*ROW('Water Data'!I159))),'Data Summary'!CJ165="Yes"),OFFSET('Water Data'!$I$9,0,10*ROW('Water Data'!I159)),NA())</f>
        <v>#N/A</v>
      </c>
      <c r="V165" s="97" t="e">
        <f ca="true">+IF(AND(ISNUMBER(OFFSET('Sanitation Data'!$D$4,0,10*ROW('Sanitation Data'!D159))),'Data Summary'!CK165="Yes"),100-OFFSET('Sanitation Data'!$D$4,0,10*ROW('Sanitation Data'!D159)),NA())</f>
        <v>#N/A</v>
      </c>
      <c r="W165" s="97" t="e">
        <f ca="true">+IF(AND(ISNUMBER(OFFSET('Sanitation Data'!$D$6,0,10*ROW('Sanitation Data'!D159))),'Data Summary'!CL165="Yes"),OFFSET('Sanitation Data'!$D$6,0,10*ROW('Sanitation Data'!D159)),NA())</f>
        <v>#N/A</v>
      </c>
      <c r="X165" s="97" t="e">
        <f ca="true">+IF(AND(ISNUMBER(OFFSET('Sanitation Data'!$D$10,0,10*ROW('Sanitation Data'!D159))),'Data Summary'!CM165="Yes"),OFFSET('Sanitation Data'!$D$10,0,10*ROW('Sanitation Data'!D159)),NA())</f>
        <v>#N/A</v>
      </c>
      <c r="Y165" s="97" t="e">
        <f ca="true">+IF(AND(ISNUMBER(OFFSET('Sanitation Data'!$D$11,0,10*ROW('Sanitation Data'!D159))),'Data Summary'!CN165="Yes"),OFFSET('Sanitation Data'!$D$11,0,10*ROW('Sanitation Data'!D159)),NA())</f>
        <v>#N/A</v>
      </c>
      <c r="Z165" s="97" t="e">
        <f ca="true">+IF(AND(ISNUMBER(OFFSET('Sanitation Data'!$D$12,0,10*ROW('Sanitation Data'!D159))),'Data Summary'!CO165="Yes"),OFFSET('Sanitation Data'!$D$12,0,10*ROW('Sanitation Data'!D159)),NA())</f>
        <v>#N/A</v>
      </c>
      <c r="AA165" s="97" t="e">
        <f ca="true">+IF(AND(ISNUMBER(OFFSET('Sanitation Data'!$E$4,0,10*ROW('Sanitation Data'!E159))),'Data Summary'!CP165="Yes"),100-OFFSET('Sanitation Data'!$E$4,0,10*ROW('Sanitation Data'!E159)),NA())</f>
        <v>#N/A</v>
      </c>
      <c r="AB165" s="97" t="e">
        <f ca="true">+IF(AND(ISNUMBER(OFFSET('Sanitation Data'!$E$6,0,10*ROW('Sanitation Data'!E159))),'Data Summary'!CQ165="Yes"),OFFSET('Sanitation Data'!$E$6,0,10*ROW('Sanitation Data'!E159)),NA())</f>
        <v>#N/A</v>
      </c>
      <c r="AC165" s="97" t="e">
        <f ca="true">+IF(AND(ISNUMBER(OFFSET('Sanitation Data'!$E$10,0,10*ROW('Sanitation Data'!E159))),'Data Summary'!CR165="Yes"),OFFSET('Sanitation Data'!$E$10,0,10*ROW('Sanitation Data'!E159)),NA())</f>
        <v>#N/A</v>
      </c>
      <c r="AD165" s="97" t="e">
        <f ca="true">+IF(AND(ISNUMBER(OFFSET('Sanitation Data'!$E$11,0,10*ROW('Sanitation Data'!E159))),'Data Summary'!CS165="Yes"),OFFSET('Sanitation Data'!$E$11,0,10*ROW('Sanitation Data'!E159)),NA())</f>
        <v>#N/A</v>
      </c>
      <c r="AE165" s="97" t="e">
        <f ca="true">+IF(AND(ISNUMBER(OFFSET('Sanitation Data'!$E$12,0,10*ROW('Sanitation Data'!E159))),'Data Summary'!CT165="Yes"),OFFSET('Sanitation Data'!$E$12,0,10*ROW('Sanitation Data'!E159)),NA())</f>
        <v>#N/A</v>
      </c>
      <c r="AF165" s="97" t="e">
        <f ca="true">+IF(AND(ISNUMBER(OFFSET('Sanitation Data'!$F$4,0,10*ROW('Sanitation Data'!F159))),'Data Summary'!CU165="Yes"),100-OFFSET('Sanitation Data'!$F$4,0,10*ROW('Sanitation Data'!F159)),NA())</f>
        <v>#N/A</v>
      </c>
      <c r="AG165" s="97" t="e">
        <f ca="true">+IF(AND(ISNUMBER(OFFSET('Sanitation Data'!$F$6,0,10*ROW('Sanitation Data'!F159))),'Data Summary'!CV165="Yes"),OFFSET('Sanitation Data'!$F$6,0,10*ROW('Sanitation Data'!F159)),NA())</f>
        <v>#N/A</v>
      </c>
      <c r="AH165" s="97" t="e">
        <f ca="true">+IF(AND(ISNUMBER(OFFSET('Sanitation Data'!$F$10,0,10*ROW('Sanitation Data'!F159))),'Data Summary'!CW165="Yes"),OFFSET('Sanitation Data'!$F$10,0,10*ROW('Sanitation Data'!F159)),NA())</f>
        <v>#N/A</v>
      </c>
      <c r="AI165" s="97" t="e">
        <f ca="true">+IF(AND(ISNUMBER(OFFSET('Sanitation Data'!$F$11,0,10*ROW('Sanitation Data'!F159))),'Data Summary'!CX165="Yes"),OFFSET('Sanitation Data'!$F$11,0,10*ROW('Sanitation Data'!F159)),NA())</f>
        <v>#N/A</v>
      </c>
      <c r="AJ165" s="97" t="e">
        <f ca="true">+IF(AND(ISNUMBER(OFFSET('Sanitation Data'!$F$12,0,10*ROW('Sanitation Data'!F159))),'Data Summary'!CY165="Yes"),OFFSET('Sanitation Data'!$F$12,0,10*ROW('Sanitation Data'!F159)),NA())</f>
        <v>#N/A</v>
      </c>
      <c r="AK165" s="97" t="e">
        <f ca="true">+IF(AND(ISNUMBER(OFFSET('Sanitation Data'!$G$4,0,10*ROW('Sanitation Data'!G159))),'Data Summary'!CZ165="Yes"),100-OFFSET('Sanitation Data'!$G$4,0,10*ROW('Sanitation Data'!G159)),NA())</f>
        <v>#N/A</v>
      </c>
      <c r="AL165" s="97" t="e">
        <f ca="true">+IF(AND(ISNUMBER(OFFSET('Sanitation Data'!$G$6,0,10*ROW('Sanitation Data'!G159))),'Data Summary'!DA165="Yes"),OFFSET('Sanitation Data'!$G$6,0,10*ROW('Sanitation Data'!G159)),NA())</f>
        <v>#N/A</v>
      </c>
      <c r="AM165" s="97" t="e">
        <f ca="true">+IF(AND(ISNUMBER(OFFSET('Sanitation Data'!$G$10,0,10*ROW('Sanitation Data'!G159))),'Data Summary'!DB165="Yes"),OFFSET('Sanitation Data'!$G$10,0,10*ROW('Sanitation Data'!G159)),NA())</f>
        <v>#N/A</v>
      </c>
      <c r="AN165" s="97" t="e">
        <f ca="true">+IF(AND(ISNUMBER(OFFSET('Sanitation Data'!$G$11,0,10*ROW('Sanitation Data'!G159))),'Data Summary'!DC165="Yes"),OFFSET('Sanitation Data'!$G$11,0,10*ROW('Sanitation Data'!G159)),NA())</f>
        <v>#N/A</v>
      </c>
      <c r="AO165" s="97" t="e">
        <f ca="true">+IF(AND(ISNUMBER(OFFSET('Sanitation Data'!$G$12,0,10*ROW('Sanitation Data'!G159))),'Data Summary'!DD165="Yes"),OFFSET('Sanitation Data'!$G$12,0,10*ROW('Sanitation Data'!G159)),NA())</f>
        <v>#N/A</v>
      </c>
      <c r="AP165" s="97" t="e">
        <f ca="true">+IF(AND(ISNUMBER(OFFSET('Sanitation Data'!$H$4,0,10*ROW('Sanitation Data'!H159))),'Data Summary'!DE165="Yes"),100-OFFSET('Sanitation Data'!$H$4,0,10*ROW('Sanitation Data'!H159)),NA())</f>
        <v>#N/A</v>
      </c>
      <c r="AQ165" s="97" t="e">
        <f ca="true">+IF(AND(ISNUMBER(OFFSET('Sanitation Data'!$H$6,0,10*ROW('Sanitation Data'!H159))),'Data Summary'!DF165="Yes"),OFFSET('Sanitation Data'!$H$6,0,10*ROW('Sanitation Data'!H159)),NA())</f>
        <v>#N/A</v>
      </c>
      <c r="AR165" s="97" t="e">
        <f ca="true">+IF(AND(ISNUMBER(OFFSET('Sanitation Data'!$H$10,0,10*ROW('Sanitation Data'!H159))),'Data Summary'!DG165="Yes"),OFFSET('Sanitation Data'!$H$10,0,10*ROW('Sanitation Data'!H159)),NA())</f>
        <v>#N/A</v>
      </c>
      <c r="AS165" s="97" t="e">
        <f ca="true">+IF(AND(ISNUMBER(OFFSET('Sanitation Data'!$H$11,0,10*ROW('Sanitation Data'!H159))),'Data Summary'!DH165="Yes"),OFFSET('Sanitation Data'!$H$11,0,10*ROW('Sanitation Data'!H159)),NA())</f>
        <v>#N/A</v>
      </c>
      <c r="AT165" s="97" t="e">
        <f ca="true">+IF(AND(ISNUMBER(OFFSET('Sanitation Data'!$H$12,0,10*ROW('Sanitation Data'!H159))),'Data Summary'!DI165="Yes"),OFFSET('Sanitation Data'!$H$12,0,10*ROW('Sanitation Data'!H159)),NA())</f>
        <v>#N/A</v>
      </c>
      <c r="AU165" s="97" t="e">
        <f ca="true">+IF(AND(ISNUMBER(OFFSET('Sanitation Data'!$I$4,0,10*ROW('Sanitation Data'!I159))),'Data Summary'!DJ165="Yes"),100-OFFSET('Sanitation Data'!$I$4,0,10*ROW('Sanitation Data'!I159)),NA())</f>
        <v>#N/A</v>
      </c>
      <c r="AV165" s="97" t="e">
        <f ca="true">+IF(AND(ISNUMBER(OFFSET('Sanitation Data'!$I$6,0,10*ROW('Sanitation Data'!I159))),'Data Summary'!DK165="Yes"),OFFSET('Sanitation Data'!$I$6,0,10*ROW('Sanitation Data'!I159)),NA())</f>
        <v>#N/A</v>
      </c>
      <c r="AW165" s="97" t="e">
        <f ca="true">+IF(AND(ISNUMBER(OFFSET('Sanitation Data'!$I$10,0,10*ROW('Sanitation Data'!I159))),'Data Summary'!DL165="Yes"),OFFSET('Sanitation Data'!$I$10,0,10*ROW('Sanitation Data'!I159)),NA())</f>
        <v>#N/A</v>
      </c>
      <c r="AX165" s="97" t="e">
        <f ca="true">+IF(AND(ISNUMBER(OFFSET('Sanitation Data'!$I$11,0,10*ROW('Sanitation Data'!I159))),'Data Summary'!DM165="Yes"),OFFSET('Sanitation Data'!$I$11,0,10*ROW('Sanitation Data'!I159)),NA())</f>
        <v>#N/A</v>
      </c>
      <c r="AY165" s="97" t="e">
        <f ca="true">+IF(AND(ISNUMBER(OFFSET('Sanitation Data'!$I$12,0,10*ROW('Sanitation Data'!I159))),'Data Summary'!DN165="Yes"),OFFSET('Sanitation Data'!$I$12,0,10*ROW('Sanitation Data'!I159)),NA())</f>
        <v>#N/A</v>
      </c>
      <c r="AZ165" s="98" t="e">
        <f ca="true">+IF(AND(ISNUMBER(OFFSET('Hygiene Data'!$D$5,0,10*ROW('Hygiene Data'!D159))),'Data Summary'!DO165="Yes"),OFFSET('Hygiene Data'!$D$5,0,10*ROW('Hygiene Data'!D159)),NA())</f>
        <v>#N/A</v>
      </c>
      <c r="BA165" s="98" t="e">
        <f ca="true">+IF(AND(ISNUMBER(OFFSET('Hygiene Data'!$D$7,0,10*ROW('Hygiene Data'!D159))),'Data Summary'!DP165="Yes"),OFFSET('Hygiene Data'!$D$7,0,10*ROW('Hygiene Data'!D159)),NA())</f>
        <v>#N/A</v>
      </c>
      <c r="BB165" s="98" t="e">
        <f ca="true">+IF(AND(ISNUMBER(OFFSET('Hygiene Data'!$D$9,0,10*ROW('Hygiene Data'!D159))),'Data Summary'!DQ165="Yes"),OFFSET('Hygiene Data'!$D$9,0,10*ROW('Hygiene Data'!D159)),NA())</f>
        <v>#N/A</v>
      </c>
      <c r="BC165" s="98" t="e">
        <f ca="true">+IF(AND(ISNUMBER(OFFSET('Hygiene Data'!$E$5,0,10*ROW('Hygiene Data'!E159))),'Data Summary'!DR165="Yes"),OFFSET('Hygiene Data'!$E$5,0,10*ROW('Hygiene Data'!E159)),NA())</f>
        <v>#N/A</v>
      </c>
      <c r="BD165" s="98" t="e">
        <f ca="true">+IF(AND(ISNUMBER(OFFSET('Hygiene Data'!$E$7,0,10*ROW('Hygiene Data'!E159))),'Data Summary'!DS165="Yes"),OFFSET('Hygiene Data'!$E$7,0,10*ROW('Hygiene Data'!E159)),NA())</f>
        <v>#N/A</v>
      </c>
      <c r="BE165" s="98" t="e">
        <f ca="true">+IF(AND(ISNUMBER(OFFSET('Hygiene Data'!$E$9,0,10*ROW('Hygiene Data'!E159))),'Data Summary'!DT165="Yes"),OFFSET('Hygiene Data'!$E$9,0,10*ROW('Hygiene Data'!E159)),NA())</f>
        <v>#N/A</v>
      </c>
      <c r="BF165" s="98" t="e">
        <f ca="true">+IF(AND(ISNUMBER(OFFSET('Hygiene Data'!$F$5,0,10*ROW('Hygiene Data'!F159))),'Data Summary'!DU165="Yes"),OFFSET('Hygiene Data'!$F$5,0,10*ROW('Hygiene Data'!F159)),NA())</f>
        <v>#N/A</v>
      </c>
      <c r="BG165" s="98" t="e">
        <f ca="true">+IF(AND(ISNUMBER(OFFSET('Hygiene Data'!$F$7,0,10*ROW('Hygiene Data'!F159))),'Data Summary'!DV165="Yes"),OFFSET('Hygiene Data'!$F$7,0,10*ROW('Hygiene Data'!F159)),NA())</f>
        <v>#N/A</v>
      </c>
      <c r="BH165" s="98" t="e">
        <f ca="true">+IF(AND(ISNUMBER(OFFSET('Hygiene Data'!$F$9,0,10*ROW('Hygiene Data'!F159))),'Data Summary'!DW165="Yes"),OFFSET('Hygiene Data'!$F$9,0,10*ROW('Hygiene Data'!F159)),NA())</f>
        <v>#N/A</v>
      </c>
      <c r="BI165" s="98" t="e">
        <f ca="true">+IF(AND(ISNUMBER(OFFSET('Hygiene Data'!$G$5,0,10*ROW('Hygiene Data'!G159))),'Data Summary'!DX165="Yes"),OFFSET('Hygiene Data'!$G$5,0,10*ROW('Hygiene Data'!G159)),NA())</f>
        <v>#N/A</v>
      </c>
      <c r="BJ165" s="98" t="e">
        <f ca="true">+IF(AND(ISNUMBER(OFFSET('Hygiene Data'!$G$7,0,10*ROW('Hygiene Data'!G159))),'Data Summary'!DY165="Yes"),OFFSET('Hygiene Data'!$G$7,0,10*ROW('Hygiene Data'!G159)),NA())</f>
        <v>#N/A</v>
      </c>
      <c r="BK165" s="98" t="e">
        <f ca="true">+IF(AND(ISNUMBER(OFFSET('Hygiene Data'!$G$9,0,10*ROW('Hygiene Data'!G159))),'Data Summary'!DZ165="Yes"),OFFSET('Hygiene Data'!$G$9,0,10*ROW('Hygiene Data'!G159)),NA())</f>
        <v>#N/A</v>
      </c>
      <c r="BL165" s="98" t="e">
        <f ca="true">+IF(AND(ISNUMBER(OFFSET('Hygiene Data'!$H$5,0,10*ROW('Hygiene Data'!H159))),'Data Summary'!EA165="Yes"),OFFSET('Hygiene Data'!$H$5,0,10*ROW('Hygiene Data'!H159)),NA())</f>
        <v>#N/A</v>
      </c>
      <c r="BM165" s="98" t="e">
        <f ca="true">+IF(AND(ISNUMBER(OFFSET('Hygiene Data'!$H$7,0,10*ROW('Hygiene Data'!H159))),'Data Summary'!EB165="Yes"),OFFSET('Hygiene Data'!$H$7,0,10*ROW('Hygiene Data'!H159)),NA())</f>
        <v>#N/A</v>
      </c>
      <c r="BN165" s="98" t="e">
        <f ca="true">+IF(AND(ISNUMBER(OFFSET('Hygiene Data'!$H$9,0,10*ROW('Hygiene Data'!H159))),'Data Summary'!EC165="Yes"),OFFSET('Hygiene Data'!$H$9,0,10*ROW('Hygiene Data'!H159)),NA())</f>
        <v>#N/A</v>
      </c>
      <c r="BO165" s="98" t="e">
        <f ca="true">+IF(AND(ISNUMBER(OFFSET('Hygiene Data'!$I$5,0,10*ROW('Hygiene Data'!I159))),'Data Summary'!ED165="Yes"),OFFSET('Hygiene Data'!$I$5,0,10*ROW('Hygiene Data'!I159)),NA())</f>
        <v>#N/A</v>
      </c>
      <c r="BP165" s="98" t="e">
        <f ca="true">+IF(AND(ISNUMBER(OFFSET('Hygiene Data'!$I$7,0,10*ROW('Hygiene Data'!I159))),'Data Summary'!EE165="Yes"),OFFSET('Hygiene Data'!$I$7,0,10*ROW('Hygiene Data'!I159)),NA())</f>
        <v>#N/A</v>
      </c>
      <c r="BQ165" s="98" t="e">
        <f ca="true">+IF(AND(ISNUMBER(OFFSET('Hygiene Data'!$I$9,0,10*ROW('Hygiene Data'!I159))),'Data Summary'!EF165="Yes"),OFFSET('Hygiene Data'!$I$9,0,10*ROW('Hygiene Data'!I159)),NA())</f>
        <v>#N/A</v>
      </c>
    </row>
    <row xmlns:x14ac="http://schemas.microsoft.com/office/spreadsheetml/2009/9/ac" r="166" x14ac:dyDescent="0.2">
      <c r="A166" s="351" t="e">
        <f ca="true">+RIGHT('Data Summary'!A166,LEN('Data Summary'!A166)-9)</f>
        <v>#VALUE!</v>
      </c>
      <c r="B166" s="36" t="str">
        <f ca="true">+IF(ISTEXT('Data Summary'!B166),'Data Summary'!B166,"")</f>
        <v/>
      </c>
      <c r="C166" s="350" t="e">
        <f ca="true">+VALUE('Data Summary'!C166)</f>
        <v>#VALUE!</v>
      </c>
      <c r="D166" s="96" t="e">
        <f ca="true">+IF(AND(ISNUMBER(OFFSET('Water Data'!$D$4,0,10*ROW('Water Data'!D160))),'Data Summary'!BS166="Yes"),100-OFFSET('Water Data'!$D$4,0,10*ROW('Water Data'!D160)),NA())</f>
        <v>#N/A</v>
      </c>
      <c r="E166" s="96" t="e">
        <f ca="true">+IF(AND(ISNUMBER(OFFSET('Water Data'!$D$6,0,10*ROW('Water Data'!D160))),'Data Summary'!BT166="Yes"),OFFSET('Water Data'!$D$6,0,10*ROW('Water Data'!D160)),NA())</f>
        <v>#N/A</v>
      </c>
      <c r="F166" s="96" t="e">
        <f ca="true">+IF(AND(ISNUMBER(OFFSET('Water Data'!$D$9,0,10*ROW('Water Data'!D160))),'Data Summary'!BU166="Yes"),OFFSET('Water Data'!$D$9,0,10*ROW('Water Data'!D160)),NA())</f>
        <v>#N/A</v>
      </c>
      <c r="G166" s="96" t="e">
        <f ca="true">+IF(AND(ISNUMBER(OFFSET('Water Data'!$E$4,0,10*ROW('Water Data'!E160))),'Data Summary'!BV166="Yes"),100-OFFSET('Water Data'!$E$4,0,10*ROW('Water Data'!E160)),NA())</f>
        <v>#N/A</v>
      </c>
      <c r="H166" s="96" t="e">
        <f ca="true">+IF(AND(ISNUMBER(OFFSET('Water Data'!$E$6,0,10*ROW('Water Data'!E160))),'Data Summary'!BW166="Yes"),OFFSET('Water Data'!$E$6,0,10*ROW('Water Data'!E160)),NA())</f>
        <v>#N/A</v>
      </c>
      <c r="I166" s="96" t="e">
        <f ca="true">+IF(AND(ISNUMBER(OFFSET('Water Data'!$E$9,0,10*ROW('Water Data'!E160))),'Data Summary'!BX166="Yes"),OFFSET('Water Data'!$E$9,0,10*ROW('Water Data'!E160)),NA())</f>
        <v>#N/A</v>
      </c>
      <c r="J166" s="96" t="e">
        <f ca="true">+IF(AND(ISNUMBER(OFFSET('Water Data'!$F$4,0,10*ROW('Water Data'!F160))),'Data Summary'!BY166="Yes"),100-OFFSET('Water Data'!$F$4,0,10*ROW('Water Data'!F160)),NA())</f>
        <v>#N/A</v>
      </c>
      <c r="K166" s="96" t="e">
        <f ca="true">+IF(AND(ISNUMBER(OFFSET('Water Data'!$F$6,0,10*ROW('Water Data'!F160))),'Data Summary'!BZ166="Yes"),OFFSET('Water Data'!$F$6,0,10*ROW('Water Data'!F160)),NA())</f>
        <v>#N/A</v>
      </c>
      <c r="L166" s="96" t="e">
        <f ca="true">+IF(AND(ISNUMBER(OFFSET('Water Data'!$F$9,0,10*ROW('Water Data'!F160))),'Data Summary'!CA166="Yes"),OFFSET('Water Data'!$F$9,0,10*ROW('Water Data'!F160)),NA())</f>
        <v>#N/A</v>
      </c>
      <c r="M166" s="96" t="e">
        <f ca="true">+IF(AND(ISNUMBER(OFFSET('Water Data'!$G$4,0,10*ROW('Water Data'!G160))),'Data Summary'!CB166="Yes"),100-OFFSET('Water Data'!$G$4,0,10*ROW('Water Data'!G160)),NA())</f>
        <v>#N/A</v>
      </c>
      <c r="N166" s="96" t="e">
        <f ca="true">+IF(AND(ISNUMBER(OFFSET('Water Data'!$G$6,0,10*ROW('Water Data'!G160))),'Data Summary'!CC166="Yes"),OFFSET('Water Data'!$G$6,0,10*ROW('Water Data'!G160)),NA())</f>
        <v>#N/A</v>
      </c>
      <c r="O166" s="96" t="e">
        <f ca="true">+IF(AND(ISNUMBER(OFFSET('Water Data'!$G$9,0,10*ROW('Water Data'!G160))),'Data Summary'!CD166="Yes"),OFFSET('Water Data'!$G$9,0,10*ROW('Water Data'!G160)),NA())</f>
        <v>#N/A</v>
      </c>
      <c r="P166" s="96" t="e">
        <f ca="true">+IF(AND(ISNUMBER(OFFSET('Water Data'!$H$4,0,10*ROW('Water Data'!H160))),'Data Summary'!CE166="Yes"),100-OFFSET('Water Data'!$H$4,0,10*ROW('Water Data'!H160)),NA())</f>
        <v>#N/A</v>
      </c>
      <c r="Q166" s="96" t="e">
        <f ca="true">+IF(AND(ISNUMBER(OFFSET('Water Data'!$H$6,0,10*ROW('Water Data'!H160))),'Data Summary'!CF166="Yes"),OFFSET('Water Data'!$H$6,0,10*ROW('Water Data'!H160)),NA())</f>
        <v>#N/A</v>
      </c>
      <c r="R166" s="96" t="e">
        <f ca="true">+IF(AND(ISNUMBER(OFFSET('Water Data'!$H$9,0,10*ROW('Water Data'!H160))),'Data Summary'!CG166="Yes"),OFFSET('Water Data'!$H$9,0,10*ROW('Water Data'!H160)),NA())</f>
        <v>#N/A</v>
      </c>
      <c r="S166" s="96" t="e">
        <f ca="true">+IF(AND(ISNUMBER(OFFSET('Water Data'!$I$4,0,10*ROW('Water Data'!I160))),'Data Summary'!CH166="Yes"),100-OFFSET('Water Data'!$I$4,0,10*ROW('Water Data'!I160)),NA())</f>
        <v>#N/A</v>
      </c>
      <c r="T166" s="96" t="e">
        <f ca="true">+IF(AND(ISNUMBER(OFFSET('Water Data'!$I$6,0,10*ROW('Water Data'!I160))),'Data Summary'!CI166="Yes"),OFFSET('Water Data'!$I$6,0,10*ROW('Water Data'!I160)),NA())</f>
        <v>#N/A</v>
      </c>
      <c r="U166" s="96" t="e">
        <f ca="true">+IF(AND(ISNUMBER(OFFSET('Water Data'!$I$9,0,10*ROW('Water Data'!I160))),'Data Summary'!CJ166="Yes"),OFFSET('Water Data'!$I$9,0,10*ROW('Water Data'!I160)),NA())</f>
        <v>#N/A</v>
      </c>
      <c r="V166" s="97" t="e">
        <f ca="true">+IF(AND(ISNUMBER(OFFSET('Sanitation Data'!$D$4,0,10*ROW('Sanitation Data'!D160))),'Data Summary'!CK166="Yes"),100-OFFSET('Sanitation Data'!$D$4,0,10*ROW('Sanitation Data'!D160)),NA())</f>
        <v>#N/A</v>
      </c>
      <c r="W166" s="97" t="e">
        <f ca="true">+IF(AND(ISNUMBER(OFFSET('Sanitation Data'!$D$6,0,10*ROW('Sanitation Data'!D160))),'Data Summary'!CL166="Yes"),OFFSET('Sanitation Data'!$D$6,0,10*ROW('Sanitation Data'!D160)),NA())</f>
        <v>#N/A</v>
      </c>
      <c r="X166" s="97" t="e">
        <f ca="true">+IF(AND(ISNUMBER(OFFSET('Sanitation Data'!$D$10,0,10*ROW('Sanitation Data'!D160))),'Data Summary'!CM166="Yes"),OFFSET('Sanitation Data'!$D$10,0,10*ROW('Sanitation Data'!D160)),NA())</f>
        <v>#N/A</v>
      </c>
      <c r="Y166" s="97" t="e">
        <f ca="true">+IF(AND(ISNUMBER(OFFSET('Sanitation Data'!$D$11,0,10*ROW('Sanitation Data'!D160))),'Data Summary'!CN166="Yes"),OFFSET('Sanitation Data'!$D$11,0,10*ROW('Sanitation Data'!D160)),NA())</f>
        <v>#N/A</v>
      </c>
      <c r="Z166" s="97" t="e">
        <f ca="true">+IF(AND(ISNUMBER(OFFSET('Sanitation Data'!$D$12,0,10*ROW('Sanitation Data'!D160))),'Data Summary'!CO166="Yes"),OFFSET('Sanitation Data'!$D$12,0,10*ROW('Sanitation Data'!D160)),NA())</f>
        <v>#N/A</v>
      </c>
      <c r="AA166" s="97" t="e">
        <f ca="true">+IF(AND(ISNUMBER(OFFSET('Sanitation Data'!$E$4,0,10*ROW('Sanitation Data'!E160))),'Data Summary'!CP166="Yes"),100-OFFSET('Sanitation Data'!$E$4,0,10*ROW('Sanitation Data'!E160)),NA())</f>
        <v>#N/A</v>
      </c>
      <c r="AB166" s="97" t="e">
        <f ca="true">+IF(AND(ISNUMBER(OFFSET('Sanitation Data'!$E$6,0,10*ROW('Sanitation Data'!E160))),'Data Summary'!CQ166="Yes"),OFFSET('Sanitation Data'!$E$6,0,10*ROW('Sanitation Data'!E160)),NA())</f>
        <v>#N/A</v>
      </c>
      <c r="AC166" s="97" t="e">
        <f ca="true">+IF(AND(ISNUMBER(OFFSET('Sanitation Data'!$E$10,0,10*ROW('Sanitation Data'!E160))),'Data Summary'!CR166="Yes"),OFFSET('Sanitation Data'!$E$10,0,10*ROW('Sanitation Data'!E160)),NA())</f>
        <v>#N/A</v>
      </c>
      <c r="AD166" s="97" t="e">
        <f ca="true">+IF(AND(ISNUMBER(OFFSET('Sanitation Data'!$E$11,0,10*ROW('Sanitation Data'!E160))),'Data Summary'!CS166="Yes"),OFFSET('Sanitation Data'!$E$11,0,10*ROW('Sanitation Data'!E160)),NA())</f>
        <v>#N/A</v>
      </c>
      <c r="AE166" s="97" t="e">
        <f ca="true">+IF(AND(ISNUMBER(OFFSET('Sanitation Data'!$E$12,0,10*ROW('Sanitation Data'!E160))),'Data Summary'!CT166="Yes"),OFFSET('Sanitation Data'!$E$12,0,10*ROW('Sanitation Data'!E160)),NA())</f>
        <v>#N/A</v>
      </c>
      <c r="AF166" s="97" t="e">
        <f ca="true">+IF(AND(ISNUMBER(OFFSET('Sanitation Data'!$F$4,0,10*ROW('Sanitation Data'!F160))),'Data Summary'!CU166="Yes"),100-OFFSET('Sanitation Data'!$F$4,0,10*ROW('Sanitation Data'!F160)),NA())</f>
        <v>#N/A</v>
      </c>
      <c r="AG166" s="97" t="e">
        <f ca="true">+IF(AND(ISNUMBER(OFFSET('Sanitation Data'!$F$6,0,10*ROW('Sanitation Data'!F160))),'Data Summary'!CV166="Yes"),OFFSET('Sanitation Data'!$F$6,0,10*ROW('Sanitation Data'!F160)),NA())</f>
        <v>#N/A</v>
      </c>
      <c r="AH166" s="97" t="e">
        <f ca="true">+IF(AND(ISNUMBER(OFFSET('Sanitation Data'!$F$10,0,10*ROW('Sanitation Data'!F160))),'Data Summary'!CW166="Yes"),OFFSET('Sanitation Data'!$F$10,0,10*ROW('Sanitation Data'!F160)),NA())</f>
        <v>#N/A</v>
      </c>
      <c r="AI166" s="97" t="e">
        <f ca="true">+IF(AND(ISNUMBER(OFFSET('Sanitation Data'!$F$11,0,10*ROW('Sanitation Data'!F160))),'Data Summary'!CX166="Yes"),OFFSET('Sanitation Data'!$F$11,0,10*ROW('Sanitation Data'!F160)),NA())</f>
        <v>#N/A</v>
      </c>
      <c r="AJ166" s="97" t="e">
        <f ca="true">+IF(AND(ISNUMBER(OFFSET('Sanitation Data'!$F$12,0,10*ROW('Sanitation Data'!F160))),'Data Summary'!CY166="Yes"),OFFSET('Sanitation Data'!$F$12,0,10*ROW('Sanitation Data'!F160)),NA())</f>
        <v>#N/A</v>
      </c>
      <c r="AK166" s="97" t="e">
        <f ca="true">+IF(AND(ISNUMBER(OFFSET('Sanitation Data'!$G$4,0,10*ROW('Sanitation Data'!G160))),'Data Summary'!CZ166="Yes"),100-OFFSET('Sanitation Data'!$G$4,0,10*ROW('Sanitation Data'!G160)),NA())</f>
        <v>#N/A</v>
      </c>
      <c r="AL166" s="97" t="e">
        <f ca="true">+IF(AND(ISNUMBER(OFFSET('Sanitation Data'!$G$6,0,10*ROW('Sanitation Data'!G160))),'Data Summary'!DA166="Yes"),OFFSET('Sanitation Data'!$G$6,0,10*ROW('Sanitation Data'!G160)),NA())</f>
        <v>#N/A</v>
      </c>
      <c r="AM166" s="97" t="e">
        <f ca="true">+IF(AND(ISNUMBER(OFFSET('Sanitation Data'!$G$10,0,10*ROW('Sanitation Data'!G160))),'Data Summary'!DB166="Yes"),OFFSET('Sanitation Data'!$G$10,0,10*ROW('Sanitation Data'!G160)),NA())</f>
        <v>#N/A</v>
      </c>
      <c r="AN166" s="97" t="e">
        <f ca="true">+IF(AND(ISNUMBER(OFFSET('Sanitation Data'!$G$11,0,10*ROW('Sanitation Data'!G160))),'Data Summary'!DC166="Yes"),OFFSET('Sanitation Data'!$G$11,0,10*ROW('Sanitation Data'!G160)),NA())</f>
        <v>#N/A</v>
      </c>
      <c r="AO166" s="97" t="e">
        <f ca="true">+IF(AND(ISNUMBER(OFFSET('Sanitation Data'!$G$12,0,10*ROW('Sanitation Data'!G160))),'Data Summary'!DD166="Yes"),OFFSET('Sanitation Data'!$G$12,0,10*ROW('Sanitation Data'!G160)),NA())</f>
        <v>#N/A</v>
      </c>
      <c r="AP166" s="97" t="e">
        <f ca="true">+IF(AND(ISNUMBER(OFFSET('Sanitation Data'!$H$4,0,10*ROW('Sanitation Data'!H160))),'Data Summary'!DE166="Yes"),100-OFFSET('Sanitation Data'!$H$4,0,10*ROW('Sanitation Data'!H160)),NA())</f>
        <v>#N/A</v>
      </c>
      <c r="AQ166" s="97" t="e">
        <f ca="true">+IF(AND(ISNUMBER(OFFSET('Sanitation Data'!$H$6,0,10*ROW('Sanitation Data'!H160))),'Data Summary'!DF166="Yes"),OFFSET('Sanitation Data'!$H$6,0,10*ROW('Sanitation Data'!H160)),NA())</f>
        <v>#N/A</v>
      </c>
      <c r="AR166" s="97" t="e">
        <f ca="true">+IF(AND(ISNUMBER(OFFSET('Sanitation Data'!$H$10,0,10*ROW('Sanitation Data'!H160))),'Data Summary'!DG166="Yes"),OFFSET('Sanitation Data'!$H$10,0,10*ROW('Sanitation Data'!H160)),NA())</f>
        <v>#N/A</v>
      </c>
      <c r="AS166" s="97" t="e">
        <f ca="true">+IF(AND(ISNUMBER(OFFSET('Sanitation Data'!$H$11,0,10*ROW('Sanitation Data'!H160))),'Data Summary'!DH166="Yes"),OFFSET('Sanitation Data'!$H$11,0,10*ROW('Sanitation Data'!H160)),NA())</f>
        <v>#N/A</v>
      </c>
      <c r="AT166" s="97" t="e">
        <f ca="true">+IF(AND(ISNUMBER(OFFSET('Sanitation Data'!$H$12,0,10*ROW('Sanitation Data'!H160))),'Data Summary'!DI166="Yes"),OFFSET('Sanitation Data'!$H$12,0,10*ROW('Sanitation Data'!H160)),NA())</f>
        <v>#N/A</v>
      </c>
      <c r="AU166" s="97" t="e">
        <f ca="true">+IF(AND(ISNUMBER(OFFSET('Sanitation Data'!$I$4,0,10*ROW('Sanitation Data'!I160))),'Data Summary'!DJ166="Yes"),100-OFFSET('Sanitation Data'!$I$4,0,10*ROW('Sanitation Data'!I160)),NA())</f>
        <v>#N/A</v>
      </c>
      <c r="AV166" s="97" t="e">
        <f ca="true">+IF(AND(ISNUMBER(OFFSET('Sanitation Data'!$I$6,0,10*ROW('Sanitation Data'!I160))),'Data Summary'!DK166="Yes"),OFFSET('Sanitation Data'!$I$6,0,10*ROW('Sanitation Data'!I160)),NA())</f>
        <v>#N/A</v>
      </c>
      <c r="AW166" s="97" t="e">
        <f ca="true">+IF(AND(ISNUMBER(OFFSET('Sanitation Data'!$I$10,0,10*ROW('Sanitation Data'!I160))),'Data Summary'!DL166="Yes"),OFFSET('Sanitation Data'!$I$10,0,10*ROW('Sanitation Data'!I160)),NA())</f>
        <v>#N/A</v>
      </c>
      <c r="AX166" s="97" t="e">
        <f ca="true">+IF(AND(ISNUMBER(OFFSET('Sanitation Data'!$I$11,0,10*ROW('Sanitation Data'!I160))),'Data Summary'!DM166="Yes"),OFFSET('Sanitation Data'!$I$11,0,10*ROW('Sanitation Data'!I160)),NA())</f>
        <v>#N/A</v>
      </c>
      <c r="AY166" s="97" t="e">
        <f ca="true">+IF(AND(ISNUMBER(OFFSET('Sanitation Data'!$I$12,0,10*ROW('Sanitation Data'!I160))),'Data Summary'!DN166="Yes"),OFFSET('Sanitation Data'!$I$12,0,10*ROW('Sanitation Data'!I160)),NA())</f>
        <v>#N/A</v>
      </c>
      <c r="AZ166" s="98" t="e">
        <f ca="true">+IF(AND(ISNUMBER(OFFSET('Hygiene Data'!$D$5,0,10*ROW('Hygiene Data'!D160))),'Data Summary'!DO166="Yes"),OFFSET('Hygiene Data'!$D$5,0,10*ROW('Hygiene Data'!D160)),NA())</f>
        <v>#N/A</v>
      </c>
      <c r="BA166" s="98" t="e">
        <f ca="true">+IF(AND(ISNUMBER(OFFSET('Hygiene Data'!$D$7,0,10*ROW('Hygiene Data'!D160))),'Data Summary'!DP166="Yes"),OFFSET('Hygiene Data'!$D$7,0,10*ROW('Hygiene Data'!D160)),NA())</f>
        <v>#N/A</v>
      </c>
      <c r="BB166" s="98" t="e">
        <f ca="true">+IF(AND(ISNUMBER(OFFSET('Hygiene Data'!$D$9,0,10*ROW('Hygiene Data'!D160))),'Data Summary'!DQ166="Yes"),OFFSET('Hygiene Data'!$D$9,0,10*ROW('Hygiene Data'!D160)),NA())</f>
        <v>#N/A</v>
      </c>
      <c r="BC166" s="98" t="e">
        <f ca="true">+IF(AND(ISNUMBER(OFFSET('Hygiene Data'!$E$5,0,10*ROW('Hygiene Data'!E160))),'Data Summary'!DR166="Yes"),OFFSET('Hygiene Data'!$E$5,0,10*ROW('Hygiene Data'!E160)),NA())</f>
        <v>#N/A</v>
      </c>
      <c r="BD166" s="98" t="e">
        <f ca="true">+IF(AND(ISNUMBER(OFFSET('Hygiene Data'!$E$7,0,10*ROW('Hygiene Data'!E160))),'Data Summary'!DS166="Yes"),OFFSET('Hygiene Data'!$E$7,0,10*ROW('Hygiene Data'!E160)),NA())</f>
        <v>#N/A</v>
      </c>
      <c r="BE166" s="98" t="e">
        <f ca="true">+IF(AND(ISNUMBER(OFFSET('Hygiene Data'!$E$9,0,10*ROW('Hygiene Data'!E160))),'Data Summary'!DT166="Yes"),OFFSET('Hygiene Data'!$E$9,0,10*ROW('Hygiene Data'!E160)),NA())</f>
        <v>#N/A</v>
      </c>
      <c r="BF166" s="98" t="e">
        <f ca="true">+IF(AND(ISNUMBER(OFFSET('Hygiene Data'!$F$5,0,10*ROW('Hygiene Data'!F160))),'Data Summary'!DU166="Yes"),OFFSET('Hygiene Data'!$F$5,0,10*ROW('Hygiene Data'!F160)),NA())</f>
        <v>#N/A</v>
      </c>
      <c r="BG166" s="98" t="e">
        <f ca="true">+IF(AND(ISNUMBER(OFFSET('Hygiene Data'!$F$7,0,10*ROW('Hygiene Data'!F160))),'Data Summary'!DV166="Yes"),OFFSET('Hygiene Data'!$F$7,0,10*ROW('Hygiene Data'!F160)),NA())</f>
        <v>#N/A</v>
      </c>
      <c r="BH166" s="98" t="e">
        <f ca="true">+IF(AND(ISNUMBER(OFFSET('Hygiene Data'!$F$9,0,10*ROW('Hygiene Data'!F160))),'Data Summary'!DW166="Yes"),OFFSET('Hygiene Data'!$F$9,0,10*ROW('Hygiene Data'!F160)),NA())</f>
        <v>#N/A</v>
      </c>
      <c r="BI166" s="98" t="e">
        <f ca="true">+IF(AND(ISNUMBER(OFFSET('Hygiene Data'!$G$5,0,10*ROW('Hygiene Data'!G160))),'Data Summary'!DX166="Yes"),OFFSET('Hygiene Data'!$G$5,0,10*ROW('Hygiene Data'!G160)),NA())</f>
        <v>#N/A</v>
      </c>
      <c r="BJ166" s="98" t="e">
        <f ca="true">+IF(AND(ISNUMBER(OFFSET('Hygiene Data'!$G$7,0,10*ROW('Hygiene Data'!G160))),'Data Summary'!DY166="Yes"),OFFSET('Hygiene Data'!$G$7,0,10*ROW('Hygiene Data'!G160)),NA())</f>
        <v>#N/A</v>
      </c>
      <c r="BK166" s="98" t="e">
        <f ca="true">+IF(AND(ISNUMBER(OFFSET('Hygiene Data'!$G$9,0,10*ROW('Hygiene Data'!G160))),'Data Summary'!DZ166="Yes"),OFFSET('Hygiene Data'!$G$9,0,10*ROW('Hygiene Data'!G160)),NA())</f>
        <v>#N/A</v>
      </c>
      <c r="BL166" s="98" t="e">
        <f ca="true">+IF(AND(ISNUMBER(OFFSET('Hygiene Data'!$H$5,0,10*ROW('Hygiene Data'!H160))),'Data Summary'!EA166="Yes"),OFFSET('Hygiene Data'!$H$5,0,10*ROW('Hygiene Data'!H160)),NA())</f>
        <v>#N/A</v>
      </c>
      <c r="BM166" s="98" t="e">
        <f ca="true">+IF(AND(ISNUMBER(OFFSET('Hygiene Data'!$H$7,0,10*ROW('Hygiene Data'!H160))),'Data Summary'!EB166="Yes"),OFFSET('Hygiene Data'!$H$7,0,10*ROW('Hygiene Data'!H160)),NA())</f>
        <v>#N/A</v>
      </c>
      <c r="BN166" s="98" t="e">
        <f ca="true">+IF(AND(ISNUMBER(OFFSET('Hygiene Data'!$H$9,0,10*ROW('Hygiene Data'!H160))),'Data Summary'!EC166="Yes"),OFFSET('Hygiene Data'!$H$9,0,10*ROW('Hygiene Data'!H160)),NA())</f>
        <v>#N/A</v>
      </c>
      <c r="BO166" s="98" t="e">
        <f ca="true">+IF(AND(ISNUMBER(OFFSET('Hygiene Data'!$I$5,0,10*ROW('Hygiene Data'!I160))),'Data Summary'!ED166="Yes"),OFFSET('Hygiene Data'!$I$5,0,10*ROW('Hygiene Data'!I160)),NA())</f>
        <v>#N/A</v>
      </c>
      <c r="BP166" s="98" t="e">
        <f ca="true">+IF(AND(ISNUMBER(OFFSET('Hygiene Data'!$I$7,0,10*ROW('Hygiene Data'!I160))),'Data Summary'!EE166="Yes"),OFFSET('Hygiene Data'!$I$7,0,10*ROW('Hygiene Data'!I160)),NA())</f>
        <v>#N/A</v>
      </c>
      <c r="BQ166" s="98" t="e">
        <f ca="true">+IF(AND(ISNUMBER(OFFSET('Hygiene Data'!$I$9,0,10*ROW('Hygiene Data'!I160))),'Data Summary'!EF166="Yes"),OFFSET('Hygiene Data'!$I$9,0,10*ROW('Hygiene Data'!I160)),NA())</f>
        <v>#N/A</v>
      </c>
    </row>
    <row xmlns:x14ac="http://schemas.microsoft.com/office/spreadsheetml/2009/9/ac" r="167" x14ac:dyDescent="0.2">
      <c r="A167" s="351" t="e">
        <f ca="true">+RIGHT('Data Summary'!A167,LEN('Data Summary'!A167)-9)</f>
        <v>#VALUE!</v>
      </c>
      <c r="B167" s="36" t="str">
        <f ca="true">+IF(ISTEXT('Data Summary'!B167),'Data Summary'!B167,"")</f>
        <v/>
      </c>
      <c r="C167" s="350" t="e">
        <f ca="true">+VALUE('Data Summary'!C167)</f>
        <v>#VALUE!</v>
      </c>
      <c r="D167" s="96" t="e">
        <f ca="true">+IF(AND(ISNUMBER(OFFSET('Water Data'!$D$4,0,10*ROW('Water Data'!D161))),'Data Summary'!BS167="Yes"),100-OFFSET('Water Data'!$D$4,0,10*ROW('Water Data'!D161)),NA())</f>
        <v>#N/A</v>
      </c>
      <c r="E167" s="96" t="e">
        <f ca="true">+IF(AND(ISNUMBER(OFFSET('Water Data'!$D$6,0,10*ROW('Water Data'!D161))),'Data Summary'!BT167="Yes"),OFFSET('Water Data'!$D$6,0,10*ROW('Water Data'!D161)),NA())</f>
        <v>#N/A</v>
      </c>
      <c r="F167" s="96" t="e">
        <f ca="true">+IF(AND(ISNUMBER(OFFSET('Water Data'!$D$9,0,10*ROW('Water Data'!D161))),'Data Summary'!BU167="Yes"),OFFSET('Water Data'!$D$9,0,10*ROW('Water Data'!D161)),NA())</f>
        <v>#N/A</v>
      </c>
      <c r="G167" s="96" t="e">
        <f ca="true">+IF(AND(ISNUMBER(OFFSET('Water Data'!$E$4,0,10*ROW('Water Data'!E161))),'Data Summary'!BV167="Yes"),100-OFFSET('Water Data'!$E$4,0,10*ROW('Water Data'!E161)),NA())</f>
        <v>#N/A</v>
      </c>
      <c r="H167" s="96" t="e">
        <f ca="true">+IF(AND(ISNUMBER(OFFSET('Water Data'!$E$6,0,10*ROW('Water Data'!E161))),'Data Summary'!BW167="Yes"),OFFSET('Water Data'!$E$6,0,10*ROW('Water Data'!E161)),NA())</f>
        <v>#N/A</v>
      </c>
      <c r="I167" s="96" t="e">
        <f ca="true">+IF(AND(ISNUMBER(OFFSET('Water Data'!$E$9,0,10*ROW('Water Data'!E161))),'Data Summary'!BX167="Yes"),OFFSET('Water Data'!$E$9,0,10*ROW('Water Data'!E161)),NA())</f>
        <v>#N/A</v>
      </c>
      <c r="J167" s="96" t="e">
        <f ca="true">+IF(AND(ISNUMBER(OFFSET('Water Data'!$F$4,0,10*ROW('Water Data'!F161))),'Data Summary'!BY167="Yes"),100-OFFSET('Water Data'!$F$4,0,10*ROW('Water Data'!F161)),NA())</f>
        <v>#N/A</v>
      </c>
      <c r="K167" s="96" t="e">
        <f ca="true">+IF(AND(ISNUMBER(OFFSET('Water Data'!$F$6,0,10*ROW('Water Data'!F161))),'Data Summary'!BZ167="Yes"),OFFSET('Water Data'!$F$6,0,10*ROW('Water Data'!F161)),NA())</f>
        <v>#N/A</v>
      </c>
      <c r="L167" s="96" t="e">
        <f ca="true">+IF(AND(ISNUMBER(OFFSET('Water Data'!$F$9,0,10*ROW('Water Data'!F161))),'Data Summary'!CA167="Yes"),OFFSET('Water Data'!$F$9,0,10*ROW('Water Data'!F161)),NA())</f>
        <v>#N/A</v>
      </c>
      <c r="M167" s="96" t="e">
        <f ca="true">+IF(AND(ISNUMBER(OFFSET('Water Data'!$G$4,0,10*ROW('Water Data'!G161))),'Data Summary'!CB167="Yes"),100-OFFSET('Water Data'!$G$4,0,10*ROW('Water Data'!G161)),NA())</f>
        <v>#N/A</v>
      </c>
      <c r="N167" s="96" t="e">
        <f ca="true">+IF(AND(ISNUMBER(OFFSET('Water Data'!$G$6,0,10*ROW('Water Data'!G161))),'Data Summary'!CC167="Yes"),OFFSET('Water Data'!$G$6,0,10*ROW('Water Data'!G161)),NA())</f>
        <v>#N/A</v>
      </c>
      <c r="O167" s="96" t="e">
        <f ca="true">+IF(AND(ISNUMBER(OFFSET('Water Data'!$G$9,0,10*ROW('Water Data'!G161))),'Data Summary'!CD167="Yes"),OFFSET('Water Data'!$G$9,0,10*ROW('Water Data'!G161)),NA())</f>
        <v>#N/A</v>
      </c>
      <c r="P167" s="96" t="e">
        <f ca="true">+IF(AND(ISNUMBER(OFFSET('Water Data'!$H$4,0,10*ROW('Water Data'!H161))),'Data Summary'!CE167="Yes"),100-OFFSET('Water Data'!$H$4,0,10*ROW('Water Data'!H161)),NA())</f>
        <v>#N/A</v>
      </c>
      <c r="Q167" s="96" t="e">
        <f ca="true">+IF(AND(ISNUMBER(OFFSET('Water Data'!$H$6,0,10*ROW('Water Data'!H161))),'Data Summary'!CF167="Yes"),OFFSET('Water Data'!$H$6,0,10*ROW('Water Data'!H161)),NA())</f>
        <v>#N/A</v>
      </c>
      <c r="R167" s="96" t="e">
        <f ca="true">+IF(AND(ISNUMBER(OFFSET('Water Data'!$H$9,0,10*ROW('Water Data'!H161))),'Data Summary'!CG167="Yes"),OFFSET('Water Data'!$H$9,0,10*ROW('Water Data'!H161)),NA())</f>
        <v>#N/A</v>
      </c>
      <c r="S167" s="96" t="e">
        <f ca="true">+IF(AND(ISNUMBER(OFFSET('Water Data'!$I$4,0,10*ROW('Water Data'!I161))),'Data Summary'!CH167="Yes"),100-OFFSET('Water Data'!$I$4,0,10*ROW('Water Data'!I161)),NA())</f>
        <v>#N/A</v>
      </c>
      <c r="T167" s="96" t="e">
        <f ca="true">+IF(AND(ISNUMBER(OFFSET('Water Data'!$I$6,0,10*ROW('Water Data'!I161))),'Data Summary'!CI167="Yes"),OFFSET('Water Data'!$I$6,0,10*ROW('Water Data'!I161)),NA())</f>
        <v>#N/A</v>
      </c>
      <c r="U167" s="96" t="e">
        <f ca="true">+IF(AND(ISNUMBER(OFFSET('Water Data'!$I$9,0,10*ROW('Water Data'!I161))),'Data Summary'!CJ167="Yes"),OFFSET('Water Data'!$I$9,0,10*ROW('Water Data'!I161)),NA())</f>
        <v>#N/A</v>
      </c>
      <c r="V167" s="97" t="e">
        <f ca="true">+IF(AND(ISNUMBER(OFFSET('Sanitation Data'!$D$4,0,10*ROW('Sanitation Data'!D161))),'Data Summary'!CK167="Yes"),100-OFFSET('Sanitation Data'!$D$4,0,10*ROW('Sanitation Data'!D161)),NA())</f>
        <v>#N/A</v>
      </c>
      <c r="W167" s="97" t="e">
        <f ca="true">+IF(AND(ISNUMBER(OFFSET('Sanitation Data'!$D$6,0,10*ROW('Sanitation Data'!D161))),'Data Summary'!CL167="Yes"),OFFSET('Sanitation Data'!$D$6,0,10*ROW('Sanitation Data'!D161)),NA())</f>
        <v>#N/A</v>
      </c>
      <c r="X167" s="97" t="e">
        <f ca="true">+IF(AND(ISNUMBER(OFFSET('Sanitation Data'!$D$10,0,10*ROW('Sanitation Data'!D161))),'Data Summary'!CM167="Yes"),OFFSET('Sanitation Data'!$D$10,0,10*ROW('Sanitation Data'!D161)),NA())</f>
        <v>#N/A</v>
      </c>
      <c r="Y167" s="97" t="e">
        <f ca="true">+IF(AND(ISNUMBER(OFFSET('Sanitation Data'!$D$11,0,10*ROW('Sanitation Data'!D161))),'Data Summary'!CN167="Yes"),OFFSET('Sanitation Data'!$D$11,0,10*ROW('Sanitation Data'!D161)),NA())</f>
        <v>#N/A</v>
      </c>
      <c r="Z167" s="97" t="e">
        <f ca="true">+IF(AND(ISNUMBER(OFFSET('Sanitation Data'!$D$12,0,10*ROW('Sanitation Data'!D161))),'Data Summary'!CO167="Yes"),OFFSET('Sanitation Data'!$D$12,0,10*ROW('Sanitation Data'!D161)),NA())</f>
        <v>#N/A</v>
      </c>
      <c r="AA167" s="97" t="e">
        <f ca="true">+IF(AND(ISNUMBER(OFFSET('Sanitation Data'!$E$4,0,10*ROW('Sanitation Data'!E161))),'Data Summary'!CP167="Yes"),100-OFFSET('Sanitation Data'!$E$4,0,10*ROW('Sanitation Data'!E161)),NA())</f>
        <v>#N/A</v>
      </c>
      <c r="AB167" s="97" t="e">
        <f ca="true">+IF(AND(ISNUMBER(OFFSET('Sanitation Data'!$E$6,0,10*ROW('Sanitation Data'!E161))),'Data Summary'!CQ167="Yes"),OFFSET('Sanitation Data'!$E$6,0,10*ROW('Sanitation Data'!E161)),NA())</f>
        <v>#N/A</v>
      </c>
      <c r="AC167" s="97" t="e">
        <f ca="true">+IF(AND(ISNUMBER(OFFSET('Sanitation Data'!$E$10,0,10*ROW('Sanitation Data'!E161))),'Data Summary'!CR167="Yes"),OFFSET('Sanitation Data'!$E$10,0,10*ROW('Sanitation Data'!E161)),NA())</f>
        <v>#N/A</v>
      </c>
      <c r="AD167" s="97" t="e">
        <f ca="true">+IF(AND(ISNUMBER(OFFSET('Sanitation Data'!$E$11,0,10*ROW('Sanitation Data'!E161))),'Data Summary'!CS167="Yes"),OFFSET('Sanitation Data'!$E$11,0,10*ROW('Sanitation Data'!E161)),NA())</f>
        <v>#N/A</v>
      </c>
      <c r="AE167" s="97" t="e">
        <f ca="true">+IF(AND(ISNUMBER(OFFSET('Sanitation Data'!$E$12,0,10*ROW('Sanitation Data'!E161))),'Data Summary'!CT167="Yes"),OFFSET('Sanitation Data'!$E$12,0,10*ROW('Sanitation Data'!E161)),NA())</f>
        <v>#N/A</v>
      </c>
      <c r="AF167" s="97" t="e">
        <f ca="true">+IF(AND(ISNUMBER(OFFSET('Sanitation Data'!$F$4,0,10*ROW('Sanitation Data'!F161))),'Data Summary'!CU167="Yes"),100-OFFSET('Sanitation Data'!$F$4,0,10*ROW('Sanitation Data'!F161)),NA())</f>
        <v>#N/A</v>
      </c>
      <c r="AG167" s="97" t="e">
        <f ca="true">+IF(AND(ISNUMBER(OFFSET('Sanitation Data'!$F$6,0,10*ROW('Sanitation Data'!F161))),'Data Summary'!CV167="Yes"),OFFSET('Sanitation Data'!$F$6,0,10*ROW('Sanitation Data'!F161)),NA())</f>
        <v>#N/A</v>
      </c>
      <c r="AH167" s="97" t="e">
        <f ca="true">+IF(AND(ISNUMBER(OFFSET('Sanitation Data'!$F$10,0,10*ROW('Sanitation Data'!F161))),'Data Summary'!CW167="Yes"),OFFSET('Sanitation Data'!$F$10,0,10*ROW('Sanitation Data'!F161)),NA())</f>
        <v>#N/A</v>
      </c>
      <c r="AI167" s="97" t="e">
        <f ca="true">+IF(AND(ISNUMBER(OFFSET('Sanitation Data'!$F$11,0,10*ROW('Sanitation Data'!F161))),'Data Summary'!CX167="Yes"),OFFSET('Sanitation Data'!$F$11,0,10*ROW('Sanitation Data'!F161)),NA())</f>
        <v>#N/A</v>
      </c>
      <c r="AJ167" s="97" t="e">
        <f ca="true">+IF(AND(ISNUMBER(OFFSET('Sanitation Data'!$F$12,0,10*ROW('Sanitation Data'!F161))),'Data Summary'!CY167="Yes"),OFFSET('Sanitation Data'!$F$12,0,10*ROW('Sanitation Data'!F161)),NA())</f>
        <v>#N/A</v>
      </c>
      <c r="AK167" s="97" t="e">
        <f ca="true">+IF(AND(ISNUMBER(OFFSET('Sanitation Data'!$G$4,0,10*ROW('Sanitation Data'!G161))),'Data Summary'!CZ167="Yes"),100-OFFSET('Sanitation Data'!$G$4,0,10*ROW('Sanitation Data'!G161)),NA())</f>
        <v>#N/A</v>
      </c>
      <c r="AL167" s="97" t="e">
        <f ca="true">+IF(AND(ISNUMBER(OFFSET('Sanitation Data'!$G$6,0,10*ROW('Sanitation Data'!G161))),'Data Summary'!DA167="Yes"),OFFSET('Sanitation Data'!$G$6,0,10*ROW('Sanitation Data'!G161)),NA())</f>
        <v>#N/A</v>
      </c>
      <c r="AM167" s="97" t="e">
        <f ca="true">+IF(AND(ISNUMBER(OFFSET('Sanitation Data'!$G$10,0,10*ROW('Sanitation Data'!G161))),'Data Summary'!DB167="Yes"),OFFSET('Sanitation Data'!$G$10,0,10*ROW('Sanitation Data'!G161)),NA())</f>
        <v>#N/A</v>
      </c>
      <c r="AN167" s="97" t="e">
        <f ca="true">+IF(AND(ISNUMBER(OFFSET('Sanitation Data'!$G$11,0,10*ROW('Sanitation Data'!G161))),'Data Summary'!DC167="Yes"),OFFSET('Sanitation Data'!$G$11,0,10*ROW('Sanitation Data'!G161)),NA())</f>
        <v>#N/A</v>
      </c>
      <c r="AO167" s="97" t="e">
        <f ca="true">+IF(AND(ISNUMBER(OFFSET('Sanitation Data'!$G$12,0,10*ROW('Sanitation Data'!G161))),'Data Summary'!DD167="Yes"),OFFSET('Sanitation Data'!$G$12,0,10*ROW('Sanitation Data'!G161)),NA())</f>
        <v>#N/A</v>
      </c>
      <c r="AP167" s="97" t="e">
        <f ca="true">+IF(AND(ISNUMBER(OFFSET('Sanitation Data'!$H$4,0,10*ROW('Sanitation Data'!H161))),'Data Summary'!DE167="Yes"),100-OFFSET('Sanitation Data'!$H$4,0,10*ROW('Sanitation Data'!H161)),NA())</f>
        <v>#N/A</v>
      </c>
      <c r="AQ167" s="97" t="e">
        <f ca="true">+IF(AND(ISNUMBER(OFFSET('Sanitation Data'!$H$6,0,10*ROW('Sanitation Data'!H161))),'Data Summary'!DF167="Yes"),OFFSET('Sanitation Data'!$H$6,0,10*ROW('Sanitation Data'!H161)),NA())</f>
        <v>#N/A</v>
      </c>
      <c r="AR167" s="97" t="e">
        <f ca="true">+IF(AND(ISNUMBER(OFFSET('Sanitation Data'!$H$10,0,10*ROW('Sanitation Data'!H161))),'Data Summary'!DG167="Yes"),OFFSET('Sanitation Data'!$H$10,0,10*ROW('Sanitation Data'!H161)),NA())</f>
        <v>#N/A</v>
      </c>
      <c r="AS167" s="97" t="e">
        <f ca="true">+IF(AND(ISNUMBER(OFFSET('Sanitation Data'!$H$11,0,10*ROW('Sanitation Data'!H161))),'Data Summary'!DH167="Yes"),OFFSET('Sanitation Data'!$H$11,0,10*ROW('Sanitation Data'!H161)),NA())</f>
        <v>#N/A</v>
      </c>
      <c r="AT167" s="97" t="e">
        <f ca="true">+IF(AND(ISNUMBER(OFFSET('Sanitation Data'!$H$12,0,10*ROW('Sanitation Data'!H161))),'Data Summary'!DI167="Yes"),OFFSET('Sanitation Data'!$H$12,0,10*ROW('Sanitation Data'!H161)),NA())</f>
        <v>#N/A</v>
      </c>
      <c r="AU167" s="97" t="e">
        <f ca="true">+IF(AND(ISNUMBER(OFFSET('Sanitation Data'!$I$4,0,10*ROW('Sanitation Data'!I161))),'Data Summary'!DJ167="Yes"),100-OFFSET('Sanitation Data'!$I$4,0,10*ROW('Sanitation Data'!I161)),NA())</f>
        <v>#N/A</v>
      </c>
      <c r="AV167" s="97" t="e">
        <f ca="true">+IF(AND(ISNUMBER(OFFSET('Sanitation Data'!$I$6,0,10*ROW('Sanitation Data'!I161))),'Data Summary'!DK167="Yes"),OFFSET('Sanitation Data'!$I$6,0,10*ROW('Sanitation Data'!I161)),NA())</f>
        <v>#N/A</v>
      </c>
      <c r="AW167" s="97" t="e">
        <f ca="true">+IF(AND(ISNUMBER(OFFSET('Sanitation Data'!$I$10,0,10*ROW('Sanitation Data'!I161))),'Data Summary'!DL167="Yes"),OFFSET('Sanitation Data'!$I$10,0,10*ROW('Sanitation Data'!I161)),NA())</f>
        <v>#N/A</v>
      </c>
      <c r="AX167" s="97" t="e">
        <f ca="true">+IF(AND(ISNUMBER(OFFSET('Sanitation Data'!$I$11,0,10*ROW('Sanitation Data'!I161))),'Data Summary'!DM167="Yes"),OFFSET('Sanitation Data'!$I$11,0,10*ROW('Sanitation Data'!I161)),NA())</f>
        <v>#N/A</v>
      </c>
      <c r="AY167" s="97" t="e">
        <f ca="true">+IF(AND(ISNUMBER(OFFSET('Sanitation Data'!$I$12,0,10*ROW('Sanitation Data'!I161))),'Data Summary'!DN167="Yes"),OFFSET('Sanitation Data'!$I$12,0,10*ROW('Sanitation Data'!I161)),NA())</f>
        <v>#N/A</v>
      </c>
      <c r="AZ167" s="98" t="e">
        <f ca="true">+IF(AND(ISNUMBER(OFFSET('Hygiene Data'!$D$5,0,10*ROW('Hygiene Data'!D161))),'Data Summary'!DO167="Yes"),OFFSET('Hygiene Data'!$D$5,0,10*ROW('Hygiene Data'!D161)),NA())</f>
        <v>#N/A</v>
      </c>
      <c r="BA167" s="98" t="e">
        <f ca="true">+IF(AND(ISNUMBER(OFFSET('Hygiene Data'!$D$7,0,10*ROW('Hygiene Data'!D161))),'Data Summary'!DP167="Yes"),OFFSET('Hygiene Data'!$D$7,0,10*ROW('Hygiene Data'!D161)),NA())</f>
        <v>#N/A</v>
      </c>
      <c r="BB167" s="98" t="e">
        <f ca="true">+IF(AND(ISNUMBER(OFFSET('Hygiene Data'!$D$9,0,10*ROW('Hygiene Data'!D161))),'Data Summary'!DQ167="Yes"),OFFSET('Hygiene Data'!$D$9,0,10*ROW('Hygiene Data'!D161)),NA())</f>
        <v>#N/A</v>
      </c>
      <c r="BC167" s="98" t="e">
        <f ca="true">+IF(AND(ISNUMBER(OFFSET('Hygiene Data'!$E$5,0,10*ROW('Hygiene Data'!E161))),'Data Summary'!DR167="Yes"),OFFSET('Hygiene Data'!$E$5,0,10*ROW('Hygiene Data'!E161)),NA())</f>
        <v>#N/A</v>
      </c>
      <c r="BD167" s="98" t="e">
        <f ca="true">+IF(AND(ISNUMBER(OFFSET('Hygiene Data'!$E$7,0,10*ROW('Hygiene Data'!E161))),'Data Summary'!DS167="Yes"),OFFSET('Hygiene Data'!$E$7,0,10*ROW('Hygiene Data'!E161)),NA())</f>
        <v>#N/A</v>
      </c>
      <c r="BE167" s="98" t="e">
        <f ca="true">+IF(AND(ISNUMBER(OFFSET('Hygiene Data'!$E$9,0,10*ROW('Hygiene Data'!E161))),'Data Summary'!DT167="Yes"),OFFSET('Hygiene Data'!$E$9,0,10*ROW('Hygiene Data'!E161)),NA())</f>
        <v>#N/A</v>
      </c>
      <c r="BF167" s="98" t="e">
        <f ca="true">+IF(AND(ISNUMBER(OFFSET('Hygiene Data'!$F$5,0,10*ROW('Hygiene Data'!F161))),'Data Summary'!DU167="Yes"),OFFSET('Hygiene Data'!$F$5,0,10*ROW('Hygiene Data'!F161)),NA())</f>
        <v>#N/A</v>
      </c>
      <c r="BG167" s="98" t="e">
        <f ca="true">+IF(AND(ISNUMBER(OFFSET('Hygiene Data'!$F$7,0,10*ROW('Hygiene Data'!F161))),'Data Summary'!DV167="Yes"),OFFSET('Hygiene Data'!$F$7,0,10*ROW('Hygiene Data'!F161)),NA())</f>
        <v>#N/A</v>
      </c>
      <c r="BH167" s="98" t="e">
        <f ca="true">+IF(AND(ISNUMBER(OFFSET('Hygiene Data'!$F$9,0,10*ROW('Hygiene Data'!F161))),'Data Summary'!DW167="Yes"),OFFSET('Hygiene Data'!$F$9,0,10*ROW('Hygiene Data'!F161)),NA())</f>
        <v>#N/A</v>
      </c>
      <c r="BI167" s="98" t="e">
        <f ca="true">+IF(AND(ISNUMBER(OFFSET('Hygiene Data'!$G$5,0,10*ROW('Hygiene Data'!G161))),'Data Summary'!DX167="Yes"),OFFSET('Hygiene Data'!$G$5,0,10*ROW('Hygiene Data'!G161)),NA())</f>
        <v>#N/A</v>
      </c>
      <c r="BJ167" s="98" t="e">
        <f ca="true">+IF(AND(ISNUMBER(OFFSET('Hygiene Data'!$G$7,0,10*ROW('Hygiene Data'!G161))),'Data Summary'!DY167="Yes"),OFFSET('Hygiene Data'!$G$7,0,10*ROW('Hygiene Data'!G161)),NA())</f>
        <v>#N/A</v>
      </c>
      <c r="BK167" s="98" t="e">
        <f ca="true">+IF(AND(ISNUMBER(OFFSET('Hygiene Data'!$G$9,0,10*ROW('Hygiene Data'!G161))),'Data Summary'!DZ167="Yes"),OFFSET('Hygiene Data'!$G$9,0,10*ROW('Hygiene Data'!G161)),NA())</f>
        <v>#N/A</v>
      </c>
      <c r="BL167" s="98" t="e">
        <f ca="true">+IF(AND(ISNUMBER(OFFSET('Hygiene Data'!$H$5,0,10*ROW('Hygiene Data'!H161))),'Data Summary'!EA167="Yes"),OFFSET('Hygiene Data'!$H$5,0,10*ROW('Hygiene Data'!H161)),NA())</f>
        <v>#N/A</v>
      </c>
      <c r="BM167" s="98" t="e">
        <f ca="true">+IF(AND(ISNUMBER(OFFSET('Hygiene Data'!$H$7,0,10*ROW('Hygiene Data'!H161))),'Data Summary'!EB167="Yes"),OFFSET('Hygiene Data'!$H$7,0,10*ROW('Hygiene Data'!H161)),NA())</f>
        <v>#N/A</v>
      </c>
      <c r="BN167" s="98" t="e">
        <f ca="true">+IF(AND(ISNUMBER(OFFSET('Hygiene Data'!$H$9,0,10*ROW('Hygiene Data'!H161))),'Data Summary'!EC167="Yes"),OFFSET('Hygiene Data'!$H$9,0,10*ROW('Hygiene Data'!H161)),NA())</f>
        <v>#N/A</v>
      </c>
      <c r="BO167" s="98" t="e">
        <f ca="true">+IF(AND(ISNUMBER(OFFSET('Hygiene Data'!$I$5,0,10*ROW('Hygiene Data'!I161))),'Data Summary'!ED167="Yes"),OFFSET('Hygiene Data'!$I$5,0,10*ROW('Hygiene Data'!I161)),NA())</f>
        <v>#N/A</v>
      </c>
      <c r="BP167" s="98" t="e">
        <f ca="true">+IF(AND(ISNUMBER(OFFSET('Hygiene Data'!$I$7,0,10*ROW('Hygiene Data'!I161))),'Data Summary'!EE167="Yes"),OFFSET('Hygiene Data'!$I$7,0,10*ROW('Hygiene Data'!I161)),NA())</f>
        <v>#N/A</v>
      </c>
      <c r="BQ167" s="98" t="e">
        <f ca="true">+IF(AND(ISNUMBER(OFFSET('Hygiene Data'!$I$9,0,10*ROW('Hygiene Data'!I161))),'Data Summary'!EF167="Yes"),OFFSET('Hygiene Data'!$I$9,0,10*ROW('Hygiene Data'!I161)),NA())</f>
        <v>#N/A</v>
      </c>
    </row>
    <row xmlns:x14ac="http://schemas.microsoft.com/office/spreadsheetml/2009/9/ac" r="168" x14ac:dyDescent="0.2">
      <c r="A168" s="351" t="e">
        <f ca="true">+RIGHT('Data Summary'!A168,LEN('Data Summary'!A168)-9)</f>
        <v>#VALUE!</v>
      </c>
      <c r="B168" s="36" t="str">
        <f ca="true">+IF(ISTEXT('Data Summary'!B168),'Data Summary'!B168,"")</f>
        <v/>
      </c>
      <c r="C168" s="350" t="e">
        <f ca="true">+VALUE('Data Summary'!C168)</f>
        <v>#VALUE!</v>
      </c>
      <c r="D168" s="96" t="e">
        <f ca="true">+IF(AND(ISNUMBER(OFFSET('Water Data'!$D$4,0,10*ROW('Water Data'!D162))),'Data Summary'!BS168="Yes"),100-OFFSET('Water Data'!$D$4,0,10*ROW('Water Data'!D162)),NA())</f>
        <v>#N/A</v>
      </c>
      <c r="E168" s="96" t="e">
        <f ca="true">+IF(AND(ISNUMBER(OFFSET('Water Data'!$D$6,0,10*ROW('Water Data'!D162))),'Data Summary'!BT168="Yes"),OFFSET('Water Data'!$D$6,0,10*ROW('Water Data'!D162)),NA())</f>
        <v>#N/A</v>
      </c>
      <c r="F168" s="96" t="e">
        <f ca="true">+IF(AND(ISNUMBER(OFFSET('Water Data'!$D$9,0,10*ROW('Water Data'!D162))),'Data Summary'!BU168="Yes"),OFFSET('Water Data'!$D$9,0,10*ROW('Water Data'!D162)),NA())</f>
        <v>#N/A</v>
      </c>
      <c r="G168" s="96" t="e">
        <f ca="true">+IF(AND(ISNUMBER(OFFSET('Water Data'!$E$4,0,10*ROW('Water Data'!E162))),'Data Summary'!BV168="Yes"),100-OFFSET('Water Data'!$E$4,0,10*ROW('Water Data'!E162)),NA())</f>
        <v>#N/A</v>
      </c>
      <c r="H168" s="96" t="e">
        <f ca="true">+IF(AND(ISNUMBER(OFFSET('Water Data'!$E$6,0,10*ROW('Water Data'!E162))),'Data Summary'!BW168="Yes"),OFFSET('Water Data'!$E$6,0,10*ROW('Water Data'!E162)),NA())</f>
        <v>#N/A</v>
      </c>
      <c r="I168" s="96" t="e">
        <f ca="true">+IF(AND(ISNUMBER(OFFSET('Water Data'!$E$9,0,10*ROW('Water Data'!E162))),'Data Summary'!BX168="Yes"),OFFSET('Water Data'!$E$9,0,10*ROW('Water Data'!E162)),NA())</f>
        <v>#N/A</v>
      </c>
      <c r="J168" s="96" t="e">
        <f ca="true">+IF(AND(ISNUMBER(OFFSET('Water Data'!$F$4,0,10*ROW('Water Data'!F162))),'Data Summary'!BY168="Yes"),100-OFFSET('Water Data'!$F$4,0,10*ROW('Water Data'!F162)),NA())</f>
        <v>#N/A</v>
      </c>
      <c r="K168" s="96" t="e">
        <f ca="true">+IF(AND(ISNUMBER(OFFSET('Water Data'!$F$6,0,10*ROW('Water Data'!F162))),'Data Summary'!BZ168="Yes"),OFFSET('Water Data'!$F$6,0,10*ROW('Water Data'!F162)),NA())</f>
        <v>#N/A</v>
      </c>
      <c r="L168" s="96" t="e">
        <f ca="true">+IF(AND(ISNUMBER(OFFSET('Water Data'!$F$9,0,10*ROW('Water Data'!F162))),'Data Summary'!CA168="Yes"),OFFSET('Water Data'!$F$9,0,10*ROW('Water Data'!F162)),NA())</f>
        <v>#N/A</v>
      </c>
      <c r="M168" s="96" t="e">
        <f ca="true">+IF(AND(ISNUMBER(OFFSET('Water Data'!$G$4,0,10*ROW('Water Data'!G162))),'Data Summary'!CB168="Yes"),100-OFFSET('Water Data'!$G$4,0,10*ROW('Water Data'!G162)),NA())</f>
        <v>#N/A</v>
      </c>
      <c r="N168" s="96" t="e">
        <f ca="true">+IF(AND(ISNUMBER(OFFSET('Water Data'!$G$6,0,10*ROW('Water Data'!G162))),'Data Summary'!CC168="Yes"),OFFSET('Water Data'!$G$6,0,10*ROW('Water Data'!G162)),NA())</f>
        <v>#N/A</v>
      </c>
      <c r="O168" s="96" t="e">
        <f ca="true">+IF(AND(ISNUMBER(OFFSET('Water Data'!$G$9,0,10*ROW('Water Data'!G162))),'Data Summary'!CD168="Yes"),OFFSET('Water Data'!$G$9,0,10*ROW('Water Data'!G162)),NA())</f>
        <v>#N/A</v>
      </c>
      <c r="P168" s="96" t="e">
        <f ca="true">+IF(AND(ISNUMBER(OFFSET('Water Data'!$H$4,0,10*ROW('Water Data'!H162))),'Data Summary'!CE168="Yes"),100-OFFSET('Water Data'!$H$4,0,10*ROW('Water Data'!H162)),NA())</f>
        <v>#N/A</v>
      </c>
      <c r="Q168" s="96" t="e">
        <f ca="true">+IF(AND(ISNUMBER(OFFSET('Water Data'!$H$6,0,10*ROW('Water Data'!H162))),'Data Summary'!CF168="Yes"),OFFSET('Water Data'!$H$6,0,10*ROW('Water Data'!H162)),NA())</f>
        <v>#N/A</v>
      </c>
      <c r="R168" s="96" t="e">
        <f ca="true">+IF(AND(ISNUMBER(OFFSET('Water Data'!$H$9,0,10*ROW('Water Data'!H162))),'Data Summary'!CG168="Yes"),OFFSET('Water Data'!$H$9,0,10*ROW('Water Data'!H162)),NA())</f>
        <v>#N/A</v>
      </c>
      <c r="S168" s="96" t="e">
        <f ca="true">+IF(AND(ISNUMBER(OFFSET('Water Data'!$I$4,0,10*ROW('Water Data'!I162))),'Data Summary'!CH168="Yes"),100-OFFSET('Water Data'!$I$4,0,10*ROW('Water Data'!I162)),NA())</f>
        <v>#N/A</v>
      </c>
      <c r="T168" s="96" t="e">
        <f ca="true">+IF(AND(ISNUMBER(OFFSET('Water Data'!$I$6,0,10*ROW('Water Data'!I162))),'Data Summary'!CI168="Yes"),OFFSET('Water Data'!$I$6,0,10*ROW('Water Data'!I162)),NA())</f>
        <v>#N/A</v>
      </c>
      <c r="U168" s="96" t="e">
        <f ca="true">+IF(AND(ISNUMBER(OFFSET('Water Data'!$I$9,0,10*ROW('Water Data'!I162))),'Data Summary'!CJ168="Yes"),OFFSET('Water Data'!$I$9,0,10*ROW('Water Data'!I162)),NA())</f>
        <v>#N/A</v>
      </c>
      <c r="V168" s="97" t="e">
        <f ca="true">+IF(AND(ISNUMBER(OFFSET('Sanitation Data'!$D$4,0,10*ROW('Sanitation Data'!D162))),'Data Summary'!CK168="Yes"),100-OFFSET('Sanitation Data'!$D$4,0,10*ROW('Sanitation Data'!D162)),NA())</f>
        <v>#N/A</v>
      </c>
      <c r="W168" s="97" t="e">
        <f ca="true">+IF(AND(ISNUMBER(OFFSET('Sanitation Data'!$D$6,0,10*ROW('Sanitation Data'!D162))),'Data Summary'!CL168="Yes"),OFFSET('Sanitation Data'!$D$6,0,10*ROW('Sanitation Data'!D162)),NA())</f>
        <v>#N/A</v>
      </c>
      <c r="X168" s="97" t="e">
        <f ca="true">+IF(AND(ISNUMBER(OFFSET('Sanitation Data'!$D$10,0,10*ROW('Sanitation Data'!D162))),'Data Summary'!CM168="Yes"),OFFSET('Sanitation Data'!$D$10,0,10*ROW('Sanitation Data'!D162)),NA())</f>
        <v>#N/A</v>
      </c>
      <c r="Y168" s="97" t="e">
        <f ca="true">+IF(AND(ISNUMBER(OFFSET('Sanitation Data'!$D$11,0,10*ROW('Sanitation Data'!D162))),'Data Summary'!CN168="Yes"),OFFSET('Sanitation Data'!$D$11,0,10*ROW('Sanitation Data'!D162)),NA())</f>
        <v>#N/A</v>
      </c>
      <c r="Z168" s="97" t="e">
        <f ca="true">+IF(AND(ISNUMBER(OFFSET('Sanitation Data'!$D$12,0,10*ROW('Sanitation Data'!D162))),'Data Summary'!CO168="Yes"),OFFSET('Sanitation Data'!$D$12,0,10*ROW('Sanitation Data'!D162)),NA())</f>
        <v>#N/A</v>
      </c>
      <c r="AA168" s="97" t="e">
        <f ca="true">+IF(AND(ISNUMBER(OFFSET('Sanitation Data'!$E$4,0,10*ROW('Sanitation Data'!E162))),'Data Summary'!CP168="Yes"),100-OFFSET('Sanitation Data'!$E$4,0,10*ROW('Sanitation Data'!E162)),NA())</f>
        <v>#N/A</v>
      </c>
      <c r="AB168" s="97" t="e">
        <f ca="true">+IF(AND(ISNUMBER(OFFSET('Sanitation Data'!$E$6,0,10*ROW('Sanitation Data'!E162))),'Data Summary'!CQ168="Yes"),OFFSET('Sanitation Data'!$E$6,0,10*ROW('Sanitation Data'!E162)),NA())</f>
        <v>#N/A</v>
      </c>
      <c r="AC168" s="97" t="e">
        <f ca="true">+IF(AND(ISNUMBER(OFFSET('Sanitation Data'!$E$10,0,10*ROW('Sanitation Data'!E162))),'Data Summary'!CR168="Yes"),OFFSET('Sanitation Data'!$E$10,0,10*ROW('Sanitation Data'!E162)),NA())</f>
        <v>#N/A</v>
      </c>
      <c r="AD168" s="97" t="e">
        <f ca="true">+IF(AND(ISNUMBER(OFFSET('Sanitation Data'!$E$11,0,10*ROW('Sanitation Data'!E162))),'Data Summary'!CS168="Yes"),OFFSET('Sanitation Data'!$E$11,0,10*ROW('Sanitation Data'!E162)),NA())</f>
        <v>#N/A</v>
      </c>
      <c r="AE168" s="97" t="e">
        <f ca="true">+IF(AND(ISNUMBER(OFFSET('Sanitation Data'!$E$12,0,10*ROW('Sanitation Data'!E162))),'Data Summary'!CT168="Yes"),OFFSET('Sanitation Data'!$E$12,0,10*ROW('Sanitation Data'!E162)),NA())</f>
        <v>#N/A</v>
      </c>
      <c r="AF168" s="97" t="e">
        <f ca="true">+IF(AND(ISNUMBER(OFFSET('Sanitation Data'!$F$4,0,10*ROW('Sanitation Data'!F162))),'Data Summary'!CU168="Yes"),100-OFFSET('Sanitation Data'!$F$4,0,10*ROW('Sanitation Data'!F162)),NA())</f>
        <v>#N/A</v>
      </c>
      <c r="AG168" s="97" t="e">
        <f ca="true">+IF(AND(ISNUMBER(OFFSET('Sanitation Data'!$F$6,0,10*ROW('Sanitation Data'!F162))),'Data Summary'!CV168="Yes"),OFFSET('Sanitation Data'!$F$6,0,10*ROW('Sanitation Data'!F162)),NA())</f>
        <v>#N/A</v>
      </c>
      <c r="AH168" s="97" t="e">
        <f ca="true">+IF(AND(ISNUMBER(OFFSET('Sanitation Data'!$F$10,0,10*ROW('Sanitation Data'!F162))),'Data Summary'!CW168="Yes"),OFFSET('Sanitation Data'!$F$10,0,10*ROW('Sanitation Data'!F162)),NA())</f>
        <v>#N/A</v>
      </c>
      <c r="AI168" s="97" t="e">
        <f ca="true">+IF(AND(ISNUMBER(OFFSET('Sanitation Data'!$F$11,0,10*ROW('Sanitation Data'!F162))),'Data Summary'!CX168="Yes"),OFFSET('Sanitation Data'!$F$11,0,10*ROW('Sanitation Data'!F162)),NA())</f>
        <v>#N/A</v>
      </c>
      <c r="AJ168" s="97" t="e">
        <f ca="true">+IF(AND(ISNUMBER(OFFSET('Sanitation Data'!$F$12,0,10*ROW('Sanitation Data'!F162))),'Data Summary'!CY168="Yes"),OFFSET('Sanitation Data'!$F$12,0,10*ROW('Sanitation Data'!F162)),NA())</f>
        <v>#N/A</v>
      </c>
      <c r="AK168" s="97" t="e">
        <f ca="true">+IF(AND(ISNUMBER(OFFSET('Sanitation Data'!$G$4,0,10*ROW('Sanitation Data'!G162))),'Data Summary'!CZ168="Yes"),100-OFFSET('Sanitation Data'!$G$4,0,10*ROW('Sanitation Data'!G162)),NA())</f>
        <v>#N/A</v>
      </c>
      <c r="AL168" s="97" t="e">
        <f ca="true">+IF(AND(ISNUMBER(OFFSET('Sanitation Data'!$G$6,0,10*ROW('Sanitation Data'!G162))),'Data Summary'!DA168="Yes"),OFFSET('Sanitation Data'!$G$6,0,10*ROW('Sanitation Data'!G162)),NA())</f>
        <v>#N/A</v>
      </c>
      <c r="AM168" s="97" t="e">
        <f ca="true">+IF(AND(ISNUMBER(OFFSET('Sanitation Data'!$G$10,0,10*ROW('Sanitation Data'!G162))),'Data Summary'!DB168="Yes"),OFFSET('Sanitation Data'!$G$10,0,10*ROW('Sanitation Data'!G162)),NA())</f>
        <v>#N/A</v>
      </c>
      <c r="AN168" s="97" t="e">
        <f ca="true">+IF(AND(ISNUMBER(OFFSET('Sanitation Data'!$G$11,0,10*ROW('Sanitation Data'!G162))),'Data Summary'!DC168="Yes"),OFFSET('Sanitation Data'!$G$11,0,10*ROW('Sanitation Data'!G162)),NA())</f>
        <v>#N/A</v>
      </c>
      <c r="AO168" s="97" t="e">
        <f ca="true">+IF(AND(ISNUMBER(OFFSET('Sanitation Data'!$G$12,0,10*ROW('Sanitation Data'!G162))),'Data Summary'!DD168="Yes"),OFFSET('Sanitation Data'!$G$12,0,10*ROW('Sanitation Data'!G162)),NA())</f>
        <v>#N/A</v>
      </c>
      <c r="AP168" s="97" t="e">
        <f ca="true">+IF(AND(ISNUMBER(OFFSET('Sanitation Data'!$H$4,0,10*ROW('Sanitation Data'!H162))),'Data Summary'!DE168="Yes"),100-OFFSET('Sanitation Data'!$H$4,0,10*ROW('Sanitation Data'!H162)),NA())</f>
        <v>#N/A</v>
      </c>
      <c r="AQ168" s="97" t="e">
        <f ca="true">+IF(AND(ISNUMBER(OFFSET('Sanitation Data'!$H$6,0,10*ROW('Sanitation Data'!H162))),'Data Summary'!DF168="Yes"),OFFSET('Sanitation Data'!$H$6,0,10*ROW('Sanitation Data'!H162)),NA())</f>
        <v>#N/A</v>
      </c>
      <c r="AR168" s="97" t="e">
        <f ca="true">+IF(AND(ISNUMBER(OFFSET('Sanitation Data'!$H$10,0,10*ROW('Sanitation Data'!H162))),'Data Summary'!DG168="Yes"),OFFSET('Sanitation Data'!$H$10,0,10*ROW('Sanitation Data'!H162)),NA())</f>
        <v>#N/A</v>
      </c>
      <c r="AS168" s="97" t="e">
        <f ca="true">+IF(AND(ISNUMBER(OFFSET('Sanitation Data'!$H$11,0,10*ROW('Sanitation Data'!H162))),'Data Summary'!DH168="Yes"),OFFSET('Sanitation Data'!$H$11,0,10*ROW('Sanitation Data'!H162)),NA())</f>
        <v>#N/A</v>
      </c>
      <c r="AT168" s="97" t="e">
        <f ca="true">+IF(AND(ISNUMBER(OFFSET('Sanitation Data'!$H$12,0,10*ROW('Sanitation Data'!H162))),'Data Summary'!DI168="Yes"),OFFSET('Sanitation Data'!$H$12,0,10*ROW('Sanitation Data'!H162)),NA())</f>
        <v>#N/A</v>
      </c>
      <c r="AU168" s="97" t="e">
        <f ca="true">+IF(AND(ISNUMBER(OFFSET('Sanitation Data'!$I$4,0,10*ROW('Sanitation Data'!I162))),'Data Summary'!DJ168="Yes"),100-OFFSET('Sanitation Data'!$I$4,0,10*ROW('Sanitation Data'!I162)),NA())</f>
        <v>#N/A</v>
      </c>
      <c r="AV168" s="97" t="e">
        <f ca="true">+IF(AND(ISNUMBER(OFFSET('Sanitation Data'!$I$6,0,10*ROW('Sanitation Data'!I162))),'Data Summary'!DK168="Yes"),OFFSET('Sanitation Data'!$I$6,0,10*ROW('Sanitation Data'!I162)),NA())</f>
        <v>#N/A</v>
      </c>
      <c r="AW168" s="97" t="e">
        <f ca="true">+IF(AND(ISNUMBER(OFFSET('Sanitation Data'!$I$10,0,10*ROW('Sanitation Data'!I162))),'Data Summary'!DL168="Yes"),OFFSET('Sanitation Data'!$I$10,0,10*ROW('Sanitation Data'!I162)),NA())</f>
        <v>#N/A</v>
      </c>
      <c r="AX168" s="97" t="e">
        <f ca="true">+IF(AND(ISNUMBER(OFFSET('Sanitation Data'!$I$11,0,10*ROW('Sanitation Data'!I162))),'Data Summary'!DM168="Yes"),OFFSET('Sanitation Data'!$I$11,0,10*ROW('Sanitation Data'!I162)),NA())</f>
        <v>#N/A</v>
      </c>
      <c r="AY168" s="97" t="e">
        <f ca="true">+IF(AND(ISNUMBER(OFFSET('Sanitation Data'!$I$12,0,10*ROW('Sanitation Data'!I162))),'Data Summary'!DN168="Yes"),OFFSET('Sanitation Data'!$I$12,0,10*ROW('Sanitation Data'!I162)),NA())</f>
        <v>#N/A</v>
      </c>
      <c r="AZ168" s="98" t="e">
        <f ca="true">+IF(AND(ISNUMBER(OFFSET('Hygiene Data'!$D$5,0,10*ROW('Hygiene Data'!D162))),'Data Summary'!DO168="Yes"),OFFSET('Hygiene Data'!$D$5,0,10*ROW('Hygiene Data'!D162)),NA())</f>
        <v>#N/A</v>
      </c>
      <c r="BA168" s="98" t="e">
        <f ca="true">+IF(AND(ISNUMBER(OFFSET('Hygiene Data'!$D$7,0,10*ROW('Hygiene Data'!D162))),'Data Summary'!DP168="Yes"),OFFSET('Hygiene Data'!$D$7,0,10*ROW('Hygiene Data'!D162)),NA())</f>
        <v>#N/A</v>
      </c>
      <c r="BB168" s="98" t="e">
        <f ca="true">+IF(AND(ISNUMBER(OFFSET('Hygiene Data'!$D$9,0,10*ROW('Hygiene Data'!D162))),'Data Summary'!DQ168="Yes"),OFFSET('Hygiene Data'!$D$9,0,10*ROW('Hygiene Data'!D162)),NA())</f>
        <v>#N/A</v>
      </c>
      <c r="BC168" s="98" t="e">
        <f ca="true">+IF(AND(ISNUMBER(OFFSET('Hygiene Data'!$E$5,0,10*ROW('Hygiene Data'!E162))),'Data Summary'!DR168="Yes"),OFFSET('Hygiene Data'!$E$5,0,10*ROW('Hygiene Data'!E162)),NA())</f>
        <v>#N/A</v>
      </c>
      <c r="BD168" s="98" t="e">
        <f ca="true">+IF(AND(ISNUMBER(OFFSET('Hygiene Data'!$E$7,0,10*ROW('Hygiene Data'!E162))),'Data Summary'!DS168="Yes"),OFFSET('Hygiene Data'!$E$7,0,10*ROW('Hygiene Data'!E162)),NA())</f>
        <v>#N/A</v>
      </c>
      <c r="BE168" s="98" t="e">
        <f ca="true">+IF(AND(ISNUMBER(OFFSET('Hygiene Data'!$E$9,0,10*ROW('Hygiene Data'!E162))),'Data Summary'!DT168="Yes"),OFFSET('Hygiene Data'!$E$9,0,10*ROW('Hygiene Data'!E162)),NA())</f>
        <v>#N/A</v>
      </c>
      <c r="BF168" s="98" t="e">
        <f ca="true">+IF(AND(ISNUMBER(OFFSET('Hygiene Data'!$F$5,0,10*ROW('Hygiene Data'!F162))),'Data Summary'!DU168="Yes"),OFFSET('Hygiene Data'!$F$5,0,10*ROW('Hygiene Data'!F162)),NA())</f>
        <v>#N/A</v>
      </c>
      <c r="BG168" s="98" t="e">
        <f ca="true">+IF(AND(ISNUMBER(OFFSET('Hygiene Data'!$F$7,0,10*ROW('Hygiene Data'!F162))),'Data Summary'!DV168="Yes"),OFFSET('Hygiene Data'!$F$7,0,10*ROW('Hygiene Data'!F162)),NA())</f>
        <v>#N/A</v>
      </c>
      <c r="BH168" s="98" t="e">
        <f ca="true">+IF(AND(ISNUMBER(OFFSET('Hygiene Data'!$F$9,0,10*ROW('Hygiene Data'!F162))),'Data Summary'!DW168="Yes"),OFFSET('Hygiene Data'!$F$9,0,10*ROW('Hygiene Data'!F162)),NA())</f>
        <v>#N/A</v>
      </c>
      <c r="BI168" s="98" t="e">
        <f ca="true">+IF(AND(ISNUMBER(OFFSET('Hygiene Data'!$G$5,0,10*ROW('Hygiene Data'!G162))),'Data Summary'!DX168="Yes"),OFFSET('Hygiene Data'!$G$5,0,10*ROW('Hygiene Data'!G162)),NA())</f>
        <v>#N/A</v>
      </c>
      <c r="BJ168" s="98" t="e">
        <f ca="true">+IF(AND(ISNUMBER(OFFSET('Hygiene Data'!$G$7,0,10*ROW('Hygiene Data'!G162))),'Data Summary'!DY168="Yes"),OFFSET('Hygiene Data'!$G$7,0,10*ROW('Hygiene Data'!G162)),NA())</f>
        <v>#N/A</v>
      </c>
      <c r="BK168" s="98" t="e">
        <f ca="true">+IF(AND(ISNUMBER(OFFSET('Hygiene Data'!$G$9,0,10*ROW('Hygiene Data'!G162))),'Data Summary'!DZ168="Yes"),OFFSET('Hygiene Data'!$G$9,0,10*ROW('Hygiene Data'!G162)),NA())</f>
        <v>#N/A</v>
      </c>
      <c r="BL168" s="98" t="e">
        <f ca="true">+IF(AND(ISNUMBER(OFFSET('Hygiene Data'!$H$5,0,10*ROW('Hygiene Data'!H162))),'Data Summary'!EA168="Yes"),OFFSET('Hygiene Data'!$H$5,0,10*ROW('Hygiene Data'!H162)),NA())</f>
        <v>#N/A</v>
      </c>
      <c r="BM168" s="98" t="e">
        <f ca="true">+IF(AND(ISNUMBER(OFFSET('Hygiene Data'!$H$7,0,10*ROW('Hygiene Data'!H162))),'Data Summary'!EB168="Yes"),OFFSET('Hygiene Data'!$H$7,0,10*ROW('Hygiene Data'!H162)),NA())</f>
        <v>#N/A</v>
      </c>
      <c r="BN168" s="98" t="e">
        <f ca="true">+IF(AND(ISNUMBER(OFFSET('Hygiene Data'!$H$9,0,10*ROW('Hygiene Data'!H162))),'Data Summary'!EC168="Yes"),OFFSET('Hygiene Data'!$H$9,0,10*ROW('Hygiene Data'!H162)),NA())</f>
        <v>#N/A</v>
      </c>
      <c r="BO168" s="98" t="e">
        <f ca="true">+IF(AND(ISNUMBER(OFFSET('Hygiene Data'!$I$5,0,10*ROW('Hygiene Data'!I162))),'Data Summary'!ED168="Yes"),OFFSET('Hygiene Data'!$I$5,0,10*ROW('Hygiene Data'!I162)),NA())</f>
        <v>#N/A</v>
      </c>
      <c r="BP168" s="98" t="e">
        <f ca="true">+IF(AND(ISNUMBER(OFFSET('Hygiene Data'!$I$7,0,10*ROW('Hygiene Data'!I162))),'Data Summary'!EE168="Yes"),OFFSET('Hygiene Data'!$I$7,0,10*ROW('Hygiene Data'!I162)),NA())</f>
        <v>#N/A</v>
      </c>
      <c r="BQ168" s="98" t="e">
        <f ca="true">+IF(AND(ISNUMBER(OFFSET('Hygiene Data'!$I$9,0,10*ROW('Hygiene Data'!I162))),'Data Summary'!EF168="Yes"),OFFSET('Hygiene Data'!$I$9,0,10*ROW('Hygiene Data'!I162)),NA())</f>
        <v>#N/A</v>
      </c>
    </row>
    <row xmlns:x14ac="http://schemas.microsoft.com/office/spreadsheetml/2009/9/ac" r="169" x14ac:dyDescent="0.2">
      <c r="A169" s="351" t="e">
        <f ca="true">+RIGHT('Data Summary'!A169,LEN('Data Summary'!A169)-9)</f>
        <v>#VALUE!</v>
      </c>
      <c r="B169" s="36" t="str">
        <f ca="true">+IF(ISTEXT('Data Summary'!B169),'Data Summary'!B169,"")</f>
        <v/>
      </c>
      <c r="C169" s="350" t="e">
        <f ca="true">+VALUE('Data Summary'!C169)</f>
        <v>#VALUE!</v>
      </c>
      <c r="D169" s="96" t="e">
        <f ca="true">+IF(AND(ISNUMBER(OFFSET('Water Data'!$D$4,0,10*ROW('Water Data'!D163))),'Data Summary'!BS169="Yes"),100-OFFSET('Water Data'!$D$4,0,10*ROW('Water Data'!D163)),NA())</f>
        <v>#N/A</v>
      </c>
      <c r="E169" s="96" t="e">
        <f ca="true">+IF(AND(ISNUMBER(OFFSET('Water Data'!$D$6,0,10*ROW('Water Data'!D163))),'Data Summary'!BT169="Yes"),OFFSET('Water Data'!$D$6,0,10*ROW('Water Data'!D163)),NA())</f>
        <v>#N/A</v>
      </c>
      <c r="F169" s="96" t="e">
        <f ca="true">+IF(AND(ISNUMBER(OFFSET('Water Data'!$D$9,0,10*ROW('Water Data'!D163))),'Data Summary'!BU169="Yes"),OFFSET('Water Data'!$D$9,0,10*ROW('Water Data'!D163)),NA())</f>
        <v>#N/A</v>
      </c>
      <c r="G169" s="96" t="e">
        <f ca="true">+IF(AND(ISNUMBER(OFFSET('Water Data'!$E$4,0,10*ROW('Water Data'!E163))),'Data Summary'!BV169="Yes"),100-OFFSET('Water Data'!$E$4,0,10*ROW('Water Data'!E163)),NA())</f>
        <v>#N/A</v>
      </c>
      <c r="H169" s="96" t="e">
        <f ca="true">+IF(AND(ISNUMBER(OFFSET('Water Data'!$E$6,0,10*ROW('Water Data'!E163))),'Data Summary'!BW169="Yes"),OFFSET('Water Data'!$E$6,0,10*ROW('Water Data'!E163)),NA())</f>
        <v>#N/A</v>
      </c>
      <c r="I169" s="96" t="e">
        <f ca="true">+IF(AND(ISNUMBER(OFFSET('Water Data'!$E$9,0,10*ROW('Water Data'!E163))),'Data Summary'!BX169="Yes"),OFFSET('Water Data'!$E$9,0,10*ROW('Water Data'!E163)),NA())</f>
        <v>#N/A</v>
      </c>
      <c r="J169" s="96" t="e">
        <f ca="true">+IF(AND(ISNUMBER(OFFSET('Water Data'!$F$4,0,10*ROW('Water Data'!F163))),'Data Summary'!BY169="Yes"),100-OFFSET('Water Data'!$F$4,0,10*ROW('Water Data'!F163)),NA())</f>
        <v>#N/A</v>
      </c>
      <c r="K169" s="96" t="e">
        <f ca="true">+IF(AND(ISNUMBER(OFFSET('Water Data'!$F$6,0,10*ROW('Water Data'!F163))),'Data Summary'!BZ169="Yes"),OFFSET('Water Data'!$F$6,0,10*ROW('Water Data'!F163)),NA())</f>
        <v>#N/A</v>
      </c>
      <c r="L169" s="96" t="e">
        <f ca="true">+IF(AND(ISNUMBER(OFFSET('Water Data'!$F$9,0,10*ROW('Water Data'!F163))),'Data Summary'!CA169="Yes"),OFFSET('Water Data'!$F$9,0,10*ROW('Water Data'!F163)),NA())</f>
        <v>#N/A</v>
      </c>
      <c r="M169" s="96" t="e">
        <f ca="true">+IF(AND(ISNUMBER(OFFSET('Water Data'!$G$4,0,10*ROW('Water Data'!G163))),'Data Summary'!CB169="Yes"),100-OFFSET('Water Data'!$G$4,0,10*ROW('Water Data'!G163)),NA())</f>
        <v>#N/A</v>
      </c>
      <c r="N169" s="96" t="e">
        <f ca="true">+IF(AND(ISNUMBER(OFFSET('Water Data'!$G$6,0,10*ROW('Water Data'!G163))),'Data Summary'!CC169="Yes"),OFFSET('Water Data'!$G$6,0,10*ROW('Water Data'!G163)),NA())</f>
        <v>#N/A</v>
      </c>
      <c r="O169" s="96" t="e">
        <f ca="true">+IF(AND(ISNUMBER(OFFSET('Water Data'!$G$9,0,10*ROW('Water Data'!G163))),'Data Summary'!CD169="Yes"),OFFSET('Water Data'!$G$9,0,10*ROW('Water Data'!G163)),NA())</f>
        <v>#N/A</v>
      </c>
      <c r="P169" s="96" t="e">
        <f ca="true">+IF(AND(ISNUMBER(OFFSET('Water Data'!$H$4,0,10*ROW('Water Data'!H163))),'Data Summary'!CE169="Yes"),100-OFFSET('Water Data'!$H$4,0,10*ROW('Water Data'!H163)),NA())</f>
        <v>#N/A</v>
      </c>
      <c r="Q169" s="96" t="e">
        <f ca="true">+IF(AND(ISNUMBER(OFFSET('Water Data'!$H$6,0,10*ROW('Water Data'!H163))),'Data Summary'!CF169="Yes"),OFFSET('Water Data'!$H$6,0,10*ROW('Water Data'!H163)),NA())</f>
        <v>#N/A</v>
      </c>
      <c r="R169" s="96" t="e">
        <f ca="true">+IF(AND(ISNUMBER(OFFSET('Water Data'!$H$9,0,10*ROW('Water Data'!H163))),'Data Summary'!CG169="Yes"),OFFSET('Water Data'!$H$9,0,10*ROW('Water Data'!H163)),NA())</f>
        <v>#N/A</v>
      </c>
      <c r="S169" s="96" t="e">
        <f ca="true">+IF(AND(ISNUMBER(OFFSET('Water Data'!$I$4,0,10*ROW('Water Data'!I163))),'Data Summary'!CH169="Yes"),100-OFFSET('Water Data'!$I$4,0,10*ROW('Water Data'!I163)),NA())</f>
        <v>#N/A</v>
      </c>
      <c r="T169" s="96" t="e">
        <f ca="true">+IF(AND(ISNUMBER(OFFSET('Water Data'!$I$6,0,10*ROW('Water Data'!I163))),'Data Summary'!CI169="Yes"),OFFSET('Water Data'!$I$6,0,10*ROW('Water Data'!I163)),NA())</f>
        <v>#N/A</v>
      </c>
      <c r="U169" s="96" t="e">
        <f ca="true">+IF(AND(ISNUMBER(OFFSET('Water Data'!$I$9,0,10*ROW('Water Data'!I163))),'Data Summary'!CJ169="Yes"),OFFSET('Water Data'!$I$9,0,10*ROW('Water Data'!I163)),NA())</f>
        <v>#N/A</v>
      </c>
      <c r="V169" s="97" t="e">
        <f ca="true">+IF(AND(ISNUMBER(OFFSET('Sanitation Data'!$D$4,0,10*ROW('Sanitation Data'!D163))),'Data Summary'!CK169="Yes"),100-OFFSET('Sanitation Data'!$D$4,0,10*ROW('Sanitation Data'!D163)),NA())</f>
        <v>#N/A</v>
      </c>
      <c r="W169" s="97" t="e">
        <f ca="true">+IF(AND(ISNUMBER(OFFSET('Sanitation Data'!$D$6,0,10*ROW('Sanitation Data'!D163))),'Data Summary'!CL169="Yes"),OFFSET('Sanitation Data'!$D$6,0,10*ROW('Sanitation Data'!D163)),NA())</f>
        <v>#N/A</v>
      </c>
      <c r="X169" s="97" t="e">
        <f ca="true">+IF(AND(ISNUMBER(OFFSET('Sanitation Data'!$D$10,0,10*ROW('Sanitation Data'!D163))),'Data Summary'!CM169="Yes"),OFFSET('Sanitation Data'!$D$10,0,10*ROW('Sanitation Data'!D163)),NA())</f>
        <v>#N/A</v>
      </c>
      <c r="Y169" s="97" t="e">
        <f ca="true">+IF(AND(ISNUMBER(OFFSET('Sanitation Data'!$D$11,0,10*ROW('Sanitation Data'!D163))),'Data Summary'!CN169="Yes"),OFFSET('Sanitation Data'!$D$11,0,10*ROW('Sanitation Data'!D163)),NA())</f>
        <v>#N/A</v>
      </c>
      <c r="Z169" s="97" t="e">
        <f ca="true">+IF(AND(ISNUMBER(OFFSET('Sanitation Data'!$D$12,0,10*ROW('Sanitation Data'!D163))),'Data Summary'!CO169="Yes"),OFFSET('Sanitation Data'!$D$12,0,10*ROW('Sanitation Data'!D163)),NA())</f>
        <v>#N/A</v>
      </c>
      <c r="AA169" s="97" t="e">
        <f ca="true">+IF(AND(ISNUMBER(OFFSET('Sanitation Data'!$E$4,0,10*ROW('Sanitation Data'!E163))),'Data Summary'!CP169="Yes"),100-OFFSET('Sanitation Data'!$E$4,0,10*ROW('Sanitation Data'!E163)),NA())</f>
        <v>#N/A</v>
      </c>
      <c r="AB169" s="97" t="e">
        <f ca="true">+IF(AND(ISNUMBER(OFFSET('Sanitation Data'!$E$6,0,10*ROW('Sanitation Data'!E163))),'Data Summary'!CQ169="Yes"),OFFSET('Sanitation Data'!$E$6,0,10*ROW('Sanitation Data'!E163)),NA())</f>
        <v>#N/A</v>
      </c>
      <c r="AC169" s="97" t="e">
        <f ca="true">+IF(AND(ISNUMBER(OFFSET('Sanitation Data'!$E$10,0,10*ROW('Sanitation Data'!E163))),'Data Summary'!CR169="Yes"),OFFSET('Sanitation Data'!$E$10,0,10*ROW('Sanitation Data'!E163)),NA())</f>
        <v>#N/A</v>
      </c>
      <c r="AD169" s="97" t="e">
        <f ca="true">+IF(AND(ISNUMBER(OFFSET('Sanitation Data'!$E$11,0,10*ROW('Sanitation Data'!E163))),'Data Summary'!CS169="Yes"),OFFSET('Sanitation Data'!$E$11,0,10*ROW('Sanitation Data'!E163)),NA())</f>
        <v>#N/A</v>
      </c>
      <c r="AE169" s="97" t="e">
        <f ca="true">+IF(AND(ISNUMBER(OFFSET('Sanitation Data'!$E$12,0,10*ROW('Sanitation Data'!E163))),'Data Summary'!CT169="Yes"),OFFSET('Sanitation Data'!$E$12,0,10*ROW('Sanitation Data'!E163)),NA())</f>
        <v>#N/A</v>
      </c>
      <c r="AF169" s="97" t="e">
        <f ca="true">+IF(AND(ISNUMBER(OFFSET('Sanitation Data'!$F$4,0,10*ROW('Sanitation Data'!F163))),'Data Summary'!CU169="Yes"),100-OFFSET('Sanitation Data'!$F$4,0,10*ROW('Sanitation Data'!F163)),NA())</f>
        <v>#N/A</v>
      </c>
      <c r="AG169" s="97" t="e">
        <f ca="true">+IF(AND(ISNUMBER(OFFSET('Sanitation Data'!$F$6,0,10*ROW('Sanitation Data'!F163))),'Data Summary'!CV169="Yes"),OFFSET('Sanitation Data'!$F$6,0,10*ROW('Sanitation Data'!F163)),NA())</f>
        <v>#N/A</v>
      </c>
      <c r="AH169" s="97" t="e">
        <f ca="true">+IF(AND(ISNUMBER(OFFSET('Sanitation Data'!$F$10,0,10*ROW('Sanitation Data'!F163))),'Data Summary'!CW169="Yes"),OFFSET('Sanitation Data'!$F$10,0,10*ROW('Sanitation Data'!F163)),NA())</f>
        <v>#N/A</v>
      </c>
      <c r="AI169" s="97" t="e">
        <f ca="true">+IF(AND(ISNUMBER(OFFSET('Sanitation Data'!$F$11,0,10*ROW('Sanitation Data'!F163))),'Data Summary'!CX169="Yes"),OFFSET('Sanitation Data'!$F$11,0,10*ROW('Sanitation Data'!F163)),NA())</f>
        <v>#N/A</v>
      </c>
      <c r="AJ169" s="97" t="e">
        <f ca="true">+IF(AND(ISNUMBER(OFFSET('Sanitation Data'!$F$12,0,10*ROW('Sanitation Data'!F163))),'Data Summary'!CY169="Yes"),OFFSET('Sanitation Data'!$F$12,0,10*ROW('Sanitation Data'!F163)),NA())</f>
        <v>#N/A</v>
      </c>
      <c r="AK169" s="97" t="e">
        <f ca="true">+IF(AND(ISNUMBER(OFFSET('Sanitation Data'!$G$4,0,10*ROW('Sanitation Data'!G163))),'Data Summary'!CZ169="Yes"),100-OFFSET('Sanitation Data'!$G$4,0,10*ROW('Sanitation Data'!G163)),NA())</f>
        <v>#N/A</v>
      </c>
      <c r="AL169" s="97" t="e">
        <f ca="true">+IF(AND(ISNUMBER(OFFSET('Sanitation Data'!$G$6,0,10*ROW('Sanitation Data'!G163))),'Data Summary'!DA169="Yes"),OFFSET('Sanitation Data'!$G$6,0,10*ROW('Sanitation Data'!G163)),NA())</f>
        <v>#N/A</v>
      </c>
      <c r="AM169" s="97" t="e">
        <f ca="true">+IF(AND(ISNUMBER(OFFSET('Sanitation Data'!$G$10,0,10*ROW('Sanitation Data'!G163))),'Data Summary'!DB169="Yes"),OFFSET('Sanitation Data'!$G$10,0,10*ROW('Sanitation Data'!G163)),NA())</f>
        <v>#N/A</v>
      </c>
      <c r="AN169" s="97" t="e">
        <f ca="true">+IF(AND(ISNUMBER(OFFSET('Sanitation Data'!$G$11,0,10*ROW('Sanitation Data'!G163))),'Data Summary'!DC169="Yes"),OFFSET('Sanitation Data'!$G$11,0,10*ROW('Sanitation Data'!G163)),NA())</f>
        <v>#N/A</v>
      </c>
      <c r="AO169" s="97" t="e">
        <f ca="true">+IF(AND(ISNUMBER(OFFSET('Sanitation Data'!$G$12,0,10*ROW('Sanitation Data'!G163))),'Data Summary'!DD169="Yes"),OFFSET('Sanitation Data'!$G$12,0,10*ROW('Sanitation Data'!G163)),NA())</f>
        <v>#N/A</v>
      </c>
      <c r="AP169" s="97" t="e">
        <f ca="true">+IF(AND(ISNUMBER(OFFSET('Sanitation Data'!$H$4,0,10*ROW('Sanitation Data'!H163))),'Data Summary'!DE169="Yes"),100-OFFSET('Sanitation Data'!$H$4,0,10*ROW('Sanitation Data'!H163)),NA())</f>
        <v>#N/A</v>
      </c>
      <c r="AQ169" s="97" t="e">
        <f ca="true">+IF(AND(ISNUMBER(OFFSET('Sanitation Data'!$H$6,0,10*ROW('Sanitation Data'!H163))),'Data Summary'!DF169="Yes"),OFFSET('Sanitation Data'!$H$6,0,10*ROW('Sanitation Data'!H163)),NA())</f>
        <v>#N/A</v>
      </c>
      <c r="AR169" s="97" t="e">
        <f ca="true">+IF(AND(ISNUMBER(OFFSET('Sanitation Data'!$H$10,0,10*ROW('Sanitation Data'!H163))),'Data Summary'!DG169="Yes"),OFFSET('Sanitation Data'!$H$10,0,10*ROW('Sanitation Data'!H163)),NA())</f>
        <v>#N/A</v>
      </c>
      <c r="AS169" s="97" t="e">
        <f ca="true">+IF(AND(ISNUMBER(OFFSET('Sanitation Data'!$H$11,0,10*ROW('Sanitation Data'!H163))),'Data Summary'!DH169="Yes"),OFFSET('Sanitation Data'!$H$11,0,10*ROW('Sanitation Data'!H163)),NA())</f>
        <v>#N/A</v>
      </c>
      <c r="AT169" s="97" t="e">
        <f ca="true">+IF(AND(ISNUMBER(OFFSET('Sanitation Data'!$H$12,0,10*ROW('Sanitation Data'!H163))),'Data Summary'!DI169="Yes"),OFFSET('Sanitation Data'!$H$12,0,10*ROW('Sanitation Data'!H163)),NA())</f>
        <v>#N/A</v>
      </c>
      <c r="AU169" s="97" t="e">
        <f ca="true">+IF(AND(ISNUMBER(OFFSET('Sanitation Data'!$I$4,0,10*ROW('Sanitation Data'!I163))),'Data Summary'!DJ169="Yes"),100-OFFSET('Sanitation Data'!$I$4,0,10*ROW('Sanitation Data'!I163)),NA())</f>
        <v>#N/A</v>
      </c>
      <c r="AV169" s="97" t="e">
        <f ca="true">+IF(AND(ISNUMBER(OFFSET('Sanitation Data'!$I$6,0,10*ROW('Sanitation Data'!I163))),'Data Summary'!DK169="Yes"),OFFSET('Sanitation Data'!$I$6,0,10*ROW('Sanitation Data'!I163)),NA())</f>
        <v>#N/A</v>
      </c>
      <c r="AW169" s="97" t="e">
        <f ca="true">+IF(AND(ISNUMBER(OFFSET('Sanitation Data'!$I$10,0,10*ROW('Sanitation Data'!I163))),'Data Summary'!DL169="Yes"),OFFSET('Sanitation Data'!$I$10,0,10*ROW('Sanitation Data'!I163)),NA())</f>
        <v>#N/A</v>
      </c>
      <c r="AX169" s="97" t="e">
        <f ca="true">+IF(AND(ISNUMBER(OFFSET('Sanitation Data'!$I$11,0,10*ROW('Sanitation Data'!I163))),'Data Summary'!DM169="Yes"),OFFSET('Sanitation Data'!$I$11,0,10*ROW('Sanitation Data'!I163)),NA())</f>
        <v>#N/A</v>
      </c>
      <c r="AY169" s="97" t="e">
        <f ca="true">+IF(AND(ISNUMBER(OFFSET('Sanitation Data'!$I$12,0,10*ROW('Sanitation Data'!I163))),'Data Summary'!DN169="Yes"),OFFSET('Sanitation Data'!$I$12,0,10*ROW('Sanitation Data'!I163)),NA())</f>
        <v>#N/A</v>
      </c>
      <c r="AZ169" s="98" t="e">
        <f ca="true">+IF(AND(ISNUMBER(OFFSET('Hygiene Data'!$D$5,0,10*ROW('Hygiene Data'!D163))),'Data Summary'!DO169="Yes"),OFFSET('Hygiene Data'!$D$5,0,10*ROW('Hygiene Data'!D163)),NA())</f>
        <v>#N/A</v>
      </c>
      <c r="BA169" s="98" t="e">
        <f ca="true">+IF(AND(ISNUMBER(OFFSET('Hygiene Data'!$D$7,0,10*ROW('Hygiene Data'!D163))),'Data Summary'!DP169="Yes"),OFFSET('Hygiene Data'!$D$7,0,10*ROW('Hygiene Data'!D163)),NA())</f>
        <v>#N/A</v>
      </c>
      <c r="BB169" s="98" t="e">
        <f ca="true">+IF(AND(ISNUMBER(OFFSET('Hygiene Data'!$D$9,0,10*ROW('Hygiene Data'!D163))),'Data Summary'!DQ169="Yes"),OFFSET('Hygiene Data'!$D$9,0,10*ROW('Hygiene Data'!D163)),NA())</f>
        <v>#N/A</v>
      </c>
      <c r="BC169" s="98" t="e">
        <f ca="true">+IF(AND(ISNUMBER(OFFSET('Hygiene Data'!$E$5,0,10*ROW('Hygiene Data'!E163))),'Data Summary'!DR169="Yes"),OFFSET('Hygiene Data'!$E$5,0,10*ROW('Hygiene Data'!E163)),NA())</f>
        <v>#N/A</v>
      </c>
      <c r="BD169" s="98" t="e">
        <f ca="true">+IF(AND(ISNUMBER(OFFSET('Hygiene Data'!$E$7,0,10*ROW('Hygiene Data'!E163))),'Data Summary'!DS169="Yes"),OFFSET('Hygiene Data'!$E$7,0,10*ROW('Hygiene Data'!E163)),NA())</f>
        <v>#N/A</v>
      </c>
      <c r="BE169" s="98" t="e">
        <f ca="true">+IF(AND(ISNUMBER(OFFSET('Hygiene Data'!$E$9,0,10*ROW('Hygiene Data'!E163))),'Data Summary'!DT169="Yes"),OFFSET('Hygiene Data'!$E$9,0,10*ROW('Hygiene Data'!E163)),NA())</f>
        <v>#N/A</v>
      </c>
      <c r="BF169" s="98" t="e">
        <f ca="true">+IF(AND(ISNUMBER(OFFSET('Hygiene Data'!$F$5,0,10*ROW('Hygiene Data'!F163))),'Data Summary'!DU169="Yes"),OFFSET('Hygiene Data'!$F$5,0,10*ROW('Hygiene Data'!F163)),NA())</f>
        <v>#N/A</v>
      </c>
      <c r="BG169" s="98" t="e">
        <f ca="true">+IF(AND(ISNUMBER(OFFSET('Hygiene Data'!$F$7,0,10*ROW('Hygiene Data'!F163))),'Data Summary'!DV169="Yes"),OFFSET('Hygiene Data'!$F$7,0,10*ROW('Hygiene Data'!F163)),NA())</f>
        <v>#N/A</v>
      </c>
      <c r="BH169" s="98" t="e">
        <f ca="true">+IF(AND(ISNUMBER(OFFSET('Hygiene Data'!$F$9,0,10*ROW('Hygiene Data'!F163))),'Data Summary'!DW169="Yes"),OFFSET('Hygiene Data'!$F$9,0,10*ROW('Hygiene Data'!F163)),NA())</f>
        <v>#N/A</v>
      </c>
      <c r="BI169" s="98" t="e">
        <f ca="true">+IF(AND(ISNUMBER(OFFSET('Hygiene Data'!$G$5,0,10*ROW('Hygiene Data'!G163))),'Data Summary'!DX169="Yes"),OFFSET('Hygiene Data'!$G$5,0,10*ROW('Hygiene Data'!G163)),NA())</f>
        <v>#N/A</v>
      </c>
      <c r="BJ169" s="98" t="e">
        <f ca="true">+IF(AND(ISNUMBER(OFFSET('Hygiene Data'!$G$7,0,10*ROW('Hygiene Data'!G163))),'Data Summary'!DY169="Yes"),OFFSET('Hygiene Data'!$G$7,0,10*ROW('Hygiene Data'!G163)),NA())</f>
        <v>#N/A</v>
      </c>
      <c r="BK169" s="98" t="e">
        <f ca="true">+IF(AND(ISNUMBER(OFFSET('Hygiene Data'!$G$9,0,10*ROW('Hygiene Data'!G163))),'Data Summary'!DZ169="Yes"),OFFSET('Hygiene Data'!$G$9,0,10*ROW('Hygiene Data'!G163)),NA())</f>
        <v>#N/A</v>
      </c>
      <c r="BL169" s="98" t="e">
        <f ca="true">+IF(AND(ISNUMBER(OFFSET('Hygiene Data'!$H$5,0,10*ROW('Hygiene Data'!H163))),'Data Summary'!EA169="Yes"),OFFSET('Hygiene Data'!$H$5,0,10*ROW('Hygiene Data'!H163)),NA())</f>
        <v>#N/A</v>
      </c>
      <c r="BM169" s="98" t="e">
        <f ca="true">+IF(AND(ISNUMBER(OFFSET('Hygiene Data'!$H$7,0,10*ROW('Hygiene Data'!H163))),'Data Summary'!EB169="Yes"),OFFSET('Hygiene Data'!$H$7,0,10*ROW('Hygiene Data'!H163)),NA())</f>
        <v>#N/A</v>
      </c>
      <c r="BN169" s="98" t="e">
        <f ca="true">+IF(AND(ISNUMBER(OFFSET('Hygiene Data'!$H$9,0,10*ROW('Hygiene Data'!H163))),'Data Summary'!EC169="Yes"),OFFSET('Hygiene Data'!$H$9,0,10*ROW('Hygiene Data'!H163)),NA())</f>
        <v>#N/A</v>
      </c>
      <c r="BO169" s="98" t="e">
        <f ca="true">+IF(AND(ISNUMBER(OFFSET('Hygiene Data'!$I$5,0,10*ROW('Hygiene Data'!I163))),'Data Summary'!ED169="Yes"),OFFSET('Hygiene Data'!$I$5,0,10*ROW('Hygiene Data'!I163)),NA())</f>
        <v>#N/A</v>
      </c>
      <c r="BP169" s="98" t="e">
        <f ca="true">+IF(AND(ISNUMBER(OFFSET('Hygiene Data'!$I$7,0,10*ROW('Hygiene Data'!I163))),'Data Summary'!EE169="Yes"),OFFSET('Hygiene Data'!$I$7,0,10*ROW('Hygiene Data'!I163)),NA())</f>
        <v>#N/A</v>
      </c>
      <c r="BQ169" s="98" t="e">
        <f ca="true">+IF(AND(ISNUMBER(OFFSET('Hygiene Data'!$I$9,0,10*ROW('Hygiene Data'!I163))),'Data Summary'!EF169="Yes"),OFFSET('Hygiene Data'!$I$9,0,10*ROW('Hygiene Data'!I163)),NA())</f>
        <v>#N/A</v>
      </c>
    </row>
    <row xmlns:x14ac="http://schemas.microsoft.com/office/spreadsheetml/2009/9/ac" r="170" x14ac:dyDescent="0.2">
      <c r="A170" s="351" t="e">
        <f ca="true">+RIGHT('Data Summary'!A170,LEN('Data Summary'!A170)-9)</f>
        <v>#VALUE!</v>
      </c>
      <c r="B170" s="36" t="str">
        <f ca="true">+IF(ISTEXT('Data Summary'!B170),'Data Summary'!B170,"")</f>
        <v/>
      </c>
      <c r="C170" s="350" t="e">
        <f ca="true">+VALUE('Data Summary'!C170)</f>
        <v>#VALUE!</v>
      </c>
      <c r="D170" s="96" t="e">
        <f ca="true">+IF(AND(ISNUMBER(OFFSET('Water Data'!$D$4,0,10*ROW('Water Data'!D164))),'Data Summary'!BS170="Yes"),100-OFFSET('Water Data'!$D$4,0,10*ROW('Water Data'!D164)),NA())</f>
        <v>#N/A</v>
      </c>
      <c r="E170" s="96" t="e">
        <f ca="true">+IF(AND(ISNUMBER(OFFSET('Water Data'!$D$6,0,10*ROW('Water Data'!D164))),'Data Summary'!BT170="Yes"),OFFSET('Water Data'!$D$6,0,10*ROW('Water Data'!D164)),NA())</f>
        <v>#N/A</v>
      </c>
      <c r="F170" s="96" t="e">
        <f ca="true">+IF(AND(ISNUMBER(OFFSET('Water Data'!$D$9,0,10*ROW('Water Data'!D164))),'Data Summary'!BU170="Yes"),OFFSET('Water Data'!$D$9,0,10*ROW('Water Data'!D164)),NA())</f>
        <v>#N/A</v>
      </c>
      <c r="G170" s="96" t="e">
        <f ca="true">+IF(AND(ISNUMBER(OFFSET('Water Data'!$E$4,0,10*ROW('Water Data'!E164))),'Data Summary'!BV170="Yes"),100-OFFSET('Water Data'!$E$4,0,10*ROW('Water Data'!E164)),NA())</f>
        <v>#N/A</v>
      </c>
      <c r="H170" s="96" t="e">
        <f ca="true">+IF(AND(ISNUMBER(OFFSET('Water Data'!$E$6,0,10*ROW('Water Data'!E164))),'Data Summary'!BW170="Yes"),OFFSET('Water Data'!$E$6,0,10*ROW('Water Data'!E164)),NA())</f>
        <v>#N/A</v>
      </c>
      <c r="I170" s="96" t="e">
        <f ca="true">+IF(AND(ISNUMBER(OFFSET('Water Data'!$E$9,0,10*ROW('Water Data'!E164))),'Data Summary'!BX170="Yes"),OFFSET('Water Data'!$E$9,0,10*ROW('Water Data'!E164)),NA())</f>
        <v>#N/A</v>
      </c>
      <c r="J170" s="96" t="e">
        <f ca="true">+IF(AND(ISNUMBER(OFFSET('Water Data'!$F$4,0,10*ROW('Water Data'!F164))),'Data Summary'!BY170="Yes"),100-OFFSET('Water Data'!$F$4,0,10*ROW('Water Data'!F164)),NA())</f>
        <v>#N/A</v>
      </c>
      <c r="K170" s="96" t="e">
        <f ca="true">+IF(AND(ISNUMBER(OFFSET('Water Data'!$F$6,0,10*ROW('Water Data'!F164))),'Data Summary'!BZ170="Yes"),OFFSET('Water Data'!$F$6,0,10*ROW('Water Data'!F164)),NA())</f>
        <v>#N/A</v>
      </c>
      <c r="L170" s="96" t="e">
        <f ca="true">+IF(AND(ISNUMBER(OFFSET('Water Data'!$F$9,0,10*ROW('Water Data'!F164))),'Data Summary'!CA170="Yes"),OFFSET('Water Data'!$F$9,0,10*ROW('Water Data'!F164)),NA())</f>
        <v>#N/A</v>
      </c>
      <c r="M170" s="96" t="e">
        <f ca="true">+IF(AND(ISNUMBER(OFFSET('Water Data'!$G$4,0,10*ROW('Water Data'!G164))),'Data Summary'!CB170="Yes"),100-OFFSET('Water Data'!$G$4,0,10*ROW('Water Data'!G164)),NA())</f>
        <v>#N/A</v>
      </c>
      <c r="N170" s="96" t="e">
        <f ca="true">+IF(AND(ISNUMBER(OFFSET('Water Data'!$G$6,0,10*ROW('Water Data'!G164))),'Data Summary'!CC170="Yes"),OFFSET('Water Data'!$G$6,0,10*ROW('Water Data'!G164)),NA())</f>
        <v>#N/A</v>
      </c>
      <c r="O170" s="96" t="e">
        <f ca="true">+IF(AND(ISNUMBER(OFFSET('Water Data'!$G$9,0,10*ROW('Water Data'!G164))),'Data Summary'!CD170="Yes"),OFFSET('Water Data'!$G$9,0,10*ROW('Water Data'!G164)),NA())</f>
        <v>#N/A</v>
      </c>
      <c r="P170" s="96" t="e">
        <f ca="true">+IF(AND(ISNUMBER(OFFSET('Water Data'!$H$4,0,10*ROW('Water Data'!H164))),'Data Summary'!CE170="Yes"),100-OFFSET('Water Data'!$H$4,0,10*ROW('Water Data'!H164)),NA())</f>
        <v>#N/A</v>
      </c>
      <c r="Q170" s="96" t="e">
        <f ca="true">+IF(AND(ISNUMBER(OFFSET('Water Data'!$H$6,0,10*ROW('Water Data'!H164))),'Data Summary'!CF170="Yes"),OFFSET('Water Data'!$H$6,0,10*ROW('Water Data'!H164)),NA())</f>
        <v>#N/A</v>
      </c>
      <c r="R170" s="96" t="e">
        <f ca="true">+IF(AND(ISNUMBER(OFFSET('Water Data'!$H$9,0,10*ROW('Water Data'!H164))),'Data Summary'!CG170="Yes"),OFFSET('Water Data'!$H$9,0,10*ROW('Water Data'!H164)),NA())</f>
        <v>#N/A</v>
      </c>
      <c r="S170" s="96" t="e">
        <f ca="true">+IF(AND(ISNUMBER(OFFSET('Water Data'!$I$4,0,10*ROW('Water Data'!I164))),'Data Summary'!CH170="Yes"),100-OFFSET('Water Data'!$I$4,0,10*ROW('Water Data'!I164)),NA())</f>
        <v>#N/A</v>
      </c>
      <c r="T170" s="96" t="e">
        <f ca="true">+IF(AND(ISNUMBER(OFFSET('Water Data'!$I$6,0,10*ROW('Water Data'!I164))),'Data Summary'!CI170="Yes"),OFFSET('Water Data'!$I$6,0,10*ROW('Water Data'!I164)),NA())</f>
        <v>#N/A</v>
      </c>
      <c r="U170" s="96" t="e">
        <f ca="true">+IF(AND(ISNUMBER(OFFSET('Water Data'!$I$9,0,10*ROW('Water Data'!I164))),'Data Summary'!CJ170="Yes"),OFFSET('Water Data'!$I$9,0,10*ROW('Water Data'!I164)),NA())</f>
        <v>#N/A</v>
      </c>
      <c r="V170" s="97" t="e">
        <f ca="true">+IF(AND(ISNUMBER(OFFSET('Sanitation Data'!$D$4,0,10*ROW('Sanitation Data'!D164))),'Data Summary'!CK170="Yes"),100-OFFSET('Sanitation Data'!$D$4,0,10*ROW('Sanitation Data'!D164)),NA())</f>
        <v>#N/A</v>
      </c>
      <c r="W170" s="97" t="e">
        <f ca="true">+IF(AND(ISNUMBER(OFFSET('Sanitation Data'!$D$6,0,10*ROW('Sanitation Data'!D164))),'Data Summary'!CL170="Yes"),OFFSET('Sanitation Data'!$D$6,0,10*ROW('Sanitation Data'!D164)),NA())</f>
        <v>#N/A</v>
      </c>
      <c r="X170" s="97" t="e">
        <f ca="true">+IF(AND(ISNUMBER(OFFSET('Sanitation Data'!$D$10,0,10*ROW('Sanitation Data'!D164))),'Data Summary'!CM170="Yes"),OFFSET('Sanitation Data'!$D$10,0,10*ROW('Sanitation Data'!D164)),NA())</f>
        <v>#N/A</v>
      </c>
      <c r="Y170" s="97" t="e">
        <f ca="true">+IF(AND(ISNUMBER(OFFSET('Sanitation Data'!$D$11,0,10*ROW('Sanitation Data'!D164))),'Data Summary'!CN170="Yes"),OFFSET('Sanitation Data'!$D$11,0,10*ROW('Sanitation Data'!D164)),NA())</f>
        <v>#N/A</v>
      </c>
      <c r="Z170" s="97" t="e">
        <f ca="true">+IF(AND(ISNUMBER(OFFSET('Sanitation Data'!$D$12,0,10*ROW('Sanitation Data'!D164))),'Data Summary'!CO170="Yes"),OFFSET('Sanitation Data'!$D$12,0,10*ROW('Sanitation Data'!D164)),NA())</f>
        <v>#N/A</v>
      </c>
      <c r="AA170" s="97" t="e">
        <f ca="true">+IF(AND(ISNUMBER(OFFSET('Sanitation Data'!$E$4,0,10*ROW('Sanitation Data'!E164))),'Data Summary'!CP170="Yes"),100-OFFSET('Sanitation Data'!$E$4,0,10*ROW('Sanitation Data'!E164)),NA())</f>
        <v>#N/A</v>
      </c>
      <c r="AB170" s="97" t="e">
        <f ca="true">+IF(AND(ISNUMBER(OFFSET('Sanitation Data'!$E$6,0,10*ROW('Sanitation Data'!E164))),'Data Summary'!CQ170="Yes"),OFFSET('Sanitation Data'!$E$6,0,10*ROW('Sanitation Data'!E164)),NA())</f>
        <v>#N/A</v>
      </c>
      <c r="AC170" s="97" t="e">
        <f ca="true">+IF(AND(ISNUMBER(OFFSET('Sanitation Data'!$E$10,0,10*ROW('Sanitation Data'!E164))),'Data Summary'!CR170="Yes"),OFFSET('Sanitation Data'!$E$10,0,10*ROW('Sanitation Data'!E164)),NA())</f>
        <v>#N/A</v>
      </c>
      <c r="AD170" s="97" t="e">
        <f ca="true">+IF(AND(ISNUMBER(OFFSET('Sanitation Data'!$E$11,0,10*ROW('Sanitation Data'!E164))),'Data Summary'!CS170="Yes"),OFFSET('Sanitation Data'!$E$11,0,10*ROW('Sanitation Data'!E164)),NA())</f>
        <v>#N/A</v>
      </c>
      <c r="AE170" s="97" t="e">
        <f ca="true">+IF(AND(ISNUMBER(OFFSET('Sanitation Data'!$E$12,0,10*ROW('Sanitation Data'!E164))),'Data Summary'!CT170="Yes"),OFFSET('Sanitation Data'!$E$12,0,10*ROW('Sanitation Data'!E164)),NA())</f>
        <v>#N/A</v>
      </c>
      <c r="AF170" s="97" t="e">
        <f ca="true">+IF(AND(ISNUMBER(OFFSET('Sanitation Data'!$F$4,0,10*ROW('Sanitation Data'!F164))),'Data Summary'!CU170="Yes"),100-OFFSET('Sanitation Data'!$F$4,0,10*ROW('Sanitation Data'!F164)),NA())</f>
        <v>#N/A</v>
      </c>
      <c r="AG170" s="97" t="e">
        <f ca="true">+IF(AND(ISNUMBER(OFFSET('Sanitation Data'!$F$6,0,10*ROW('Sanitation Data'!F164))),'Data Summary'!CV170="Yes"),OFFSET('Sanitation Data'!$F$6,0,10*ROW('Sanitation Data'!F164)),NA())</f>
        <v>#N/A</v>
      </c>
      <c r="AH170" s="97" t="e">
        <f ca="true">+IF(AND(ISNUMBER(OFFSET('Sanitation Data'!$F$10,0,10*ROW('Sanitation Data'!F164))),'Data Summary'!CW170="Yes"),OFFSET('Sanitation Data'!$F$10,0,10*ROW('Sanitation Data'!F164)),NA())</f>
        <v>#N/A</v>
      </c>
      <c r="AI170" s="97" t="e">
        <f ca="true">+IF(AND(ISNUMBER(OFFSET('Sanitation Data'!$F$11,0,10*ROW('Sanitation Data'!F164))),'Data Summary'!CX170="Yes"),OFFSET('Sanitation Data'!$F$11,0,10*ROW('Sanitation Data'!F164)),NA())</f>
        <v>#N/A</v>
      </c>
      <c r="AJ170" s="97" t="e">
        <f ca="true">+IF(AND(ISNUMBER(OFFSET('Sanitation Data'!$F$12,0,10*ROW('Sanitation Data'!F164))),'Data Summary'!CY170="Yes"),OFFSET('Sanitation Data'!$F$12,0,10*ROW('Sanitation Data'!F164)),NA())</f>
        <v>#N/A</v>
      </c>
      <c r="AK170" s="97" t="e">
        <f ca="true">+IF(AND(ISNUMBER(OFFSET('Sanitation Data'!$G$4,0,10*ROW('Sanitation Data'!G164))),'Data Summary'!CZ170="Yes"),100-OFFSET('Sanitation Data'!$G$4,0,10*ROW('Sanitation Data'!G164)),NA())</f>
        <v>#N/A</v>
      </c>
      <c r="AL170" s="97" t="e">
        <f ca="true">+IF(AND(ISNUMBER(OFFSET('Sanitation Data'!$G$6,0,10*ROW('Sanitation Data'!G164))),'Data Summary'!DA170="Yes"),OFFSET('Sanitation Data'!$G$6,0,10*ROW('Sanitation Data'!G164)),NA())</f>
        <v>#N/A</v>
      </c>
      <c r="AM170" s="97" t="e">
        <f ca="true">+IF(AND(ISNUMBER(OFFSET('Sanitation Data'!$G$10,0,10*ROW('Sanitation Data'!G164))),'Data Summary'!DB170="Yes"),OFFSET('Sanitation Data'!$G$10,0,10*ROW('Sanitation Data'!G164)),NA())</f>
        <v>#N/A</v>
      </c>
      <c r="AN170" s="97" t="e">
        <f ca="true">+IF(AND(ISNUMBER(OFFSET('Sanitation Data'!$G$11,0,10*ROW('Sanitation Data'!G164))),'Data Summary'!DC170="Yes"),OFFSET('Sanitation Data'!$G$11,0,10*ROW('Sanitation Data'!G164)),NA())</f>
        <v>#N/A</v>
      </c>
      <c r="AO170" s="97" t="e">
        <f ca="true">+IF(AND(ISNUMBER(OFFSET('Sanitation Data'!$G$12,0,10*ROW('Sanitation Data'!G164))),'Data Summary'!DD170="Yes"),OFFSET('Sanitation Data'!$G$12,0,10*ROW('Sanitation Data'!G164)),NA())</f>
        <v>#N/A</v>
      </c>
      <c r="AP170" s="97" t="e">
        <f ca="true">+IF(AND(ISNUMBER(OFFSET('Sanitation Data'!$H$4,0,10*ROW('Sanitation Data'!H164))),'Data Summary'!DE170="Yes"),100-OFFSET('Sanitation Data'!$H$4,0,10*ROW('Sanitation Data'!H164)),NA())</f>
        <v>#N/A</v>
      </c>
      <c r="AQ170" s="97" t="e">
        <f ca="true">+IF(AND(ISNUMBER(OFFSET('Sanitation Data'!$H$6,0,10*ROW('Sanitation Data'!H164))),'Data Summary'!DF170="Yes"),OFFSET('Sanitation Data'!$H$6,0,10*ROW('Sanitation Data'!H164)),NA())</f>
        <v>#N/A</v>
      </c>
      <c r="AR170" s="97" t="e">
        <f ca="true">+IF(AND(ISNUMBER(OFFSET('Sanitation Data'!$H$10,0,10*ROW('Sanitation Data'!H164))),'Data Summary'!DG170="Yes"),OFFSET('Sanitation Data'!$H$10,0,10*ROW('Sanitation Data'!H164)),NA())</f>
        <v>#N/A</v>
      </c>
      <c r="AS170" s="97" t="e">
        <f ca="true">+IF(AND(ISNUMBER(OFFSET('Sanitation Data'!$H$11,0,10*ROW('Sanitation Data'!H164))),'Data Summary'!DH170="Yes"),OFFSET('Sanitation Data'!$H$11,0,10*ROW('Sanitation Data'!H164)),NA())</f>
        <v>#N/A</v>
      </c>
      <c r="AT170" s="97" t="e">
        <f ca="true">+IF(AND(ISNUMBER(OFFSET('Sanitation Data'!$H$12,0,10*ROW('Sanitation Data'!H164))),'Data Summary'!DI170="Yes"),OFFSET('Sanitation Data'!$H$12,0,10*ROW('Sanitation Data'!H164)),NA())</f>
        <v>#N/A</v>
      </c>
      <c r="AU170" s="97" t="e">
        <f ca="true">+IF(AND(ISNUMBER(OFFSET('Sanitation Data'!$I$4,0,10*ROW('Sanitation Data'!I164))),'Data Summary'!DJ170="Yes"),100-OFFSET('Sanitation Data'!$I$4,0,10*ROW('Sanitation Data'!I164)),NA())</f>
        <v>#N/A</v>
      </c>
      <c r="AV170" s="97" t="e">
        <f ca="true">+IF(AND(ISNUMBER(OFFSET('Sanitation Data'!$I$6,0,10*ROW('Sanitation Data'!I164))),'Data Summary'!DK170="Yes"),OFFSET('Sanitation Data'!$I$6,0,10*ROW('Sanitation Data'!I164)),NA())</f>
        <v>#N/A</v>
      </c>
      <c r="AW170" s="97" t="e">
        <f ca="true">+IF(AND(ISNUMBER(OFFSET('Sanitation Data'!$I$10,0,10*ROW('Sanitation Data'!I164))),'Data Summary'!DL170="Yes"),OFFSET('Sanitation Data'!$I$10,0,10*ROW('Sanitation Data'!I164)),NA())</f>
        <v>#N/A</v>
      </c>
      <c r="AX170" s="97" t="e">
        <f ca="true">+IF(AND(ISNUMBER(OFFSET('Sanitation Data'!$I$11,0,10*ROW('Sanitation Data'!I164))),'Data Summary'!DM170="Yes"),OFFSET('Sanitation Data'!$I$11,0,10*ROW('Sanitation Data'!I164)),NA())</f>
        <v>#N/A</v>
      </c>
      <c r="AY170" s="97" t="e">
        <f ca="true">+IF(AND(ISNUMBER(OFFSET('Sanitation Data'!$I$12,0,10*ROW('Sanitation Data'!I164))),'Data Summary'!DN170="Yes"),OFFSET('Sanitation Data'!$I$12,0,10*ROW('Sanitation Data'!I164)),NA())</f>
        <v>#N/A</v>
      </c>
      <c r="AZ170" s="98" t="e">
        <f ca="true">+IF(AND(ISNUMBER(OFFSET('Hygiene Data'!$D$5,0,10*ROW('Hygiene Data'!D164))),'Data Summary'!DO170="Yes"),OFFSET('Hygiene Data'!$D$5,0,10*ROW('Hygiene Data'!D164)),NA())</f>
        <v>#N/A</v>
      </c>
      <c r="BA170" s="98" t="e">
        <f ca="true">+IF(AND(ISNUMBER(OFFSET('Hygiene Data'!$D$7,0,10*ROW('Hygiene Data'!D164))),'Data Summary'!DP170="Yes"),OFFSET('Hygiene Data'!$D$7,0,10*ROW('Hygiene Data'!D164)),NA())</f>
        <v>#N/A</v>
      </c>
      <c r="BB170" s="98" t="e">
        <f ca="true">+IF(AND(ISNUMBER(OFFSET('Hygiene Data'!$D$9,0,10*ROW('Hygiene Data'!D164))),'Data Summary'!DQ170="Yes"),OFFSET('Hygiene Data'!$D$9,0,10*ROW('Hygiene Data'!D164)),NA())</f>
        <v>#N/A</v>
      </c>
      <c r="BC170" s="98" t="e">
        <f ca="true">+IF(AND(ISNUMBER(OFFSET('Hygiene Data'!$E$5,0,10*ROW('Hygiene Data'!E164))),'Data Summary'!DR170="Yes"),OFFSET('Hygiene Data'!$E$5,0,10*ROW('Hygiene Data'!E164)),NA())</f>
        <v>#N/A</v>
      </c>
      <c r="BD170" s="98" t="e">
        <f ca="true">+IF(AND(ISNUMBER(OFFSET('Hygiene Data'!$E$7,0,10*ROW('Hygiene Data'!E164))),'Data Summary'!DS170="Yes"),OFFSET('Hygiene Data'!$E$7,0,10*ROW('Hygiene Data'!E164)),NA())</f>
        <v>#N/A</v>
      </c>
      <c r="BE170" s="98" t="e">
        <f ca="true">+IF(AND(ISNUMBER(OFFSET('Hygiene Data'!$E$9,0,10*ROW('Hygiene Data'!E164))),'Data Summary'!DT170="Yes"),OFFSET('Hygiene Data'!$E$9,0,10*ROW('Hygiene Data'!E164)),NA())</f>
        <v>#N/A</v>
      </c>
      <c r="BF170" s="98" t="e">
        <f ca="true">+IF(AND(ISNUMBER(OFFSET('Hygiene Data'!$F$5,0,10*ROW('Hygiene Data'!F164))),'Data Summary'!DU170="Yes"),OFFSET('Hygiene Data'!$F$5,0,10*ROW('Hygiene Data'!F164)),NA())</f>
        <v>#N/A</v>
      </c>
      <c r="BG170" s="98" t="e">
        <f ca="true">+IF(AND(ISNUMBER(OFFSET('Hygiene Data'!$F$7,0,10*ROW('Hygiene Data'!F164))),'Data Summary'!DV170="Yes"),OFFSET('Hygiene Data'!$F$7,0,10*ROW('Hygiene Data'!F164)),NA())</f>
        <v>#N/A</v>
      </c>
      <c r="BH170" s="98" t="e">
        <f ca="true">+IF(AND(ISNUMBER(OFFSET('Hygiene Data'!$F$9,0,10*ROW('Hygiene Data'!F164))),'Data Summary'!DW170="Yes"),OFFSET('Hygiene Data'!$F$9,0,10*ROW('Hygiene Data'!F164)),NA())</f>
        <v>#N/A</v>
      </c>
      <c r="BI170" s="98" t="e">
        <f ca="true">+IF(AND(ISNUMBER(OFFSET('Hygiene Data'!$G$5,0,10*ROW('Hygiene Data'!G164))),'Data Summary'!DX170="Yes"),OFFSET('Hygiene Data'!$G$5,0,10*ROW('Hygiene Data'!G164)),NA())</f>
        <v>#N/A</v>
      </c>
      <c r="BJ170" s="98" t="e">
        <f ca="true">+IF(AND(ISNUMBER(OFFSET('Hygiene Data'!$G$7,0,10*ROW('Hygiene Data'!G164))),'Data Summary'!DY170="Yes"),OFFSET('Hygiene Data'!$G$7,0,10*ROW('Hygiene Data'!G164)),NA())</f>
        <v>#N/A</v>
      </c>
      <c r="BK170" s="98" t="e">
        <f ca="true">+IF(AND(ISNUMBER(OFFSET('Hygiene Data'!$G$9,0,10*ROW('Hygiene Data'!G164))),'Data Summary'!DZ170="Yes"),OFFSET('Hygiene Data'!$G$9,0,10*ROW('Hygiene Data'!G164)),NA())</f>
        <v>#N/A</v>
      </c>
      <c r="BL170" s="98" t="e">
        <f ca="true">+IF(AND(ISNUMBER(OFFSET('Hygiene Data'!$H$5,0,10*ROW('Hygiene Data'!H164))),'Data Summary'!EA170="Yes"),OFFSET('Hygiene Data'!$H$5,0,10*ROW('Hygiene Data'!H164)),NA())</f>
        <v>#N/A</v>
      </c>
      <c r="BM170" s="98" t="e">
        <f ca="true">+IF(AND(ISNUMBER(OFFSET('Hygiene Data'!$H$7,0,10*ROW('Hygiene Data'!H164))),'Data Summary'!EB170="Yes"),OFFSET('Hygiene Data'!$H$7,0,10*ROW('Hygiene Data'!H164)),NA())</f>
        <v>#N/A</v>
      </c>
      <c r="BN170" s="98" t="e">
        <f ca="true">+IF(AND(ISNUMBER(OFFSET('Hygiene Data'!$H$9,0,10*ROW('Hygiene Data'!H164))),'Data Summary'!EC170="Yes"),OFFSET('Hygiene Data'!$H$9,0,10*ROW('Hygiene Data'!H164)),NA())</f>
        <v>#N/A</v>
      </c>
      <c r="BO170" s="98" t="e">
        <f ca="true">+IF(AND(ISNUMBER(OFFSET('Hygiene Data'!$I$5,0,10*ROW('Hygiene Data'!I164))),'Data Summary'!ED170="Yes"),OFFSET('Hygiene Data'!$I$5,0,10*ROW('Hygiene Data'!I164)),NA())</f>
        <v>#N/A</v>
      </c>
      <c r="BP170" s="98" t="e">
        <f ca="true">+IF(AND(ISNUMBER(OFFSET('Hygiene Data'!$I$7,0,10*ROW('Hygiene Data'!I164))),'Data Summary'!EE170="Yes"),OFFSET('Hygiene Data'!$I$7,0,10*ROW('Hygiene Data'!I164)),NA())</f>
        <v>#N/A</v>
      </c>
      <c r="BQ170" s="98" t="e">
        <f ca="true">+IF(AND(ISNUMBER(OFFSET('Hygiene Data'!$I$9,0,10*ROW('Hygiene Data'!I164))),'Data Summary'!EF170="Yes"),OFFSET('Hygiene Data'!$I$9,0,10*ROW('Hygiene Data'!I164)),NA())</f>
        <v>#N/A</v>
      </c>
    </row>
    <row xmlns:x14ac="http://schemas.microsoft.com/office/spreadsheetml/2009/9/ac" r="171" x14ac:dyDescent="0.2">
      <c r="A171" s="351" t="e">
        <f ca="true">+RIGHT('Data Summary'!A171,LEN('Data Summary'!A171)-9)</f>
        <v>#VALUE!</v>
      </c>
      <c r="B171" s="36" t="str">
        <f ca="true">+IF(ISTEXT('Data Summary'!B171),'Data Summary'!B171,"")</f>
        <v/>
      </c>
      <c r="C171" s="350" t="e">
        <f ca="true">+VALUE('Data Summary'!C171)</f>
        <v>#VALUE!</v>
      </c>
      <c r="D171" s="96" t="e">
        <f ca="true">+IF(AND(ISNUMBER(OFFSET('Water Data'!$D$4,0,10*ROW('Water Data'!D165))),'Data Summary'!BS171="Yes"),100-OFFSET('Water Data'!$D$4,0,10*ROW('Water Data'!D165)),NA())</f>
        <v>#N/A</v>
      </c>
      <c r="E171" s="96" t="e">
        <f ca="true">+IF(AND(ISNUMBER(OFFSET('Water Data'!$D$6,0,10*ROW('Water Data'!D165))),'Data Summary'!BT171="Yes"),OFFSET('Water Data'!$D$6,0,10*ROW('Water Data'!D165)),NA())</f>
        <v>#N/A</v>
      </c>
      <c r="F171" s="96" t="e">
        <f ca="true">+IF(AND(ISNUMBER(OFFSET('Water Data'!$D$9,0,10*ROW('Water Data'!D165))),'Data Summary'!BU171="Yes"),OFFSET('Water Data'!$D$9,0,10*ROW('Water Data'!D165)),NA())</f>
        <v>#N/A</v>
      </c>
      <c r="G171" s="96" t="e">
        <f ca="true">+IF(AND(ISNUMBER(OFFSET('Water Data'!$E$4,0,10*ROW('Water Data'!E165))),'Data Summary'!BV171="Yes"),100-OFFSET('Water Data'!$E$4,0,10*ROW('Water Data'!E165)),NA())</f>
        <v>#N/A</v>
      </c>
      <c r="H171" s="96" t="e">
        <f ca="true">+IF(AND(ISNUMBER(OFFSET('Water Data'!$E$6,0,10*ROW('Water Data'!E165))),'Data Summary'!BW171="Yes"),OFFSET('Water Data'!$E$6,0,10*ROW('Water Data'!E165)),NA())</f>
        <v>#N/A</v>
      </c>
      <c r="I171" s="96" t="e">
        <f ca="true">+IF(AND(ISNUMBER(OFFSET('Water Data'!$E$9,0,10*ROW('Water Data'!E165))),'Data Summary'!BX171="Yes"),OFFSET('Water Data'!$E$9,0,10*ROW('Water Data'!E165)),NA())</f>
        <v>#N/A</v>
      </c>
      <c r="J171" s="96" t="e">
        <f ca="true">+IF(AND(ISNUMBER(OFFSET('Water Data'!$F$4,0,10*ROW('Water Data'!F165))),'Data Summary'!BY171="Yes"),100-OFFSET('Water Data'!$F$4,0,10*ROW('Water Data'!F165)),NA())</f>
        <v>#N/A</v>
      </c>
      <c r="K171" s="96" t="e">
        <f ca="true">+IF(AND(ISNUMBER(OFFSET('Water Data'!$F$6,0,10*ROW('Water Data'!F165))),'Data Summary'!BZ171="Yes"),OFFSET('Water Data'!$F$6,0,10*ROW('Water Data'!F165)),NA())</f>
        <v>#N/A</v>
      </c>
      <c r="L171" s="96" t="e">
        <f ca="true">+IF(AND(ISNUMBER(OFFSET('Water Data'!$F$9,0,10*ROW('Water Data'!F165))),'Data Summary'!CA171="Yes"),OFFSET('Water Data'!$F$9,0,10*ROW('Water Data'!F165)),NA())</f>
        <v>#N/A</v>
      </c>
      <c r="M171" s="96" t="e">
        <f ca="true">+IF(AND(ISNUMBER(OFFSET('Water Data'!$G$4,0,10*ROW('Water Data'!G165))),'Data Summary'!CB171="Yes"),100-OFFSET('Water Data'!$G$4,0,10*ROW('Water Data'!G165)),NA())</f>
        <v>#N/A</v>
      </c>
      <c r="N171" s="96" t="e">
        <f ca="true">+IF(AND(ISNUMBER(OFFSET('Water Data'!$G$6,0,10*ROW('Water Data'!G165))),'Data Summary'!CC171="Yes"),OFFSET('Water Data'!$G$6,0,10*ROW('Water Data'!G165)),NA())</f>
        <v>#N/A</v>
      </c>
      <c r="O171" s="96" t="e">
        <f ca="true">+IF(AND(ISNUMBER(OFFSET('Water Data'!$G$9,0,10*ROW('Water Data'!G165))),'Data Summary'!CD171="Yes"),OFFSET('Water Data'!$G$9,0,10*ROW('Water Data'!G165)),NA())</f>
        <v>#N/A</v>
      </c>
      <c r="P171" s="96" t="e">
        <f ca="true">+IF(AND(ISNUMBER(OFFSET('Water Data'!$H$4,0,10*ROW('Water Data'!H165))),'Data Summary'!CE171="Yes"),100-OFFSET('Water Data'!$H$4,0,10*ROW('Water Data'!H165)),NA())</f>
        <v>#N/A</v>
      </c>
      <c r="Q171" s="96" t="e">
        <f ca="true">+IF(AND(ISNUMBER(OFFSET('Water Data'!$H$6,0,10*ROW('Water Data'!H165))),'Data Summary'!CF171="Yes"),OFFSET('Water Data'!$H$6,0,10*ROW('Water Data'!H165)),NA())</f>
        <v>#N/A</v>
      </c>
      <c r="R171" s="96" t="e">
        <f ca="true">+IF(AND(ISNUMBER(OFFSET('Water Data'!$H$9,0,10*ROW('Water Data'!H165))),'Data Summary'!CG171="Yes"),OFFSET('Water Data'!$H$9,0,10*ROW('Water Data'!H165)),NA())</f>
        <v>#N/A</v>
      </c>
      <c r="S171" s="96" t="e">
        <f ca="true">+IF(AND(ISNUMBER(OFFSET('Water Data'!$I$4,0,10*ROW('Water Data'!I165))),'Data Summary'!CH171="Yes"),100-OFFSET('Water Data'!$I$4,0,10*ROW('Water Data'!I165)),NA())</f>
        <v>#N/A</v>
      </c>
      <c r="T171" s="96" t="e">
        <f ca="true">+IF(AND(ISNUMBER(OFFSET('Water Data'!$I$6,0,10*ROW('Water Data'!I165))),'Data Summary'!CI171="Yes"),OFFSET('Water Data'!$I$6,0,10*ROW('Water Data'!I165)),NA())</f>
        <v>#N/A</v>
      </c>
      <c r="U171" s="96" t="e">
        <f ca="true">+IF(AND(ISNUMBER(OFFSET('Water Data'!$I$9,0,10*ROW('Water Data'!I165))),'Data Summary'!CJ171="Yes"),OFFSET('Water Data'!$I$9,0,10*ROW('Water Data'!I165)),NA())</f>
        <v>#N/A</v>
      </c>
      <c r="V171" s="97" t="e">
        <f ca="true">+IF(AND(ISNUMBER(OFFSET('Sanitation Data'!$D$4,0,10*ROW('Sanitation Data'!D165))),'Data Summary'!CK171="Yes"),100-OFFSET('Sanitation Data'!$D$4,0,10*ROW('Sanitation Data'!D165)),NA())</f>
        <v>#N/A</v>
      </c>
      <c r="W171" s="97" t="e">
        <f ca="true">+IF(AND(ISNUMBER(OFFSET('Sanitation Data'!$D$6,0,10*ROW('Sanitation Data'!D165))),'Data Summary'!CL171="Yes"),OFFSET('Sanitation Data'!$D$6,0,10*ROW('Sanitation Data'!D165)),NA())</f>
        <v>#N/A</v>
      </c>
      <c r="X171" s="97" t="e">
        <f ca="true">+IF(AND(ISNUMBER(OFFSET('Sanitation Data'!$D$10,0,10*ROW('Sanitation Data'!D165))),'Data Summary'!CM171="Yes"),OFFSET('Sanitation Data'!$D$10,0,10*ROW('Sanitation Data'!D165)),NA())</f>
        <v>#N/A</v>
      </c>
      <c r="Y171" s="97" t="e">
        <f ca="true">+IF(AND(ISNUMBER(OFFSET('Sanitation Data'!$D$11,0,10*ROW('Sanitation Data'!D165))),'Data Summary'!CN171="Yes"),OFFSET('Sanitation Data'!$D$11,0,10*ROW('Sanitation Data'!D165)),NA())</f>
        <v>#N/A</v>
      </c>
      <c r="Z171" s="97" t="e">
        <f ca="true">+IF(AND(ISNUMBER(OFFSET('Sanitation Data'!$D$12,0,10*ROW('Sanitation Data'!D165))),'Data Summary'!CO171="Yes"),OFFSET('Sanitation Data'!$D$12,0,10*ROW('Sanitation Data'!D165)),NA())</f>
        <v>#N/A</v>
      </c>
      <c r="AA171" s="97" t="e">
        <f ca="true">+IF(AND(ISNUMBER(OFFSET('Sanitation Data'!$E$4,0,10*ROW('Sanitation Data'!E165))),'Data Summary'!CP171="Yes"),100-OFFSET('Sanitation Data'!$E$4,0,10*ROW('Sanitation Data'!E165)),NA())</f>
        <v>#N/A</v>
      </c>
      <c r="AB171" s="97" t="e">
        <f ca="true">+IF(AND(ISNUMBER(OFFSET('Sanitation Data'!$E$6,0,10*ROW('Sanitation Data'!E165))),'Data Summary'!CQ171="Yes"),OFFSET('Sanitation Data'!$E$6,0,10*ROW('Sanitation Data'!E165)),NA())</f>
        <v>#N/A</v>
      </c>
      <c r="AC171" s="97" t="e">
        <f ca="true">+IF(AND(ISNUMBER(OFFSET('Sanitation Data'!$E$10,0,10*ROW('Sanitation Data'!E165))),'Data Summary'!CR171="Yes"),OFFSET('Sanitation Data'!$E$10,0,10*ROW('Sanitation Data'!E165)),NA())</f>
        <v>#N/A</v>
      </c>
      <c r="AD171" s="97" t="e">
        <f ca="true">+IF(AND(ISNUMBER(OFFSET('Sanitation Data'!$E$11,0,10*ROW('Sanitation Data'!E165))),'Data Summary'!CS171="Yes"),OFFSET('Sanitation Data'!$E$11,0,10*ROW('Sanitation Data'!E165)),NA())</f>
        <v>#N/A</v>
      </c>
      <c r="AE171" s="97" t="e">
        <f ca="true">+IF(AND(ISNUMBER(OFFSET('Sanitation Data'!$E$12,0,10*ROW('Sanitation Data'!E165))),'Data Summary'!CT171="Yes"),OFFSET('Sanitation Data'!$E$12,0,10*ROW('Sanitation Data'!E165)),NA())</f>
        <v>#N/A</v>
      </c>
      <c r="AF171" s="97" t="e">
        <f ca="true">+IF(AND(ISNUMBER(OFFSET('Sanitation Data'!$F$4,0,10*ROW('Sanitation Data'!F165))),'Data Summary'!CU171="Yes"),100-OFFSET('Sanitation Data'!$F$4,0,10*ROW('Sanitation Data'!F165)),NA())</f>
        <v>#N/A</v>
      </c>
      <c r="AG171" s="97" t="e">
        <f ca="true">+IF(AND(ISNUMBER(OFFSET('Sanitation Data'!$F$6,0,10*ROW('Sanitation Data'!F165))),'Data Summary'!CV171="Yes"),OFFSET('Sanitation Data'!$F$6,0,10*ROW('Sanitation Data'!F165)),NA())</f>
        <v>#N/A</v>
      </c>
      <c r="AH171" s="97" t="e">
        <f ca="true">+IF(AND(ISNUMBER(OFFSET('Sanitation Data'!$F$10,0,10*ROW('Sanitation Data'!F165))),'Data Summary'!CW171="Yes"),OFFSET('Sanitation Data'!$F$10,0,10*ROW('Sanitation Data'!F165)),NA())</f>
        <v>#N/A</v>
      </c>
      <c r="AI171" s="97" t="e">
        <f ca="true">+IF(AND(ISNUMBER(OFFSET('Sanitation Data'!$F$11,0,10*ROW('Sanitation Data'!F165))),'Data Summary'!CX171="Yes"),OFFSET('Sanitation Data'!$F$11,0,10*ROW('Sanitation Data'!F165)),NA())</f>
        <v>#N/A</v>
      </c>
      <c r="AJ171" s="97" t="e">
        <f ca="true">+IF(AND(ISNUMBER(OFFSET('Sanitation Data'!$F$12,0,10*ROW('Sanitation Data'!F165))),'Data Summary'!CY171="Yes"),OFFSET('Sanitation Data'!$F$12,0,10*ROW('Sanitation Data'!F165)),NA())</f>
        <v>#N/A</v>
      </c>
      <c r="AK171" s="97" t="e">
        <f ca="true">+IF(AND(ISNUMBER(OFFSET('Sanitation Data'!$G$4,0,10*ROW('Sanitation Data'!G165))),'Data Summary'!CZ171="Yes"),100-OFFSET('Sanitation Data'!$G$4,0,10*ROW('Sanitation Data'!G165)),NA())</f>
        <v>#N/A</v>
      </c>
      <c r="AL171" s="97" t="e">
        <f ca="true">+IF(AND(ISNUMBER(OFFSET('Sanitation Data'!$G$6,0,10*ROW('Sanitation Data'!G165))),'Data Summary'!DA171="Yes"),OFFSET('Sanitation Data'!$G$6,0,10*ROW('Sanitation Data'!G165)),NA())</f>
        <v>#N/A</v>
      </c>
      <c r="AM171" s="97" t="e">
        <f ca="true">+IF(AND(ISNUMBER(OFFSET('Sanitation Data'!$G$10,0,10*ROW('Sanitation Data'!G165))),'Data Summary'!DB171="Yes"),OFFSET('Sanitation Data'!$G$10,0,10*ROW('Sanitation Data'!G165)),NA())</f>
        <v>#N/A</v>
      </c>
      <c r="AN171" s="97" t="e">
        <f ca="true">+IF(AND(ISNUMBER(OFFSET('Sanitation Data'!$G$11,0,10*ROW('Sanitation Data'!G165))),'Data Summary'!DC171="Yes"),OFFSET('Sanitation Data'!$G$11,0,10*ROW('Sanitation Data'!G165)),NA())</f>
        <v>#N/A</v>
      </c>
      <c r="AO171" s="97" t="e">
        <f ca="true">+IF(AND(ISNUMBER(OFFSET('Sanitation Data'!$G$12,0,10*ROW('Sanitation Data'!G165))),'Data Summary'!DD171="Yes"),OFFSET('Sanitation Data'!$G$12,0,10*ROW('Sanitation Data'!G165)),NA())</f>
        <v>#N/A</v>
      </c>
      <c r="AP171" s="97" t="e">
        <f ca="true">+IF(AND(ISNUMBER(OFFSET('Sanitation Data'!$H$4,0,10*ROW('Sanitation Data'!H165))),'Data Summary'!DE171="Yes"),100-OFFSET('Sanitation Data'!$H$4,0,10*ROW('Sanitation Data'!H165)),NA())</f>
        <v>#N/A</v>
      </c>
      <c r="AQ171" s="97" t="e">
        <f ca="true">+IF(AND(ISNUMBER(OFFSET('Sanitation Data'!$H$6,0,10*ROW('Sanitation Data'!H165))),'Data Summary'!DF171="Yes"),OFFSET('Sanitation Data'!$H$6,0,10*ROW('Sanitation Data'!H165)),NA())</f>
        <v>#N/A</v>
      </c>
      <c r="AR171" s="97" t="e">
        <f ca="true">+IF(AND(ISNUMBER(OFFSET('Sanitation Data'!$H$10,0,10*ROW('Sanitation Data'!H165))),'Data Summary'!DG171="Yes"),OFFSET('Sanitation Data'!$H$10,0,10*ROW('Sanitation Data'!H165)),NA())</f>
        <v>#N/A</v>
      </c>
      <c r="AS171" s="97" t="e">
        <f ca="true">+IF(AND(ISNUMBER(OFFSET('Sanitation Data'!$H$11,0,10*ROW('Sanitation Data'!H165))),'Data Summary'!DH171="Yes"),OFFSET('Sanitation Data'!$H$11,0,10*ROW('Sanitation Data'!H165)),NA())</f>
        <v>#N/A</v>
      </c>
      <c r="AT171" s="97" t="e">
        <f ca="true">+IF(AND(ISNUMBER(OFFSET('Sanitation Data'!$H$12,0,10*ROW('Sanitation Data'!H165))),'Data Summary'!DI171="Yes"),OFFSET('Sanitation Data'!$H$12,0,10*ROW('Sanitation Data'!H165)),NA())</f>
        <v>#N/A</v>
      </c>
      <c r="AU171" s="97" t="e">
        <f ca="true">+IF(AND(ISNUMBER(OFFSET('Sanitation Data'!$I$4,0,10*ROW('Sanitation Data'!I165))),'Data Summary'!DJ171="Yes"),100-OFFSET('Sanitation Data'!$I$4,0,10*ROW('Sanitation Data'!I165)),NA())</f>
        <v>#N/A</v>
      </c>
      <c r="AV171" s="97" t="e">
        <f ca="true">+IF(AND(ISNUMBER(OFFSET('Sanitation Data'!$I$6,0,10*ROW('Sanitation Data'!I165))),'Data Summary'!DK171="Yes"),OFFSET('Sanitation Data'!$I$6,0,10*ROW('Sanitation Data'!I165)),NA())</f>
        <v>#N/A</v>
      </c>
      <c r="AW171" s="97" t="e">
        <f ca="true">+IF(AND(ISNUMBER(OFFSET('Sanitation Data'!$I$10,0,10*ROW('Sanitation Data'!I165))),'Data Summary'!DL171="Yes"),OFFSET('Sanitation Data'!$I$10,0,10*ROW('Sanitation Data'!I165)),NA())</f>
        <v>#N/A</v>
      </c>
      <c r="AX171" s="97" t="e">
        <f ca="true">+IF(AND(ISNUMBER(OFFSET('Sanitation Data'!$I$11,0,10*ROW('Sanitation Data'!I165))),'Data Summary'!DM171="Yes"),OFFSET('Sanitation Data'!$I$11,0,10*ROW('Sanitation Data'!I165)),NA())</f>
        <v>#N/A</v>
      </c>
      <c r="AY171" s="97" t="e">
        <f ca="true">+IF(AND(ISNUMBER(OFFSET('Sanitation Data'!$I$12,0,10*ROW('Sanitation Data'!I165))),'Data Summary'!DN171="Yes"),OFFSET('Sanitation Data'!$I$12,0,10*ROW('Sanitation Data'!I165)),NA())</f>
        <v>#N/A</v>
      </c>
      <c r="AZ171" s="98" t="e">
        <f ca="true">+IF(AND(ISNUMBER(OFFSET('Hygiene Data'!$D$5,0,10*ROW('Hygiene Data'!D165))),'Data Summary'!DO171="Yes"),OFFSET('Hygiene Data'!$D$5,0,10*ROW('Hygiene Data'!D165)),NA())</f>
        <v>#N/A</v>
      </c>
      <c r="BA171" s="98" t="e">
        <f ca="true">+IF(AND(ISNUMBER(OFFSET('Hygiene Data'!$D$7,0,10*ROW('Hygiene Data'!D165))),'Data Summary'!DP171="Yes"),OFFSET('Hygiene Data'!$D$7,0,10*ROW('Hygiene Data'!D165)),NA())</f>
        <v>#N/A</v>
      </c>
      <c r="BB171" s="98" t="e">
        <f ca="true">+IF(AND(ISNUMBER(OFFSET('Hygiene Data'!$D$9,0,10*ROW('Hygiene Data'!D165))),'Data Summary'!DQ171="Yes"),OFFSET('Hygiene Data'!$D$9,0,10*ROW('Hygiene Data'!D165)),NA())</f>
        <v>#N/A</v>
      </c>
      <c r="BC171" s="98" t="e">
        <f ca="true">+IF(AND(ISNUMBER(OFFSET('Hygiene Data'!$E$5,0,10*ROW('Hygiene Data'!E165))),'Data Summary'!DR171="Yes"),OFFSET('Hygiene Data'!$E$5,0,10*ROW('Hygiene Data'!E165)),NA())</f>
        <v>#N/A</v>
      </c>
      <c r="BD171" s="98" t="e">
        <f ca="true">+IF(AND(ISNUMBER(OFFSET('Hygiene Data'!$E$7,0,10*ROW('Hygiene Data'!E165))),'Data Summary'!DS171="Yes"),OFFSET('Hygiene Data'!$E$7,0,10*ROW('Hygiene Data'!E165)),NA())</f>
        <v>#N/A</v>
      </c>
      <c r="BE171" s="98" t="e">
        <f ca="true">+IF(AND(ISNUMBER(OFFSET('Hygiene Data'!$E$9,0,10*ROW('Hygiene Data'!E165))),'Data Summary'!DT171="Yes"),OFFSET('Hygiene Data'!$E$9,0,10*ROW('Hygiene Data'!E165)),NA())</f>
        <v>#N/A</v>
      </c>
      <c r="BF171" s="98" t="e">
        <f ca="true">+IF(AND(ISNUMBER(OFFSET('Hygiene Data'!$F$5,0,10*ROW('Hygiene Data'!F165))),'Data Summary'!DU171="Yes"),OFFSET('Hygiene Data'!$F$5,0,10*ROW('Hygiene Data'!F165)),NA())</f>
        <v>#N/A</v>
      </c>
      <c r="BG171" s="98" t="e">
        <f ca="true">+IF(AND(ISNUMBER(OFFSET('Hygiene Data'!$F$7,0,10*ROW('Hygiene Data'!F165))),'Data Summary'!DV171="Yes"),OFFSET('Hygiene Data'!$F$7,0,10*ROW('Hygiene Data'!F165)),NA())</f>
        <v>#N/A</v>
      </c>
      <c r="BH171" s="98" t="e">
        <f ca="true">+IF(AND(ISNUMBER(OFFSET('Hygiene Data'!$F$9,0,10*ROW('Hygiene Data'!F165))),'Data Summary'!DW171="Yes"),OFFSET('Hygiene Data'!$F$9,0,10*ROW('Hygiene Data'!F165)),NA())</f>
        <v>#N/A</v>
      </c>
      <c r="BI171" s="98" t="e">
        <f ca="true">+IF(AND(ISNUMBER(OFFSET('Hygiene Data'!$G$5,0,10*ROW('Hygiene Data'!G165))),'Data Summary'!DX171="Yes"),OFFSET('Hygiene Data'!$G$5,0,10*ROW('Hygiene Data'!G165)),NA())</f>
        <v>#N/A</v>
      </c>
      <c r="BJ171" s="98" t="e">
        <f ca="true">+IF(AND(ISNUMBER(OFFSET('Hygiene Data'!$G$7,0,10*ROW('Hygiene Data'!G165))),'Data Summary'!DY171="Yes"),OFFSET('Hygiene Data'!$G$7,0,10*ROW('Hygiene Data'!G165)),NA())</f>
        <v>#N/A</v>
      </c>
      <c r="BK171" s="98" t="e">
        <f ca="true">+IF(AND(ISNUMBER(OFFSET('Hygiene Data'!$G$9,0,10*ROW('Hygiene Data'!G165))),'Data Summary'!DZ171="Yes"),OFFSET('Hygiene Data'!$G$9,0,10*ROW('Hygiene Data'!G165)),NA())</f>
        <v>#N/A</v>
      </c>
      <c r="BL171" s="98" t="e">
        <f ca="true">+IF(AND(ISNUMBER(OFFSET('Hygiene Data'!$H$5,0,10*ROW('Hygiene Data'!H165))),'Data Summary'!EA171="Yes"),OFFSET('Hygiene Data'!$H$5,0,10*ROW('Hygiene Data'!H165)),NA())</f>
        <v>#N/A</v>
      </c>
      <c r="BM171" s="98" t="e">
        <f ca="true">+IF(AND(ISNUMBER(OFFSET('Hygiene Data'!$H$7,0,10*ROW('Hygiene Data'!H165))),'Data Summary'!EB171="Yes"),OFFSET('Hygiene Data'!$H$7,0,10*ROW('Hygiene Data'!H165)),NA())</f>
        <v>#N/A</v>
      </c>
      <c r="BN171" s="98" t="e">
        <f ca="true">+IF(AND(ISNUMBER(OFFSET('Hygiene Data'!$H$9,0,10*ROW('Hygiene Data'!H165))),'Data Summary'!EC171="Yes"),OFFSET('Hygiene Data'!$H$9,0,10*ROW('Hygiene Data'!H165)),NA())</f>
        <v>#N/A</v>
      </c>
      <c r="BO171" s="98" t="e">
        <f ca="true">+IF(AND(ISNUMBER(OFFSET('Hygiene Data'!$I$5,0,10*ROW('Hygiene Data'!I165))),'Data Summary'!ED171="Yes"),OFFSET('Hygiene Data'!$I$5,0,10*ROW('Hygiene Data'!I165)),NA())</f>
        <v>#N/A</v>
      </c>
      <c r="BP171" s="98" t="e">
        <f ca="true">+IF(AND(ISNUMBER(OFFSET('Hygiene Data'!$I$7,0,10*ROW('Hygiene Data'!I165))),'Data Summary'!EE171="Yes"),OFFSET('Hygiene Data'!$I$7,0,10*ROW('Hygiene Data'!I165)),NA())</f>
        <v>#N/A</v>
      </c>
      <c r="BQ171" s="98" t="e">
        <f ca="true">+IF(AND(ISNUMBER(OFFSET('Hygiene Data'!$I$9,0,10*ROW('Hygiene Data'!I165))),'Data Summary'!EF171="Yes"),OFFSET('Hygiene Data'!$I$9,0,10*ROW('Hygiene Data'!I165)),NA())</f>
        <v>#N/A</v>
      </c>
    </row>
    <row xmlns:x14ac="http://schemas.microsoft.com/office/spreadsheetml/2009/9/ac" r="172" x14ac:dyDescent="0.2">
      <c r="A172" s="351" t="e">
        <f ca="true">+RIGHT('Data Summary'!A172,LEN('Data Summary'!A172)-9)</f>
        <v>#VALUE!</v>
      </c>
      <c r="B172" s="36" t="str">
        <f ca="true">+IF(ISTEXT('Data Summary'!B172),'Data Summary'!B172,"")</f>
        <v/>
      </c>
      <c r="C172" s="350" t="e">
        <f ca="true">+VALUE('Data Summary'!C172)</f>
        <v>#VALUE!</v>
      </c>
      <c r="D172" s="96" t="e">
        <f ca="true">+IF(AND(ISNUMBER(OFFSET('Water Data'!$D$4,0,10*ROW('Water Data'!D166))),'Data Summary'!BS172="Yes"),100-OFFSET('Water Data'!$D$4,0,10*ROW('Water Data'!D166)),NA())</f>
        <v>#N/A</v>
      </c>
      <c r="E172" s="96" t="e">
        <f ca="true">+IF(AND(ISNUMBER(OFFSET('Water Data'!$D$6,0,10*ROW('Water Data'!D166))),'Data Summary'!BT172="Yes"),OFFSET('Water Data'!$D$6,0,10*ROW('Water Data'!D166)),NA())</f>
        <v>#N/A</v>
      </c>
      <c r="F172" s="96" t="e">
        <f ca="true">+IF(AND(ISNUMBER(OFFSET('Water Data'!$D$9,0,10*ROW('Water Data'!D166))),'Data Summary'!BU172="Yes"),OFFSET('Water Data'!$D$9,0,10*ROW('Water Data'!D166)),NA())</f>
        <v>#N/A</v>
      </c>
      <c r="G172" s="96" t="e">
        <f ca="true">+IF(AND(ISNUMBER(OFFSET('Water Data'!$E$4,0,10*ROW('Water Data'!E166))),'Data Summary'!BV172="Yes"),100-OFFSET('Water Data'!$E$4,0,10*ROW('Water Data'!E166)),NA())</f>
        <v>#N/A</v>
      </c>
      <c r="H172" s="96" t="e">
        <f ca="true">+IF(AND(ISNUMBER(OFFSET('Water Data'!$E$6,0,10*ROW('Water Data'!E166))),'Data Summary'!BW172="Yes"),OFFSET('Water Data'!$E$6,0,10*ROW('Water Data'!E166)),NA())</f>
        <v>#N/A</v>
      </c>
      <c r="I172" s="96" t="e">
        <f ca="true">+IF(AND(ISNUMBER(OFFSET('Water Data'!$E$9,0,10*ROW('Water Data'!E166))),'Data Summary'!BX172="Yes"),OFFSET('Water Data'!$E$9,0,10*ROW('Water Data'!E166)),NA())</f>
        <v>#N/A</v>
      </c>
      <c r="J172" s="96" t="e">
        <f ca="true">+IF(AND(ISNUMBER(OFFSET('Water Data'!$F$4,0,10*ROW('Water Data'!F166))),'Data Summary'!BY172="Yes"),100-OFFSET('Water Data'!$F$4,0,10*ROW('Water Data'!F166)),NA())</f>
        <v>#N/A</v>
      </c>
      <c r="K172" s="96" t="e">
        <f ca="true">+IF(AND(ISNUMBER(OFFSET('Water Data'!$F$6,0,10*ROW('Water Data'!F166))),'Data Summary'!BZ172="Yes"),OFFSET('Water Data'!$F$6,0,10*ROW('Water Data'!F166)),NA())</f>
        <v>#N/A</v>
      </c>
      <c r="L172" s="96" t="e">
        <f ca="true">+IF(AND(ISNUMBER(OFFSET('Water Data'!$F$9,0,10*ROW('Water Data'!F166))),'Data Summary'!CA172="Yes"),OFFSET('Water Data'!$F$9,0,10*ROW('Water Data'!F166)),NA())</f>
        <v>#N/A</v>
      </c>
      <c r="M172" s="96" t="e">
        <f ca="true">+IF(AND(ISNUMBER(OFFSET('Water Data'!$G$4,0,10*ROW('Water Data'!G166))),'Data Summary'!CB172="Yes"),100-OFFSET('Water Data'!$G$4,0,10*ROW('Water Data'!G166)),NA())</f>
        <v>#N/A</v>
      </c>
      <c r="N172" s="96" t="e">
        <f ca="true">+IF(AND(ISNUMBER(OFFSET('Water Data'!$G$6,0,10*ROW('Water Data'!G166))),'Data Summary'!CC172="Yes"),OFFSET('Water Data'!$G$6,0,10*ROW('Water Data'!G166)),NA())</f>
        <v>#N/A</v>
      </c>
      <c r="O172" s="96" t="e">
        <f ca="true">+IF(AND(ISNUMBER(OFFSET('Water Data'!$G$9,0,10*ROW('Water Data'!G166))),'Data Summary'!CD172="Yes"),OFFSET('Water Data'!$G$9,0,10*ROW('Water Data'!G166)),NA())</f>
        <v>#N/A</v>
      </c>
      <c r="P172" s="96" t="e">
        <f ca="true">+IF(AND(ISNUMBER(OFFSET('Water Data'!$H$4,0,10*ROW('Water Data'!H166))),'Data Summary'!CE172="Yes"),100-OFFSET('Water Data'!$H$4,0,10*ROW('Water Data'!H166)),NA())</f>
        <v>#N/A</v>
      </c>
      <c r="Q172" s="96" t="e">
        <f ca="true">+IF(AND(ISNUMBER(OFFSET('Water Data'!$H$6,0,10*ROW('Water Data'!H166))),'Data Summary'!CF172="Yes"),OFFSET('Water Data'!$H$6,0,10*ROW('Water Data'!H166)),NA())</f>
        <v>#N/A</v>
      </c>
      <c r="R172" s="96" t="e">
        <f ca="true">+IF(AND(ISNUMBER(OFFSET('Water Data'!$H$9,0,10*ROW('Water Data'!H166))),'Data Summary'!CG172="Yes"),OFFSET('Water Data'!$H$9,0,10*ROW('Water Data'!H166)),NA())</f>
        <v>#N/A</v>
      </c>
      <c r="S172" s="96" t="e">
        <f ca="true">+IF(AND(ISNUMBER(OFFSET('Water Data'!$I$4,0,10*ROW('Water Data'!I166))),'Data Summary'!CH172="Yes"),100-OFFSET('Water Data'!$I$4,0,10*ROW('Water Data'!I166)),NA())</f>
        <v>#N/A</v>
      </c>
      <c r="T172" s="96" t="e">
        <f ca="true">+IF(AND(ISNUMBER(OFFSET('Water Data'!$I$6,0,10*ROW('Water Data'!I166))),'Data Summary'!CI172="Yes"),OFFSET('Water Data'!$I$6,0,10*ROW('Water Data'!I166)),NA())</f>
        <v>#N/A</v>
      </c>
      <c r="U172" s="96" t="e">
        <f ca="true">+IF(AND(ISNUMBER(OFFSET('Water Data'!$I$9,0,10*ROW('Water Data'!I166))),'Data Summary'!CJ172="Yes"),OFFSET('Water Data'!$I$9,0,10*ROW('Water Data'!I166)),NA())</f>
        <v>#N/A</v>
      </c>
      <c r="V172" s="97" t="e">
        <f ca="true">+IF(AND(ISNUMBER(OFFSET('Sanitation Data'!$D$4,0,10*ROW('Sanitation Data'!D166))),'Data Summary'!CK172="Yes"),100-OFFSET('Sanitation Data'!$D$4,0,10*ROW('Sanitation Data'!D166)),NA())</f>
        <v>#N/A</v>
      </c>
      <c r="W172" s="97" t="e">
        <f ca="true">+IF(AND(ISNUMBER(OFFSET('Sanitation Data'!$D$6,0,10*ROW('Sanitation Data'!D166))),'Data Summary'!CL172="Yes"),OFFSET('Sanitation Data'!$D$6,0,10*ROW('Sanitation Data'!D166)),NA())</f>
        <v>#N/A</v>
      </c>
      <c r="X172" s="97" t="e">
        <f ca="true">+IF(AND(ISNUMBER(OFFSET('Sanitation Data'!$D$10,0,10*ROW('Sanitation Data'!D166))),'Data Summary'!CM172="Yes"),OFFSET('Sanitation Data'!$D$10,0,10*ROW('Sanitation Data'!D166)),NA())</f>
        <v>#N/A</v>
      </c>
      <c r="Y172" s="97" t="e">
        <f ca="true">+IF(AND(ISNUMBER(OFFSET('Sanitation Data'!$D$11,0,10*ROW('Sanitation Data'!D166))),'Data Summary'!CN172="Yes"),OFFSET('Sanitation Data'!$D$11,0,10*ROW('Sanitation Data'!D166)),NA())</f>
        <v>#N/A</v>
      </c>
      <c r="Z172" s="97" t="e">
        <f ca="true">+IF(AND(ISNUMBER(OFFSET('Sanitation Data'!$D$12,0,10*ROW('Sanitation Data'!D166))),'Data Summary'!CO172="Yes"),OFFSET('Sanitation Data'!$D$12,0,10*ROW('Sanitation Data'!D166)),NA())</f>
        <v>#N/A</v>
      </c>
      <c r="AA172" s="97" t="e">
        <f ca="true">+IF(AND(ISNUMBER(OFFSET('Sanitation Data'!$E$4,0,10*ROW('Sanitation Data'!E166))),'Data Summary'!CP172="Yes"),100-OFFSET('Sanitation Data'!$E$4,0,10*ROW('Sanitation Data'!E166)),NA())</f>
        <v>#N/A</v>
      </c>
      <c r="AB172" s="97" t="e">
        <f ca="true">+IF(AND(ISNUMBER(OFFSET('Sanitation Data'!$E$6,0,10*ROW('Sanitation Data'!E166))),'Data Summary'!CQ172="Yes"),OFFSET('Sanitation Data'!$E$6,0,10*ROW('Sanitation Data'!E166)),NA())</f>
        <v>#N/A</v>
      </c>
      <c r="AC172" s="97" t="e">
        <f ca="true">+IF(AND(ISNUMBER(OFFSET('Sanitation Data'!$E$10,0,10*ROW('Sanitation Data'!E166))),'Data Summary'!CR172="Yes"),OFFSET('Sanitation Data'!$E$10,0,10*ROW('Sanitation Data'!E166)),NA())</f>
        <v>#N/A</v>
      </c>
      <c r="AD172" s="97" t="e">
        <f ca="true">+IF(AND(ISNUMBER(OFFSET('Sanitation Data'!$E$11,0,10*ROW('Sanitation Data'!E166))),'Data Summary'!CS172="Yes"),OFFSET('Sanitation Data'!$E$11,0,10*ROW('Sanitation Data'!E166)),NA())</f>
        <v>#N/A</v>
      </c>
      <c r="AE172" s="97" t="e">
        <f ca="true">+IF(AND(ISNUMBER(OFFSET('Sanitation Data'!$E$12,0,10*ROW('Sanitation Data'!E166))),'Data Summary'!CT172="Yes"),OFFSET('Sanitation Data'!$E$12,0,10*ROW('Sanitation Data'!E166)),NA())</f>
        <v>#N/A</v>
      </c>
      <c r="AF172" s="97" t="e">
        <f ca="true">+IF(AND(ISNUMBER(OFFSET('Sanitation Data'!$F$4,0,10*ROW('Sanitation Data'!F166))),'Data Summary'!CU172="Yes"),100-OFFSET('Sanitation Data'!$F$4,0,10*ROW('Sanitation Data'!F166)),NA())</f>
        <v>#N/A</v>
      </c>
      <c r="AG172" s="97" t="e">
        <f ca="true">+IF(AND(ISNUMBER(OFFSET('Sanitation Data'!$F$6,0,10*ROW('Sanitation Data'!F166))),'Data Summary'!CV172="Yes"),OFFSET('Sanitation Data'!$F$6,0,10*ROW('Sanitation Data'!F166)),NA())</f>
        <v>#N/A</v>
      </c>
      <c r="AH172" s="97" t="e">
        <f ca="true">+IF(AND(ISNUMBER(OFFSET('Sanitation Data'!$F$10,0,10*ROW('Sanitation Data'!F166))),'Data Summary'!CW172="Yes"),OFFSET('Sanitation Data'!$F$10,0,10*ROW('Sanitation Data'!F166)),NA())</f>
        <v>#N/A</v>
      </c>
      <c r="AI172" s="97" t="e">
        <f ca="true">+IF(AND(ISNUMBER(OFFSET('Sanitation Data'!$F$11,0,10*ROW('Sanitation Data'!F166))),'Data Summary'!CX172="Yes"),OFFSET('Sanitation Data'!$F$11,0,10*ROW('Sanitation Data'!F166)),NA())</f>
        <v>#N/A</v>
      </c>
      <c r="AJ172" s="97" t="e">
        <f ca="true">+IF(AND(ISNUMBER(OFFSET('Sanitation Data'!$F$12,0,10*ROW('Sanitation Data'!F166))),'Data Summary'!CY172="Yes"),OFFSET('Sanitation Data'!$F$12,0,10*ROW('Sanitation Data'!F166)),NA())</f>
        <v>#N/A</v>
      </c>
      <c r="AK172" s="97" t="e">
        <f ca="true">+IF(AND(ISNUMBER(OFFSET('Sanitation Data'!$G$4,0,10*ROW('Sanitation Data'!G166))),'Data Summary'!CZ172="Yes"),100-OFFSET('Sanitation Data'!$G$4,0,10*ROW('Sanitation Data'!G166)),NA())</f>
        <v>#N/A</v>
      </c>
      <c r="AL172" s="97" t="e">
        <f ca="true">+IF(AND(ISNUMBER(OFFSET('Sanitation Data'!$G$6,0,10*ROW('Sanitation Data'!G166))),'Data Summary'!DA172="Yes"),OFFSET('Sanitation Data'!$G$6,0,10*ROW('Sanitation Data'!G166)),NA())</f>
        <v>#N/A</v>
      </c>
      <c r="AM172" s="97" t="e">
        <f ca="true">+IF(AND(ISNUMBER(OFFSET('Sanitation Data'!$G$10,0,10*ROW('Sanitation Data'!G166))),'Data Summary'!DB172="Yes"),OFFSET('Sanitation Data'!$G$10,0,10*ROW('Sanitation Data'!G166)),NA())</f>
        <v>#N/A</v>
      </c>
      <c r="AN172" s="97" t="e">
        <f ca="true">+IF(AND(ISNUMBER(OFFSET('Sanitation Data'!$G$11,0,10*ROW('Sanitation Data'!G166))),'Data Summary'!DC172="Yes"),OFFSET('Sanitation Data'!$G$11,0,10*ROW('Sanitation Data'!G166)),NA())</f>
        <v>#N/A</v>
      </c>
      <c r="AO172" s="97" t="e">
        <f ca="true">+IF(AND(ISNUMBER(OFFSET('Sanitation Data'!$G$12,0,10*ROW('Sanitation Data'!G166))),'Data Summary'!DD172="Yes"),OFFSET('Sanitation Data'!$G$12,0,10*ROW('Sanitation Data'!G166)),NA())</f>
        <v>#N/A</v>
      </c>
      <c r="AP172" s="97" t="e">
        <f ca="true">+IF(AND(ISNUMBER(OFFSET('Sanitation Data'!$H$4,0,10*ROW('Sanitation Data'!H166))),'Data Summary'!DE172="Yes"),100-OFFSET('Sanitation Data'!$H$4,0,10*ROW('Sanitation Data'!H166)),NA())</f>
        <v>#N/A</v>
      </c>
      <c r="AQ172" s="97" t="e">
        <f ca="true">+IF(AND(ISNUMBER(OFFSET('Sanitation Data'!$H$6,0,10*ROW('Sanitation Data'!H166))),'Data Summary'!DF172="Yes"),OFFSET('Sanitation Data'!$H$6,0,10*ROW('Sanitation Data'!H166)),NA())</f>
        <v>#N/A</v>
      </c>
      <c r="AR172" s="97" t="e">
        <f ca="true">+IF(AND(ISNUMBER(OFFSET('Sanitation Data'!$H$10,0,10*ROW('Sanitation Data'!H166))),'Data Summary'!DG172="Yes"),OFFSET('Sanitation Data'!$H$10,0,10*ROW('Sanitation Data'!H166)),NA())</f>
        <v>#N/A</v>
      </c>
      <c r="AS172" s="97" t="e">
        <f ca="true">+IF(AND(ISNUMBER(OFFSET('Sanitation Data'!$H$11,0,10*ROW('Sanitation Data'!H166))),'Data Summary'!DH172="Yes"),OFFSET('Sanitation Data'!$H$11,0,10*ROW('Sanitation Data'!H166)),NA())</f>
        <v>#N/A</v>
      </c>
      <c r="AT172" s="97" t="e">
        <f ca="true">+IF(AND(ISNUMBER(OFFSET('Sanitation Data'!$H$12,0,10*ROW('Sanitation Data'!H166))),'Data Summary'!DI172="Yes"),OFFSET('Sanitation Data'!$H$12,0,10*ROW('Sanitation Data'!H166)),NA())</f>
        <v>#N/A</v>
      </c>
      <c r="AU172" s="97" t="e">
        <f ca="true">+IF(AND(ISNUMBER(OFFSET('Sanitation Data'!$I$4,0,10*ROW('Sanitation Data'!I166))),'Data Summary'!DJ172="Yes"),100-OFFSET('Sanitation Data'!$I$4,0,10*ROW('Sanitation Data'!I166)),NA())</f>
        <v>#N/A</v>
      </c>
      <c r="AV172" s="97" t="e">
        <f ca="true">+IF(AND(ISNUMBER(OFFSET('Sanitation Data'!$I$6,0,10*ROW('Sanitation Data'!I166))),'Data Summary'!DK172="Yes"),OFFSET('Sanitation Data'!$I$6,0,10*ROW('Sanitation Data'!I166)),NA())</f>
        <v>#N/A</v>
      </c>
      <c r="AW172" s="97" t="e">
        <f ca="true">+IF(AND(ISNUMBER(OFFSET('Sanitation Data'!$I$10,0,10*ROW('Sanitation Data'!I166))),'Data Summary'!DL172="Yes"),OFFSET('Sanitation Data'!$I$10,0,10*ROW('Sanitation Data'!I166)),NA())</f>
        <v>#N/A</v>
      </c>
      <c r="AX172" s="97" t="e">
        <f ca="true">+IF(AND(ISNUMBER(OFFSET('Sanitation Data'!$I$11,0,10*ROW('Sanitation Data'!I166))),'Data Summary'!DM172="Yes"),OFFSET('Sanitation Data'!$I$11,0,10*ROW('Sanitation Data'!I166)),NA())</f>
        <v>#N/A</v>
      </c>
      <c r="AY172" s="97" t="e">
        <f ca="true">+IF(AND(ISNUMBER(OFFSET('Sanitation Data'!$I$12,0,10*ROW('Sanitation Data'!I166))),'Data Summary'!DN172="Yes"),OFFSET('Sanitation Data'!$I$12,0,10*ROW('Sanitation Data'!I166)),NA())</f>
        <v>#N/A</v>
      </c>
      <c r="AZ172" s="98" t="e">
        <f ca="true">+IF(AND(ISNUMBER(OFFSET('Hygiene Data'!$D$5,0,10*ROW('Hygiene Data'!D166))),'Data Summary'!DO172="Yes"),OFFSET('Hygiene Data'!$D$5,0,10*ROW('Hygiene Data'!D166)),NA())</f>
        <v>#N/A</v>
      </c>
      <c r="BA172" s="98" t="e">
        <f ca="true">+IF(AND(ISNUMBER(OFFSET('Hygiene Data'!$D$7,0,10*ROW('Hygiene Data'!D166))),'Data Summary'!DP172="Yes"),OFFSET('Hygiene Data'!$D$7,0,10*ROW('Hygiene Data'!D166)),NA())</f>
        <v>#N/A</v>
      </c>
      <c r="BB172" s="98" t="e">
        <f ca="true">+IF(AND(ISNUMBER(OFFSET('Hygiene Data'!$D$9,0,10*ROW('Hygiene Data'!D166))),'Data Summary'!DQ172="Yes"),OFFSET('Hygiene Data'!$D$9,0,10*ROW('Hygiene Data'!D166)),NA())</f>
        <v>#N/A</v>
      </c>
      <c r="BC172" s="98" t="e">
        <f ca="true">+IF(AND(ISNUMBER(OFFSET('Hygiene Data'!$E$5,0,10*ROW('Hygiene Data'!E166))),'Data Summary'!DR172="Yes"),OFFSET('Hygiene Data'!$E$5,0,10*ROW('Hygiene Data'!E166)),NA())</f>
        <v>#N/A</v>
      </c>
      <c r="BD172" s="98" t="e">
        <f ca="true">+IF(AND(ISNUMBER(OFFSET('Hygiene Data'!$E$7,0,10*ROW('Hygiene Data'!E166))),'Data Summary'!DS172="Yes"),OFFSET('Hygiene Data'!$E$7,0,10*ROW('Hygiene Data'!E166)),NA())</f>
        <v>#N/A</v>
      </c>
      <c r="BE172" s="98" t="e">
        <f ca="true">+IF(AND(ISNUMBER(OFFSET('Hygiene Data'!$E$9,0,10*ROW('Hygiene Data'!E166))),'Data Summary'!DT172="Yes"),OFFSET('Hygiene Data'!$E$9,0,10*ROW('Hygiene Data'!E166)),NA())</f>
        <v>#N/A</v>
      </c>
      <c r="BF172" s="98" t="e">
        <f ca="true">+IF(AND(ISNUMBER(OFFSET('Hygiene Data'!$F$5,0,10*ROW('Hygiene Data'!F166))),'Data Summary'!DU172="Yes"),OFFSET('Hygiene Data'!$F$5,0,10*ROW('Hygiene Data'!F166)),NA())</f>
        <v>#N/A</v>
      </c>
      <c r="BG172" s="98" t="e">
        <f ca="true">+IF(AND(ISNUMBER(OFFSET('Hygiene Data'!$F$7,0,10*ROW('Hygiene Data'!F166))),'Data Summary'!DV172="Yes"),OFFSET('Hygiene Data'!$F$7,0,10*ROW('Hygiene Data'!F166)),NA())</f>
        <v>#N/A</v>
      </c>
      <c r="BH172" s="98" t="e">
        <f ca="true">+IF(AND(ISNUMBER(OFFSET('Hygiene Data'!$F$9,0,10*ROW('Hygiene Data'!F166))),'Data Summary'!DW172="Yes"),OFFSET('Hygiene Data'!$F$9,0,10*ROW('Hygiene Data'!F166)),NA())</f>
        <v>#N/A</v>
      </c>
      <c r="BI172" s="98" t="e">
        <f ca="true">+IF(AND(ISNUMBER(OFFSET('Hygiene Data'!$G$5,0,10*ROW('Hygiene Data'!G166))),'Data Summary'!DX172="Yes"),OFFSET('Hygiene Data'!$G$5,0,10*ROW('Hygiene Data'!G166)),NA())</f>
        <v>#N/A</v>
      </c>
      <c r="BJ172" s="98" t="e">
        <f ca="true">+IF(AND(ISNUMBER(OFFSET('Hygiene Data'!$G$7,0,10*ROW('Hygiene Data'!G166))),'Data Summary'!DY172="Yes"),OFFSET('Hygiene Data'!$G$7,0,10*ROW('Hygiene Data'!G166)),NA())</f>
        <v>#N/A</v>
      </c>
      <c r="BK172" s="98" t="e">
        <f ca="true">+IF(AND(ISNUMBER(OFFSET('Hygiene Data'!$G$9,0,10*ROW('Hygiene Data'!G166))),'Data Summary'!DZ172="Yes"),OFFSET('Hygiene Data'!$G$9,0,10*ROW('Hygiene Data'!G166)),NA())</f>
        <v>#N/A</v>
      </c>
      <c r="BL172" s="98" t="e">
        <f ca="true">+IF(AND(ISNUMBER(OFFSET('Hygiene Data'!$H$5,0,10*ROW('Hygiene Data'!H166))),'Data Summary'!EA172="Yes"),OFFSET('Hygiene Data'!$H$5,0,10*ROW('Hygiene Data'!H166)),NA())</f>
        <v>#N/A</v>
      </c>
      <c r="BM172" s="98" t="e">
        <f ca="true">+IF(AND(ISNUMBER(OFFSET('Hygiene Data'!$H$7,0,10*ROW('Hygiene Data'!H166))),'Data Summary'!EB172="Yes"),OFFSET('Hygiene Data'!$H$7,0,10*ROW('Hygiene Data'!H166)),NA())</f>
        <v>#N/A</v>
      </c>
      <c r="BN172" s="98" t="e">
        <f ca="true">+IF(AND(ISNUMBER(OFFSET('Hygiene Data'!$H$9,0,10*ROW('Hygiene Data'!H166))),'Data Summary'!EC172="Yes"),OFFSET('Hygiene Data'!$H$9,0,10*ROW('Hygiene Data'!H166)),NA())</f>
        <v>#N/A</v>
      </c>
      <c r="BO172" s="98" t="e">
        <f ca="true">+IF(AND(ISNUMBER(OFFSET('Hygiene Data'!$I$5,0,10*ROW('Hygiene Data'!I166))),'Data Summary'!ED172="Yes"),OFFSET('Hygiene Data'!$I$5,0,10*ROW('Hygiene Data'!I166)),NA())</f>
        <v>#N/A</v>
      </c>
      <c r="BP172" s="98" t="e">
        <f ca="true">+IF(AND(ISNUMBER(OFFSET('Hygiene Data'!$I$7,0,10*ROW('Hygiene Data'!I166))),'Data Summary'!EE172="Yes"),OFFSET('Hygiene Data'!$I$7,0,10*ROW('Hygiene Data'!I166)),NA())</f>
        <v>#N/A</v>
      </c>
      <c r="BQ172" s="98" t="e">
        <f ca="true">+IF(AND(ISNUMBER(OFFSET('Hygiene Data'!$I$9,0,10*ROW('Hygiene Data'!I166))),'Data Summary'!EF172="Yes"),OFFSET('Hygiene Data'!$I$9,0,10*ROW('Hygiene Data'!I166)),NA())</f>
        <v>#N/A</v>
      </c>
    </row>
    <row xmlns:x14ac="http://schemas.microsoft.com/office/spreadsheetml/2009/9/ac" r="173" x14ac:dyDescent="0.2">
      <c r="A173" s="351" t="e">
        <f ca="true">+RIGHT('Data Summary'!A173,LEN('Data Summary'!A173)-9)</f>
        <v>#VALUE!</v>
      </c>
      <c r="B173" s="36" t="str">
        <f ca="true">+IF(ISTEXT('Data Summary'!B173),'Data Summary'!B173,"")</f>
        <v/>
      </c>
      <c r="C173" s="350" t="e">
        <f ca="true">+VALUE('Data Summary'!C173)</f>
        <v>#VALUE!</v>
      </c>
      <c r="D173" s="96" t="e">
        <f ca="true">+IF(AND(ISNUMBER(OFFSET('Water Data'!$D$4,0,10*ROW('Water Data'!D167))),'Data Summary'!BS173="Yes"),100-OFFSET('Water Data'!$D$4,0,10*ROW('Water Data'!D167)),NA())</f>
        <v>#N/A</v>
      </c>
      <c r="E173" s="96" t="e">
        <f ca="true">+IF(AND(ISNUMBER(OFFSET('Water Data'!$D$6,0,10*ROW('Water Data'!D167))),'Data Summary'!BT173="Yes"),OFFSET('Water Data'!$D$6,0,10*ROW('Water Data'!D167)),NA())</f>
        <v>#N/A</v>
      </c>
      <c r="F173" s="96" t="e">
        <f ca="true">+IF(AND(ISNUMBER(OFFSET('Water Data'!$D$9,0,10*ROW('Water Data'!D167))),'Data Summary'!BU173="Yes"),OFFSET('Water Data'!$D$9,0,10*ROW('Water Data'!D167)),NA())</f>
        <v>#N/A</v>
      </c>
      <c r="G173" s="96" t="e">
        <f ca="true">+IF(AND(ISNUMBER(OFFSET('Water Data'!$E$4,0,10*ROW('Water Data'!E167))),'Data Summary'!BV173="Yes"),100-OFFSET('Water Data'!$E$4,0,10*ROW('Water Data'!E167)),NA())</f>
        <v>#N/A</v>
      </c>
      <c r="H173" s="96" t="e">
        <f ca="true">+IF(AND(ISNUMBER(OFFSET('Water Data'!$E$6,0,10*ROW('Water Data'!E167))),'Data Summary'!BW173="Yes"),OFFSET('Water Data'!$E$6,0,10*ROW('Water Data'!E167)),NA())</f>
        <v>#N/A</v>
      </c>
      <c r="I173" s="96" t="e">
        <f ca="true">+IF(AND(ISNUMBER(OFFSET('Water Data'!$E$9,0,10*ROW('Water Data'!E167))),'Data Summary'!BX173="Yes"),OFFSET('Water Data'!$E$9,0,10*ROW('Water Data'!E167)),NA())</f>
        <v>#N/A</v>
      </c>
      <c r="J173" s="96" t="e">
        <f ca="true">+IF(AND(ISNUMBER(OFFSET('Water Data'!$F$4,0,10*ROW('Water Data'!F167))),'Data Summary'!BY173="Yes"),100-OFFSET('Water Data'!$F$4,0,10*ROW('Water Data'!F167)),NA())</f>
        <v>#N/A</v>
      </c>
      <c r="K173" s="96" t="e">
        <f ca="true">+IF(AND(ISNUMBER(OFFSET('Water Data'!$F$6,0,10*ROW('Water Data'!F167))),'Data Summary'!BZ173="Yes"),OFFSET('Water Data'!$F$6,0,10*ROW('Water Data'!F167)),NA())</f>
        <v>#N/A</v>
      </c>
      <c r="L173" s="96" t="e">
        <f ca="true">+IF(AND(ISNUMBER(OFFSET('Water Data'!$F$9,0,10*ROW('Water Data'!F167))),'Data Summary'!CA173="Yes"),OFFSET('Water Data'!$F$9,0,10*ROW('Water Data'!F167)),NA())</f>
        <v>#N/A</v>
      </c>
      <c r="M173" s="96" t="e">
        <f ca="true">+IF(AND(ISNUMBER(OFFSET('Water Data'!$G$4,0,10*ROW('Water Data'!G167))),'Data Summary'!CB173="Yes"),100-OFFSET('Water Data'!$G$4,0,10*ROW('Water Data'!G167)),NA())</f>
        <v>#N/A</v>
      </c>
      <c r="N173" s="96" t="e">
        <f ca="true">+IF(AND(ISNUMBER(OFFSET('Water Data'!$G$6,0,10*ROW('Water Data'!G167))),'Data Summary'!CC173="Yes"),OFFSET('Water Data'!$G$6,0,10*ROW('Water Data'!G167)),NA())</f>
        <v>#N/A</v>
      </c>
      <c r="O173" s="96" t="e">
        <f ca="true">+IF(AND(ISNUMBER(OFFSET('Water Data'!$G$9,0,10*ROW('Water Data'!G167))),'Data Summary'!CD173="Yes"),OFFSET('Water Data'!$G$9,0,10*ROW('Water Data'!G167)),NA())</f>
        <v>#N/A</v>
      </c>
      <c r="P173" s="96" t="e">
        <f ca="true">+IF(AND(ISNUMBER(OFFSET('Water Data'!$H$4,0,10*ROW('Water Data'!H167))),'Data Summary'!CE173="Yes"),100-OFFSET('Water Data'!$H$4,0,10*ROW('Water Data'!H167)),NA())</f>
        <v>#N/A</v>
      </c>
      <c r="Q173" s="96" t="e">
        <f ca="true">+IF(AND(ISNUMBER(OFFSET('Water Data'!$H$6,0,10*ROW('Water Data'!H167))),'Data Summary'!CF173="Yes"),OFFSET('Water Data'!$H$6,0,10*ROW('Water Data'!H167)),NA())</f>
        <v>#N/A</v>
      </c>
      <c r="R173" s="96" t="e">
        <f ca="true">+IF(AND(ISNUMBER(OFFSET('Water Data'!$H$9,0,10*ROW('Water Data'!H167))),'Data Summary'!CG173="Yes"),OFFSET('Water Data'!$H$9,0,10*ROW('Water Data'!H167)),NA())</f>
        <v>#N/A</v>
      </c>
      <c r="S173" s="96" t="e">
        <f ca="true">+IF(AND(ISNUMBER(OFFSET('Water Data'!$I$4,0,10*ROW('Water Data'!I167))),'Data Summary'!CH173="Yes"),100-OFFSET('Water Data'!$I$4,0,10*ROW('Water Data'!I167)),NA())</f>
        <v>#N/A</v>
      </c>
      <c r="T173" s="96" t="e">
        <f ca="true">+IF(AND(ISNUMBER(OFFSET('Water Data'!$I$6,0,10*ROW('Water Data'!I167))),'Data Summary'!CI173="Yes"),OFFSET('Water Data'!$I$6,0,10*ROW('Water Data'!I167)),NA())</f>
        <v>#N/A</v>
      </c>
      <c r="U173" s="96" t="e">
        <f ca="true">+IF(AND(ISNUMBER(OFFSET('Water Data'!$I$9,0,10*ROW('Water Data'!I167))),'Data Summary'!CJ173="Yes"),OFFSET('Water Data'!$I$9,0,10*ROW('Water Data'!I167)),NA())</f>
        <v>#N/A</v>
      </c>
      <c r="V173" s="97" t="e">
        <f ca="true">+IF(AND(ISNUMBER(OFFSET('Sanitation Data'!$D$4,0,10*ROW('Sanitation Data'!D167))),'Data Summary'!CK173="Yes"),100-OFFSET('Sanitation Data'!$D$4,0,10*ROW('Sanitation Data'!D167)),NA())</f>
        <v>#N/A</v>
      </c>
      <c r="W173" s="97" t="e">
        <f ca="true">+IF(AND(ISNUMBER(OFFSET('Sanitation Data'!$D$6,0,10*ROW('Sanitation Data'!D167))),'Data Summary'!CL173="Yes"),OFFSET('Sanitation Data'!$D$6,0,10*ROW('Sanitation Data'!D167)),NA())</f>
        <v>#N/A</v>
      </c>
      <c r="X173" s="97" t="e">
        <f ca="true">+IF(AND(ISNUMBER(OFFSET('Sanitation Data'!$D$10,0,10*ROW('Sanitation Data'!D167))),'Data Summary'!CM173="Yes"),OFFSET('Sanitation Data'!$D$10,0,10*ROW('Sanitation Data'!D167)),NA())</f>
        <v>#N/A</v>
      </c>
      <c r="Y173" s="97" t="e">
        <f ca="true">+IF(AND(ISNUMBER(OFFSET('Sanitation Data'!$D$11,0,10*ROW('Sanitation Data'!D167))),'Data Summary'!CN173="Yes"),OFFSET('Sanitation Data'!$D$11,0,10*ROW('Sanitation Data'!D167)),NA())</f>
        <v>#N/A</v>
      </c>
      <c r="Z173" s="97" t="e">
        <f ca="true">+IF(AND(ISNUMBER(OFFSET('Sanitation Data'!$D$12,0,10*ROW('Sanitation Data'!D167))),'Data Summary'!CO173="Yes"),OFFSET('Sanitation Data'!$D$12,0,10*ROW('Sanitation Data'!D167)),NA())</f>
        <v>#N/A</v>
      </c>
      <c r="AA173" s="97" t="e">
        <f ca="true">+IF(AND(ISNUMBER(OFFSET('Sanitation Data'!$E$4,0,10*ROW('Sanitation Data'!E167))),'Data Summary'!CP173="Yes"),100-OFFSET('Sanitation Data'!$E$4,0,10*ROW('Sanitation Data'!E167)),NA())</f>
        <v>#N/A</v>
      </c>
      <c r="AB173" s="97" t="e">
        <f ca="true">+IF(AND(ISNUMBER(OFFSET('Sanitation Data'!$E$6,0,10*ROW('Sanitation Data'!E167))),'Data Summary'!CQ173="Yes"),OFFSET('Sanitation Data'!$E$6,0,10*ROW('Sanitation Data'!E167)),NA())</f>
        <v>#N/A</v>
      </c>
      <c r="AC173" s="97" t="e">
        <f ca="true">+IF(AND(ISNUMBER(OFFSET('Sanitation Data'!$E$10,0,10*ROW('Sanitation Data'!E167))),'Data Summary'!CR173="Yes"),OFFSET('Sanitation Data'!$E$10,0,10*ROW('Sanitation Data'!E167)),NA())</f>
        <v>#N/A</v>
      </c>
      <c r="AD173" s="97" t="e">
        <f ca="true">+IF(AND(ISNUMBER(OFFSET('Sanitation Data'!$E$11,0,10*ROW('Sanitation Data'!E167))),'Data Summary'!CS173="Yes"),OFFSET('Sanitation Data'!$E$11,0,10*ROW('Sanitation Data'!E167)),NA())</f>
        <v>#N/A</v>
      </c>
      <c r="AE173" s="97" t="e">
        <f ca="true">+IF(AND(ISNUMBER(OFFSET('Sanitation Data'!$E$12,0,10*ROW('Sanitation Data'!E167))),'Data Summary'!CT173="Yes"),OFFSET('Sanitation Data'!$E$12,0,10*ROW('Sanitation Data'!E167)),NA())</f>
        <v>#N/A</v>
      </c>
      <c r="AF173" s="97" t="e">
        <f ca="true">+IF(AND(ISNUMBER(OFFSET('Sanitation Data'!$F$4,0,10*ROW('Sanitation Data'!F167))),'Data Summary'!CU173="Yes"),100-OFFSET('Sanitation Data'!$F$4,0,10*ROW('Sanitation Data'!F167)),NA())</f>
        <v>#N/A</v>
      </c>
      <c r="AG173" s="97" t="e">
        <f ca="true">+IF(AND(ISNUMBER(OFFSET('Sanitation Data'!$F$6,0,10*ROW('Sanitation Data'!F167))),'Data Summary'!CV173="Yes"),OFFSET('Sanitation Data'!$F$6,0,10*ROW('Sanitation Data'!F167)),NA())</f>
        <v>#N/A</v>
      </c>
      <c r="AH173" s="97" t="e">
        <f ca="true">+IF(AND(ISNUMBER(OFFSET('Sanitation Data'!$F$10,0,10*ROW('Sanitation Data'!F167))),'Data Summary'!CW173="Yes"),OFFSET('Sanitation Data'!$F$10,0,10*ROW('Sanitation Data'!F167)),NA())</f>
        <v>#N/A</v>
      </c>
      <c r="AI173" s="97" t="e">
        <f ca="true">+IF(AND(ISNUMBER(OFFSET('Sanitation Data'!$F$11,0,10*ROW('Sanitation Data'!F167))),'Data Summary'!CX173="Yes"),OFFSET('Sanitation Data'!$F$11,0,10*ROW('Sanitation Data'!F167)),NA())</f>
        <v>#N/A</v>
      </c>
      <c r="AJ173" s="97" t="e">
        <f ca="true">+IF(AND(ISNUMBER(OFFSET('Sanitation Data'!$F$12,0,10*ROW('Sanitation Data'!F167))),'Data Summary'!CY173="Yes"),OFFSET('Sanitation Data'!$F$12,0,10*ROW('Sanitation Data'!F167)),NA())</f>
        <v>#N/A</v>
      </c>
      <c r="AK173" s="97" t="e">
        <f ca="true">+IF(AND(ISNUMBER(OFFSET('Sanitation Data'!$G$4,0,10*ROW('Sanitation Data'!G167))),'Data Summary'!CZ173="Yes"),100-OFFSET('Sanitation Data'!$G$4,0,10*ROW('Sanitation Data'!G167)),NA())</f>
        <v>#N/A</v>
      </c>
      <c r="AL173" s="97" t="e">
        <f ca="true">+IF(AND(ISNUMBER(OFFSET('Sanitation Data'!$G$6,0,10*ROW('Sanitation Data'!G167))),'Data Summary'!DA173="Yes"),OFFSET('Sanitation Data'!$G$6,0,10*ROW('Sanitation Data'!G167)),NA())</f>
        <v>#N/A</v>
      </c>
      <c r="AM173" s="97" t="e">
        <f ca="true">+IF(AND(ISNUMBER(OFFSET('Sanitation Data'!$G$10,0,10*ROW('Sanitation Data'!G167))),'Data Summary'!DB173="Yes"),OFFSET('Sanitation Data'!$G$10,0,10*ROW('Sanitation Data'!G167)),NA())</f>
        <v>#N/A</v>
      </c>
      <c r="AN173" s="97" t="e">
        <f ca="true">+IF(AND(ISNUMBER(OFFSET('Sanitation Data'!$G$11,0,10*ROW('Sanitation Data'!G167))),'Data Summary'!DC173="Yes"),OFFSET('Sanitation Data'!$G$11,0,10*ROW('Sanitation Data'!G167)),NA())</f>
        <v>#N/A</v>
      </c>
      <c r="AO173" s="97" t="e">
        <f ca="true">+IF(AND(ISNUMBER(OFFSET('Sanitation Data'!$G$12,0,10*ROW('Sanitation Data'!G167))),'Data Summary'!DD173="Yes"),OFFSET('Sanitation Data'!$G$12,0,10*ROW('Sanitation Data'!G167)),NA())</f>
        <v>#N/A</v>
      </c>
      <c r="AP173" s="97" t="e">
        <f ca="true">+IF(AND(ISNUMBER(OFFSET('Sanitation Data'!$H$4,0,10*ROW('Sanitation Data'!H167))),'Data Summary'!DE173="Yes"),100-OFFSET('Sanitation Data'!$H$4,0,10*ROW('Sanitation Data'!H167)),NA())</f>
        <v>#N/A</v>
      </c>
      <c r="AQ173" s="97" t="e">
        <f ca="true">+IF(AND(ISNUMBER(OFFSET('Sanitation Data'!$H$6,0,10*ROW('Sanitation Data'!H167))),'Data Summary'!DF173="Yes"),OFFSET('Sanitation Data'!$H$6,0,10*ROW('Sanitation Data'!H167)),NA())</f>
        <v>#N/A</v>
      </c>
      <c r="AR173" s="97" t="e">
        <f ca="true">+IF(AND(ISNUMBER(OFFSET('Sanitation Data'!$H$10,0,10*ROW('Sanitation Data'!H167))),'Data Summary'!DG173="Yes"),OFFSET('Sanitation Data'!$H$10,0,10*ROW('Sanitation Data'!H167)),NA())</f>
        <v>#N/A</v>
      </c>
      <c r="AS173" s="97" t="e">
        <f ca="true">+IF(AND(ISNUMBER(OFFSET('Sanitation Data'!$H$11,0,10*ROW('Sanitation Data'!H167))),'Data Summary'!DH173="Yes"),OFFSET('Sanitation Data'!$H$11,0,10*ROW('Sanitation Data'!H167)),NA())</f>
        <v>#N/A</v>
      </c>
      <c r="AT173" s="97" t="e">
        <f ca="true">+IF(AND(ISNUMBER(OFFSET('Sanitation Data'!$H$12,0,10*ROW('Sanitation Data'!H167))),'Data Summary'!DI173="Yes"),OFFSET('Sanitation Data'!$H$12,0,10*ROW('Sanitation Data'!H167)),NA())</f>
        <v>#N/A</v>
      </c>
      <c r="AU173" s="97" t="e">
        <f ca="true">+IF(AND(ISNUMBER(OFFSET('Sanitation Data'!$I$4,0,10*ROW('Sanitation Data'!I167))),'Data Summary'!DJ173="Yes"),100-OFFSET('Sanitation Data'!$I$4,0,10*ROW('Sanitation Data'!I167)),NA())</f>
        <v>#N/A</v>
      </c>
      <c r="AV173" s="97" t="e">
        <f ca="true">+IF(AND(ISNUMBER(OFFSET('Sanitation Data'!$I$6,0,10*ROW('Sanitation Data'!I167))),'Data Summary'!DK173="Yes"),OFFSET('Sanitation Data'!$I$6,0,10*ROW('Sanitation Data'!I167)),NA())</f>
        <v>#N/A</v>
      </c>
      <c r="AW173" s="97" t="e">
        <f ca="true">+IF(AND(ISNUMBER(OFFSET('Sanitation Data'!$I$10,0,10*ROW('Sanitation Data'!I167))),'Data Summary'!DL173="Yes"),OFFSET('Sanitation Data'!$I$10,0,10*ROW('Sanitation Data'!I167)),NA())</f>
        <v>#N/A</v>
      </c>
      <c r="AX173" s="97" t="e">
        <f ca="true">+IF(AND(ISNUMBER(OFFSET('Sanitation Data'!$I$11,0,10*ROW('Sanitation Data'!I167))),'Data Summary'!DM173="Yes"),OFFSET('Sanitation Data'!$I$11,0,10*ROW('Sanitation Data'!I167)),NA())</f>
        <v>#N/A</v>
      </c>
      <c r="AY173" s="97" t="e">
        <f ca="true">+IF(AND(ISNUMBER(OFFSET('Sanitation Data'!$I$12,0,10*ROW('Sanitation Data'!I167))),'Data Summary'!DN173="Yes"),OFFSET('Sanitation Data'!$I$12,0,10*ROW('Sanitation Data'!I167)),NA())</f>
        <v>#N/A</v>
      </c>
      <c r="AZ173" s="98" t="e">
        <f ca="true">+IF(AND(ISNUMBER(OFFSET('Hygiene Data'!$D$5,0,10*ROW('Hygiene Data'!D167))),'Data Summary'!DO173="Yes"),OFFSET('Hygiene Data'!$D$5,0,10*ROW('Hygiene Data'!D167)),NA())</f>
        <v>#N/A</v>
      </c>
      <c r="BA173" s="98" t="e">
        <f ca="true">+IF(AND(ISNUMBER(OFFSET('Hygiene Data'!$D$7,0,10*ROW('Hygiene Data'!D167))),'Data Summary'!DP173="Yes"),OFFSET('Hygiene Data'!$D$7,0,10*ROW('Hygiene Data'!D167)),NA())</f>
        <v>#N/A</v>
      </c>
      <c r="BB173" s="98" t="e">
        <f ca="true">+IF(AND(ISNUMBER(OFFSET('Hygiene Data'!$D$9,0,10*ROW('Hygiene Data'!D167))),'Data Summary'!DQ173="Yes"),OFFSET('Hygiene Data'!$D$9,0,10*ROW('Hygiene Data'!D167)),NA())</f>
        <v>#N/A</v>
      </c>
      <c r="BC173" s="98" t="e">
        <f ca="true">+IF(AND(ISNUMBER(OFFSET('Hygiene Data'!$E$5,0,10*ROW('Hygiene Data'!E167))),'Data Summary'!DR173="Yes"),OFFSET('Hygiene Data'!$E$5,0,10*ROW('Hygiene Data'!E167)),NA())</f>
        <v>#N/A</v>
      </c>
      <c r="BD173" s="98" t="e">
        <f ca="true">+IF(AND(ISNUMBER(OFFSET('Hygiene Data'!$E$7,0,10*ROW('Hygiene Data'!E167))),'Data Summary'!DS173="Yes"),OFFSET('Hygiene Data'!$E$7,0,10*ROW('Hygiene Data'!E167)),NA())</f>
        <v>#N/A</v>
      </c>
      <c r="BE173" s="98" t="e">
        <f ca="true">+IF(AND(ISNUMBER(OFFSET('Hygiene Data'!$E$9,0,10*ROW('Hygiene Data'!E167))),'Data Summary'!DT173="Yes"),OFFSET('Hygiene Data'!$E$9,0,10*ROW('Hygiene Data'!E167)),NA())</f>
        <v>#N/A</v>
      </c>
      <c r="BF173" s="98" t="e">
        <f ca="true">+IF(AND(ISNUMBER(OFFSET('Hygiene Data'!$F$5,0,10*ROW('Hygiene Data'!F167))),'Data Summary'!DU173="Yes"),OFFSET('Hygiene Data'!$F$5,0,10*ROW('Hygiene Data'!F167)),NA())</f>
        <v>#N/A</v>
      </c>
      <c r="BG173" s="98" t="e">
        <f ca="true">+IF(AND(ISNUMBER(OFFSET('Hygiene Data'!$F$7,0,10*ROW('Hygiene Data'!F167))),'Data Summary'!DV173="Yes"),OFFSET('Hygiene Data'!$F$7,0,10*ROW('Hygiene Data'!F167)),NA())</f>
        <v>#N/A</v>
      </c>
      <c r="BH173" s="98" t="e">
        <f ca="true">+IF(AND(ISNUMBER(OFFSET('Hygiene Data'!$F$9,0,10*ROW('Hygiene Data'!F167))),'Data Summary'!DW173="Yes"),OFFSET('Hygiene Data'!$F$9,0,10*ROW('Hygiene Data'!F167)),NA())</f>
        <v>#N/A</v>
      </c>
      <c r="BI173" s="98" t="e">
        <f ca="true">+IF(AND(ISNUMBER(OFFSET('Hygiene Data'!$G$5,0,10*ROW('Hygiene Data'!G167))),'Data Summary'!DX173="Yes"),OFFSET('Hygiene Data'!$G$5,0,10*ROW('Hygiene Data'!G167)),NA())</f>
        <v>#N/A</v>
      </c>
      <c r="BJ173" s="98" t="e">
        <f ca="true">+IF(AND(ISNUMBER(OFFSET('Hygiene Data'!$G$7,0,10*ROW('Hygiene Data'!G167))),'Data Summary'!DY173="Yes"),OFFSET('Hygiene Data'!$G$7,0,10*ROW('Hygiene Data'!G167)),NA())</f>
        <v>#N/A</v>
      </c>
      <c r="BK173" s="98" t="e">
        <f ca="true">+IF(AND(ISNUMBER(OFFSET('Hygiene Data'!$G$9,0,10*ROW('Hygiene Data'!G167))),'Data Summary'!DZ173="Yes"),OFFSET('Hygiene Data'!$G$9,0,10*ROW('Hygiene Data'!G167)),NA())</f>
        <v>#N/A</v>
      </c>
      <c r="BL173" s="98" t="e">
        <f ca="true">+IF(AND(ISNUMBER(OFFSET('Hygiene Data'!$H$5,0,10*ROW('Hygiene Data'!H167))),'Data Summary'!EA173="Yes"),OFFSET('Hygiene Data'!$H$5,0,10*ROW('Hygiene Data'!H167)),NA())</f>
        <v>#N/A</v>
      </c>
      <c r="BM173" s="98" t="e">
        <f ca="true">+IF(AND(ISNUMBER(OFFSET('Hygiene Data'!$H$7,0,10*ROW('Hygiene Data'!H167))),'Data Summary'!EB173="Yes"),OFFSET('Hygiene Data'!$H$7,0,10*ROW('Hygiene Data'!H167)),NA())</f>
        <v>#N/A</v>
      </c>
      <c r="BN173" s="98" t="e">
        <f ca="true">+IF(AND(ISNUMBER(OFFSET('Hygiene Data'!$H$9,0,10*ROW('Hygiene Data'!H167))),'Data Summary'!EC173="Yes"),OFFSET('Hygiene Data'!$H$9,0,10*ROW('Hygiene Data'!H167)),NA())</f>
        <v>#N/A</v>
      </c>
      <c r="BO173" s="98" t="e">
        <f ca="true">+IF(AND(ISNUMBER(OFFSET('Hygiene Data'!$I$5,0,10*ROW('Hygiene Data'!I167))),'Data Summary'!ED173="Yes"),OFFSET('Hygiene Data'!$I$5,0,10*ROW('Hygiene Data'!I167)),NA())</f>
        <v>#N/A</v>
      </c>
      <c r="BP173" s="98" t="e">
        <f ca="true">+IF(AND(ISNUMBER(OFFSET('Hygiene Data'!$I$7,0,10*ROW('Hygiene Data'!I167))),'Data Summary'!EE173="Yes"),OFFSET('Hygiene Data'!$I$7,0,10*ROW('Hygiene Data'!I167)),NA())</f>
        <v>#N/A</v>
      </c>
      <c r="BQ173" s="98" t="e">
        <f ca="true">+IF(AND(ISNUMBER(OFFSET('Hygiene Data'!$I$9,0,10*ROW('Hygiene Data'!I167))),'Data Summary'!EF173="Yes"),OFFSET('Hygiene Data'!$I$9,0,10*ROW('Hygiene Data'!I167)),NA())</f>
        <v>#N/A</v>
      </c>
    </row>
    <row xmlns:x14ac="http://schemas.microsoft.com/office/spreadsheetml/2009/9/ac" r="174" x14ac:dyDescent="0.2">
      <c r="A174" s="351" t="e">
        <f ca="true">+RIGHT('Data Summary'!A174,LEN('Data Summary'!A174)-9)</f>
        <v>#VALUE!</v>
      </c>
      <c r="B174" s="36" t="str">
        <f ca="true">+IF(ISTEXT('Data Summary'!B174),'Data Summary'!B174,"")</f>
        <v/>
      </c>
      <c r="C174" s="350" t="e">
        <f ca="true">+VALUE('Data Summary'!C174)</f>
        <v>#VALUE!</v>
      </c>
      <c r="D174" s="96" t="e">
        <f ca="true">+IF(AND(ISNUMBER(OFFSET('Water Data'!$D$4,0,10*ROW('Water Data'!D168))),'Data Summary'!BS174="Yes"),100-OFFSET('Water Data'!$D$4,0,10*ROW('Water Data'!D168)),NA())</f>
        <v>#N/A</v>
      </c>
      <c r="E174" s="96" t="e">
        <f ca="true">+IF(AND(ISNUMBER(OFFSET('Water Data'!$D$6,0,10*ROW('Water Data'!D168))),'Data Summary'!BT174="Yes"),OFFSET('Water Data'!$D$6,0,10*ROW('Water Data'!D168)),NA())</f>
        <v>#N/A</v>
      </c>
      <c r="F174" s="96" t="e">
        <f ca="true">+IF(AND(ISNUMBER(OFFSET('Water Data'!$D$9,0,10*ROW('Water Data'!D168))),'Data Summary'!BU174="Yes"),OFFSET('Water Data'!$D$9,0,10*ROW('Water Data'!D168)),NA())</f>
        <v>#N/A</v>
      </c>
      <c r="G174" s="96" t="e">
        <f ca="true">+IF(AND(ISNUMBER(OFFSET('Water Data'!$E$4,0,10*ROW('Water Data'!E168))),'Data Summary'!BV174="Yes"),100-OFFSET('Water Data'!$E$4,0,10*ROW('Water Data'!E168)),NA())</f>
        <v>#N/A</v>
      </c>
      <c r="H174" s="96" t="e">
        <f ca="true">+IF(AND(ISNUMBER(OFFSET('Water Data'!$E$6,0,10*ROW('Water Data'!E168))),'Data Summary'!BW174="Yes"),OFFSET('Water Data'!$E$6,0,10*ROW('Water Data'!E168)),NA())</f>
        <v>#N/A</v>
      </c>
      <c r="I174" s="96" t="e">
        <f ca="true">+IF(AND(ISNUMBER(OFFSET('Water Data'!$E$9,0,10*ROW('Water Data'!E168))),'Data Summary'!BX174="Yes"),OFFSET('Water Data'!$E$9,0,10*ROW('Water Data'!E168)),NA())</f>
        <v>#N/A</v>
      </c>
      <c r="J174" s="96" t="e">
        <f ca="true">+IF(AND(ISNUMBER(OFFSET('Water Data'!$F$4,0,10*ROW('Water Data'!F168))),'Data Summary'!BY174="Yes"),100-OFFSET('Water Data'!$F$4,0,10*ROW('Water Data'!F168)),NA())</f>
        <v>#N/A</v>
      </c>
      <c r="K174" s="96" t="e">
        <f ca="true">+IF(AND(ISNUMBER(OFFSET('Water Data'!$F$6,0,10*ROW('Water Data'!F168))),'Data Summary'!BZ174="Yes"),OFFSET('Water Data'!$F$6,0,10*ROW('Water Data'!F168)),NA())</f>
        <v>#N/A</v>
      </c>
      <c r="L174" s="96" t="e">
        <f ca="true">+IF(AND(ISNUMBER(OFFSET('Water Data'!$F$9,0,10*ROW('Water Data'!F168))),'Data Summary'!CA174="Yes"),OFFSET('Water Data'!$F$9,0,10*ROW('Water Data'!F168)),NA())</f>
        <v>#N/A</v>
      </c>
      <c r="M174" s="96" t="e">
        <f ca="true">+IF(AND(ISNUMBER(OFFSET('Water Data'!$G$4,0,10*ROW('Water Data'!G168))),'Data Summary'!CB174="Yes"),100-OFFSET('Water Data'!$G$4,0,10*ROW('Water Data'!G168)),NA())</f>
        <v>#N/A</v>
      </c>
      <c r="N174" s="96" t="e">
        <f ca="true">+IF(AND(ISNUMBER(OFFSET('Water Data'!$G$6,0,10*ROW('Water Data'!G168))),'Data Summary'!CC174="Yes"),OFFSET('Water Data'!$G$6,0,10*ROW('Water Data'!G168)),NA())</f>
        <v>#N/A</v>
      </c>
      <c r="O174" s="96" t="e">
        <f ca="true">+IF(AND(ISNUMBER(OFFSET('Water Data'!$G$9,0,10*ROW('Water Data'!G168))),'Data Summary'!CD174="Yes"),OFFSET('Water Data'!$G$9,0,10*ROW('Water Data'!G168)),NA())</f>
        <v>#N/A</v>
      </c>
      <c r="P174" s="96" t="e">
        <f ca="true">+IF(AND(ISNUMBER(OFFSET('Water Data'!$H$4,0,10*ROW('Water Data'!H168))),'Data Summary'!CE174="Yes"),100-OFFSET('Water Data'!$H$4,0,10*ROW('Water Data'!H168)),NA())</f>
        <v>#N/A</v>
      </c>
      <c r="Q174" s="96" t="e">
        <f ca="true">+IF(AND(ISNUMBER(OFFSET('Water Data'!$H$6,0,10*ROW('Water Data'!H168))),'Data Summary'!CF174="Yes"),OFFSET('Water Data'!$H$6,0,10*ROW('Water Data'!H168)),NA())</f>
        <v>#N/A</v>
      </c>
      <c r="R174" s="96" t="e">
        <f ca="true">+IF(AND(ISNUMBER(OFFSET('Water Data'!$H$9,0,10*ROW('Water Data'!H168))),'Data Summary'!CG174="Yes"),OFFSET('Water Data'!$H$9,0,10*ROW('Water Data'!H168)),NA())</f>
        <v>#N/A</v>
      </c>
      <c r="S174" s="96" t="e">
        <f ca="true">+IF(AND(ISNUMBER(OFFSET('Water Data'!$I$4,0,10*ROW('Water Data'!I168))),'Data Summary'!CH174="Yes"),100-OFFSET('Water Data'!$I$4,0,10*ROW('Water Data'!I168)),NA())</f>
        <v>#N/A</v>
      </c>
      <c r="T174" s="96" t="e">
        <f ca="true">+IF(AND(ISNUMBER(OFFSET('Water Data'!$I$6,0,10*ROW('Water Data'!I168))),'Data Summary'!CI174="Yes"),OFFSET('Water Data'!$I$6,0,10*ROW('Water Data'!I168)),NA())</f>
        <v>#N/A</v>
      </c>
      <c r="U174" s="96" t="e">
        <f ca="true">+IF(AND(ISNUMBER(OFFSET('Water Data'!$I$9,0,10*ROW('Water Data'!I168))),'Data Summary'!CJ174="Yes"),OFFSET('Water Data'!$I$9,0,10*ROW('Water Data'!I168)),NA())</f>
        <v>#N/A</v>
      </c>
      <c r="V174" s="97" t="e">
        <f ca="true">+IF(AND(ISNUMBER(OFFSET('Sanitation Data'!$D$4,0,10*ROW('Sanitation Data'!D168))),'Data Summary'!CK174="Yes"),100-OFFSET('Sanitation Data'!$D$4,0,10*ROW('Sanitation Data'!D168)),NA())</f>
        <v>#N/A</v>
      </c>
      <c r="W174" s="97" t="e">
        <f ca="true">+IF(AND(ISNUMBER(OFFSET('Sanitation Data'!$D$6,0,10*ROW('Sanitation Data'!D168))),'Data Summary'!CL174="Yes"),OFFSET('Sanitation Data'!$D$6,0,10*ROW('Sanitation Data'!D168)),NA())</f>
        <v>#N/A</v>
      </c>
      <c r="X174" s="97" t="e">
        <f ca="true">+IF(AND(ISNUMBER(OFFSET('Sanitation Data'!$D$10,0,10*ROW('Sanitation Data'!D168))),'Data Summary'!CM174="Yes"),OFFSET('Sanitation Data'!$D$10,0,10*ROW('Sanitation Data'!D168)),NA())</f>
        <v>#N/A</v>
      </c>
      <c r="Y174" s="97" t="e">
        <f ca="true">+IF(AND(ISNUMBER(OFFSET('Sanitation Data'!$D$11,0,10*ROW('Sanitation Data'!D168))),'Data Summary'!CN174="Yes"),OFFSET('Sanitation Data'!$D$11,0,10*ROW('Sanitation Data'!D168)),NA())</f>
        <v>#N/A</v>
      </c>
      <c r="Z174" s="97" t="e">
        <f ca="true">+IF(AND(ISNUMBER(OFFSET('Sanitation Data'!$D$12,0,10*ROW('Sanitation Data'!D168))),'Data Summary'!CO174="Yes"),OFFSET('Sanitation Data'!$D$12,0,10*ROW('Sanitation Data'!D168)),NA())</f>
        <v>#N/A</v>
      </c>
      <c r="AA174" s="97" t="e">
        <f ca="true">+IF(AND(ISNUMBER(OFFSET('Sanitation Data'!$E$4,0,10*ROW('Sanitation Data'!E168))),'Data Summary'!CP174="Yes"),100-OFFSET('Sanitation Data'!$E$4,0,10*ROW('Sanitation Data'!E168)),NA())</f>
        <v>#N/A</v>
      </c>
      <c r="AB174" s="97" t="e">
        <f ca="true">+IF(AND(ISNUMBER(OFFSET('Sanitation Data'!$E$6,0,10*ROW('Sanitation Data'!E168))),'Data Summary'!CQ174="Yes"),OFFSET('Sanitation Data'!$E$6,0,10*ROW('Sanitation Data'!E168)),NA())</f>
        <v>#N/A</v>
      </c>
      <c r="AC174" s="97" t="e">
        <f ca="true">+IF(AND(ISNUMBER(OFFSET('Sanitation Data'!$E$10,0,10*ROW('Sanitation Data'!E168))),'Data Summary'!CR174="Yes"),OFFSET('Sanitation Data'!$E$10,0,10*ROW('Sanitation Data'!E168)),NA())</f>
        <v>#N/A</v>
      </c>
      <c r="AD174" s="97" t="e">
        <f ca="true">+IF(AND(ISNUMBER(OFFSET('Sanitation Data'!$E$11,0,10*ROW('Sanitation Data'!E168))),'Data Summary'!CS174="Yes"),OFFSET('Sanitation Data'!$E$11,0,10*ROW('Sanitation Data'!E168)),NA())</f>
        <v>#N/A</v>
      </c>
      <c r="AE174" s="97" t="e">
        <f ca="true">+IF(AND(ISNUMBER(OFFSET('Sanitation Data'!$E$12,0,10*ROW('Sanitation Data'!E168))),'Data Summary'!CT174="Yes"),OFFSET('Sanitation Data'!$E$12,0,10*ROW('Sanitation Data'!E168)),NA())</f>
        <v>#N/A</v>
      </c>
      <c r="AF174" s="97" t="e">
        <f ca="true">+IF(AND(ISNUMBER(OFFSET('Sanitation Data'!$F$4,0,10*ROW('Sanitation Data'!F168))),'Data Summary'!CU174="Yes"),100-OFFSET('Sanitation Data'!$F$4,0,10*ROW('Sanitation Data'!F168)),NA())</f>
        <v>#N/A</v>
      </c>
      <c r="AG174" s="97" t="e">
        <f ca="true">+IF(AND(ISNUMBER(OFFSET('Sanitation Data'!$F$6,0,10*ROW('Sanitation Data'!F168))),'Data Summary'!CV174="Yes"),OFFSET('Sanitation Data'!$F$6,0,10*ROW('Sanitation Data'!F168)),NA())</f>
        <v>#N/A</v>
      </c>
      <c r="AH174" s="97" t="e">
        <f ca="true">+IF(AND(ISNUMBER(OFFSET('Sanitation Data'!$F$10,0,10*ROW('Sanitation Data'!F168))),'Data Summary'!CW174="Yes"),OFFSET('Sanitation Data'!$F$10,0,10*ROW('Sanitation Data'!F168)),NA())</f>
        <v>#N/A</v>
      </c>
      <c r="AI174" s="97" t="e">
        <f ca="true">+IF(AND(ISNUMBER(OFFSET('Sanitation Data'!$F$11,0,10*ROW('Sanitation Data'!F168))),'Data Summary'!CX174="Yes"),OFFSET('Sanitation Data'!$F$11,0,10*ROW('Sanitation Data'!F168)),NA())</f>
        <v>#N/A</v>
      </c>
      <c r="AJ174" s="97" t="e">
        <f ca="true">+IF(AND(ISNUMBER(OFFSET('Sanitation Data'!$F$12,0,10*ROW('Sanitation Data'!F168))),'Data Summary'!CY174="Yes"),OFFSET('Sanitation Data'!$F$12,0,10*ROW('Sanitation Data'!F168)),NA())</f>
        <v>#N/A</v>
      </c>
      <c r="AK174" s="97" t="e">
        <f ca="true">+IF(AND(ISNUMBER(OFFSET('Sanitation Data'!$G$4,0,10*ROW('Sanitation Data'!G168))),'Data Summary'!CZ174="Yes"),100-OFFSET('Sanitation Data'!$G$4,0,10*ROW('Sanitation Data'!G168)),NA())</f>
        <v>#N/A</v>
      </c>
      <c r="AL174" s="97" t="e">
        <f ca="true">+IF(AND(ISNUMBER(OFFSET('Sanitation Data'!$G$6,0,10*ROW('Sanitation Data'!G168))),'Data Summary'!DA174="Yes"),OFFSET('Sanitation Data'!$G$6,0,10*ROW('Sanitation Data'!G168)),NA())</f>
        <v>#N/A</v>
      </c>
      <c r="AM174" s="97" t="e">
        <f ca="true">+IF(AND(ISNUMBER(OFFSET('Sanitation Data'!$G$10,0,10*ROW('Sanitation Data'!G168))),'Data Summary'!DB174="Yes"),OFFSET('Sanitation Data'!$G$10,0,10*ROW('Sanitation Data'!G168)),NA())</f>
        <v>#N/A</v>
      </c>
      <c r="AN174" s="97" t="e">
        <f ca="true">+IF(AND(ISNUMBER(OFFSET('Sanitation Data'!$G$11,0,10*ROW('Sanitation Data'!G168))),'Data Summary'!DC174="Yes"),OFFSET('Sanitation Data'!$G$11,0,10*ROW('Sanitation Data'!G168)),NA())</f>
        <v>#N/A</v>
      </c>
      <c r="AO174" s="97" t="e">
        <f ca="true">+IF(AND(ISNUMBER(OFFSET('Sanitation Data'!$G$12,0,10*ROW('Sanitation Data'!G168))),'Data Summary'!DD174="Yes"),OFFSET('Sanitation Data'!$G$12,0,10*ROW('Sanitation Data'!G168)),NA())</f>
        <v>#N/A</v>
      </c>
      <c r="AP174" s="97" t="e">
        <f ca="true">+IF(AND(ISNUMBER(OFFSET('Sanitation Data'!$H$4,0,10*ROW('Sanitation Data'!H168))),'Data Summary'!DE174="Yes"),100-OFFSET('Sanitation Data'!$H$4,0,10*ROW('Sanitation Data'!H168)),NA())</f>
        <v>#N/A</v>
      </c>
      <c r="AQ174" s="97" t="e">
        <f ca="true">+IF(AND(ISNUMBER(OFFSET('Sanitation Data'!$H$6,0,10*ROW('Sanitation Data'!H168))),'Data Summary'!DF174="Yes"),OFFSET('Sanitation Data'!$H$6,0,10*ROW('Sanitation Data'!H168)),NA())</f>
        <v>#N/A</v>
      </c>
      <c r="AR174" s="97" t="e">
        <f ca="true">+IF(AND(ISNUMBER(OFFSET('Sanitation Data'!$H$10,0,10*ROW('Sanitation Data'!H168))),'Data Summary'!DG174="Yes"),OFFSET('Sanitation Data'!$H$10,0,10*ROW('Sanitation Data'!H168)),NA())</f>
        <v>#N/A</v>
      </c>
      <c r="AS174" s="97" t="e">
        <f ca="true">+IF(AND(ISNUMBER(OFFSET('Sanitation Data'!$H$11,0,10*ROW('Sanitation Data'!H168))),'Data Summary'!DH174="Yes"),OFFSET('Sanitation Data'!$H$11,0,10*ROW('Sanitation Data'!H168)),NA())</f>
        <v>#N/A</v>
      </c>
      <c r="AT174" s="97" t="e">
        <f ca="true">+IF(AND(ISNUMBER(OFFSET('Sanitation Data'!$H$12,0,10*ROW('Sanitation Data'!H168))),'Data Summary'!DI174="Yes"),OFFSET('Sanitation Data'!$H$12,0,10*ROW('Sanitation Data'!H168)),NA())</f>
        <v>#N/A</v>
      </c>
      <c r="AU174" s="97" t="e">
        <f ca="true">+IF(AND(ISNUMBER(OFFSET('Sanitation Data'!$I$4,0,10*ROW('Sanitation Data'!I168))),'Data Summary'!DJ174="Yes"),100-OFFSET('Sanitation Data'!$I$4,0,10*ROW('Sanitation Data'!I168)),NA())</f>
        <v>#N/A</v>
      </c>
      <c r="AV174" s="97" t="e">
        <f ca="true">+IF(AND(ISNUMBER(OFFSET('Sanitation Data'!$I$6,0,10*ROW('Sanitation Data'!I168))),'Data Summary'!DK174="Yes"),OFFSET('Sanitation Data'!$I$6,0,10*ROW('Sanitation Data'!I168)),NA())</f>
        <v>#N/A</v>
      </c>
      <c r="AW174" s="97" t="e">
        <f ca="true">+IF(AND(ISNUMBER(OFFSET('Sanitation Data'!$I$10,0,10*ROW('Sanitation Data'!I168))),'Data Summary'!DL174="Yes"),OFFSET('Sanitation Data'!$I$10,0,10*ROW('Sanitation Data'!I168)),NA())</f>
        <v>#N/A</v>
      </c>
      <c r="AX174" s="97" t="e">
        <f ca="true">+IF(AND(ISNUMBER(OFFSET('Sanitation Data'!$I$11,0,10*ROW('Sanitation Data'!I168))),'Data Summary'!DM174="Yes"),OFFSET('Sanitation Data'!$I$11,0,10*ROW('Sanitation Data'!I168)),NA())</f>
        <v>#N/A</v>
      </c>
      <c r="AY174" s="97" t="e">
        <f ca="true">+IF(AND(ISNUMBER(OFFSET('Sanitation Data'!$I$12,0,10*ROW('Sanitation Data'!I168))),'Data Summary'!DN174="Yes"),OFFSET('Sanitation Data'!$I$12,0,10*ROW('Sanitation Data'!I168)),NA())</f>
        <v>#N/A</v>
      </c>
      <c r="AZ174" s="98" t="e">
        <f ca="true">+IF(AND(ISNUMBER(OFFSET('Hygiene Data'!$D$5,0,10*ROW('Hygiene Data'!D168))),'Data Summary'!DO174="Yes"),OFFSET('Hygiene Data'!$D$5,0,10*ROW('Hygiene Data'!D168)),NA())</f>
        <v>#N/A</v>
      </c>
      <c r="BA174" s="98" t="e">
        <f ca="true">+IF(AND(ISNUMBER(OFFSET('Hygiene Data'!$D$7,0,10*ROW('Hygiene Data'!D168))),'Data Summary'!DP174="Yes"),OFFSET('Hygiene Data'!$D$7,0,10*ROW('Hygiene Data'!D168)),NA())</f>
        <v>#N/A</v>
      </c>
      <c r="BB174" s="98" t="e">
        <f ca="true">+IF(AND(ISNUMBER(OFFSET('Hygiene Data'!$D$9,0,10*ROW('Hygiene Data'!D168))),'Data Summary'!DQ174="Yes"),OFFSET('Hygiene Data'!$D$9,0,10*ROW('Hygiene Data'!D168)),NA())</f>
        <v>#N/A</v>
      </c>
      <c r="BC174" s="98" t="e">
        <f ca="true">+IF(AND(ISNUMBER(OFFSET('Hygiene Data'!$E$5,0,10*ROW('Hygiene Data'!E168))),'Data Summary'!DR174="Yes"),OFFSET('Hygiene Data'!$E$5,0,10*ROW('Hygiene Data'!E168)),NA())</f>
        <v>#N/A</v>
      </c>
      <c r="BD174" s="98" t="e">
        <f ca="true">+IF(AND(ISNUMBER(OFFSET('Hygiene Data'!$E$7,0,10*ROW('Hygiene Data'!E168))),'Data Summary'!DS174="Yes"),OFFSET('Hygiene Data'!$E$7,0,10*ROW('Hygiene Data'!E168)),NA())</f>
        <v>#N/A</v>
      </c>
      <c r="BE174" s="98" t="e">
        <f ca="true">+IF(AND(ISNUMBER(OFFSET('Hygiene Data'!$E$9,0,10*ROW('Hygiene Data'!E168))),'Data Summary'!DT174="Yes"),OFFSET('Hygiene Data'!$E$9,0,10*ROW('Hygiene Data'!E168)),NA())</f>
        <v>#N/A</v>
      </c>
      <c r="BF174" s="98" t="e">
        <f ca="true">+IF(AND(ISNUMBER(OFFSET('Hygiene Data'!$F$5,0,10*ROW('Hygiene Data'!F168))),'Data Summary'!DU174="Yes"),OFFSET('Hygiene Data'!$F$5,0,10*ROW('Hygiene Data'!F168)),NA())</f>
        <v>#N/A</v>
      </c>
      <c r="BG174" s="98" t="e">
        <f ca="true">+IF(AND(ISNUMBER(OFFSET('Hygiene Data'!$F$7,0,10*ROW('Hygiene Data'!F168))),'Data Summary'!DV174="Yes"),OFFSET('Hygiene Data'!$F$7,0,10*ROW('Hygiene Data'!F168)),NA())</f>
        <v>#N/A</v>
      </c>
      <c r="BH174" s="98" t="e">
        <f ca="true">+IF(AND(ISNUMBER(OFFSET('Hygiene Data'!$F$9,0,10*ROW('Hygiene Data'!F168))),'Data Summary'!DW174="Yes"),OFFSET('Hygiene Data'!$F$9,0,10*ROW('Hygiene Data'!F168)),NA())</f>
        <v>#N/A</v>
      </c>
      <c r="BI174" s="98" t="e">
        <f ca="true">+IF(AND(ISNUMBER(OFFSET('Hygiene Data'!$G$5,0,10*ROW('Hygiene Data'!G168))),'Data Summary'!DX174="Yes"),OFFSET('Hygiene Data'!$G$5,0,10*ROW('Hygiene Data'!G168)),NA())</f>
        <v>#N/A</v>
      </c>
      <c r="BJ174" s="98" t="e">
        <f ca="true">+IF(AND(ISNUMBER(OFFSET('Hygiene Data'!$G$7,0,10*ROW('Hygiene Data'!G168))),'Data Summary'!DY174="Yes"),OFFSET('Hygiene Data'!$G$7,0,10*ROW('Hygiene Data'!G168)),NA())</f>
        <v>#N/A</v>
      </c>
      <c r="BK174" s="98" t="e">
        <f ca="true">+IF(AND(ISNUMBER(OFFSET('Hygiene Data'!$G$9,0,10*ROW('Hygiene Data'!G168))),'Data Summary'!DZ174="Yes"),OFFSET('Hygiene Data'!$G$9,0,10*ROW('Hygiene Data'!G168)),NA())</f>
        <v>#N/A</v>
      </c>
      <c r="BL174" s="98" t="e">
        <f ca="true">+IF(AND(ISNUMBER(OFFSET('Hygiene Data'!$H$5,0,10*ROW('Hygiene Data'!H168))),'Data Summary'!EA174="Yes"),OFFSET('Hygiene Data'!$H$5,0,10*ROW('Hygiene Data'!H168)),NA())</f>
        <v>#N/A</v>
      </c>
      <c r="BM174" s="98" t="e">
        <f ca="true">+IF(AND(ISNUMBER(OFFSET('Hygiene Data'!$H$7,0,10*ROW('Hygiene Data'!H168))),'Data Summary'!EB174="Yes"),OFFSET('Hygiene Data'!$H$7,0,10*ROW('Hygiene Data'!H168)),NA())</f>
        <v>#N/A</v>
      </c>
      <c r="BN174" s="98" t="e">
        <f ca="true">+IF(AND(ISNUMBER(OFFSET('Hygiene Data'!$H$9,0,10*ROW('Hygiene Data'!H168))),'Data Summary'!EC174="Yes"),OFFSET('Hygiene Data'!$H$9,0,10*ROW('Hygiene Data'!H168)),NA())</f>
        <v>#N/A</v>
      </c>
      <c r="BO174" s="98" t="e">
        <f ca="true">+IF(AND(ISNUMBER(OFFSET('Hygiene Data'!$I$5,0,10*ROW('Hygiene Data'!I168))),'Data Summary'!ED174="Yes"),OFFSET('Hygiene Data'!$I$5,0,10*ROW('Hygiene Data'!I168)),NA())</f>
        <v>#N/A</v>
      </c>
      <c r="BP174" s="98" t="e">
        <f ca="true">+IF(AND(ISNUMBER(OFFSET('Hygiene Data'!$I$7,0,10*ROW('Hygiene Data'!I168))),'Data Summary'!EE174="Yes"),OFFSET('Hygiene Data'!$I$7,0,10*ROW('Hygiene Data'!I168)),NA())</f>
        <v>#N/A</v>
      </c>
      <c r="BQ174" s="98" t="e">
        <f ca="true">+IF(AND(ISNUMBER(OFFSET('Hygiene Data'!$I$9,0,10*ROW('Hygiene Data'!I168))),'Data Summary'!EF174="Yes"),OFFSET('Hygiene Data'!$I$9,0,10*ROW('Hygiene Data'!I168)),NA())</f>
        <v>#N/A</v>
      </c>
    </row>
    <row xmlns:x14ac="http://schemas.microsoft.com/office/spreadsheetml/2009/9/ac" r="175" x14ac:dyDescent="0.2">
      <c r="A175" s="351" t="e">
        <f ca="true">+RIGHT('Data Summary'!A175,LEN('Data Summary'!A175)-9)</f>
        <v>#VALUE!</v>
      </c>
      <c r="B175" s="36" t="str">
        <f ca="true">+IF(ISTEXT('Data Summary'!B175),'Data Summary'!B175,"")</f>
        <v/>
      </c>
      <c r="C175" s="350" t="e">
        <f ca="true">+VALUE('Data Summary'!C175)</f>
        <v>#VALUE!</v>
      </c>
      <c r="D175" s="96" t="e">
        <f ca="true">+IF(AND(ISNUMBER(OFFSET('Water Data'!$D$4,0,10*ROW('Water Data'!D169))),'Data Summary'!BS175="Yes"),100-OFFSET('Water Data'!$D$4,0,10*ROW('Water Data'!D169)),NA())</f>
        <v>#N/A</v>
      </c>
      <c r="E175" s="96" t="e">
        <f ca="true">+IF(AND(ISNUMBER(OFFSET('Water Data'!$D$6,0,10*ROW('Water Data'!D169))),'Data Summary'!BT175="Yes"),OFFSET('Water Data'!$D$6,0,10*ROW('Water Data'!D169)),NA())</f>
        <v>#N/A</v>
      </c>
      <c r="F175" s="96" t="e">
        <f ca="true">+IF(AND(ISNUMBER(OFFSET('Water Data'!$D$9,0,10*ROW('Water Data'!D169))),'Data Summary'!BU175="Yes"),OFFSET('Water Data'!$D$9,0,10*ROW('Water Data'!D169)),NA())</f>
        <v>#N/A</v>
      </c>
      <c r="G175" s="96" t="e">
        <f ca="true">+IF(AND(ISNUMBER(OFFSET('Water Data'!$E$4,0,10*ROW('Water Data'!E169))),'Data Summary'!BV175="Yes"),100-OFFSET('Water Data'!$E$4,0,10*ROW('Water Data'!E169)),NA())</f>
        <v>#N/A</v>
      </c>
      <c r="H175" s="96" t="e">
        <f ca="true">+IF(AND(ISNUMBER(OFFSET('Water Data'!$E$6,0,10*ROW('Water Data'!E169))),'Data Summary'!BW175="Yes"),OFFSET('Water Data'!$E$6,0,10*ROW('Water Data'!E169)),NA())</f>
        <v>#N/A</v>
      </c>
      <c r="I175" s="96" t="e">
        <f ca="true">+IF(AND(ISNUMBER(OFFSET('Water Data'!$E$9,0,10*ROW('Water Data'!E169))),'Data Summary'!BX175="Yes"),OFFSET('Water Data'!$E$9,0,10*ROW('Water Data'!E169)),NA())</f>
        <v>#N/A</v>
      </c>
      <c r="J175" s="96" t="e">
        <f ca="true">+IF(AND(ISNUMBER(OFFSET('Water Data'!$F$4,0,10*ROW('Water Data'!F169))),'Data Summary'!BY175="Yes"),100-OFFSET('Water Data'!$F$4,0,10*ROW('Water Data'!F169)),NA())</f>
        <v>#N/A</v>
      </c>
      <c r="K175" s="96" t="e">
        <f ca="true">+IF(AND(ISNUMBER(OFFSET('Water Data'!$F$6,0,10*ROW('Water Data'!F169))),'Data Summary'!BZ175="Yes"),OFFSET('Water Data'!$F$6,0,10*ROW('Water Data'!F169)),NA())</f>
        <v>#N/A</v>
      </c>
      <c r="L175" s="96" t="e">
        <f ca="true">+IF(AND(ISNUMBER(OFFSET('Water Data'!$F$9,0,10*ROW('Water Data'!F169))),'Data Summary'!CA175="Yes"),OFFSET('Water Data'!$F$9,0,10*ROW('Water Data'!F169)),NA())</f>
        <v>#N/A</v>
      </c>
      <c r="M175" s="96" t="e">
        <f ca="true">+IF(AND(ISNUMBER(OFFSET('Water Data'!$G$4,0,10*ROW('Water Data'!G169))),'Data Summary'!CB175="Yes"),100-OFFSET('Water Data'!$G$4,0,10*ROW('Water Data'!G169)),NA())</f>
        <v>#N/A</v>
      </c>
      <c r="N175" s="96" t="e">
        <f ca="true">+IF(AND(ISNUMBER(OFFSET('Water Data'!$G$6,0,10*ROW('Water Data'!G169))),'Data Summary'!CC175="Yes"),OFFSET('Water Data'!$G$6,0,10*ROW('Water Data'!G169)),NA())</f>
        <v>#N/A</v>
      </c>
      <c r="O175" s="96" t="e">
        <f ca="true">+IF(AND(ISNUMBER(OFFSET('Water Data'!$G$9,0,10*ROW('Water Data'!G169))),'Data Summary'!CD175="Yes"),OFFSET('Water Data'!$G$9,0,10*ROW('Water Data'!G169)),NA())</f>
        <v>#N/A</v>
      </c>
      <c r="P175" s="96" t="e">
        <f ca="true">+IF(AND(ISNUMBER(OFFSET('Water Data'!$H$4,0,10*ROW('Water Data'!H169))),'Data Summary'!CE175="Yes"),100-OFFSET('Water Data'!$H$4,0,10*ROW('Water Data'!H169)),NA())</f>
        <v>#N/A</v>
      </c>
      <c r="Q175" s="96" t="e">
        <f ca="true">+IF(AND(ISNUMBER(OFFSET('Water Data'!$H$6,0,10*ROW('Water Data'!H169))),'Data Summary'!CF175="Yes"),OFFSET('Water Data'!$H$6,0,10*ROW('Water Data'!H169)),NA())</f>
        <v>#N/A</v>
      </c>
      <c r="R175" s="96" t="e">
        <f ca="true">+IF(AND(ISNUMBER(OFFSET('Water Data'!$H$9,0,10*ROW('Water Data'!H169))),'Data Summary'!CG175="Yes"),OFFSET('Water Data'!$H$9,0,10*ROW('Water Data'!H169)),NA())</f>
        <v>#N/A</v>
      </c>
      <c r="S175" s="96" t="e">
        <f ca="true">+IF(AND(ISNUMBER(OFFSET('Water Data'!$I$4,0,10*ROW('Water Data'!I169))),'Data Summary'!CH175="Yes"),100-OFFSET('Water Data'!$I$4,0,10*ROW('Water Data'!I169)),NA())</f>
        <v>#N/A</v>
      </c>
      <c r="T175" s="96" t="e">
        <f ca="true">+IF(AND(ISNUMBER(OFFSET('Water Data'!$I$6,0,10*ROW('Water Data'!I169))),'Data Summary'!CI175="Yes"),OFFSET('Water Data'!$I$6,0,10*ROW('Water Data'!I169)),NA())</f>
        <v>#N/A</v>
      </c>
      <c r="U175" s="96" t="e">
        <f ca="true">+IF(AND(ISNUMBER(OFFSET('Water Data'!$I$9,0,10*ROW('Water Data'!I169))),'Data Summary'!CJ175="Yes"),OFFSET('Water Data'!$I$9,0,10*ROW('Water Data'!I169)),NA())</f>
        <v>#N/A</v>
      </c>
      <c r="V175" s="97" t="e">
        <f ca="true">+IF(AND(ISNUMBER(OFFSET('Sanitation Data'!$D$4,0,10*ROW('Sanitation Data'!D169))),'Data Summary'!CK175="Yes"),100-OFFSET('Sanitation Data'!$D$4,0,10*ROW('Sanitation Data'!D169)),NA())</f>
        <v>#N/A</v>
      </c>
      <c r="W175" s="97" t="e">
        <f ca="true">+IF(AND(ISNUMBER(OFFSET('Sanitation Data'!$D$6,0,10*ROW('Sanitation Data'!D169))),'Data Summary'!CL175="Yes"),OFFSET('Sanitation Data'!$D$6,0,10*ROW('Sanitation Data'!D169)),NA())</f>
        <v>#N/A</v>
      </c>
      <c r="X175" s="97" t="e">
        <f ca="true">+IF(AND(ISNUMBER(OFFSET('Sanitation Data'!$D$10,0,10*ROW('Sanitation Data'!D169))),'Data Summary'!CM175="Yes"),OFFSET('Sanitation Data'!$D$10,0,10*ROW('Sanitation Data'!D169)),NA())</f>
        <v>#N/A</v>
      </c>
      <c r="Y175" s="97" t="e">
        <f ca="true">+IF(AND(ISNUMBER(OFFSET('Sanitation Data'!$D$11,0,10*ROW('Sanitation Data'!D169))),'Data Summary'!CN175="Yes"),OFFSET('Sanitation Data'!$D$11,0,10*ROW('Sanitation Data'!D169)),NA())</f>
        <v>#N/A</v>
      </c>
      <c r="Z175" s="97" t="e">
        <f ca="true">+IF(AND(ISNUMBER(OFFSET('Sanitation Data'!$D$12,0,10*ROW('Sanitation Data'!D169))),'Data Summary'!CO175="Yes"),OFFSET('Sanitation Data'!$D$12,0,10*ROW('Sanitation Data'!D169)),NA())</f>
        <v>#N/A</v>
      </c>
      <c r="AA175" s="97" t="e">
        <f ca="true">+IF(AND(ISNUMBER(OFFSET('Sanitation Data'!$E$4,0,10*ROW('Sanitation Data'!E169))),'Data Summary'!CP175="Yes"),100-OFFSET('Sanitation Data'!$E$4,0,10*ROW('Sanitation Data'!E169)),NA())</f>
        <v>#N/A</v>
      </c>
      <c r="AB175" s="97" t="e">
        <f ca="true">+IF(AND(ISNUMBER(OFFSET('Sanitation Data'!$E$6,0,10*ROW('Sanitation Data'!E169))),'Data Summary'!CQ175="Yes"),OFFSET('Sanitation Data'!$E$6,0,10*ROW('Sanitation Data'!E169)),NA())</f>
        <v>#N/A</v>
      </c>
      <c r="AC175" s="97" t="e">
        <f ca="true">+IF(AND(ISNUMBER(OFFSET('Sanitation Data'!$E$10,0,10*ROW('Sanitation Data'!E169))),'Data Summary'!CR175="Yes"),OFFSET('Sanitation Data'!$E$10,0,10*ROW('Sanitation Data'!E169)),NA())</f>
        <v>#N/A</v>
      </c>
      <c r="AD175" s="97" t="e">
        <f ca="true">+IF(AND(ISNUMBER(OFFSET('Sanitation Data'!$E$11,0,10*ROW('Sanitation Data'!E169))),'Data Summary'!CS175="Yes"),OFFSET('Sanitation Data'!$E$11,0,10*ROW('Sanitation Data'!E169)),NA())</f>
        <v>#N/A</v>
      </c>
      <c r="AE175" s="97" t="e">
        <f ca="true">+IF(AND(ISNUMBER(OFFSET('Sanitation Data'!$E$12,0,10*ROW('Sanitation Data'!E169))),'Data Summary'!CT175="Yes"),OFFSET('Sanitation Data'!$E$12,0,10*ROW('Sanitation Data'!E169)),NA())</f>
        <v>#N/A</v>
      </c>
      <c r="AF175" s="97" t="e">
        <f ca="true">+IF(AND(ISNUMBER(OFFSET('Sanitation Data'!$F$4,0,10*ROW('Sanitation Data'!F169))),'Data Summary'!CU175="Yes"),100-OFFSET('Sanitation Data'!$F$4,0,10*ROW('Sanitation Data'!F169)),NA())</f>
        <v>#N/A</v>
      </c>
      <c r="AG175" s="97" t="e">
        <f ca="true">+IF(AND(ISNUMBER(OFFSET('Sanitation Data'!$F$6,0,10*ROW('Sanitation Data'!F169))),'Data Summary'!CV175="Yes"),OFFSET('Sanitation Data'!$F$6,0,10*ROW('Sanitation Data'!F169)),NA())</f>
        <v>#N/A</v>
      </c>
      <c r="AH175" s="97" t="e">
        <f ca="true">+IF(AND(ISNUMBER(OFFSET('Sanitation Data'!$F$10,0,10*ROW('Sanitation Data'!F169))),'Data Summary'!CW175="Yes"),OFFSET('Sanitation Data'!$F$10,0,10*ROW('Sanitation Data'!F169)),NA())</f>
        <v>#N/A</v>
      </c>
      <c r="AI175" s="97" t="e">
        <f ca="true">+IF(AND(ISNUMBER(OFFSET('Sanitation Data'!$F$11,0,10*ROW('Sanitation Data'!F169))),'Data Summary'!CX175="Yes"),OFFSET('Sanitation Data'!$F$11,0,10*ROW('Sanitation Data'!F169)),NA())</f>
        <v>#N/A</v>
      </c>
      <c r="AJ175" s="97" t="e">
        <f ca="true">+IF(AND(ISNUMBER(OFFSET('Sanitation Data'!$F$12,0,10*ROW('Sanitation Data'!F169))),'Data Summary'!CY175="Yes"),OFFSET('Sanitation Data'!$F$12,0,10*ROW('Sanitation Data'!F169)),NA())</f>
        <v>#N/A</v>
      </c>
      <c r="AK175" s="97" t="e">
        <f ca="true">+IF(AND(ISNUMBER(OFFSET('Sanitation Data'!$G$4,0,10*ROW('Sanitation Data'!G169))),'Data Summary'!CZ175="Yes"),100-OFFSET('Sanitation Data'!$G$4,0,10*ROW('Sanitation Data'!G169)),NA())</f>
        <v>#N/A</v>
      </c>
      <c r="AL175" s="97" t="e">
        <f ca="true">+IF(AND(ISNUMBER(OFFSET('Sanitation Data'!$G$6,0,10*ROW('Sanitation Data'!G169))),'Data Summary'!DA175="Yes"),OFFSET('Sanitation Data'!$G$6,0,10*ROW('Sanitation Data'!G169)),NA())</f>
        <v>#N/A</v>
      </c>
      <c r="AM175" s="97" t="e">
        <f ca="true">+IF(AND(ISNUMBER(OFFSET('Sanitation Data'!$G$10,0,10*ROW('Sanitation Data'!G169))),'Data Summary'!DB175="Yes"),OFFSET('Sanitation Data'!$G$10,0,10*ROW('Sanitation Data'!G169)),NA())</f>
        <v>#N/A</v>
      </c>
      <c r="AN175" s="97" t="e">
        <f ca="true">+IF(AND(ISNUMBER(OFFSET('Sanitation Data'!$G$11,0,10*ROW('Sanitation Data'!G169))),'Data Summary'!DC175="Yes"),OFFSET('Sanitation Data'!$G$11,0,10*ROW('Sanitation Data'!G169)),NA())</f>
        <v>#N/A</v>
      </c>
      <c r="AO175" s="97" t="e">
        <f ca="true">+IF(AND(ISNUMBER(OFFSET('Sanitation Data'!$G$12,0,10*ROW('Sanitation Data'!G169))),'Data Summary'!DD175="Yes"),OFFSET('Sanitation Data'!$G$12,0,10*ROW('Sanitation Data'!G169)),NA())</f>
        <v>#N/A</v>
      </c>
      <c r="AP175" s="97" t="e">
        <f ca="true">+IF(AND(ISNUMBER(OFFSET('Sanitation Data'!$H$4,0,10*ROW('Sanitation Data'!H169))),'Data Summary'!DE175="Yes"),100-OFFSET('Sanitation Data'!$H$4,0,10*ROW('Sanitation Data'!H169)),NA())</f>
        <v>#N/A</v>
      </c>
      <c r="AQ175" s="97" t="e">
        <f ca="true">+IF(AND(ISNUMBER(OFFSET('Sanitation Data'!$H$6,0,10*ROW('Sanitation Data'!H169))),'Data Summary'!DF175="Yes"),OFFSET('Sanitation Data'!$H$6,0,10*ROW('Sanitation Data'!H169)),NA())</f>
        <v>#N/A</v>
      </c>
      <c r="AR175" s="97" t="e">
        <f ca="true">+IF(AND(ISNUMBER(OFFSET('Sanitation Data'!$H$10,0,10*ROW('Sanitation Data'!H169))),'Data Summary'!DG175="Yes"),OFFSET('Sanitation Data'!$H$10,0,10*ROW('Sanitation Data'!H169)),NA())</f>
        <v>#N/A</v>
      </c>
      <c r="AS175" s="97" t="e">
        <f ca="true">+IF(AND(ISNUMBER(OFFSET('Sanitation Data'!$H$11,0,10*ROW('Sanitation Data'!H169))),'Data Summary'!DH175="Yes"),OFFSET('Sanitation Data'!$H$11,0,10*ROW('Sanitation Data'!H169)),NA())</f>
        <v>#N/A</v>
      </c>
      <c r="AT175" s="97" t="e">
        <f ca="true">+IF(AND(ISNUMBER(OFFSET('Sanitation Data'!$H$12,0,10*ROW('Sanitation Data'!H169))),'Data Summary'!DI175="Yes"),OFFSET('Sanitation Data'!$H$12,0,10*ROW('Sanitation Data'!H169)),NA())</f>
        <v>#N/A</v>
      </c>
      <c r="AU175" s="97" t="e">
        <f ca="true">+IF(AND(ISNUMBER(OFFSET('Sanitation Data'!$I$4,0,10*ROW('Sanitation Data'!I169))),'Data Summary'!DJ175="Yes"),100-OFFSET('Sanitation Data'!$I$4,0,10*ROW('Sanitation Data'!I169)),NA())</f>
        <v>#N/A</v>
      </c>
      <c r="AV175" s="97" t="e">
        <f ca="true">+IF(AND(ISNUMBER(OFFSET('Sanitation Data'!$I$6,0,10*ROW('Sanitation Data'!I169))),'Data Summary'!DK175="Yes"),OFFSET('Sanitation Data'!$I$6,0,10*ROW('Sanitation Data'!I169)),NA())</f>
        <v>#N/A</v>
      </c>
      <c r="AW175" s="97" t="e">
        <f ca="true">+IF(AND(ISNUMBER(OFFSET('Sanitation Data'!$I$10,0,10*ROW('Sanitation Data'!I169))),'Data Summary'!DL175="Yes"),OFFSET('Sanitation Data'!$I$10,0,10*ROW('Sanitation Data'!I169)),NA())</f>
        <v>#N/A</v>
      </c>
      <c r="AX175" s="97" t="e">
        <f ca="true">+IF(AND(ISNUMBER(OFFSET('Sanitation Data'!$I$11,0,10*ROW('Sanitation Data'!I169))),'Data Summary'!DM175="Yes"),OFFSET('Sanitation Data'!$I$11,0,10*ROW('Sanitation Data'!I169)),NA())</f>
        <v>#N/A</v>
      </c>
      <c r="AY175" s="97" t="e">
        <f ca="true">+IF(AND(ISNUMBER(OFFSET('Sanitation Data'!$I$12,0,10*ROW('Sanitation Data'!I169))),'Data Summary'!DN175="Yes"),OFFSET('Sanitation Data'!$I$12,0,10*ROW('Sanitation Data'!I169)),NA())</f>
        <v>#N/A</v>
      </c>
      <c r="AZ175" s="98" t="e">
        <f ca="true">+IF(AND(ISNUMBER(OFFSET('Hygiene Data'!$D$5,0,10*ROW('Hygiene Data'!D169))),'Data Summary'!DO175="Yes"),OFFSET('Hygiene Data'!$D$5,0,10*ROW('Hygiene Data'!D169)),NA())</f>
        <v>#N/A</v>
      </c>
      <c r="BA175" s="98" t="e">
        <f ca="true">+IF(AND(ISNUMBER(OFFSET('Hygiene Data'!$D$7,0,10*ROW('Hygiene Data'!D169))),'Data Summary'!DP175="Yes"),OFFSET('Hygiene Data'!$D$7,0,10*ROW('Hygiene Data'!D169)),NA())</f>
        <v>#N/A</v>
      </c>
      <c r="BB175" s="98" t="e">
        <f ca="true">+IF(AND(ISNUMBER(OFFSET('Hygiene Data'!$D$9,0,10*ROW('Hygiene Data'!D169))),'Data Summary'!DQ175="Yes"),OFFSET('Hygiene Data'!$D$9,0,10*ROW('Hygiene Data'!D169)),NA())</f>
        <v>#N/A</v>
      </c>
      <c r="BC175" s="98" t="e">
        <f ca="true">+IF(AND(ISNUMBER(OFFSET('Hygiene Data'!$E$5,0,10*ROW('Hygiene Data'!E169))),'Data Summary'!DR175="Yes"),OFFSET('Hygiene Data'!$E$5,0,10*ROW('Hygiene Data'!E169)),NA())</f>
        <v>#N/A</v>
      </c>
      <c r="BD175" s="98" t="e">
        <f ca="true">+IF(AND(ISNUMBER(OFFSET('Hygiene Data'!$E$7,0,10*ROW('Hygiene Data'!E169))),'Data Summary'!DS175="Yes"),OFFSET('Hygiene Data'!$E$7,0,10*ROW('Hygiene Data'!E169)),NA())</f>
        <v>#N/A</v>
      </c>
      <c r="BE175" s="98" t="e">
        <f ca="true">+IF(AND(ISNUMBER(OFFSET('Hygiene Data'!$E$9,0,10*ROW('Hygiene Data'!E169))),'Data Summary'!DT175="Yes"),OFFSET('Hygiene Data'!$E$9,0,10*ROW('Hygiene Data'!E169)),NA())</f>
        <v>#N/A</v>
      </c>
      <c r="BF175" s="98" t="e">
        <f ca="true">+IF(AND(ISNUMBER(OFFSET('Hygiene Data'!$F$5,0,10*ROW('Hygiene Data'!F169))),'Data Summary'!DU175="Yes"),OFFSET('Hygiene Data'!$F$5,0,10*ROW('Hygiene Data'!F169)),NA())</f>
        <v>#N/A</v>
      </c>
      <c r="BG175" s="98" t="e">
        <f ca="true">+IF(AND(ISNUMBER(OFFSET('Hygiene Data'!$F$7,0,10*ROW('Hygiene Data'!F169))),'Data Summary'!DV175="Yes"),OFFSET('Hygiene Data'!$F$7,0,10*ROW('Hygiene Data'!F169)),NA())</f>
        <v>#N/A</v>
      </c>
      <c r="BH175" s="98" t="e">
        <f ca="true">+IF(AND(ISNUMBER(OFFSET('Hygiene Data'!$F$9,0,10*ROW('Hygiene Data'!F169))),'Data Summary'!DW175="Yes"),OFFSET('Hygiene Data'!$F$9,0,10*ROW('Hygiene Data'!F169)),NA())</f>
        <v>#N/A</v>
      </c>
      <c r="BI175" s="98" t="e">
        <f ca="true">+IF(AND(ISNUMBER(OFFSET('Hygiene Data'!$G$5,0,10*ROW('Hygiene Data'!G169))),'Data Summary'!DX175="Yes"),OFFSET('Hygiene Data'!$G$5,0,10*ROW('Hygiene Data'!G169)),NA())</f>
        <v>#N/A</v>
      </c>
      <c r="BJ175" s="98" t="e">
        <f ca="true">+IF(AND(ISNUMBER(OFFSET('Hygiene Data'!$G$7,0,10*ROW('Hygiene Data'!G169))),'Data Summary'!DY175="Yes"),OFFSET('Hygiene Data'!$G$7,0,10*ROW('Hygiene Data'!G169)),NA())</f>
        <v>#N/A</v>
      </c>
      <c r="BK175" s="98" t="e">
        <f ca="true">+IF(AND(ISNUMBER(OFFSET('Hygiene Data'!$G$9,0,10*ROW('Hygiene Data'!G169))),'Data Summary'!DZ175="Yes"),OFFSET('Hygiene Data'!$G$9,0,10*ROW('Hygiene Data'!G169)),NA())</f>
        <v>#N/A</v>
      </c>
      <c r="BL175" s="98" t="e">
        <f ca="true">+IF(AND(ISNUMBER(OFFSET('Hygiene Data'!$H$5,0,10*ROW('Hygiene Data'!H169))),'Data Summary'!EA175="Yes"),OFFSET('Hygiene Data'!$H$5,0,10*ROW('Hygiene Data'!H169)),NA())</f>
        <v>#N/A</v>
      </c>
      <c r="BM175" s="98" t="e">
        <f ca="true">+IF(AND(ISNUMBER(OFFSET('Hygiene Data'!$H$7,0,10*ROW('Hygiene Data'!H169))),'Data Summary'!EB175="Yes"),OFFSET('Hygiene Data'!$H$7,0,10*ROW('Hygiene Data'!H169)),NA())</f>
        <v>#N/A</v>
      </c>
      <c r="BN175" s="98" t="e">
        <f ca="true">+IF(AND(ISNUMBER(OFFSET('Hygiene Data'!$H$9,0,10*ROW('Hygiene Data'!H169))),'Data Summary'!EC175="Yes"),OFFSET('Hygiene Data'!$H$9,0,10*ROW('Hygiene Data'!H169)),NA())</f>
        <v>#N/A</v>
      </c>
      <c r="BO175" s="98" t="e">
        <f ca="true">+IF(AND(ISNUMBER(OFFSET('Hygiene Data'!$I$5,0,10*ROW('Hygiene Data'!I169))),'Data Summary'!ED175="Yes"),OFFSET('Hygiene Data'!$I$5,0,10*ROW('Hygiene Data'!I169)),NA())</f>
        <v>#N/A</v>
      </c>
      <c r="BP175" s="98" t="e">
        <f ca="true">+IF(AND(ISNUMBER(OFFSET('Hygiene Data'!$I$7,0,10*ROW('Hygiene Data'!I169))),'Data Summary'!EE175="Yes"),OFFSET('Hygiene Data'!$I$7,0,10*ROW('Hygiene Data'!I169)),NA())</f>
        <v>#N/A</v>
      </c>
      <c r="BQ175" s="98" t="e">
        <f ca="true">+IF(AND(ISNUMBER(OFFSET('Hygiene Data'!$I$9,0,10*ROW('Hygiene Data'!I169))),'Data Summary'!EF175="Yes"),OFFSET('Hygiene Data'!$I$9,0,10*ROW('Hygiene Data'!I169)),NA())</f>
        <v>#N/A</v>
      </c>
    </row>
    <row xmlns:x14ac="http://schemas.microsoft.com/office/spreadsheetml/2009/9/ac" r="176" x14ac:dyDescent="0.2">
      <c r="A176" s="351" t="e">
        <f ca="true">+RIGHT('Data Summary'!A176,LEN('Data Summary'!A176)-9)</f>
        <v>#VALUE!</v>
      </c>
      <c r="B176" s="36" t="str">
        <f ca="true">+IF(ISTEXT('Data Summary'!B176),'Data Summary'!B176,"")</f>
        <v/>
      </c>
      <c r="C176" s="350" t="e">
        <f ca="true">+VALUE('Data Summary'!C176)</f>
        <v>#VALUE!</v>
      </c>
      <c r="D176" s="96" t="e">
        <f ca="true">+IF(AND(ISNUMBER(OFFSET('Water Data'!$D$4,0,10*ROW('Water Data'!D170))),'Data Summary'!BS176="Yes"),100-OFFSET('Water Data'!$D$4,0,10*ROW('Water Data'!D170)),NA())</f>
        <v>#N/A</v>
      </c>
      <c r="E176" s="96" t="e">
        <f ca="true">+IF(AND(ISNUMBER(OFFSET('Water Data'!$D$6,0,10*ROW('Water Data'!D170))),'Data Summary'!BT176="Yes"),OFFSET('Water Data'!$D$6,0,10*ROW('Water Data'!D170)),NA())</f>
        <v>#N/A</v>
      </c>
      <c r="F176" s="96" t="e">
        <f ca="true">+IF(AND(ISNUMBER(OFFSET('Water Data'!$D$9,0,10*ROW('Water Data'!D170))),'Data Summary'!BU176="Yes"),OFFSET('Water Data'!$D$9,0,10*ROW('Water Data'!D170)),NA())</f>
        <v>#N/A</v>
      </c>
      <c r="G176" s="96" t="e">
        <f ca="true">+IF(AND(ISNUMBER(OFFSET('Water Data'!$E$4,0,10*ROW('Water Data'!E170))),'Data Summary'!BV176="Yes"),100-OFFSET('Water Data'!$E$4,0,10*ROW('Water Data'!E170)),NA())</f>
        <v>#N/A</v>
      </c>
      <c r="H176" s="96" t="e">
        <f ca="true">+IF(AND(ISNUMBER(OFFSET('Water Data'!$E$6,0,10*ROW('Water Data'!E170))),'Data Summary'!BW176="Yes"),OFFSET('Water Data'!$E$6,0,10*ROW('Water Data'!E170)),NA())</f>
        <v>#N/A</v>
      </c>
      <c r="I176" s="96" t="e">
        <f ca="true">+IF(AND(ISNUMBER(OFFSET('Water Data'!$E$9,0,10*ROW('Water Data'!E170))),'Data Summary'!BX176="Yes"),OFFSET('Water Data'!$E$9,0,10*ROW('Water Data'!E170)),NA())</f>
        <v>#N/A</v>
      </c>
      <c r="J176" s="96" t="e">
        <f ca="true">+IF(AND(ISNUMBER(OFFSET('Water Data'!$F$4,0,10*ROW('Water Data'!F170))),'Data Summary'!BY176="Yes"),100-OFFSET('Water Data'!$F$4,0,10*ROW('Water Data'!F170)),NA())</f>
        <v>#N/A</v>
      </c>
      <c r="K176" s="96" t="e">
        <f ca="true">+IF(AND(ISNUMBER(OFFSET('Water Data'!$F$6,0,10*ROW('Water Data'!F170))),'Data Summary'!BZ176="Yes"),OFFSET('Water Data'!$F$6,0,10*ROW('Water Data'!F170)),NA())</f>
        <v>#N/A</v>
      </c>
      <c r="L176" s="96" t="e">
        <f ca="true">+IF(AND(ISNUMBER(OFFSET('Water Data'!$F$9,0,10*ROW('Water Data'!F170))),'Data Summary'!CA176="Yes"),OFFSET('Water Data'!$F$9,0,10*ROW('Water Data'!F170)),NA())</f>
        <v>#N/A</v>
      </c>
      <c r="M176" s="96" t="e">
        <f ca="true">+IF(AND(ISNUMBER(OFFSET('Water Data'!$G$4,0,10*ROW('Water Data'!G170))),'Data Summary'!CB176="Yes"),100-OFFSET('Water Data'!$G$4,0,10*ROW('Water Data'!G170)),NA())</f>
        <v>#N/A</v>
      </c>
      <c r="N176" s="96" t="e">
        <f ca="true">+IF(AND(ISNUMBER(OFFSET('Water Data'!$G$6,0,10*ROW('Water Data'!G170))),'Data Summary'!CC176="Yes"),OFFSET('Water Data'!$G$6,0,10*ROW('Water Data'!G170)),NA())</f>
        <v>#N/A</v>
      </c>
      <c r="O176" s="96" t="e">
        <f ca="true">+IF(AND(ISNUMBER(OFFSET('Water Data'!$G$9,0,10*ROW('Water Data'!G170))),'Data Summary'!CD176="Yes"),OFFSET('Water Data'!$G$9,0,10*ROW('Water Data'!G170)),NA())</f>
        <v>#N/A</v>
      </c>
      <c r="P176" s="96" t="e">
        <f ca="true">+IF(AND(ISNUMBER(OFFSET('Water Data'!$H$4,0,10*ROW('Water Data'!H170))),'Data Summary'!CE176="Yes"),100-OFFSET('Water Data'!$H$4,0,10*ROW('Water Data'!H170)),NA())</f>
        <v>#N/A</v>
      </c>
      <c r="Q176" s="96" t="e">
        <f ca="true">+IF(AND(ISNUMBER(OFFSET('Water Data'!$H$6,0,10*ROW('Water Data'!H170))),'Data Summary'!CF176="Yes"),OFFSET('Water Data'!$H$6,0,10*ROW('Water Data'!H170)),NA())</f>
        <v>#N/A</v>
      </c>
      <c r="R176" s="96" t="e">
        <f ca="true">+IF(AND(ISNUMBER(OFFSET('Water Data'!$H$9,0,10*ROW('Water Data'!H170))),'Data Summary'!CG176="Yes"),OFFSET('Water Data'!$H$9,0,10*ROW('Water Data'!H170)),NA())</f>
        <v>#N/A</v>
      </c>
      <c r="S176" s="96" t="e">
        <f ca="true">+IF(AND(ISNUMBER(OFFSET('Water Data'!$I$4,0,10*ROW('Water Data'!I170))),'Data Summary'!CH176="Yes"),100-OFFSET('Water Data'!$I$4,0,10*ROW('Water Data'!I170)),NA())</f>
        <v>#N/A</v>
      </c>
      <c r="T176" s="96" t="e">
        <f ca="true">+IF(AND(ISNUMBER(OFFSET('Water Data'!$I$6,0,10*ROW('Water Data'!I170))),'Data Summary'!CI176="Yes"),OFFSET('Water Data'!$I$6,0,10*ROW('Water Data'!I170)),NA())</f>
        <v>#N/A</v>
      </c>
      <c r="U176" s="96" t="e">
        <f ca="true">+IF(AND(ISNUMBER(OFFSET('Water Data'!$I$9,0,10*ROW('Water Data'!I170))),'Data Summary'!CJ176="Yes"),OFFSET('Water Data'!$I$9,0,10*ROW('Water Data'!I170)),NA())</f>
        <v>#N/A</v>
      </c>
      <c r="V176" s="97" t="e">
        <f ca="true">+IF(AND(ISNUMBER(OFFSET('Sanitation Data'!$D$4,0,10*ROW('Sanitation Data'!D170))),'Data Summary'!CK176="Yes"),100-OFFSET('Sanitation Data'!$D$4,0,10*ROW('Sanitation Data'!D170)),NA())</f>
        <v>#N/A</v>
      </c>
      <c r="W176" s="97" t="e">
        <f ca="true">+IF(AND(ISNUMBER(OFFSET('Sanitation Data'!$D$6,0,10*ROW('Sanitation Data'!D170))),'Data Summary'!CL176="Yes"),OFFSET('Sanitation Data'!$D$6,0,10*ROW('Sanitation Data'!D170)),NA())</f>
        <v>#N/A</v>
      </c>
      <c r="X176" s="97" t="e">
        <f ca="true">+IF(AND(ISNUMBER(OFFSET('Sanitation Data'!$D$10,0,10*ROW('Sanitation Data'!D170))),'Data Summary'!CM176="Yes"),OFFSET('Sanitation Data'!$D$10,0,10*ROW('Sanitation Data'!D170)),NA())</f>
        <v>#N/A</v>
      </c>
      <c r="Y176" s="97" t="e">
        <f ca="true">+IF(AND(ISNUMBER(OFFSET('Sanitation Data'!$D$11,0,10*ROW('Sanitation Data'!D170))),'Data Summary'!CN176="Yes"),OFFSET('Sanitation Data'!$D$11,0,10*ROW('Sanitation Data'!D170)),NA())</f>
        <v>#N/A</v>
      </c>
      <c r="Z176" s="97" t="e">
        <f ca="true">+IF(AND(ISNUMBER(OFFSET('Sanitation Data'!$D$12,0,10*ROW('Sanitation Data'!D170))),'Data Summary'!CO176="Yes"),OFFSET('Sanitation Data'!$D$12,0,10*ROW('Sanitation Data'!D170)),NA())</f>
        <v>#N/A</v>
      </c>
      <c r="AA176" s="97" t="e">
        <f ca="true">+IF(AND(ISNUMBER(OFFSET('Sanitation Data'!$E$4,0,10*ROW('Sanitation Data'!E170))),'Data Summary'!CP176="Yes"),100-OFFSET('Sanitation Data'!$E$4,0,10*ROW('Sanitation Data'!E170)),NA())</f>
        <v>#N/A</v>
      </c>
      <c r="AB176" s="97" t="e">
        <f ca="true">+IF(AND(ISNUMBER(OFFSET('Sanitation Data'!$E$6,0,10*ROW('Sanitation Data'!E170))),'Data Summary'!CQ176="Yes"),OFFSET('Sanitation Data'!$E$6,0,10*ROW('Sanitation Data'!E170)),NA())</f>
        <v>#N/A</v>
      </c>
      <c r="AC176" s="97" t="e">
        <f ca="true">+IF(AND(ISNUMBER(OFFSET('Sanitation Data'!$E$10,0,10*ROW('Sanitation Data'!E170))),'Data Summary'!CR176="Yes"),OFFSET('Sanitation Data'!$E$10,0,10*ROW('Sanitation Data'!E170)),NA())</f>
        <v>#N/A</v>
      </c>
      <c r="AD176" s="97" t="e">
        <f ca="true">+IF(AND(ISNUMBER(OFFSET('Sanitation Data'!$E$11,0,10*ROW('Sanitation Data'!E170))),'Data Summary'!CS176="Yes"),OFFSET('Sanitation Data'!$E$11,0,10*ROW('Sanitation Data'!E170)),NA())</f>
        <v>#N/A</v>
      </c>
      <c r="AE176" s="97" t="e">
        <f ca="true">+IF(AND(ISNUMBER(OFFSET('Sanitation Data'!$E$12,0,10*ROW('Sanitation Data'!E170))),'Data Summary'!CT176="Yes"),OFFSET('Sanitation Data'!$E$12,0,10*ROW('Sanitation Data'!E170)),NA())</f>
        <v>#N/A</v>
      </c>
      <c r="AF176" s="97" t="e">
        <f ca="true">+IF(AND(ISNUMBER(OFFSET('Sanitation Data'!$F$4,0,10*ROW('Sanitation Data'!F170))),'Data Summary'!CU176="Yes"),100-OFFSET('Sanitation Data'!$F$4,0,10*ROW('Sanitation Data'!F170)),NA())</f>
        <v>#N/A</v>
      </c>
      <c r="AG176" s="97" t="e">
        <f ca="true">+IF(AND(ISNUMBER(OFFSET('Sanitation Data'!$F$6,0,10*ROW('Sanitation Data'!F170))),'Data Summary'!CV176="Yes"),OFFSET('Sanitation Data'!$F$6,0,10*ROW('Sanitation Data'!F170)),NA())</f>
        <v>#N/A</v>
      </c>
      <c r="AH176" s="97" t="e">
        <f ca="true">+IF(AND(ISNUMBER(OFFSET('Sanitation Data'!$F$10,0,10*ROW('Sanitation Data'!F170))),'Data Summary'!CW176="Yes"),OFFSET('Sanitation Data'!$F$10,0,10*ROW('Sanitation Data'!F170)),NA())</f>
        <v>#N/A</v>
      </c>
      <c r="AI176" s="97" t="e">
        <f ca="true">+IF(AND(ISNUMBER(OFFSET('Sanitation Data'!$F$11,0,10*ROW('Sanitation Data'!F170))),'Data Summary'!CX176="Yes"),OFFSET('Sanitation Data'!$F$11,0,10*ROW('Sanitation Data'!F170)),NA())</f>
        <v>#N/A</v>
      </c>
      <c r="AJ176" s="97" t="e">
        <f ca="true">+IF(AND(ISNUMBER(OFFSET('Sanitation Data'!$F$12,0,10*ROW('Sanitation Data'!F170))),'Data Summary'!CY176="Yes"),OFFSET('Sanitation Data'!$F$12,0,10*ROW('Sanitation Data'!F170)),NA())</f>
        <v>#N/A</v>
      </c>
      <c r="AK176" s="97" t="e">
        <f ca="true">+IF(AND(ISNUMBER(OFFSET('Sanitation Data'!$G$4,0,10*ROW('Sanitation Data'!G170))),'Data Summary'!CZ176="Yes"),100-OFFSET('Sanitation Data'!$G$4,0,10*ROW('Sanitation Data'!G170)),NA())</f>
        <v>#N/A</v>
      </c>
      <c r="AL176" s="97" t="e">
        <f ca="true">+IF(AND(ISNUMBER(OFFSET('Sanitation Data'!$G$6,0,10*ROW('Sanitation Data'!G170))),'Data Summary'!DA176="Yes"),OFFSET('Sanitation Data'!$G$6,0,10*ROW('Sanitation Data'!G170)),NA())</f>
        <v>#N/A</v>
      </c>
      <c r="AM176" s="97" t="e">
        <f ca="true">+IF(AND(ISNUMBER(OFFSET('Sanitation Data'!$G$10,0,10*ROW('Sanitation Data'!G170))),'Data Summary'!DB176="Yes"),OFFSET('Sanitation Data'!$G$10,0,10*ROW('Sanitation Data'!G170)),NA())</f>
        <v>#N/A</v>
      </c>
      <c r="AN176" s="97" t="e">
        <f ca="true">+IF(AND(ISNUMBER(OFFSET('Sanitation Data'!$G$11,0,10*ROW('Sanitation Data'!G170))),'Data Summary'!DC176="Yes"),OFFSET('Sanitation Data'!$G$11,0,10*ROW('Sanitation Data'!G170)),NA())</f>
        <v>#N/A</v>
      </c>
      <c r="AO176" s="97" t="e">
        <f ca="true">+IF(AND(ISNUMBER(OFFSET('Sanitation Data'!$G$12,0,10*ROW('Sanitation Data'!G170))),'Data Summary'!DD176="Yes"),OFFSET('Sanitation Data'!$G$12,0,10*ROW('Sanitation Data'!G170)),NA())</f>
        <v>#N/A</v>
      </c>
      <c r="AP176" s="97" t="e">
        <f ca="true">+IF(AND(ISNUMBER(OFFSET('Sanitation Data'!$H$4,0,10*ROW('Sanitation Data'!H170))),'Data Summary'!DE176="Yes"),100-OFFSET('Sanitation Data'!$H$4,0,10*ROW('Sanitation Data'!H170)),NA())</f>
        <v>#N/A</v>
      </c>
      <c r="AQ176" s="97" t="e">
        <f ca="true">+IF(AND(ISNUMBER(OFFSET('Sanitation Data'!$H$6,0,10*ROW('Sanitation Data'!H170))),'Data Summary'!DF176="Yes"),OFFSET('Sanitation Data'!$H$6,0,10*ROW('Sanitation Data'!H170)),NA())</f>
        <v>#N/A</v>
      </c>
      <c r="AR176" s="97" t="e">
        <f ca="true">+IF(AND(ISNUMBER(OFFSET('Sanitation Data'!$H$10,0,10*ROW('Sanitation Data'!H170))),'Data Summary'!DG176="Yes"),OFFSET('Sanitation Data'!$H$10,0,10*ROW('Sanitation Data'!H170)),NA())</f>
        <v>#N/A</v>
      </c>
      <c r="AS176" s="97" t="e">
        <f ca="true">+IF(AND(ISNUMBER(OFFSET('Sanitation Data'!$H$11,0,10*ROW('Sanitation Data'!H170))),'Data Summary'!DH176="Yes"),OFFSET('Sanitation Data'!$H$11,0,10*ROW('Sanitation Data'!H170)),NA())</f>
        <v>#N/A</v>
      </c>
      <c r="AT176" s="97" t="e">
        <f ca="true">+IF(AND(ISNUMBER(OFFSET('Sanitation Data'!$H$12,0,10*ROW('Sanitation Data'!H170))),'Data Summary'!DI176="Yes"),OFFSET('Sanitation Data'!$H$12,0,10*ROW('Sanitation Data'!H170)),NA())</f>
        <v>#N/A</v>
      </c>
      <c r="AU176" s="97" t="e">
        <f ca="true">+IF(AND(ISNUMBER(OFFSET('Sanitation Data'!$I$4,0,10*ROW('Sanitation Data'!I170))),'Data Summary'!DJ176="Yes"),100-OFFSET('Sanitation Data'!$I$4,0,10*ROW('Sanitation Data'!I170)),NA())</f>
        <v>#N/A</v>
      </c>
      <c r="AV176" s="97" t="e">
        <f ca="true">+IF(AND(ISNUMBER(OFFSET('Sanitation Data'!$I$6,0,10*ROW('Sanitation Data'!I170))),'Data Summary'!DK176="Yes"),OFFSET('Sanitation Data'!$I$6,0,10*ROW('Sanitation Data'!I170)),NA())</f>
        <v>#N/A</v>
      </c>
      <c r="AW176" s="97" t="e">
        <f ca="true">+IF(AND(ISNUMBER(OFFSET('Sanitation Data'!$I$10,0,10*ROW('Sanitation Data'!I170))),'Data Summary'!DL176="Yes"),OFFSET('Sanitation Data'!$I$10,0,10*ROW('Sanitation Data'!I170)),NA())</f>
        <v>#N/A</v>
      </c>
      <c r="AX176" s="97" t="e">
        <f ca="true">+IF(AND(ISNUMBER(OFFSET('Sanitation Data'!$I$11,0,10*ROW('Sanitation Data'!I170))),'Data Summary'!DM176="Yes"),OFFSET('Sanitation Data'!$I$11,0,10*ROW('Sanitation Data'!I170)),NA())</f>
        <v>#N/A</v>
      </c>
      <c r="AY176" s="97" t="e">
        <f ca="true">+IF(AND(ISNUMBER(OFFSET('Sanitation Data'!$I$12,0,10*ROW('Sanitation Data'!I170))),'Data Summary'!DN176="Yes"),OFFSET('Sanitation Data'!$I$12,0,10*ROW('Sanitation Data'!I170)),NA())</f>
        <v>#N/A</v>
      </c>
      <c r="AZ176" s="98" t="e">
        <f ca="true">+IF(AND(ISNUMBER(OFFSET('Hygiene Data'!$D$5,0,10*ROW('Hygiene Data'!D170))),'Data Summary'!DO176="Yes"),OFFSET('Hygiene Data'!$D$5,0,10*ROW('Hygiene Data'!D170)),NA())</f>
        <v>#N/A</v>
      </c>
      <c r="BA176" s="98" t="e">
        <f ca="true">+IF(AND(ISNUMBER(OFFSET('Hygiene Data'!$D$7,0,10*ROW('Hygiene Data'!D170))),'Data Summary'!DP176="Yes"),OFFSET('Hygiene Data'!$D$7,0,10*ROW('Hygiene Data'!D170)),NA())</f>
        <v>#N/A</v>
      </c>
      <c r="BB176" s="98" t="e">
        <f ca="true">+IF(AND(ISNUMBER(OFFSET('Hygiene Data'!$D$9,0,10*ROW('Hygiene Data'!D170))),'Data Summary'!DQ176="Yes"),OFFSET('Hygiene Data'!$D$9,0,10*ROW('Hygiene Data'!D170)),NA())</f>
        <v>#N/A</v>
      </c>
      <c r="BC176" s="98" t="e">
        <f ca="true">+IF(AND(ISNUMBER(OFFSET('Hygiene Data'!$E$5,0,10*ROW('Hygiene Data'!E170))),'Data Summary'!DR176="Yes"),OFFSET('Hygiene Data'!$E$5,0,10*ROW('Hygiene Data'!E170)),NA())</f>
        <v>#N/A</v>
      </c>
      <c r="BD176" s="98" t="e">
        <f ca="true">+IF(AND(ISNUMBER(OFFSET('Hygiene Data'!$E$7,0,10*ROW('Hygiene Data'!E170))),'Data Summary'!DS176="Yes"),OFFSET('Hygiene Data'!$E$7,0,10*ROW('Hygiene Data'!E170)),NA())</f>
        <v>#N/A</v>
      </c>
      <c r="BE176" s="98" t="e">
        <f ca="true">+IF(AND(ISNUMBER(OFFSET('Hygiene Data'!$E$9,0,10*ROW('Hygiene Data'!E170))),'Data Summary'!DT176="Yes"),OFFSET('Hygiene Data'!$E$9,0,10*ROW('Hygiene Data'!E170)),NA())</f>
        <v>#N/A</v>
      </c>
      <c r="BF176" s="98" t="e">
        <f ca="true">+IF(AND(ISNUMBER(OFFSET('Hygiene Data'!$F$5,0,10*ROW('Hygiene Data'!F170))),'Data Summary'!DU176="Yes"),OFFSET('Hygiene Data'!$F$5,0,10*ROW('Hygiene Data'!F170)),NA())</f>
        <v>#N/A</v>
      </c>
      <c r="BG176" s="98" t="e">
        <f ca="true">+IF(AND(ISNUMBER(OFFSET('Hygiene Data'!$F$7,0,10*ROW('Hygiene Data'!F170))),'Data Summary'!DV176="Yes"),OFFSET('Hygiene Data'!$F$7,0,10*ROW('Hygiene Data'!F170)),NA())</f>
        <v>#N/A</v>
      </c>
      <c r="BH176" s="98" t="e">
        <f ca="true">+IF(AND(ISNUMBER(OFFSET('Hygiene Data'!$F$9,0,10*ROW('Hygiene Data'!F170))),'Data Summary'!DW176="Yes"),OFFSET('Hygiene Data'!$F$9,0,10*ROW('Hygiene Data'!F170)),NA())</f>
        <v>#N/A</v>
      </c>
      <c r="BI176" s="98" t="e">
        <f ca="true">+IF(AND(ISNUMBER(OFFSET('Hygiene Data'!$G$5,0,10*ROW('Hygiene Data'!G170))),'Data Summary'!DX176="Yes"),OFFSET('Hygiene Data'!$G$5,0,10*ROW('Hygiene Data'!G170)),NA())</f>
        <v>#N/A</v>
      </c>
      <c r="BJ176" s="98" t="e">
        <f ca="true">+IF(AND(ISNUMBER(OFFSET('Hygiene Data'!$G$7,0,10*ROW('Hygiene Data'!G170))),'Data Summary'!DY176="Yes"),OFFSET('Hygiene Data'!$G$7,0,10*ROW('Hygiene Data'!G170)),NA())</f>
        <v>#N/A</v>
      </c>
      <c r="BK176" s="98" t="e">
        <f ca="true">+IF(AND(ISNUMBER(OFFSET('Hygiene Data'!$G$9,0,10*ROW('Hygiene Data'!G170))),'Data Summary'!DZ176="Yes"),OFFSET('Hygiene Data'!$G$9,0,10*ROW('Hygiene Data'!G170)),NA())</f>
        <v>#N/A</v>
      </c>
      <c r="BL176" s="98" t="e">
        <f ca="true">+IF(AND(ISNUMBER(OFFSET('Hygiene Data'!$H$5,0,10*ROW('Hygiene Data'!H170))),'Data Summary'!EA176="Yes"),OFFSET('Hygiene Data'!$H$5,0,10*ROW('Hygiene Data'!H170)),NA())</f>
        <v>#N/A</v>
      </c>
      <c r="BM176" s="98" t="e">
        <f ca="true">+IF(AND(ISNUMBER(OFFSET('Hygiene Data'!$H$7,0,10*ROW('Hygiene Data'!H170))),'Data Summary'!EB176="Yes"),OFFSET('Hygiene Data'!$H$7,0,10*ROW('Hygiene Data'!H170)),NA())</f>
        <v>#N/A</v>
      </c>
      <c r="BN176" s="98" t="e">
        <f ca="true">+IF(AND(ISNUMBER(OFFSET('Hygiene Data'!$H$9,0,10*ROW('Hygiene Data'!H170))),'Data Summary'!EC176="Yes"),OFFSET('Hygiene Data'!$H$9,0,10*ROW('Hygiene Data'!H170)),NA())</f>
        <v>#N/A</v>
      </c>
      <c r="BO176" s="98" t="e">
        <f ca="true">+IF(AND(ISNUMBER(OFFSET('Hygiene Data'!$I$5,0,10*ROW('Hygiene Data'!I170))),'Data Summary'!ED176="Yes"),OFFSET('Hygiene Data'!$I$5,0,10*ROW('Hygiene Data'!I170)),NA())</f>
        <v>#N/A</v>
      </c>
      <c r="BP176" s="98" t="e">
        <f ca="true">+IF(AND(ISNUMBER(OFFSET('Hygiene Data'!$I$7,0,10*ROW('Hygiene Data'!I170))),'Data Summary'!EE176="Yes"),OFFSET('Hygiene Data'!$I$7,0,10*ROW('Hygiene Data'!I170)),NA())</f>
        <v>#N/A</v>
      </c>
      <c r="BQ176" s="98" t="e">
        <f ca="true">+IF(AND(ISNUMBER(OFFSET('Hygiene Data'!$I$9,0,10*ROW('Hygiene Data'!I170))),'Data Summary'!EF176="Yes"),OFFSET('Hygiene Data'!$I$9,0,10*ROW('Hygiene Data'!I170)),NA())</f>
        <v>#N/A</v>
      </c>
    </row>
    <row xmlns:x14ac="http://schemas.microsoft.com/office/spreadsheetml/2009/9/ac" r="177" x14ac:dyDescent="0.2">
      <c r="A177" s="351" t="e">
        <f ca="true">+RIGHT('Data Summary'!A177,LEN('Data Summary'!A177)-9)</f>
        <v>#VALUE!</v>
      </c>
      <c r="B177" s="36" t="str">
        <f ca="true">+IF(ISTEXT('Data Summary'!B177),'Data Summary'!B177,"")</f>
        <v/>
      </c>
      <c r="C177" s="350" t="e">
        <f ca="true">+VALUE('Data Summary'!C177)</f>
        <v>#VALUE!</v>
      </c>
      <c r="D177" s="96" t="e">
        <f ca="true">+IF(AND(ISNUMBER(OFFSET('Water Data'!$D$4,0,10*ROW('Water Data'!D171))),'Data Summary'!BS177="Yes"),100-OFFSET('Water Data'!$D$4,0,10*ROW('Water Data'!D171)),NA())</f>
        <v>#N/A</v>
      </c>
      <c r="E177" s="96" t="e">
        <f ca="true">+IF(AND(ISNUMBER(OFFSET('Water Data'!$D$6,0,10*ROW('Water Data'!D171))),'Data Summary'!BT177="Yes"),OFFSET('Water Data'!$D$6,0,10*ROW('Water Data'!D171)),NA())</f>
        <v>#N/A</v>
      </c>
      <c r="F177" s="96" t="e">
        <f ca="true">+IF(AND(ISNUMBER(OFFSET('Water Data'!$D$9,0,10*ROW('Water Data'!D171))),'Data Summary'!BU177="Yes"),OFFSET('Water Data'!$D$9,0,10*ROW('Water Data'!D171)),NA())</f>
        <v>#N/A</v>
      </c>
      <c r="G177" s="96" t="e">
        <f ca="true">+IF(AND(ISNUMBER(OFFSET('Water Data'!$E$4,0,10*ROW('Water Data'!E171))),'Data Summary'!BV177="Yes"),100-OFFSET('Water Data'!$E$4,0,10*ROW('Water Data'!E171)),NA())</f>
        <v>#N/A</v>
      </c>
      <c r="H177" s="96" t="e">
        <f ca="true">+IF(AND(ISNUMBER(OFFSET('Water Data'!$E$6,0,10*ROW('Water Data'!E171))),'Data Summary'!BW177="Yes"),OFFSET('Water Data'!$E$6,0,10*ROW('Water Data'!E171)),NA())</f>
        <v>#N/A</v>
      </c>
      <c r="I177" s="96" t="e">
        <f ca="true">+IF(AND(ISNUMBER(OFFSET('Water Data'!$E$9,0,10*ROW('Water Data'!E171))),'Data Summary'!BX177="Yes"),OFFSET('Water Data'!$E$9,0,10*ROW('Water Data'!E171)),NA())</f>
        <v>#N/A</v>
      </c>
      <c r="J177" s="96" t="e">
        <f ca="true">+IF(AND(ISNUMBER(OFFSET('Water Data'!$F$4,0,10*ROW('Water Data'!F171))),'Data Summary'!BY177="Yes"),100-OFFSET('Water Data'!$F$4,0,10*ROW('Water Data'!F171)),NA())</f>
        <v>#N/A</v>
      </c>
      <c r="K177" s="96" t="e">
        <f ca="true">+IF(AND(ISNUMBER(OFFSET('Water Data'!$F$6,0,10*ROW('Water Data'!F171))),'Data Summary'!BZ177="Yes"),OFFSET('Water Data'!$F$6,0,10*ROW('Water Data'!F171)),NA())</f>
        <v>#N/A</v>
      </c>
      <c r="L177" s="96" t="e">
        <f ca="true">+IF(AND(ISNUMBER(OFFSET('Water Data'!$F$9,0,10*ROW('Water Data'!F171))),'Data Summary'!CA177="Yes"),OFFSET('Water Data'!$F$9,0,10*ROW('Water Data'!F171)),NA())</f>
        <v>#N/A</v>
      </c>
      <c r="M177" s="96" t="e">
        <f ca="true">+IF(AND(ISNUMBER(OFFSET('Water Data'!$G$4,0,10*ROW('Water Data'!G171))),'Data Summary'!CB177="Yes"),100-OFFSET('Water Data'!$G$4,0,10*ROW('Water Data'!G171)),NA())</f>
        <v>#N/A</v>
      </c>
      <c r="N177" s="96" t="e">
        <f ca="true">+IF(AND(ISNUMBER(OFFSET('Water Data'!$G$6,0,10*ROW('Water Data'!G171))),'Data Summary'!CC177="Yes"),OFFSET('Water Data'!$G$6,0,10*ROW('Water Data'!G171)),NA())</f>
        <v>#N/A</v>
      </c>
      <c r="O177" s="96" t="e">
        <f ca="true">+IF(AND(ISNUMBER(OFFSET('Water Data'!$G$9,0,10*ROW('Water Data'!G171))),'Data Summary'!CD177="Yes"),OFFSET('Water Data'!$G$9,0,10*ROW('Water Data'!G171)),NA())</f>
        <v>#N/A</v>
      </c>
      <c r="P177" s="96" t="e">
        <f ca="true">+IF(AND(ISNUMBER(OFFSET('Water Data'!$H$4,0,10*ROW('Water Data'!H171))),'Data Summary'!CE177="Yes"),100-OFFSET('Water Data'!$H$4,0,10*ROW('Water Data'!H171)),NA())</f>
        <v>#N/A</v>
      </c>
      <c r="Q177" s="96" t="e">
        <f ca="true">+IF(AND(ISNUMBER(OFFSET('Water Data'!$H$6,0,10*ROW('Water Data'!H171))),'Data Summary'!CF177="Yes"),OFFSET('Water Data'!$H$6,0,10*ROW('Water Data'!H171)),NA())</f>
        <v>#N/A</v>
      </c>
      <c r="R177" s="96" t="e">
        <f ca="true">+IF(AND(ISNUMBER(OFFSET('Water Data'!$H$9,0,10*ROW('Water Data'!H171))),'Data Summary'!CG177="Yes"),OFFSET('Water Data'!$H$9,0,10*ROW('Water Data'!H171)),NA())</f>
        <v>#N/A</v>
      </c>
      <c r="S177" s="96" t="e">
        <f ca="true">+IF(AND(ISNUMBER(OFFSET('Water Data'!$I$4,0,10*ROW('Water Data'!I171))),'Data Summary'!CH177="Yes"),100-OFFSET('Water Data'!$I$4,0,10*ROW('Water Data'!I171)),NA())</f>
        <v>#N/A</v>
      </c>
      <c r="T177" s="96" t="e">
        <f ca="true">+IF(AND(ISNUMBER(OFFSET('Water Data'!$I$6,0,10*ROW('Water Data'!I171))),'Data Summary'!CI177="Yes"),OFFSET('Water Data'!$I$6,0,10*ROW('Water Data'!I171)),NA())</f>
        <v>#N/A</v>
      </c>
      <c r="U177" s="96" t="e">
        <f ca="true">+IF(AND(ISNUMBER(OFFSET('Water Data'!$I$9,0,10*ROW('Water Data'!I171))),'Data Summary'!CJ177="Yes"),OFFSET('Water Data'!$I$9,0,10*ROW('Water Data'!I171)),NA())</f>
        <v>#N/A</v>
      </c>
      <c r="V177" s="97" t="e">
        <f ca="true">+IF(AND(ISNUMBER(OFFSET('Sanitation Data'!$D$4,0,10*ROW('Sanitation Data'!D171))),'Data Summary'!CK177="Yes"),100-OFFSET('Sanitation Data'!$D$4,0,10*ROW('Sanitation Data'!D171)),NA())</f>
        <v>#N/A</v>
      </c>
      <c r="W177" s="97" t="e">
        <f ca="true">+IF(AND(ISNUMBER(OFFSET('Sanitation Data'!$D$6,0,10*ROW('Sanitation Data'!D171))),'Data Summary'!CL177="Yes"),OFFSET('Sanitation Data'!$D$6,0,10*ROW('Sanitation Data'!D171)),NA())</f>
        <v>#N/A</v>
      </c>
      <c r="X177" s="97" t="e">
        <f ca="true">+IF(AND(ISNUMBER(OFFSET('Sanitation Data'!$D$10,0,10*ROW('Sanitation Data'!D171))),'Data Summary'!CM177="Yes"),OFFSET('Sanitation Data'!$D$10,0,10*ROW('Sanitation Data'!D171)),NA())</f>
        <v>#N/A</v>
      </c>
      <c r="Y177" s="97" t="e">
        <f ca="true">+IF(AND(ISNUMBER(OFFSET('Sanitation Data'!$D$11,0,10*ROW('Sanitation Data'!D171))),'Data Summary'!CN177="Yes"),OFFSET('Sanitation Data'!$D$11,0,10*ROW('Sanitation Data'!D171)),NA())</f>
        <v>#N/A</v>
      </c>
      <c r="Z177" s="97" t="e">
        <f ca="true">+IF(AND(ISNUMBER(OFFSET('Sanitation Data'!$D$12,0,10*ROW('Sanitation Data'!D171))),'Data Summary'!CO177="Yes"),OFFSET('Sanitation Data'!$D$12,0,10*ROW('Sanitation Data'!D171)),NA())</f>
        <v>#N/A</v>
      </c>
      <c r="AA177" s="97" t="e">
        <f ca="true">+IF(AND(ISNUMBER(OFFSET('Sanitation Data'!$E$4,0,10*ROW('Sanitation Data'!E171))),'Data Summary'!CP177="Yes"),100-OFFSET('Sanitation Data'!$E$4,0,10*ROW('Sanitation Data'!E171)),NA())</f>
        <v>#N/A</v>
      </c>
      <c r="AB177" s="97" t="e">
        <f ca="true">+IF(AND(ISNUMBER(OFFSET('Sanitation Data'!$E$6,0,10*ROW('Sanitation Data'!E171))),'Data Summary'!CQ177="Yes"),OFFSET('Sanitation Data'!$E$6,0,10*ROW('Sanitation Data'!E171)),NA())</f>
        <v>#N/A</v>
      </c>
      <c r="AC177" s="97" t="e">
        <f ca="true">+IF(AND(ISNUMBER(OFFSET('Sanitation Data'!$E$10,0,10*ROW('Sanitation Data'!E171))),'Data Summary'!CR177="Yes"),OFFSET('Sanitation Data'!$E$10,0,10*ROW('Sanitation Data'!E171)),NA())</f>
        <v>#N/A</v>
      </c>
      <c r="AD177" s="97" t="e">
        <f ca="true">+IF(AND(ISNUMBER(OFFSET('Sanitation Data'!$E$11,0,10*ROW('Sanitation Data'!E171))),'Data Summary'!CS177="Yes"),OFFSET('Sanitation Data'!$E$11,0,10*ROW('Sanitation Data'!E171)),NA())</f>
        <v>#N/A</v>
      </c>
      <c r="AE177" s="97" t="e">
        <f ca="true">+IF(AND(ISNUMBER(OFFSET('Sanitation Data'!$E$12,0,10*ROW('Sanitation Data'!E171))),'Data Summary'!CT177="Yes"),OFFSET('Sanitation Data'!$E$12,0,10*ROW('Sanitation Data'!E171)),NA())</f>
        <v>#N/A</v>
      </c>
      <c r="AF177" s="97" t="e">
        <f ca="true">+IF(AND(ISNUMBER(OFFSET('Sanitation Data'!$F$4,0,10*ROW('Sanitation Data'!F171))),'Data Summary'!CU177="Yes"),100-OFFSET('Sanitation Data'!$F$4,0,10*ROW('Sanitation Data'!F171)),NA())</f>
        <v>#N/A</v>
      </c>
      <c r="AG177" s="97" t="e">
        <f ca="true">+IF(AND(ISNUMBER(OFFSET('Sanitation Data'!$F$6,0,10*ROW('Sanitation Data'!F171))),'Data Summary'!CV177="Yes"),OFFSET('Sanitation Data'!$F$6,0,10*ROW('Sanitation Data'!F171)),NA())</f>
        <v>#N/A</v>
      </c>
      <c r="AH177" s="97" t="e">
        <f ca="true">+IF(AND(ISNUMBER(OFFSET('Sanitation Data'!$F$10,0,10*ROW('Sanitation Data'!F171))),'Data Summary'!CW177="Yes"),OFFSET('Sanitation Data'!$F$10,0,10*ROW('Sanitation Data'!F171)),NA())</f>
        <v>#N/A</v>
      </c>
      <c r="AI177" s="97" t="e">
        <f ca="true">+IF(AND(ISNUMBER(OFFSET('Sanitation Data'!$F$11,0,10*ROW('Sanitation Data'!F171))),'Data Summary'!CX177="Yes"),OFFSET('Sanitation Data'!$F$11,0,10*ROW('Sanitation Data'!F171)),NA())</f>
        <v>#N/A</v>
      </c>
      <c r="AJ177" s="97" t="e">
        <f ca="true">+IF(AND(ISNUMBER(OFFSET('Sanitation Data'!$F$12,0,10*ROW('Sanitation Data'!F171))),'Data Summary'!CY177="Yes"),OFFSET('Sanitation Data'!$F$12,0,10*ROW('Sanitation Data'!F171)),NA())</f>
        <v>#N/A</v>
      </c>
      <c r="AK177" s="97" t="e">
        <f ca="true">+IF(AND(ISNUMBER(OFFSET('Sanitation Data'!$G$4,0,10*ROW('Sanitation Data'!G171))),'Data Summary'!CZ177="Yes"),100-OFFSET('Sanitation Data'!$G$4,0,10*ROW('Sanitation Data'!G171)),NA())</f>
        <v>#N/A</v>
      </c>
      <c r="AL177" s="97" t="e">
        <f ca="true">+IF(AND(ISNUMBER(OFFSET('Sanitation Data'!$G$6,0,10*ROW('Sanitation Data'!G171))),'Data Summary'!DA177="Yes"),OFFSET('Sanitation Data'!$G$6,0,10*ROW('Sanitation Data'!G171)),NA())</f>
        <v>#N/A</v>
      </c>
      <c r="AM177" s="97" t="e">
        <f ca="true">+IF(AND(ISNUMBER(OFFSET('Sanitation Data'!$G$10,0,10*ROW('Sanitation Data'!G171))),'Data Summary'!DB177="Yes"),OFFSET('Sanitation Data'!$G$10,0,10*ROW('Sanitation Data'!G171)),NA())</f>
        <v>#N/A</v>
      </c>
      <c r="AN177" s="97" t="e">
        <f ca="true">+IF(AND(ISNUMBER(OFFSET('Sanitation Data'!$G$11,0,10*ROW('Sanitation Data'!G171))),'Data Summary'!DC177="Yes"),OFFSET('Sanitation Data'!$G$11,0,10*ROW('Sanitation Data'!G171)),NA())</f>
        <v>#N/A</v>
      </c>
      <c r="AO177" s="97" t="e">
        <f ca="true">+IF(AND(ISNUMBER(OFFSET('Sanitation Data'!$G$12,0,10*ROW('Sanitation Data'!G171))),'Data Summary'!DD177="Yes"),OFFSET('Sanitation Data'!$G$12,0,10*ROW('Sanitation Data'!G171)),NA())</f>
        <v>#N/A</v>
      </c>
      <c r="AP177" s="97" t="e">
        <f ca="true">+IF(AND(ISNUMBER(OFFSET('Sanitation Data'!$H$4,0,10*ROW('Sanitation Data'!H171))),'Data Summary'!DE177="Yes"),100-OFFSET('Sanitation Data'!$H$4,0,10*ROW('Sanitation Data'!H171)),NA())</f>
        <v>#N/A</v>
      </c>
      <c r="AQ177" s="97" t="e">
        <f ca="true">+IF(AND(ISNUMBER(OFFSET('Sanitation Data'!$H$6,0,10*ROW('Sanitation Data'!H171))),'Data Summary'!DF177="Yes"),OFFSET('Sanitation Data'!$H$6,0,10*ROW('Sanitation Data'!H171)),NA())</f>
        <v>#N/A</v>
      </c>
      <c r="AR177" s="97" t="e">
        <f ca="true">+IF(AND(ISNUMBER(OFFSET('Sanitation Data'!$H$10,0,10*ROW('Sanitation Data'!H171))),'Data Summary'!DG177="Yes"),OFFSET('Sanitation Data'!$H$10,0,10*ROW('Sanitation Data'!H171)),NA())</f>
        <v>#N/A</v>
      </c>
      <c r="AS177" s="97" t="e">
        <f ca="true">+IF(AND(ISNUMBER(OFFSET('Sanitation Data'!$H$11,0,10*ROW('Sanitation Data'!H171))),'Data Summary'!DH177="Yes"),OFFSET('Sanitation Data'!$H$11,0,10*ROW('Sanitation Data'!H171)),NA())</f>
        <v>#N/A</v>
      </c>
      <c r="AT177" s="97" t="e">
        <f ca="true">+IF(AND(ISNUMBER(OFFSET('Sanitation Data'!$H$12,0,10*ROW('Sanitation Data'!H171))),'Data Summary'!DI177="Yes"),OFFSET('Sanitation Data'!$H$12,0,10*ROW('Sanitation Data'!H171)),NA())</f>
        <v>#N/A</v>
      </c>
      <c r="AU177" s="97" t="e">
        <f ca="true">+IF(AND(ISNUMBER(OFFSET('Sanitation Data'!$I$4,0,10*ROW('Sanitation Data'!I171))),'Data Summary'!DJ177="Yes"),100-OFFSET('Sanitation Data'!$I$4,0,10*ROW('Sanitation Data'!I171)),NA())</f>
        <v>#N/A</v>
      </c>
      <c r="AV177" s="97" t="e">
        <f ca="true">+IF(AND(ISNUMBER(OFFSET('Sanitation Data'!$I$6,0,10*ROW('Sanitation Data'!I171))),'Data Summary'!DK177="Yes"),OFFSET('Sanitation Data'!$I$6,0,10*ROW('Sanitation Data'!I171)),NA())</f>
        <v>#N/A</v>
      </c>
      <c r="AW177" s="97" t="e">
        <f ca="true">+IF(AND(ISNUMBER(OFFSET('Sanitation Data'!$I$10,0,10*ROW('Sanitation Data'!I171))),'Data Summary'!DL177="Yes"),OFFSET('Sanitation Data'!$I$10,0,10*ROW('Sanitation Data'!I171)),NA())</f>
        <v>#N/A</v>
      </c>
      <c r="AX177" s="97" t="e">
        <f ca="true">+IF(AND(ISNUMBER(OFFSET('Sanitation Data'!$I$11,0,10*ROW('Sanitation Data'!I171))),'Data Summary'!DM177="Yes"),OFFSET('Sanitation Data'!$I$11,0,10*ROW('Sanitation Data'!I171)),NA())</f>
        <v>#N/A</v>
      </c>
      <c r="AY177" s="97" t="e">
        <f ca="true">+IF(AND(ISNUMBER(OFFSET('Sanitation Data'!$I$12,0,10*ROW('Sanitation Data'!I171))),'Data Summary'!DN177="Yes"),OFFSET('Sanitation Data'!$I$12,0,10*ROW('Sanitation Data'!I171)),NA())</f>
        <v>#N/A</v>
      </c>
      <c r="AZ177" s="98" t="e">
        <f ca="true">+IF(AND(ISNUMBER(OFFSET('Hygiene Data'!$D$5,0,10*ROW('Hygiene Data'!D171))),'Data Summary'!DO177="Yes"),OFFSET('Hygiene Data'!$D$5,0,10*ROW('Hygiene Data'!D171)),NA())</f>
        <v>#N/A</v>
      </c>
      <c r="BA177" s="98" t="e">
        <f ca="true">+IF(AND(ISNUMBER(OFFSET('Hygiene Data'!$D$7,0,10*ROW('Hygiene Data'!D171))),'Data Summary'!DP177="Yes"),OFFSET('Hygiene Data'!$D$7,0,10*ROW('Hygiene Data'!D171)),NA())</f>
        <v>#N/A</v>
      </c>
      <c r="BB177" s="98" t="e">
        <f ca="true">+IF(AND(ISNUMBER(OFFSET('Hygiene Data'!$D$9,0,10*ROW('Hygiene Data'!D171))),'Data Summary'!DQ177="Yes"),OFFSET('Hygiene Data'!$D$9,0,10*ROW('Hygiene Data'!D171)),NA())</f>
        <v>#N/A</v>
      </c>
      <c r="BC177" s="98" t="e">
        <f ca="true">+IF(AND(ISNUMBER(OFFSET('Hygiene Data'!$E$5,0,10*ROW('Hygiene Data'!E171))),'Data Summary'!DR177="Yes"),OFFSET('Hygiene Data'!$E$5,0,10*ROW('Hygiene Data'!E171)),NA())</f>
        <v>#N/A</v>
      </c>
      <c r="BD177" s="98" t="e">
        <f ca="true">+IF(AND(ISNUMBER(OFFSET('Hygiene Data'!$E$7,0,10*ROW('Hygiene Data'!E171))),'Data Summary'!DS177="Yes"),OFFSET('Hygiene Data'!$E$7,0,10*ROW('Hygiene Data'!E171)),NA())</f>
        <v>#N/A</v>
      </c>
      <c r="BE177" s="98" t="e">
        <f ca="true">+IF(AND(ISNUMBER(OFFSET('Hygiene Data'!$E$9,0,10*ROW('Hygiene Data'!E171))),'Data Summary'!DT177="Yes"),OFFSET('Hygiene Data'!$E$9,0,10*ROW('Hygiene Data'!E171)),NA())</f>
        <v>#N/A</v>
      </c>
      <c r="BF177" s="98" t="e">
        <f ca="true">+IF(AND(ISNUMBER(OFFSET('Hygiene Data'!$F$5,0,10*ROW('Hygiene Data'!F171))),'Data Summary'!DU177="Yes"),OFFSET('Hygiene Data'!$F$5,0,10*ROW('Hygiene Data'!F171)),NA())</f>
        <v>#N/A</v>
      </c>
      <c r="BG177" s="98" t="e">
        <f ca="true">+IF(AND(ISNUMBER(OFFSET('Hygiene Data'!$F$7,0,10*ROW('Hygiene Data'!F171))),'Data Summary'!DV177="Yes"),OFFSET('Hygiene Data'!$F$7,0,10*ROW('Hygiene Data'!F171)),NA())</f>
        <v>#N/A</v>
      </c>
      <c r="BH177" s="98" t="e">
        <f ca="true">+IF(AND(ISNUMBER(OFFSET('Hygiene Data'!$F$9,0,10*ROW('Hygiene Data'!F171))),'Data Summary'!DW177="Yes"),OFFSET('Hygiene Data'!$F$9,0,10*ROW('Hygiene Data'!F171)),NA())</f>
        <v>#N/A</v>
      </c>
      <c r="BI177" s="98" t="e">
        <f ca="true">+IF(AND(ISNUMBER(OFFSET('Hygiene Data'!$G$5,0,10*ROW('Hygiene Data'!G171))),'Data Summary'!DX177="Yes"),OFFSET('Hygiene Data'!$G$5,0,10*ROW('Hygiene Data'!G171)),NA())</f>
        <v>#N/A</v>
      </c>
      <c r="BJ177" s="98" t="e">
        <f ca="true">+IF(AND(ISNUMBER(OFFSET('Hygiene Data'!$G$7,0,10*ROW('Hygiene Data'!G171))),'Data Summary'!DY177="Yes"),OFFSET('Hygiene Data'!$G$7,0,10*ROW('Hygiene Data'!G171)),NA())</f>
        <v>#N/A</v>
      </c>
      <c r="BK177" s="98" t="e">
        <f ca="true">+IF(AND(ISNUMBER(OFFSET('Hygiene Data'!$G$9,0,10*ROW('Hygiene Data'!G171))),'Data Summary'!DZ177="Yes"),OFFSET('Hygiene Data'!$G$9,0,10*ROW('Hygiene Data'!G171)),NA())</f>
        <v>#N/A</v>
      </c>
      <c r="BL177" s="98" t="e">
        <f ca="true">+IF(AND(ISNUMBER(OFFSET('Hygiene Data'!$H$5,0,10*ROW('Hygiene Data'!H171))),'Data Summary'!EA177="Yes"),OFFSET('Hygiene Data'!$H$5,0,10*ROW('Hygiene Data'!H171)),NA())</f>
        <v>#N/A</v>
      </c>
      <c r="BM177" s="98" t="e">
        <f ca="true">+IF(AND(ISNUMBER(OFFSET('Hygiene Data'!$H$7,0,10*ROW('Hygiene Data'!H171))),'Data Summary'!EB177="Yes"),OFFSET('Hygiene Data'!$H$7,0,10*ROW('Hygiene Data'!H171)),NA())</f>
        <v>#N/A</v>
      </c>
      <c r="BN177" s="98" t="e">
        <f ca="true">+IF(AND(ISNUMBER(OFFSET('Hygiene Data'!$H$9,0,10*ROW('Hygiene Data'!H171))),'Data Summary'!EC177="Yes"),OFFSET('Hygiene Data'!$H$9,0,10*ROW('Hygiene Data'!H171)),NA())</f>
        <v>#N/A</v>
      </c>
      <c r="BO177" s="98" t="e">
        <f ca="true">+IF(AND(ISNUMBER(OFFSET('Hygiene Data'!$I$5,0,10*ROW('Hygiene Data'!I171))),'Data Summary'!ED177="Yes"),OFFSET('Hygiene Data'!$I$5,0,10*ROW('Hygiene Data'!I171)),NA())</f>
        <v>#N/A</v>
      </c>
      <c r="BP177" s="98" t="e">
        <f ca="true">+IF(AND(ISNUMBER(OFFSET('Hygiene Data'!$I$7,0,10*ROW('Hygiene Data'!I171))),'Data Summary'!EE177="Yes"),OFFSET('Hygiene Data'!$I$7,0,10*ROW('Hygiene Data'!I171)),NA())</f>
        <v>#N/A</v>
      </c>
      <c r="BQ177" s="98" t="e">
        <f ca="true">+IF(AND(ISNUMBER(OFFSET('Hygiene Data'!$I$9,0,10*ROW('Hygiene Data'!I171))),'Data Summary'!EF177="Yes"),OFFSET('Hygiene Data'!$I$9,0,10*ROW('Hygiene Data'!I171)),NA())</f>
        <v>#N/A</v>
      </c>
    </row>
    <row xmlns:x14ac="http://schemas.microsoft.com/office/spreadsheetml/2009/9/ac" r="178" x14ac:dyDescent="0.2">
      <c r="A178" s="351" t="e">
        <f ca="true">+RIGHT('Data Summary'!A178,LEN('Data Summary'!A178)-9)</f>
        <v>#VALUE!</v>
      </c>
      <c r="B178" s="36" t="str">
        <f ca="true">+IF(ISTEXT('Data Summary'!B178),'Data Summary'!B178,"")</f>
        <v/>
      </c>
      <c r="C178" s="350" t="e">
        <f ca="true">+VALUE('Data Summary'!C178)</f>
        <v>#VALUE!</v>
      </c>
      <c r="D178" s="96" t="e">
        <f ca="true">+IF(AND(ISNUMBER(OFFSET('Water Data'!$D$4,0,10*ROW('Water Data'!D172))),'Data Summary'!BS178="Yes"),100-OFFSET('Water Data'!$D$4,0,10*ROW('Water Data'!D172)),NA())</f>
        <v>#N/A</v>
      </c>
      <c r="E178" s="96" t="e">
        <f ca="true">+IF(AND(ISNUMBER(OFFSET('Water Data'!$D$6,0,10*ROW('Water Data'!D172))),'Data Summary'!BT178="Yes"),OFFSET('Water Data'!$D$6,0,10*ROW('Water Data'!D172)),NA())</f>
        <v>#N/A</v>
      </c>
      <c r="F178" s="96" t="e">
        <f ca="true">+IF(AND(ISNUMBER(OFFSET('Water Data'!$D$9,0,10*ROW('Water Data'!D172))),'Data Summary'!BU178="Yes"),OFFSET('Water Data'!$D$9,0,10*ROW('Water Data'!D172)),NA())</f>
        <v>#N/A</v>
      </c>
      <c r="G178" s="96" t="e">
        <f ca="true">+IF(AND(ISNUMBER(OFFSET('Water Data'!$E$4,0,10*ROW('Water Data'!E172))),'Data Summary'!BV178="Yes"),100-OFFSET('Water Data'!$E$4,0,10*ROW('Water Data'!E172)),NA())</f>
        <v>#N/A</v>
      </c>
      <c r="H178" s="96" t="e">
        <f ca="true">+IF(AND(ISNUMBER(OFFSET('Water Data'!$E$6,0,10*ROW('Water Data'!E172))),'Data Summary'!BW178="Yes"),OFFSET('Water Data'!$E$6,0,10*ROW('Water Data'!E172)),NA())</f>
        <v>#N/A</v>
      </c>
      <c r="I178" s="96" t="e">
        <f ca="true">+IF(AND(ISNUMBER(OFFSET('Water Data'!$E$9,0,10*ROW('Water Data'!E172))),'Data Summary'!BX178="Yes"),OFFSET('Water Data'!$E$9,0,10*ROW('Water Data'!E172)),NA())</f>
        <v>#N/A</v>
      </c>
      <c r="J178" s="96" t="e">
        <f ca="true">+IF(AND(ISNUMBER(OFFSET('Water Data'!$F$4,0,10*ROW('Water Data'!F172))),'Data Summary'!BY178="Yes"),100-OFFSET('Water Data'!$F$4,0,10*ROW('Water Data'!F172)),NA())</f>
        <v>#N/A</v>
      </c>
      <c r="K178" s="96" t="e">
        <f ca="true">+IF(AND(ISNUMBER(OFFSET('Water Data'!$F$6,0,10*ROW('Water Data'!F172))),'Data Summary'!BZ178="Yes"),OFFSET('Water Data'!$F$6,0,10*ROW('Water Data'!F172)),NA())</f>
        <v>#N/A</v>
      </c>
      <c r="L178" s="96" t="e">
        <f ca="true">+IF(AND(ISNUMBER(OFFSET('Water Data'!$F$9,0,10*ROW('Water Data'!F172))),'Data Summary'!CA178="Yes"),OFFSET('Water Data'!$F$9,0,10*ROW('Water Data'!F172)),NA())</f>
        <v>#N/A</v>
      </c>
      <c r="M178" s="96" t="e">
        <f ca="true">+IF(AND(ISNUMBER(OFFSET('Water Data'!$G$4,0,10*ROW('Water Data'!G172))),'Data Summary'!CB178="Yes"),100-OFFSET('Water Data'!$G$4,0,10*ROW('Water Data'!G172)),NA())</f>
        <v>#N/A</v>
      </c>
      <c r="N178" s="96" t="e">
        <f ca="true">+IF(AND(ISNUMBER(OFFSET('Water Data'!$G$6,0,10*ROW('Water Data'!G172))),'Data Summary'!CC178="Yes"),OFFSET('Water Data'!$G$6,0,10*ROW('Water Data'!G172)),NA())</f>
        <v>#N/A</v>
      </c>
      <c r="O178" s="96" t="e">
        <f ca="true">+IF(AND(ISNUMBER(OFFSET('Water Data'!$G$9,0,10*ROW('Water Data'!G172))),'Data Summary'!CD178="Yes"),OFFSET('Water Data'!$G$9,0,10*ROW('Water Data'!G172)),NA())</f>
        <v>#N/A</v>
      </c>
      <c r="P178" s="96" t="e">
        <f ca="true">+IF(AND(ISNUMBER(OFFSET('Water Data'!$H$4,0,10*ROW('Water Data'!H172))),'Data Summary'!CE178="Yes"),100-OFFSET('Water Data'!$H$4,0,10*ROW('Water Data'!H172)),NA())</f>
        <v>#N/A</v>
      </c>
      <c r="Q178" s="96" t="e">
        <f ca="true">+IF(AND(ISNUMBER(OFFSET('Water Data'!$H$6,0,10*ROW('Water Data'!H172))),'Data Summary'!CF178="Yes"),OFFSET('Water Data'!$H$6,0,10*ROW('Water Data'!H172)),NA())</f>
        <v>#N/A</v>
      </c>
      <c r="R178" s="96" t="e">
        <f ca="true">+IF(AND(ISNUMBER(OFFSET('Water Data'!$H$9,0,10*ROW('Water Data'!H172))),'Data Summary'!CG178="Yes"),OFFSET('Water Data'!$H$9,0,10*ROW('Water Data'!H172)),NA())</f>
        <v>#N/A</v>
      </c>
      <c r="S178" s="96" t="e">
        <f ca="true">+IF(AND(ISNUMBER(OFFSET('Water Data'!$I$4,0,10*ROW('Water Data'!I172))),'Data Summary'!CH178="Yes"),100-OFFSET('Water Data'!$I$4,0,10*ROW('Water Data'!I172)),NA())</f>
        <v>#N/A</v>
      </c>
      <c r="T178" s="96" t="e">
        <f ca="true">+IF(AND(ISNUMBER(OFFSET('Water Data'!$I$6,0,10*ROW('Water Data'!I172))),'Data Summary'!CI178="Yes"),OFFSET('Water Data'!$I$6,0,10*ROW('Water Data'!I172)),NA())</f>
        <v>#N/A</v>
      </c>
      <c r="U178" s="96" t="e">
        <f ca="true">+IF(AND(ISNUMBER(OFFSET('Water Data'!$I$9,0,10*ROW('Water Data'!I172))),'Data Summary'!CJ178="Yes"),OFFSET('Water Data'!$I$9,0,10*ROW('Water Data'!I172)),NA())</f>
        <v>#N/A</v>
      </c>
      <c r="V178" s="97" t="e">
        <f ca="true">+IF(AND(ISNUMBER(OFFSET('Sanitation Data'!$D$4,0,10*ROW('Sanitation Data'!D172))),'Data Summary'!CK178="Yes"),100-OFFSET('Sanitation Data'!$D$4,0,10*ROW('Sanitation Data'!D172)),NA())</f>
        <v>#N/A</v>
      </c>
      <c r="W178" s="97" t="e">
        <f ca="true">+IF(AND(ISNUMBER(OFFSET('Sanitation Data'!$D$6,0,10*ROW('Sanitation Data'!D172))),'Data Summary'!CL178="Yes"),OFFSET('Sanitation Data'!$D$6,0,10*ROW('Sanitation Data'!D172)),NA())</f>
        <v>#N/A</v>
      </c>
      <c r="X178" s="97" t="e">
        <f ca="true">+IF(AND(ISNUMBER(OFFSET('Sanitation Data'!$D$10,0,10*ROW('Sanitation Data'!D172))),'Data Summary'!CM178="Yes"),OFFSET('Sanitation Data'!$D$10,0,10*ROW('Sanitation Data'!D172)),NA())</f>
        <v>#N/A</v>
      </c>
      <c r="Y178" s="97" t="e">
        <f ca="true">+IF(AND(ISNUMBER(OFFSET('Sanitation Data'!$D$11,0,10*ROW('Sanitation Data'!D172))),'Data Summary'!CN178="Yes"),OFFSET('Sanitation Data'!$D$11,0,10*ROW('Sanitation Data'!D172)),NA())</f>
        <v>#N/A</v>
      </c>
      <c r="Z178" s="97" t="e">
        <f ca="true">+IF(AND(ISNUMBER(OFFSET('Sanitation Data'!$D$12,0,10*ROW('Sanitation Data'!D172))),'Data Summary'!CO178="Yes"),OFFSET('Sanitation Data'!$D$12,0,10*ROW('Sanitation Data'!D172)),NA())</f>
        <v>#N/A</v>
      </c>
      <c r="AA178" s="97" t="e">
        <f ca="true">+IF(AND(ISNUMBER(OFFSET('Sanitation Data'!$E$4,0,10*ROW('Sanitation Data'!E172))),'Data Summary'!CP178="Yes"),100-OFFSET('Sanitation Data'!$E$4,0,10*ROW('Sanitation Data'!E172)),NA())</f>
        <v>#N/A</v>
      </c>
      <c r="AB178" s="97" t="e">
        <f ca="true">+IF(AND(ISNUMBER(OFFSET('Sanitation Data'!$E$6,0,10*ROW('Sanitation Data'!E172))),'Data Summary'!CQ178="Yes"),OFFSET('Sanitation Data'!$E$6,0,10*ROW('Sanitation Data'!E172)),NA())</f>
        <v>#N/A</v>
      </c>
      <c r="AC178" s="97" t="e">
        <f ca="true">+IF(AND(ISNUMBER(OFFSET('Sanitation Data'!$E$10,0,10*ROW('Sanitation Data'!E172))),'Data Summary'!CR178="Yes"),OFFSET('Sanitation Data'!$E$10,0,10*ROW('Sanitation Data'!E172)),NA())</f>
        <v>#N/A</v>
      </c>
      <c r="AD178" s="97" t="e">
        <f ca="true">+IF(AND(ISNUMBER(OFFSET('Sanitation Data'!$E$11,0,10*ROW('Sanitation Data'!E172))),'Data Summary'!CS178="Yes"),OFFSET('Sanitation Data'!$E$11,0,10*ROW('Sanitation Data'!E172)),NA())</f>
        <v>#N/A</v>
      </c>
      <c r="AE178" s="97" t="e">
        <f ca="true">+IF(AND(ISNUMBER(OFFSET('Sanitation Data'!$E$12,0,10*ROW('Sanitation Data'!E172))),'Data Summary'!CT178="Yes"),OFFSET('Sanitation Data'!$E$12,0,10*ROW('Sanitation Data'!E172)),NA())</f>
        <v>#N/A</v>
      </c>
      <c r="AF178" s="97" t="e">
        <f ca="true">+IF(AND(ISNUMBER(OFFSET('Sanitation Data'!$F$4,0,10*ROW('Sanitation Data'!F172))),'Data Summary'!CU178="Yes"),100-OFFSET('Sanitation Data'!$F$4,0,10*ROW('Sanitation Data'!F172)),NA())</f>
        <v>#N/A</v>
      </c>
      <c r="AG178" s="97" t="e">
        <f ca="true">+IF(AND(ISNUMBER(OFFSET('Sanitation Data'!$F$6,0,10*ROW('Sanitation Data'!F172))),'Data Summary'!CV178="Yes"),OFFSET('Sanitation Data'!$F$6,0,10*ROW('Sanitation Data'!F172)),NA())</f>
        <v>#N/A</v>
      </c>
      <c r="AH178" s="97" t="e">
        <f ca="true">+IF(AND(ISNUMBER(OFFSET('Sanitation Data'!$F$10,0,10*ROW('Sanitation Data'!F172))),'Data Summary'!CW178="Yes"),OFFSET('Sanitation Data'!$F$10,0,10*ROW('Sanitation Data'!F172)),NA())</f>
        <v>#N/A</v>
      </c>
      <c r="AI178" s="97" t="e">
        <f ca="true">+IF(AND(ISNUMBER(OFFSET('Sanitation Data'!$F$11,0,10*ROW('Sanitation Data'!F172))),'Data Summary'!CX178="Yes"),OFFSET('Sanitation Data'!$F$11,0,10*ROW('Sanitation Data'!F172)),NA())</f>
        <v>#N/A</v>
      </c>
      <c r="AJ178" s="97" t="e">
        <f ca="true">+IF(AND(ISNUMBER(OFFSET('Sanitation Data'!$F$12,0,10*ROW('Sanitation Data'!F172))),'Data Summary'!CY178="Yes"),OFFSET('Sanitation Data'!$F$12,0,10*ROW('Sanitation Data'!F172)),NA())</f>
        <v>#N/A</v>
      </c>
      <c r="AK178" s="97" t="e">
        <f ca="true">+IF(AND(ISNUMBER(OFFSET('Sanitation Data'!$G$4,0,10*ROW('Sanitation Data'!G172))),'Data Summary'!CZ178="Yes"),100-OFFSET('Sanitation Data'!$G$4,0,10*ROW('Sanitation Data'!G172)),NA())</f>
        <v>#N/A</v>
      </c>
      <c r="AL178" s="97" t="e">
        <f ca="true">+IF(AND(ISNUMBER(OFFSET('Sanitation Data'!$G$6,0,10*ROW('Sanitation Data'!G172))),'Data Summary'!DA178="Yes"),OFFSET('Sanitation Data'!$G$6,0,10*ROW('Sanitation Data'!G172)),NA())</f>
        <v>#N/A</v>
      </c>
      <c r="AM178" s="97" t="e">
        <f ca="true">+IF(AND(ISNUMBER(OFFSET('Sanitation Data'!$G$10,0,10*ROW('Sanitation Data'!G172))),'Data Summary'!DB178="Yes"),OFFSET('Sanitation Data'!$G$10,0,10*ROW('Sanitation Data'!G172)),NA())</f>
        <v>#N/A</v>
      </c>
      <c r="AN178" s="97" t="e">
        <f ca="true">+IF(AND(ISNUMBER(OFFSET('Sanitation Data'!$G$11,0,10*ROW('Sanitation Data'!G172))),'Data Summary'!DC178="Yes"),OFFSET('Sanitation Data'!$G$11,0,10*ROW('Sanitation Data'!G172)),NA())</f>
        <v>#N/A</v>
      </c>
      <c r="AO178" s="97" t="e">
        <f ca="true">+IF(AND(ISNUMBER(OFFSET('Sanitation Data'!$G$12,0,10*ROW('Sanitation Data'!G172))),'Data Summary'!DD178="Yes"),OFFSET('Sanitation Data'!$G$12,0,10*ROW('Sanitation Data'!G172)),NA())</f>
        <v>#N/A</v>
      </c>
      <c r="AP178" s="97" t="e">
        <f ca="true">+IF(AND(ISNUMBER(OFFSET('Sanitation Data'!$H$4,0,10*ROW('Sanitation Data'!H172))),'Data Summary'!DE178="Yes"),100-OFFSET('Sanitation Data'!$H$4,0,10*ROW('Sanitation Data'!H172)),NA())</f>
        <v>#N/A</v>
      </c>
      <c r="AQ178" s="97" t="e">
        <f ca="true">+IF(AND(ISNUMBER(OFFSET('Sanitation Data'!$H$6,0,10*ROW('Sanitation Data'!H172))),'Data Summary'!DF178="Yes"),OFFSET('Sanitation Data'!$H$6,0,10*ROW('Sanitation Data'!H172)),NA())</f>
        <v>#N/A</v>
      </c>
      <c r="AR178" s="97" t="e">
        <f ca="true">+IF(AND(ISNUMBER(OFFSET('Sanitation Data'!$H$10,0,10*ROW('Sanitation Data'!H172))),'Data Summary'!DG178="Yes"),OFFSET('Sanitation Data'!$H$10,0,10*ROW('Sanitation Data'!H172)),NA())</f>
        <v>#N/A</v>
      </c>
      <c r="AS178" s="97" t="e">
        <f ca="true">+IF(AND(ISNUMBER(OFFSET('Sanitation Data'!$H$11,0,10*ROW('Sanitation Data'!H172))),'Data Summary'!DH178="Yes"),OFFSET('Sanitation Data'!$H$11,0,10*ROW('Sanitation Data'!H172)),NA())</f>
        <v>#N/A</v>
      </c>
      <c r="AT178" s="97" t="e">
        <f ca="true">+IF(AND(ISNUMBER(OFFSET('Sanitation Data'!$H$12,0,10*ROW('Sanitation Data'!H172))),'Data Summary'!DI178="Yes"),OFFSET('Sanitation Data'!$H$12,0,10*ROW('Sanitation Data'!H172)),NA())</f>
        <v>#N/A</v>
      </c>
      <c r="AU178" s="97" t="e">
        <f ca="true">+IF(AND(ISNUMBER(OFFSET('Sanitation Data'!$I$4,0,10*ROW('Sanitation Data'!I172))),'Data Summary'!DJ178="Yes"),100-OFFSET('Sanitation Data'!$I$4,0,10*ROW('Sanitation Data'!I172)),NA())</f>
        <v>#N/A</v>
      </c>
      <c r="AV178" s="97" t="e">
        <f ca="true">+IF(AND(ISNUMBER(OFFSET('Sanitation Data'!$I$6,0,10*ROW('Sanitation Data'!I172))),'Data Summary'!DK178="Yes"),OFFSET('Sanitation Data'!$I$6,0,10*ROW('Sanitation Data'!I172)),NA())</f>
        <v>#N/A</v>
      </c>
      <c r="AW178" s="97" t="e">
        <f ca="true">+IF(AND(ISNUMBER(OFFSET('Sanitation Data'!$I$10,0,10*ROW('Sanitation Data'!I172))),'Data Summary'!DL178="Yes"),OFFSET('Sanitation Data'!$I$10,0,10*ROW('Sanitation Data'!I172)),NA())</f>
        <v>#N/A</v>
      </c>
      <c r="AX178" s="97" t="e">
        <f ca="true">+IF(AND(ISNUMBER(OFFSET('Sanitation Data'!$I$11,0,10*ROW('Sanitation Data'!I172))),'Data Summary'!DM178="Yes"),OFFSET('Sanitation Data'!$I$11,0,10*ROW('Sanitation Data'!I172)),NA())</f>
        <v>#N/A</v>
      </c>
      <c r="AY178" s="97" t="e">
        <f ca="true">+IF(AND(ISNUMBER(OFFSET('Sanitation Data'!$I$12,0,10*ROW('Sanitation Data'!I172))),'Data Summary'!DN178="Yes"),OFFSET('Sanitation Data'!$I$12,0,10*ROW('Sanitation Data'!I172)),NA())</f>
        <v>#N/A</v>
      </c>
      <c r="AZ178" s="98" t="e">
        <f ca="true">+IF(AND(ISNUMBER(OFFSET('Hygiene Data'!$D$5,0,10*ROW('Hygiene Data'!D172))),'Data Summary'!DO178="Yes"),OFFSET('Hygiene Data'!$D$5,0,10*ROW('Hygiene Data'!D172)),NA())</f>
        <v>#N/A</v>
      </c>
      <c r="BA178" s="98" t="e">
        <f ca="true">+IF(AND(ISNUMBER(OFFSET('Hygiene Data'!$D$7,0,10*ROW('Hygiene Data'!D172))),'Data Summary'!DP178="Yes"),OFFSET('Hygiene Data'!$D$7,0,10*ROW('Hygiene Data'!D172)),NA())</f>
        <v>#N/A</v>
      </c>
      <c r="BB178" s="98" t="e">
        <f ca="true">+IF(AND(ISNUMBER(OFFSET('Hygiene Data'!$D$9,0,10*ROW('Hygiene Data'!D172))),'Data Summary'!DQ178="Yes"),OFFSET('Hygiene Data'!$D$9,0,10*ROW('Hygiene Data'!D172)),NA())</f>
        <v>#N/A</v>
      </c>
      <c r="BC178" s="98" t="e">
        <f ca="true">+IF(AND(ISNUMBER(OFFSET('Hygiene Data'!$E$5,0,10*ROW('Hygiene Data'!E172))),'Data Summary'!DR178="Yes"),OFFSET('Hygiene Data'!$E$5,0,10*ROW('Hygiene Data'!E172)),NA())</f>
        <v>#N/A</v>
      </c>
      <c r="BD178" s="98" t="e">
        <f ca="true">+IF(AND(ISNUMBER(OFFSET('Hygiene Data'!$E$7,0,10*ROW('Hygiene Data'!E172))),'Data Summary'!DS178="Yes"),OFFSET('Hygiene Data'!$E$7,0,10*ROW('Hygiene Data'!E172)),NA())</f>
        <v>#N/A</v>
      </c>
      <c r="BE178" s="98" t="e">
        <f ca="true">+IF(AND(ISNUMBER(OFFSET('Hygiene Data'!$E$9,0,10*ROW('Hygiene Data'!E172))),'Data Summary'!DT178="Yes"),OFFSET('Hygiene Data'!$E$9,0,10*ROW('Hygiene Data'!E172)),NA())</f>
        <v>#N/A</v>
      </c>
      <c r="BF178" s="98" t="e">
        <f ca="true">+IF(AND(ISNUMBER(OFFSET('Hygiene Data'!$F$5,0,10*ROW('Hygiene Data'!F172))),'Data Summary'!DU178="Yes"),OFFSET('Hygiene Data'!$F$5,0,10*ROW('Hygiene Data'!F172)),NA())</f>
        <v>#N/A</v>
      </c>
      <c r="BG178" s="98" t="e">
        <f ca="true">+IF(AND(ISNUMBER(OFFSET('Hygiene Data'!$F$7,0,10*ROW('Hygiene Data'!F172))),'Data Summary'!DV178="Yes"),OFFSET('Hygiene Data'!$F$7,0,10*ROW('Hygiene Data'!F172)),NA())</f>
        <v>#N/A</v>
      </c>
      <c r="BH178" s="98" t="e">
        <f ca="true">+IF(AND(ISNUMBER(OFFSET('Hygiene Data'!$F$9,0,10*ROW('Hygiene Data'!F172))),'Data Summary'!DW178="Yes"),OFFSET('Hygiene Data'!$F$9,0,10*ROW('Hygiene Data'!F172)),NA())</f>
        <v>#N/A</v>
      </c>
      <c r="BI178" s="98" t="e">
        <f ca="true">+IF(AND(ISNUMBER(OFFSET('Hygiene Data'!$G$5,0,10*ROW('Hygiene Data'!G172))),'Data Summary'!DX178="Yes"),OFFSET('Hygiene Data'!$G$5,0,10*ROW('Hygiene Data'!G172)),NA())</f>
        <v>#N/A</v>
      </c>
      <c r="BJ178" s="98" t="e">
        <f ca="true">+IF(AND(ISNUMBER(OFFSET('Hygiene Data'!$G$7,0,10*ROW('Hygiene Data'!G172))),'Data Summary'!DY178="Yes"),OFFSET('Hygiene Data'!$G$7,0,10*ROW('Hygiene Data'!G172)),NA())</f>
        <v>#N/A</v>
      </c>
      <c r="BK178" s="98" t="e">
        <f ca="true">+IF(AND(ISNUMBER(OFFSET('Hygiene Data'!$G$9,0,10*ROW('Hygiene Data'!G172))),'Data Summary'!DZ178="Yes"),OFFSET('Hygiene Data'!$G$9,0,10*ROW('Hygiene Data'!G172)),NA())</f>
        <v>#N/A</v>
      </c>
      <c r="BL178" s="98" t="e">
        <f ca="true">+IF(AND(ISNUMBER(OFFSET('Hygiene Data'!$H$5,0,10*ROW('Hygiene Data'!H172))),'Data Summary'!EA178="Yes"),OFFSET('Hygiene Data'!$H$5,0,10*ROW('Hygiene Data'!H172)),NA())</f>
        <v>#N/A</v>
      </c>
      <c r="BM178" s="98" t="e">
        <f ca="true">+IF(AND(ISNUMBER(OFFSET('Hygiene Data'!$H$7,0,10*ROW('Hygiene Data'!H172))),'Data Summary'!EB178="Yes"),OFFSET('Hygiene Data'!$H$7,0,10*ROW('Hygiene Data'!H172)),NA())</f>
        <v>#N/A</v>
      </c>
      <c r="BN178" s="98" t="e">
        <f ca="true">+IF(AND(ISNUMBER(OFFSET('Hygiene Data'!$H$9,0,10*ROW('Hygiene Data'!H172))),'Data Summary'!EC178="Yes"),OFFSET('Hygiene Data'!$H$9,0,10*ROW('Hygiene Data'!H172)),NA())</f>
        <v>#N/A</v>
      </c>
      <c r="BO178" s="98" t="e">
        <f ca="true">+IF(AND(ISNUMBER(OFFSET('Hygiene Data'!$I$5,0,10*ROW('Hygiene Data'!I172))),'Data Summary'!ED178="Yes"),OFFSET('Hygiene Data'!$I$5,0,10*ROW('Hygiene Data'!I172)),NA())</f>
        <v>#N/A</v>
      </c>
      <c r="BP178" s="98" t="e">
        <f ca="true">+IF(AND(ISNUMBER(OFFSET('Hygiene Data'!$I$7,0,10*ROW('Hygiene Data'!I172))),'Data Summary'!EE178="Yes"),OFFSET('Hygiene Data'!$I$7,0,10*ROW('Hygiene Data'!I172)),NA())</f>
        <v>#N/A</v>
      </c>
      <c r="BQ178" s="98" t="e">
        <f ca="true">+IF(AND(ISNUMBER(OFFSET('Hygiene Data'!$I$9,0,10*ROW('Hygiene Data'!I172))),'Data Summary'!EF178="Yes"),OFFSET('Hygiene Data'!$I$9,0,10*ROW('Hygiene Data'!I172)),NA())</f>
        <v>#N/A</v>
      </c>
    </row>
    <row xmlns:x14ac="http://schemas.microsoft.com/office/spreadsheetml/2009/9/ac" r="179" x14ac:dyDescent="0.2">
      <c r="A179" s="351" t="e">
        <f ca="true">+RIGHT('Data Summary'!A179,LEN('Data Summary'!A179)-9)</f>
        <v>#VALUE!</v>
      </c>
      <c r="B179" s="36" t="str">
        <f ca="true">+IF(ISTEXT('Data Summary'!B179),'Data Summary'!B179,"")</f>
        <v/>
      </c>
      <c r="C179" s="350" t="e">
        <f ca="true">+VALUE('Data Summary'!C179)</f>
        <v>#VALUE!</v>
      </c>
      <c r="D179" s="96" t="e">
        <f ca="true">+IF(AND(ISNUMBER(OFFSET('Water Data'!$D$4,0,10*ROW('Water Data'!D173))),'Data Summary'!BS179="Yes"),100-OFFSET('Water Data'!$D$4,0,10*ROW('Water Data'!D173)),NA())</f>
        <v>#N/A</v>
      </c>
      <c r="E179" s="96" t="e">
        <f ca="true">+IF(AND(ISNUMBER(OFFSET('Water Data'!$D$6,0,10*ROW('Water Data'!D173))),'Data Summary'!BT179="Yes"),OFFSET('Water Data'!$D$6,0,10*ROW('Water Data'!D173)),NA())</f>
        <v>#N/A</v>
      </c>
      <c r="F179" s="96" t="e">
        <f ca="true">+IF(AND(ISNUMBER(OFFSET('Water Data'!$D$9,0,10*ROW('Water Data'!D173))),'Data Summary'!BU179="Yes"),OFFSET('Water Data'!$D$9,0,10*ROW('Water Data'!D173)),NA())</f>
        <v>#N/A</v>
      </c>
      <c r="G179" s="96" t="e">
        <f ca="true">+IF(AND(ISNUMBER(OFFSET('Water Data'!$E$4,0,10*ROW('Water Data'!E173))),'Data Summary'!BV179="Yes"),100-OFFSET('Water Data'!$E$4,0,10*ROW('Water Data'!E173)),NA())</f>
        <v>#N/A</v>
      </c>
      <c r="H179" s="96" t="e">
        <f ca="true">+IF(AND(ISNUMBER(OFFSET('Water Data'!$E$6,0,10*ROW('Water Data'!E173))),'Data Summary'!BW179="Yes"),OFFSET('Water Data'!$E$6,0,10*ROW('Water Data'!E173)),NA())</f>
        <v>#N/A</v>
      </c>
      <c r="I179" s="96" t="e">
        <f ca="true">+IF(AND(ISNUMBER(OFFSET('Water Data'!$E$9,0,10*ROW('Water Data'!E173))),'Data Summary'!BX179="Yes"),OFFSET('Water Data'!$E$9,0,10*ROW('Water Data'!E173)),NA())</f>
        <v>#N/A</v>
      </c>
      <c r="J179" s="96" t="e">
        <f ca="true">+IF(AND(ISNUMBER(OFFSET('Water Data'!$F$4,0,10*ROW('Water Data'!F173))),'Data Summary'!BY179="Yes"),100-OFFSET('Water Data'!$F$4,0,10*ROW('Water Data'!F173)),NA())</f>
        <v>#N/A</v>
      </c>
      <c r="K179" s="96" t="e">
        <f ca="true">+IF(AND(ISNUMBER(OFFSET('Water Data'!$F$6,0,10*ROW('Water Data'!F173))),'Data Summary'!BZ179="Yes"),OFFSET('Water Data'!$F$6,0,10*ROW('Water Data'!F173)),NA())</f>
        <v>#N/A</v>
      </c>
      <c r="L179" s="96" t="e">
        <f ca="true">+IF(AND(ISNUMBER(OFFSET('Water Data'!$F$9,0,10*ROW('Water Data'!F173))),'Data Summary'!CA179="Yes"),OFFSET('Water Data'!$F$9,0,10*ROW('Water Data'!F173)),NA())</f>
        <v>#N/A</v>
      </c>
      <c r="M179" s="96" t="e">
        <f ca="true">+IF(AND(ISNUMBER(OFFSET('Water Data'!$G$4,0,10*ROW('Water Data'!G173))),'Data Summary'!CB179="Yes"),100-OFFSET('Water Data'!$G$4,0,10*ROW('Water Data'!G173)),NA())</f>
        <v>#N/A</v>
      </c>
      <c r="N179" s="96" t="e">
        <f ca="true">+IF(AND(ISNUMBER(OFFSET('Water Data'!$G$6,0,10*ROW('Water Data'!G173))),'Data Summary'!CC179="Yes"),OFFSET('Water Data'!$G$6,0,10*ROW('Water Data'!G173)),NA())</f>
        <v>#N/A</v>
      </c>
      <c r="O179" s="96" t="e">
        <f ca="true">+IF(AND(ISNUMBER(OFFSET('Water Data'!$G$9,0,10*ROW('Water Data'!G173))),'Data Summary'!CD179="Yes"),OFFSET('Water Data'!$G$9,0,10*ROW('Water Data'!G173)),NA())</f>
        <v>#N/A</v>
      </c>
      <c r="P179" s="96" t="e">
        <f ca="true">+IF(AND(ISNUMBER(OFFSET('Water Data'!$H$4,0,10*ROW('Water Data'!H173))),'Data Summary'!CE179="Yes"),100-OFFSET('Water Data'!$H$4,0,10*ROW('Water Data'!H173)),NA())</f>
        <v>#N/A</v>
      </c>
      <c r="Q179" s="96" t="e">
        <f ca="true">+IF(AND(ISNUMBER(OFFSET('Water Data'!$H$6,0,10*ROW('Water Data'!H173))),'Data Summary'!CF179="Yes"),OFFSET('Water Data'!$H$6,0,10*ROW('Water Data'!H173)),NA())</f>
        <v>#N/A</v>
      </c>
      <c r="R179" s="96" t="e">
        <f ca="true">+IF(AND(ISNUMBER(OFFSET('Water Data'!$H$9,0,10*ROW('Water Data'!H173))),'Data Summary'!CG179="Yes"),OFFSET('Water Data'!$H$9,0,10*ROW('Water Data'!H173)),NA())</f>
        <v>#N/A</v>
      </c>
      <c r="S179" s="96" t="e">
        <f ca="true">+IF(AND(ISNUMBER(OFFSET('Water Data'!$I$4,0,10*ROW('Water Data'!I173))),'Data Summary'!CH179="Yes"),100-OFFSET('Water Data'!$I$4,0,10*ROW('Water Data'!I173)),NA())</f>
        <v>#N/A</v>
      </c>
      <c r="T179" s="96" t="e">
        <f ca="true">+IF(AND(ISNUMBER(OFFSET('Water Data'!$I$6,0,10*ROW('Water Data'!I173))),'Data Summary'!CI179="Yes"),OFFSET('Water Data'!$I$6,0,10*ROW('Water Data'!I173)),NA())</f>
        <v>#N/A</v>
      </c>
      <c r="U179" s="96" t="e">
        <f ca="true">+IF(AND(ISNUMBER(OFFSET('Water Data'!$I$9,0,10*ROW('Water Data'!I173))),'Data Summary'!CJ179="Yes"),OFFSET('Water Data'!$I$9,0,10*ROW('Water Data'!I173)),NA())</f>
        <v>#N/A</v>
      </c>
      <c r="V179" s="97" t="e">
        <f ca="true">+IF(AND(ISNUMBER(OFFSET('Sanitation Data'!$D$4,0,10*ROW('Sanitation Data'!D173))),'Data Summary'!CK179="Yes"),100-OFFSET('Sanitation Data'!$D$4,0,10*ROW('Sanitation Data'!D173)),NA())</f>
        <v>#N/A</v>
      </c>
      <c r="W179" s="97" t="e">
        <f ca="true">+IF(AND(ISNUMBER(OFFSET('Sanitation Data'!$D$6,0,10*ROW('Sanitation Data'!D173))),'Data Summary'!CL179="Yes"),OFFSET('Sanitation Data'!$D$6,0,10*ROW('Sanitation Data'!D173)),NA())</f>
        <v>#N/A</v>
      </c>
      <c r="X179" s="97" t="e">
        <f ca="true">+IF(AND(ISNUMBER(OFFSET('Sanitation Data'!$D$10,0,10*ROW('Sanitation Data'!D173))),'Data Summary'!CM179="Yes"),OFFSET('Sanitation Data'!$D$10,0,10*ROW('Sanitation Data'!D173)),NA())</f>
        <v>#N/A</v>
      </c>
      <c r="Y179" s="97" t="e">
        <f ca="true">+IF(AND(ISNUMBER(OFFSET('Sanitation Data'!$D$11,0,10*ROW('Sanitation Data'!D173))),'Data Summary'!CN179="Yes"),OFFSET('Sanitation Data'!$D$11,0,10*ROW('Sanitation Data'!D173)),NA())</f>
        <v>#N/A</v>
      </c>
      <c r="Z179" s="97" t="e">
        <f ca="true">+IF(AND(ISNUMBER(OFFSET('Sanitation Data'!$D$12,0,10*ROW('Sanitation Data'!D173))),'Data Summary'!CO179="Yes"),OFFSET('Sanitation Data'!$D$12,0,10*ROW('Sanitation Data'!D173)),NA())</f>
        <v>#N/A</v>
      </c>
      <c r="AA179" s="97" t="e">
        <f ca="true">+IF(AND(ISNUMBER(OFFSET('Sanitation Data'!$E$4,0,10*ROW('Sanitation Data'!E173))),'Data Summary'!CP179="Yes"),100-OFFSET('Sanitation Data'!$E$4,0,10*ROW('Sanitation Data'!E173)),NA())</f>
        <v>#N/A</v>
      </c>
      <c r="AB179" s="97" t="e">
        <f ca="true">+IF(AND(ISNUMBER(OFFSET('Sanitation Data'!$E$6,0,10*ROW('Sanitation Data'!E173))),'Data Summary'!CQ179="Yes"),OFFSET('Sanitation Data'!$E$6,0,10*ROW('Sanitation Data'!E173)),NA())</f>
        <v>#N/A</v>
      </c>
      <c r="AC179" s="97" t="e">
        <f ca="true">+IF(AND(ISNUMBER(OFFSET('Sanitation Data'!$E$10,0,10*ROW('Sanitation Data'!E173))),'Data Summary'!CR179="Yes"),OFFSET('Sanitation Data'!$E$10,0,10*ROW('Sanitation Data'!E173)),NA())</f>
        <v>#N/A</v>
      </c>
      <c r="AD179" s="97" t="e">
        <f ca="true">+IF(AND(ISNUMBER(OFFSET('Sanitation Data'!$E$11,0,10*ROW('Sanitation Data'!E173))),'Data Summary'!CS179="Yes"),OFFSET('Sanitation Data'!$E$11,0,10*ROW('Sanitation Data'!E173)),NA())</f>
        <v>#N/A</v>
      </c>
      <c r="AE179" s="97" t="e">
        <f ca="true">+IF(AND(ISNUMBER(OFFSET('Sanitation Data'!$E$12,0,10*ROW('Sanitation Data'!E173))),'Data Summary'!CT179="Yes"),OFFSET('Sanitation Data'!$E$12,0,10*ROW('Sanitation Data'!E173)),NA())</f>
        <v>#N/A</v>
      </c>
      <c r="AF179" s="97" t="e">
        <f ca="true">+IF(AND(ISNUMBER(OFFSET('Sanitation Data'!$F$4,0,10*ROW('Sanitation Data'!F173))),'Data Summary'!CU179="Yes"),100-OFFSET('Sanitation Data'!$F$4,0,10*ROW('Sanitation Data'!F173)),NA())</f>
        <v>#N/A</v>
      </c>
      <c r="AG179" s="97" t="e">
        <f ca="true">+IF(AND(ISNUMBER(OFFSET('Sanitation Data'!$F$6,0,10*ROW('Sanitation Data'!F173))),'Data Summary'!CV179="Yes"),OFFSET('Sanitation Data'!$F$6,0,10*ROW('Sanitation Data'!F173)),NA())</f>
        <v>#N/A</v>
      </c>
      <c r="AH179" s="97" t="e">
        <f ca="true">+IF(AND(ISNUMBER(OFFSET('Sanitation Data'!$F$10,0,10*ROW('Sanitation Data'!F173))),'Data Summary'!CW179="Yes"),OFFSET('Sanitation Data'!$F$10,0,10*ROW('Sanitation Data'!F173)),NA())</f>
        <v>#N/A</v>
      </c>
      <c r="AI179" s="97" t="e">
        <f ca="true">+IF(AND(ISNUMBER(OFFSET('Sanitation Data'!$F$11,0,10*ROW('Sanitation Data'!F173))),'Data Summary'!CX179="Yes"),OFFSET('Sanitation Data'!$F$11,0,10*ROW('Sanitation Data'!F173)),NA())</f>
        <v>#N/A</v>
      </c>
      <c r="AJ179" s="97" t="e">
        <f ca="true">+IF(AND(ISNUMBER(OFFSET('Sanitation Data'!$F$12,0,10*ROW('Sanitation Data'!F173))),'Data Summary'!CY179="Yes"),OFFSET('Sanitation Data'!$F$12,0,10*ROW('Sanitation Data'!F173)),NA())</f>
        <v>#N/A</v>
      </c>
      <c r="AK179" s="97" t="e">
        <f ca="true">+IF(AND(ISNUMBER(OFFSET('Sanitation Data'!$G$4,0,10*ROW('Sanitation Data'!G173))),'Data Summary'!CZ179="Yes"),100-OFFSET('Sanitation Data'!$G$4,0,10*ROW('Sanitation Data'!G173)),NA())</f>
        <v>#N/A</v>
      </c>
      <c r="AL179" s="97" t="e">
        <f ca="true">+IF(AND(ISNUMBER(OFFSET('Sanitation Data'!$G$6,0,10*ROW('Sanitation Data'!G173))),'Data Summary'!DA179="Yes"),OFFSET('Sanitation Data'!$G$6,0,10*ROW('Sanitation Data'!G173)),NA())</f>
        <v>#N/A</v>
      </c>
      <c r="AM179" s="97" t="e">
        <f ca="true">+IF(AND(ISNUMBER(OFFSET('Sanitation Data'!$G$10,0,10*ROW('Sanitation Data'!G173))),'Data Summary'!DB179="Yes"),OFFSET('Sanitation Data'!$G$10,0,10*ROW('Sanitation Data'!G173)),NA())</f>
        <v>#N/A</v>
      </c>
      <c r="AN179" s="97" t="e">
        <f ca="true">+IF(AND(ISNUMBER(OFFSET('Sanitation Data'!$G$11,0,10*ROW('Sanitation Data'!G173))),'Data Summary'!DC179="Yes"),OFFSET('Sanitation Data'!$G$11,0,10*ROW('Sanitation Data'!G173)),NA())</f>
        <v>#N/A</v>
      </c>
      <c r="AO179" s="97" t="e">
        <f ca="true">+IF(AND(ISNUMBER(OFFSET('Sanitation Data'!$G$12,0,10*ROW('Sanitation Data'!G173))),'Data Summary'!DD179="Yes"),OFFSET('Sanitation Data'!$G$12,0,10*ROW('Sanitation Data'!G173)),NA())</f>
        <v>#N/A</v>
      </c>
      <c r="AP179" s="97" t="e">
        <f ca="true">+IF(AND(ISNUMBER(OFFSET('Sanitation Data'!$H$4,0,10*ROW('Sanitation Data'!H173))),'Data Summary'!DE179="Yes"),100-OFFSET('Sanitation Data'!$H$4,0,10*ROW('Sanitation Data'!H173)),NA())</f>
        <v>#N/A</v>
      </c>
      <c r="AQ179" s="97" t="e">
        <f ca="true">+IF(AND(ISNUMBER(OFFSET('Sanitation Data'!$H$6,0,10*ROW('Sanitation Data'!H173))),'Data Summary'!DF179="Yes"),OFFSET('Sanitation Data'!$H$6,0,10*ROW('Sanitation Data'!H173)),NA())</f>
        <v>#N/A</v>
      </c>
      <c r="AR179" s="97" t="e">
        <f ca="true">+IF(AND(ISNUMBER(OFFSET('Sanitation Data'!$H$10,0,10*ROW('Sanitation Data'!H173))),'Data Summary'!DG179="Yes"),OFFSET('Sanitation Data'!$H$10,0,10*ROW('Sanitation Data'!H173)),NA())</f>
        <v>#N/A</v>
      </c>
      <c r="AS179" s="97" t="e">
        <f ca="true">+IF(AND(ISNUMBER(OFFSET('Sanitation Data'!$H$11,0,10*ROW('Sanitation Data'!H173))),'Data Summary'!DH179="Yes"),OFFSET('Sanitation Data'!$H$11,0,10*ROW('Sanitation Data'!H173)),NA())</f>
        <v>#N/A</v>
      </c>
      <c r="AT179" s="97" t="e">
        <f ca="true">+IF(AND(ISNUMBER(OFFSET('Sanitation Data'!$H$12,0,10*ROW('Sanitation Data'!H173))),'Data Summary'!DI179="Yes"),OFFSET('Sanitation Data'!$H$12,0,10*ROW('Sanitation Data'!H173)),NA())</f>
        <v>#N/A</v>
      </c>
      <c r="AU179" s="97" t="e">
        <f ca="true">+IF(AND(ISNUMBER(OFFSET('Sanitation Data'!$I$4,0,10*ROW('Sanitation Data'!I173))),'Data Summary'!DJ179="Yes"),100-OFFSET('Sanitation Data'!$I$4,0,10*ROW('Sanitation Data'!I173)),NA())</f>
        <v>#N/A</v>
      </c>
      <c r="AV179" s="97" t="e">
        <f ca="true">+IF(AND(ISNUMBER(OFFSET('Sanitation Data'!$I$6,0,10*ROW('Sanitation Data'!I173))),'Data Summary'!DK179="Yes"),OFFSET('Sanitation Data'!$I$6,0,10*ROW('Sanitation Data'!I173)),NA())</f>
        <v>#N/A</v>
      </c>
      <c r="AW179" s="97" t="e">
        <f ca="true">+IF(AND(ISNUMBER(OFFSET('Sanitation Data'!$I$10,0,10*ROW('Sanitation Data'!I173))),'Data Summary'!DL179="Yes"),OFFSET('Sanitation Data'!$I$10,0,10*ROW('Sanitation Data'!I173)),NA())</f>
        <v>#N/A</v>
      </c>
      <c r="AX179" s="97" t="e">
        <f ca="true">+IF(AND(ISNUMBER(OFFSET('Sanitation Data'!$I$11,0,10*ROW('Sanitation Data'!I173))),'Data Summary'!DM179="Yes"),OFFSET('Sanitation Data'!$I$11,0,10*ROW('Sanitation Data'!I173)),NA())</f>
        <v>#N/A</v>
      </c>
      <c r="AY179" s="97" t="e">
        <f ca="true">+IF(AND(ISNUMBER(OFFSET('Sanitation Data'!$I$12,0,10*ROW('Sanitation Data'!I173))),'Data Summary'!DN179="Yes"),OFFSET('Sanitation Data'!$I$12,0,10*ROW('Sanitation Data'!I173)),NA())</f>
        <v>#N/A</v>
      </c>
      <c r="AZ179" s="98" t="e">
        <f ca="true">+IF(AND(ISNUMBER(OFFSET('Hygiene Data'!$D$5,0,10*ROW('Hygiene Data'!D173))),'Data Summary'!DO179="Yes"),OFFSET('Hygiene Data'!$D$5,0,10*ROW('Hygiene Data'!D173)),NA())</f>
        <v>#N/A</v>
      </c>
      <c r="BA179" s="98" t="e">
        <f ca="true">+IF(AND(ISNUMBER(OFFSET('Hygiene Data'!$D$7,0,10*ROW('Hygiene Data'!D173))),'Data Summary'!DP179="Yes"),OFFSET('Hygiene Data'!$D$7,0,10*ROW('Hygiene Data'!D173)),NA())</f>
        <v>#N/A</v>
      </c>
      <c r="BB179" s="98" t="e">
        <f ca="true">+IF(AND(ISNUMBER(OFFSET('Hygiene Data'!$D$9,0,10*ROW('Hygiene Data'!D173))),'Data Summary'!DQ179="Yes"),OFFSET('Hygiene Data'!$D$9,0,10*ROW('Hygiene Data'!D173)),NA())</f>
        <v>#N/A</v>
      </c>
      <c r="BC179" s="98" t="e">
        <f ca="true">+IF(AND(ISNUMBER(OFFSET('Hygiene Data'!$E$5,0,10*ROW('Hygiene Data'!E173))),'Data Summary'!DR179="Yes"),OFFSET('Hygiene Data'!$E$5,0,10*ROW('Hygiene Data'!E173)),NA())</f>
        <v>#N/A</v>
      </c>
      <c r="BD179" s="98" t="e">
        <f ca="true">+IF(AND(ISNUMBER(OFFSET('Hygiene Data'!$E$7,0,10*ROW('Hygiene Data'!E173))),'Data Summary'!DS179="Yes"),OFFSET('Hygiene Data'!$E$7,0,10*ROW('Hygiene Data'!E173)),NA())</f>
        <v>#N/A</v>
      </c>
      <c r="BE179" s="98" t="e">
        <f ca="true">+IF(AND(ISNUMBER(OFFSET('Hygiene Data'!$E$9,0,10*ROW('Hygiene Data'!E173))),'Data Summary'!DT179="Yes"),OFFSET('Hygiene Data'!$E$9,0,10*ROW('Hygiene Data'!E173)),NA())</f>
        <v>#N/A</v>
      </c>
      <c r="BF179" s="98" t="e">
        <f ca="true">+IF(AND(ISNUMBER(OFFSET('Hygiene Data'!$F$5,0,10*ROW('Hygiene Data'!F173))),'Data Summary'!DU179="Yes"),OFFSET('Hygiene Data'!$F$5,0,10*ROW('Hygiene Data'!F173)),NA())</f>
        <v>#N/A</v>
      </c>
      <c r="BG179" s="98" t="e">
        <f ca="true">+IF(AND(ISNUMBER(OFFSET('Hygiene Data'!$F$7,0,10*ROW('Hygiene Data'!F173))),'Data Summary'!DV179="Yes"),OFFSET('Hygiene Data'!$F$7,0,10*ROW('Hygiene Data'!F173)),NA())</f>
        <v>#N/A</v>
      </c>
      <c r="BH179" s="98" t="e">
        <f ca="true">+IF(AND(ISNUMBER(OFFSET('Hygiene Data'!$F$9,0,10*ROW('Hygiene Data'!F173))),'Data Summary'!DW179="Yes"),OFFSET('Hygiene Data'!$F$9,0,10*ROW('Hygiene Data'!F173)),NA())</f>
        <v>#N/A</v>
      </c>
      <c r="BI179" s="98" t="e">
        <f ca="true">+IF(AND(ISNUMBER(OFFSET('Hygiene Data'!$G$5,0,10*ROW('Hygiene Data'!G173))),'Data Summary'!DX179="Yes"),OFFSET('Hygiene Data'!$G$5,0,10*ROW('Hygiene Data'!G173)),NA())</f>
        <v>#N/A</v>
      </c>
      <c r="BJ179" s="98" t="e">
        <f ca="true">+IF(AND(ISNUMBER(OFFSET('Hygiene Data'!$G$7,0,10*ROW('Hygiene Data'!G173))),'Data Summary'!DY179="Yes"),OFFSET('Hygiene Data'!$G$7,0,10*ROW('Hygiene Data'!G173)),NA())</f>
        <v>#N/A</v>
      </c>
      <c r="BK179" s="98" t="e">
        <f ca="true">+IF(AND(ISNUMBER(OFFSET('Hygiene Data'!$G$9,0,10*ROW('Hygiene Data'!G173))),'Data Summary'!DZ179="Yes"),OFFSET('Hygiene Data'!$G$9,0,10*ROW('Hygiene Data'!G173)),NA())</f>
        <v>#N/A</v>
      </c>
      <c r="BL179" s="98" t="e">
        <f ca="true">+IF(AND(ISNUMBER(OFFSET('Hygiene Data'!$H$5,0,10*ROW('Hygiene Data'!H173))),'Data Summary'!EA179="Yes"),OFFSET('Hygiene Data'!$H$5,0,10*ROW('Hygiene Data'!H173)),NA())</f>
        <v>#N/A</v>
      </c>
      <c r="BM179" s="98" t="e">
        <f ca="true">+IF(AND(ISNUMBER(OFFSET('Hygiene Data'!$H$7,0,10*ROW('Hygiene Data'!H173))),'Data Summary'!EB179="Yes"),OFFSET('Hygiene Data'!$H$7,0,10*ROW('Hygiene Data'!H173)),NA())</f>
        <v>#N/A</v>
      </c>
      <c r="BN179" s="98" t="e">
        <f ca="true">+IF(AND(ISNUMBER(OFFSET('Hygiene Data'!$H$9,0,10*ROW('Hygiene Data'!H173))),'Data Summary'!EC179="Yes"),OFFSET('Hygiene Data'!$H$9,0,10*ROW('Hygiene Data'!H173)),NA())</f>
        <v>#N/A</v>
      </c>
      <c r="BO179" s="98" t="e">
        <f ca="true">+IF(AND(ISNUMBER(OFFSET('Hygiene Data'!$I$5,0,10*ROW('Hygiene Data'!I173))),'Data Summary'!ED179="Yes"),OFFSET('Hygiene Data'!$I$5,0,10*ROW('Hygiene Data'!I173)),NA())</f>
        <v>#N/A</v>
      </c>
      <c r="BP179" s="98" t="e">
        <f ca="true">+IF(AND(ISNUMBER(OFFSET('Hygiene Data'!$I$7,0,10*ROW('Hygiene Data'!I173))),'Data Summary'!EE179="Yes"),OFFSET('Hygiene Data'!$I$7,0,10*ROW('Hygiene Data'!I173)),NA())</f>
        <v>#N/A</v>
      </c>
      <c r="BQ179" s="98" t="e">
        <f ca="true">+IF(AND(ISNUMBER(OFFSET('Hygiene Data'!$I$9,0,10*ROW('Hygiene Data'!I173))),'Data Summary'!EF179="Yes"),OFFSET('Hygiene Data'!$I$9,0,10*ROW('Hygiene Data'!I173)),NA())</f>
        <v>#N/A</v>
      </c>
    </row>
    <row xmlns:x14ac="http://schemas.microsoft.com/office/spreadsheetml/2009/9/ac" r="180" x14ac:dyDescent="0.2">
      <c r="A180" s="351" t="e">
        <f ca="true">+RIGHT('Data Summary'!A180,LEN('Data Summary'!A180)-9)</f>
        <v>#VALUE!</v>
      </c>
      <c r="B180" s="36" t="str">
        <f ca="true">+IF(ISTEXT('Data Summary'!B180),'Data Summary'!B180,"")</f>
        <v/>
      </c>
      <c r="C180" s="350" t="e">
        <f ca="true">+VALUE('Data Summary'!C180)</f>
        <v>#VALUE!</v>
      </c>
      <c r="D180" s="96" t="e">
        <f ca="true">+IF(AND(ISNUMBER(OFFSET('Water Data'!$D$4,0,10*ROW('Water Data'!D174))),'Data Summary'!BS180="Yes"),100-OFFSET('Water Data'!$D$4,0,10*ROW('Water Data'!D174)),NA())</f>
        <v>#N/A</v>
      </c>
      <c r="E180" s="96" t="e">
        <f ca="true">+IF(AND(ISNUMBER(OFFSET('Water Data'!$D$6,0,10*ROW('Water Data'!D174))),'Data Summary'!BT180="Yes"),OFFSET('Water Data'!$D$6,0,10*ROW('Water Data'!D174)),NA())</f>
        <v>#N/A</v>
      </c>
      <c r="F180" s="96" t="e">
        <f ca="true">+IF(AND(ISNUMBER(OFFSET('Water Data'!$D$9,0,10*ROW('Water Data'!D174))),'Data Summary'!BU180="Yes"),OFFSET('Water Data'!$D$9,0,10*ROW('Water Data'!D174)),NA())</f>
        <v>#N/A</v>
      </c>
      <c r="G180" s="96" t="e">
        <f ca="true">+IF(AND(ISNUMBER(OFFSET('Water Data'!$E$4,0,10*ROW('Water Data'!E174))),'Data Summary'!BV180="Yes"),100-OFFSET('Water Data'!$E$4,0,10*ROW('Water Data'!E174)),NA())</f>
        <v>#N/A</v>
      </c>
      <c r="H180" s="96" t="e">
        <f ca="true">+IF(AND(ISNUMBER(OFFSET('Water Data'!$E$6,0,10*ROW('Water Data'!E174))),'Data Summary'!BW180="Yes"),OFFSET('Water Data'!$E$6,0,10*ROW('Water Data'!E174)),NA())</f>
        <v>#N/A</v>
      </c>
      <c r="I180" s="96" t="e">
        <f ca="true">+IF(AND(ISNUMBER(OFFSET('Water Data'!$E$9,0,10*ROW('Water Data'!E174))),'Data Summary'!BX180="Yes"),OFFSET('Water Data'!$E$9,0,10*ROW('Water Data'!E174)),NA())</f>
        <v>#N/A</v>
      </c>
      <c r="J180" s="96" t="e">
        <f ca="true">+IF(AND(ISNUMBER(OFFSET('Water Data'!$F$4,0,10*ROW('Water Data'!F174))),'Data Summary'!BY180="Yes"),100-OFFSET('Water Data'!$F$4,0,10*ROW('Water Data'!F174)),NA())</f>
        <v>#N/A</v>
      </c>
      <c r="K180" s="96" t="e">
        <f ca="true">+IF(AND(ISNUMBER(OFFSET('Water Data'!$F$6,0,10*ROW('Water Data'!F174))),'Data Summary'!BZ180="Yes"),OFFSET('Water Data'!$F$6,0,10*ROW('Water Data'!F174)),NA())</f>
        <v>#N/A</v>
      </c>
      <c r="L180" s="96" t="e">
        <f ca="true">+IF(AND(ISNUMBER(OFFSET('Water Data'!$F$9,0,10*ROW('Water Data'!F174))),'Data Summary'!CA180="Yes"),OFFSET('Water Data'!$F$9,0,10*ROW('Water Data'!F174)),NA())</f>
        <v>#N/A</v>
      </c>
      <c r="M180" s="96" t="e">
        <f ca="true">+IF(AND(ISNUMBER(OFFSET('Water Data'!$G$4,0,10*ROW('Water Data'!G174))),'Data Summary'!CB180="Yes"),100-OFFSET('Water Data'!$G$4,0,10*ROW('Water Data'!G174)),NA())</f>
        <v>#N/A</v>
      </c>
      <c r="N180" s="96" t="e">
        <f ca="true">+IF(AND(ISNUMBER(OFFSET('Water Data'!$G$6,0,10*ROW('Water Data'!G174))),'Data Summary'!CC180="Yes"),OFFSET('Water Data'!$G$6,0,10*ROW('Water Data'!G174)),NA())</f>
        <v>#N/A</v>
      </c>
      <c r="O180" s="96" t="e">
        <f ca="true">+IF(AND(ISNUMBER(OFFSET('Water Data'!$G$9,0,10*ROW('Water Data'!G174))),'Data Summary'!CD180="Yes"),OFFSET('Water Data'!$G$9,0,10*ROW('Water Data'!G174)),NA())</f>
        <v>#N/A</v>
      </c>
      <c r="P180" s="96" t="e">
        <f ca="true">+IF(AND(ISNUMBER(OFFSET('Water Data'!$H$4,0,10*ROW('Water Data'!H174))),'Data Summary'!CE180="Yes"),100-OFFSET('Water Data'!$H$4,0,10*ROW('Water Data'!H174)),NA())</f>
        <v>#N/A</v>
      </c>
      <c r="Q180" s="96" t="e">
        <f ca="true">+IF(AND(ISNUMBER(OFFSET('Water Data'!$H$6,0,10*ROW('Water Data'!H174))),'Data Summary'!CF180="Yes"),OFFSET('Water Data'!$H$6,0,10*ROW('Water Data'!H174)),NA())</f>
        <v>#N/A</v>
      </c>
      <c r="R180" s="96" t="e">
        <f ca="true">+IF(AND(ISNUMBER(OFFSET('Water Data'!$H$9,0,10*ROW('Water Data'!H174))),'Data Summary'!CG180="Yes"),OFFSET('Water Data'!$H$9,0,10*ROW('Water Data'!H174)),NA())</f>
        <v>#N/A</v>
      </c>
      <c r="S180" s="96" t="e">
        <f ca="true">+IF(AND(ISNUMBER(OFFSET('Water Data'!$I$4,0,10*ROW('Water Data'!I174))),'Data Summary'!CH180="Yes"),100-OFFSET('Water Data'!$I$4,0,10*ROW('Water Data'!I174)),NA())</f>
        <v>#N/A</v>
      </c>
      <c r="T180" s="96" t="e">
        <f ca="true">+IF(AND(ISNUMBER(OFFSET('Water Data'!$I$6,0,10*ROW('Water Data'!I174))),'Data Summary'!CI180="Yes"),OFFSET('Water Data'!$I$6,0,10*ROW('Water Data'!I174)),NA())</f>
        <v>#N/A</v>
      </c>
      <c r="U180" s="96" t="e">
        <f ca="true">+IF(AND(ISNUMBER(OFFSET('Water Data'!$I$9,0,10*ROW('Water Data'!I174))),'Data Summary'!CJ180="Yes"),OFFSET('Water Data'!$I$9,0,10*ROW('Water Data'!I174)),NA())</f>
        <v>#N/A</v>
      </c>
      <c r="V180" s="97" t="e">
        <f ca="true">+IF(AND(ISNUMBER(OFFSET('Sanitation Data'!$D$4,0,10*ROW('Sanitation Data'!D174))),'Data Summary'!CK180="Yes"),100-OFFSET('Sanitation Data'!$D$4,0,10*ROW('Sanitation Data'!D174)),NA())</f>
        <v>#N/A</v>
      </c>
      <c r="W180" s="97" t="e">
        <f ca="true">+IF(AND(ISNUMBER(OFFSET('Sanitation Data'!$D$6,0,10*ROW('Sanitation Data'!D174))),'Data Summary'!CL180="Yes"),OFFSET('Sanitation Data'!$D$6,0,10*ROW('Sanitation Data'!D174)),NA())</f>
        <v>#N/A</v>
      </c>
      <c r="X180" s="97" t="e">
        <f ca="true">+IF(AND(ISNUMBER(OFFSET('Sanitation Data'!$D$10,0,10*ROW('Sanitation Data'!D174))),'Data Summary'!CM180="Yes"),OFFSET('Sanitation Data'!$D$10,0,10*ROW('Sanitation Data'!D174)),NA())</f>
        <v>#N/A</v>
      </c>
      <c r="Y180" s="97" t="e">
        <f ca="true">+IF(AND(ISNUMBER(OFFSET('Sanitation Data'!$D$11,0,10*ROW('Sanitation Data'!D174))),'Data Summary'!CN180="Yes"),OFFSET('Sanitation Data'!$D$11,0,10*ROW('Sanitation Data'!D174)),NA())</f>
        <v>#N/A</v>
      </c>
      <c r="Z180" s="97" t="e">
        <f ca="true">+IF(AND(ISNUMBER(OFFSET('Sanitation Data'!$D$12,0,10*ROW('Sanitation Data'!D174))),'Data Summary'!CO180="Yes"),OFFSET('Sanitation Data'!$D$12,0,10*ROW('Sanitation Data'!D174)),NA())</f>
        <v>#N/A</v>
      </c>
      <c r="AA180" s="97" t="e">
        <f ca="true">+IF(AND(ISNUMBER(OFFSET('Sanitation Data'!$E$4,0,10*ROW('Sanitation Data'!E174))),'Data Summary'!CP180="Yes"),100-OFFSET('Sanitation Data'!$E$4,0,10*ROW('Sanitation Data'!E174)),NA())</f>
        <v>#N/A</v>
      </c>
      <c r="AB180" s="97" t="e">
        <f ca="true">+IF(AND(ISNUMBER(OFFSET('Sanitation Data'!$E$6,0,10*ROW('Sanitation Data'!E174))),'Data Summary'!CQ180="Yes"),OFFSET('Sanitation Data'!$E$6,0,10*ROW('Sanitation Data'!E174)),NA())</f>
        <v>#N/A</v>
      </c>
      <c r="AC180" s="97" t="e">
        <f ca="true">+IF(AND(ISNUMBER(OFFSET('Sanitation Data'!$E$10,0,10*ROW('Sanitation Data'!E174))),'Data Summary'!CR180="Yes"),OFFSET('Sanitation Data'!$E$10,0,10*ROW('Sanitation Data'!E174)),NA())</f>
        <v>#N/A</v>
      </c>
      <c r="AD180" s="97" t="e">
        <f ca="true">+IF(AND(ISNUMBER(OFFSET('Sanitation Data'!$E$11,0,10*ROW('Sanitation Data'!E174))),'Data Summary'!CS180="Yes"),OFFSET('Sanitation Data'!$E$11,0,10*ROW('Sanitation Data'!E174)),NA())</f>
        <v>#N/A</v>
      </c>
      <c r="AE180" s="97" t="e">
        <f ca="true">+IF(AND(ISNUMBER(OFFSET('Sanitation Data'!$E$12,0,10*ROW('Sanitation Data'!E174))),'Data Summary'!CT180="Yes"),OFFSET('Sanitation Data'!$E$12,0,10*ROW('Sanitation Data'!E174)),NA())</f>
        <v>#N/A</v>
      </c>
      <c r="AF180" s="97" t="e">
        <f ca="true">+IF(AND(ISNUMBER(OFFSET('Sanitation Data'!$F$4,0,10*ROW('Sanitation Data'!F174))),'Data Summary'!CU180="Yes"),100-OFFSET('Sanitation Data'!$F$4,0,10*ROW('Sanitation Data'!F174)),NA())</f>
        <v>#N/A</v>
      </c>
      <c r="AG180" s="97" t="e">
        <f ca="true">+IF(AND(ISNUMBER(OFFSET('Sanitation Data'!$F$6,0,10*ROW('Sanitation Data'!F174))),'Data Summary'!CV180="Yes"),OFFSET('Sanitation Data'!$F$6,0,10*ROW('Sanitation Data'!F174)),NA())</f>
        <v>#N/A</v>
      </c>
      <c r="AH180" s="97" t="e">
        <f ca="true">+IF(AND(ISNUMBER(OFFSET('Sanitation Data'!$F$10,0,10*ROW('Sanitation Data'!F174))),'Data Summary'!CW180="Yes"),OFFSET('Sanitation Data'!$F$10,0,10*ROW('Sanitation Data'!F174)),NA())</f>
        <v>#N/A</v>
      </c>
      <c r="AI180" s="97" t="e">
        <f ca="true">+IF(AND(ISNUMBER(OFFSET('Sanitation Data'!$F$11,0,10*ROW('Sanitation Data'!F174))),'Data Summary'!CX180="Yes"),OFFSET('Sanitation Data'!$F$11,0,10*ROW('Sanitation Data'!F174)),NA())</f>
        <v>#N/A</v>
      </c>
      <c r="AJ180" s="97" t="e">
        <f ca="true">+IF(AND(ISNUMBER(OFFSET('Sanitation Data'!$F$12,0,10*ROW('Sanitation Data'!F174))),'Data Summary'!CY180="Yes"),OFFSET('Sanitation Data'!$F$12,0,10*ROW('Sanitation Data'!F174)),NA())</f>
        <v>#N/A</v>
      </c>
      <c r="AK180" s="97" t="e">
        <f ca="true">+IF(AND(ISNUMBER(OFFSET('Sanitation Data'!$G$4,0,10*ROW('Sanitation Data'!G174))),'Data Summary'!CZ180="Yes"),100-OFFSET('Sanitation Data'!$G$4,0,10*ROW('Sanitation Data'!G174)),NA())</f>
        <v>#N/A</v>
      </c>
      <c r="AL180" s="97" t="e">
        <f ca="true">+IF(AND(ISNUMBER(OFFSET('Sanitation Data'!$G$6,0,10*ROW('Sanitation Data'!G174))),'Data Summary'!DA180="Yes"),OFFSET('Sanitation Data'!$G$6,0,10*ROW('Sanitation Data'!G174)),NA())</f>
        <v>#N/A</v>
      </c>
      <c r="AM180" s="97" t="e">
        <f ca="true">+IF(AND(ISNUMBER(OFFSET('Sanitation Data'!$G$10,0,10*ROW('Sanitation Data'!G174))),'Data Summary'!DB180="Yes"),OFFSET('Sanitation Data'!$G$10,0,10*ROW('Sanitation Data'!G174)),NA())</f>
        <v>#N/A</v>
      </c>
      <c r="AN180" s="97" t="e">
        <f ca="true">+IF(AND(ISNUMBER(OFFSET('Sanitation Data'!$G$11,0,10*ROW('Sanitation Data'!G174))),'Data Summary'!DC180="Yes"),OFFSET('Sanitation Data'!$G$11,0,10*ROW('Sanitation Data'!G174)),NA())</f>
        <v>#N/A</v>
      </c>
      <c r="AO180" s="97" t="e">
        <f ca="true">+IF(AND(ISNUMBER(OFFSET('Sanitation Data'!$G$12,0,10*ROW('Sanitation Data'!G174))),'Data Summary'!DD180="Yes"),OFFSET('Sanitation Data'!$G$12,0,10*ROW('Sanitation Data'!G174)),NA())</f>
        <v>#N/A</v>
      </c>
      <c r="AP180" s="97" t="e">
        <f ca="true">+IF(AND(ISNUMBER(OFFSET('Sanitation Data'!$H$4,0,10*ROW('Sanitation Data'!H174))),'Data Summary'!DE180="Yes"),100-OFFSET('Sanitation Data'!$H$4,0,10*ROW('Sanitation Data'!H174)),NA())</f>
        <v>#N/A</v>
      </c>
      <c r="AQ180" s="97" t="e">
        <f ca="true">+IF(AND(ISNUMBER(OFFSET('Sanitation Data'!$H$6,0,10*ROW('Sanitation Data'!H174))),'Data Summary'!DF180="Yes"),OFFSET('Sanitation Data'!$H$6,0,10*ROW('Sanitation Data'!H174)),NA())</f>
        <v>#N/A</v>
      </c>
      <c r="AR180" s="97" t="e">
        <f ca="true">+IF(AND(ISNUMBER(OFFSET('Sanitation Data'!$H$10,0,10*ROW('Sanitation Data'!H174))),'Data Summary'!DG180="Yes"),OFFSET('Sanitation Data'!$H$10,0,10*ROW('Sanitation Data'!H174)),NA())</f>
        <v>#N/A</v>
      </c>
      <c r="AS180" s="97" t="e">
        <f ca="true">+IF(AND(ISNUMBER(OFFSET('Sanitation Data'!$H$11,0,10*ROW('Sanitation Data'!H174))),'Data Summary'!DH180="Yes"),OFFSET('Sanitation Data'!$H$11,0,10*ROW('Sanitation Data'!H174)),NA())</f>
        <v>#N/A</v>
      </c>
      <c r="AT180" s="97" t="e">
        <f ca="true">+IF(AND(ISNUMBER(OFFSET('Sanitation Data'!$H$12,0,10*ROW('Sanitation Data'!H174))),'Data Summary'!DI180="Yes"),OFFSET('Sanitation Data'!$H$12,0,10*ROW('Sanitation Data'!H174)),NA())</f>
        <v>#N/A</v>
      </c>
      <c r="AU180" s="97" t="e">
        <f ca="true">+IF(AND(ISNUMBER(OFFSET('Sanitation Data'!$I$4,0,10*ROW('Sanitation Data'!I174))),'Data Summary'!DJ180="Yes"),100-OFFSET('Sanitation Data'!$I$4,0,10*ROW('Sanitation Data'!I174)),NA())</f>
        <v>#N/A</v>
      </c>
      <c r="AV180" s="97" t="e">
        <f ca="true">+IF(AND(ISNUMBER(OFFSET('Sanitation Data'!$I$6,0,10*ROW('Sanitation Data'!I174))),'Data Summary'!DK180="Yes"),OFFSET('Sanitation Data'!$I$6,0,10*ROW('Sanitation Data'!I174)),NA())</f>
        <v>#N/A</v>
      </c>
      <c r="AW180" s="97" t="e">
        <f ca="true">+IF(AND(ISNUMBER(OFFSET('Sanitation Data'!$I$10,0,10*ROW('Sanitation Data'!I174))),'Data Summary'!DL180="Yes"),OFFSET('Sanitation Data'!$I$10,0,10*ROW('Sanitation Data'!I174)),NA())</f>
        <v>#N/A</v>
      </c>
      <c r="AX180" s="97" t="e">
        <f ca="true">+IF(AND(ISNUMBER(OFFSET('Sanitation Data'!$I$11,0,10*ROW('Sanitation Data'!I174))),'Data Summary'!DM180="Yes"),OFFSET('Sanitation Data'!$I$11,0,10*ROW('Sanitation Data'!I174)),NA())</f>
        <v>#N/A</v>
      </c>
      <c r="AY180" s="97" t="e">
        <f ca="true">+IF(AND(ISNUMBER(OFFSET('Sanitation Data'!$I$12,0,10*ROW('Sanitation Data'!I174))),'Data Summary'!DN180="Yes"),OFFSET('Sanitation Data'!$I$12,0,10*ROW('Sanitation Data'!I174)),NA())</f>
        <v>#N/A</v>
      </c>
      <c r="AZ180" s="98" t="e">
        <f ca="true">+IF(AND(ISNUMBER(OFFSET('Hygiene Data'!$D$5,0,10*ROW('Hygiene Data'!D174))),'Data Summary'!DO180="Yes"),OFFSET('Hygiene Data'!$D$5,0,10*ROW('Hygiene Data'!D174)),NA())</f>
        <v>#N/A</v>
      </c>
      <c r="BA180" s="98" t="e">
        <f ca="true">+IF(AND(ISNUMBER(OFFSET('Hygiene Data'!$D$7,0,10*ROW('Hygiene Data'!D174))),'Data Summary'!DP180="Yes"),OFFSET('Hygiene Data'!$D$7,0,10*ROW('Hygiene Data'!D174)),NA())</f>
        <v>#N/A</v>
      </c>
      <c r="BB180" s="98" t="e">
        <f ca="true">+IF(AND(ISNUMBER(OFFSET('Hygiene Data'!$D$9,0,10*ROW('Hygiene Data'!D174))),'Data Summary'!DQ180="Yes"),OFFSET('Hygiene Data'!$D$9,0,10*ROW('Hygiene Data'!D174)),NA())</f>
        <v>#N/A</v>
      </c>
      <c r="BC180" s="98" t="e">
        <f ca="true">+IF(AND(ISNUMBER(OFFSET('Hygiene Data'!$E$5,0,10*ROW('Hygiene Data'!E174))),'Data Summary'!DR180="Yes"),OFFSET('Hygiene Data'!$E$5,0,10*ROW('Hygiene Data'!E174)),NA())</f>
        <v>#N/A</v>
      </c>
      <c r="BD180" s="98" t="e">
        <f ca="true">+IF(AND(ISNUMBER(OFFSET('Hygiene Data'!$E$7,0,10*ROW('Hygiene Data'!E174))),'Data Summary'!DS180="Yes"),OFFSET('Hygiene Data'!$E$7,0,10*ROW('Hygiene Data'!E174)),NA())</f>
        <v>#N/A</v>
      </c>
      <c r="BE180" s="98" t="e">
        <f ca="true">+IF(AND(ISNUMBER(OFFSET('Hygiene Data'!$E$9,0,10*ROW('Hygiene Data'!E174))),'Data Summary'!DT180="Yes"),OFFSET('Hygiene Data'!$E$9,0,10*ROW('Hygiene Data'!E174)),NA())</f>
        <v>#N/A</v>
      </c>
      <c r="BF180" s="98" t="e">
        <f ca="true">+IF(AND(ISNUMBER(OFFSET('Hygiene Data'!$F$5,0,10*ROW('Hygiene Data'!F174))),'Data Summary'!DU180="Yes"),OFFSET('Hygiene Data'!$F$5,0,10*ROW('Hygiene Data'!F174)),NA())</f>
        <v>#N/A</v>
      </c>
      <c r="BG180" s="98" t="e">
        <f ca="true">+IF(AND(ISNUMBER(OFFSET('Hygiene Data'!$F$7,0,10*ROW('Hygiene Data'!F174))),'Data Summary'!DV180="Yes"),OFFSET('Hygiene Data'!$F$7,0,10*ROW('Hygiene Data'!F174)),NA())</f>
        <v>#N/A</v>
      </c>
      <c r="BH180" s="98" t="e">
        <f ca="true">+IF(AND(ISNUMBER(OFFSET('Hygiene Data'!$F$9,0,10*ROW('Hygiene Data'!F174))),'Data Summary'!DW180="Yes"),OFFSET('Hygiene Data'!$F$9,0,10*ROW('Hygiene Data'!F174)),NA())</f>
        <v>#N/A</v>
      </c>
      <c r="BI180" s="98" t="e">
        <f ca="true">+IF(AND(ISNUMBER(OFFSET('Hygiene Data'!$G$5,0,10*ROW('Hygiene Data'!G174))),'Data Summary'!DX180="Yes"),OFFSET('Hygiene Data'!$G$5,0,10*ROW('Hygiene Data'!G174)),NA())</f>
        <v>#N/A</v>
      </c>
      <c r="BJ180" s="98" t="e">
        <f ca="true">+IF(AND(ISNUMBER(OFFSET('Hygiene Data'!$G$7,0,10*ROW('Hygiene Data'!G174))),'Data Summary'!DY180="Yes"),OFFSET('Hygiene Data'!$G$7,0,10*ROW('Hygiene Data'!G174)),NA())</f>
        <v>#N/A</v>
      </c>
      <c r="BK180" s="98" t="e">
        <f ca="true">+IF(AND(ISNUMBER(OFFSET('Hygiene Data'!$G$9,0,10*ROW('Hygiene Data'!G174))),'Data Summary'!DZ180="Yes"),OFFSET('Hygiene Data'!$G$9,0,10*ROW('Hygiene Data'!G174)),NA())</f>
        <v>#N/A</v>
      </c>
      <c r="BL180" s="98" t="e">
        <f ca="true">+IF(AND(ISNUMBER(OFFSET('Hygiene Data'!$H$5,0,10*ROW('Hygiene Data'!H174))),'Data Summary'!EA180="Yes"),OFFSET('Hygiene Data'!$H$5,0,10*ROW('Hygiene Data'!H174)),NA())</f>
        <v>#N/A</v>
      </c>
      <c r="BM180" s="98" t="e">
        <f ca="true">+IF(AND(ISNUMBER(OFFSET('Hygiene Data'!$H$7,0,10*ROW('Hygiene Data'!H174))),'Data Summary'!EB180="Yes"),OFFSET('Hygiene Data'!$H$7,0,10*ROW('Hygiene Data'!H174)),NA())</f>
        <v>#N/A</v>
      </c>
      <c r="BN180" s="98" t="e">
        <f ca="true">+IF(AND(ISNUMBER(OFFSET('Hygiene Data'!$H$9,0,10*ROW('Hygiene Data'!H174))),'Data Summary'!EC180="Yes"),OFFSET('Hygiene Data'!$H$9,0,10*ROW('Hygiene Data'!H174)),NA())</f>
        <v>#N/A</v>
      </c>
      <c r="BO180" s="98" t="e">
        <f ca="true">+IF(AND(ISNUMBER(OFFSET('Hygiene Data'!$I$5,0,10*ROW('Hygiene Data'!I174))),'Data Summary'!ED180="Yes"),OFFSET('Hygiene Data'!$I$5,0,10*ROW('Hygiene Data'!I174)),NA())</f>
        <v>#N/A</v>
      </c>
      <c r="BP180" s="98" t="e">
        <f ca="true">+IF(AND(ISNUMBER(OFFSET('Hygiene Data'!$I$7,0,10*ROW('Hygiene Data'!I174))),'Data Summary'!EE180="Yes"),OFFSET('Hygiene Data'!$I$7,0,10*ROW('Hygiene Data'!I174)),NA())</f>
        <v>#N/A</v>
      </c>
      <c r="BQ180" s="98" t="e">
        <f ca="true">+IF(AND(ISNUMBER(OFFSET('Hygiene Data'!$I$9,0,10*ROW('Hygiene Data'!I174))),'Data Summary'!EF180="Yes"),OFFSET('Hygiene Data'!$I$9,0,10*ROW('Hygiene Data'!I174)),NA())</f>
        <v>#N/A</v>
      </c>
    </row>
    <row xmlns:x14ac="http://schemas.microsoft.com/office/spreadsheetml/2009/9/ac" r="181" x14ac:dyDescent="0.2">
      <c r="A181" s="351" t="e">
        <f ca="true">+RIGHT('Data Summary'!A181,LEN('Data Summary'!A181)-9)</f>
        <v>#VALUE!</v>
      </c>
      <c r="B181" s="36" t="str">
        <f ca="true">+IF(ISTEXT('Data Summary'!B181),'Data Summary'!B181,"")</f>
        <v/>
      </c>
      <c r="C181" s="350" t="e">
        <f ca="true">+VALUE('Data Summary'!C181)</f>
        <v>#VALUE!</v>
      </c>
      <c r="D181" s="96" t="e">
        <f ca="true">+IF(AND(ISNUMBER(OFFSET('Water Data'!$D$4,0,10*ROW('Water Data'!D175))),'Data Summary'!BS181="Yes"),100-OFFSET('Water Data'!$D$4,0,10*ROW('Water Data'!D175)),NA())</f>
        <v>#N/A</v>
      </c>
      <c r="E181" s="96" t="e">
        <f ca="true">+IF(AND(ISNUMBER(OFFSET('Water Data'!$D$6,0,10*ROW('Water Data'!D175))),'Data Summary'!BT181="Yes"),OFFSET('Water Data'!$D$6,0,10*ROW('Water Data'!D175)),NA())</f>
        <v>#N/A</v>
      </c>
      <c r="F181" s="96" t="e">
        <f ca="true">+IF(AND(ISNUMBER(OFFSET('Water Data'!$D$9,0,10*ROW('Water Data'!D175))),'Data Summary'!BU181="Yes"),OFFSET('Water Data'!$D$9,0,10*ROW('Water Data'!D175)),NA())</f>
        <v>#N/A</v>
      </c>
      <c r="G181" s="96" t="e">
        <f ca="true">+IF(AND(ISNUMBER(OFFSET('Water Data'!$E$4,0,10*ROW('Water Data'!E175))),'Data Summary'!BV181="Yes"),100-OFFSET('Water Data'!$E$4,0,10*ROW('Water Data'!E175)),NA())</f>
        <v>#N/A</v>
      </c>
      <c r="H181" s="96" t="e">
        <f ca="true">+IF(AND(ISNUMBER(OFFSET('Water Data'!$E$6,0,10*ROW('Water Data'!E175))),'Data Summary'!BW181="Yes"),OFFSET('Water Data'!$E$6,0,10*ROW('Water Data'!E175)),NA())</f>
        <v>#N/A</v>
      </c>
      <c r="I181" s="96" t="e">
        <f ca="true">+IF(AND(ISNUMBER(OFFSET('Water Data'!$E$9,0,10*ROW('Water Data'!E175))),'Data Summary'!BX181="Yes"),OFFSET('Water Data'!$E$9,0,10*ROW('Water Data'!E175)),NA())</f>
        <v>#N/A</v>
      </c>
      <c r="J181" s="96" t="e">
        <f ca="true">+IF(AND(ISNUMBER(OFFSET('Water Data'!$F$4,0,10*ROW('Water Data'!F175))),'Data Summary'!BY181="Yes"),100-OFFSET('Water Data'!$F$4,0,10*ROW('Water Data'!F175)),NA())</f>
        <v>#N/A</v>
      </c>
      <c r="K181" s="96" t="e">
        <f ca="true">+IF(AND(ISNUMBER(OFFSET('Water Data'!$F$6,0,10*ROW('Water Data'!F175))),'Data Summary'!BZ181="Yes"),OFFSET('Water Data'!$F$6,0,10*ROW('Water Data'!F175)),NA())</f>
        <v>#N/A</v>
      </c>
      <c r="L181" s="96" t="e">
        <f ca="true">+IF(AND(ISNUMBER(OFFSET('Water Data'!$F$9,0,10*ROW('Water Data'!F175))),'Data Summary'!CA181="Yes"),OFFSET('Water Data'!$F$9,0,10*ROW('Water Data'!F175)),NA())</f>
        <v>#N/A</v>
      </c>
      <c r="M181" s="96" t="e">
        <f ca="true">+IF(AND(ISNUMBER(OFFSET('Water Data'!$G$4,0,10*ROW('Water Data'!G175))),'Data Summary'!CB181="Yes"),100-OFFSET('Water Data'!$G$4,0,10*ROW('Water Data'!G175)),NA())</f>
        <v>#N/A</v>
      </c>
      <c r="N181" s="96" t="e">
        <f ca="true">+IF(AND(ISNUMBER(OFFSET('Water Data'!$G$6,0,10*ROW('Water Data'!G175))),'Data Summary'!CC181="Yes"),OFFSET('Water Data'!$G$6,0,10*ROW('Water Data'!G175)),NA())</f>
        <v>#N/A</v>
      </c>
      <c r="O181" s="96" t="e">
        <f ca="true">+IF(AND(ISNUMBER(OFFSET('Water Data'!$G$9,0,10*ROW('Water Data'!G175))),'Data Summary'!CD181="Yes"),OFFSET('Water Data'!$G$9,0,10*ROW('Water Data'!G175)),NA())</f>
        <v>#N/A</v>
      </c>
      <c r="P181" s="96" t="e">
        <f ca="true">+IF(AND(ISNUMBER(OFFSET('Water Data'!$H$4,0,10*ROW('Water Data'!H175))),'Data Summary'!CE181="Yes"),100-OFFSET('Water Data'!$H$4,0,10*ROW('Water Data'!H175)),NA())</f>
        <v>#N/A</v>
      </c>
      <c r="Q181" s="96" t="e">
        <f ca="true">+IF(AND(ISNUMBER(OFFSET('Water Data'!$H$6,0,10*ROW('Water Data'!H175))),'Data Summary'!CF181="Yes"),OFFSET('Water Data'!$H$6,0,10*ROW('Water Data'!H175)),NA())</f>
        <v>#N/A</v>
      </c>
      <c r="R181" s="96" t="e">
        <f ca="true">+IF(AND(ISNUMBER(OFFSET('Water Data'!$H$9,0,10*ROW('Water Data'!H175))),'Data Summary'!CG181="Yes"),OFFSET('Water Data'!$H$9,0,10*ROW('Water Data'!H175)),NA())</f>
        <v>#N/A</v>
      </c>
      <c r="S181" s="96" t="e">
        <f ca="true">+IF(AND(ISNUMBER(OFFSET('Water Data'!$I$4,0,10*ROW('Water Data'!I175))),'Data Summary'!CH181="Yes"),100-OFFSET('Water Data'!$I$4,0,10*ROW('Water Data'!I175)),NA())</f>
        <v>#N/A</v>
      </c>
      <c r="T181" s="96" t="e">
        <f ca="true">+IF(AND(ISNUMBER(OFFSET('Water Data'!$I$6,0,10*ROW('Water Data'!I175))),'Data Summary'!CI181="Yes"),OFFSET('Water Data'!$I$6,0,10*ROW('Water Data'!I175)),NA())</f>
        <v>#N/A</v>
      </c>
      <c r="U181" s="96" t="e">
        <f ca="true">+IF(AND(ISNUMBER(OFFSET('Water Data'!$I$9,0,10*ROW('Water Data'!I175))),'Data Summary'!CJ181="Yes"),OFFSET('Water Data'!$I$9,0,10*ROW('Water Data'!I175)),NA())</f>
        <v>#N/A</v>
      </c>
      <c r="V181" s="97" t="e">
        <f ca="true">+IF(AND(ISNUMBER(OFFSET('Sanitation Data'!$D$4,0,10*ROW('Sanitation Data'!D175))),'Data Summary'!CK181="Yes"),100-OFFSET('Sanitation Data'!$D$4,0,10*ROW('Sanitation Data'!D175)),NA())</f>
        <v>#N/A</v>
      </c>
      <c r="W181" s="97" t="e">
        <f ca="true">+IF(AND(ISNUMBER(OFFSET('Sanitation Data'!$D$6,0,10*ROW('Sanitation Data'!D175))),'Data Summary'!CL181="Yes"),OFFSET('Sanitation Data'!$D$6,0,10*ROW('Sanitation Data'!D175)),NA())</f>
        <v>#N/A</v>
      </c>
      <c r="X181" s="97" t="e">
        <f ca="true">+IF(AND(ISNUMBER(OFFSET('Sanitation Data'!$D$10,0,10*ROW('Sanitation Data'!D175))),'Data Summary'!CM181="Yes"),OFFSET('Sanitation Data'!$D$10,0,10*ROW('Sanitation Data'!D175)),NA())</f>
        <v>#N/A</v>
      </c>
      <c r="Y181" s="97" t="e">
        <f ca="true">+IF(AND(ISNUMBER(OFFSET('Sanitation Data'!$D$11,0,10*ROW('Sanitation Data'!D175))),'Data Summary'!CN181="Yes"),OFFSET('Sanitation Data'!$D$11,0,10*ROW('Sanitation Data'!D175)),NA())</f>
        <v>#N/A</v>
      </c>
      <c r="Z181" s="97" t="e">
        <f ca="true">+IF(AND(ISNUMBER(OFFSET('Sanitation Data'!$D$12,0,10*ROW('Sanitation Data'!D175))),'Data Summary'!CO181="Yes"),OFFSET('Sanitation Data'!$D$12,0,10*ROW('Sanitation Data'!D175)),NA())</f>
        <v>#N/A</v>
      </c>
      <c r="AA181" s="97" t="e">
        <f ca="true">+IF(AND(ISNUMBER(OFFSET('Sanitation Data'!$E$4,0,10*ROW('Sanitation Data'!E175))),'Data Summary'!CP181="Yes"),100-OFFSET('Sanitation Data'!$E$4,0,10*ROW('Sanitation Data'!E175)),NA())</f>
        <v>#N/A</v>
      </c>
      <c r="AB181" s="97" t="e">
        <f ca="true">+IF(AND(ISNUMBER(OFFSET('Sanitation Data'!$E$6,0,10*ROW('Sanitation Data'!E175))),'Data Summary'!CQ181="Yes"),OFFSET('Sanitation Data'!$E$6,0,10*ROW('Sanitation Data'!E175)),NA())</f>
        <v>#N/A</v>
      </c>
      <c r="AC181" s="97" t="e">
        <f ca="true">+IF(AND(ISNUMBER(OFFSET('Sanitation Data'!$E$10,0,10*ROW('Sanitation Data'!E175))),'Data Summary'!CR181="Yes"),OFFSET('Sanitation Data'!$E$10,0,10*ROW('Sanitation Data'!E175)),NA())</f>
        <v>#N/A</v>
      </c>
      <c r="AD181" s="97" t="e">
        <f ca="true">+IF(AND(ISNUMBER(OFFSET('Sanitation Data'!$E$11,0,10*ROW('Sanitation Data'!E175))),'Data Summary'!CS181="Yes"),OFFSET('Sanitation Data'!$E$11,0,10*ROW('Sanitation Data'!E175)),NA())</f>
        <v>#N/A</v>
      </c>
      <c r="AE181" s="97" t="e">
        <f ca="true">+IF(AND(ISNUMBER(OFFSET('Sanitation Data'!$E$12,0,10*ROW('Sanitation Data'!E175))),'Data Summary'!CT181="Yes"),OFFSET('Sanitation Data'!$E$12,0,10*ROW('Sanitation Data'!E175)),NA())</f>
        <v>#N/A</v>
      </c>
      <c r="AF181" s="97" t="e">
        <f ca="true">+IF(AND(ISNUMBER(OFFSET('Sanitation Data'!$F$4,0,10*ROW('Sanitation Data'!F175))),'Data Summary'!CU181="Yes"),100-OFFSET('Sanitation Data'!$F$4,0,10*ROW('Sanitation Data'!F175)),NA())</f>
        <v>#N/A</v>
      </c>
      <c r="AG181" s="97" t="e">
        <f ca="true">+IF(AND(ISNUMBER(OFFSET('Sanitation Data'!$F$6,0,10*ROW('Sanitation Data'!F175))),'Data Summary'!CV181="Yes"),OFFSET('Sanitation Data'!$F$6,0,10*ROW('Sanitation Data'!F175)),NA())</f>
        <v>#N/A</v>
      </c>
      <c r="AH181" s="97" t="e">
        <f ca="true">+IF(AND(ISNUMBER(OFFSET('Sanitation Data'!$F$10,0,10*ROW('Sanitation Data'!F175))),'Data Summary'!CW181="Yes"),OFFSET('Sanitation Data'!$F$10,0,10*ROW('Sanitation Data'!F175)),NA())</f>
        <v>#N/A</v>
      </c>
      <c r="AI181" s="97" t="e">
        <f ca="true">+IF(AND(ISNUMBER(OFFSET('Sanitation Data'!$F$11,0,10*ROW('Sanitation Data'!F175))),'Data Summary'!CX181="Yes"),OFFSET('Sanitation Data'!$F$11,0,10*ROW('Sanitation Data'!F175)),NA())</f>
        <v>#N/A</v>
      </c>
      <c r="AJ181" s="97" t="e">
        <f ca="true">+IF(AND(ISNUMBER(OFFSET('Sanitation Data'!$F$12,0,10*ROW('Sanitation Data'!F175))),'Data Summary'!CY181="Yes"),OFFSET('Sanitation Data'!$F$12,0,10*ROW('Sanitation Data'!F175)),NA())</f>
        <v>#N/A</v>
      </c>
      <c r="AK181" s="97" t="e">
        <f ca="true">+IF(AND(ISNUMBER(OFFSET('Sanitation Data'!$G$4,0,10*ROW('Sanitation Data'!G175))),'Data Summary'!CZ181="Yes"),100-OFFSET('Sanitation Data'!$G$4,0,10*ROW('Sanitation Data'!G175)),NA())</f>
        <v>#N/A</v>
      </c>
      <c r="AL181" s="97" t="e">
        <f ca="true">+IF(AND(ISNUMBER(OFFSET('Sanitation Data'!$G$6,0,10*ROW('Sanitation Data'!G175))),'Data Summary'!DA181="Yes"),OFFSET('Sanitation Data'!$G$6,0,10*ROW('Sanitation Data'!G175)),NA())</f>
        <v>#N/A</v>
      </c>
      <c r="AM181" s="97" t="e">
        <f ca="true">+IF(AND(ISNUMBER(OFFSET('Sanitation Data'!$G$10,0,10*ROW('Sanitation Data'!G175))),'Data Summary'!DB181="Yes"),OFFSET('Sanitation Data'!$G$10,0,10*ROW('Sanitation Data'!G175)),NA())</f>
        <v>#N/A</v>
      </c>
      <c r="AN181" s="97" t="e">
        <f ca="true">+IF(AND(ISNUMBER(OFFSET('Sanitation Data'!$G$11,0,10*ROW('Sanitation Data'!G175))),'Data Summary'!DC181="Yes"),OFFSET('Sanitation Data'!$G$11,0,10*ROW('Sanitation Data'!G175)),NA())</f>
        <v>#N/A</v>
      </c>
      <c r="AO181" s="97" t="e">
        <f ca="true">+IF(AND(ISNUMBER(OFFSET('Sanitation Data'!$G$12,0,10*ROW('Sanitation Data'!G175))),'Data Summary'!DD181="Yes"),OFFSET('Sanitation Data'!$G$12,0,10*ROW('Sanitation Data'!G175)),NA())</f>
        <v>#N/A</v>
      </c>
      <c r="AP181" s="97" t="e">
        <f ca="true">+IF(AND(ISNUMBER(OFFSET('Sanitation Data'!$H$4,0,10*ROW('Sanitation Data'!H175))),'Data Summary'!DE181="Yes"),100-OFFSET('Sanitation Data'!$H$4,0,10*ROW('Sanitation Data'!H175)),NA())</f>
        <v>#N/A</v>
      </c>
      <c r="AQ181" s="97" t="e">
        <f ca="true">+IF(AND(ISNUMBER(OFFSET('Sanitation Data'!$H$6,0,10*ROW('Sanitation Data'!H175))),'Data Summary'!DF181="Yes"),OFFSET('Sanitation Data'!$H$6,0,10*ROW('Sanitation Data'!H175)),NA())</f>
        <v>#N/A</v>
      </c>
      <c r="AR181" s="97" t="e">
        <f ca="true">+IF(AND(ISNUMBER(OFFSET('Sanitation Data'!$H$10,0,10*ROW('Sanitation Data'!H175))),'Data Summary'!DG181="Yes"),OFFSET('Sanitation Data'!$H$10,0,10*ROW('Sanitation Data'!H175)),NA())</f>
        <v>#N/A</v>
      </c>
      <c r="AS181" s="97" t="e">
        <f ca="true">+IF(AND(ISNUMBER(OFFSET('Sanitation Data'!$H$11,0,10*ROW('Sanitation Data'!H175))),'Data Summary'!DH181="Yes"),OFFSET('Sanitation Data'!$H$11,0,10*ROW('Sanitation Data'!H175)),NA())</f>
        <v>#N/A</v>
      </c>
      <c r="AT181" s="97" t="e">
        <f ca="true">+IF(AND(ISNUMBER(OFFSET('Sanitation Data'!$H$12,0,10*ROW('Sanitation Data'!H175))),'Data Summary'!DI181="Yes"),OFFSET('Sanitation Data'!$H$12,0,10*ROW('Sanitation Data'!H175)),NA())</f>
        <v>#N/A</v>
      </c>
      <c r="AU181" s="97" t="e">
        <f ca="true">+IF(AND(ISNUMBER(OFFSET('Sanitation Data'!$I$4,0,10*ROW('Sanitation Data'!I175))),'Data Summary'!DJ181="Yes"),100-OFFSET('Sanitation Data'!$I$4,0,10*ROW('Sanitation Data'!I175)),NA())</f>
        <v>#N/A</v>
      </c>
      <c r="AV181" s="97" t="e">
        <f ca="true">+IF(AND(ISNUMBER(OFFSET('Sanitation Data'!$I$6,0,10*ROW('Sanitation Data'!I175))),'Data Summary'!DK181="Yes"),OFFSET('Sanitation Data'!$I$6,0,10*ROW('Sanitation Data'!I175)),NA())</f>
        <v>#N/A</v>
      </c>
      <c r="AW181" s="97" t="e">
        <f ca="true">+IF(AND(ISNUMBER(OFFSET('Sanitation Data'!$I$10,0,10*ROW('Sanitation Data'!I175))),'Data Summary'!DL181="Yes"),OFFSET('Sanitation Data'!$I$10,0,10*ROW('Sanitation Data'!I175)),NA())</f>
        <v>#N/A</v>
      </c>
      <c r="AX181" s="97" t="e">
        <f ca="true">+IF(AND(ISNUMBER(OFFSET('Sanitation Data'!$I$11,0,10*ROW('Sanitation Data'!I175))),'Data Summary'!DM181="Yes"),OFFSET('Sanitation Data'!$I$11,0,10*ROW('Sanitation Data'!I175)),NA())</f>
        <v>#N/A</v>
      </c>
      <c r="AY181" s="97" t="e">
        <f ca="true">+IF(AND(ISNUMBER(OFFSET('Sanitation Data'!$I$12,0,10*ROW('Sanitation Data'!I175))),'Data Summary'!DN181="Yes"),OFFSET('Sanitation Data'!$I$12,0,10*ROW('Sanitation Data'!I175)),NA())</f>
        <v>#N/A</v>
      </c>
      <c r="AZ181" s="98" t="e">
        <f ca="true">+IF(AND(ISNUMBER(OFFSET('Hygiene Data'!$D$5,0,10*ROW('Hygiene Data'!D175))),'Data Summary'!DO181="Yes"),OFFSET('Hygiene Data'!$D$5,0,10*ROW('Hygiene Data'!D175)),NA())</f>
        <v>#N/A</v>
      </c>
      <c r="BA181" s="98" t="e">
        <f ca="true">+IF(AND(ISNUMBER(OFFSET('Hygiene Data'!$D$7,0,10*ROW('Hygiene Data'!D175))),'Data Summary'!DP181="Yes"),OFFSET('Hygiene Data'!$D$7,0,10*ROW('Hygiene Data'!D175)),NA())</f>
        <v>#N/A</v>
      </c>
      <c r="BB181" s="98" t="e">
        <f ca="true">+IF(AND(ISNUMBER(OFFSET('Hygiene Data'!$D$9,0,10*ROW('Hygiene Data'!D175))),'Data Summary'!DQ181="Yes"),OFFSET('Hygiene Data'!$D$9,0,10*ROW('Hygiene Data'!D175)),NA())</f>
        <v>#N/A</v>
      </c>
      <c r="BC181" s="98" t="e">
        <f ca="true">+IF(AND(ISNUMBER(OFFSET('Hygiene Data'!$E$5,0,10*ROW('Hygiene Data'!E175))),'Data Summary'!DR181="Yes"),OFFSET('Hygiene Data'!$E$5,0,10*ROW('Hygiene Data'!E175)),NA())</f>
        <v>#N/A</v>
      </c>
      <c r="BD181" s="98" t="e">
        <f ca="true">+IF(AND(ISNUMBER(OFFSET('Hygiene Data'!$E$7,0,10*ROW('Hygiene Data'!E175))),'Data Summary'!DS181="Yes"),OFFSET('Hygiene Data'!$E$7,0,10*ROW('Hygiene Data'!E175)),NA())</f>
        <v>#N/A</v>
      </c>
      <c r="BE181" s="98" t="e">
        <f ca="true">+IF(AND(ISNUMBER(OFFSET('Hygiene Data'!$E$9,0,10*ROW('Hygiene Data'!E175))),'Data Summary'!DT181="Yes"),OFFSET('Hygiene Data'!$E$9,0,10*ROW('Hygiene Data'!E175)),NA())</f>
        <v>#N/A</v>
      </c>
      <c r="BF181" s="98" t="e">
        <f ca="true">+IF(AND(ISNUMBER(OFFSET('Hygiene Data'!$F$5,0,10*ROW('Hygiene Data'!F175))),'Data Summary'!DU181="Yes"),OFFSET('Hygiene Data'!$F$5,0,10*ROW('Hygiene Data'!F175)),NA())</f>
        <v>#N/A</v>
      </c>
      <c r="BG181" s="98" t="e">
        <f ca="true">+IF(AND(ISNUMBER(OFFSET('Hygiene Data'!$F$7,0,10*ROW('Hygiene Data'!F175))),'Data Summary'!DV181="Yes"),OFFSET('Hygiene Data'!$F$7,0,10*ROW('Hygiene Data'!F175)),NA())</f>
        <v>#N/A</v>
      </c>
      <c r="BH181" s="98" t="e">
        <f ca="true">+IF(AND(ISNUMBER(OFFSET('Hygiene Data'!$F$9,0,10*ROW('Hygiene Data'!F175))),'Data Summary'!DW181="Yes"),OFFSET('Hygiene Data'!$F$9,0,10*ROW('Hygiene Data'!F175)),NA())</f>
        <v>#N/A</v>
      </c>
      <c r="BI181" s="98" t="e">
        <f ca="true">+IF(AND(ISNUMBER(OFFSET('Hygiene Data'!$G$5,0,10*ROW('Hygiene Data'!G175))),'Data Summary'!DX181="Yes"),OFFSET('Hygiene Data'!$G$5,0,10*ROW('Hygiene Data'!G175)),NA())</f>
        <v>#N/A</v>
      </c>
      <c r="BJ181" s="98" t="e">
        <f ca="true">+IF(AND(ISNUMBER(OFFSET('Hygiene Data'!$G$7,0,10*ROW('Hygiene Data'!G175))),'Data Summary'!DY181="Yes"),OFFSET('Hygiene Data'!$G$7,0,10*ROW('Hygiene Data'!G175)),NA())</f>
        <v>#N/A</v>
      </c>
      <c r="BK181" s="98" t="e">
        <f ca="true">+IF(AND(ISNUMBER(OFFSET('Hygiene Data'!$G$9,0,10*ROW('Hygiene Data'!G175))),'Data Summary'!DZ181="Yes"),OFFSET('Hygiene Data'!$G$9,0,10*ROW('Hygiene Data'!G175)),NA())</f>
        <v>#N/A</v>
      </c>
      <c r="BL181" s="98" t="e">
        <f ca="true">+IF(AND(ISNUMBER(OFFSET('Hygiene Data'!$H$5,0,10*ROW('Hygiene Data'!H175))),'Data Summary'!EA181="Yes"),OFFSET('Hygiene Data'!$H$5,0,10*ROW('Hygiene Data'!H175)),NA())</f>
        <v>#N/A</v>
      </c>
      <c r="BM181" s="98" t="e">
        <f ca="true">+IF(AND(ISNUMBER(OFFSET('Hygiene Data'!$H$7,0,10*ROW('Hygiene Data'!H175))),'Data Summary'!EB181="Yes"),OFFSET('Hygiene Data'!$H$7,0,10*ROW('Hygiene Data'!H175)),NA())</f>
        <v>#N/A</v>
      </c>
      <c r="BN181" s="98" t="e">
        <f ca="true">+IF(AND(ISNUMBER(OFFSET('Hygiene Data'!$H$9,0,10*ROW('Hygiene Data'!H175))),'Data Summary'!EC181="Yes"),OFFSET('Hygiene Data'!$H$9,0,10*ROW('Hygiene Data'!H175)),NA())</f>
        <v>#N/A</v>
      </c>
      <c r="BO181" s="98" t="e">
        <f ca="true">+IF(AND(ISNUMBER(OFFSET('Hygiene Data'!$I$5,0,10*ROW('Hygiene Data'!I175))),'Data Summary'!ED181="Yes"),OFFSET('Hygiene Data'!$I$5,0,10*ROW('Hygiene Data'!I175)),NA())</f>
        <v>#N/A</v>
      </c>
      <c r="BP181" s="98" t="e">
        <f ca="true">+IF(AND(ISNUMBER(OFFSET('Hygiene Data'!$I$7,0,10*ROW('Hygiene Data'!I175))),'Data Summary'!EE181="Yes"),OFFSET('Hygiene Data'!$I$7,0,10*ROW('Hygiene Data'!I175)),NA())</f>
        <v>#N/A</v>
      </c>
      <c r="BQ181" s="98" t="e">
        <f ca="true">+IF(AND(ISNUMBER(OFFSET('Hygiene Data'!$I$9,0,10*ROW('Hygiene Data'!I175))),'Data Summary'!EF181="Yes"),OFFSET('Hygiene Data'!$I$9,0,10*ROW('Hygiene Data'!I175)),NA())</f>
        <v>#N/A</v>
      </c>
    </row>
    <row xmlns:x14ac="http://schemas.microsoft.com/office/spreadsheetml/2009/9/ac" r="182" x14ac:dyDescent="0.2">
      <c r="A182" s="351" t="e">
        <f ca="true">+RIGHT('Data Summary'!A182,LEN('Data Summary'!A182)-9)</f>
        <v>#VALUE!</v>
      </c>
      <c r="B182" s="36" t="str">
        <f ca="true">+IF(ISTEXT('Data Summary'!B182),'Data Summary'!B182,"")</f>
        <v/>
      </c>
      <c r="C182" s="350" t="e">
        <f ca="true">+VALUE('Data Summary'!C182)</f>
        <v>#VALUE!</v>
      </c>
      <c r="D182" s="96" t="e">
        <f ca="true">+IF(AND(ISNUMBER(OFFSET('Water Data'!$D$4,0,10*ROW('Water Data'!D176))),'Data Summary'!BS182="Yes"),100-OFFSET('Water Data'!$D$4,0,10*ROW('Water Data'!D176)),NA())</f>
        <v>#N/A</v>
      </c>
      <c r="E182" s="96" t="e">
        <f ca="true">+IF(AND(ISNUMBER(OFFSET('Water Data'!$D$6,0,10*ROW('Water Data'!D176))),'Data Summary'!BT182="Yes"),OFFSET('Water Data'!$D$6,0,10*ROW('Water Data'!D176)),NA())</f>
        <v>#N/A</v>
      </c>
      <c r="F182" s="96" t="e">
        <f ca="true">+IF(AND(ISNUMBER(OFFSET('Water Data'!$D$9,0,10*ROW('Water Data'!D176))),'Data Summary'!BU182="Yes"),OFFSET('Water Data'!$D$9,0,10*ROW('Water Data'!D176)),NA())</f>
        <v>#N/A</v>
      </c>
      <c r="G182" s="96" t="e">
        <f ca="true">+IF(AND(ISNUMBER(OFFSET('Water Data'!$E$4,0,10*ROW('Water Data'!E176))),'Data Summary'!BV182="Yes"),100-OFFSET('Water Data'!$E$4,0,10*ROW('Water Data'!E176)),NA())</f>
        <v>#N/A</v>
      </c>
      <c r="H182" s="96" t="e">
        <f ca="true">+IF(AND(ISNUMBER(OFFSET('Water Data'!$E$6,0,10*ROW('Water Data'!E176))),'Data Summary'!BW182="Yes"),OFFSET('Water Data'!$E$6,0,10*ROW('Water Data'!E176)),NA())</f>
        <v>#N/A</v>
      </c>
      <c r="I182" s="96" t="e">
        <f ca="true">+IF(AND(ISNUMBER(OFFSET('Water Data'!$E$9,0,10*ROW('Water Data'!E176))),'Data Summary'!BX182="Yes"),OFFSET('Water Data'!$E$9,0,10*ROW('Water Data'!E176)),NA())</f>
        <v>#N/A</v>
      </c>
      <c r="J182" s="96" t="e">
        <f ca="true">+IF(AND(ISNUMBER(OFFSET('Water Data'!$F$4,0,10*ROW('Water Data'!F176))),'Data Summary'!BY182="Yes"),100-OFFSET('Water Data'!$F$4,0,10*ROW('Water Data'!F176)),NA())</f>
        <v>#N/A</v>
      </c>
      <c r="K182" s="96" t="e">
        <f ca="true">+IF(AND(ISNUMBER(OFFSET('Water Data'!$F$6,0,10*ROW('Water Data'!F176))),'Data Summary'!BZ182="Yes"),OFFSET('Water Data'!$F$6,0,10*ROW('Water Data'!F176)),NA())</f>
        <v>#N/A</v>
      </c>
      <c r="L182" s="96" t="e">
        <f ca="true">+IF(AND(ISNUMBER(OFFSET('Water Data'!$F$9,0,10*ROW('Water Data'!F176))),'Data Summary'!CA182="Yes"),OFFSET('Water Data'!$F$9,0,10*ROW('Water Data'!F176)),NA())</f>
        <v>#N/A</v>
      </c>
      <c r="M182" s="96" t="e">
        <f ca="true">+IF(AND(ISNUMBER(OFFSET('Water Data'!$G$4,0,10*ROW('Water Data'!G176))),'Data Summary'!CB182="Yes"),100-OFFSET('Water Data'!$G$4,0,10*ROW('Water Data'!G176)),NA())</f>
        <v>#N/A</v>
      </c>
      <c r="N182" s="96" t="e">
        <f ca="true">+IF(AND(ISNUMBER(OFFSET('Water Data'!$G$6,0,10*ROW('Water Data'!G176))),'Data Summary'!CC182="Yes"),OFFSET('Water Data'!$G$6,0,10*ROW('Water Data'!G176)),NA())</f>
        <v>#N/A</v>
      </c>
      <c r="O182" s="96" t="e">
        <f ca="true">+IF(AND(ISNUMBER(OFFSET('Water Data'!$G$9,0,10*ROW('Water Data'!G176))),'Data Summary'!CD182="Yes"),OFFSET('Water Data'!$G$9,0,10*ROW('Water Data'!G176)),NA())</f>
        <v>#N/A</v>
      </c>
      <c r="P182" s="96" t="e">
        <f ca="true">+IF(AND(ISNUMBER(OFFSET('Water Data'!$H$4,0,10*ROW('Water Data'!H176))),'Data Summary'!CE182="Yes"),100-OFFSET('Water Data'!$H$4,0,10*ROW('Water Data'!H176)),NA())</f>
        <v>#N/A</v>
      </c>
      <c r="Q182" s="96" t="e">
        <f ca="true">+IF(AND(ISNUMBER(OFFSET('Water Data'!$H$6,0,10*ROW('Water Data'!H176))),'Data Summary'!CF182="Yes"),OFFSET('Water Data'!$H$6,0,10*ROW('Water Data'!H176)),NA())</f>
        <v>#N/A</v>
      </c>
      <c r="R182" s="96" t="e">
        <f ca="true">+IF(AND(ISNUMBER(OFFSET('Water Data'!$H$9,0,10*ROW('Water Data'!H176))),'Data Summary'!CG182="Yes"),OFFSET('Water Data'!$H$9,0,10*ROW('Water Data'!H176)),NA())</f>
        <v>#N/A</v>
      </c>
      <c r="S182" s="96" t="e">
        <f ca="true">+IF(AND(ISNUMBER(OFFSET('Water Data'!$I$4,0,10*ROW('Water Data'!I176))),'Data Summary'!CH182="Yes"),100-OFFSET('Water Data'!$I$4,0,10*ROW('Water Data'!I176)),NA())</f>
        <v>#N/A</v>
      </c>
      <c r="T182" s="96" t="e">
        <f ca="true">+IF(AND(ISNUMBER(OFFSET('Water Data'!$I$6,0,10*ROW('Water Data'!I176))),'Data Summary'!CI182="Yes"),OFFSET('Water Data'!$I$6,0,10*ROW('Water Data'!I176)),NA())</f>
        <v>#N/A</v>
      </c>
      <c r="U182" s="96" t="e">
        <f ca="true">+IF(AND(ISNUMBER(OFFSET('Water Data'!$I$9,0,10*ROW('Water Data'!I176))),'Data Summary'!CJ182="Yes"),OFFSET('Water Data'!$I$9,0,10*ROW('Water Data'!I176)),NA())</f>
        <v>#N/A</v>
      </c>
      <c r="V182" s="97" t="e">
        <f ca="true">+IF(AND(ISNUMBER(OFFSET('Sanitation Data'!$D$4,0,10*ROW('Sanitation Data'!D176))),'Data Summary'!CK182="Yes"),100-OFFSET('Sanitation Data'!$D$4,0,10*ROW('Sanitation Data'!D176)),NA())</f>
        <v>#N/A</v>
      </c>
      <c r="W182" s="97" t="e">
        <f ca="true">+IF(AND(ISNUMBER(OFFSET('Sanitation Data'!$D$6,0,10*ROW('Sanitation Data'!D176))),'Data Summary'!CL182="Yes"),OFFSET('Sanitation Data'!$D$6,0,10*ROW('Sanitation Data'!D176)),NA())</f>
        <v>#N/A</v>
      </c>
      <c r="X182" s="97" t="e">
        <f ca="true">+IF(AND(ISNUMBER(OFFSET('Sanitation Data'!$D$10,0,10*ROW('Sanitation Data'!D176))),'Data Summary'!CM182="Yes"),OFFSET('Sanitation Data'!$D$10,0,10*ROW('Sanitation Data'!D176)),NA())</f>
        <v>#N/A</v>
      </c>
      <c r="Y182" s="97" t="e">
        <f ca="true">+IF(AND(ISNUMBER(OFFSET('Sanitation Data'!$D$11,0,10*ROW('Sanitation Data'!D176))),'Data Summary'!CN182="Yes"),OFFSET('Sanitation Data'!$D$11,0,10*ROW('Sanitation Data'!D176)),NA())</f>
        <v>#N/A</v>
      </c>
      <c r="Z182" s="97" t="e">
        <f ca="true">+IF(AND(ISNUMBER(OFFSET('Sanitation Data'!$D$12,0,10*ROW('Sanitation Data'!D176))),'Data Summary'!CO182="Yes"),OFFSET('Sanitation Data'!$D$12,0,10*ROW('Sanitation Data'!D176)),NA())</f>
        <v>#N/A</v>
      </c>
      <c r="AA182" s="97" t="e">
        <f ca="true">+IF(AND(ISNUMBER(OFFSET('Sanitation Data'!$E$4,0,10*ROW('Sanitation Data'!E176))),'Data Summary'!CP182="Yes"),100-OFFSET('Sanitation Data'!$E$4,0,10*ROW('Sanitation Data'!E176)),NA())</f>
        <v>#N/A</v>
      </c>
      <c r="AB182" s="97" t="e">
        <f ca="true">+IF(AND(ISNUMBER(OFFSET('Sanitation Data'!$E$6,0,10*ROW('Sanitation Data'!E176))),'Data Summary'!CQ182="Yes"),OFFSET('Sanitation Data'!$E$6,0,10*ROW('Sanitation Data'!E176)),NA())</f>
        <v>#N/A</v>
      </c>
      <c r="AC182" s="97" t="e">
        <f ca="true">+IF(AND(ISNUMBER(OFFSET('Sanitation Data'!$E$10,0,10*ROW('Sanitation Data'!E176))),'Data Summary'!CR182="Yes"),OFFSET('Sanitation Data'!$E$10,0,10*ROW('Sanitation Data'!E176)),NA())</f>
        <v>#N/A</v>
      </c>
      <c r="AD182" s="97" t="e">
        <f ca="true">+IF(AND(ISNUMBER(OFFSET('Sanitation Data'!$E$11,0,10*ROW('Sanitation Data'!E176))),'Data Summary'!CS182="Yes"),OFFSET('Sanitation Data'!$E$11,0,10*ROW('Sanitation Data'!E176)),NA())</f>
        <v>#N/A</v>
      </c>
      <c r="AE182" s="97" t="e">
        <f ca="true">+IF(AND(ISNUMBER(OFFSET('Sanitation Data'!$E$12,0,10*ROW('Sanitation Data'!E176))),'Data Summary'!CT182="Yes"),OFFSET('Sanitation Data'!$E$12,0,10*ROW('Sanitation Data'!E176)),NA())</f>
        <v>#N/A</v>
      </c>
      <c r="AF182" s="97" t="e">
        <f ca="true">+IF(AND(ISNUMBER(OFFSET('Sanitation Data'!$F$4,0,10*ROW('Sanitation Data'!F176))),'Data Summary'!CU182="Yes"),100-OFFSET('Sanitation Data'!$F$4,0,10*ROW('Sanitation Data'!F176)),NA())</f>
        <v>#N/A</v>
      </c>
      <c r="AG182" s="97" t="e">
        <f ca="true">+IF(AND(ISNUMBER(OFFSET('Sanitation Data'!$F$6,0,10*ROW('Sanitation Data'!F176))),'Data Summary'!CV182="Yes"),OFFSET('Sanitation Data'!$F$6,0,10*ROW('Sanitation Data'!F176)),NA())</f>
        <v>#N/A</v>
      </c>
      <c r="AH182" s="97" t="e">
        <f ca="true">+IF(AND(ISNUMBER(OFFSET('Sanitation Data'!$F$10,0,10*ROW('Sanitation Data'!F176))),'Data Summary'!CW182="Yes"),OFFSET('Sanitation Data'!$F$10,0,10*ROW('Sanitation Data'!F176)),NA())</f>
        <v>#N/A</v>
      </c>
      <c r="AI182" s="97" t="e">
        <f ca="true">+IF(AND(ISNUMBER(OFFSET('Sanitation Data'!$F$11,0,10*ROW('Sanitation Data'!F176))),'Data Summary'!CX182="Yes"),OFFSET('Sanitation Data'!$F$11,0,10*ROW('Sanitation Data'!F176)),NA())</f>
        <v>#N/A</v>
      </c>
      <c r="AJ182" s="97" t="e">
        <f ca="true">+IF(AND(ISNUMBER(OFFSET('Sanitation Data'!$F$12,0,10*ROW('Sanitation Data'!F176))),'Data Summary'!CY182="Yes"),OFFSET('Sanitation Data'!$F$12,0,10*ROW('Sanitation Data'!F176)),NA())</f>
        <v>#N/A</v>
      </c>
      <c r="AK182" s="97" t="e">
        <f ca="true">+IF(AND(ISNUMBER(OFFSET('Sanitation Data'!$G$4,0,10*ROW('Sanitation Data'!G176))),'Data Summary'!CZ182="Yes"),100-OFFSET('Sanitation Data'!$G$4,0,10*ROW('Sanitation Data'!G176)),NA())</f>
        <v>#N/A</v>
      </c>
      <c r="AL182" s="97" t="e">
        <f ca="true">+IF(AND(ISNUMBER(OFFSET('Sanitation Data'!$G$6,0,10*ROW('Sanitation Data'!G176))),'Data Summary'!DA182="Yes"),OFFSET('Sanitation Data'!$G$6,0,10*ROW('Sanitation Data'!G176)),NA())</f>
        <v>#N/A</v>
      </c>
      <c r="AM182" s="97" t="e">
        <f ca="true">+IF(AND(ISNUMBER(OFFSET('Sanitation Data'!$G$10,0,10*ROW('Sanitation Data'!G176))),'Data Summary'!DB182="Yes"),OFFSET('Sanitation Data'!$G$10,0,10*ROW('Sanitation Data'!G176)),NA())</f>
        <v>#N/A</v>
      </c>
      <c r="AN182" s="97" t="e">
        <f ca="true">+IF(AND(ISNUMBER(OFFSET('Sanitation Data'!$G$11,0,10*ROW('Sanitation Data'!G176))),'Data Summary'!DC182="Yes"),OFFSET('Sanitation Data'!$G$11,0,10*ROW('Sanitation Data'!G176)),NA())</f>
        <v>#N/A</v>
      </c>
      <c r="AO182" s="97" t="e">
        <f ca="true">+IF(AND(ISNUMBER(OFFSET('Sanitation Data'!$G$12,0,10*ROW('Sanitation Data'!G176))),'Data Summary'!DD182="Yes"),OFFSET('Sanitation Data'!$G$12,0,10*ROW('Sanitation Data'!G176)),NA())</f>
        <v>#N/A</v>
      </c>
      <c r="AP182" s="97" t="e">
        <f ca="true">+IF(AND(ISNUMBER(OFFSET('Sanitation Data'!$H$4,0,10*ROW('Sanitation Data'!H176))),'Data Summary'!DE182="Yes"),100-OFFSET('Sanitation Data'!$H$4,0,10*ROW('Sanitation Data'!H176)),NA())</f>
        <v>#N/A</v>
      </c>
      <c r="AQ182" s="97" t="e">
        <f ca="true">+IF(AND(ISNUMBER(OFFSET('Sanitation Data'!$H$6,0,10*ROW('Sanitation Data'!H176))),'Data Summary'!DF182="Yes"),OFFSET('Sanitation Data'!$H$6,0,10*ROW('Sanitation Data'!H176)),NA())</f>
        <v>#N/A</v>
      </c>
      <c r="AR182" s="97" t="e">
        <f ca="true">+IF(AND(ISNUMBER(OFFSET('Sanitation Data'!$H$10,0,10*ROW('Sanitation Data'!H176))),'Data Summary'!DG182="Yes"),OFFSET('Sanitation Data'!$H$10,0,10*ROW('Sanitation Data'!H176)),NA())</f>
        <v>#N/A</v>
      </c>
      <c r="AS182" s="97" t="e">
        <f ca="true">+IF(AND(ISNUMBER(OFFSET('Sanitation Data'!$H$11,0,10*ROW('Sanitation Data'!H176))),'Data Summary'!DH182="Yes"),OFFSET('Sanitation Data'!$H$11,0,10*ROW('Sanitation Data'!H176)),NA())</f>
        <v>#N/A</v>
      </c>
      <c r="AT182" s="97" t="e">
        <f ca="true">+IF(AND(ISNUMBER(OFFSET('Sanitation Data'!$H$12,0,10*ROW('Sanitation Data'!H176))),'Data Summary'!DI182="Yes"),OFFSET('Sanitation Data'!$H$12,0,10*ROW('Sanitation Data'!H176)),NA())</f>
        <v>#N/A</v>
      </c>
      <c r="AU182" s="97" t="e">
        <f ca="true">+IF(AND(ISNUMBER(OFFSET('Sanitation Data'!$I$4,0,10*ROW('Sanitation Data'!I176))),'Data Summary'!DJ182="Yes"),100-OFFSET('Sanitation Data'!$I$4,0,10*ROW('Sanitation Data'!I176)),NA())</f>
        <v>#N/A</v>
      </c>
      <c r="AV182" s="97" t="e">
        <f ca="true">+IF(AND(ISNUMBER(OFFSET('Sanitation Data'!$I$6,0,10*ROW('Sanitation Data'!I176))),'Data Summary'!DK182="Yes"),OFFSET('Sanitation Data'!$I$6,0,10*ROW('Sanitation Data'!I176)),NA())</f>
        <v>#N/A</v>
      </c>
      <c r="AW182" s="97" t="e">
        <f ca="true">+IF(AND(ISNUMBER(OFFSET('Sanitation Data'!$I$10,0,10*ROW('Sanitation Data'!I176))),'Data Summary'!DL182="Yes"),OFFSET('Sanitation Data'!$I$10,0,10*ROW('Sanitation Data'!I176)),NA())</f>
        <v>#N/A</v>
      </c>
      <c r="AX182" s="97" t="e">
        <f ca="true">+IF(AND(ISNUMBER(OFFSET('Sanitation Data'!$I$11,0,10*ROW('Sanitation Data'!I176))),'Data Summary'!DM182="Yes"),OFFSET('Sanitation Data'!$I$11,0,10*ROW('Sanitation Data'!I176)),NA())</f>
        <v>#N/A</v>
      </c>
      <c r="AY182" s="97" t="e">
        <f ca="true">+IF(AND(ISNUMBER(OFFSET('Sanitation Data'!$I$12,0,10*ROW('Sanitation Data'!I176))),'Data Summary'!DN182="Yes"),OFFSET('Sanitation Data'!$I$12,0,10*ROW('Sanitation Data'!I176)),NA())</f>
        <v>#N/A</v>
      </c>
      <c r="AZ182" s="98" t="e">
        <f ca="true">+IF(AND(ISNUMBER(OFFSET('Hygiene Data'!$D$5,0,10*ROW('Hygiene Data'!D176))),'Data Summary'!DO182="Yes"),OFFSET('Hygiene Data'!$D$5,0,10*ROW('Hygiene Data'!D176)),NA())</f>
        <v>#N/A</v>
      </c>
      <c r="BA182" s="98" t="e">
        <f ca="true">+IF(AND(ISNUMBER(OFFSET('Hygiene Data'!$D$7,0,10*ROW('Hygiene Data'!D176))),'Data Summary'!DP182="Yes"),OFFSET('Hygiene Data'!$D$7,0,10*ROW('Hygiene Data'!D176)),NA())</f>
        <v>#N/A</v>
      </c>
      <c r="BB182" s="98" t="e">
        <f ca="true">+IF(AND(ISNUMBER(OFFSET('Hygiene Data'!$D$9,0,10*ROW('Hygiene Data'!D176))),'Data Summary'!DQ182="Yes"),OFFSET('Hygiene Data'!$D$9,0,10*ROW('Hygiene Data'!D176)),NA())</f>
        <v>#N/A</v>
      </c>
      <c r="BC182" s="98" t="e">
        <f ca="true">+IF(AND(ISNUMBER(OFFSET('Hygiene Data'!$E$5,0,10*ROW('Hygiene Data'!E176))),'Data Summary'!DR182="Yes"),OFFSET('Hygiene Data'!$E$5,0,10*ROW('Hygiene Data'!E176)),NA())</f>
        <v>#N/A</v>
      </c>
      <c r="BD182" s="98" t="e">
        <f ca="true">+IF(AND(ISNUMBER(OFFSET('Hygiene Data'!$E$7,0,10*ROW('Hygiene Data'!E176))),'Data Summary'!DS182="Yes"),OFFSET('Hygiene Data'!$E$7,0,10*ROW('Hygiene Data'!E176)),NA())</f>
        <v>#N/A</v>
      </c>
      <c r="BE182" s="98" t="e">
        <f ca="true">+IF(AND(ISNUMBER(OFFSET('Hygiene Data'!$E$9,0,10*ROW('Hygiene Data'!E176))),'Data Summary'!DT182="Yes"),OFFSET('Hygiene Data'!$E$9,0,10*ROW('Hygiene Data'!E176)),NA())</f>
        <v>#N/A</v>
      </c>
      <c r="BF182" s="98" t="e">
        <f ca="true">+IF(AND(ISNUMBER(OFFSET('Hygiene Data'!$F$5,0,10*ROW('Hygiene Data'!F176))),'Data Summary'!DU182="Yes"),OFFSET('Hygiene Data'!$F$5,0,10*ROW('Hygiene Data'!F176)),NA())</f>
        <v>#N/A</v>
      </c>
      <c r="BG182" s="98" t="e">
        <f ca="true">+IF(AND(ISNUMBER(OFFSET('Hygiene Data'!$F$7,0,10*ROW('Hygiene Data'!F176))),'Data Summary'!DV182="Yes"),OFFSET('Hygiene Data'!$F$7,0,10*ROW('Hygiene Data'!F176)),NA())</f>
        <v>#N/A</v>
      </c>
      <c r="BH182" s="98" t="e">
        <f ca="true">+IF(AND(ISNUMBER(OFFSET('Hygiene Data'!$F$9,0,10*ROW('Hygiene Data'!F176))),'Data Summary'!DW182="Yes"),OFFSET('Hygiene Data'!$F$9,0,10*ROW('Hygiene Data'!F176)),NA())</f>
        <v>#N/A</v>
      </c>
      <c r="BI182" s="98" t="e">
        <f ca="true">+IF(AND(ISNUMBER(OFFSET('Hygiene Data'!$G$5,0,10*ROW('Hygiene Data'!G176))),'Data Summary'!DX182="Yes"),OFFSET('Hygiene Data'!$G$5,0,10*ROW('Hygiene Data'!G176)),NA())</f>
        <v>#N/A</v>
      </c>
      <c r="BJ182" s="98" t="e">
        <f ca="true">+IF(AND(ISNUMBER(OFFSET('Hygiene Data'!$G$7,0,10*ROW('Hygiene Data'!G176))),'Data Summary'!DY182="Yes"),OFFSET('Hygiene Data'!$G$7,0,10*ROW('Hygiene Data'!G176)),NA())</f>
        <v>#N/A</v>
      </c>
      <c r="BK182" s="98" t="e">
        <f ca="true">+IF(AND(ISNUMBER(OFFSET('Hygiene Data'!$G$9,0,10*ROW('Hygiene Data'!G176))),'Data Summary'!DZ182="Yes"),OFFSET('Hygiene Data'!$G$9,0,10*ROW('Hygiene Data'!G176)),NA())</f>
        <v>#N/A</v>
      </c>
      <c r="BL182" s="98" t="e">
        <f ca="true">+IF(AND(ISNUMBER(OFFSET('Hygiene Data'!$H$5,0,10*ROW('Hygiene Data'!H176))),'Data Summary'!EA182="Yes"),OFFSET('Hygiene Data'!$H$5,0,10*ROW('Hygiene Data'!H176)),NA())</f>
        <v>#N/A</v>
      </c>
      <c r="BM182" s="98" t="e">
        <f ca="true">+IF(AND(ISNUMBER(OFFSET('Hygiene Data'!$H$7,0,10*ROW('Hygiene Data'!H176))),'Data Summary'!EB182="Yes"),OFFSET('Hygiene Data'!$H$7,0,10*ROW('Hygiene Data'!H176)),NA())</f>
        <v>#N/A</v>
      </c>
      <c r="BN182" s="98" t="e">
        <f ca="true">+IF(AND(ISNUMBER(OFFSET('Hygiene Data'!$H$9,0,10*ROW('Hygiene Data'!H176))),'Data Summary'!EC182="Yes"),OFFSET('Hygiene Data'!$H$9,0,10*ROW('Hygiene Data'!H176)),NA())</f>
        <v>#N/A</v>
      </c>
      <c r="BO182" s="98" t="e">
        <f ca="true">+IF(AND(ISNUMBER(OFFSET('Hygiene Data'!$I$5,0,10*ROW('Hygiene Data'!I176))),'Data Summary'!ED182="Yes"),OFFSET('Hygiene Data'!$I$5,0,10*ROW('Hygiene Data'!I176)),NA())</f>
        <v>#N/A</v>
      </c>
      <c r="BP182" s="98" t="e">
        <f ca="true">+IF(AND(ISNUMBER(OFFSET('Hygiene Data'!$I$7,0,10*ROW('Hygiene Data'!I176))),'Data Summary'!EE182="Yes"),OFFSET('Hygiene Data'!$I$7,0,10*ROW('Hygiene Data'!I176)),NA())</f>
        <v>#N/A</v>
      </c>
      <c r="BQ182" s="98" t="e">
        <f ca="true">+IF(AND(ISNUMBER(OFFSET('Hygiene Data'!$I$9,0,10*ROW('Hygiene Data'!I176))),'Data Summary'!EF182="Yes"),OFFSET('Hygiene Data'!$I$9,0,10*ROW('Hygiene Data'!I176)),NA())</f>
        <v>#N/A</v>
      </c>
    </row>
    <row xmlns:x14ac="http://schemas.microsoft.com/office/spreadsheetml/2009/9/ac" r="183" x14ac:dyDescent="0.2">
      <c r="A183" s="351" t="e">
        <f ca="true">+RIGHT('Data Summary'!A183,LEN('Data Summary'!A183)-9)</f>
        <v>#VALUE!</v>
      </c>
      <c r="B183" s="36" t="str">
        <f ca="true">+IF(ISTEXT('Data Summary'!B183),'Data Summary'!B183,"")</f>
        <v/>
      </c>
      <c r="C183" s="350" t="e">
        <f ca="true">+VALUE('Data Summary'!C183)</f>
        <v>#VALUE!</v>
      </c>
      <c r="D183" s="96" t="e">
        <f ca="true">+IF(AND(ISNUMBER(OFFSET('Water Data'!$D$4,0,10*ROW('Water Data'!D177))),'Data Summary'!BS183="Yes"),100-OFFSET('Water Data'!$D$4,0,10*ROW('Water Data'!D177)),NA())</f>
        <v>#N/A</v>
      </c>
      <c r="E183" s="96" t="e">
        <f ca="true">+IF(AND(ISNUMBER(OFFSET('Water Data'!$D$6,0,10*ROW('Water Data'!D177))),'Data Summary'!BT183="Yes"),OFFSET('Water Data'!$D$6,0,10*ROW('Water Data'!D177)),NA())</f>
        <v>#N/A</v>
      </c>
      <c r="F183" s="96" t="e">
        <f ca="true">+IF(AND(ISNUMBER(OFFSET('Water Data'!$D$9,0,10*ROW('Water Data'!D177))),'Data Summary'!BU183="Yes"),OFFSET('Water Data'!$D$9,0,10*ROW('Water Data'!D177)),NA())</f>
        <v>#N/A</v>
      </c>
      <c r="G183" s="96" t="e">
        <f ca="true">+IF(AND(ISNUMBER(OFFSET('Water Data'!$E$4,0,10*ROW('Water Data'!E177))),'Data Summary'!BV183="Yes"),100-OFFSET('Water Data'!$E$4,0,10*ROW('Water Data'!E177)),NA())</f>
        <v>#N/A</v>
      </c>
      <c r="H183" s="96" t="e">
        <f ca="true">+IF(AND(ISNUMBER(OFFSET('Water Data'!$E$6,0,10*ROW('Water Data'!E177))),'Data Summary'!BW183="Yes"),OFFSET('Water Data'!$E$6,0,10*ROW('Water Data'!E177)),NA())</f>
        <v>#N/A</v>
      </c>
      <c r="I183" s="96" t="e">
        <f ca="true">+IF(AND(ISNUMBER(OFFSET('Water Data'!$E$9,0,10*ROW('Water Data'!E177))),'Data Summary'!BX183="Yes"),OFFSET('Water Data'!$E$9,0,10*ROW('Water Data'!E177)),NA())</f>
        <v>#N/A</v>
      </c>
      <c r="J183" s="96" t="e">
        <f ca="true">+IF(AND(ISNUMBER(OFFSET('Water Data'!$F$4,0,10*ROW('Water Data'!F177))),'Data Summary'!BY183="Yes"),100-OFFSET('Water Data'!$F$4,0,10*ROW('Water Data'!F177)),NA())</f>
        <v>#N/A</v>
      </c>
      <c r="K183" s="96" t="e">
        <f ca="true">+IF(AND(ISNUMBER(OFFSET('Water Data'!$F$6,0,10*ROW('Water Data'!F177))),'Data Summary'!BZ183="Yes"),OFFSET('Water Data'!$F$6,0,10*ROW('Water Data'!F177)),NA())</f>
        <v>#N/A</v>
      </c>
      <c r="L183" s="96" t="e">
        <f ca="true">+IF(AND(ISNUMBER(OFFSET('Water Data'!$F$9,0,10*ROW('Water Data'!F177))),'Data Summary'!CA183="Yes"),OFFSET('Water Data'!$F$9,0,10*ROW('Water Data'!F177)),NA())</f>
        <v>#N/A</v>
      </c>
      <c r="M183" s="96" t="e">
        <f ca="true">+IF(AND(ISNUMBER(OFFSET('Water Data'!$G$4,0,10*ROW('Water Data'!G177))),'Data Summary'!CB183="Yes"),100-OFFSET('Water Data'!$G$4,0,10*ROW('Water Data'!G177)),NA())</f>
        <v>#N/A</v>
      </c>
      <c r="N183" s="96" t="e">
        <f ca="true">+IF(AND(ISNUMBER(OFFSET('Water Data'!$G$6,0,10*ROW('Water Data'!G177))),'Data Summary'!CC183="Yes"),OFFSET('Water Data'!$G$6,0,10*ROW('Water Data'!G177)),NA())</f>
        <v>#N/A</v>
      </c>
      <c r="O183" s="96" t="e">
        <f ca="true">+IF(AND(ISNUMBER(OFFSET('Water Data'!$G$9,0,10*ROW('Water Data'!G177))),'Data Summary'!CD183="Yes"),OFFSET('Water Data'!$G$9,0,10*ROW('Water Data'!G177)),NA())</f>
        <v>#N/A</v>
      </c>
      <c r="P183" s="96" t="e">
        <f ca="true">+IF(AND(ISNUMBER(OFFSET('Water Data'!$H$4,0,10*ROW('Water Data'!H177))),'Data Summary'!CE183="Yes"),100-OFFSET('Water Data'!$H$4,0,10*ROW('Water Data'!H177)),NA())</f>
        <v>#N/A</v>
      </c>
      <c r="Q183" s="96" t="e">
        <f ca="true">+IF(AND(ISNUMBER(OFFSET('Water Data'!$H$6,0,10*ROW('Water Data'!H177))),'Data Summary'!CF183="Yes"),OFFSET('Water Data'!$H$6,0,10*ROW('Water Data'!H177)),NA())</f>
        <v>#N/A</v>
      </c>
      <c r="R183" s="96" t="e">
        <f ca="true">+IF(AND(ISNUMBER(OFFSET('Water Data'!$H$9,0,10*ROW('Water Data'!H177))),'Data Summary'!CG183="Yes"),OFFSET('Water Data'!$H$9,0,10*ROW('Water Data'!H177)),NA())</f>
        <v>#N/A</v>
      </c>
      <c r="S183" s="96" t="e">
        <f ca="true">+IF(AND(ISNUMBER(OFFSET('Water Data'!$I$4,0,10*ROW('Water Data'!I177))),'Data Summary'!CH183="Yes"),100-OFFSET('Water Data'!$I$4,0,10*ROW('Water Data'!I177)),NA())</f>
        <v>#N/A</v>
      </c>
      <c r="T183" s="96" t="e">
        <f ca="true">+IF(AND(ISNUMBER(OFFSET('Water Data'!$I$6,0,10*ROW('Water Data'!I177))),'Data Summary'!CI183="Yes"),OFFSET('Water Data'!$I$6,0,10*ROW('Water Data'!I177)),NA())</f>
        <v>#N/A</v>
      </c>
      <c r="U183" s="96" t="e">
        <f ca="true">+IF(AND(ISNUMBER(OFFSET('Water Data'!$I$9,0,10*ROW('Water Data'!I177))),'Data Summary'!CJ183="Yes"),OFFSET('Water Data'!$I$9,0,10*ROW('Water Data'!I177)),NA())</f>
        <v>#N/A</v>
      </c>
      <c r="V183" s="97" t="e">
        <f ca="true">+IF(AND(ISNUMBER(OFFSET('Sanitation Data'!$D$4,0,10*ROW('Sanitation Data'!D177))),'Data Summary'!CK183="Yes"),100-OFFSET('Sanitation Data'!$D$4,0,10*ROW('Sanitation Data'!D177)),NA())</f>
        <v>#N/A</v>
      </c>
      <c r="W183" s="97" t="e">
        <f ca="true">+IF(AND(ISNUMBER(OFFSET('Sanitation Data'!$D$6,0,10*ROW('Sanitation Data'!D177))),'Data Summary'!CL183="Yes"),OFFSET('Sanitation Data'!$D$6,0,10*ROW('Sanitation Data'!D177)),NA())</f>
        <v>#N/A</v>
      </c>
      <c r="X183" s="97" t="e">
        <f ca="true">+IF(AND(ISNUMBER(OFFSET('Sanitation Data'!$D$10,0,10*ROW('Sanitation Data'!D177))),'Data Summary'!CM183="Yes"),OFFSET('Sanitation Data'!$D$10,0,10*ROW('Sanitation Data'!D177)),NA())</f>
        <v>#N/A</v>
      </c>
      <c r="Y183" s="97" t="e">
        <f ca="true">+IF(AND(ISNUMBER(OFFSET('Sanitation Data'!$D$11,0,10*ROW('Sanitation Data'!D177))),'Data Summary'!CN183="Yes"),OFFSET('Sanitation Data'!$D$11,0,10*ROW('Sanitation Data'!D177)),NA())</f>
        <v>#N/A</v>
      </c>
      <c r="Z183" s="97" t="e">
        <f ca="true">+IF(AND(ISNUMBER(OFFSET('Sanitation Data'!$D$12,0,10*ROW('Sanitation Data'!D177))),'Data Summary'!CO183="Yes"),OFFSET('Sanitation Data'!$D$12,0,10*ROW('Sanitation Data'!D177)),NA())</f>
        <v>#N/A</v>
      </c>
      <c r="AA183" s="97" t="e">
        <f ca="true">+IF(AND(ISNUMBER(OFFSET('Sanitation Data'!$E$4,0,10*ROW('Sanitation Data'!E177))),'Data Summary'!CP183="Yes"),100-OFFSET('Sanitation Data'!$E$4,0,10*ROW('Sanitation Data'!E177)),NA())</f>
        <v>#N/A</v>
      </c>
      <c r="AB183" s="97" t="e">
        <f ca="true">+IF(AND(ISNUMBER(OFFSET('Sanitation Data'!$E$6,0,10*ROW('Sanitation Data'!E177))),'Data Summary'!CQ183="Yes"),OFFSET('Sanitation Data'!$E$6,0,10*ROW('Sanitation Data'!E177)),NA())</f>
        <v>#N/A</v>
      </c>
      <c r="AC183" s="97" t="e">
        <f ca="true">+IF(AND(ISNUMBER(OFFSET('Sanitation Data'!$E$10,0,10*ROW('Sanitation Data'!E177))),'Data Summary'!CR183="Yes"),OFFSET('Sanitation Data'!$E$10,0,10*ROW('Sanitation Data'!E177)),NA())</f>
        <v>#N/A</v>
      </c>
      <c r="AD183" s="97" t="e">
        <f ca="true">+IF(AND(ISNUMBER(OFFSET('Sanitation Data'!$E$11,0,10*ROW('Sanitation Data'!E177))),'Data Summary'!CS183="Yes"),OFFSET('Sanitation Data'!$E$11,0,10*ROW('Sanitation Data'!E177)),NA())</f>
        <v>#N/A</v>
      </c>
      <c r="AE183" s="97" t="e">
        <f ca="true">+IF(AND(ISNUMBER(OFFSET('Sanitation Data'!$E$12,0,10*ROW('Sanitation Data'!E177))),'Data Summary'!CT183="Yes"),OFFSET('Sanitation Data'!$E$12,0,10*ROW('Sanitation Data'!E177)),NA())</f>
        <v>#N/A</v>
      </c>
      <c r="AF183" s="97" t="e">
        <f ca="true">+IF(AND(ISNUMBER(OFFSET('Sanitation Data'!$F$4,0,10*ROW('Sanitation Data'!F177))),'Data Summary'!CU183="Yes"),100-OFFSET('Sanitation Data'!$F$4,0,10*ROW('Sanitation Data'!F177)),NA())</f>
        <v>#N/A</v>
      </c>
      <c r="AG183" s="97" t="e">
        <f ca="true">+IF(AND(ISNUMBER(OFFSET('Sanitation Data'!$F$6,0,10*ROW('Sanitation Data'!F177))),'Data Summary'!CV183="Yes"),OFFSET('Sanitation Data'!$F$6,0,10*ROW('Sanitation Data'!F177)),NA())</f>
        <v>#N/A</v>
      </c>
      <c r="AH183" s="97" t="e">
        <f ca="true">+IF(AND(ISNUMBER(OFFSET('Sanitation Data'!$F$10,0,10*ROW('Sanitation Data'!F177))),'Data Summary'!CW183="Yes"),OFFSET('Sanitation Data'!$F$10,0,10*ROW('Sanitation Data'!F177)),NA())</f>
        <v>#N/A</v>
      </c>
      <c r="AI183" s="97" t="e">
        <f ca="true">+IF(AND(ISNUMBER(OFFSET('Sanitation Data'!$F$11,0,10*ROW('Sanitation Data'!F177))),'Data Summary'!CX183="Yes"),OFFSET('Sanitation Data'!$F$11,0,10*ROW('Sanitation Data'!F177)),NA())</f>
        <v>#N/A</v>
      </c>
      <c r="AJ183" s="97" t="e">
        <f ca="true">+IF(AND(ISNUMBER(OFFSET('Sanitation Data'!$F$12,0,10*ROW('Sanitation Data'!F177))),'Data Summary'!CY183="Yes"),OFFSET('Sanitation Data'!$F$12,0,10*ROW('Sanitation Data'!F177)),NA())</f>
        <v>#N/A</v>
      </c>
      <c r="AK183" s="97" t="e">
        <f ca="true">+IF(AND(ISNUMBER(OFFSET('Sanitation Data'!$G$4,0,10*ROW('Sanitation Data'!G177))),'Data Summary'!CZ183="Yes"),100-OFFSET('Sanitation Data'!$G$4,0,10*ROW('Sanitation Data'!G177)),NA())</f>
        <v>#N/A</v>
      </c>
      <c r="AL183" s="97" t="e">
        <f ca="true">+IF(AND(ISNUMBER(OFFSET('Sanitation Data'!$G$6,0,10*ROW('Sanitation Data'!G177))),'Data Summary'!DA183="Yes"),OFFSET('Sanitation Data'!$G$6,0,10*ROW('Sanitation Data'!G177)),NA())</f>
        <v>#N/A</v>
      </c>
      <c r="AM183" s="97" t="e">
        <f ca="true">+IF(AND(ISNUMBER(OFFSET('Sanitation Data'!$G$10,0,10*ROW('Sanitation Data'!G177))),'Data Summary'!DB183="Yes"),OFFSET('Sanitation Data'!$G$10,0,10*ROW('Sanitation Data'!G177)),NA())</f>
        <v>#N/A</v>
      </c>
      <c r="AN183" s="97" t="e">
        <f ca="true">+IF(AND(ISNUMBER(OFFSET('Sanitation Data'!$G$11,0,10*ROW('Sanitation Data'!G177))),'Data Summary'!DC183="Yes"),OFFSET('Sanitation Data'!$G$11,0,10*ROW('Sanitation Data'!G177)),NA())</f>
        <v>#N/A</v>
      </c>
      <c r="AO183" s="97" t="e">
        <f ca="true">+IF(AND(ISNUMBER(OFFSET('Sanitation Data'!$G$12,0,10*ROW('Sanitation Data'!G177))),'Data Summary'!DD183="Yes"),OFFSET('Sanitation Data'!$G$12,0,10*ROW('Sanitation Data'!G177)),NA())</f>
        <v>#N/A</v>
      </c>
      <c r="AP183" s="97" t="e">
        <f ca="true">+IF(AND(ISNUMBER(OFFSET('Sanitation Data'!$H$4,0,10*ROW('Sanitation Data'!H177))),'Data Summary'!DE183="Yes"),100-OFFSET('Sanitation Data'!$H$4,0,10*ROW('Sanitation Data'!H177)),NA())</f>
        <v>#N/A</v>
      </c>
      <c r="AQ183" s="97" t="e">
        <f ca="true">+IF(AND(ISNUMBER(OFFSET('Sanitation Data'!$H$6,0,10*ROW('Sanitation Data'!H177))),'Data Summary'!DF183="Yes"),OFFSET('Sanitation Data'!$H$6,0,10*ROW('Sanitation Data'!H177)),NA())</f>
        <v>#N/A</v>
      </c>
      <c r="AR183" s="97" t="e">
        <f ca="true">+IF(AND(ISNUMBER(OFFSET('Sanitation Data'!$H$10,0,10*ROW('Sanitation Data'!H177))),'Data Summary'!DG183="Yes"),OFFSET('Sanitation Data'!$H$10,0,10*ROW('Sanitation Data'!H177)),NA())</f>
        <v>#N/A</v>
      </c>
      <c r="AS183" s="97" t="e">
        <f ca="true">+IF(AND(ISNUMBER(OFFSET('Sanitation Data'!$H$11,0,10*ROW('Sanitation Data'!H177))),'Data Summary'!DH183="Yes"),OFFSET('Sanitation Data'!$H$11,0,10*ROW('Sanitation Data'!H177)),NA())</f>
        <v>#N/A</v>
      </c>
      <c r="AT183" s="97" t="e">
        <f ca="true">+IF(AND(ISNUMBER(OFFSET('Sanitation Data'!$H$12,0,10*ROW('Sanitation Data'!H177))),'Data Summary'!DI183="Yes"),OFFSET('Sanitation Data'!$H$12,0,10*ROW('Sanitation Data'!H177)),NA())</f>
        <v>#N/A</v>
      </c>
      <c r="AU183" s="97" t="e">
        <f ca="true">+IF(AND(ISNUMBER(OFFSET('Sanitation Data'!$I$4,0,10*ROW('Sanitation Data'!I177))),'Data Summary'!DJ183="Yes"),100-OFFSET('Sanitation Data'!$I$4,0,10*ROW('Sanitation Data'!I177)),NA())</f>
        <v>#N/A</v>
      </c>
      <c r="AV183" s="97" t="e">
        <f ca="true">+IF(AND(ISNUMBER(OFFSET('Sanitation Data'!$I$6,0,10*ROW('Sanitation Data'!I177))),'Data Summary'!DK183="Yes"),OFFSET('Sanitation Data'!$I$6,0,10*ROW('Sanitation Data'!I177)),NA())</f>
        <v>#N/A</v>
      </c>
      <c r="AW183" s="97" t="e">
        <f ca="true">+IF(AND(ISNUMBER(OFFSET('Sanitation Data'!$I$10,0,10*ROW('Sanitation Data'!I177))),'Data Summary'!DL183="Yes"),OFFSET('Sanitation Data'!$I$10,0,10*ROW('Sanitation Data'!I177)),NA())</f>
        <v>#N/A</v>
      </c>
      <c r="AX183" s="97" t="e">
        <f ca="true">+IF(AND(ISNUMBER(OFFSET('Sanitation Data'!$I$11,0,10*ROW('Sanitation Data'!I177))),'Data Summary'!DM183="Yes"),OFFSET('Sanitation Data'!$I$11,0,10*ROW('Sanitation Data'!I177)),NA())</f>
        <v>#N/A</v>
      </c>
      <c r="AY183" s="97" t="e">
        <f ca="true">+IF(AND(ISNUMBER(OFFSET('Sanitation Data'!$I$12,0,10*ROW('Sanitation Data'!I177))),'Data Summary'!DN183="Yes"),OFFSET('Sanitation Data'!$I$12,0,10*ROW('Sanitation Data'!I177)),NA())</f>
        <v>#N/A</v>
      </c>
      <c r="AZ183" s="98" t="e">
        <f ca="true">+IF(AND(ISNUMBER(OFFSET('Hygiene Data'!$D$5,0,10*ROW('Hygiene Data'!D177))),'Data Summary'!DO183="Yes"),OFFSET('Hygiene Data'!$D$5,0,10*ROW('Hygiene Data'!D177)),NA())</f>
        <v>#N/A</v>
      </c>
      <c r="BA183" s="98" t="e">
        <f ca="true">+IF(AND(ISNUMBER(OFFSET('Hygiene Data'!$D$7,0,10*ROW('Hygiene Data'!D177))),'Data Summary'!DP183="Yes"),OFFSET('Hygiene Data'!$D$7,0,10*ROW('Hygiene Data'!D177)),NA())</f>
        <v>#N/A</v>
      </c>
      <c r="BB183" s="98" t="e">
        <f ca="true">+IF(AND(ISNUMBER(OFFSET('Hygiene Data'!$D$9,0,10*ROW('Hygiene Data'!D177))),'Data Summary'!DQ183="Yes"),OFFSET('Hygiene Data'!$D$9,0,10*ROW('Hygiene Data'!D177)),NA())</f>
        <v>#N/A</v>
      </c>
      <c r="BC183" s="98" t="e">
        <f ca="true">+IF(AND(ISNUMBER(OFFSET('Hygiene Data'!$E$5,0,10*ROW('Hygiene Data'!E177))),'Data Summary'!DR183="Yes"),OFFSET('Hygiene Data'!$E$5,0,10*ROW('Hygiene Data'!E177)),NA())</f>
        <v>#N/A</v>
      </c>
      <c r="BD183" s="98" t="e">
        <f ca="true">+IF(AND(ISNUMBER(OFFSET('Hygiene Data'!$E$7,0,10*ROW('Hygiene Data'!E177))),'Data Summary'!DS183="Yes"),OFFSET('Hygiene Data'!$E$7,0,10*ROW('Hygiene Data'!E177)),NA())</f>
        <v>#N/A</v>
      </c>
      <c r="BE183" s="98" t="e">
        <f ca="true">+IF(AND(ISNUMBER(OFFSET('Hygiene Data'!$E$9,0,10*ROW('Hygiene Data'!E177))),'Data Summary'!DT183="Yes"),OFFSET('Hygiene Data'!$E$9,0,10*ROW('Hygiene Data'!E177)),NA())</f>
        <v>#N/A</v>
      </c>
      <c r="BF183" s="98" t="e">
        <f ca="true">+IF(AND(ISNUMBER(OFFSET('Hygiene Data'!$F$5,0,10*ROW('Hygiene Data'!F177))),'Data Summary'!DU183="Yes"),OFFSET('Hygiene Data'!$F$5,0,10*ROW('Hygiene Data'!F177)),NA())</f>
        <v>#N/A</v>
      </c>
      <c r="BG183" s="98" t="e">
        <f ca="true">+IF(AND(ISNUMBER(OFFSET('Hygiene Data'!$F$7,0,10*ROW('Hygiene Data'!F177))),'Data Summary'!DV183="Yes"),OFFSET('Hygiene Data'!$F$7,0,10*ROW('Hygiene Data'!F177)),NA())</f>
        <v>#N/A</v>
      </c>
      <c r="BH183" s="98" t="e">
        <f ca="true">+IF(AND(ISNUMBER(OFFSET('Hygiene Data'!$F$9,0,10*ROW('Hygiene Data'!F177))),'Data Summary'!DW183="Yes"),OFFSET('Hygiene Data'!$F$9,0,10*ROW('Hygiene Data'!F177)),NA())</f>
        <v>#N/A</v>
      </c>
      <c r="BI183" s="98" t="e">
        <f ca="true">+IF(AND(ISNUMBER(OFFSET('Hygiene Data'!$G$5,0,10*ROW('Hygiene Data'!G177))),'Data Summary'!DX183="Yes"),OFFSET('Hygiene Data'!$G$5,0,10*ROW('Hygiene Data'!G177)),NA())</f>
        <v>#N/A</v>
      </c>
      <c r="BJ183" s="98" t="e">
        <f ca="true">+IF(AND(ISNUMBER(OFFSET('Hygiene Data'!$G$7,0,10*ROW('Hygiene Data'!G177))),'Data Summary'!DY183="Yes"),OFFSET('Hygiene Data'!$G$7,0,10*ROW('Hygiene Data'!G177)),NA())</f>
        <v>#N/A</v>
      </c>
      <c r="BK183" s="98" t="e">
        <f ca="true">+IF(AND(ISNUMBER(OFFSET('Hygiene Data'!$G$9,0,10*ROW('Hygiene Data'!G177))),'Data Summary'!DZ183="Yes"),OFFSET('Hygiene Data'!$G$9,0,10*ROW('Hygiene Data'!G177)),NA())</f>
        <v>#N/A</v>
      </c>
      <c r="BL183" s="98" t="e">
        <f ca="true">+IF(AND(ISNUMBER(OFFSET('Hygiene Data'!$H$5,0,10*ROW('Hygiene Data'!H177))),'Data Summary'!EA183="Yes"),OFFSET('Hygiene Data'!$H$5,0,10*ROW('Hygiene Data'!H177)),NA())</f>
        <v>#N/A</v>
      </c>
      <c r="BM183" s="98" t="e">
        <f ca="true">+IF(AND(ISNUMBER(OFFSET('Hygiene Data'!$H$7,0,10*ROW('Hygiene Data'!H177))),'Data Summary'!EB183="Yes"),OFFSET('Hygiene Data'!$H$7,0,10*ROW('Hygiene Data'!H177)),NA())</f>
        <v>#N/A</v>
      </c>
      <c r="BN183" s="98" t="e">
        <f ca="true">+IF(AND(ISNUMBER(OFFSET('Hygiene Data'!$H$9,0,10*ROW('Hygiene Data'!H177))),'Data Summary'!EC183="Yes"),OFFSET('Hygiene Data'!$H$9,0,10*ROW('Hygiene Data'!H177)),NA())</f>
        <v>#N/A</v>
      </c>
      <c r="BO183" s="98" t="e">
        <f ca="true">+IF(AND(ISNUMBER(OFFSET('Hygiene Data'!$I$5,0,10*ROW('Hygiene Data'!I177))),'Data Summary'!ED183="Yes"),OFFSET('Hygiene Data'!$I$5,0,10*ROW('Hygiene Data'!I177)),NA())</f>
        <v>#N/A</v>
      </c>
      <c r="BP183" s="98" t="e">
        <f ca="true">+IF(AND(ISNUMBER(OFFSET('Hygiene Data'!$I$7,0,10*ROW('Hygiene Data'!I177))),'Data Summary'!EE183="Yes"),OFFSET('Hygiene Data'!$I$7,0,10*ROW('Hygiene Data'!I177)),NA())</f>
        <v>#N/A</v>
      </c>
      <c r="BQ183" s="98" t="e">
        <f ca="true">+IF(AND(ISNUMBER(OFFSET('Hygiene Data'!$I$9,0,10*ROW('Hygiene Data'!I177))),'Data Summary'!EF183="Yes"),OFFSET('Hygiene Data'!$I$9,0,10*ROW('Hygiene Data'!I177)),NA())</f>
        <v>#N/A</v>
      </c>
    </row>
    <row xmlns:x14ac="http://schemas.microsoft.com/office/spreadsheetml/2009/9/ac" r="184" x14ac:dyDescent="0.2">
      <c r="A184" s="351" t="e">
        <f ca="true">+RIGHT('Data Summary'!A184,LEN('Data Summary'!A184)-9)</f>
        <v>#VALUE!</v>
      </c>
      <c r="B184" s="36" t="str">
        <f ca="true">+IF(ISTEXT('Data Summary'!B184),'Data Summary'!B184,"")</f>
        <v/>
      </c>
      <c r="C184" s="350" t="e">
        <f ca="true">+VALUE('Data Summary'!C184)</f>
        <v>#VALUE!</v>
      </c>
      <c r="D184" s="96" t="e">
        <f ca="true">+IF(AND(ISNUMBER(OFFSET('Water Data'!$D$4,0,10*ROW('Water Data'!D178))),'Data Summary'!BS184="Yes"),100-OFFSET('Water Data'!$D$4,0,10*ROW('Water Data'!D178)),NA())</f>
        <v>#N/A</v>
      </c>
      <c r="E184" s="96" t="e">
        <f ca="true">+IF(AND(ISNUMBER(OFFSET('Water Data'!$D$6,0,10*ROW('Water Data'!D178))),'Data Summary'!BT184="Yes"),OFFSET('Water Data'!$D$6,0,10*ROW('Water Data'!D178)),NA())</f>
        <v>#N/A</v>
      </c>
      <c r="F184" s="96" t="e">
        <f ca="true">+IF(AND(ISNUMBER(OFFSET('Water Data'!$D$9,0,10*ROW('Water Data'!D178))),'Data Summary'!BU184="Yes"),OFFSET('Water Data'!$D$9,0,10*ROW('Water Data'!D178)),NA())</f>
        <v>#N/A</v>
      </c>
      <c r="G184" s="96" t="e">
        <f ca="true">+IF(AND(ISNUMBER(OFFSET('Water Data'!$E$4,0,10*ROW('Water Data'!E178))),'Data Summary'!BV184="Yes"),100-OFFSET('Water Data'!$E$4,0,10*ROW('Water Data'!E178)),NA())</f>
        <v>#N/A</v>
      </c>
      <c r="H184" s="96" t="e">
        <f ca="true">+IF(AND(ISNUMBER(OFFSET('Water Data'!$E$6,0,10*ROW('Water Data'!E178))),'Data Summary'!BW184="Yes"),OFFSET('Water Data'!$E$6,0,10*ROW('Water Data'!E178)),NA())</f>
        <v>#N/A</v>
      </c>
      <c r="I184" s="96" t="e">
        <f ca="true">+IF(AND(ISNUMBER(OFFSET('Water Data'!$E$9,0,10*ROW('Water Data'!E178))),'Data Summary'!BX184="Yes"),OFFSET('Water Data'!$E$9,0,10*ROW('Water Data'!E178)),NA())</f>
        <v>#N/A</v>
      </c>
      <c r="J184" s="96" t="e">
        <f ca="true">+IF(AND(ISNUMBER(OFFSET('Water Data'!$F$4,0,10*ROW('Water Data'!F178))),'Data Summary'!BY184="Yes"),100-OFFSET('Water Data'!$F$4,0,10*ROW('Water Data'!F178)),NA())</f>
        <v>#N/A</v>
      </c>
      <c r="K184" s="96" t="e">
        <f ca="true">+IF(AND(ISNUMBER(OFFSET('Water Data'!$F$6,0,10*ROW('Water Data'!F178))),'Data Summary'!BZ184="Yes"),OFFSET('Water Data'!$F$6,0,10*ROW('Water Data'!F178)),NA())</f>
        <v>#N/A</v>
      </c>
      <c r="L184" s="96" t="e">
        <f ca="true">+IF(AND(ISNUMBER(OFFSET('Water Data'!$F$9,0,10*ROW('Water Data'!F178))),'Data Summary'!CA184="Yes"),OFFSET('Water Data'!$F$9,0,10*ROW('Water Data'!F178)),NA())</f>
        <v>#N/A</v>
      </c>
      <c r="M184" s="96" t="e">
        <f ca="true">+IF(AND(ISNUMBER(OFFSET('Water Data'!$G$4,0,10*ROW('Water Data'!G178))),'Data Summary'!CB184="Yes"),100-OFFSET('Water Data'!$G$4,0,10*ROW('Water Data'!G178)),NA())</f>
        <v>#N/A</v>
      </c>
      <c r="N184" s="96" t="e">
        <f ca="true">+IF(AND(ISNUMBER(OFFSET('Water Data'!$G$6,0,10*ROW('Water Data'!G178))),'Data Summary'!CC184="Yes"),OFFSET('Water Data'!$G$6,0,10*ROW('Water Data'!G178)),NA())</f>
        <v>#N/A</v>
      </c>
      <c r="O184" s="96" t="e">
        <f ca="true">+IF(AND(ISNUMBER(OFFSET('Water Data'!$G$9,0,10*ROW('Water Data'!G178))),'Data Summary'!CD184="Yes"),OFFSET('Water Data'!$G$9,0,10*ROW('Water Data'!G178)),NA())</f>
        <v>#N/A</v>
      </c>
      <c r="P184" s="96" t="e">
        <f ca="true">+IF(AND(ISNUMBER(OFFSET('Water Data'!$H$4,0,10*ROW('Water Data'!H178))),'Data Summary'!CE184="Yes"),100-OFFSET('Water Data'!$H$4,0,10*ROW('Water Data'!H178)),NA())</f>
        <v>#N/A</v>
      </c>
      <c r="Q184" s="96" t="e">
        <f ca="true">+IF(AND(ISNUMBER(OFFSET('Water Data'!$H$6,0,10*ROW('Water Data'!H178))),'Data Summary'!CF184="Yes"),OFFSET('Water Data'!$H$6,0,10*ROW('Water Data'!H178)),NA())</f>
        <v>#N/A</v>
      </c>
      <c r="R184" s="96" t="e">
        <f ca="true">+IF(AND(ISNUMBER(OFFSET('Water Data'!$H$9,0,10*ROW('Water Data'!H178))),'Data Summary'!CG184="Yes"),OFFSET('Water Data'!$H$9,0,10*ROW('Water Data'!H178)),NA())</f>
        <v>#N/A</v>
      </c>
      <c r="S184" s="96" t="e">
        <f ca="true">+IF(AND(ISNUMBER(OFFSET('Water Data'!$I$4,0,10*ROW('Water Data'!I178))),'Data Summary'!CH184="Yes"),100-OFFSET('Water Data'!$I$4,0,10*ROW('Water Data'!I178)),NA())</f>
        <v>#N/A</v>
      </c>
      <c r="T184" s="96" t="e">
        <f ca="true">+IF(AND(ISNUMBER(OFFSET('Water Data'!$I$6,0,10*ROW('Water Data'!I178))),'Data Summary'!CI184="Yes"),OFFSET('Water Data'!$I$6,0,10*ROW('Water Data'!I178)),NA())</f>
        <v>#N/A</v>
      </c>
      <c r="U184" s="96" t="e">
        <f ca="true">+IF(AND(ISNUMBER(OFFSET('Water Data'!$I$9,0,10*ROW('Water Data'!I178))),'Data Summary'!CJ184="Yes"),OFFSET('Water Data'!$I$9,0,10*ROW('Water Data'!I178)),NA())</f>
        <v>#N/A</v>
      </c>
      <c r="V184" s="97" t="e">
        <f ca="true">+IF(AND(ISNUMBER(OFFSET('Sanitation Data'!$D$4,0,10*ROW('Sanitation Data'!D178))),'Data Summary'!CK184="Yes"),100-OFFSET('Sanitation Data'!$D$4,0,10*ROW('Sanitation Data'!D178)),NA())</f>
        <v>#N/A</v>
      </c>
      <c r="W184" s="97" t="e">
        <f ca="true">+IF(AND(ISNUMBER(OFFSET('Sanitation Data'!$D$6,0,10*ROW('Sanitation Data'!D178))),'Data Summary'!CL184="Yes"),OFFSET('Sanitation Data'!$D$6,0,10*ROW('Sanitation Data'!D178)),NA())</f>
        <v>#N/A</v>
      </c>
      <c r="X184" s="97" t="e">
        <f ca="true">+IF(AND(ISNUMBER(OFFSET('Sanitation Data'!$D$10,0,10*ROW('Sanitation Data'!D178))),'Data Summary'!CM184="Yes"),OFFSET('Sanitation Data'!$D$10,0,10*ROW('Sanitation Data'!D178)),NA())</f>
        <v>#N/A</v>
      </c>
      <c r="Y184" s="97" t="e">
        <f ca="true">+IF(AND(ISNUMBER(OFFSET('Sanitation Data'!$D$11,0,10*ROW('Sanitation Data'!D178))),'Data Summary'!CN184="Yes"),OFFSET('Sanitation Data'!$D$11,0,10*ROW('Sanitation Data'!D178)),NA())</f>
        <v>#N/A</v>
      </c>
      <c r="Z184" s="97" t="e">
        <f ca="true">+IF(AND(ISNUMBER(OFFSET('Sanitation Data'!$D$12,0,10*ROW('Sanitation Data'!D178))),'Data Summary'!CO184="Yes"),OFFSET('Sanitation Data'!$D$12,0,10*ROW('Sanitation Data'!D178)),NA())</f>
        <v>#N/A</v>
      </c>
      <c r="AA184" s="97" t="e">
        <f ca="true">+IF(AND(ISNUMBER(OFFSET('Sanitation Data'!$E$4,0,10*ROW('Sanitation Data'!E178))),'Data Summary'!CP184="Yes"),100-OFFSET('Sanitation Data'!$E$4,0,10*ROW('Sanitation Data'!E178)),NA())</f>
        <v>#N/A</v>
      </c>
      <c r="AB184" s="97" t="e">
        <f ca="true">+IF(AND(ISNUMBER(OFFSET('Sanitation Data'!$E$6,0,10*ROW('Sanitation Data'!E178))),'Data Summary'!CQ184="Yes"),OFFSET('Sanitation Data'!$E$6,0,10*ROW('Sanitation Data'!E178)),NA())</f>
        <v>#N/A</v>
      </c>
      <c r="AC184" s="97" t="e">
        <f ca="true">+IF(AND(ISNUMBER(OFFSET('Sanitation Data'!$E$10,0,10*ROW('Sanitation Data'!E178))),'Data Summary'!CR184="Yes"),OFFSET('Sanitation Data'!$E$10,0,10*ROW('Sanitation Data'!E178)),NA())</f>
        <v>#N/A</v>
      </c>
      <c r="AD184" s="97" t="e">
        <f ca="true">+IF(AND(ISNUMBER(OFFSET('Sanitation Data'!$E$11,0,10*ROW('Sanitation Data'!E178))),'Data Summary'!CS184="Yes"),OFFSET('Sanitation Data'!$E$11,0,10*ROW('Sanitation Data'!E178)),NA())</f>
        <v>#N/A</v>
      </c>
      <c r="AE184" s="97" t="e">
        <f ca="true">+IF(AND(ISNUMBER(OFFSET('Sanitation Data'!$E$12,0,10*ROW('Sanitation Data'!E178))),'Data Summary'!CT184="Yes"),OFFSET('Sanitation Data'!$E$12,0,10*ROW('Sanitation Data'!E178)),NA())</f>
        <v>#N/A</v>
      </c>
      <c r="AF184" s="97" t="e">
        <f ca="true">+IF(AND(ISNUMBER(OFFSET('Sanitation Data'!$F$4,0,10*ROW('Sanitation Data'!F178))),'Data Summary'!CU184="Yes"),100-OFFSET('Sanitation Data'!$F$4,0,10*ROW('Sanitation Data'!F178)),NA())</f>
        <v>#N/A</v>
      </c>
      <c r="AG184" s="97" t="e">
        <f ca="true">+IF(AND(ISNUMBER(OFFSET('Sanitation Data'!$F$6,0,10*ROW('Sanitation Data'!F178))),'Data Summary'!CV184="Yes"),OFFSET('Sanitation Data'!$F$6,0,10*ROW('Sanitation Data'!F178)),NA())</f>
        <v>#N/A</v>
      </c>
      <c r="AH184" s="97" t="e">
        <f ca="true">+IF(AND(ISNUMBER(OFFSET('Sanitation Data'!$F$10,0,10*ROW('Sanitation Data'!F178))),'Data Summary'!CW184="Yes"),OFFSET('Sanitation Data'!$F$10,0,10*ROW('Sanitation Data'!F178)),NA())</f>
        <v>#N/A</v>
      </c>
      <c r="AI184" s="97" t="e">
        <f ca="true">+IF(AND(ISNUMBER(OFFSET('Sanitation Data'!$F$11,0,10*ROW('Sanitation Data'!F178))),'Data Summary'!CX184="Yes"),OFFSET('Sanitation Data'!$F$11,0,10*ROW('Sanitation Data'!F178)),NA())</f>
        <v>#N/A</v>
      </c>
      <c r="AJ184" s="97" t="e">
        <f ca="true">+IF(AND(ISNUMBER(OFFSET('Sanitation Data'!$F$12,0,10*ROW('Sanitation Data'!F178))),'Data Summary'!CY184="Yes"),OFFSET('Sanitation Data'!$F$12,0,10*ROW('Sanitation Data'!F178)),NA())</f>
        <v>#N/A</v>
      </c>
      <c r="AK184" s="97" t="e">
        <f ca="true">+IF(AND(ISNUMBER(OFFSET('Sanitation Data'!$G$4,0,10*ROW('Sanitation Data'!G178))),'Data Summary'!CZ184="Yes"),100-OFFSET('Sanitation Data'!$G$4,0,10*ROW('Sanitation Data'!G178)),NA())</f>
        <v>#N/A</v>
      </c>
      <c r="AL184" s="97" t="e">
        <f ca="true">+IF(AND(ISNUMBER(OFFSET('Sanitation Data'!$G$6,0,10*ROW('Sanitation Data'!G178))),'Data Summary'!DA184="Yes"),OFFSET('Sanitation Data'!$G$6,0,10*ROW('Sanitation Data'!G178)),NA())</f>
        <v>#N/A</v>
      </c>
      <c r="AM184" s="97" t="e">
        <f ca="true">+IF(AND(ISNUMBER(OFFSET('Sanitation Data'!$G$10,0,10*ROW('Sanitation Data'!G178))),'Data Summary'!DB184="Yes"),OFFSET('Sanitation Data'!$G$10,0,10*ROW('Sanitation Data'!G178)),NA())</f>
        <v>#N/A</v>
      </c>
      <c r="AN184" s="97" t="e">
        <f ca="true">+IF(AND(ISNUMBER(OFFSET('Sanitation Data'!$G$11,0,10*ROW('Sanitation Data'!G178))),'Data Summary'!DC184="Yes"),OFFSET('Sanitation Data'!$G$11,0,10*ROW('Sanitation Data'!G178)),NA())</f>
        <v>#N/A</v>
      </c>
      <c r="AO184" s="97" t="e">
        <f ca="true">+IF(AND(ISNUMBER(OFFSET('Sanitation Data'!$G$12,0,10*ROW('Sanitation Data'!G178))),'Data Summary'!DD184="Yes"),OFFSET('Sanitation Data'!$G$12,0,10*ROW('Sanitation Data'!G178)),NA())</f>
        <v>#N/A</v>
      </c>
      <c r="AP184" s="97" t="e">
        <f ca="true">+IF(AND(ISNUMBER(OFFSET('Sanitation Data'!$H$4,0,10*ROW('Sanitation Data'!H178))),'Data Summary'!DE184="Yes"),100-OFFSET('Sanitation Data'!$H$4,0,10*ROW('Sanitation Data'!H178)),NA())</f>
        <v>#N/A</v>
      </c>
      <c r="AQ184" s="97" t="e">
        <f ca="true">+IF(AND(ISNUMBER(OFFSET('Sanitation Data'!$H$6,0,10*ROW('Sanitation Data'!H178))),'Data Summary'!DF184="Yes"),OFFSET('Sanitation Data'!$H$6,0,10*ROW('Sanitation Data'!H178)),NA())</f>
        <v>#N/A</v>
      </c>
      <c r="AR184" s="97" t="e">
        <f ca="true">+IF(AND(ISNUMBER(OFFSET('Sanitation Data'!$H$10,0,10*ROW('Sanitation Data'!H178))),'Data Summary'!DG184="Yes"),OFFSET('Sanitation Data'!$H$10,0,10*ROW('Sanitation Data'!H178)),NA())</f>
        <v>#N/A</v>
      </c>
      <c r="AS184" s="97" t="e">
        <f ca="true">+IF(AND(ISNUMBER(OFFSET('Sanitation Data'!$H$11,0,10*ROW('Sanitation Data'!H178))),'Data Summary'!DH184="Yes"),OFFSET('Sanitation Data'!$H$11,0,10*ROW('Sanitation Data'!H178)),NA())</f>
        <v>#N/A</v>
      </c>
      <c r="AT184" s="97" t="e">
        <f ca="true">+IF(AND(ISNUMBER(OFFSET('Sanitation Data'!$H$12,0,10*ROW('Sanitation Data'!H178))),'Data Summary'!DI184="Yes"),OFFSET('Sanitation Data'!$H$12,0,10*ROW('Sanitation Data'!H178)),NA())</f>
        <v>#N/A</v>
      </c>
      <c r="AU184" s="97" t="e">
        <f ca="true">+IF(AND(ISNUMBER(OFFSET('Sanitation Data'!$I$4,0,10*ROW('Sanitation Data'!I178))),'Data Summary'!DJ184="Yes"),100-OFFSET('Sanitation Data'!$I$4,0,10*ROW('Sanitation Data'!I178)),NA())</f>
        <v>#N/A</v>
      </c>
      <c r="AV184" s="97" t="e">
        <f ca="true">+IF(AND(ISNUMBER(OFFSET('Sanitation Data'!$I$6,0,10*ROW('Sanitation Data'!I178))),'Data Summary'!DK184="Yes"),OFFSET('Sanitation Data'!$I$6,0,10*ROW('Sanitation Data'!I178)),NA())</f>
        <v>#N/A</v>
      </c>
      <c r="AW184" s="97" t="e">
        <f ca="true">+IF(AND(ISNUMBER(OFFSET('Sanitation Data'!$I$10,0,10*ROW('Sanitation Data'!I178))),'Data Summary'!DL184="Yes"),OFFSET('Sanitation Data'!$I$10,0,10*ROW('Sanitation Data'!I178)),NA())</f>
        <v>#N/A</v>
      </c>
      <c r="AX184" s="97" t="e">
        <f ca="true">+IF(AND(ISNUMBER(OFFSET('Sanitation Data'!$I$11,0,10*ROW('Sanitation Data'!I178))),'Data Summary'!DM184="Yes"),OFFSET('Sanitation Data'!$I$11,0,10*ROW('Sanitation Data'!I178)),NA())</f>
        <v>#N/A</v>
      </c>
      <c r="AY184" s="97" t="e">
        <f ca="true">+IF(AND(ISNUMBER(OFFSET('Sanitation Data'!$I$12,0,10*ROW('Sanitation Data'!I178))),'Data Summary'!DN184="Yes"),OFFSET('Sanitation Data'!$I$12,0,10*ROW('Sanitation Data'!I178)),NA())</f>
        <v>#N/A</v>
      </c>
      <c r="AZ184" s="98" t="e">
        <f ca="true">+IF(AND(ISNUMBER(OFFSET('Hygiene Data'!$D$5,0,10*ROW('Hygiene Data'!D178))),'Data Summary'!DO184="Yes"),OFFSET('Hygiene Data'!$D$5,0,10*ROW('Hygiene Data'!D178)),NA())</f>
        <v>#N/A</v>
      </c>
      <c r="BA184" s="98" t="e">
        <f ca="true">+IF(AND(ISNUMBER(OFFSET('Hygiene Data'!$D$7,0,10*ROW('Hygiene Data'!D178))),'Data Summary'!DP184="Yes"),OFFSET('Hygiene Data'!$D$7,0,10*ROW('Hygiene Data'!D178)),NA())</f>
        <v>#N/A</v>
      </c>
      <c r="BB184" s="98" t="e">
        <f ca="true">+IF(AND(ISNUMBER(OFFSET('Hygiene Data'!$D$9,0,10*ROW('Hygiene Data'!D178))),'Data Summary'!DQ184="Yes"),OFFSET('Hygiene Data'!$D$9,0,10*ROW('Hygiene Data'!D178)),NA())</f>
        <v>#N/A</v>
      </c>
      <c r="BC184" s="98" t="e">
        <f ca="true">+IF(AND(ISNUMBER(OFFSET('Hygiene Data'!$E$5,0,10*ROW('Hygiene Data'!E178))),'Data Summary'!DR184="Yes"),OFFSET('Hygiene Data'!$E$5,0,10*ROW('Hygiene Data'!E178)),NA())</f>
        <v>#N/A</v>
      </c>
      <c r="BD184" s="98" t="e">
        <f ca="true">+IF(AND(ISNUMBER(OFFSET('Hygiene Data'!$E$7,0,10*ROW('Hygiene Data'!E178))),'Data Summary'!DS184="Yes"),OFFSET('Hygiene Data'!$E$7,0,10*ROW('Hygiene Data'!E178)),NA())</f>
        <v>#N/A</v>
      </c>
      <c r="BE184" s="98" t="e">
        <f ca="true">+IF(AND(ISNUMBER(OFFSET('Hygiene Data'!$E$9,0,10*ROW('Hygiene Data'!E178))),'Data Summary'!DT184="Yes"),OFFSET('Hygiene Data'!$E$9,0,10*ROW('Hygiene Data'!E178)),NA())</f>
        <v>#N/A</v>
      </c>
      <c r="BF184" s="98" t="e">
        <f ca="true">+IF(AND(ISNUMBER(OFFSET('Hygiene Data'!$F$5,0,10*ROW('Hygiene Data'!F178))),'Data Summary'!DU184="Yes"),OFFSET('Hygiene Data'!$F$5,0,10*ROW('Hygiene Data'!F178)),NA())</f>
        <v>#N/A</v>
      </c>
      <c r="BG184" s="98" t="e">
        <f ca="true">+IF(AND(ISNUMBER(OFFSET('Hygiene Data'!$F$7,0,10*ROW('Hygiene Data'!F178))),'Data Summary'!DV184="Yes"),OFFSET('Hygiene Data'!$F$7,0,10*ROW('Hygiene Data'!F178)),NA())</f>
        <v>#N/A</v>
      </c>
      <c r="BH184" s="98" t="e">
        <f ca="true">+IF(AND(ISNUMBER(OFFSET('Hygiene Data'!$F$9,0,10*ROW('Hygiene Data'!F178))),'Data Summary'!DW184="Yes"),OFFSET('Hygiene Data'!$F$9,0,10*ROW('Hygiene Data'!F178)),NA())</f>
        <v>#N/A</v>
      </c>
      <c r="BI184" s="98" t="e">
        <f ca="true">+IF(AND(ISNUMBER(OFFSET('Hygiene Data'!$G$5,0,10*ROW('Hygiene Data'!G178))),'Data Summary'!DX184="Yes"),OFFSET('Hygiene Data'!$G$5,0,10*ROW('Hygiene Data'!G178)),NA())</f>
        <v>#N/A</v>
      </c>
      <c r="BJ184" s="98" t="e">
        <f ca="true">+IF(AND(ISNUMBER(OFFSET('Hygiene Data'!$G$7,0,10*ROW('Hygiene Data'!G178))),'Data Summary'!DY184="Yes"),OFFSET('Hygiene Data'!$G$7,0,10*ROW('Hygiene Data'!G178)),NA())</f>
        <v>#N/A</v>
      </c>
      <c r="BK184" s="98" t="e">
        <f ca="true">+IF(AND(ISNUMBER(OFFSET('Hygiene Data'!$G$9,0,10*ROW('Hygiene Data'!G178))),'Data Summary'!DZ184="Yes"),OFFSET('Hygiene Data'!$G$9,0,10*ROW('Hygiene Data'!G178)),NA())</f>
        <v>#N/A</v>
      </c>
      <c r="BL184" s="98" t="e">
        <f ca="true">+IF(AND(ISNUMBER(OFFSET('Hygiene Data'!$H$5,0,10*ROW('Hygiene Data'!H178))),'Data Summary'!EA184="Yes"),OFFSET('Hygiene Data'!$H$5,0,10*ROW('Hygiene Data'!H178)),NA())</f>
        <v>#N/A</v>
      </c>
      <c r="BM184" s="98" t="e">
        <f ca="true">+IF(AND(ISNUMBER(OFFSET('Hygiene Data'!$H$7,0,10*ROW('Hygiene Data'!H178))),'Data Summary'!EB184="Yes"),OFFSET('Hygiene Data'!$H$7,0,10*ROW('Hygiene Data'!H178)),NA())</f>
        <v>#N/A</v>
      </c>
      <c r="BN184" s="98" t="e">
        <f ca="true">+IF(AND(ISNUMBER(OFFSET('Hygiene Data'!$H$9,0,10*ROW('Hygiene Data'!H178))),'Data Summary'!EC184="Yes"),OFFSET('Hygiene Data'!$H$9,0,10*ROW('Hygiene Data'!H178)),NA())</f>
        <v>#N/A</v>
      </c>
      <c r="BO184" s="98" t="e">
        <f ca="true">+IF(AND(ISNUMBER(OFFSET('Hygiene Data'!$I$5,0,10*ROW('Hygiene Data'!I178))),'Data Summary'!ED184="Yes"),OFFSET('Hygiene Data'!$I$5,0,10*ROW('Hygiene Data'!I178)),NA())</f>
        <v>#N/A</v>
      </c>
      <c r="BP184" s="98" t="e">
        <f ca="true">+IF(AND(ISNUMBER(OFFSET('Hygiene Data'!$I$7,0,10*ROW('Hygiene Data'!I178))),'Data Summary'!EE184="Yes"),OFFSET('Hygiene Data'!$I$7,0,10*ROW('Hygiene Data'!I178)),NA())</f>
        <v>#N/A</v>
      </c>
      <c r="BQ184" s="98" t="e">
        <f ca="true">+IF(AND(ISNUMBER(OFFSET('Hygiene Data'!$I$9,0,10*ROW('Hygiene Data'!I178))),'Data Summary'!EF184="Yes"),OFFSET('Hygiene Data'!$I$9,0,10*ROW('Hygiene Data'!I178)),NA())</f>
        <v>#N/A</v>
      </c>
    </row>
    <row xmlns:x14ac="http://schemas.microsoft.com/office/spreadsheetml/2009/9/ac" r="185" x14ac:dyDescent="0.2">
      <c r="A185" s="351" t="e">
        <f ca="true">+RIGHT('Data Summary'!A185,LEN('Data Summary'!A185)-9)</f>
        <v>#VALUE!</v>
      </c>
      <c r="B185" s="36" t="str">
        <f ca="true">+IF(ISTEXT('Data Summary'!B185),'Data Summary'!B185,"")</f>
        <v/>
      </c>
      <c r="C185" s="350" t="e">
        <f ca="true">+VALUE('Data Summary'!C185)</f>
        <v>#VALUE!</v>
      </c>
      <c r="D185" s="96" t="e">
        <f ca="true">+IF(AND(ISNUMBER(OFFSET('Water Data'!$D$4,0,10*ROW('Water Data'!D179))),'Data Summary'!BS185="Yes"),100-OFFSET('Water Data'!$D$4,0,10*ROW('Water Data'!D179)),NA())</f>
        <v>#N/A</v>
      </c>
      <c r="E185" s="96" t="e">
        <f ca="true">+IF(AND(ISNUMBER(OFFSET('Water Data'!$D$6,0,10*ROW('Water Data'!D179))),'Data Summary'!BT185="Yes"),OFFSET('Water Data'!$D$6,0,10*ROW('Water Data'!D179)),NA())</f>
        <v>#N/A</v>
      </c>
      <c r="F185" s="96" t="e">
        <f ca="true">+IF(AND(ISNUMBER(OFFSET('Water Data'!$D$9,0,10*ROW('Water Data'!D179))),'Data Summary'!BU185="Yes"),OFFSET('Water Data'!$D$9,0,10*ROW('Water Data'!D179)),NA())</f>
        <v>#N/A</v>
      </c>
      <c r="G185" s="96" t="e">
        <f ca="true">+IF(AND(ISNUMBER(OFFSET('Water Data'!$E$4,0,10*ROW('Water Data'!E179))),'Data Summary'!BV185="Yes"),100-OFFSET('Water Data'!$E$4,0,10*ROW('Water Data'!E179)),NA())</f>
        <v>#N/A</v>
      </c>
      <c r="H185" s="96" t="e">
        <f ca="true">+IF(AND(ISNUMBER(OFFSET('Water Data'!$E$6,0,10*ROW('Water Data'!E179))),'Data Summary'!BW185="Yes"),OFFSET('Water Data'!$E$6,0,10*ROW('Water Data'!E179)),NA())</f>
        <v>#N/A</v>
      </c>
      <c r="I185" s="96" t="e">
        <f ca="true">+IF(AND(ISNUMBER(OFFSET('Water Data'!$E$9,0,10*ROW('Water Data'!E179))),'Data Summary'!BX185="Yes"),OFFSET('Water Data'!$E$9,0,10*ROW('Water Data'!E179)),NA())</f>
        <v>#N/A</v>
      </c>
      <c r="J185" s="96" t="e">
        <f ca="true">+IF(AND(ISNUMBER(OFFSET('Water Data'!$F$4,0,10*ROW('Water Data'!F179))),'Data Summary'!BY185="Yes"),100-OFFSET('Water Data'!$F$4,0,10*ROW('Water Data'!F179)),NA())</f>
        <v>#N/A</v>
      </c>
      <c r="K185" s="96" t="e">
        <f ca="true">+IF(AND(ISNUMBER(OFFSET('Water Data'!$F$6,0,10*ROW('Water Data'!F179))),'Data Summary'!BZ185="Yes"),OFFSET('Water Data'!$F$6,0,10*ROW('Water Data'!F179)),NA())</f>
        <v>#N/A</v>
      </c>
      <c r="L185" s="96" t="e">
        <f ca="true">+IF(AND(ISNUMBER(OFFSET('Water Data'!$F$9,0,10*ROW('Water Data'!F179))),'Data Summary'!CA185="Yes"),OFFSET('Water Data'!$F$9,0,10*ROW('Water Data'!F179)),NA())</f>
        <v>#N/A</v>
      </c>
      <c r="M185" s="96" t="e">
        <f ca="true">+IF(AND(ISNUMBER(OFFSET('Water Data'!$G$4,0,10*ROW('Water Data'!G179))),'Data Summary'!CB185="Yes"),100-OFFSET('Water Data'!$G$4,0,10*ROW('Water Data'!G179)),NA())</f>
        <v>#N/A</v>
      </c>
      <c r="N185" s="96" t="e">
        <f ca="true">+IF(AND(ISNUMBER(OFFSET('Water Data'!$G$6,0,10*ROW('Water Data'!G179))),'Data Summary'!CC185="Yes"),OFFSET('Water Data'!$G$6,0,10*ROW('Water Data'!G179)),NA())</f>
        <v>#N/A</v>
      </c>
      <c r="O185" s="96" t="e">
        <f ca="true">+IF(AND(ISNUMBER(OFFSET('Water Data'!$G$9,0,10*ROW('Water Data'!G179))),'Data Summary'!CD185="Yes"),OFFSET('Water Data'!$G$9,0,10*ROW('Water Data'!G179)),NA())</f>
        <v>#N/A</v>
      </c>
      <c r="P185" s="96" t="e">
        <f ca="true">+IF(AND(ISNUMBER(OFFSET('Water Data'!$H$4,0,10*ROW('Water Data'!H179))),'Data Summary'!CE185="Yes"),100-OFFSET('Water Data'!$H$4,0,10*ROW('Water Data'!H179)),NA())</f>
        <v>#N/A</v>
      </c>
      <c r="Q185" s="96" t="e">
        <f ca="true">+IF(AND(ISNUMBER(OFFSET('Water Data'!$H$6,0,10*ROW('Water Data'!H179))),'Data Summary'!CF185="Yes"),OFFSET('Water Data'!$H$6,0,10*ROW('Water Data'!H179)),NA())</f>
        <v>#N/A</v>
      </c>
      <c r="R185" s="96" t="e">
        <f ca="true">+IF(AND(ISNUMBER(OFFSET('Water Data'!$H$9,0,10*ROW('Water Data'!H179))),'Data Summary'!CG185="Yes"),OFFSET('Water Data'!$H$9,0,10*ROW('Water Data'!H179)),NA())</f>
        <v>#N/A</v>
      </c>
      <c r="S185" s="96" t="e">
        <f ca="true">+IF(AND(ISNUMBER(OFFSET('Water Data'!$I$4,0,10*ROW('Water Data'!I179))),'Data Summary'!CH185="Yes"),100-OFFSET('Water Data'!$I$4,0,10*ROW('Water Data'!I179)),NA())</f>
        <v>#N/A</v>
      </c>
      <c r="T185" s="96" t="e">
        <f ca="true">+IF(AND(ISNUMBER(OFFSET('Water Data'!$I$6,0,10*ROW('Water Data'!I179))),'Data Summary'!CI185="Yes"),OFFSET('Water Data'!$I$6,0,10*ROW('Water Data'!I179)),NA())</f>
        <v>#N/A</v>
      </c>
      <c r="U185" s="96" t="e">
        <f ca="true">+IF(AND(ISNUMBER(OFFSET('Water Data'!$I$9,0,10*ROW('Water Data'!I179))),'Data Summary'!CJ185="Yes"),OFFSET('Water Data'!$I$9,0,10*ROW('Water Data'!I179)),NA())</f>
        <v>#N/A</v>
      </c>
      <c r="V185" s="97" t="e">
        <f ca="true">+IF(AND(ISNUMBER(OFFSET('Sanitation Data'!$D$4,0,10*ROW('Sanitation Data'!D179))),'Data Summary'!CK185="Yes"),100-OFFSET('Sanitation Data'!$D$4,0,10*ROW('Sanitation Data'!D179)),NA())</f>
        <v>#N/A</v>
      </c>
      <c r="W185" s="97" t="e">
        <f ca="true">+IF(AND(ISNUMBER(OFFSET('Sanitation Data'!$D$6,0,10*ROW('Sanitation Data'!D179))),'Data Summary'!CL185="Yes"),OFFSET('Sanitation Data'!$D$6,0,10*ROW('Sanitation Data'!D179)),NA())</f>
        <v>#N/A</v>
      </c>
      <c r="X185" s="97" t="e">
        <f ca="true">+IF(AND(ISNUMBER(OFFSET('Sanitation Data'!$D$10,0,10*ROW('Sanitation Data'!D179))),'Data Summary'!CM185="Yes"),OFFSET('Sanitation Data'!$D$10,0,10*ROW('Sanitation Data'!D179)),NA())</f>
        <v>#N/A</v>
      </c>
      <c r="Y185" s="97" t="e">
        <f ca="true">+IF(AND(ISNUMBER(OFFSET('Sanitation Data'!$D$11,0,10*ROW('Sanitation Data'!D179))),'Data Summary'!CN185="Yes"),OFFSET('Sanitation Data'!$D$11,0,10*ROW('Sanitation Data'!D179)),NA())</f>
        <v>#N/A</v>
      </c>
      <c r="Z185" s="97" t="e">
        <f ca="true">+IF(AND(ISNUMBER(OFFSET('Sanitation Data'!$D$12,0,10*ROW('Sanitation Data'!D179))),'Data Summary'!CO185="Yes"),OFFSET('Sanitation Data'!$D$12,0,10*ROW('Sanitation Data'!D179)),NA())</f>
        <v>#N/A</v>
      </c>
      <c r="AA185" s="97" t="e">
        <f ca="true">+IF(AND(ISNUMBER(OFFSET('Sanitation Data'!$E$4,0,10*ROW('Sanitation Data'!E179))),'Data Summary'!CP185="Yes"),100-OFFSET('Sanitation Data'!$E$4,0,10*ROW('Sanitation Data'!E179)),NA())</f>
        <v>#N/A</v>
      </c>
      <c r="AB185" s="97" t="e">
        <f ca="true">+IF(AND(ISNUMBER(OFFSET('Sanitation Data'!$E$6,0,10*ROW('Sanitation Data'!E179))),'Data Summary'!CQ185="Yes"),OFFSET('Sanitation Data'!$E$6,0,10*ROW('Sanitation Data'!E179)),NA())</f>
        <v>#N/A</v>
      </c>
      <c r="AC185" s="97" t="e">
        <f ca="true">+IF(AND(ISNUMBER(OFFSET('Sanitation Data'!$E$10,0,10*ROW('Sanitation Data'!E179))),'Data Summary'!CR185="Yes"),OFFSET('Sanitation Data'!$E$10,0,10*ROW('Sanitation Data'!E179)),NA())</f>
        <v>#N/A</v>
      </c>
      <c r="AD185" s="97" t="e">
        <f ca="true">+IF(AND(ISNUMBER(OFFSET('Sanitation Data'!$E$11,0,10*ROW('Sanitation Data'!E179))),'Data Summary'!CS185="Yes"),OFFSET('Sanitation Data'!$E$11,0,10*ROW('Sanitation Data'!E179)),NA())</f>
        <v>#N/A</v>
      </c>
      <c r="AE185" s="97" t="e">
        <f ca="true">+IF(AND(ISNUMBER(OFFSET('Sanitation Data'!$E$12,0,10*ROW('Sanitation Data'!E179))),'Data Summary'!CT185="Yes"),OFFSET('Sanitation Data'!$E$12,0,10*ROW('Sanitation Data'!E179)),NA())</f>
        <v>#N/A</v>
      </c>
      <c r="AF185" s="97" t="e">
        <f ca="true">+IF(AND(ISNUMBER(OFFSET('Sanitation Data'!$F$4,0,10*ROW('Sanitation Data'!F179))),'Data Summary'!CU185="Yes"),100-OFFSET('Sanitation Data'!$F$4,0,10*ROW('Sanitation Data'!F179)),NA())</f>
        <v>#N/A</v>
      </c>
      <c r="AG185" s="97" t="e">
        <f ca="true">+IF(AND(ISNUMBER(OFFSET('Sanitation Data'!$F$6,0,10*ROW('Sanitation Data'!F179))),'Data Summary'!CV185="Yes"),OFFSET('Sanitation Data'!$F$6,0,10*ROW('Sanitation Data'!F179)),NA())</f>
        <v>#N/A</v>
      </c>
      <c r="AH185" s="97" t="e">
        <f ca="true">+IF(AND(ISNUMBER(OFFSET('Sanitation Data'!$F$10,0,10*ROW('Sanitation Data'!F179))),'Data Summary'!CW185="Yes"),OFFSET('Sanitation Data'!$F$10,0,10*ROW('Sanitation Data'!F179)),NA())</f>
        <v>#N/A</v>
      </c>
      <c r="AI185" s="97" t="e">
        <f ca="true">+IF(AND(ISNUMBER(OFFSET('Sanitation Data'!$F$11,0,10*ROW('Sanitation Data'!F179))),'Data Summary'!CX185="Yes"),OFFSET('Sanitation Data'!$F$11,0,10*ROW('Sanitation Data'!F179)),NA())</f>
        <v>#N/A</v>
      </c>
      <c r="AJ185" s="97" t="e">
        <f ca="true">+IF(AND(ISNUMBER(OFFSET('Sanitation Data'!$F$12,0,10*ROW('Sanitation Data'!F179))),'Data Summary'!CY185="Yes"),OFFSET('Sanitation Data'!$F$12,0,10*ROW('Sanitation Data'!F179)),NA())</f>
        <v>#N/A</v>
      </c>
      <c r="AK185" s="97" t="e">
        <f ca="true">+IF(AND(ISNUMBER(OFFSET('Sanitation Data'!$G$4,0,10*ROW('Sanitation Data'!G179))),'Data Summary'!CZ185="Yes"),100-OFFSET('Sanitation Data'!$G$4,0,10*ROW('Sanitation Data'!G179)),NA())</f>
        <v>#N/A</v>
      </c>
      <c r="AL185" s="97" t="e">
        <f ca="true">+IF(AND(ISNUMBER(OFFSET('Sanitation Data'!$G$6,0,10*ROW('Sanitation Data'!G179))),'Data Summary'!DA185="Yes"),OFFSET('Sanitation Data'!$G$6,0,10*ROW('Sanitation Data'!G179)),NA())</f>
        <v>#N/A</v>
      </c>
      <c r="AM185" s="97" t="e">
        <f ca="true">+IF(AND(ISNUMBER(OFFSET('Sanitation Data'!$G$10,0,10*ROW('Sanitation Data'!G179))),'Data Summary'!DB185="Yes"),OFFSET('Sanitation Data'!$G$10,0,10*ROW('Sanitation Data'!G179)),NA())</f>
        <v>#N/A</v>
      </c>
      <c r="AN185" s="97" t="e">
        <f ca="true">+IF(AND(ISNUMBER(OFFSET('Sanitation Data'!$G$11,0,10*ROW('Sanitation Data'!G179))),'Data Summary'!DC185="Yes"),OFFSET('Sanitation Data'!$G$11,0,10*ROW('Sanitation Data'!G179)),NA())</f>
        <v>#N/A</v>
      </c>
      <c r="AO185" s="97" t="e">
        <f ca="true">+IF(AND(ISNUMBER(OFFSET('Sanitation Data'!$G$12,0,10*ROW('Sanitation Data'!G179))),'Data Summary'!DD185="Yes"),OFFSET('Sanitation Data'!$G$12,0,10*ROW('Sanitation Data'!G179)),NA())</f>
        <v>#N/A</v>
      </c>
      <c r="AP185" s="97" t="e">
        <f ca="true">+IF(AND(ISNUMBER(OFFSET('Sanitation Data'!$H$4,0,10*ROW('Sanitation Data'!H179))),'Data Summary'!DE185="Yes"),100-OFFSET('Sanitation Data'!$H$4,0,10*ROW('Sanitation Data'!H179)),NA())</f>
        <v>#N/A</v>
      </c>
      <c r="AQ185" s="97" t="e">
        <f ca="true">+IF(AND(ISNUMBER(OFFSET('Sanitation Data'!$H$6,0,10*ROW('Sanitation Data'!H179))),'Data Summary'!DF185="Yes"),OFFSET('Sanitation Data'!$H$6,0,10*ROW('Sanitation Data'!H179)),NA())</f>
        <v>#N/A</v>
      </c>
      <c r="AR185" s="97" t="e">
        <f ca="true">+IF(AND(ISNUMBER(OFFSET('Sanitation Data'!$H$10,0,10*ROW('Sanitation Data'!H179))),'Data Summary'!DG185="Yes"),OFFSET('Sanitation Data'!$H$10,0,10*ROW('Sanitation Data'!H179)),NA())</f>
        <v>#N/A</v>
      </c>
      <c r="AS185" s="97" t="e">
        <f ca="true">+IF(AND(ISNUMBER(OFFSET('Sanitation Data'!$H$11,0,10*ROW('Sanitation Data'!H179))),'Data Summary'!DH185="Yes"),OFFSET('Sanitation Data'!$H$11,0,10*ROW('Sanitation Data'!H179)),NA())</f>
        <v>#N/A</v>
      </c>
      <c r="AT185" s="97" t="e">
        <f ca="true">+IF(AND(ISNUMBER(OFFSET('Sanitation Data'!$H$12,0,10*ROW('Sanitation Data'!H179))),'Data Summary'!DI185="Yes"),OFFSET('Sanitation Data'!$H$12,0,10*ROW('Sanitation Data'!H179)),NA())</f>
        <v>#N/A</v>
      </c>
      <c r="AU185" s="97" t="e">
        <f ca="true">+IF(AND(ISNUMBER(OFFSET('Sanitation Data'!$I$4,0,10*ROW('Sanitation Data'!I179))),'Data Summary'!DJ185="Yes"),100-OFFSET('Sanitation Data'!$I$4,0,10*ROW('Sanitation Data'!I179)),NA())</f>
        <v>#N/A</v>
      </c>
      <c r="AV185" s="97" t="e">
        <f ca="true">+IF(AND(ISNUMBER(OFFSET('Sanitation Data'!$I$6,0,10*ROW('Sanitation Data'!I179))),'Data Summary'!DK185="Yes"),OFFSET('Sanitation Data'!$I$6,0,10*ROW('Sanitation Data'!I179)),NA())</f>
        <v>#N/A</v>
      </c>
      <c r="AW185" s="97" t="e">
        <f ca="true">+IF(AND(ISNUMBER(OFFSET('Sanitation Data'!$I$10,0,10*ROW('Sanitation Data'!I179))),'Data Summary'!DL185="Yes"),OFFSET('Sanitation Data'!$I$10,0,10*ROW('Sanitation Data'!I179)),NA())</f>
        <v>#N/A</v>
      </c>
      <c r="AX185" s="97" t="e">
        <f ca="true">+IF(AND(ISNUMBER(OFFSET('Sanitation Data'!$I$11,0,10*ROW('Sanitation Data'!I179))),'Data Summary'!DM185="Yes"),OFFSET('Sanitation Data'!$I$11,0,10*ROW('Sanitation Data'!I179)),NA())</f>
        <v>#N/A</v>
      </c>
      <c r="AY185" s="97" t="e">
        <f ca="true">+IF(AND(ISNUMBER(OFFSET('Sanitation Data'!$I$12,0,10*ROW('Sanitation Data'!I179))),'Data Summary'!DN185="Yes"),OFFSET('Sanitation Data'!$I$12,0,10*ROW('Sanitation Data'!I179)),NA())</f>
        <v>#N/A</v>
      </c>
      <c r="AZ185" s="98" t="e">
        <f ca="true">+IF(AND(ISNUMBER(OFFSET('Hygiene Data'!$D$5,0,10*ROW('Hygiene Data'!D179))),'Data Summary'!DO185="Yes"),OFFSET('Hygiene Data'!$D$5,0,10*ROW('Hygiene Data'!D179)),NA())</f>
        <v>#N/A</v>
      </c>
      <c r="BA185" s="98" t="e">
        <f ca="true">+IF(AND(ISNUMBER(OFFSET('Hygiene Data'!$D$7,0,10*ROW('Hygiene Data'!D179))),'Data Summary'!DP185="Yes"),OFFSET('Hygiene Data'!$D$7,0,10*ROW('Hygiene Data'!D179)),NA())</f>
        <v>#N/A</v>
      </c>
      <c r="BB185" s="98" t="e">
        <f ca="true">+IF(AND(ISNUMBER(OFFSET('Hygiene Data'!$D$9,0,10*ROW('Hygiene Data'!D179))),'Data Summary'!DQ185="Yes"),OFFSET('Hygiene Data'!$D$9,0,10*ROW('Hygiene Data'!D179)),NA())</f>
        <v>#N/A</v>
      </c>
      <c r="BC185" s="98" t="e">
        <f ca="true">+IF(AND(ISNUMBER(OFFSET('Hygiene Data'!$E$5,0,10*ROW('Hygiene Data'!E179))),'Data Summary'!DR185="Yes"),OFFSET('Hygiene Data'!$E$5,0,10*ROW('Hygiene Data'!E179)),NA())</f>
        <v>#N/A</v>
      </c>
      <c r="BD185" s="98" t="e">
        <f ca="true">+IF(AND(ISNUMBER(OFFSET('Hygiene Data'!$E$7,0,10*ROW('Hygiene Data'!E179))),'Data Summary'!DS185="Yes"),OFFSET('Hygiene Data'!$E$7,0,10*ROW('Hygiene Data'!E179)),NA())</f>
        <v>#N/A</v>
      </c>
      <c r="BE185" s="98" t="e">
        <f ca="true">+IF(AND(ISNUMBER(OFFSET('Hygiene Data'!$E$9,0,10*ROW('Hygiene Data'!E179))),'Data Summary'!DT185="Yes"),OFFSET('Hygiene Data'!$E$9,0,10*ROW('Hygiene Data'!E179)),NA())</f>
        <v>#N/A</v>
      </c>
      <c r="BF185" s="98" t="e">
        <f ca="true">+IF(AND(ISNUMBER(OFFSET('Hygiene Data'!$F$5,0,10*ROW('Hygiene Data'!F179))),'Data Summary'!DU185="Yes"),OFFSET('Hygiene Data'!$F$5,0,10*ROW('Hygiene Data'!F179)),NA())</f>
        <v>#N/A</v>
      </c>
      <c r="BG185" s="98" t="e">
        <f ca="true">+IF(AND(ISNUMBER(OFFSET('Hygiene Data'!$F$7,0,10*ROW('Hygiene Data'!F179))),'Data Summary'!DV185="Yes"),OFFSET('Hygiene Data'!$F$7,0,10*ROW('Hygiene Data'!F179)),NA())</f>
        <v>#N/A</v>
      </c>
      <c r="BH185" s="98" t="e">
        <f ca="true">+IF(AND(ISNUMBER(OFFSET('Hygiene Data'!$F$9,0,10*ROW('Hygiene Data'!F179))),'Data Summary'!DW185="Yes"),OFFSET('Hygiene Data'!$F$9,0,10*ROW('Hygiene Data'!F179)),NA())</f>
        <v>#N/A</v>
      </c>
      <c r="BI185" s="98" t="e">
        <f ca="true">+IF(AND(ISNUMBER(OFFSET('Hygiene Data'!$G$5,0,10*ROW('Hygiene Data'!G179))),'Data Summary'!DX185="Yes"),OFFSET('Hygiene Data'!$G$5,0,10*ROW('Hygiene Data'!G179)),NA())</f>
        <v>#N/A</v>
      </c>
      <c r="BJ185" s="98" t="e">
        <f ca="true">+IF(AND(ISNUMBER(OFFSET('Hygiene Data'!$G$7,0,10*ROW('Hygiene Data'!G179))),'Data Summary'!DY185="Yes"),OFFSET('Hygiene Data'!$G$7,0,10*ROW('Hygiene Data'!G179)),NA())</f>
        <v>#N/A</v>
      </c>
      <c r="BK185" s="98" t="e">
        <f ca="true">+IF(AND(ISNUMBER(OFFSET('Hygiene Data'!$G$9,0,10*ROW('Hygiene Data'!G179))),'Data Summary'!DZ185="Yes"),OFFSET('Hygiene Data'!$G$9,0,10*ROW('Hygiene Data'!G179)),NA())</f>
        <v>#N/A</v>
      </c>
      <c r="BL185" s="98" t="e">
        <f ca="true">+IF(AND(ISNUMBER(OFFSET('Hygiene Data'!$H$5,0,10*ROW('Hygiene Data'!H179))),'Data Summary'!EA185="Yes"),OFFSET('Hygiene Data'!$H$5,0,10*ROW('Hygiene Data'!H179)),NA())</f>
        <v>#N/A</v>
      </c>
      <c r="BM185" s="98" t="e">
        <f ca="true">+IF(AND(ISNUMBER(OFFSET('Hygiene Data'!$H$7,0,10*ROW('Hygiene Data'!H179))),'Data Summary'!EB185="Yes"),OFFSET('Hygiene Data'!$H$7,0,10*ROW('Hygiene Data'!H179)),NA())</f>
        <v>#N/A</v>
      </c>
      <c r="BN185" s="98" t="e">
        <f ca="true">+IF(AND(ISNUMBER(OFFSET('Hygiene Data'!$H$9,0,10*ROW('Hygiene Data'!H179))),'Data Summary'!EC185="Yes"),OFFSET('Hygiene Data'!$H$9,0,10*ROW('Hygiene Data'!H179)),NA())</f>
        <v>#N/A</v>
      </c>
      <c r="BO185" s="98" t="e">
        <f ca="true">+IF(AND(ISNUMBER(OFFSET('Hygiene Data'!$I$5,0,10*ROW('Hygiene Data'!I179))),'Data Summary'!ED185="Yes"),OFFSET('Hygiene Data'!$I$5,0,10*ROW('Hygiene Data'!I179)),NA())</f>
        <v>#N/A</v>
      </c>
      <c r="BP185" s="98" t="e">
        <f ca="true">+IF(AND(ISNUMBER(OFFSET('Hygiene Data'!$I$7,0,10*ROW('Hygiene Data'!I179))),'Data Summary'!EE185="Yes"),OFFSET('Hygiene Data'!$I$7,0,10*ROW('Hygiene Data'!I179)),NA())</f>
        <v>#N/A</v>
      </c>
      <c r="BQ185" s="98" t="e">
        <f ca="true">+IF(AND(ISNUMBER(OFFSET('Hygiene Data'!$I$9,0,10*ROW('Hygiene Data'!I179))),'Data Summary'!EF185="Yes"),OFFSET('Hygiene Data'!$I$9,0,10*ROW('Hygiene Data'!I179)),NA())</f>
        <v>#N/A</v>
      </c>
    </row>
    <row xmlns:x14ac="http://schemas.microsoft.com/office/spreadsheetml/2009/9/ac" r="186" x14ac:dyDescent="0.2">
      <c r="A186" s="351" t="e">
        <f ca="true">+RIGHT('Data Summary'!A186,LEN('Data Summary'!A186)-9)</f>
        <v>#VALUE!</v>
      </c>
      <c r="B186" s="36" t="str">
        <f ca="true">+IF(ISTEXT('Data Summary'!B186),'Data Summary'!B186,"")</f>
        <v/>
      </c>
      <c r="C186" s="350" t="e">
        <f ca="true">+VALUE('Data Summary'!C186)</f>
        <v>#VALUE!</v>
      </c>
      <c r="D186" s="96" t="e">
        <f ca="true">+IF(AND(ISNUMBER(OFFSET('Water Data'!$D$4,0,10*ROW('Water Data'!D180))),'Data Summary'!BS186="Yes"),100-OFFSET('Water Data'!$D$4,0,10*ROW('Water Data'!D180)),NA())</f>
        <v>#N/A</v>
      </c>
      <c r="E186" s="96" t="e">
        <f ca="true">+IF(AND(ISNUMBER(OFFSET('Water Data'!$D$6,0,10*ROW('Water Data'!D180))),'Data Summary'!BT186="Yes"),OFFSET('Water Data'!$D$6,0,10*ROW('Water Data'!D180)),NA())</f>
        <v>#N/A</v>
      </c>
      <c r="F186" s="96" t="e">
        <f ca="true">+IF(AND(ISNUMBER(OFFSET('Water Data'!$D$9,0,10*ROW('Water Data'!D180))),'Data Summary'!BU186="Yes"),OFFSET('Water Data'!$D$9,0,10*ROW('Water Data'!D180)),NA())</f>
        <v>#N/A</v>
      </c>
      <c r="G186" s="96" t="e">
        <f ca="true">+IF(AND(ISNUMBER(OFFSET('Water Data'!$E$4,0,10*ROW('Water Data'!E180))),'Data Summary'!BV186="Yes"),100-OFFSET('Water Data'!$E$4,0,10*ROW('Water Data'!E180)),NA())</f>
        <v>#N/A</v>
      </c>
      <c r="H186" s="96" t="e">
        <f ca="true">+IF(AND(ISNUMBER(OFFSET('Water Data'!$E$6,0,10*ROW('Water Data'!E180))),'Data Summary'!BW186="Yes"),OFFSET('Water Data'!$E$6,0,10*ROW('Water Data'!E180)),NA())</f>
        <v>#N/A</v>
      </c>
      <c r="I186" s="96" t="e">
        <f ca="true">+IF(AND(ISNUMBER(OFFSET('Water Data'!$E$9,0,10*ROW('Water Data'!E180))),'Data Summary'!BX186="Yes"),OFFSET('Water Data'!$E$9,0,10*ROW('Water Data'!E180)),NA())</f>
        <v>#N/A</v>
      </c>
      <c r="J186" s="96" t="e">
        <f ca="true">+IF(AND(ISNUMBER(OFFSET('Water Data'!$F$4,0,10*ROW('Water Data'!F180))),'Data Summary'!BY186="Yes"),100-OFFSET('Water Data'!$F$4,0,10*ROW('Water Data'!F180)),NA())</f>
        <v>#N/A</v>
      </c>
      <c r="K186" s="96" t="e">
        <f ca="true">+IF(AND(ISNUMBER(OFFSET('Water Data'!$F$6,0,10*ROW('Water Data'!F180))),'Data Summary'!BZ186="Yes"),OFFSET('Water Data'!$F$6,0,10*ROW('Water Data'!F180)),NA())</f>
        <v>#N/A</v>
      </c>
      <c r="L186" s="96" t="e">
        <f ca="true">+IF(AND(ISNUMBER(OFFSET('Water Data'!$F$9,0,10*ROW('Water Data'!F180))),'Data Summary'!CA186="Yes"),OFFSET('Water Data'!$F$9,0,10*ROW('Water Data'!F180)),NA())</f>
        <v>#N/A</v>
      </c>
      <c r="M186" s="96" t="e">
        <f ca="true">+IF(AND(ISNUMBER(OFFSET('Water Data'!$G$4,0,10*ROW('Water Data'!G180))),'Data Summary'!CB186="Yes"),100-OFFSET('Water Data'!$G$4,0,10*ROW('Water Data'!G180)),NA())</f>
        <v>#N/A</v>
      </c>
      <c r="N186" s="96" t="e">
        <f ca="true">+IF(AND(ISNUMBER(OFFSET('Water Data'!$G$6,0,10*ROW('Water Data'!G180))),'Data Summary'!CC186="Yes"),OFFSET('Water Data'!$G$6,0,10*ROW('Water Data'!G180)),NA())</f>
        <v>#N/A</v>
      </c>
      <c r="O186" s="96" t="e">
        <f ca="true">+IF(AND(ISNUMBER(OFFSET('Water Data'!$G$9,0,10*ROW('Water Data'!G180))),'Data Summary'!CD186="Yes"),OFFSET('Water Data'!$G$9,0,10*ROW('Water Data'!G180)),NA())</f>
        <v>#N/A</v>
      </c>
      <c r="P186" s="96" t="e">
        <f ca="true">+IF(AND(ISNUMBER(OFFSET('Water Data'!$H$4,0,10*ROW('Water Data'!H180))),'Data Summary'!CE186="Yes"),100-OFFSET('Water Data'!$H$4,0,10*ROW('Water Data'!H180)),NA())</f>
        <v>#N/A</v>
      </c>
      <c r="Q186" s="96" t="e">
        <f ca="true">+IF(AND(ISNUMBER(OFFSET('Water Data'!$H$6,0,10*ROW('Water Data'!H180))),'Data Summary'!CF186="Yes"),OFFSET('Water Data'!$H$6,0,10*ROW('Water Data'!H180)),NA())</f>
        <v>#N/A</v>
      </c>
      <c r="R186" s="96" t="e">
        <f ca="true">+IF(AND(ISNUMBER(OFFSET('Water Data'!$H$9,0,10*ROW('Water Data'!H180))),'Data Summary'!CG186="Yes"),OFFSET('Water Data'!$H$9,0,10*ROW('Water Data'!H180)),NA())</f>
        <v>#N/A</v>
      </c>
      <c r="S186" s="96" t="e">
        <f ca="true">+IF(AND(ISNUMBER(OFFSET('Water Data'!$I$4,0,10*ROW('Water Data'!I180))),'Data Summary'!CH186="Yes"),100-OFFSET('Water Data'!$I$4,0,10*ROW('Water Data'!I180)),NA())</f>
        <v>#N/A</v>
      </c>
      <c r="T186" s="96" t="e">
        <f ca="true">+IF(AND(ISNUMBER(OFFSET('Water Data'!$I$6,0,10*ROW('Water Data'!I180))),'Data Summary'!CI186="Yes"),OFFSET('Water Data'!$I$6,0,10*ROW('Water Data'!I180)),NA())</f>
        <v>#N/A</v>
      </c>
      <c r="U186" s="96" t="e">
        <f ca="true">+IF(AND(ISNUMBER(OFFSET('Water Data'!$I$9,0,10*ROW('Water Data'!I180))),'Data Summary'!CJ186="Yes"),OFFSET('Water Data'!$I$9,0,10*ROW('Water Data'!I180)),NA())</f>
        <v>#N/A</v>
      </c>
      <c r="V186" s="97" t="e">
        <f ca="true">+IF(AND(ISNUMBER(OFFSET('Sanitation Data'!$D$4,0,10*ROW('Sanitation Data'!D180))),'Data Summary'!CK186="Yes"),100-OFFSET('Sanitation Data'!$D$4,0,10*ROW('Sanitation Data'!D180)),NA())</f>
        <v>#N/A</v>
      </c>
      <c r="W186" s="97" t="e">
        <f ca="true">+IF(AND(ISNUMBER(OFFSET('Sanitation Data'!$D$6,0,10*ROW('Sanitation Data'!D180))),'Data Summary'!CL186="Yes"),OFFSET('Sanitation Data'!$D$6,0,10*ROW('Sanitation Data'!D180)),NA())</f>
        <v>#N/A</v>
      </c>
      <c r="X186" s="97" t="e">
        <f ca="true">+IF(AND(ISNUMBER(OFFSET('Sanitation Data'!$D$10,0,10*ROW('Sanitation Data'!D180))),'Data Summary'!CM186="Yes"),OFFSET('Sanitation Data'!$D$10,0,10*ROW('Sanitation Data'!D180)),NA())</f>
        <v>#N/A</v>
      </c>
      <c r="Y186" s="97" t="e">
        <f ca="true">+IF(AND(ISNUMBER(OFFSET('Sanitation Data'!$D$11,0,10*ROW('Sanitation Data'!D180))),'Data Summary'!CN186="Yes"),OFFSET('Sanitation Data'!$D$11,0,10*ROW('Sanitation Data'!D180)),NA())</f>
        <v>#N/A</v>
      </c>
      <c r="Z186" s="97" t="e">
        <f ca="true">+IF(AND(ISNUMBER(OFFSET('Sanitation Data'!$D$12,0,10*ROW('Sanitation Data'!D180))),'Data Summary'!CO186="Yes"),OFFSET('Sanitation Data'!$D$12,0,10*ROW('Sanitation Data'!D180)),NA())</f>
        <v>#N/A</v>
      </c>
      <c r="AA186" s="97" t="e">
        <f ca="true">+IF(AND(ISNUMBER(OFFSET('Sanitation Data'!$E$4,0,10*ROW('Sanitation Data'!E180))),'Data Summary'!CP186="Yes"),100-OFFSET('Sanitation Data'!$E$4,0,10*ROW('Sanitation Data'!E180)),NA())</f>
        <v>#N/A</v>
      </c>
      <c r="AB186" s="97" t="e">
        <f ca="true">+IF(AND(ISNUMBER(OFFSET('Sanitation Data'!$E$6,0,10*ROW('Sanitation Data'!E180))),'Data Summary'!CQ186="Yes"),OFFSET('Sanitation Data'!$E$6,0,10*ROW('Sanitation Data'!E180)),NA())</f>
        <v>#N/A</v>
      </c>
      <c r="AC186" s="97" t="e">
        <f ca="true">+IF(AND(ISNUMBER(OFFSET('Sanitation Data'!$E$10,0,10*ROW('Sanitation Data'!E180))),'Data Summary'!CR186="Yes"),OFFSET('Sanitation Data'!$E$10,0,10*ROW('Sanitation Data'!E180)),NA())</f>
        <v>#N/A</v>
      </c>
      <c r="AD186" s="97" t="e">
        <f ca="true">+IF(AND(ISNUMBER(OFFSET('Sanitation Data'!$E$11,0,10*ROW('Sanitation Data'!E180))),'Data Summary'!CS186="Yes"),OFFSET('Sanitation Data'!$E$11,0,10*ROW('Sanitation Data'!E180)),NA())</f>
        <v>#N/A</v>
      </c>
      <c r="AE186" s="97" t="e">
        <f ca="true">+IF(AND(ISNUMBER(OFFSET('Sanitation Data'!$E$12,0,10*ROW('Sanitation Data'!E180))),'Data Summary'!CT186="Yes"),OFFSET('Sanitation Data'!$E$12,0,10*ROW('Sanitation Data'!E180)),NA())</f>
        <v>#N/A</v>
      </c>
      <c r="AF186" s="97" t="e">
        <f ca="true">+IF(AND(ISNUMBER(OFFSET('Sanitation Data'!$F$4,0,10*ROW('Sanitation Data'!F180))),'Data Summary'!CU186="Yes"),100-OFFSET('Sanitation Data'!$F$4,0,10*ROW('Sanitation Data'!F180)),NA())</f>
        <v>#N/A</v>
      </c>
      <c r="AG186" s="97" t="e">
        <f ca="true">+IF(AND(ISNUMBER(OFFSET('Sanitation Data'!$F$6,0,10*ROW('Sanitation Data'!F180))),'Data Summary'!CV186="Yes"),OFFSET('Sanitation Data'!$F$6,0,10*ROW('Sanitation Data'!F180)),NA())</f>
        <v>#N/A</v>
      </c>
      <c r="AH186" s="97" t="e">
        <f ca="true">+IF(AND(ISNUMBER(OFFSET('Sanitation Data'!$F$10,0,10*ROW('Sanitation Data'!F180))),'Data Summary'!CW186="Yes"),OFFSET('Sanitation Data'!$F$10,0,10*ROW('Sanitation Data'!F180)),NA())</f>
        <v>#N/A</v>
      </c>
      <c r="AI186" s="97" t="e">
        <f ca="true">+IF(AND(ISNUMBER(OFFSET('Sanitation Data'!$F$11,0,10*ROW('Sanitation Data'!F180))),'Data Summary'!CX186="Yes"),OFFSET('Sanitation Data'!$F$11,0,10*ROW('Sanitation Data'!F180)),NA())</f>
        <v>#N/A</v>
      </c>
      <c r="AJ186" s="97" t="e">
        <f ca="true">+IF(AND(ISNUMBER(OFFSET('Sanitation Data'!$F$12,0,10*ROW('Sanitation Data'!F180))),'Data Summary'!CY186="Yes"),OFFSET('Sanitation Data'!$F$12,0,10*ROW('Sanitation Data'!F180)),NA())</f>
        <v>#N/A</v>
      </c>
      <c r="AK186" s="97" t="e">
        <f ca="true">+IF(AND(ISNUMBER(OFFSET('Sanitation Data'!$G$4,0,10*ROW('Sanitation Data'!G180))),'Data Summary'!CZ186="Yes"),100-OFFSET('Sanitation Data'!$G$4,0,10*ROW('Sanitation Data'!G180)),NA())</f>
        <v>#N/A</v>
      </c>
      <c r="AL186" s="97" t="e">
        <f ca="true">+IF(AND(ISNUMBER(OFFSET('Sanitation Data'!$G$6,0,10*ROW('Sanitation Data'!G180))),'Data Summary'!DA186="Yes"),OFFSET('Sanitation Data'!$G$6,0,10*ROW('Sanitation Data'!G180)),NA())</f>
        <v>#N/A</v>
      </c>
      <c r="AM186" s="97" t="e">
        <f ca="true">+IF(AND(ISNUMBER(OFFSET('Sanitation Data'!$G$10,0,10*ROW('Sanitation Data'!G180))),'Data Summary'!DB186="Yes"),OFFSET('Sanitation Data'!$G$10,0,10*ROW('Sanitation Data'!G180)),NA())</f>
        <v>#N/A</v>
      </c>
      <c r="AN186" s="97" t="e">
        <f ca="true">+IF(AND(ISNUMBER(OFFSET('Sanitation Data'!$G$11,0,10*ROW('Sanitation Data'!G180))),'Data Summary'!DC186="Yes"),OFFSET('Sanitation Data'!$G$11,0,10*ROW('Sanitation Data'!G180)),NA())</f>
        <v>#N/A</v>
      </c>
      <c r="AO186" s="97" t="e">
        <f ca="true">+IF(AND(ISNUMBER(OFFSET('Sanitation Data'!$G$12,0,10*ROW('Sanitation Data'!G180))),'Data Summary'!DD186="Yes"),OFFSET('Sanitation Data'!$G$12,0,10*ROW('Sanitation Data'!G180)),NA())</f>
        <v>#N/A</v>
      </c>
      <c r="AP186" s="97" t="e">
        <f ca="true">+IF(AND(ISNUMBER(OFFSET('Sanitation Data'!$H$4,0,10*ROW('Sanitation Data'!H180))),'Data Summary'!DE186="Yes"),100-OFFSET('Sanitation Data'!$H$4,0,10*ROW('Sanitation Data'!H180)),NA())</f>
        <v>#N/A</v>
      </c>
      <c r="AQ186" s="97" t="e">
        <f ca="true">+IF(AND(ISNUMBER(OFFSET('Sanitation Data'!$H$6,0,10*ROW('Sanitation Data'!H180))),'Data Summary'!DF186="Yes"),OFFSET('Sanitation Data'!$H$6,0,10*ROW('Sanitation Data'!H180)),NA())</f>
        <v>#N/A</v>
      </c>
      <c r="AR186" s="97" t="e">
        <f ca="true">+IF(AND(ISNUMBER(OFFSET('Sanitation Data'!$H$10,0,10*ROW('Sanitation Data'!H180))),'Data Summary'!DG186="Yes"),OFFSET('Sanitation Data'!$H$10,0,10*ROW('Sanitation Data'!H180)),NA())</f>
        <v>#N/A</v>
      </c>
      <c r="AS186" s="97" t="e">
        <f ca="true">+IF(AND(ISNUMBER(OFFSET('Sanitation Data'!$H$11,0,10*ROW('Sanitation Data'!H180))),'Data Summary'!DH186="Yes"),OFFSET('Sanitation Data'!$H$11,0,10*ROW('Sanitation Data'!H180)),NA())</f>
        <v>#N/A</v>
      </c>
      <c r="AT186" s="97" t="e">
        <f ca="true">+IF(AND(ISNUMBER(OFFSET('Sanitation Data'!$H$12,0,10*ROW('Sanitation Data'!H180))),'Data Summary'!DI186="Yes"),OFFSET('Sanitation Data'!$H$12,0,10*ROW('Sanitation Data'!H180)),NA())</f>
        <v>#N/A</v>
      </c>
      <c r="AU186" s="97" t="e">
        <f ca="true">+IF(AND(ISNUMBER(OFFSET('Sanitation Data'!$I$4,0,10*ROW('Sanitation Data'!I180))),'Data Summary'!DJ186="Yes"),100-OFFSET('Sanitation Data'!$I$4,0,10*ROW('Sanitation Data'!I180)),NA())</f>
        <v>#N/A</v>
      </c>
      <c r="AV186" s="97" t="e">
        <f ca="true">+IF(AND(ISNUMBER(OFFSET('Sanitation Data'!$I$6,0,10*ROW('Sanitation Data'!I180))),'Data Summary'!DK186="Yes"),OFFSET('Sanitation Data'!$I$6,0,10*ROW('Sanitation Data'!I180)),NA())</f>
        <v>#N/A</v>
      </c>
      <c r="AW186" s="97" t="e">
        <f ca="true">+IF(AND(ISNUMBER(OFFSET('Sanitation Data'!$I$10,0,10*ROW('Sanitation Data'!I180))),'Data Summary'!DL186="Yes"),OFFSET('Sanitation Data'!$I$10,0,10*ROW('Sanitation Data'!I180)),NA())</f>
        <v>#N/A</v>
      </c>
      <c r="AX186" s="97" t="e">
        <f ca="true">+IF(AND(ISNUMBER(OFFSET('Sanitation Data'!$I$11,0,10*ROW('Sanitation Data'!I180))),'Data Summary'!DM186="Yes"),OFFSET('Sanitation Data'!$I$11,0,10*ROW('Sanitation Data'!I180)),NA())</f>
        <v>#N/A</v>
      </c>
      <c r="AY186" s="97" t="e">
        <f ca="true">+IF(AND(ISNUMBER(OFFSET('Sanitation Data'!$I$12,0,10*ROW('Sanitation Data'!I180))),'Data Summary'!DN186="Yes"),OFFSET('Sanitation Data'!$I$12,0,10*ROW('Sanitation Data'!I180)),NA())</f>
        <v>#N/A</v>
      </c>
      <c r="AZ186" s="98" t="e">
        <f ca="true">+IF(AND(ISNUMBER(OFFSET('Hygiene Data'!$D$5,0,10*ROW('Hygiene Data'!D180))),'Data Summary'!DO186="Yes"),OFFSET('Hygiene Data'!$D$5,0,10*ROW('Hygiene Data'!D180)),NA())</f>
        <v>#N/A</v>
      </c>
      <c r="BA186" s="98" t="e">
        <f ca="true">+IF(AND(ISNUMBER(OFFSET('Hygiene Data'!$D$7,0,10*ROW('Hygiene Data'!D180))),'Data Summary'!DP186="Yes"),OFFSET('Hygiene Data'!$D$7,0,10*ROW('Hygiene Data'!D180)),NA())</f>
        <v>#N/A</v>
      </c>
      <c r="BB186" s="98" t="e">
        <f ca="true">+IF(AND(ISNUMBER(OFFSET('Hygiene Data'!$D$9,0,10*ROW('Hygiene Data'!D180))),'Data Summary'!DQ186="Yes"),OFFSET('Hygiene Data'!$D$9,0,10*ROW('Hygiene Data'!D180)),NA())</f>
        <v>#N/A</v>
      </c>
      <c r="BC186" s="98" t="e">
        <f ca="true">+IF(AND(ISNUMBER(OFFSET('Hygiene Data'!$E$5,0,10*ROW('Hygiene Data'!E180))),'Data Summary'!DR186="Yes"),OFFSET('Hygiene Data'!$E$5,0,10*ROW('Hygiene Data'!E180)),NA())</f>
        <v>#N/A</v>
      </c>
      <c r="BD186" s="98" t="e">
        <f ca="true">+IF(AND(ISNUMBER(OFFSET('Hygiene Data'!$E$7,0,10*ROW('Hygiene Data'!E180))),'Data Summary'!DS186="Yes"),OFFSET('Hygiene Data'!$E$7,0,10*ROW('Hygiene Data'!E180)),NA())</f>
        <v>#N/A</v>
      </c>
      <c r="BE186" s="98" t="e">
        <f ca="true">+IF(AND(ISNUMBER(OFFSET('Hygiene Data'!$E$9,0,10*ROW('Hygiene Data'!E180))),'Data Summary'!DT186="Yes"),OFFSET('Hygiene Data'!$E$9,0,10*ROW('Hygiene Data'!E180)),NA())</f>
        <v>#N/A</v>
      </c>
      <c r="BF186" s="98" t="e">
        <f ca="true">+IF(AND(ISNUMBER(OFFSET('Hygiene Data'!$F$5,0,10*ROW('Hygiene Data'!F180))),'Data Summary'!DU186="Yes"),OFFSET('Hygiene Data'!$F$5,0,10*ROW('Hygiene Data'!F180)),NA())</f>
        <v>#N/A</v>
      </c>
      <c r="BG186" s="98" t="e">
        <f ca="true">+IF(AND(ISNUMBER(OFFSET('Hygiene Data'!$F$7,0,10*ROW('Hygiene Data'!F180))),'Data Summary'!DV186="Yes"),OFFSET('Hygiene Data'!$F$7,0,10*ROW('Hygiene Data'!F180)),NA())</f>
        <v>#N/A</v>
      </c>
      <c r="BH186" s="98" t="e">
        <f ca="true">+IF(AND(ISNUMBER(OFFSET('Hygiene Data'!$F$9,0,10*ROW('Hygiene Data'!F180))),'Data Summary'!DW186="Yes"),OFFSET('Hygiene Data'!$F$9,0,10*ROW('Hygiene Data'!F180)),NA())</f>
        <v>#N/A</v>
      </c>
      <c r="BI186" s="98" t="e">
        <f ca="true">+IF(AND(ISNUMBER(OFFSET('Hygiene Data'!$G$5,0,10*ROW('Hygiene Data'!G180))),'Data Summary'!DX186="Yes"),OFFSET('Hygiene Data'!$G$5,0,10*ROW('Hygiene Data'!G180)),NA())</f>
        <v>#N/A</v>
      </c>
      <c r="BJ186" s="98" t="e">
        <f ca="true">+IF(AND(ISNUMBER(OFFSET('Hygiene Data'!$G$7,0,10*ROW('Hygiene Data'!G180))),'Data Summary'!DY186="Yes"),OFFSET('Hygiene Data'!$G$7,0,10*ROW('Hygiene Data'!G180)),NA())</f>
        <v>#N/A</v>
      </c>
      <c r="BK186" s="98" t="e">
        <f ca="true">+IF(AND(ISNUMBER(OFFSET('Hygiene Data'!$G$9,0,10*ROW('Hygiene Data'!G180))),'Data Summary'!DZ186="Yes"),OFFSET('Hygiene Data'!$G$9,0,10*ROW('Hygiene Data'!G180)),NA())</f>
        <v>#N/A</v>
      </c>
      <c r="BL186" s="98" t="e">
        <f ca="true">+IF(AND(ISNUMBER(OFFSET('Hygiene Data'!$H$5,0,10*ROW('Hygiene Data'!H180))),'Data Summary'!EA186="Yes"),OFFSET('Hygiene Data'!$H$5,0,10*ROW('Hygiene Data'!H180)),NA())</f>
        <v>#N/A</v>
      </c>
      <c r="BM186" s="98" t="e">
        <f ca="true">+IF(AND(ISNUMBER(OFFSET('Hygiene Data'!$H$7,0,10*ROW('Hygiene Data'!H180))),'Data Summary'!EB186="Yes"),OFFSET('Hygiene Data'!$H$7,0,10*ROW('Hygiene Data'!H180)),NA())</f>
        <v>#N/A</v>
      </c>
      <c r="BN186" s="98" t="e">
        <f ca="true">+IF(AND(ISNUMBER(OFFSET('Hygiene Data'!$H$9,0,10*ROW('Hygiene Data'!H180))),'Data Summary'!EC186="Yes"),OFFSET('Hygiene Data'!$H$9,0,10*ROW('Hygiene Data'!H180)),NA())</f>
        <v>#N/A</v>
      </c>
      <c r="BO186" s="98" t="e">
        <f ca="true">+IF(AND(ISNUMBER(OFFSET('Hygiene Data'!$I$5,0,10*ROW('Hygiene Data'!I180))),'Data Summary'!ED186="Yes"),OFFSET('Hygiene Data'!$I$5,0,10*ROW('Hygiene Data'!I180)),NA())</f>
        <v>#N/A</v>
      </c>
      <c r="BP186" s="98" t="e">
        <f ca="true">+IF(AND(ISNUMBER(OFFSET('Hygiene Data'!$I$7,0,10*ROW('Hygiene Data'!I180))),'Data Summary'!EE186="Yes"),OFFSET('Hygiene Data'!$I$7,0,10*ROW('Hygiene Data'!I180)),NA())</f>
        <v>#N/A</v>
      </c>
      <c r="BQ186" s="98" t="e">
        <f ca="true">+IF(AND(ISNUMBER(OFFSET('Hygiene Data'!$I$9,0,10*ROW('Hygiene Data'!I180))),'Data Summary'!EF186="Yes"),OFFSET('Hygiene Data'!$I$9,0,10*ROW('Hygiene Data'!I180)),NA())</f>
        <v>#N/A</v>
      </c>
    </row>
    <row xmlns:x14ac="http://schemas.microsoft.com/office/spreadsheetml/2009/9/ac" r="187" x14ac:dyDescent="0.2">
      <c r="A187" s="351" t="e">
        <f ca="true">+RIGHT('Data Summary'!A187,LEN('Data Summary'!A187)-9)</f>
        <v>#VALUE!</v>
      </c>
      <c r="B187" s="36" t="str">
        <f ca="true">+IF(ISTEXT('Data Summary'!B187),'Data Summary'!B187,"")</f>
        <v/>
      </c>
      <c r="C187" s="350" t="e">
        <f ca="true">+VALUE('Data Summary'!C187)</f>
        <v>#VALUE!</v>
      </c>
      <c r="D187" s="96" t="e">
        <f ca="true">+IF(AND(ISNUMBER(OFFSET('Water Data'!$D$4,0,10*ROW('Water Data'!D181))),'Data Summary'!BS187="Yes"),100-OFFSET('Water Data'!$D$4,0,10*ROW('Water Data'!D181)),NA())</f>
        <v>#N/A</v>
      </c>
      <c r="E187" s="96" t="e">
        <f ca="true">+IF(AND(ISNUMBER(OFFSET('Water Data'!$D$6,0,10*ROW('Water Data'!D181))),'Data Summary'!BT187="Yes"),OFFSET('Water Data'!$D$6,0,10*ROW('Water Data'!D181)),NA())</f>
        <v>#N/A</v>
      </c>
      <c r="F187" s="96" t="e">
        <f ca="true">+IF(AND(ISNUMBER(OFFSET('Water Data'!$D$9,0,10*ROW('Water Data'!D181))),'Data Summary'!BU187="Yes"),OFFSET('Water Data'!$D$9,0,10*ROW('Water Data'!D181)),NA())</f>
        <v>#N/A</v>
      </c>
      <c r="G187" s="96" t="e">
        <f ca="true">+IF(AND(ISNUMBER(OFFSET('Water Data'!$E$4,0,10*ROW('Water Data'!E181))),'Data Summary'!BV187="Yes"),100-OFFSET('Water Data'!$E$4,0,10*ROW('Water Data'!E181)),NA())</f>
        <v>#N/A</v>
      </c>
      <c r="H187" s="96" t="e">
        <f ca="true">+IF(AND(ISNUMBER(OFFSET('Water Data'!$E$6,0,10*ROW('Water Data'!E181))),'Data Summary'!BW187="Yes"),OFFSET('Water Data'!$E$6,0,10*ROW('Water Data'!E181)),NA())</f>
        <v>#N/A</v>
      </c>
      <c r="I187" s="96" t="e">
        <f ca="true">+IF(AND(ISNUMBER(OFFSET('Water Data'!$E$9,0,10*ROW('Water Data'!E181))),'Data Summary'!BX187="Yes"),OFFSET('Water Data'!$E$9,0,10*ROW('Water Data'!E181)),NA())</f>
        <v>#N/A</v>
      </c>
      <c r="J187" s="96" t="e">
        <f ca="true">+IF(AND(ISNUMBER(OFFSET('Water Data'!$F$4,0,10*ROW('Water Data'!F181))),'Data Summary'!BY187="Yes"),100-OFFSET('Water Data'!$F$4,0,10*ROW('Water Data'!F181)),NA())</f>
        <v>#N/A</v>
      </c>
      <c r="K187" s="96" t="e">
        <f ca="true">+IF(AND(ISNUMBER(OFFSET('Water Data'!$F$6,0,10*ROW('Water Data'!F181))),'Data Summary'!BZ187="Yes"),OFFSET('Water Data'!$F$6,0,10*ROW('Water Data'!F181)),NA())</f>
        <v>#N/A</v>
      </c>
      <c r="L187" s="96" t="e">
        <f ca="true">+IF(AND(ISNUMBER(OFFSET('Water Data'!$F$9,0,10*ROW('Water Data'!F181))),'Data Summary'!CA187="Yes"),OFFSET('Water Data'!$F$9,0,10*ROW('Water Data'!F181)),NA())</f>
        <v>#N/A</v>
      </c>
      <c r="M187" s="96" t="e">
        <f ca="true">+IF(AND(ISNUMBER(OFFSET('Water Data'!$G$4,0,10*ROW('Water Data'!G181))),'Data Summary'!CB187="Yes"),100-OFFSET('Water Data'!$G$4,0,10*ROW('Water Data'!G181)),NA())</f>
        <v>#N/A</v>
      </c>
      <c r="N187" s="96" t="e">
        <f ca="true">+IF(AND(ISNUMBER(OFFSET('Water Data'!$G$6,0,10*ROW('Water Data'!G181))),'Data Summary'!CC187="Yes"),OFFSET('Water Data'!$G$6,0,10*ROW('Water Data'!G181)),NA())</f>
        <v>#N/A</v>
      </c>
      <c r="O187" s="96" t="e">
        <f ca="true">+IF(AND(ISNUMBER(OFFSET('Water Data'!$G$9,0,10*ROW('Water Data'!G181))),'Data Summary'!CD187="Yes"),OFFSET('Water Data'!$G$9,0,10*ROW('Water Data'!G181)),NA())</f>
        <v>#N/A</v>
      </c>
      <c r="P187" s="96" t="e">
        <f ca="true">+IF(AND(ISNUMBER(OFFSET('Water Data'!$H$4,0,10*ROW('Water Data'!H181))),'Data Summary'!CE187="Yes"),100-OFFSET('Water Data'!$H$4,0,10*ROW('Water Data'!H181)),NA())</f>
        <v>#N/A</v>
      </c>
      <c r="Q187" s="96" t="e">
        <f ca="true">+IF(AND(ISNUMBER(OFFSET('Water Data'!$H$6,0,10*ROW('Water Data'!H181))),'Data Summary'!CF187="Yes"),OFFSET('Water Data'!$H$6,0,10*ROW('Water Data'!H181)),NA())</f>
        <v>#N/A</v>
      </c>
      <c r="R187" s="96" t="e">
        <f ca="true">+IF(AND(ISNUMBER(OFFSET('Water Data'!$H$9,0,10*ROW('Water Data'!H181))),'Data Summary'!CG187="Yes"),OFFSET('Water Data'!$H$9,0,10*ROW('Water Data'!H181)),NA())</f>
        <v>#N/A</v>
      </c>
      <c r="S187" s="96" t="e">
        <f ca="true">+IF(AND(ISNUMBER(OFFSET('Water Data'!$I$4,0,10*ROW('Water Data'!I181))),'Data Summary'!CH187="Yes"),100-OFFSET('Water Data'!$I$4,0,10*ROW('Water Data'!I181)),NA())</f>
        <v>#N/A</v>
      </c>
      <c r="T187" s="96" t="e">
        <f ca="true">+IF(AND(ISNUMBER(OFFSET('Water Data'!$I$6,0,10*ROW('Water Data'!I181))),'Data Summary'!CI187="Yes"),OFFSET('Water Data'!$I$6,0,10*ROW('Water Data'!I181)),NA())</f>
        <v>#N/A</v>
      </c>
      <c r="U187" s="96" t="e">
        <f ca="true">+IF(AND(ISNUMBER(OFFSET('Water Data'!$I$9,0,10*ROW('Water Data'!I181))),'Data Summary'!CJ187="Yes"),OFFSET('Water Data'!$I$9,0,10*ROW('Water Data'!I181)),NA())</f>
        <v>#N/A</v>
      </c>
      <c r="V187" s="97" t="e">
        <f ca="true">+IF(AND(ISNUMBER(OFFSET('Sanitation Data'!$D$4,0,10*ROW('Sanitation Data'!D181))),'Data Summary'!CK187="Yes"),100-OFFSET('Sanitation Data'!$D$4,0,10*ROW('Sanitation Data'!D181)),NA())</f>
        <v>#N/A</v>
      </c>
      <c r="W187" s="97" t="e">
        <f ca="true">+IF(AND(ISNUMBER(OFFSET('Sanitation Data'!$D$6,0,10*ROW('Sanitation Data'!D181))),'Data Summary'!CL187="Yes"),OFFSET('Sanitation Data'!$D$6,0,10*ROW('Sanitation Data'!D181)),NA())</f>
        <v>#N/A</v>
      </c>
      <c r="X187" s="97" t="e">
        <f ca="true">+IF(AND(ISNUMBER(OFFSET('Sanitation Data'!$D$10,0,10*ROW('Sanitation Data'!D181))),'Data Summary'!CM187="Yes"),OFFSET('Sanitation Data'!$D$10,0,10*ROW('Sanitation Data'!D181)),NA())</f>
        <v>#N/A</v>
      </c>
      <c r="Y187" s="97" t="e">
        <f ca="true">+IF(AND(ISNUMBER(OFFSET('Sanitation Data'!$D$11,0,10*ROW('Sanitation Data'!D181))),'Data Summary'!CN187="Yes"),OFFSET('Sanitation Data'!$D$11,0,10*ROW('Sanitation Data'!D181)),NA())</f>
        <v>#N/A</v>
      </c>
      <c r="Z187" s="97" t="e">
        <f ca="true">+IF(AND(ISNUMBER(OFFSET('Sanitation Data'!$D$12,0,10*ROW('Sanitation Data'!D181))),'Data Summary'!CO187="Yes"),OFFSET('Sanitation Data'!$D$12,0,10*ROW('Sanitation Data'!D181)),NA())</f>
        <v>#N/A</v>
      </c>
      <c r="AA187" s="97" t="e">
        <f ca="true">+IF(AND(ISNUMBER(OFFSET('Sanitation Data'!$E$4,0,10*ROW('Sanitation Data'!E181))),'Data Summary'!CP187="Yes"),100-OFFSET('Sanitation Data'!$E$4,0,10*ROW('Sanitation Data'!E181)),NA())</f>
        <v>#N/A</v>
      </c>
      <c r="AB187" s="97" t="e">
        <f ca="true">+IF(AND(ISNUMBER(OFFSET('Sanitation Data'!$E$6,0,10*ROW('Sanitation Data'!E181))),'Data Summary'!CQ187="Yes"),OFFSET('Sanitation Data'!$E$6,0,10*ROW('Sanitation Data'!E181)),NA())</f>
        <v>#N/A</v>
      </c>
      <c r="AC187" s="97" t="e">
        <f ca="true">+IF(AND(ISNUMBER(OFFSET('Sanitation Data'!$E$10,0,10*ROW('Sanitation Data'!E181))),'Data Summary'!CR187="Yes"),OFFSET('Sanitation Data'!$E$10,0,10*ROW('Sanitation Data'!E181)),NA())</f>
        <v>#N/A</v>
      </c>
      <c r="AD187" s="97" t="e">
        <f ca="true">+IF(AND(ISNUMBER(OFFSET('Sanitation Data'!$E$11,0,10*ROW('Sanitation Data'!E181))),'Data Summary'!CS187="Yes"),OFFSET('Sanitation Data'!$E$11,0,10*ROW('Sanitation Data'!E181)),NA())</f>
        <v>#N/A</v>
      </c>
      <c r="AE187" s="97" t="e">
        <f ca="true">+IF(AND(ISNUMBER(OFFSET('Sanitation Data'!$E$12,0,10*ROW('Sanitation Data'!E181))),'Data Summary'!CT187="Yes"),OFFSET('Sanitation Data'!$E$12,0,10*ROW('Sanitation Data'!E181)),NA())</f>
        <v>#N/A</v>
      </c>
      <c r="AF187" s="97" t="e">
        <f ca="true">+IF(AND(ISNUMBER(OFFSET('Sanitation Data'!$F$4,0,10*ROW('Sanitation Data'!F181))),'Data Summary'!CU187="Yes"),100-OFFSET('Sanitation Data'!$F$4,0,10*ROW('Sanitation Data'!F181)),NA())</f>
        <v>#N/A</v>
      </c>
      <c r="AG187" s="97" t="e">
        <f ca="true">+IF(AND(ISNUMBER(OFFSET('Sanitation Data'!$F$6,0,10*ROW('Sanitation Data'!F181))),'Data Summary'!CV187="Yes"),OFFSET('Sanitation Data'!$F$6,0,10*ROW('Sanitation Data'!F181)),NA())</f>
        <v>#N/A</v>
      </c>
      <c r="AH187" s="97" t="e">
        <f ca="true">+IF(AND(ISNUMBER(OFFSET('Sanitation Data'!$F$10,0,10*ROW('Sanitation Data'!F181))),'Data Summary'!CW187="Yes"),OFFSET('Sanitation Data'!$F$10,0,10*ROW('Sanitation Data'!F181)),NA())</f>
        <v>#N/A</v>
      </c>
      <c r="AI187" s="97" t="e">
        <f ca="true">+IF(AND(ISNUMBER(OFFSET('Sanitation Data'!$F$11,0,10*ROW('Sanitation Data'!F181))),'Data Summary'!CX187="Yes"),OFFSET('Sanitation Data'!$F$11,0,10*ROW('Sanitation Data'!F181)),NA())</f>
        <v>#N/A</v>
      </c>
      <c r="AJ187" s="97" t="e">
        <f ca="true">+IF(AND(ISNUMBER(OFFSET('Sanitation Data'!$F$12,0,10*ROW('Sanitation Data'!F181))),'Data Summary'!CY187="Yes"),OFFSET('Sanitation Data'!$F$12,0,10*ROW('Sanitation Data'!F181)),NA())</f>
        <v>#N/A</v>
      </c>
      <c r="AK187" s="97" t="e">
        <f ca="true">+IF(AND(ISNUMBER(OFFSET('Sanitation Data'!$G$4,0,10*ROW('Sanitation Data'!G181))),'Data Summary'!CZ187="Yes"),100-OFFSET('Sanitation Data'!$G$4,0,10*ROW('Sanitation Data'!G181)),NA())</f>
        <v>#N/A</v>
      </c>
      <c r="AL187" s="97" t="e">
        <f ca="true">+IF(AND(ISNUMBER(OFFSET('Sanitation Data'!$G$6,0,10*ROW('Sanitation Data'!G181))),'Data Summary'!DA187="Yes"),OFFSET('Sanitation Data'!$G$6,0,10*ROW('Sanitation Data'!G181)),NA())</f>
        <v>#N/A</v>
      </c>
      <c r="AM187" s="97" t="e">
        <f ca="true">+IF(AND(ISNUMBER(OFFSET('Sanitation Data'!$G$10,0,10*ROW('Sanitation Data'!G181))),'Data Summary'!DB187="Yes"),OFFSET('Sanitation Data'!$G$10,0,10*ROW('Sanitation Data'!G181)),NA())</f>
        <v>#N/A</v>
      </c>
      <c r="AN187" s="97" t="e">
        <f ca="true">+IF(AND(ISNUMBER(OFFSET('Sanitation Data'!$G$11,0,10*ROW('Sanitation Data'!G181))),'Data Summary'!DC187="Yes"),OFFSET('Sanitation Data'!$G$11,0,10*ROW('Sanitation Data'!G181)),NA())</f>
        <v>#N/A</v>
      </c>
      <c r="AO187" s="97" t="e">
        <f ca="true">+IF(AND(ISNUMBER(OFFSET('Sanitation Data'!$G$12,0,10*ROW('Sanitation Data'!G181))),'Data Summary'!DD187="Yes"),OFFSET('Sanitation Data'!$G$12,0,10*ROW('Sanitation Data'!G181)),NA())</f>
        <v>#N/A</v>
      </c>
      <c r="AP187" s="97" t="e">
        <f ca="true">+IF(AND(ISNUMBER(OFFSET('Sanitation Data'!$H$4,0,10*ROW('Sanitation Data'!H181))),'Data Summary'!DE187="Yes"),100-OFFSET('Sanitation Data'!$H$4,0,10*ROW('Sanitation Data'!H181)),NA())</f>
        <v>#N/A</v>
      </c>
      <c r="AQ187" s="97" t="e">
        <f ca="true">+IF(AND(ISNUMBER(OFFSET('Sanitation Data'!$H$6,0,10*ROW('Sanitation Data'!H181))),'Data Summary'!DF187="Yes"),OFFSET('Sanitation Data'!$H$6,0,10*ROW('Sanitation Data'!H181)),NA())</f>
        <v>#N/A</v>
      </c>
      <c r="AR187" s="97" t="e">
        <f ca="true">+IF(AND(ISNUMBER(OFFSET('Sanitation Data'!$H$10,0,10*ROW('Sanitation Data'!H181))),'Data Summary'!DG187="Yes"),OFFSET('Sanitation Data'!$H$10,0,10*ROW('Sanitation Data'!H181)),NA())</f>
        <v>#N/A</v>
      </c>
      <c r="AS187" s="97" t="e">
        <f ca="true">+IF(AND(ISNUMBER(OFFSET('Sanitation Data'!$H$11,0,10*ROW('Sanitation Data'!H181))),'Data Summary'!DH187="Yes"),OFFSET('Sanitation Data'!$H$11,0,10*ROW('Sanitation Data'!H181)),NA())</f>
        <v>#N/A</v>
      </c>
      <c r="AT187" s="97" t="e">
        <f ca="true">+IF(AND(ISNUMBER(OFFSET('Sanitation Data'!$H$12,0,10*ROW('Sanitation Data'!H181))),'Data Summary'!DI187="Yes"),OFFSET('Sanitation Data'!$H$12,0,10*ROW('Sanitation Data'!H181)),NA())</f>
        <v>#N/A</v>
      </c>
      <c r="AU187" s="97" t="e">
        <f ca="true">+IF(AND(ISNUMBER(OFFSET('Sanitation Data'!$I$4,0,10*ROW('Sanitation Data'!I181))),'Data Summary'!DJ187="Yes"),100-OFFSET('Sanitation Data'!$I$4,0,10*ROW('Sanitation Data'!I181)),NA())</f>
        <v>#N/A</v>
      </c>
      <c r="AV187" s="97" t="e">
        <f ca="true">+IF(AND(ISNUMBER(OFFSET('Sanitation Data'!$I$6,0,10*ROW('Sanitation Data'!I181))),'Data Summary'!DK187="Yes"),OFFSET('Sanitation Data'!$I$6,0,10*ROW('Sanitation Data'!I181)),NA())</f>
        <v>#N/A</v>
      </c>
      <c r="AW187" s="97" t="e">
        <f ca="true">+IF(AND(ISNUMBER(OFFSET('Sanitation Data'!$I$10,0,10*ROW('Sanitation Data'!I181))),'Data Summary'!DL187="Yes"),OFFSET('Sanitation Data'!$I$10,0,10*ROW('Sanitation Data'!I181)),NA())</f>
        <v>#N/A</v>
      </c>
      <c r="AX187" s="97" t="e">
        <f ca="true">+IF(AND(ISNUMBER(OFFSET('Sanitation Data'!$I$11,0,10*ROW('Sanitation Data'!I181))),'Data Summary'!DM187="Yes"),OFFSET('Sanitation Data'!$I$11,0,10*ROW('Sanitation Data'!I181)),NA())</f>
        <v>#N/A</v>
      </c>
      <c r="AY187" s="97" t="e">
        <f ca="true">+IF(AND(ISNUMBER(OFFSET('Sanitation Data'!$I$12,0,10*ROW('Sanitation Data'!I181))),'Data Summary'!DN187="Yes"),OFFSET('Sanitation Data'!$I$12,0,10*ROW('Sanitation Data'!I181)),NA())</f>
        <v>#N/A</v>
      </c>
      <c r="AZ187" s="98" t="e">
        <f ca="true">+IF(AND(ISNUMBER(OFFSET('Hygiene Data'!$D$5,0,10*ROW('Hygiene Data'!D181))),'Data Summary'!DO187="Yes"),OFFSET('Hygiene Data'!$D$5,0,10*ROW('Hygiene Data'!D181)),NA())</f>
        <v>#N/A</v>
      </c>
      <c r="BA187" s="98" t="e">
        <f ca="true">+IF(AND(ISNUMBER(OFFSET('Hygiene Data'!$D$7,0,10*ROW('Hygiene Data'!D181))),'Data Summary'!DP187="Yes"),OFFSET('Hygiene Data'!$D$7,0,10*ROW('Hygiene Data'!D181)),NA())</f>
        <v>#N/A</v>
      </c>
      <c r="BB187" s="98" t="e">
        <f ca="true">+IF(AND(ISNUMBER(OFFSET('Hygiene Data'!$D$9,0,10*ROW('Hygiene Data'!D181))),'Data Summary'!DQ187="Yes"),OFFSET('Hygiene Data'!$D$9,0,10*ROW('Hygiene Data'!D181)),NA())</f>
        <v>#N/A</v>
      </c>
      <c r="BC187" s="98" t="e">
        <f ca="true">+IF(AND(ISNUMBER(OFFSET('Hygiene Data'!$E$5,0,10*ROW('Hygiene Data'!E181))),'Data Summary'!DR187="Yes"),OFFSET('Hygiene Data'!$E$5,0,10*ROW('Hygiene Data'!E181)),NA())</f>
        <v>#N/A</v>
      </c>
      <c r="BD187" s="98" t="e">
        <f ca="true">+IF(AND(ISNUMBER(OFFSET('Hygiene Data'!$E$7,0,10*ROW('Hygiene Data'!E181))),'Data Summary'!DS187="Yes"),OFFSET('Hygiene Data'!$E$7,0,10*ROW('Hygiene Data'!E181)),NA())</f>
        <v>#N/A</v>
      </c>
      <c r="BE187" s="98" t="e">
        <f ca="true">+IF(AND(ISNUMBER(OFFSET('Hygiene Data'!$E$9,0,10*ROW('Hygiene Data'!E181))),'Data Summary'!DT187="Yes"),OFFSET('Hygiene Data'!$E$9,0,10*ROW('Hygiene Data'!E181)),NA())</f>
        <v>#N/A</v>
      </c>
      <c r="BF187" s="98" t="e">
        <f ca="true">+IF(AND(ISNUMBER(OFFSET('Hygiene Data'!$F$5,0,10*ROW('Hygiene Data'!F181))),'Data Summary'!DU187="Yes"),OFFSET('Hygiene Data'!$F$5,0,10*ROW('Hygiene Data'!F181)),NA())</f>
        <v>#N/A</v>
      </c>
      <c r="BG187" s="98" t="e">
        <f ca="true">+IF(AND(ISNUMBER(OFFSET('Hygiene Data'!$F$7,0,10*ROW('Hygiene Data'!F181))),'Data Summary'!DV187="Yes"),OFFSET('Hygiene Data'!$F$7,0,10*ROW('Hygiene Data'!F181)),NA())</f>
        <v>#N/A</v>
      </c>
      <c r="BH187" s="98" t="e">
        <f ca="true">+IF(AND(ISNUMBER(OFFSET('Hygiene Data'!$F$9,0,10*ROW('Hygiene Data'!F181))),'Data Summary'!DW187="Yes"),OFFSET('Hygiene Data'!$F$9,0,10*ROW('Hygiene Data'!F181)),NA())</f>
        <v>#N/A</v>
      </c>
      <c r="BI187" s="98" t="e">
        <f ca="true">+IF(AND(ISNUMBER(OFFSET('Hygiene Data'!$G$5,0,10*ROW('Hygiene Data'!G181))),'Data Summary'!DX187="Yes"),OFFSET('Hygiene Data'!$G$5,0,10*ROW('Hygiene Data'!G181)),NA())</f>
        <v>#N/A</v>
      </c>
      <c r="BJ187" s="98" t="e">
        <f ca="true">+IF(AND(ISNUMBER(OFFSET('Hygiene Data'!$G$7,0,10*ROW('Hygiene Data'!G181))),'Data Summary'!DY187="Yes"),OFFSET('Hygiene Data'!$G$7,0,10*ROW('Hygiene Data'!G181)),NA())</f>
        <v>#N/A</v>
      </c>
      <c r="BK187" s="98" t="e">
        <f ca="true">+IF(AND(ISNUMBER(OFFSET('Hygiene Data'!$G$9,0,10*ROW('Hygiene Data'!G181))),'Data Summary'!DZ187="Yes"),OFFSET('Hygiene Data'!$G$9,0,10*ROW('Hygiene Data'!G181)),NA())</f>
        <v>#N/A</v>
      </c>
      <c r="BL187" s="98" t="e">
        <f ca="true">+IF(AND(ISNUMBER(OFFSET('Hygiene Data'!$H$5,0,10*ROW('Hygiene Data'!H181))),'Data Summary'!EA187="Yes"),OFFSET('Hygiene Data'!$H$5,0,10*ROW('Hygiene Data'!H181)),NA())</f>
        <v>#N/A</v>
      </c>
      <c r="BM187" s="98" t="e">
        <f ca="true">+IF(AND(ISNUMBER(OFFSET('Hygiene Data'!$H$7,0,10*ROW('Hygiene Data'!H181))),'Data Summary'!EB187="Yes"),OFFSET('Hygiene Data'!$H$7,0,10*ROW('Hygiene Data'!H181)),NA())</f>
        <v>#N/A</v>
      </c>
      <c r="BN187" s="98" t="e">
        <f ca="true">+IF(AND(ISNUMBER(OFFSET('Hygiene Data'!$H$9,0,10*ROW('Hygiene Data'!H181))),'Data Summary'!EC187="Yes"),OFFSET('Hygiene Data'!$H$9,0,10*ROW('Hygiene Data'!H181)),NA())</f>
        <v>#N/A</v>
      </c>
      <c r="BO187" s="98" t="e">
        <f ca="true">+IF(AND(ISNUMBER(OFFSET('Hygiene Data'!$I$5,0,10*ROW('Hygiene Data'!I181))),'Data Summary'!ED187="Yes"),OFFSET('Hygiene Data'!$I$5,0,10*ROW('Hygiene Data'!I181)),NA())</f>
        <v>#N/A</v>
      </c>
      <c r="BP187" s="98" t="e">
        <f ca="true">+IF(AND(ISNUMBER(OFFSET('Hygiene Data'!$I$7,0,10*ROW('Hygiene Data'!I181))),'Data Summary'!EE187="Yes"),OFFSET('Hygiene Data'!$I$7,0,10*ROW('Hygiene Data'!I181)),NA())</f>
        <v>#N/A</v>
      </c>
      <c r="BQ187" s="98" t="e">
        <f ca="true">+IF(AND(ISNUMBER(OFFSET('Hygiene Data'!$I$9,0,10*ROW('Hygiene Data'!I181))),'Data Summary'!EF187="Yes"),OFFSET('Hygiene Data'!$I$9,0,10*ROW('Hygiene Data'!I181)),NA())</f>
        <v>#N/A</v>
      </c>
    </row>
    <row xmlns:x14ac="http://schemas.microsoft.com/office/spreadsheetml/2009/9/ac" r="188" x14ac:dyDescent="0.2">
      <c r="A188" s="351" t="e">
        <f ca="true">+RIGHT('Data Summary'!A188,LEN('Data Summary'!A188)-9)</f>
        <v>#VALUE!</v>
      </c>
      <c r="B188" s="36" t="str">
        <f ca="true">+IF(ISTEXT('Data Summary'!B188),'Data Summary'!B188,"")</f>
        <v/>
      </c>
      <c r="C188" s="350" t="e">
        <f ca="true">+VALUE('Data Summary'!C188)</f>
        <v>#VALUE!</v>
      </c>
      <c r="D188" s="96" t="e">
        <f ca="true">+IF(AND(ISNUMBER(OFFSET('Water Data'!$D$4,0,10*ROW('Water Data'!D182))),'Data Summary'!BS188="Yes"),100-OFFSET('Water Data'!$D$4,0,10*ROW('Water Data'!D182)),NA())</f>
        <v>#N/A</v>
      </c>
      <c r="E188" s="96" t="e">
        <f ca="true">+IF(AND(ISNUMBER(OFFSET('Water Data'!$D$6,0,10*ROW('Water Data'!D182))),'Data Summary'!BT188="Yes"),OFFSET('Water Data'!$D$6,0,10*ROW('Water Data'!D182)),NA())</f>
        <v>#N/A</v>
      </c>
      <c r="F188" s="96" t="e">
        <f ca="true">+IF(AND(ISNUMBER(OFFSET('Water Data'!$D$9,0,10*ROW('Water Data'!D182))),'Data Summary'!BU188="Yes"),OFFSET('Water Data'!$D$9,0,10*ROW('Water Data'!D182)),NA())</f>
        <v>#N/A</v>
      </c>
      <c r="G188" s="96" t="e">
        <f ca="true">+IF(AND(ISNUMBER(OFFSET('Water Data'!$E$4,0,10*ROW('Water Data'!E182))),'Data Summary'!BV188="Yes"),100-OFFSET('Water Data'!$E$4,0,10*ROW('Water Data'!E182)),NA())</f>
        <v>#N/A</v>
      </c>
      <c r="H188" s="96" t="e">
        <f ca="true">+IF(AND(ISNUMBER(OFFSET('Water Data'!$E$6,0,10*ROW('Water Data'!E182))),'Data Summary'!BW188="Yes"),OFFSET('Water Data'!$E$6,0,10*ROW('Water Data'!E182)),NA())</f>
        <v>#N/A</v>
      </c>
      <c r="I188" s="96" t="e">
        <f ca="true">+IF(AND(ISNUMBER(OFFSET('Water Data'!$E$9,0,10*ROW('Water Data'!E182))),'Data Summary'!BX188="Yes"),OFFSET('Water Data'!$E$9,0,10*ROW('Water Data'!E182)),NA())</f>
        <v>#N/A</v>
      </c>
      <c r="J188" s="96" t="e">
        <f ca="true">+IF(AND(ISNUMBER(OFFSET('Water Data'!$F$4,0,10*ROW('Water Data'!F182))),'Data Summary'!BY188="Yes"),100-OFFSET('Water Data'!$F$4,0,10*ROW('Water Data'!F182)),NA())</f>
        <v>#N/A</v>
      </c>
      <c r="K188" s="96" t="e">
        <f ca="true">+IF(AND(ISNUMBER(OFFSET('Water Data'!$F$6,0,10*ROW('Water Data'!F182))),'Data Summary'!BZ188="Yes"),OFFSET('Water Data'!$F$6,0,10*ROW('Water Data'!F182)),NA())</f>
        <v>#N/A</v>
      </c>
      <c r="L188" s="96" t="e">
        <f ca="true">+IF(AND(ISNUMBER(OFFSET('Water Data'!$F$9,0,10*ROW('Water Data'!F182))),'Data Summary'!CA188="Yes"),OFFSET('Water Data'!$F$9,0,10*ROW('Water Data'!F182)),NA())</f>
        <v>#N/A</v>
      </c>
      <c r="M188" s="96" t="e">
        <f ca="true">+IF(AND(ISNUMBER(OFFSET('Water Data'!$G$4,0,10*ROW('Water Data'!G182))),'Data Summary'!CB188="Yes"),100-OFFSET('Water Data'!$G$4,0,10*ROW('Water Data'!G182)),NA())</f>
        <v>#N/A</v>
      </c>
      <c r="N188" s="96" t="e">
        <f ca="true">+IF(AND(ISNUMBER(OFFSET('Water Data'!$G$6,0,10*ROW('Water Data'!G182))),'Data Summary'!CC188="Yes"),OFFSET('Water Data'!$G$6,0,10*ROW('Water Data'!G182)),NA())</f>
        <v>#N/A</v>
      </c>
      <c r="O188" s="96" t="e">
        <f ca="true">+IF(AND(ISNUMBER(OFFSET('Water Data'!$G$9,0,10*ROW('Water Data'!G182))),'Data Summary'!CD188="Yes"),OFFSET('Water Data'!$G$9,0,10*ROW('Water Data'!G182)),NA())</f>
        <v>#N/A</v>
      </c>
      <c r="P188" s="96" t="e">
        <f ca="true">+IF(AND(ISNUMBER(OFFSET('Water Data'!$H$4,0,10*ROW('Water Data'!H182))),'Data Summary'!CE188="Yes"),100-OFFSET('Water Data'!$H$4,0,10*ROW('Water Data'!H182)),NA())</f>
        <v>#N/A</v>
      </c>
      <c r="Q188" s="96" t="e">
        <f ca="true">+IF(AND(ISNUMBER(OFFSET('Water Data'!$H$6,0,10*ROW('Water Data'!H182))),'Data Summary'!CF188="Yes"),OFFSET('Water Data'!$H$6,0,10*ROW('Water Data'!H182)),NA())</f>
        <v>#N/A</v>
      </c>
      <c r="R188" s="96" t="e">
        <f ca="true">+IF(AND(ISNUMBER(OFFSET('Water Data'!$H$9,0,10*ROW('Water Data'!H182))),'Data Summary'!CG188="Yes"),OFFSET('Water Data'!$H$9,0,10*ROW('Water Data'!H182)),NA())</f>
        <v>#N/A</v>
      </c>
      <c r="S188" s="96" t="e">
        <f ca="true">+IF(AND(ISNUMBER(OFFSET('Water Data'!$I$4,0,10*ROW('Water Data'!I182))),'Data Summary'!CH188="Yes"),100-OFFSET('Water Data'!$I$4,0,10*ROW('Water Data'!I182)),NA())</f>
        <v>#N/A</v>
      </c>
      <c r="T188" s="96" t="e">
        <f ca="true">+IF(AND(ISNUMBER(OFFSET('Water Data'!$I$6,0,10*ROW('Water Data'!I182))),'Data Summary'!CI188="Yes"),OFFSET('Water Data'!$I$6,0,10*ROW('Water Data'!I182)),NA())</f>
        <v>#N/A</v>
      </c>
      <c r="U188" s="96" t="e">
        <f ca="true">+IF(AND(ISNUMBER(OFFSET('Water Data'!$I$9,0,10*ROW('Water Data'!I182))),'Data Summary'!CJ188="Yes"),OFFSET('Water Data'!$I$9,0,10*ROW('Water Data'!I182)),NA())</f>
        <v>#N/A</v>
      </c>
      <c r="V188" s="97" t="e">
        <f ca="true">+IF(AND(ISNUMBER(OFFSET('Sanitation Data'!$D$4,0,10*ROW('Sanitation Data'!D182))),'Data Summary'!CK188="Yes"),100-OFFSET('Sanitation Data'!$D$4,0,10*ROW('Sanitation Data'!D182)),NA())</f>
        <v>#N/A</v>
      </c>
      <c r="W188" s="97" t="e">
        <f ca="true">+IF(AND(ISNUMBER(OFFSET('Sanitation Data'!$D$6,0,10*ROW('Sanitation Data'!D182))),'Data Summary'!CL188="Yes"),OFFSET('Sanitation Data'!$D$6,0,10*ROW('Sanitation Data'!D182)),NA())</f>
        <v>#N/A</v>
      </c>
      <c r="X188" s="97" t="e">
        <f ca="true">+IF(AND(ISNUMBER(OFFSET('Sanitation Data'!$D$10,0,10*ROW('Sanitation Data'!D182))),'Data Summary'!CM188="Yes"),OFFSET('Sanitation Data'!$D$10,0,10*ROW('Sanitation Data'!D182)),NA())</f>
        <v>#N/A</v>
      </c>
      <c r="Y188" s="97" t="e">
        <f ca="true">+IF(AND(ISNUMBER(OFFSET('Sanitation Data'!$D$11,0,10*ROW('Sanitation Data'!D182))),'Data Summary'!CN188="Yes"),OFFSET('Sanitation Data'!$D$11,0,10*ROW('Sanitation Data'!D182)),NA())</f>
        <v>#N/A</v>
      </c>
      <c r="Z188" s="97" t="e">
        <f ca="true">+IF(AND(ISNUMBER(OFFSET('Sanitation Data'!$D$12,0,10*ROW('Sanitation Data'!D182))),'Data Summary'!CO188="Yes"),OFFSET('Sanitation Data'!$D$12,0,10*ROW('Sanitation Data'!D182)),NA())</f>
        <v>#N/A</v>
      </c>
      <c r="AA188" s="97" t="e">
        <f ca="true">+IF(AND(ISNUMBER(OFFSET('Sanitation Data'!$E$4,0,10*ROW('Sanitation Data'!E182))),'Data Summary'!CP188="Yes"),100-OFFSET('Sanitation Data'!$E$4,0,10*ROW('Sanitation Data'!E182)),NA())</f>
        <v>#N/A</v>
      </c>
      <c r="AB188" s="97" t="e">
        <f ca="true">+IF(AND(ISNUMBER(OFFSET('Sanitation Data'!$E$6,0,10*ROW('Sanitation Data'!E182))),'Data Summary'!CQ188="Yes"),OFFSET('Sanitation Data'!$E$6,0,10*ROW('Sanitation Data'!E182)),NA())</f>
        <v>#N/A</v>
      </c>
      <c r="AC188" s="97" t="e">
        <f ca="true">+IF(AND(ISNUMBER(OFFSET('Sanitation Data'!$E$10,0,10*ROW('Sanitation Data'!E182))),'Data Summary'!CR188="Yes"),OFFSET('Sanitation Data'!$E$10,0,10*ROW('Sanitation Data'!E182)),NA())</f>
        <v>#N/A</v>
      </c>
      <c r="AD188" s="97" t="e">
        <f ca="true">+IF(AND(ISNUMBER(OFFSET('Sanitation Data'!$E$11,0,10*ROW('Sanitation Data'!E182))),'Data Summary'!CS188="Yes"),OFFSET('Sanitation Data'!$E$11,0,10*ROW('Sanitation Data'!E182)),NA())</f>
        <v>#N/A</v>
      </c>
      <c r="AE188" s="97" t="e">
        <f ca="true">+IF(AND(ISNUMBER(OFFSET('Sanitation Data'!$E$12,0,10*ROW('Sanitation Data'!E182))),'Data Summary'!CT188="Yes"),OFFSET('Sanitation Data'!$E$12,0,10*ROW('Sanitation Data'!E182)),NA())</f>
        <v>#N/A</v>
      </c>
      <c r="AF188" s="97" t="e">
        <f ca="true">+IF(AND(ISNUMBER(OFFSET('Sanitation Data'!$F$4,0,10*ROW('Sanitation Data'!F182))),'Data Summary'!CU188="Yes"),100-OFFSET('Sanitation Data'!$F$4,0,10*ROW('Sanitation Data'!F182)),NA())</f>
        <v>#N/A</v>
      </c>
      <c r="AG188" s="97" t="e">
        <f ca="true">+IF(AND(ISNUMBER(OFFSET('Sanitation Data'!$F$6,0,10*ROW('Sanitation Data'!F182))),'Data Summary'!CV188="Yes"),OFFSET('Sanitation Data'!$F$6,0,10*ROW('Sanitation Data'!F182)),NA())</f>
        <v>#N/A</v>
      </c>
      <c r="AH188" s="97" t="e">
        <f ca="true">+IF(AND(ISNUMBER(OFFSET('Sanitation Data'!$F$10,0,10*ROW('Sanitation Data'!F182))),'Data Summary'!CW188="Yes"),OFFSET('Sanitation Data'!$F$10,0,10*ROW('Sanitation Data'!F182)),NA())</f>
        <v>#N/A</v>
      </c>
      <c r="AI188" s="97" t="e">
        <f ca="true">+IF(AND(ISNUMBER(OFFSET('Sanitation Data'!$F$11,0,10*ROW('Sanitation Data'!F182))),'Data Summary'!CX188="Yes"),OFFSET('Sanitation Data'!$F$11,0,10*ROW('Sanitation Data'!F182)),NA())</f>
        <v>#N/A</v>
      </c>
      <c r="AJ188" s="97" t="e">
        <f ca="true">+IF(AND(ISNUMBER(OFFSET('Sanitation Data'!$F$12,0,10*ROW('Sanitation Data'!F182))),'Data Summary'!CY188="Yes"),OFFSET('Sanitation Data'!$F$12,0,10*ROW('Sanitation Data'!F182)),NA())</f>
        <v>#N/A</v>
      </c>
      <c r="AK188" s="97" t="e">
        <f ca="true">+IF(AND(ISNUMBER(OFFSET('Sanitation Data'!$G$4,0,10*ROW('Sanitation Data'!G182))),'Data Summary'!CZ188="Yes"),100-OFFSET('Sanitation Data'!$G$4,0,10*ROW('Sanitation Data'!G182)),NA())</f>
        <v>#N/A</v>
      </c>
      <c r="AL188" s="97" t="e">
        <f ca="true">+IF(AND(ISNUMBER(OFFSET('Sanitation Data'!$G$6,0,10*ROW('Sanitation Data'!G182))),'Data Summary'!DA188="Yes"),OFFSET('Sanitation Data'!$G$6,0,10*ROW('Sanitation Data'!G182)),NA())</f>
        <v>#N/A</v>
      </c>
      <c r="AM188" s="97" t="e">
        <f ca="true">+IF(AND(ISNUMBER(OFFSET('Sanitation Data'!$G$10,0,10*ROW('Sanitation Data'!G182))),'Data Summary'!DB188="Yes"),OFFSET('Sanitation Data'!$G$10,0,10*ROW('Sanitation Data'!G182)),NA())</f>
        <v>#N/A</v>
      </c>
      <c r="AN188" s="97" t="e">
        <f ca="true">+IF(AND(ISNUMBER(OFFSET('Sanitation Data'!$G$11,0,10*ROW('Sanitation Data'!G182))),'Data Summary'!DC188="Yes"),OFFSET('Sanitation Data'!$G$11,0,10*ROW('Sanitation Data'!G182)),NA())</f>
        <v>#N/A</v>
      </c>
      <c r="AO188" s="97" t="e">
        <f ca="true">+IF(AND(ISNUMBER(OFFSET('Sanitation Data'!$G$12,0,10*ROW('Sanitation Data'!G182))),'Data Summary'!DD188="Yes"),OFFSET('Sanitation Data'!$G$12,0,10*ROW('Sanitation Data'!G182)),NA())</f>
        <v>#N/A</v>
      </c>
      <c r="AP188" s="97" t="e">
        <f ca="true">+IF(AND(ISNUMBER(OFFSET('Sanitation Data'!$H$4,0,10*ROW('Sanitation Data'!H182))),'Data Summary'!DE188="Yes"),100-OFFSET('Sanitation Data'!$H$4,0,10*ROW('Sanitation Data'!H182)),NA())</f>
        <v>#N/A</v>
      </c>
      <c r="AQ188" s="97" t="e">
        <f ca="true">+IF(AND(ISNUMBER(OFFSET('Sanitation Data'!$H$6,0,10*ROW('Sanitation Data'!H182))),'Data Summary'!DF188="Yes"),OFFSET('Sanitation Data'!$H$6,0,10*ROW('Sanitation Data'!H182)),NA())</f>
        <v>#N/A</v>
      </c>
      <c r="AR188" s="97" t="e">
        <f ca="true">+IF(AND(ISNUMBER(OFFSET('Sanitation Data'!$H$10,0,10*ROW('Sanitation Data'!H182))),'Data Summary'!DG188="Yes"),OFFSET('Sanitation Data'!$H$10,0,10*ROW('Sanitation Data'!H182)),NA())</f>
        <v>#N/A</v>
      </c>
      <c r="AS188" s="97" t="e">
        <f ca="true">+IF(AND(ISNUMBER(OFFSET('Sanitation Data'!$H$11,0,10*ROW('Sanitation Data'!H182))),'Data Summary'!DH188="Yes"),OFFSET('Sanitation Data'!$H$11,0,10*ROW('Sanitation Data'!H182)),NA())</f>
        <v>#N/A</v>
      </c>
      <c r="AT188" s="97" t="e">
        <f ca="true">+IF(AND(ISNUMBER(OFFSET('Sanitation Data'!$H$12,0,10*ROW('Sanitation Data'!H182))),'Data Summary'!DI188="Yes"),OFFSET('Sanitation Data'!$H$12,0,10*ROW('Sanitation Data'!H182)),NA())</f>
        <v>#N/A</v>
      </c>
      <c r="AU188" s="97" t="e">
        <f ca="true">+IF(AND(ISNUMBER(OFFSET('Sanitation Data'!$I$4,0,10*ROW('Sanitation Data'!I182))),'Data Summary'!DJ188="Yes"),100-OFFSET('Sanitation Data'!$I$4,0,10*ROW('Sanitation Data'!I182)),NA())</f>
        <v>#N/A</v>
      </c>
      <c r="AV188" s="97" t="e">
        <f ca="true">+IF(AND(ISNUMBER(OFFSET('Sanitation Data'!$I$6,0,10*ROW('Sanitation Data'!I182))),'Data Summary'!DK188="Yes"),OFFSET('Sanitation Data'!$I$6,0,10*ROW('Sanitation Data'!I182)),NA())</f>
        <v>#N/A</v>
      </c>
      <c r="AW188" s="97" t="e">
        <f ca="true">+IF(AND(ISNUMBER(OFFSET('Sanitation Data'!$I$10,0,10*ROW('Sanitation Data'!I182))),'Data Summary'!DL188="Yes"),OFFSET('Sanitation Data'!$I$10,0,10*ROW('Sanitation Data'!I182)),NA())</f>
        <v>#N/A</v>
      </c>
      <c r="AX188" s="97" t="e">
        <f ca="true">+IF(AND(ISNUMBER(OFFSET('Sanitation Data'!$I$11,0,10*ROW('Sanitation Data'!I182))),'Data Summary'!DM188="Yes"),OFFSET('Sanitation Data'!$I$11,0,10*ROW('Sanitation Data'!I182)),NA())</f>
        <v>#N/A</v>
      </c>
      <c r="AY188" s="97" t="e">
        <f ca="true">+IF(AND(ISNUMBER(OFFSET('Sanitation Data'!$I$12,0,10*ROW('Sanitation Data'!I182))),'Data Summary'!DN188="Yes"),OFFSET('Sanitation Data'!$I$12,0,10*ROW('Sanitation Data'!I182)),NA())</f>
        <v>#N/A</v>
      </c>
      <c r="AZ188" s="98" t="e">
        <f ca="true">+IF(AND(ISNUMBER(OFFSET('Hygiene Data'!$D$5,0,10*ROW('Hygiene Data'!D182))),'Data Summary'!DO188="Yes"),OFFSET('Hygiene Data'!$D$5,0,10*ROW('Hygiene Data'!D182)),NA())</f>
        <v>#N/A</v>
      </c>
      <c r="BA188" s="98" t="e">
        <f ca="true">+IF(AND(ISNUMBER(OFFSET('Hygiene Data'!$D$7,0,10*ROW('Hygiene Data'!D182))),'Data Summary'!DP188="Yes"),OFFSET('Hygiene Data'!$D$7,0,10*ROW('Hygiene Data'!D182)),NA())</f>
        <v>#N/A</v>
      </c>
      <c r="BB188" s="98" t="e">
        <f ca="true">+IF(AND(ISNUMBER(OFFSET('Hygiene Data'!$D$9,0,10*ROW('Hygiene Data'!D182))),'Data Summary'!DQ188="Yes"),OFFSET('Hygiene Data'!$D$9,0,10*ROW('Hygiene Data'!D182)),NA())</f>
        <v>#N/A</v>
      </c>
      <c r="BC188" s="98" t="e">
        <f ca="true">+IF(AND(ISNUMBER(OFFSET('Hygiene Data'!$E$5,0,10*ROW('Hygiene Data'!E182))),'Data Summary'!DR188="Yes"),OFFSET('Hygiene Data'!$E$5,0,10*ROW('Hygiene Data'!E182)),NA())</f>
        <v>#N/A</v>
      </c>
      <c r="BD188" s="98" t="e">
        <f ca="true">+IF(AND(ISNUMBER(OFFSET('Hygiene Data'!$E$7,0,10*ROW('Hygiene Data'!E182))),'Data Summary'!DS188="Yes"),OFFSET('Hygiene Data'!$E$7,0,10*ROW('Hygiene Data'!E182)),NA())</f>
        <v>#N/A</v>
      </c>
      <c r="BE188" s="98" t="e">
        <f ca="true">+IF(AND(ISNUMBER(OFFSET('Hygiene Data'!$E$9,0,10*ROW('Hygiene Data'!E182))),'Data Summary'!DT188="Yes"),OFFSET('Hygiene Data'!$E$9,0,10*ROW('Hygiene Data'!E182)),NA())</f>
        <v>#N/A</v>
      </c>
      <c r="BF188" s="98" t="e">
        <f ca="true">+IF(AND(ISNUMBER(OFFSET('Hygiene Data'!$F$5,0,10*ROW('Hygiene Data'!F182))),'Data Summary'!DU188="Yes"),OFFSET('Hygiene Data'!$F$5,0,10*ROW('Hygiene Data'!F182)),NA())</f>
        <v>#N/A</v>
      </c>
      <c r="BG188" s="98" t="e">
        <f ca="true">+IF(AND(ISNUMBER(OFFSET('Hygiene Data'!$F$7,0,10*ROW('Hygiene Data'!F182))),'Data Summary'!DV188="Yes"),OFFSET('Hygiene Data'!$F$7,0,10*ROW('Hygiene Data'!F182)),NA())</f>
        <v>#N/A</v>
      </c>
      <c r="BH188" s="98" t="e">
        <f ca="true">+IF(AND(ISNUMBER(OFFSET('Hygiene Data'!$F$9,0,10*ROW('Hygiene Data'!F182))),'Data Summary'!DW188="Yes"),OFFSET('Hygiene Data'!$F$9,0,10*ROW('Hygiene Data'!F182)),NA())</f>
        <v>#N/A</v>
      </c>
      <c r="BI188" s="98" t="e">
        <f ca="true">+IF(AND(ISNUMBER(OFFSET('Hygiene Data'!$G$5,0,10*ROW('Hygiene Data'!G182))),'Data Summary'!DX188="Yes"),OFFSET('Hygiene Data'!$G$5,0,10*ROW('Hygiene Data'!G182)),NA())</f>
        <v>#N/A</v>
      </c>
      <c r="BJ188" s="98" t="e">
        <f ca="true">+IF(AND(ISNUMBER(OFFSET('Hygiene Data'!$G$7,0,10*ROW('Hygiene Data'!G182))),'Data Summary'!DY188="Yes"),OFFSET('Hygiene Data'!$G$7,0,10*ROW('Hygiene Data'!G182)),NA())</f>
        <v>#N/A</v>
      </c>
      <c r="BK188" s="98" t="e">
        <f ca="true">+IF(AND(ISNUMBER(OFFSET('Hygiene Data'!$G$9,0,10*ROW('Hygiene Data'!G182))),'Data Summary'!DZ188="Yes"),OFFSET('Hygiene Data'!$G$9,0,10*ROW('Hygiene Data'!G182)),NA())</f>
        <v>#N/A</v>
      </c>
      <c r="BL188" s="98" t="e">
        <f ca="true">+IF(AND(ISNUMBER(OFFSET('Hygiene Data'!$H$5,0,10*ROW('Hygiene Data'!H182))),'Data Summary'!EA188="Yes"),OFFSET('Hygiene Data'!$H$5,0,10*ROW('Hygiene Data'!H182)),NA())</f>
        <v>#N/A</v>
      </c>
      <c r="BM188" s="98" t="e">
        <f ca="true">+IF(AND(ISNUMBER(OFFSET('Hygiene Data'!$H$7,0,10*ROW('Hygiene Data'!H182))),'Data Summary'!EB188="Yes"),OFFSET('Hygiene Data'!$H$7,0,10*ROW('Hygiene Data'!H182)),NA())</f>
        <v>#N/A</v>
      </c>
      <c r="BN188" s="98" t="e">
        <f ca="true">+IF(AND(ISNUMBER(OFFSET('Hygiene Data'!$H$9,0,10*ROW('Hygiene Data'!H182))),'Data Summary'!EC188="Yes"),OFFSET('Hygiene Data'!$H$9,0,10*ROW('Hygiene Data'!H182)),NA())</f>
        <v>#N/A</v>
      </c>
      <c r="BO188" s="98" t="e">
        <f ca="true">+IF(AND(ISNUMBER(OFFSET('Hygiene Data'!$I$5,0,10*ROW('Hygiene Data'!I182))),'Data Summary'!ED188="Yes"),OFFSET('Hygiene Data'!$I$5,0,10*ROW('Hygiene Data'!I182)),NA())</f>
        <v>#N/A</v>
      </c>
      <c r="BP188" s="98" t="e">
        <f ca="true">+IF(AND(ISNUMBER(OFFSET('Hygiene Data'!$I$7,0,10*ROW('Hygiene Data'!I182))),'Data Summary'!EE188="Yes"),OFFSET('Hygiene Data'!$I$7,0,10*ROW('Hygiene Data'!I182)),NA())</f>
        <v>#N/A</v>
      </c>
      <c r="BQ188" s="98" t="e">
        <f ca="true">+IF(AND(ISNUMBER(OFFSET('Hygiene Data'!$I$9,0,10*ROW('Hygiene Data'!I182))),'Data Summary'!EF188="Yes"),OFFSET('Hygiene Data'!$I$9,0,10*ROW('Hygiene Data'!I182)),NA())</f>
        <v>#N/A</v>
      </c>
    </row>
    <row xmlns:x14ac="http://schemas.microsoft.com/office/spreadsheetml/2009/9/ac" r="189" x14ac:dyDescent="0.2">
      <c r="A189" s="351" t="e">
        <f ca="true">+RIGHT('Data Summary'!A189,LEN('Data Summary'!A189)-9)</f>
        <v>#VALUE!</v>
      </c>
      <c r="B189" s="36" t="str">
        <f ca="true">+IF(ISTEXT('Data Summary'!B189),'Data Summary'!B189,"")</f>
        <v/>
      </c>
      <c r="C189" s="350" t="e">
        <f ca="true">+VALUE('Data Summary'!C189)</f>
        <v>#VALUE!</v>
      </c>
      <c r="D189" s="96" t="e">
        <f ca="true">+IF(AND(ISNUMBER(OFFSET('Water Data'!$D$4,0,10*ROW('Water Data'!D183))),'Data Summary'!BS189="Yes"),100-OFFSET('Water Data'!$D$4,0,10*ROW('Water Data'!D183)),NA())</f>
        <v>#N/A</v>
      </c>
      <c r="E189" s="96" t="e">
        <f ca="true">+IF(AND(ISNUMBER(OFFSET('Water Data'!$D$6,0,10*ROW('Water Data'!D183))),'Data Summary'!BT189="Yes"),OFFSET('Water Data'!$D$6,0,10*ROW('Water Data'!D183)),NA())</f>
        <v>#N/A</v>
      </c>
      <c r="F189" s="96" t="e">
        <f ca="true">+IF(AND(ISNUMBER(OFFSET('Water Data'!$D$9,0,10*ROW('Water Data'!D183))),'Data Summary'!BU189="Yes"),OFFSET('Water Data'!$D$9,0,10*ROW('Water Data'!D183)),NA())</f>
        <v>#N/A</v>
      </c>
      <c r="G189" s="96" t="e">
        <f ca="true">+IF(AND(ISNUMBER(OFFSET('Water Data'!$E$4,0,10*ROW('Water Data'!E183))),'Data Summary'!BV189="Yes"),100-OFFSET('Water Data'!$E$4,0,10*ROW('Water Data'!E183)),NA())</f>
        <v>#N/A</v>
      </c>
      <c r="H189" s="96" t="e">
        <f ca="true">+IF(AND(ISNUMBER(OFFSET('Water Data'!$E$6,0,10*ROW('Water Data'!E183))),'Data Summary'!BW189="Yes"),OFFSET('Water Data'!$E$6,0,10*ROW('Water Data'!E183)),NA())</f>
        <v>#N/A</v>
      </c>
      <c r="I189" s="96" t="e">
        <f ca="true">+IF(AND(ISNUMBER(OFFSET('Water Data'!$E$9,0,10*ROW('Water Data'!E183))),'Data Summary'!BX189="Yes"),OFFSET('Water Data'!$E$9,0,10*ROW('Water Data'!E183)),NA())</f>
        <v>#N/A</v>
      </c>
      <c r="J189" s="96" t="e">
        <f ca="true">+IF(AND(ISNUMBER(OFFSET('Water Data'!$F$4,0,10*ROW('Water Data'!F183))),'Data Summary'!BY189="Yes"),100-OFFSET('Water Data'!$F$4,0,10*ROW('Water Data'!F183)),NA())</f>
        <v>#N/A</v>
      </c>
      <c r="K189" s="96" t="e">
        <f ca="true">+IF(AND(ISNUMBER(OFFSET('Water Data'!$F$6,0,10*ROW('Water Data'!F183))),'Data Summary'!BZ189="Yes"),OFFSET('Water Data'!$F$6,0,10*ROW('Water Data'!F183)),NA())</f>
        <v>#N/A</v>
      </c>
      <c r="L189" s="96" t="e">
        <f ca="true">+IF(AND(ISNUMBER(OFFSET('Water Data'!$F$9,0,10*ROW('Water Data'!F183))),'Data Summary'!CA189="Yes"),OFFSET('Water Data'!$F$9,0,10*ROW('Water Data'!F183)),NA())</f>
        <v>#N/A</v>
      </c>
      <c r="M189" s="96" t="e">
        <f ca="true">+IF(AND(ISNUMBER(OFFSET('Water Data'!$G$4,0,10*ROW('Water Data'!G183))),'Data Summary'!CB189="Yes"),100-OFFSET('Water Data'!$G$4,0,10*ROW('Water Data'!G183)),NA())</f>
        <v>#N/A</v>
      </c>
      <c r="N189" s="96" t="e">
        <f ca="true">+IF(AND(ISNUMBER(OFFSET('Water Data'!$G$6,0,10*ROW('Water Data'!G183))),'Data Summary'!CC189="Yes"),OFFSET('Water Data'!$G$6,0,10*ROW('Water Data'!G183)),NA())</f>
        <v>#N/A</v>
      </c>
      <c r="O189" s="96" t="e">
        <f ca="true">+IF(AND(ISNUMBER(OFFSET('Water Data'!$G$9,0,10*ROW('Water Data'!G183))),'Data Summary'!CD189="Yes"),OFFSET('Water Data'!$G$9,0,10*ROW('Water Data'!G183)),NA())</f>
        <v>#N/A</v>
      </c>
      <c r="P189" s="96" t="e">
        <f ca="true">+IF(AND(ISNUMBER(OFFSET('Water Data'!$H$4,0,10*ROW('Water Data'!H183))),'Data Summary'!CE189="Yes"),100-OFFSET('Water Data'!$H$4,0,10*ROW('Water Data'!H183)),NA())</f>
        <v>#N/A</v>
      </c>
      <c r="Q189" s="96" t="e">
        <f ca="true">+IF(AND(ISNUMBER(OFFSET('Water Data'!$H$6,0,10*ROW('Water Data'!H183))),'Data Summary'!CF189="Yes"),OFFSET('Water Data'!$H$6,0,10*ROW('Water Data'!H183)),NA())</f>
        <v>#N/A</v>
      </c>
      <c r="R189" s="96" t="e">
        <f ca="true">+IF(AND(ISNUMBER(OFFSET('Water Data'!$H$9,0,10*ROW('Water Data'!H183))),'Data Summary'!CG189="Yes"),OFFSET('Water Data'!$H$9,0,10*ROW('Water Data'!H183)),NA())</f>
        <v>#N/A</v>
      </c>
      <c r="S189" s="96" t="e">
        <f ca="true">+IF(AND(ISNUMBER(OFFSET('Water Data'!$I$4,0,10*ROW('Water Data'!I183))),'Data Summary'!CH189="Yes"),100-OFFSET('Water Data'!$I$4,0,10*ROW('Water Data'!I183)),NA())</f>
        <v>#N/A</v>
      </c>
      <c r="T189" s="96" t="e">
        <f ca="true">+IF(AND(ISNUMBER(OFFSET('Water Data'!$I$6,0,10*ROW('Water Data'!I183))),'Data Summary'!CI189="Yes"),OFFSET('Water Data'!$I$6,0,10*ROW('Water Data'!I183)),NA())</f>
        <v>#N/A</v>
      </c>
      <c r="U189" s="96" t="e">
        <f ca="true">+IF(AND(ISNUMBER(OFFSET('Water Data'!$I$9,0,10*ROW('Water Data'!I183))),'Data Summary'!CJ189="Yes"),OFFSET('Water Data'!$I$9,0,10*ROW('Water Data'!I183)),NA())</f>
        <v>#N/A</v>
      </c>
      <c r="V189" s="97" t="e">
        <f ca="true">+IF(AND(ISNUMBER(OFFSET('Sanitation Data'!$D$4,0,10*ROW('Sanitation Data'!D183))),'Data Summary'!CK189="Yes"),100-OFFSET('Sanitation Data'!$D$4,0,10*ROW('Sanitation Data'!D183)),NA())</f>
        <v>#N/A</v>
      </c>
      <c r="W189" s="97" t="e">
        <f ca="true">+IF(AND(ISNUMBER(OFFSET('Sanitation Data'!$D$6,0,10*ROW('Sanitation Data'!D183))),'Data Summary'!CL189="Yes"),OFFSET('Sanitation Data'!$D$6,0,10*ROW('Sanitation Data'!D183)),NA())</f>
        <v>#N/A</v>
      </c>
      <c r="X189" s="97" t="e">
        <f ca="true">+IF(AND(ISNUMBER(OFFSET('Sanitation Data'!$D$10,0,10*ROW('Sanitation Data'!D183))),'Data Summary'!CM189="Yes"),OFFSET('Sanitation Data'!$D$10,0,10*ROW('Sanitation Data'!D183)),NA())</f>
        <v>#N/A</v>
      </c>
      <c r="Y189" s="97" t="e">
        <f ca="true">+IF(AND(ISNUMBER(OFFSET('Sanitation Data'!$D$11,0,10*ROW('Sanitation Data'!D183))),'Data Summary'!CN189="Yes"),OFFSET('Sanitation Data'!$D$11,0,10*ROW('Sanitation Data'!D183)),NA())</f>
        <v>#N/A</v>
      </c>
      <c r="Z189" s="97" t="e">
        <f ca="true">+IF(AND(ISNUMBER(OFFSET('Sanitation Data'!$D$12,0,10*ROW('Sanitation Data'!D183))),'Data Summary'!CO189="Yes"),OFFSET('Sanitation Data'!$D$12,0,10*ROW('Sanitation Data'!D183)),NA())</f>
        <v>#N/A</v>
      </c>
      <c r="AA189" s="97" t="e">
        <f ca="true">+IF(AND(ISNUMBER(OFFSET('Sanitation Data'!$E$4,0,10*ROW('Sanitation Data'!E183))),'Data Summary'!CP189="Yes"),100-OFFSET('Sanitation Data'!$E$4,0,10*ROW('Sanitation Data'!E183)),NA())</f>
        <v>#N/A</v>
      </c>
      <c r="AB189" s="97" t="e">
        <f ca="true">+IF(AND(ISNUMBER(OFFSET('Sanitation Data'!$E$6,0,10*ROW('Sanitation Data'!E183))),'Data Summary'!CQ189="Yes"),OFFSET('Sanitation Data'!$E$6,0,10*ROW('Sanitation Data'!E183)),NA())</f>
        <v>#N/A</v>
      </c>
      <c r="AC189" s="97" t="e">
        <f ca="true">+IF(AND(ISNUMBER(OFFSET('Sanitation Data'!$E$10,0,10*ROW('Sanitation Data'!E183))),'Data Summary'!CR189="Yes"),OFFSET('Sanitation Data'!$E$10,0,10*ROW('Sanitation Data'!E183)),NA())</f>
        <v>#N/A</v>
      </c>
      <c r="AD189" s="97" t="e">
        <f ca="true">+IF(AND(ISNUMBER(OFFSET('Sanitation Data'!$E$11,0,10*ROW('Sanitation Data'!E183))),'Data Summary'!CS189="Yes"),OFFSET('Sanitation Data'!$E$11,0,10*ROW('Sanitation Data'!E183)),NA())</f>
        <v>#N/A</v>
      </c>
      <c r="AE189" s="97" t="e">
        <f ca="true">+IF(AND(ISNUMBER(OFFSET('Sanitation Data'!$E$12,0,10*ROW('Sanitation Data'!E183))),'Data Summary'!CT189="Yes"),OFFSET('Sanitation Data'!$E$12,0,10*ROW('Sanitation Data'!E183)),NA())</f>
        <v>#N/A</v>
      </c>
      <c r="AF189" s="97" t="e">
        <f ca="true">+IF(AND(ISNUMBER(OFFSET('Sanitation Data'!$F$4,0,10*ROW('Sanitation Data'!F183))),'Data Summary'!CU189="Yes"),100-OFFSET('Sanitation Data'!$F$4,0,10*ROW('Sanitation Data'!F183)),NA())</f>
        <v>#N/A</v>
      </c>
      <c r="AG189" s="97" t="e">
        <f ca="true">+IF(AND(ISNUMBER(OFFSET('Sanitation Data'!$F$6,0,10*ROW('Sanitation Data'!F183))),'Data Summary'!CV189="Yes"),OFFSET('Sanitation Data'!$F$6,0,10*ROW('Sanitation Data'!F183)),NA())</f>
        <v>#N/A</v>
      </c>
      <c r="AH189" s="97" t="e">
        <f ca="true">+IF(AND(ISNUMBER(OFFSET('Sanitation Data'!$F$10,0,10*ROW('Sanitation Data'!F183))),'Data Summary'!CW189="Yes"),OFFSET('Sanitation Data'!$F$10,0,10*ROW('Sanitation Data'!F183)),NA())</f>
        <v>#N/A</v>
      </c>
      <c r="AI189" s="97" t="e">
        <f ca="true">+IF(AND(ISNUMBER(OFFSET('Sanitation Data'!$F$11,0,10*ROW('Sanitation Data'!F183))),'Data Summary'!CX189="Yes"),OFFSET('Sanitation Data'!$F$11,0,10*ROW('Sanitation Data'!F183)),NA())</f>
        <v>#N/A</v>
      </c>
      <c r="AJ189" s="97" t="e">
        <f ca="true">+IF(AND(ISNUMBER(OFFSET('Sanitation Data'!$F$12,0,10*ROW('Sanitation Data'!F183))),'Data Summary'!CY189="Yes"),OFFSET('Sanitation Data'!$F$12,0,10*ROW('Sanitation Data'!F183)),NA())</f>
        <v>#N/A</v>
      </c>
      <c r="AK189" s="97" t="e">
        <f ca="true">+IF(AND(ISNUMBER(OFFSET('Sanitation Data'!$G$4,0,10*ROW('Sanitation Data'!G183))),'Data Summary'!CZ189="Yes"),100-OFFSET('Sanitation Data'!$G$4,0,10*ROW('Sanitation Data'!G183)),NA())</f>
        <v>#N/A</v>
      </c>
      <c r="AL189" s="97" t="e">
        <f ca="true">+IF(AND(ISNUMBER(OFFSET('Sanitation Data'!$G$6,0,10*ROW('Sanitation Data'!G183))),'Data Summary'!DA189="Yes"),OFFSET('Sanitation Data'!$G$6,0,10*ROW('Sanitation Data'!G183)),NA())</f>
        <v>#N/A</v>
      </c>
      <c r="AM189" s="97" t="e">
        <f ca="true">+IF(AND(ISNUMBER(OFFSET('Sanitation Data'!$G$10,0,10*ROW('Sanitation Data'!G183))),'Data Summary'!DB189="Yes"),OFFSET('Sanitation Data'!$G$10,0,10*ROW('Sanitation Data'!G183)),NA())</f>
        <v>#N/A</v>
      </c>
      <c r="AN189" s="97" t="e">
        <f ca="true">+IF(AND(ISNUMBER(OFFSET('Sanitation Data'!$G$11,0,10*ROW('Sanitation Data'!G183))),'Data Summary'!DC189="Yes"),OFFSET('Sanitation Data'!$G$11,0,10*ROW('Sanitation Data'!G183)),NA())</f>
        <v>#N/A</v>
      </c>
      <c r="AO189" s="97" t="e">
        <f ca="true">+IF(AND(ISNUMBER(OFFSET('Sanitation Data'!$G$12,0,10*ROW('Sanitation Data'!G183))),'Data Summary'!DD189="Yes"),OFFSET('Sanitation Data'!$G$12,0,10*ROW('Sanitation Data'!G183)),NA())</f>
        <v>#N/A</v>
      </c>
      <c r="AP189" s="97" t="e">
        <f ca="true">+IF(AND(ISNUMBER(OFFSET('Sanitation Data'!$H$4,0,10*ROW('Sanitation Data'!H183))),'Data Summary'!DE189="Yes"),100-OFFSET('Sanitation Data'!$H$4,0,10*ROW('Sanitation Data'!H183)),NA())</f>
        <v>#N/A</v>
      </c>
      <c r="AQ189" s="97" t="e">
        <f ca="true">+IF(AND(ISNUMBER(OFFSET('Sanitation Data'!$H$6,0,10*ROW('Sanitation Data'!H183))),'Data Summary'!DF189="Yes"),OFFSET('Sanitation Data'!$H$6,0,10*ROW('Sanitation Data'!H183)),NA())</f>
        <v>#N/A</v>
      </c>
      <c r="AR189" s="97" t="e">
        <f ca="true">+IF(AND(ISNUMBER(OFFSET('Sanitation Data'!$H$10,0,10*ROW('Sanitation Data'!H183))),'Data Summary'!DG189="Yes"),OFFSET('Sanitation Data'!$H$10,0,10*ROW('Sanitation Data'!H183)),NA())</f>
        <v>#N/A</v>
      </c>
      <c r="AS189" s="97" t="e">
        <f ca="true">+IF(AND(ISNUMBER(OFFSET('Sanitation Data'!$H$11,0,10*ROW('Sanitation Data'!H183))),'Data Summary'!DH189="Yes"),OFFSET('Sanitation Data'!$H$11,0,10*ROW('Sanitation Data'!H183)),NA())</f>
        <v>#N/A</v>
      </c>
      <c r="AT189" s="97" t="e">
        <f ca="true">+IF(AND(ISNUMBER(OFFSET('Sanitation Data'!$H$12,0,10*ROW('Sanitation Data'!H183))),'Data Summary'!DI189="Yes"),OFFSET('Sanitation Data'!$H$12,0,10*ROW('Sanitation Data'!H183)),NA())</f>
        <v>#N/A</v>
      </c>
      <c r="AU189" s="97" t="e">
        <f ca="true">+IF(AND(ISNUMBER(OFFSET('Sanitation Data'!$I$4,0,10*ROW('Sanitation Data'!I183))),'Data Summary'!DJ189="Yes"),100-OFFSET('Sanitation Data'!$I$4,0,10*ROW('Sanitation Data'!I183)),NA())</f>
        <v>#N/A</v>
      </c>
      <c r="AV189" s="97" t="e">
        <f ca="true">+IF(AND(ISNUMBER(OFFSET('Sanitation Data'!$I$6,0,10*ROW('Sanitation Data'!I183))),'Data Summary'!DK189="Yes"),OFFSET('Sanitation Data'!$I$6,0,10*ROW('Sanitation Data'!I183)),NA())</f>
        <v>#N/A</v>
      </c>
      <c r="AW189" s="97" t="e">
        <f ca="true">+IF(AND(ISNUMBER(OFFSET('Sanitation Data'!$I$10,0,10*ROW('Sanitation Data'!I183))),'Data Summary'!DL189="Yes"),OFFSET('Sanitation Data'!$I$10,0,10*ROW('Sanitation Data'!I183)),NA())</f>
        <v>#N/A</v>
      </c>
      <c r="AX189" s="97" t="e">
        <f ca="true">+IF(AND(ISNUMBER(OFFSET('Sanitation Data'!$I$11,0,10*ROW('Sanitation Data'!I183))),'Data Summary'!DM189="Yes"),OFFSET('Sanitation Data'!$I$11,0,10*ROW('Sanitation Data'!I183)),NA())</f>
        <v>#N/A</v>
      </c>
      <c r="AY189" s="97" t="e">
        <f ca="true">+IF(AND(ISNUMBER(OFFSET('Sanitation Data'!$I$12,0,10*ROW('Sanitation Data'!I183))),'Data Summary'!DN189="Yes"),OFFSET('Sanitation Data'!$I$12,0,10*ROW('Sanitation Data'!I183)),NA())</f>
        <v>#N/A</v>
      </c>
      <c r="AZ189" s="98" t="e">
        <f ca="true">+IF(AND(ISNUMBER(OFFSET('Hygiene Data'!$D$5,0,10*ROW('Hygiene Data'!D183))),'Data Summary'!DO189="Yes"),OFFSET('Hygiene Data'!$D$5,0,10*ROW('Hygiene Data'!D183)),NA())</f>
        <v>#N/A</v>
      </c>
      <c r="BA189" s="98" t="e">
        <f ca="true">+IF(AND(ISNUMBER(OFFSET('Hygiene Data'!$D$7,0,10*ROW('Hygiene Data'!D183))),'Data Summary'!DP189="Yes"),OFFSET('Hygiene Data'!$D$7,0,10*ROW('Hygiene Data'!D183)),NA())</f>
        <v>#N/A</v>
      </c>
      <c r="BB189" s="98" t="e">
        <f ca="true">+IF(AND(ISNUMBER(OFFSET('Hygiene Data'!$D$9,0,10*ROW('Hygiene Data'!D183))),'Data Summary'!DQ189="Yes"),OFFSET('Hygiene Data'!$D$9,0,10*ROW('Hygiene Data'!D183)),NA())</f>
        <v>#N/A</v>
      </c>
      <c r="BC189" s="98" t="e">
        <f ca="true">+IF(AND(ISNUMBER(OFFSET('Hygiene Data'!$E$5,0,10*ROW('Hygiene Data'!E183))),'Data Summary'!DR189="Yes"),OFFSET('Hygiene Data'!$E$5,0,10*ROW('Hygiene Data'!E183)),NA())</f>
        <v>#N/A</v>
      </c>
      <c r="BD189" s="98" t="e">
        <f ca="true">+IF(AND(ISNUMBER(OFFSET('Hygiene Data'!$E$7,0,10*ROW('Hygiene Data'!E183))),'Data Summary'!DS189="Yes"),OFFSET('Hygiene Data'!$E$7,0,10*ROW('Hygiene Data'!E183)),NA())</f>
        <v>#N/A</v>
      </c>
      <c r="BE189" s="98" t="e">
        <f ca="true">+IF(AND(ISNUMBER(OFFSET('Hygiene Data'!$E$9,0,10*ROW('Hygiene Data'!E183))),'Data Summary'!DT189="Yes"),OFFSET('Hygiene Data'!$E$9,0,10*ROW('Hygiene Data'!E183)),NA())</f>
        <v>#N/A</v>
      </c>
      <c r="BF189" s="98" t="e">
        <f ca="true">+IF(AND(ISNUMBER(OFFSET('Hygiene Data'!$F$5,0,10*ROW('Hygiene Data'!F183))),'Data Summary'!DU189="Yes"),OFFSET('Hygiene Data'!$F$5,0,10*ROW('Hygiene Data'!F183)),NA())</f>
        <v>#N/A</v>
      </c>
      <c r="BG189" s="98" t="e">
        <f ca="true">+IF(AND(ISNUMBER(OFFSET('Hygiene Data'!$F$7,0,10*ROW('Hygiene Data'!F183))),'Data Summary'!DV189="Yes"),OFFSET('Hygiene Data'!$F$7,0,10*ROW('Hygiene Data'!F183)),NA())</f>
        <v>#N/A</v>
      </c>
      <c r="BH189" s="98" t="e">
        <f ca="true">+IF(AND(ISNUMBER(OFFSET('Hygiene Data'!$F$9,0,10*ROW('Hygiene Data'!F183))),'Data Summary'!DW189="Yes"),OFFSET('Hygiene Data'!$F$9,0,10*ROW('Hygiene Data'!F183)),NA())</f>
        <v>#N/A</v>
      </c>
      <c r="BI189" s="98" t="e">
        <f ca="true">+IF(AND(ISNUMBER(OFFSET('Hygiene Data'!$G$5,0,10*ROW('Hygiene Data'!G183))),'Data Summary'!DX189="Yes"),OFFSET('Hygiene Data'!$G$5,0,10*ROW('Hygiene Data'!G183)),NA())</f>
        <v>#N/A</v>
      </c>
      <c r="BJ189" s="98" t="e">
        <f ca="true">+IF(AND(ISNUMBER(OFFSET('Hygiene Data'!$G$7,0,10*ROW('Hygiene Data'!G183))),'Data Summary'!DY189="Yes"),OFFSET('Hygiene Data'!$G$7,0,10*ROW('Hygiene Data'!G183)),NA())</f>
        <v>#N/A</v>
      </c>
      <c r="BK189" s="98" t="e">
        <f ca="true">+IF(AND(ISNUMBER(OFFSET('Hygiene Data'!$G$9,0,10*ROW('Hygiene Data'!G183))),'Data Summary'!DZ189="Yes"),OFFSET('Hygiene Data'!$G$9,0,10*ROW('Hygiene Data'!G183)),NA())</f>
        <v>#N/A</v>
      </c>
      <c r="BL189" s="98" t="e">
        <f ca="true">+IF(AND(ISNUMBER(OFFSET('Hygiene Data'!$H$5,0,10*ROW('Hygiene Data'!H183))),'Data Summary'!EA189="Yes"),OFFSET('Hygiene Data'!$H$5,0,10*ROW('Hygiene Data'!H183)),NA())</f>
        <v>#N/A</v>
      </c>
      <c r="BM189" s="98" t="e">
        <f ca="true">+IF(AND(ISNUMBER(OFFSET('Hygiene Data'!$H$7,0,10*ROW('Hygiene Data'!H183))),'Data Summary'!EB189="Yes"),OFFSET('Hygiene Data'!$H$7,0,10*ROW('Hygiene Data'!H183)),NA())</f>
        <v>#N/A</v>
      </c>
      <c r="BN189" s="98" t="e">
        <f ca="true">+IF(AND(ISNUMBER(OFFSET('Hygiene Data'!$H$9,0,10*ROW('Hygiene Data'!H183))),'Data Summary'!EC189="Yes"),OFFSET('Hygiene Data'!$H$9,0,10*ROW('Hygiene Data'!H183)),NA())</f>
        <v>#N/A</v>
      </c>
      <c r="BO189" s="98" t="e">
        <f ca="true">+IF(AND(ISNUMBER(OFFSET('Hygiene Data'!$I$5,0,10*ROW('Hygiene Data'!I183))),'Data Summary'!ED189="Yes"),OFFSET('Hygiene Data'!$I$5,0,10*ROW('Hygiene Data'!I183)),NA())</f>
        <v>#N/A</v>
      </c>
      <c r="BP189" s="98" t="e">
        <f ca="true">+IF(AND(ISNUMBER(OFFSET('Hygiene Data'!$I$7,0,10*ROW('Hygiene Data'!I183))),'Data Summary'!EE189="Yes"),OFFSET('Hygiene Data'!$I$7,0,10*ROW('Hygiene Data'!I183)),NA())</f>
        <v>#N/A</v>
      </c>
      <c r="BQ189" s="98" t="e">
        <f ca="true">+IF(AND(ISNUMBER(OFFSET('Hygiene Data'!$I$9,0,10*ROW('Hygiene Data'!I183))),'Data Summary'!EF189="Yes"),OFFSET('Hygiene Data'!$I$9,0,10*ROW('Hygiene Data'!I183)),NA())</f>
        <v>#N/A</v>
      </c>
    </row>
    <row xmlns:x14ac="http://schemas.microsoft.com/office/spreadsheetml/2009/9/ac" r="190" x14ac:dyDescent="0.2">
      <c r="A190" s="351" t="e">
        <f ca="true">+RIGHT('Data Summary'!A190,LEN('Data Summary'!A190)-9)</f>
        <v>#VALUE!</v>
      </c>
      <c r="B190" s="36" t="str">
        <f ca="true">+IF(ISTEXT('Data Summary'!B190),'Data Summary'!B190,"")</f>
        <v/>
      </c>
      <c r="C190" s="350" t="e">
        <f ca="true">+VALUE('Data Summary'!C190)</f>
        <v>#VALUE!</v>
      </c>
      <c r="D190" s="96" t="e">
        <f ca="true">+IF(AND(ISNUMBER(OFFSET('Water Data'!$D$4,0,10*ROW('Water Data'!D184))),'Data Summary'!BS190="Yes"),100-OFFSET('Water Data'!$D$4,0,10*ROW('Water Data'!D184)),NA())</f>
        <v>#N/A</v>
      </c>
      <c r="E190" s="96" t="e">
        <f ca="true">+IF(AND(ISNUMBER(OFFSET('Water Data'!$D$6,0,10*ROW('Water Data'!D184))),'Data Summary'!BT190="Yes"),OFFSET('Water Data'!$D$6,0,10*ROW('Water Data'!D184)),NA())</f>
        <v>#N/A</v>
      </c>
      <c r="F190" s="96" t="e">
        <f ca="true">+IF(AND(ISNUMBER(OFFSET('Water Data'!$D$9,0,10*ROW('Water Data'!D184))),'Data Summary'!BU190="Yes"),OFFSET('Water Data'!$D$9,0,10*ROW('Water Data'!D184)),NA())</f>
        <v>#N/A</v>
      </c>
      <c r="G190" s="96" t="e">
        <f ca="true">+IF(AND(ISNUMBER(OFFSET('Water Data'!$E$4,0,10*ROW('Water Data'!E184))),'Data Summary'!BV190="Yes"),100-OFFSET('Water Data'!$E$4,0,10*ROW('Water Data'!E184)),NA())</f>
        <v>#N/A</v>
      </c>
      <c r="H190" s="96" t="e">
        <f ca="true">+IF(AND(ISNUMBER(OFFSET('Water Data'!$E$6,0,10*ROW('Water Data'!E184))),'Data Summary'!BW190="Yes"),OFFSET('Water Data'!$E$6,0,10*ROW('Water Data'!E184)),NA())</f>
        <v>#N/A</v>
      </c>
      <c r="I190" s="96" t="e">
        <f ca="true">+IF(AND(ISNUMBER(OFFSET('Water Data'!$E$9,0,10*ROW('Water Data'!E184))),'Data Summary'!BX190="Yes"),OFFSET('Water Data'!$E$9,0,10*ROW('Water Data'!E184)),NA())</f>
        <v>#N/A</v>
      </c>
      <c r="J190" s="96" t="e">
        <f ca="true">+IF(AND(ISNUMBER(OFFSET('Water Data'!$F$4,0,10*ROW('Water Data'!F184))),'Data Summary'!BY190="Yes"),100-OFFSET('Water Data'!$F$4,0,10*ROW('Water Data'!F184)),NA())</f>
        <v>#N/A</v>
      </c>
      <c r="K190" s="96" t="e">
        <f ca="true">+IF(AND(ISNUMBER(OFFSET('Water Data'!$F$6,0,10*ROW('Water Data'!F184))),'Data Summary'!BZ190="Yes"),OFFSET('Water Data'!$F$6,0,10*ROW('Water Data'!F184)),NA())</f>
        <v>#N/A</v>
      </c>
      <c r="L190" s="96" t="e">
        <f ca="true">+IF(AND(ISNUMBER(OFFSET('Water Data'!$F$9,0,10*ROW('Water Data'!F184))),'Data Summary'!CA190="Yes"),OFFSET('Water Data'!$F$9,0,10*ROW('Water Data'!F184)),NA())</f>
        <v>#N/A</v>
      </c>
      <c r="M190" s="96" t="e">
        <f ca="true">+IF(AND(ISNUMBER(OFFSET('Water Data'!$G$4,0,10*ROW('Water Data'!G184))),'Data Summary'!CB190="Yes"),100-OFFSET('Water Data'!$G$4,0,10*ROW('Water Data'!G184)),NA())</f>
        <v>#N/A</v>
      </c>
      <c r="N190" s="96" t="e">
        <f ca="true">+IF(AND(ISNUMBER(OFFSET('Water Data'!$G$6,0,10*ROW('Water Data'!G184))),'Data Summary'!CC190="Yes"),OFFSET('Water Data'!$G$6,0,10*ROW('Water Data'!G184)),NA())</f>
        <v>#N/A</v>
      </c>
      <c r="O190" s="96" t="e">
        <f ca="true">+IF(AND(ISNUMBER(OFFSET('Water Data'!$G$9,0,10*ROW('Water Data'!G184))),'Data Summary'!CD190="Yes"),OFFSET('Water Data'!$G$9,0,10*ROW('Water Data'!G184)),NA())</f>
        <v>#N/A</v>
      </c>
      <c r="P190" s="96" t="e">
        <f ca="true">+IF(AND(ISNUMBER(OFFSET('Water Data'!$H$4,0,10*ROW('Water Data'!H184))),'Data Summary'!CE190="Yes"),100-OFFSET('Water Data'!$H$4,0,10*ROW('Water Data'!H184)),NA())</f>
        <v>#N/A</v>
      </c>
      <c r="Q190" s="96" t="e">
        <f ca="true">+IF(AND(ISNUMBER(OFFSET('Water Data'!$H$6,0,10*ROW('Water Data'!H184))),'Data Summary'!CF190="Yes"),OFFSET('Water Data'!$H$6,0,10*ROW('Water Data'!H184)),NA())</f>
        <v>#N/A</v>
      </c>
      <c r="R190" s="96" t="e">
        <f ca="true">+IF(AND(ISNUMBER(OFFSET('Water Data'!$H$9,0,10*ROW('Water Data'!H184))),'Data Summary'!CG190="Yes"),OFFSET('Water Data'!$H$9,0,10*ROW('Water Data'!H184)),NA())</f>
        <v>#N/A</v>
      </c>
      <c r="S190" s="96" t="e">
        <f ca="true">+IF(AND(ISNUMBER(OFFSET('Water Data'!$I$4,0,10*ROW('Water Data'!I184))),'Data Summary'!CH190="Yes"),100-OFFSET('Water Data'!$I$4,0,10*ROW('Water Data'!I184)),NA())</f>
        <v>#N/A</v>
      </c>
      <c r="T190" s="96" t="e">
        <f ca="true">+IF(AND(ISNUMBER(OFFSET('Water Data'!$I$6,0,10*ROW('Water Data'!I184))),'Data Summary'!CI190="Yes"),OFFSET('Water Data'!$I$6,0,10*ROW('Water Data'!I184)),NA())</f>
        <v>#N/A</v>
      </c>
      <c r="U190" s="96" t="e">
        <f ca="true">+IF(AND(ISNUMBER(OFFSET('Water Data'!$I$9,0,10*ROW('Water Data'!I184))),'Data Summary'!CJ190="Yes"),OFFSET('Water Data'!$I$9,0,10*ROW('Water Data'!I184)),NA())</f>
        <v>#N/A</v>
      </c>
      <c r="V190" s="97" t="e">
        <f ca="true">+IF(AND(ISNUMBER(OFFSET('Sanitation Data'!$D$4,0,10*ROW('Sanitation Data'!D184))),'Data Summary'!CK190="Yes"),100-OFFSET('Sanitation Data'!$D$4,0,10*ROW('Sanitation Data'!D184)),NA())</f>
        <v>#N/A</v>
      </c>
      <c r="W190" s="97" t="e">
        <f ca="true">+IF(AND(ISNUMBER(OFFSET('Sanitation Data'!$D$6,0,10*ROW('Sanitation Data'!D184))),'Data Summary'!CL190="Yes"),OFFSET('Sanitation Data'!$D$6,0,10*ROW('Sanitation Data'!D184)),NA())</f>
        <v>#N/A</v>
      </c>
      <c r="X190" s="97" t="e">
        <f ca="true">+IF(AND(ISNUMBER(OFFSET('Sanitation Data'!$D$10,0,10*ROW('Sanitation Data'!D184))),'Data Summary'!CM190="Yes"),OFFSET('Sanitation Data'!$D$10,0,10*ROW('Sanitation Data'!D184)),NA())</f>
        <v>#N/A</v>
      </c>
      <c r="Y190" s="97" t="e">
        <f ca="true">+IF(AND(ISNUMBER(OFFSET('Sanitation Data'!$D$11,0,10*ROW('Sanitation Data'!D184))),'Data Summary'!CN190="Yes"),OFFSET('Sanitation Data'!$D$11,0,10*ROW('Sanitation Data'!D184)),NA())</f>
        <v>#N/A</v>
      </c>
      <c r="Z190" s="97" t="e">
        <f ca="true">+IF(AND(ISNUMBER(OFFSET('Sanitation Data'!$D$12,0,10*ROW('Sanitation Data'!D184))),'Data Summary'!CO190="Yes"),OFFSET('Sanitation Data'!$D$12,0,10*ROW('Sanitation Data'!D184)),NA())</f>
        <v>#N/A</v>
      </c>
      <c r="AA190" s="97" t="e">
        <f ca="true">+IF(AND(ISNUMBER(OFFSET('Sanitation Data'!$E$4,0,10*ROW('Sanitation Data'!E184))),'Data Summary'!CP190="Yes"),100-OFFSET('Sanitation Data'!$E$4,0,10*ROW('Sanitation Data'!E184)),NA())</f>
        <v>#N/A</v>
      </c>
      <c r="AB190" s="97" t="e">
        <f ca="true">+IF(AND(ISNUMBER(OFFSET('Sanitation Data'!$E$6,0,10*ROW('Sanitation Data'!E184))),'Data Summary'!CQ190="Yes"),OFFSET('Sanitation Data'!$E$6,0,10*ROW('Sanitation Data'!E184)),NA())</f>
        <v>#N/A</v>
      </c>
      <c r="AC190" s="97" t="e">
        <f ca="true">+IF(AND(ISNUMBER(OFFSET('Sanitation Data'!$E$10,0,10*ROW('Sanitation Data'!E184))),'Data Summary'!CR190="Yes"),OFFSET('Sanitation Data'!$E$10,0,10*ROW('Sanitation Data'!E184)),NA())</f>
        <v>#N/A</v>
      </c>
      <c r="AD190" s="97" t="e">
        <f ca="true">+IF(AND(ISNUMBER(OFFSET('Sanitation Data'!$E$11,0,10*ROW('Sanitation Data'!E184))),'Data Summary'!CS190="Yes"),OFFSET('Sanitation Data'!$E$11,0,10*ROW('Sanitation Data'!E184)),NA())</f>
        <v>#N/A</v>
      </c>
      <c r="AE190" s="97" t="e">
        <f ca="true">+IF(AND(ISNUMBER(OFFSET('Sanitation Data'!$E$12,0,10*ROW('Sanitation Data'!E184))),'Data Summary'!CT190="Yes"),OFFSET('Sanitation Data'!$E$12,0,10*ROW('Sanitation Data'!E184)),NA())</f>
        <v>#N/A</v>
      </c>
      <c r="AF190" s="97" t="e">
        <f ca="true">+IF(AND(ISNUMBER(OFFSET('Sanitation Data'!$F$4,0,10*ROW('Sanitation Data'!F184))),'Data Summary'!CU190="Yes"),100-OFFSET('Sanitation Data'!$F$4,0,10*ROW('Sanitation Data'!F184)),NA())</f>
        <v>#N/A</v>
      </c>
      <c r="AG190" s="97" t="e">
        <f ca="true">+IF(AND(ISNUMBER(OFFSET('Sanitation Data'!$F$6,0,10*ROW('Sanitation Data'!F184))),'Data Summary'!CV190="Yes"),OFFSET('Sanitation Data'!$F$6,0,10*ROW('Sanitation Data'!F184)),NA())</f>
        <v>#N/A</v>
      </c>
      <c r="AH190" s="97" t="e">
        <f ca="true">+IF(AND(ISNUMBER(OFFSET('Sanitation Data'!$F$10,0,10*ROW('Sanitation Data'!F184))),'Data Summary'!CW190="Yes"),OFFSET('Sanitation Data'!$F$10,0,10*ROW('Sanitation Data'!F184)),NA())</f>
        <v>#N/A</v>
      </c>
      <c r="AI190" s="97" t="e">
        <f ca="true">+IF(AND(ISNUMBER(OFFSET('Sanitation Data'!$F$11,0,10*ROW('Sanitation Data'!F184))),'Data Summary'!CX190="Yes"),OFFSET('Sanitation Data'!$F$11,0,10*ROW('Sanitation Data'!F184)),NA())</f>
        <v>#N/A</v>
      </c>
      <c r="AJ190" s="97" t="e">
        <f ca="true">+IF(AND(ISNUMBER(OFFSET('Sanitation Data'!$F$12,0,10*ROW('Sanitation Data'!F184))),'Data Summary'!CY190="Yes"),OFFSET('Sanitation Data'!$F$12,0,10*ROW('Sanitation Data'!F184)),NA())</f>
        <v>#N/A</v>
      </c>
      <c r="AK190" s="97" t="e">
        <f ca="true">+IF(AND(ISNUMBER(OFFSET('Sanitation Data'!$G$4,0,10*ROW('Sanitation Data'!G184))),'Data Summary'!CZ190="Yes"),100-OFFSET('Sanitation Data'!$G$4,0,10*ROW('Sanitation Data'!G184)),NA())</f>
        <v>#N/A</v>
      </c>
      <c r="AL190" s="97" t="e">
        <f ca="true">+IF(AND(ISNUMBER(OFFSET('Sanitation Data'!$G$6,0,10*ROW('Sanitation Data'!G184))),'Data Summary'!DA190="Yes"),OFFSET('Sanitation Data'!$G$6,0,10*ROW('Sanitation Data'!G184)),NA())</f>
        <v>#N/A</v>
      </c>
      <c r="AM190" s="97" t="e">
        <f ca="true">+IF(AND(ISNUMBER(OFFSET('Sanitation Data'!$G$10,0,10*ROW('Sanitation Data'!G184))),'Data Summary'!DB190="Yes"),OFFSET('Sanitation Data'!$G$10,0,10*ROW('Sanitation Data'!G184)),NA())</f>
        <v>#N/A</v>
      </c>
      <c r="AN190" s="97" t="e">
        <f ca="true">+IF(AND(ISNUMBER(OFFSET('Sanitation Data'!$G$11,0,10*ROW('Sanitation Data'!G184))),'Data Summary'!DC190="Yes"),OFFSET('Sanitation Data'!$G$11,0,10*ROW('Sanitation Data'!G184)),NA())</f>
        <v>#N/A</v>
      </c>
      <c r="AO190" s="97" t="e">
        <f ca="true">+IF(AND(ISNUMBER(OFFSET('Sanitation Data'!$G$12,0,10*ROW('Sanitation Data'!G184))),'Data Summary'!DD190="Yes"),OFFSET('Sanitation Data'!$G$12,0,10*ROW('Sanitation Data'!G184)),NA())</f>
        <v>#N/A</v>
      </c>
      <c r="AP190" s="97" t="e">
        <f ca="true">+IF(AND(ISNUMBER(OFFSET('Sanitation Data'!$H$4,0,10*ROW('Sanitation Data'!H184))),'Data Summary'!DE190="Yes"),100-OFFSET('Sanitation Data'!$H$4,0,10*ROW('Sanitation Data'!H184)),NA())</f>
        <v>#N/A</v>
      </c>
      <c r="AQ190" s="97" t="e">
        <f ca="true">+IF(AND(ISNUMBER(OFFSET('Sanitation Data'!$H$6,0,10*ROW('Sanitation Data'!H184))),'Data Summary'!DF190="Yes"),OFFSET('Sanitation Data'!$H$6,0,10*ROW('Sanitation Data'!H184)),NA())</f>
        <v>#N/A</v>
      </c>
      <c r="AR190" s="97" t="e">
        <f ca="true">+IF(AND(ISNUMBER(OFFSET('Sanitation Data'!$H$10,0,10*ROW('Sanitation Data'!H184))),'Data Summary'!DG190="Yes"),OFFSET('Sanitation Data'!$H$10,0,10*ROW('Sanitation Data'!H184)),NA())</f>
        <v>#N/A</v>
      </c>
      <c r="AS190" s="97" t="e">
        <f ca="true">+IF(AND(ISNUMBER(OFFSET('Sanitation Data'!$H$11,0,10*ROW('Sanitation Data'!H184))),'Data Summary'!DH190="Yes"),OFFSET('Sanitation Data'!$H$11,0,10*ROW('Sanitation Data'!H184)),NA())</f>
        <v>#N/A</v>
      </c>
      <c r="AT190" s="97" t="e">
        <f ca="true">+IF(AND(ISNUMBER(OFFSET('Sanitation Data'!$H$12,0,10*ROW('Sanitation Data'!H184))),'Data Summary'!DI190="Yes"),OFFSET('Sanitation Data'!$H$12,0,10*ROW('Sanitation Data'!H184)),NA())</f>
        <v>#N/A</v>
      </c>
      <c r="AU190" s="97" t="e">
        <f ca="true">+IF(AND(ISNUMBER(OFFSET('Sanitation Data'!$I$4,0,10*ROW('Sanitation Data'!I184))),'Data Summary'!DJ190="Yes"),100-OFFSET('Sanitation Data'!$I$4,0,10*ROW('Sanitation Data'!I184)),NA())</f>
        <v>#N/A</v>
      </c>
      <c r="AV190" s="97" t="e">
        <f ca="true">+IF(AND(ISNUMBER(OFFSET('Sanitation Data'!$I$6,0,10*ROW('Sanitation Data'!I184))),'Data Summary'!DK190="Yes"),OFFSET('Sanitation Data'!$I$6,0,10*ROW('Sanitation Data'!I184)),NA())</f>
        <v>#N/A</v>
      </c>
      <c r="AW190" s="97" t="e">
        <f ca="true">+IF(AND(ISNUMBER(OFFSET('Sanitation Data'!$I$10,0,10*ROW('Sanitation Data'!I184))),'Data Summary'!DL190="Yes"),OFFSET('Sanitation Data'!$I$10,0,10*ROW('Sanitation Data'!I184)),NA())</f>
        <v>#N/A</v>
      </c>
      <c r="AX190" s="97" t="e">
        <f ca="true">+IF(AND(ISNUMBER(OFFSET('Sanitation Data'!$I$11,0,10*ROW('Sanitation Data'!I184))),'Data Summary'!DM190="Yes"),OFFSET('Sanitation Data'!$I$11,0,10*ROW('Sanitation Data'!I184)),NA())</f>
        <v>#N/A</v>
      </c>
      <c r="AY190" s="97" t="e">
        <f ca="true">+IF(AND(ISNUMBER(OFFSET('Sanitation Data'!$I$12,0,10*ROW('Sanitation Data'!I184))),'Data Summary'!DN190="Yes"),OFFSET('Sanitation Data'!$I$12,0,10*ROW('Sanitation Data'!I184)),NA())</f>
        <v>#N/A</v>
      </c>
      <c r="AZ190" s="98" t="e">
        <f ca="true">+IF(AND(ISNUMBER(OFFSET('Hygiene Data'!$D$5,0,10*ROW('Hygiene Data'!D184))),'Data Summary'!DO190="Yes"),OFFSET('Hygiene Data'!$D$5,0,10*ROW('Hygiene Data'!D184)),NA())</f>
        <v>#N/A</v>
      </c>
      <c r="BA190" s="98" t="e">
        <f ca="true">+IF(AND(ISNUMBER(OFFSET('Hygiene Data'!$D$7,0,10*ROW('Hygiene Data'!D184))),'Data Summary'!DP190="Yes"),OFFSET('Hygiene Data'!$D$7,0,10*ROW('Hygiene Data'!D184)),NA())</f>
        <v>#N/A</v>
      </c>
      <c r="BB190" s="98" t="e">
        <f ca="true">+IF(AND(ISNUMBER(OFFSET('Hygiene Data'!$D$9,0,10*ROW('Hygiene Data'!D184))),'Data Summary'!DQ190="Yes"),OFFSET('Hygiene Data'!$D$9,0,10*ROW('Hygiene Data'!D184)),NA())</f>
        <v>#N/A</v>
      </c>
      <c r="BC190" s="98" t="e">
        <f ca="true">+IF(AND(ISNUMBER(OFFSET('Hygiene Data'!$E$5,0,10*ROW('Hygiene Data'!E184))),'Data Summary'!DR190="Yes"),OFFSET('Hygiene Data'!$E$5,0,10*ROW('Hygiene Data'!E184)),NA())</f>
        <v>#N/A</v>
      </c>
      <c r="BD190" s="98" t="e">
        <f ca="true">+IF(AND(ISNUMBER(OFFSET('Hygiene Data'!$E$7,0,10*ROW('Hygiene Data'!E184))),'Data Summary'!DS190="Yes"),OFFSET('Hygiene Data'!$E$7,0,10*ROW('Hygiene Data'!E184)),NA())</f>
        <v>#N/A</v>
      </c>
      <c r="BE190" s="98" t="e">
        <f ca="true">+IF(AND(ISNUMBER(OFFSET('Hygiene Data'!$E$9,0,10*ROW('Hygiene Data'!E184))),'Data Summary'!DT190="Yes"),OFFSET('Hygiene Data'!$E$9,0,10*ROW('Hygiene Data'!E184)),NA())</f>
        <v>#N/A</v>
      </c>
      <c r="BF190" s="98" t="e">
        <f ca="true">+IF(AND(ISNUMBER(OFFSET('Hygiene Data'!$F$5,0,10*ROW('Hygiene Data'!F184))),'Data Summary'!DU190="Yes"),OFFSET('Hygiene Data'!$F$5,0,10*ROW('Hygiene Data'!F184)),NA())</f>
        <v>#N/A</v>
      </c>
      <c r="BG190" s="98" t="e">
        <f ca="true">+IF(AND(ISNUMBER(OFFSET('Hygiene Data'!$F$7,0,10*ROW('Hygiene Data'!F184))),'Data Summary'!DV190="Yes"),OFFSET('Hygiene Data'!$F$7,0,10*ROW('Hygiene Data'!F184)),NA())</f>
        <v>#N/A</v>
      </c>
      <c r="BH190" s="98" t="e">
        <f ca="true">+IF(AND(ISNUMBER(OFFSET('Hygiene Data'!$F$9,0,10*ROW('Hygiene Data'!F184))),'Data Summary'!DW190="Yes"),OFFSET('Hygiene Data'!$F$9,0,10*ROW('Hygiene Data'!F184)),NA())</f>
        <v>#N/A</v>
      </c>
      <c r="BI190" s="98" t="e">
        <f ca="true">+IF(AND(ISNUMBER(OFFSET('Hygiene Data'!$G$5,0,10*ROW('Hygiene Data'!G184))),'Data Summary'!DX190="Yes"),OFFSET('Hygiene Data'!$G$5,0,10*ROW('Hygiene Data'!G184)),NA())</f>
        <v>#N/A</v>
      </c>
      <c r="BJ190" s="98" t="e">
        <f ca="true">+IF(AND(ISNUMBER(OFFSET('Hygiene Data'!$G$7,0,10*ROW('Hygiene Data'!G184))),'Data Summary'!DY190="Yes"),OFFSET('Hygiene Data'!$G$7,0,10*ROW('Hygiene Data'!G184)),NA())</f>
        <v>#N/A</v>
      </c>
      <c r="BK190" s="98" t="e">
        <f ca="true">+IF(AND(ISNUMBER(OFFSET('Hygiene Data'!$G$9,0,10*ROW('Hygiene Data'!G184))),'Data Summary'!DZ190="Yes"),OFFSET('Hygiene Data'!$G$9,0,10*ROW('Hygiene Data'!G184)),NA())</f>
        <v>#N/A</v>
      </c>
      <c r="BL190" s="98" t="e">
        <f ca="true">+IF(AND(ISNUMBER(OFFSET('Hygiene Data'!$H$5,0,10*ROW('Hygiene Data'!H184))),'Data Summary'!EA190="Yes"),OFFSET('Hygiene Data'!$H$5,0,10*ROW('Hygiene Data'!H184)),NA())</f>
        <v>#N/A</v>
      </c>
      <c r="BM190" s="98" t="e">
        <f ca="true">+IF(AND(ISNUMBER(OFFSET('Hygiene Data'!$H$7,0,10*ROW('Hygiene Data'!H184))),'Data Summary'!EB190="Yes"),OFFSET('Hygiene Data'!$H$7,0,10*ROW('Hygiene Data'!H184)),NA())</f>
        <v>#N/A</v>
      </c>
      <c r="BN190" s="98" t="e">
        <f ca="true">+IF(AND(ISNUMBER(OFFSET('Hygiene Data'!$H$9,0,10*ROW('Hygiene Data'!H184))),'Data Summary'!EC190="Yes"),OFFSET('Hygiene Data'!$H$9,0,10*ROW('Hygiene Data'!H184)),NA())</f>
        <v>#N/A</v>
      </c>
      <c r="BO190" s="98" t="e">
        <f ca="true">+IF(AND(ISNUMBER(OFFSET('Hygiene Data'!$I$5,0,10*ROW('Hygiene Data'!I184))),'Data Summary'!ED190="Yes"),OFFSET('Hygiene Data'!$I$5,0,10*ROW('Hygiene Data'!I184)),NA())</f>
        <v>#N/A</v>
      </c>
      <c r="BP190" s="98" t="e">
        <f ca="true">+IF(AND(ISNUMBER(OFFSET('Hygiene Data'!$I$7,0,10*ROW('Hygiene Data'!I184))),'Data Summary'!EE190="Yes"),OFFSET('Hygiene Data'!$I$7,0,10*ROW('Hygiene Data'!I184)),NA())</f>
        <v>#N/A</v>
      </c>
      <c r="BQ190" s="98" t="e">
        <f ca="true">+IF(AND(ISNUMBER(OFFSET('Hygiene Data'!$I$9,0,10*ROW('Hygiene Data'!I184))),'Data Summary'!EF190="Yes"),OFFSET('Hygiene Data'!$I$9,0,10*ROW('Hygiene Data'!I184)),NA())</f>
        <v>#N/A</v>
      </c>
    </row>
    <row xmlns:x14ac="http://schemas.microsoft.com/office/spreadsheetml/2009/9/ac" r="191" x14ac:dyDescent="0.2">
      <c r="A191" s="351" t="e">
        <f ca="true">+RIGHT('Data Summary'!A191,LEN('Data Summary'!A191)-9)</f>
        <v>#VALUE!</v>
      </c>
      <c r="B191" s="36" t="str">
        <f ca="true">+IF(ISTEXT('Data Summary'!B191),'Data Summary'!B191,"")</f>
        <v/>
      </c>
      <c r="C191" s="350" t="e">
        <f ca="true">+VALUE('Data Summary'!C191)</f>
        <v>#VALUE!</v>
      </c>
      <c r="D191" s="96" t="e">
        <f ca="true">+IF(AND(ISNUMBER(OFFSET('Water Data'!$D$4,0,10*ROW('Water Data'!D185))),'Data Summary'!BS191="Yes"),100-OFFSET('Water Data'!$D$4,0,10*ROW('Water Data'!D185)),NA())</f>
        <v>#N/A</v>
      </c>
      <c r="E191" s="96" t="e">
        <f ca="true">+IF(AND(ISNUMBER(OFFSET('Water Data'!$D$6,0,10*ROW('Water Data'!D185))),'Data Summary'!BT191="Yes"),OFFSET('Water Data'!$D$6,0,10*ROW('Water Data'!D185)),NA())</f>
        <v>#N/A</v>
      </c>
      <c r="F191" s="96" t="e">
        <f ca="true">+IF(AND(ISNUMBER(OFFSET('Water Data'!$D$9,0,10*ROW('Water Data'!D185))),'Data Summary'!BU191="Yes"),OFFSET('Water Data'!$D$9,0,10*ROW('Water Data'!D185)),NA())</f>
        <v>#N/A</v>
      </c>
      <c r="G191" s="96" t="e">
        <f ca="true">+IF(AND(ISNUMBER(OFFSET('Water Data'!$E$4,0,10*ROW('Water Data'!E185))),'Data Summary'!BV191="Yes"),100-OFFSET('Water Data'!$E$4,0,10*ROW('Water Data'!E185)),NA())</f>
        <v>#N/A</v>
      </c>
      <c r="H191" s="96" t="e">
        <f ca="true">+IF(AND(ISNUMBER(OFFSET('Water Data'!$E$6,0,10*ROW('Water Data'!E185))),'Data Summary'!BW191="Yes"),OFFSET('Water Data'!$E$6,0,10*ROW('Water Data'!E185)),NA())</f>
        <v>#N/A</v>
      </c>
      <c r="I191" s="96" t="e">
        <f ca="true">+IF(AND(ISNUMBER(OFFSET('Water Data'!$E$9,0,10*ROW('Water Data'!E185))),'Data Summary'!BX191="Yes"),OFFSET('Water Data'!$E$9,0,10*ROW('Water Data'!E185)),NA())</f>
        <v>#N/A</v>
      </c>
      <c r="J191" s="96" t="e">
        <f ca="true">+IF(AND(ISNUMBER(OFFSET('Water Data'!$F$4,0,10*ROW('Water Data'!F185))),'Data Summary'!BY191="Yes"),100-OFFSET('Water Data'!$F$4,0,10*ROW('Water Data'!F185)),NA())</f>
        <v>#N/A</v>
      </c>
      <c r="K191" s="96" t="e">
        <f ca="true">+IF(AND(ISNUMBER(OFFSET('Water Data'!$F$6,0,10*ROW('Water Data'!F185))),'Data Summary'!BZ191="Yes"),OFFSET('Water Data'!$F$6,0,10*ROW('Water Data'!F185)),NA())</f>
        <v>#N/A</v>
      </c>
      <c r="L191" s="96" t="e">
        <f ca="true">+IF(AND(ISNUMBER(OFFSET('Water Data'!$F$9,0,10*ROW('Water Data'!F185))),'Data Summary'!CA191="Yes"),OFFSET('Water Data'!$F$9,0,10*ROW('Water Data'!F185)),NA())</f>
        <v>#N/A</v>
      </c>
      <c r="M191" s="96" t="e">
        <f ca="true">+IF(AND(ISNUMBER(OFFSET('Water Data'!$G$4,0,10*ROW('Water Data'!G185))),'Data Summary'!CB191="Yes"),100-OFFSET('Water Data'!$G$4,0,10*ROW('Water Data'!G185)),NA())</f>
        <v>#N/A</v>
      </c>
      <c r="N191" s="96" t="e">
        <f ca="true">+IF(AND(ISNUMBER(OFFSET('Water Data'!$G$6,0,10*ROW('Water Data'!G185))),'Data Summary'!CC191="Yes"),OFFSET('Water Data'!$G$6,0,10*ROW('Water Data'!G185)),NA())</f>
        <v>#N/A</v>
      </c>
      <c r="O191" s="96" t="e">
        <f ca="true">+IF(AND(ISNUMBER(OFFSET('Water Data'!$G$9,0,10*ROW('Water Data'!G185))),'Data Summary'!CD191="Yes"),OFFSET('Water Data'!$G$9,0,10*ROW('Water Data'!G185)),NA())</f>
        <v>#N/A</v>
      </c>
      <c r="P191" s="96" t="e">
        <f ca="true">+IF(AND(ISNUMBER(OFFSET('Water Data'!$H$4,0,10*ROW('Water Data'!H185))),'Data Summary'!CE191="Yes"),100-OFFSET('Water Data'!$H$4,0,10*ROW('Water Data'!H185)),NA())</f>
        <v>#N/A</v>
      </c>
      <c r="Q191" s="96" t="e">
        <f ca="true">+IF(AND(ISNUMBER(OFFSET('Water Data'!$H$6,0,10*ROW('Water Data'!H185))),'Data Summary'!CF191="Yes"),OFFSET('Water Data'!$H$6,0,10*ROW('Water Data'!H185)),NA())</f>
        <v>#N/A</v>
      </c>
      <c r="R191" s="96" t="e">
        <f ca="true">+IF(AND(ISNUMBER(OFFSET('Water Data'!$H$9,0,10*ROW('Water Data'!H185))),'Data Summary'!CG191="Yes"),OFFSET('Water Data'!$H$9,0,10*ROW('Water Data'!H185)),NA())</f>
        <v>#N/A</v>
      </c>
      <c r="S191" s="96" t="e">
        <f ca="true">+IF(AND(ISNUMBER(OFFSET('Water Data'!$I$4,0,10*ROW('Water Data'!I185))),'Data Summary'!CH191="Yes"),100-OFFSET('Water Data'!$I$4,0,10*ROW('Water Data'!I185)),NA())</f>
        <v>#N/A</v>
      </c>
      <c r="T191" s="96" t="e">
        <f ca="true">+IF(AND(ISNUMBER(OFFSET('Water Data'!$I$6,0,10*ROW('Water Data'!I185))),'Data Summary'!CI191="Yes"),OFFSET('Water Data'!$I$6,0,10*ROW('Water Data'!I185)),NA())</f>
        <v>#N/A</v>
      </c>
      <c r="U191" s="96" t="e">
        <f ca="true">+IF(AND(ISNUMBER(OFFSET('Water Data'!$I$9,0,10*ROW('Water Data'!I185))),'Data Summary'!CJ191="Yes"),OFFSET('Water Data'!$I$9,0,10*ROW('Water Data'!I185)),NA())</f>
        <v>#N/A</v>
      </c>
      <c r="V191" s="97" t="e">
        <f ca="true">+IF(AND(ISNUMBER(OFFSET('Sanitation Data'!$D$4,0,10*ROW('Sanitation Data'!D185))),'Data Summary'!CK191="Yes"),100-OFFSET('Sanitation Data'!$D$4,0,10*ROW('Sanitation Data'!D185)),NA())</f>
        <v>#N/A</v>
      </c>
      <c r="W191" s="97" t="e">
        <f ca="true">+IF(AND(ISNUMBER(OFFSET('Sanitation Data'!$D$6,0,10*ROW('Sanitation Data'!D185))),'Data Summary'!CL191="Yes"),OFFSET('Sanitation Data'!$D$6,0,10*ROW('Sanitation Data'!D185)),NA())</f>
        <v>#N/A</v>
      </c>
      <c r="X191" s="97" t="e">
        <f ca="true">+IF(AND(ISNUMBER(OFFSET('Sanitation Data'!$D$10,0,10*ROW('Sanitation Data'!D185))),'Data Summary'!CM191="Yes"),OFFSET('Sanitation Data'!$D$10,0,10*ROW('Sanitation Data'!D185)),NA())</f>
        <v>#N/A</v>
      </c>
      <c r="Y191" s="97" t="e">
        <f ca="true">+IF(AND(ISNUMBER(OFFSET('Sanitation Data'!$D$11,0,10*ROW('Sanitation Data'!D185))),'Data Summary'!CN191="Yes"),OFFSET('Sanitation Data'!$D$11,0,10*ROW('Sanitation Data'!D185)),NA())</f>
        <v>#N/A</v>
      </c>
      <c r="Z191" s="97" t="e">
        <f ca="true">+IF(AND(ISNUMBER(OFFSET('Sanitation Data'!$D$12,0,10*ROW('Sanitation Data'!D185))),'Data Summary'!CO191="Yes"),OFFSET('Sanitation Data'!$D$12,0,10*ROW('Sanitation Data'!D185)),NA())</f>
        <v>#N/A</v>
      </c>
      <c r="AA191" s="97" t="e">
        <f ca="true">+IF(AND(ISNUMBER(OFFSET('Sanitation Data'!$E$4,0,10*ROW('Sanitation Data'!E185))),'Data Summary'!CP191="Yes"),100-OFFSET('Sanitation Data'!$E$4,0,10*ROW('Sanitation Data'!E185)),NA())</f>
        <v>#N/A</v>
      </c>
      <c r="AB191" s="97" t="e">
        <f ca="true">+IF(AND(ISNUMBER(OFFSET('Sanitation Data'!$E$6,0,10*ROW('Sanitation Data'!E185))),'Data Summary'!CQ191="Yes"),OFFSET('Sanitation Data'!$E$6,0,10*ROW('Sanitation Data'!E185)),NA())</f>
        <v>#N/A</v>
      </c>
      <c r="AC191" s="97" t="e">
        <f ca="true">+IF(AND(ISNUMBER(OFFSET('Sanitation Data'!$E$10,0,10*ROW('Sanitation Data'!E185))),'Data Summary'!CR191="Yes"),OFFSET('Sanitation Data'!$E$10,0,10*ROW('Sanitation Data'!E185)),NA())</f>
        <v>#N/A</v>
      </c>
      <c r="AD191" s="97" t="e">
        <f ca="true">+IF(AND(ISNUMBER(OFFSET('Sanitation Data'!$E$11,0,10*ROW('Sanitation Data'!E185))),'Data Summary'!CS191="Yes"),OFFSET('Sanitation Data'!$E$11,0,10*ROW('Sanitation Data'!E185)),NA())</f>
        <v>#N/A</v>
      </c>
      <c r="AE191" s="97" t="e">
        <f ca="true">+IF(AND(ISNUMBER(OFFSET('Sanitation Data'!$E$12,0,10*ROW('Sanitation Data'!E185))),'Data Summary'!CT191="Yes"),OFFSET('Sanitation Data'!$E$12,0,10*ROW('Sanitation Data'!E185)),NA())</f>
        <v>#N/A</v>
      </c>
      <c r="AF191" s="97" t="e">
        <f ca="true">+IF(AND(ISNUMBER(OFFSET('Sanitation Data'!$F$4,0,10*ROW('Sanitation Data'!F185))),'Data Summary'!CU191="Yes"),100-OFFSET('Sanitation Data'!$F$4,0,10*ROW('Sanitation Data'!F185)),NA())</f>
        <v>#N/A</v>
      </c>
      <c r="AG191" s="97" t="e">
        <f ca="true">+IF(AND(ISNUMBER(OFFSET('Sanitation Data'!$F$6,0,10*ROW('Sanitation Data'!F185))),'Data Summary'!CV191="Yes"),OFFSET('Sanitation Data'!$F$6,0,10*ROW('Sanitation Data'!F185)),NA())</f>
        <v>#N/A</v>
      </c>
      <c r="AH191" s="97" t="e">
        <f ca="true">+IF(AND(ISNUMBER(OFFSET('Sanitation Data'!$F$10,0,10*ROW('Sanitation Data'!F185))),'Data Summary'!CW191="Yes"),OFFSET('Sanitation Data'!$F$10,0,10*ROW('Sanitation Data'!F185)),NA())</f>
        <v>#N/A</v>
      </c>
      <c r="AI191" s="97" t="e">
        <f ca="true">+IF(AND(ISNUMBER(OFFSET('Sanitation Data'!$F$11,0,10*ROW('Sanitation Data'!F185))),'Data Summary'!CX191="Yes"),OFFSET('Sanitation Data'!$F$11,0,10*ROW('Sanitation Data'!F185)),NA())</f>
        <v>#N/A</v>
      </c>
      <c r="AJ191" s="97" t="e">
        <f ca="true">+IF(AND(ISNUMBER(OFFSET('Sanitation Data'!$F$12,0,10*ROW('Sanitation Data'!F185))),'Data Summary'!CY191="Yes"),OFFSET('Sanitation Data'!$F$12,0,10*ROW('Sanitation Data'!F185)),NA())</f>
        <v>#N/A</v>
      </c>
      <c r="AK191" s="97" t="e">
        <f ca="true">+IF(AND(ISNUMBER(OFFSET('Sanitation Data'!$G$4,0,10*ROW('Sanitation Data'!G185))),'Data Summary'!CZ191="Yes"),100-OFFSET('Sanitation Data'!$G$4,0,10*ROW('Sanitation Data'!G185)),NA())</f>
        <v>#N/A</v>
      </c>
      <c r="AL191" s="97" t="e">
        <f ca="true">+IF(AND(ISNUMBER(OFFSET('Sanitation Data'!$G$6,0,10*ROW('Sanitation Data'!G185))),'Data Summary'!DA191="Yes"),OFFSET('Sanitation Data'!$G$6,0,10*ROW('Sanitation Data'!G185)),NA())</f>
        <v>#N/A</v>
      </c>
      <c r="AM191" s="97" t="e">
        <f ca="true">+IF(AND(ISNUMBER(OFFSET('Sanitation Data'!$G$10,0,10*ROW('Sanitation Data'!G185))),'Data Summary'!DB191="Yes"),OFFSET('Sanitation Data'!$G$10,0,10*ROW('Sanitation Data'!G185)),NA())</f>
        <v>#N/A</v>
      </c>
      <c r="AN191" s="97" t="e">
        <f ca="true">+IF(AND(ISNUMBER(OFFSET('Sanitation Data'!$G$11,0,10*ROW('Sanitation Data'!G185))),'Data Summary'!DC191="Yes"),OFFSET('Sanitation Data'!$G$11,0,10*ROW('Sanitation Data'!G185)),NA())</f>
        <v>#N/A</v>
      </c>
      <c r="AO191" s="97" t="e">
        <f ca="true">+IF(AND(ISNUMBER(OFFSET('Sanitation Data'!$G$12,0,10*ROW('Sanitation Data'!G185))),'Data Summary'!DD191="Yes"),OFFSET('Sanitation Data'!$G$12,0,10*ROW('Sanitation Data'!G185)),NA())</f>
        <v>#N/A</v>
      </c>
      <c r="AP191" s="97" t="e">
        <f ca="true">+IF(AND(ISNUMBER(OFFSET('Sanitation Data'!$H$4,0,10*ROW('Sanitation Data'!H185))),'Data Summary'!DE191="Yes"),100-OFFSET('Sanitation Data'!$H$4,0,10*ROW('Sanitation Data'!H185)),NA())</f>
        <v>#N/A</v>
      </c>
      <c r="AQ191" s="97" t="e">
        <f ca="true">+IF(AND(ISNUMBER(OFFSET('Sanitation Data'!$H$6,0,10*ROW('Sanitation Data'!H185))),'Data Summary'!DF191="Yes"),OFFSET('Sanitation Data'!$H$6,0,10*ROW('Sanitation Data'!H185)),NA())</f>
        <v>#N/A</v>
      </c>
      <c r="AR191" s="97" t="e">
        <f ca="true">+IF(AND(ISNUMBER(OFFSET('Sanitation Data'!$H$10,0,10*ROW('Sanitation Data'!H185))),'Data Summary'!DG191="Yes"),OFFSET('Sanitation Data'!$H$10,0,10*ROW('Sanitation Data'!H185)),NA())</f>
        <v>#N/A</v>
      </c>
      <c r="AS191" s="97" t="e">
        <f ca="true">+IF(AND(ISNUMBER(OFFSET('Sanitation Data'!$H$11,0,10*ROW('Sanitation Data'!H185))),'Data Summary'!DH191="Yes"),OFFSET('Sanitation Data'!$H$11,0,10*ROW('Sanitation Data'!H185)),NA())</f>
        <v>#N/A</v>
      </c>
      <c r="AT191" s="97" t="e">
        <f ca="true">+IF(AND(ISNUMBER(OFFSET('Sanitation Data'!$H$12,0,10*ROW('Sanitation Data'!H185))),'Data Summary'!DI191="Yes"),OFFSET('Sanitation Data'!$H$12,0,10*ROW('Sanitation Data'!H185)),NA())</f>
        <v>#N/A</v>
      </c>
      <c r="AU191" s="97" t="e">
        <f ca="true">+IF(AND(ISNUMBER(OFFSET('Sanitation Data'!$I$4,0,10*ROW('Sanitation Data'!I185))),'Data Summary'!DJ191="Yes"),100-OFFSET('Sanitation Data'!$I$4,0,10*ROW('Sanitation Data'!I185)),NA())</f>
        <v>#N/A</v>
      </c>
      <c r="AV191" s="97" t="e">
        <f ca="true">+IF(AND(ISNUMBER(OFFSET('Sanitation Data'!$I$6,0,10*ROW('Sanitation Data'!I185))),'Data Summary'!DK191="Yes"),OFFSET('Sanitation Data'!$I$6,0,10*ROW('Sanitation Data'!I185)),NA())</f>
        <v>#N/A</v>
      </c>
      <c r="AW191" s="97" t="e">
        <f ca="true">+IF(AND(ISNUMBER(OFFSET('Sanitation Data'!$I$10,0,10*ROW('Sanitation Data'!I185))),'Data Summary'!DL191="Yes"),OFFSET('Sanitation Data'!$I$10,0,10*ROW('Sanitation Data'!I185)),NA())</f>
        <v>#N/A</v>
      </c>
      <c r="AX191" s="97" t="e">
        <f ca="true">+IF(AND(ISNUMBER(OFFSET('Sanitation Data'!$I$11,0,10*ROW('Sanitation Data'!I185))),'Data Summary'!DM191="Yes"),OFFSET('Sanitation Data'!$I$11,0,10*ROW('Sanitation Data'!I185)),NA())</f>
        <v>#N/A</v>
      </c>
      <c r="AY191" s="97" t="e">
        <f ca="true">+IF(AND(ISNUMBER(OFFSET('Sanitation Data'!$I$12,0,10*ROW('Sanitation Data'!I185))),'Data Summary'!DN191="Yes"),OFFSET('Sanitation Data'!$I$12,0,10*ROW('Sanitation Data'!I185)),NA())</f>
        <v>#N/A</v>
      </c>
      <c r="AZ191" s="98" t="e">
        <f ca="true">+IF(AND(ISNUMBER(OFFSET('Hygiene Data'!$D$5,0,10*ROW('Hygiene Data'!D185))),'Data Summary'!DO191="Yes"),OFFSET('Hygiene Data'!$D$5,0,10*ROW('Hygiene Data'!D185)),NA())</f>
        <v>#N/A</v>
      </c>
      <c r="BA191" s="98" t="e">
        <f ca="true">+IF(AND(ISNUMBER(OFFSET('Hygiene Data'!$D$7,0,10*ROW('Hygiene Data'!D185))),'Data Summary'!DP191="Yes"),OFFSET('Hygiene Data'!$D$7,0,10*ROW('Hygiene Data'!D185)),NA())</f>
        <v>#N/A</v>
      </c>
      <c r="BB191" s="98" t="e">
        <f ca="true">+IF(AND(ISNUMBER(OFFSET('Hygiene Data'!$D$9,0,10*ROW('Hygiene Data'!D185))),'Data Summary'!DQ191="Yes"),OFFSET('Hygiene Data'!$D$9,0,10*ROW('Hygiene Data'!D185)),NA())</f>
        <v>#N/A</v>
      </c>
      <c r="BC191" s="98" t="e">
        <f ca="true">+IF(AND(ISNUMBER(OFFSET('Hygiene Data'!$E$5,0,10*ROW('Hygiene Data'!E185))),'Data Summary'!DR191="Yes"),OFFSET('Hygiene Data'!$E$5,0,10*ROW('Hygiene Data'!E185)),NA())</f>
        <v>#N/A</v>
      </c>
      <c r="BD191" s="98" t="e">
        <f ca="true">+IF(AND(ISNUMBER(OFFSET('Hygiene Data'!$E$7,0,10*ROW('Hygiene Data'!E185))),'Data Summary'!DS191="Yes"),OFFSET('Hygiene Data'!$E$7,0,10*ROW('Hygiene Data'!E185)),NA())</f>
        <v>#N/A</v>
      </c>
      <c r="BE191" s="98" t="e">
        <f ca="true">+IF(AND(ISNUMBER(OFFSET('Hygiene Data'!$E$9,0,10*ROW('Hygiene Data'!E185))),'Data Summary'!DT191="Yes"),OFFSET('Hygiene Data'!$E$9,0,10*ROW('Hygiene Data'!E185)),NA())</f>
        <v>#N/A</v>
      </c>
      <c r="BF191" s="98" t="e">
        <f ca="true">+IF(AND(ISNUMBER(OFFSET('Hygiene Data'!$F$5,0,10*ROW('Hygiene Data'!F185))),'Data Summary'!DU191="Yes"),OFFSET('Hygiene Data'!$F$5,0,10*ROW('Hygiene Data'!F185)),NA())</f>
        <v>#N/A</v>
      </c>
      <c r="BG191" s="98" t="e">
        <f ca="true">+IF(AND(ISNUMBER(OFFSET('Hygiene Data'!$F$7,0,10*ROW('Hygiene Data'!F185))),'Data Summary'!DV191="Yes"),OFFSET('Hygiene Data'!$F$7,0,10*ROW('Hygiene Data'!F185)),NA())</f>
        <v>#N/A</v>
      </c>
      <c r="BH191" s="98" t="e">
        <f ca="true">+IF(AND(ISNUMBER(OFFSET('Hygiene Data'!$F$9,0,10*ROW('Hygiene Data'!F185))),'Data Summary'!DW191="Yes"),OFFSET('Hygiene Data'!$F$9,0,10*ROW('Hygiene Data'!F185)),NA())</f>
        <v>#N/A</v>
      </c>
      <c r="BI191" s="98" t="e">
        <f ca="true">+IF(AND(ISNUMBER(OFFSET('Hygiene Data'!$G$5,0,10*ROW('Hygiene Data'!G185))),'Data Summary'!DX191="Yes"),OFFSET('Hygiene Data'!$G$5,0,10*ROW('Hygiene Data'!G185)),NA())</f>
        <v>#N/A</v>
      </c>
      <c r="BJ191" s="98" t="e">
        <f ca="true">+IF(AND(ISNUMBER(OFFSET('Hygiene Data'!$G$7,0,10*ROW('Hygiene Data'!G185))),'Data Summary'!DY191="Yes"),OFFSET('Hygiene Data'!$G$7,0,10*ROW('Hygiene Data'!G185)),NA())</f>
        <v>#N/A</v>
      </c>
      <c r="BK191" s="98" t="e">
        <f ca="true">+IF(AND(ISNUMBER(OFFSET('Hygiene Data'!$G$9,0,10*ROW('Hygiene Data'!G185))),'Data Summary'!DZ191="Yes"),OFFSET('Hygiene Data'!$G$9,0,10*ROW('Hygiene Data'!G185)),NA())</f>
        <v>#N/A</v>
      </c>
      <c r="BL191" s="98" t="e">
        <f ca="true">+IF(AND(ISNUMBER(OFFSET('Hygiene Data'!$H$5,0,10*ROW('Hygiene Data'!H185))),'Data Summary'!EA191="Yes"),OFFSET('Hygiene Data'!$H$5,0,10*ROW('Hygiene Data'!H185)),NA())</f>
        <v>#N/A</v>
      </c>
      <c r="BM191" s="98" t="e">
        <f ca="true">+IF(AND(ISNUMBER(OFFSET('Hygiene Data'!$H$7,0,10*ROW('Hygiene Data'!H185))),'Data Summary'!EB191="Yes"),OFFSET('Hygiene Data'!$H$7,0,10*ROW('Hygiene Data'!H185)),NA())</f>
        <v>#N/A</v>
      </c>
      <c r="BN191" s="98" t="e">
        <f ca="true">+IF(AND(ISNUMBER(OFFSET('Hygiene Data'!$H$9,0,10*ROW('Hygiene Data'!H185))),'Data Summary'!EC191="Yes"),OFFSET('Hygiene Data'!$H$9,0,10*ROW('Hygiene Data'!H185)),NA())</f>
        <v>#N/A</v>
      </c>
      <c r="BO191" s="98" t="e">
        <f ca="true">+IF(AND(ISNUMBER(OFFSET('Hygiene Data'!$I$5,0,10*ROW('Hygiene Data'!I185))),'Data Summary'!ED191="Yes"),OFFSET('Hygiene Data'!$I$5,0,10*ROW('Hygiene Data'!I185)),NA())</f>
        <v>#N/A</v>
      </c>
      <c r="BP191" s="98" t="e">
        <f ca="true">+IF(AND(ISNUMBER(OFFSET('Hygiene Data'!$I$7,0,10*ROW('Hygiene Data'!I185))),'Data Summary'!EE191="Yes"),OFFSET('Hygiene Data'!$I$7,0,10*ROW('Hygiene Data'!I185)),NA())</f>
        <v>#N/A</v>
      </c>
      <c r="BQ191" s="98" t="e">
        <f ca="true">+IF(AND(ISNUMBER(OFFSET('Hygiene Data'!$I$9,0,10*ROW('Hygiene Data'!I185))),'Data Summary'!EF191="Yes"),OFFSET('Hygiene Data'!$I$9,0,10*ROW('Hygiene Data'!I185)),NA())</f>
        <v>#N/A</v>
      </c>
    </row>
    <row xmlns:x14ac="http://schemas.microsoft.com/office/spreadsheetml/2009/9/ac" r="192" x14ac:dyDescent="0.2">
      <c r="A192" s="351" t="e">
        <f ca="true">+RIGHT('Data Summary'!A192,LEN('Data Summary'!A192)-9)</f>
        <v>#VALUE!</v>
      </c>
      <c r="B192" s="36" t="str">
        <f ca="true">+IF(ISTEXT('Data Summary'!B192),'Data Summary'!B192,"")</f>
        <v/>
      </c>
      <c r="C192" s="350" t="e">
        <f ca="true">+VALUE('Data Summary'!C192)</f>
        <v>#VALUE!</v>
      </c>
      <c r="D192" s="96" t="e">
        <f ca="true">+IF(AND(ISNUMBER(OFFSET('Water Data'!$D$4,0,10*ROW('Water Data'!D186))),'Data Summary'!BS192="Yes"),100-OFFSET('Water Data'!$D$4,0,10*ROW('Water Data'!D186)),NA())</f>
        <v>#N/A</v>
      </c>
      <c r="E192" s="96" t="e">
        <f ca="true">+IF(AND(ISNUMBER(OFFSET('Water Data'!$D$6,0,10*ROW('Water Data'!D186))),'Data Summary'!BT192="Yes"),OFFSET('Water Data'!$D$6,0,10*ROW('Water Data'!D186)),NA())</f>
        <v>#N/A</v>
      </c>
      <c r="F192" s="96" t="e">
        <f ca="true">+IF(AND(ISNUMBER(OFFSET('Water Data'!$D$9,0,10*ROW('Water Data'!D186))),'Data Summary'!BU192="Yes"),OFFSET('Water Data'!$D$9,0,10*ROW('Water Data'!D186)),NA())</f>
        <v>#N/A</v>
      </c>
      <c r="G192" s="96" t="e">
        <f ca="true">+IF(AND(ISNUMBER(OFFSET('Water Data'!$E$4,0,10*ROW('Water Data'!E186))),'Data Summary'!BV192="Yes"),100-OFFSET('Water Data'!$E$4,0,10*ROW('Water Data'!E186)),NA())</f>
        <v>#N/A</v>
      </c>
      <c r="H192" s="96" t="e">
        <f ca="true">+IF(AND(ISNUMBER(OFFSET('Water Data'!$E$6,0,10*ROW('Water Data'!E186))),'Data Summary'!BW192="Yes"),OFFSET('Water Data'!$E$6,0,10*ROW('Water Data'!E186)),NA())</f>
        <v>#N/A</v>
      </c>
      <c r="I192" s="96" t="e">
        <f ca="true">+IF(AND(ISNUMBER(OFFSET('Water Data'!$E$9,0,10*ROW('Water Data'!E186))),'Data Summary'!BX192="Yes"),OFFSET('Water Data'!$E$9,0,10*ROW('Water Data'!E186)),NA())</f>
        <v>#N/A</v>
      </c>
      <c r="J192" s="96" t="e">
        <f ca="true">+IF(AND(ISNUMBER(OFFSET('Water Data'!$F$4,0,10*ROW('Water Data'!F186))),'Data Summary'!BY192="Yes"),100-OFFSET('Water Data'!$F$4,0,10*ROW('Water Data'!F186)),NA())</f>
        <v>#N/A</v>
      </c>
      <c r="K192" s="96" t="e">
        <f ca="true">+IF(AND(ISNUMBER(OFFSET('Water Data'!$F$6,0,10*ROW('Water Data'!F186))),'Data Summary'!BZ192="Yes"),OFFSET('Water Data'!$F$6,0,10*ROW('Water Data'!F186)),NA())</f>
        <v>#N/A</v>
      </c>
      <c r="L192" s="96" t="e">
        <f ca="true">+IF(AND(ISNUMBER(OFFSET('Water Data'!$F$9,0,10*ROW('Water Data'!F186))),'Data Summary'!CA192="Yes"),OFFSET('Water Data'!$F$9,0,10*ROW('Water Data'!F186)),NA())</f>
        <v>#N/A</v>
      </c>
      <c r="M192" s="96" t="e">
        <f ca="true">+IF(AND(ISNUMBER(OFFSET('Water Data'!$G$4,0,10*ROW('Water Data'!G186))),'Data Summary'!CB192="Yes"),100-OFFSET('Water Data'!$G$4,0,10*ROW('Water Data'!G186)),NA())</f>
        <v>#N/A</v>
      </c>
      <c r="N192" s="96" t="e">
        <f ca="true">+IF(AND(ISNUMBER(OFFSET('Water Data'!$G$6,0,10*ROW('Water Data'!G186))),'Data Summary'!CC192="Yes"),OFFSET('Water Data'!$G$6,0,10*ROW('Water Data'!G186)),NA())</f>
        <v>#N/A</v>
      </c>
      <c r="O192" s="96" t="e">
        <f ca="true">+IF(AND(ISNUMBER(OFFSET('Water Data'!$G$9,0,10*ROW('Water Data'!G186))),'Data Summary'!CD192="Yes"),OFFSET('Water Data'!$G$9,0,10*ROW('Water Data'!G186)),NA())</f>
        <v>#N/A</v>
      </c>
      <c r="P192" s="96" t="e">
        <f ca="true">+IF(AND(ISNUMBER(OFFSET('Water Data'!$H$4,0,10*ROW('Water Data'!H186))),'Data Summary'!CE192="Yes"),100-OFFSET('Water Data'!$H$4,0,10*ROW('Water Data'!H186)),NA())</f>
        <v>#N/A</v>
      </c>
      <c r="Q192" s="96" t="e">
        <f ca="true">+IF(AND(ISNUMBER(OFFSET('Water Data'!$H$6,0,10*ROW('Water Data'!H186))),'Data Summary'!CF192="Yes"),OFFSET('Water Data'!$H$6,0,10*ROW('Water Data'!H186)),NA())</f>
        <v>#N/A</v>
      </c>
      <c r="R192" s="96" t="e">
        <f ca="true">+IF(AND(ISNUMBER(OFFSET('Water Data'!$H$9,0,10*ROW('Water Data'!H186))),'Data Summary'!CG192="Yes"),OFFSET('Water Data'!$H$9,0,10*ROW('Water Data'!H186)),NA())</f>
        <v>#N/A</v>
      </c>
      <c r="S192" s="96" t="e">
        <f ca="true">+IF(AND(ISNUMBER(OFFSET('Water Data'!$I$4,0,10*ROW('Water Data'!I186))),'Data Summary'!CH192="Yes"),100-OFFSET('Water Data'!$I$4,0,10*ROW('Water Data'!I186)),NA())</f>
        <v>#N/A</v>
      </c>
      <c r="T192" s="96" t="e">
        <f ca="true">+IF(AND(ISNUMBER(OFFSET('Water Data'!$I$6,0,10*ROW('Water Data'!I186))),'Data Summary'!CI192="Yes"),OFFSET('Water Data'!$I$6,0,10*ROW('Water Data'!I186)),NA())</f>
        <v>#N/A</v>
      </c>
      <c r="U192" s="96" t="e">
        <f ca="true">+IF(AND(ISNUMBER(OFFSET('Water Data'!$I$9,0,10*ROW('Water Data'!I186))),'Data Summary'!CJ192="Yes"),OFFSET('Water Data'!$I$9,0,10*ROW('Water Data'!I186)),NA())</f>
        <v>#N/A</v>
      </c>
      <c r="V192" s="97" t="e">
        <f ca="true">+IF(AND(ISNUMBER(OFFSET('Sanitation Data'!$D$4,0,10*ROW('Sanitation Data'!D186))),'Data Summary'!CK192="Yes"),100-OFFSET('Sanitation Data'!$D$4,0,10*ROW('Sanitation Data'!D186)),NA())</f>
        <v>#N/A</v>
      </c>
      <c r="W192" s="97" t="e">
        <f ca="true">+IF(AND(ISNUMBER(OFFSET('Sanitation Data'!$D$6,0,10*ROW('Sanitation Data'!D186))),'Data Summary'!CL192="Yes"),OFFSET('Sanitation Data'!$D$6,0,10*ROW('Sanitation Data'!D186)),NA())</f>
        <v>#N/A</v>
      </c>
      <c r="X192" s="97" t="e">
        <f ca="true">+IF(AND(ISNUMBER(OFFSET('Sanitation Data'!$D$10,0,10*ROW('Sanitation Data'!D186))),'Data Summary'!CM192="Yes"),OFFSET('Sanitation Data'!$D$10,0,10*ROW('Sanitation Data'!D186)),NA())</f>
        <v>#N/A</v>
      </c>
      <c r="Y192" s="97" t="e">
        <f ca="true">+IF(AND(ISNUMBER(OFFSET('Sanitation Data'!$D$11,0,10*ROW('Sanitation Data'!D186))),'Data Summary'!CN192="Yes"),OFFSET('Sanitation Data'!$D$11,0,10*ROW('Sanitation Data'!D186)),NA())</f>
        <v>#N/A</v>
      </c>
      <c r="Z192" s="97" t="e">
        <f ca="true">+IF(AND(ISNUMBER(OFFSET('Sanitation Data'!$D$12,0,10*ROW('Sanitation Data'!D186))),'Data Summary'!CO192="Yes"),OFFSET('Sanitation Data'!$D$12,0,10*ROW('Sanitation Data'!D186)),NA())</f>
        <v>#N/A</v>
      </c>
      <c r="AA192" s="97" t="e">
        <f ca="true">+IF(AND(ISNUMBER(OFFSET('Sanitation Data'!$E$4,0,10*ROW('Sanitation Data'!E186))),'Data Summary'!CP192="Yes"),100-OFFSET('Sanitation Data'!$E$4,0,10*ROW('Sanitation Data'!E186)),NA())</f>
        <v>#N/A</v>
      </c>
      <c r="AB192" s="97" t="e">
        <f ca="true">+IF(AND(ISNUMBER(OFFSET('Sanitation Data'!$E$6,0,10*ROW('Sanitation Data'!E186))),'Data Summary'!CQ192="Yes"),OFFSET('Sanitation Data'!$E$6,0,10*ROW('Sanitation Data'!E186)),NA())</f>
        <v>#N/A</v>
      </c>
      <c r="AC192" s="97" t="e">
        <f ca="true">+IF(AND(ISNUMBER(OFFSET('Sanitation Data'!$E$10,0,10*ROW('Sanitation Data'!E186))),'Data Summary'!CR192="Yes"),OFFSET('Sanitation Data'!$E$10,0,10*ROW('Sanitation Data'!E186)),NA())</f>
        <v>#N/A</v>
      </c>
      <c r="AD192" s="97" t="e">
        <f ca="true">+IF(AND(ISNUMBER(OFFSET('Sanitation Data'!$E$11,0,10*ROW('Sanitation Data'!E186))),'Data Summary'!CS192="Yes"),OFFSET('Sanitation Data'!$E$11,0,10*ROW('Sanitation Data'!E186)),NA())</f>
        <v>#N/A</v>
      </c>
      <c r="AE192" s="97" t="e">
        <f ca="true">+IF(AND(ISNUMBER(OFFSET('Sanitation Data'!$E$12,0,10*ROW('Sanitation Data'!E186))),'Data Summary'!CT192="Yes"),OFFSET('Sanitation Data'!$E$12,0,10*ROW('Sanitation Data'!E186)),NA())</f>
        <v>#N/A</v>
      </c>
      <c r="AF192" s="97" t="e">
        <f ca="true">+IF(AND(ISNUMBER(OFFSET('Sanitation Data'!$F$4,0,10*ROW('Sanitation Data'!F186))),'Data Summary'!CU192="Yes"),100-OFFSET('Sanitation Data'!$F$4,0,10*ROW('Sanitation Data'!F186)),NA())</f>
        <v>#N/A</v>
      </c>
      <c r="AG192" s="97" t="e">
        <f ca="true">+IF(AND(ISNUMBER(OFFSET('Sanitation Data'!$F$6,0,10*ROW('Sanitation Data'!F186))),'Data Summary'!CV192="Yes"),OFFSET('Sanitation Data'!$F$6,0,10*ROW('Sanitation Data'!F186)),NA())</f>
        <v>#N/A</v>
      </c>
      <c r="AH192" s="97" t="e">
        <f ca="true">+IF(AND(ISNUMBER(OFFSET('Sanitation Data'!$F$10,0,10*ROW('Sanitation Data'!F186))),'Data Summary'!CW192="Yes"),OFFSET('Sanitation Data'!$F$10,0,10*ROW('Sanitation Data'!F186)),NA())</f>
        <v>#N/A</v>
      </c>
      <c r="AI192" s="97" t="e">
        <f ca="true">+IF(AND(ISNUMBER(OFFSET('Sanitation Data'!$F$11,0,10*ROW('Sanitation Data'!F186))),'Data Summary'!CX192="Yes"),OFFSET('Sanitation Data'!$F$11,0,10*ROW('Sanitation Data'!F186)),NA())</f>
        <v>#N/A</v>
      </c>
      <c r="AJ192" s="97" t="e">
        <f ca="true">+IF(AND(ISNUMBER(OFFSET('Sanitation Data'!$F$12,0,10*ROW('Sanitation Data'!F186))),'Data Summary'!CY192="Yes"),OFFSET('Sanitation Data'!$F$12,0,10*ROW('Sanitation Data'!F186)),NA())</f>
        <v>#N/A</v>
      </c>
      <c r="AK192" s="97" t="e">
        <f ca="true">+IF(AND(ISNUMBER(OFFSET('Sanitation Data'!$G$4,0,10*ROW('Sanitation Data'!G186))),'Data Summary'!CZ192="Yes"),100-OFFSET('Sanitation Data'!$G$4,0,10*ROW('Sanitation Data'!G186)),NA())</f>
        <v>#N/A</v>
      </c>
      <c r="AL192" s="97" t="e">
        <f ca="true">+IF(AND(ISNUMBER(OFFSET('Sanitation Data'!$G$6,0,10*ROW('Sanitation Data'!G186))),'Data Summary'!DA192="Yes"),OFFSET('Sanitation Data'!$G$6,0,10*ROW('Sanitation Data'!G186)),NA())</f>
        <v>#N/A</v>
      </c>
      <c r="AM192" s="97" t="e">
        <f ca="true">+IF(AND(ISNUMBER(OFFSET('Sanitation Data'!$G$10,0,10*ROW('Sanitation Data'!G186))),'Data Summary'!DB192="Yes"),OFFSET('Sanitation Data'!$G$10,0,10*ROW('Sanitation Data'!G186)),NA())</f>
        <v>#N/A</v>
      </c>
      <c r="AN192" s="97" t="e">
        <f ca="true">+IF(AND(ISNUMBER(OFFSET('Sanitation Data'!$G$11,0,10*ROW('Sanitation Data'!G186))),'Data Summary'!DC192="Yes"),OFFSET('Sanitation Data'!$G$11,0,10*ROW('Sanitation Data'!G186)),NA())</f>
        <v>#N/A</v>
      </c>
      <c r="AO192" s="97" t="e">
        <f ca="true">+IF(AND(ISNUMBER(OFFSET('Sanitation Data'!$G$12,0,10*ROW('Sanitation Data'!G186))),'Data Summary'!DD192="Yes"),OFFSET('Sanitation Data'!$G$12,0,10*ROW('Sanitation Data'!G186)),NA())</f>
        <v>#N/A</v>
      </c>
      <c r="AP192" s="97" t="e">
        <f ca="true">+IF(AND(ISNUMBER(OFFSET('Sanitation Data'!$H$4,0,10*ROW('Sanitation Data'!H186))),'Data Summary'!DE192="Yes"),100-OFFSET('Sanitation Data'!$H$4,0,10*ROW('Sanitation Data'!H186)),NA())</f>
        <v>#N/A</v>
      </c>
      <c r="AQ192" s="97" t="e">
        <f ca="true">+IF(AND(ISNUMBER(OFFSET('Sanitation Data'!$H$6,0,10*ROW('Sanitation Data'!H186))),'Data Summary'!DF192="Yes"),OFFSET('Sanitation Data'!$H$6,0,10*ROW('Sanitation Data'!H186)),NA())</f>
        <v>#N/A</v>
      </c>
      <c r="AR192" s="97" t="e">
        <f ca="true">+IF(AND(ISNUMBER(OFFSET('Sanitation Data'!$H$10,0,10*ROW('Sanitation Data'!H186))),'Data Summary'!DG192="Yes"),OFFSET('Sanitation Data'!$H$10,0,10*ROW('Sanitation Data'!H186)),NA())</f>
        <v>#N/A</v>
      </c>
      <c r="AS192" s="97" t="e">
        <f ca="true">+IF(AND(ISNUMBER(OFFSET('Sanitation Data'!$H$11,0,10*ROW('Sanitation Data'!H186))),'Data Summary'!DH192="Yes"),OFFSET('Sanitation Data'!$H$11,0,10*ROW('Sanitation Data'!H186)),NA())</f>
        <v>#N/A</v>
      </c>
      <c r="AT192" s="97" t="e">
        <f ca="true">+IF(AND(ISNUMBER(OFFSET('Sanitation Data'!$H$12,0,10*ROW('Sanitation Data'!H186))),'Data Summary'!DI192="Yes"),OFFSET('Sanitation Data'!$H$12,0,10*ROW('Sanitation Data'!H186)),NA())</f>
        <v>#N/A</v>
      </c>
      <c r="AU192" s="97" t="e">
        <f ca="true">+IF(AND(ISNUMBER(OFFSET('Sanitation Data'!$I$4,0,10*ROW('Sanitation Data'!I186))),'Data Summary'!DJ192="Yes"),100-OFFSET('Sanitation Data'!$I$4,0,10*ROW('Sanitation Data'!I186)),NA())</f>
        <v>#N/A</v>
      </c>
      <c r="AV192" s="97" t="e">
        <f ca="true">+IF(AND(ISNUMBER(OFFSET('Sanitation Data'!$I$6,0,10*ROW('Sanitation Data'!I186))),'Data Summary'!DK192="Yes"),OFFSET('Sanitation Data'!$I$6,0,10*ROW('Sanitation Data'!I186)),NA())</f>
        <v>#N/A</v>
      </c>
      <c r="AW192" s="97" t="e">
        <f ca="true">+IF(AND(ISNUMBER(OFFSET('Sanitation Data'!$I$10,0,10*ROW('Sanitation Data'!I186))),'Data Summary'!DL192="Yes"),OFFSET('Sanitation Data'!$I$10,0,10*ROW('Sanitation Data'!I186)),NA())</f>
        <v>#N/A</v>
      </c>
      <c r="AX192" s="97" t="e">
        <f ca="true">+IF(AND(ISNUMBER(OFFSET('Sanitation Data'!$I$11,0,10*ROW('Sanitation Data'!I186))),'Data Summary'!DM192="Yes"),OFFSET('Sanitation Data'!$I$11,0,10*ROW('Sanitation Data'!I186)),NA())</f>
        <v>#N/A</v>
      </c>
      <c r="AY192" s="97" t="e">
        <f ca="true">+IF(AND(ISNUMBER(OFFSET('Sanitation Data'!$I$12,0,10*ROW('Sanitation Data'!I186))),'Data Summary'!DN192="Yes"),OFFSET('Sanitation Data'!$I$12,0,10*ROW('Sanitation Data'!I186)),NA())</f>
        <v>#N/A</v>
      </c>
      <c r="AZ192" s="98" t="e">
        <f ca="true">+IF(AND(ISNUMBER(OFFSET('Hygiene Data'!$D$5,0,10*ROW('Hygiene Data'!D186))),'Data Summary'!DO192="Yes"),OFFSET('Hygiene Data'!$D$5,0,10*ROW('Hygiene Data'!D186)),NA())</f>
        <v>#N/A</v>
      </c>
      <c r="BA192" s="98" t="e">
        <f ca="true">+IF(AND(ISNUMBER(OFFSET('Hygiene Data'!$D$7,0,10*ROW('Hygiene Data'!D186))),'Data Summary'!DP192="Yes"),OFFSET('Hygiene Data'!$D$7,0,10*ROW('Hygiene Data'!D186)),NA())</f>
        <v>#N/A</v>
      </c>
      <c r="BB192" s="98" t="e">
        <f ca="true">+IF(AND(ISNUMBER(OFFSET('Hygiene Data'!$D$9,0,10*ROW('Hygiene Data'!D186))),'Data Summary'!DQ192="Yes"),OFFSET('Hygiene Data'!$D$9,0,10*ROW('Hygiene Data'!D186)),NA())</f>
        <v>#N/A</v>
      </c>
      <c r="BC192" s="98" t="e">
        <f ca="true">+IF(AND(ISNUMBER(OFFSET('Hygiene Data'!$E$5,0,10*ROW('Hygiene Data'!E186))),'Data Summary'!DR192="Yes"),OFFSET('Hygiene Data'!$E$5,0,10*ROW('Hygiene Data'!E186)),NA())</f>
        <v>#N/A</v>
      </c>
      <c r="BD192" s="98" t="e">
        <f ca="true">+IF(AND(ISNUMBER(OFFSET('Hygiene Data'!$E$7,0,10*ROW('Hygiene Data'!E186))),'Data Summary'!DS192="Yes"),OFFSET('Hygiene Data'!$E$7,0,10*ROW('Hygiene Data'!E186)),NA())</f>
        <v>#N/A</v>
      </c>
      <c r="BE192" s="98" t="e">
        <f ca="true">+IF(AND(ISNUMBER(OFFSET('Hygiene Data'!$E$9,0,10*ROW('Hygiene Data'!E186))),'Data Summary'!DT192="Yes"),OFFSET('Hygiene Data'!$E$9,0,10*ROW('Hygiene Data'!E186)),NA())</f>
        <v>#N/A</v>
      </c>
      <c r="BF192" s="98" t="e">
        <f ca="true">+IF(AND(ISNUMBER(OFFSET('Hygiene Data'!$F$5,0,10*ROW('Hygiene Data'!F186))),'Data Summary'!DU192="Yes"),OFFSET('Hygiene Data'!$F$5,0,10*ROW('Hygiene Data'!F186)),NA())</f>
        <v>#N/A</v>
      </c>
      <c r="BG192" s="98" t="e">
        <f ca="true">+IF(AND(ISNUMBER(OFFSET('Hygiene Data'!$F$7,0,10*ROW('Hygiene Data'!F186))),'Data Summary'!DV192="Yes"),OFFSET('Hygiene Data'!$F$7,0,10*ROW('Hygiene Data'!F186)),NA())</f>
        <v>#N/A</v>
      </c>
      <c r="BH192" s="98" t="e">
        <f ca="true">+IF(AND(ISNUMBER(OFFSET('Hygiene Data'!$F$9,0,10*ROW('Hygiene Data'!F186))),'Data Summary'!DW192="Yes"),OFFSET('Hygiene Data'!$F$9,0,10*ROW('Hygiene Data'!F186)),NA())</f>
        <v>#N/A</v>
      </c>
      <c r="BI192" s="98" t="e">
        <f ca="true">+IF(AND(ISNUMBER(OFFSET('Hygiene Data'!$G$5,0,10*ROW('Hygiene Data'!G186))),'Data Summary'!DX192="Yes"),OFFSET('Hygiene Data'!$G$5,0,10*ROW('Hygiene Data'!G186)),NA())</f>
        <v>#N/A</v>
      </c>
      <c r="BJ192" s="98" t="e">
        <f ca="true">+IF(AND(ISNUMBER(OFFSET('Hygiene Data'!$G$7,0,10*ROW('Hygiene Data'!G186))),'Data Summary'!DY192="Yes"),OFFSET('Hygiene Data'!$G$7,0,10*ROW('Hygiene Data'!G186)),NA())</f>
        <v>#N/A</v>
      </c>
      <c r="BK192" s="98" t="e">
        <f ca="true">+IF(AND(ISNUMBER(OFFSET('Hygiene Data'!$G$9,0,10*ROW('Hygiene Data'!G186))),'Data Summary'!DZ192="Yes"),OFFSET('Hygiene Data'!$G$9,0,10*ROW('Hygiene Data'!G186)),NA())</f>
        <v>#N/A</v>
      </c>
      <c r="BL192" s="98" t="e">
        <f ca="true">+IF(AND(ISNUMBER(OFFSET('Hygiene Data'!$H$5,0,10*ROW('Hygiene Data'!H186))),'Data Summary'!EA192="Yes"),OFFSET('Hygiene Data'!$H$5,0,10*ROW('Hygiene Data'!H186)),NA())</f>
        <v>#N/A</v>
      </c>
      <c r="BM192" s="98" t="e">
        <f ca="true">+IF(AND(ISNUMBER(OFFSET('Hygiene Data'!$H$7,0,10*ROW('Hygiene Data'!H186))),'Data Summary'!EB192="Yes"),OFFSET('Hygiene Data'!$H$7,0,10*ROW('Hygiene Data'!H186)),NA())</f>
        <v>#N/A</v>
      </c>
      <c r="BN192" s="98" t="e">
        <f ca="true">+IF(AND(ISNUMBER(OFFSET('Hygiene Data'!$H$9,0,10*ROW('Hygiene Data'!H186))),'Data Summary'!EC192="Yes"),OFFSET('Hygiene Data'!$H$9,0,10*ROW('Hygiene Data'!H186)),NA())</f>
        <v>#N/A</v>
      </c>
      <c r="BO192" s="98" t="e">
        <f ca="true">+IF(AND(ISNUMBER(OFFSET('Hygiene Data'!$I$5,0,10*ROW('Hygiene Data'!I186))),'Data Summary'!ED192="Yes"),OFFSET('Hygiene Data'!$I$5,0,10*ROW('Hygiene Data'!I186)),NA())</f>
        <v>#N/A</v>
      </c>
      <c r="BP192" s="98" t="e">
        <f ca="true">+IF(AND(ISNUMBER(OFFSET('Hygiene Data'!$I$7,0,10*ROW('Hygiene Data'!I186))),'Data Summary'!EE192="Yes"),OFFSET('Hygiene Data'!$I$7,0,10*ROW('Hygiene Data'!I186)),NA())</f>
        <v>#N/A</v>
      </c>
      <c r="BQ192" s="98" t="e">
        <f ca="true">+IF(AND(ISNUMBER(OFFSET('Hygiene Data'!$I$9,0,10*ROW('Hygiene Data'!I186))),'Data Summary'!EF192="Yes"),OFFSET('Hygiene Data'!$I$9,0,10*ROW('Hygiene Data'!I186)),NA())</f>
        <v>#N/A</v>
      </c>
    </row>
    <row xmlns:x14ac="http://schemas.microsoft.com/office/spreadsheetml/2009/9/ac" r="193" x14ac:dyDescent="0.2">
      <c r="A193" s="351" t="e">
        <f ca="true">+RIGHT('Data Summary'!A193,LEN('Data Summary'!A193)-9)</f>
        <v>#VALUE!</v>
      </c>
      <c r="B193" s="36" t="str">
        <f ca="true">+IF(ISTEXT('Data Summary'!B193),'Data Summary'!B193,"")</f>
        <v/>
      </c>
      <c r="C193" s="350" t="e">
        <f ca="true">+VALUE('Data Summary'!C193)</f>
        <v>#VALUE!</v>
      </c>
      <c r="D193" s="96" t="e">
        <f ca="true">+IF(AND(ISNUMBER(OFFSET('Water Data'!$D$4,0,10*ROW('Water Data'!D187))),'Data Summary'!BS193="Yes"),100-OFFSET('Water Data'!$D$4,0,10*ROW('Water Data'!D187)),NA())</f>
        <v>#N/A</v>
      </c>
      <c r="E193" s="96" t="e">
        <f ca="true">+IF(AND(ISNUMBER(OFFSET('Water Data'!$D$6,0,10*ROW('Water Data'!D187))),'Data Summary'!BT193="Yes"),OFFSET('Water Data'!$D$6,0,10*ROW('Water Data'!D187)),NA())</f>
        <v>#N/A</v>
      </c>
      <c r="F193" s="96" t="e">
        <f ca="true">+IF(AND(ISNUMBER(OFFSET('Water Data'!$D$9,0,10*ROW('Water Data'!D187))),'Data Summary'!BU193="Yes"),OFFSET('Water Data'!$D$9,0,10*ROW('Water Data'!D187)),NA())</f>
        <v>#N/A</v>
      </c>
      <c r="G193" s="96" t="e">
        <f ca="true">+IF(AND(ISNUMBER(OFFSET('Water Data'!$E$4,0,10*ROW('Water Data'!E187))),'Data Summary'!BV193="Yes"),100-OFFSET('Water Data'!$E$4,0,10*ROW('Water Data'!E187)),NA())</f>
        <v>#N/A</v>
      </c>
      <c r="H193" s="96" t="e">
        <f ca="true">+IF(AND(ISNUMBER(OFFSET('Water Data'!$E$6,0,10*ROW('Water Data'!E187))),'Data Summary'!BW193="Yes"),OFFSET('Water Data'!$E$6,0,10*ROW('Water Data'!E187)),NA())</f>
        <v>#N/A</v>
      </c>
      <c r="I193" s="96" t="e">
        <f ca="true">+IF(AND(ISNUMBER(OFFSET('Water Data'!$E$9,0,10*ROW('Water Data'!E187))),'Data Summary'!BX193="Yes"),OFFSET('Water Data'!$E$9,0,10*ROW('Water Data'!E187)),NA())</f>
        <v>#N/A</v>
      </c>
      <c r="J193" s="96" t="e">
        <f ca="true">+IF(AND(ISNUMBER(OFFSET('Water Data'!$F$4,0,10*ROW('Water Data'!F187))),'Data Summary'!BY193="Yes"),100-OFFSET('Water Data'!$F$4,0,10*ROW('Water Data'!F187)),NA())</f>
        <v>#N/A</v>
      </c>
      <c r="K193" s="96" t="e">
        <f ca="true">+IF(AND(ISNUMBER(OFFSET('Water Data'!$F$6,0,10*ROW('Water Data'!F187))),'Data Summary'!BZ193="Yes"),OFFSET('Water Data'!$F$6,0,10*ROW('Water Data'!F187)),NA())</f>
        <v>#N/A</v>
      </c>
      <c r="L193" s="96" t="e">
        <f ca="true">+IF(AND(ISNUMBER(OFFSET('Water Data'!$F$9,0,10*ROW('Water Data'!F187))),'Data Summary'!CA193="Yes"),OFFSET('Water Data'!$F$9,0,10*ROW('Water Data'!F187)),NA())</f>
        <v>#N/A</v>
      </c>
      <c r="M193" s="96" t="e">
        <f ca="true">+IF(AND(ISNUMBER(OFFSET('Water Data'!$G$4,0,10*ROW('Water Data'!G187))),'Data Summary'!CB193="Yes"),100-OFFSET('Water Data'!$G$4,0,10*ROW('Water Data'!G187)),NA())</f>
        <v>#N/A</v>
      </c>
      <c r="N193" s="96" t="e">
        <f ca="true">+IF(AND(ISNUMBER(OFFSET('Water Data'!$G$6,0,10*ROW('Water Data'!G187))),'Data Summary'!CC193="Yes"),OFFSET('Water Data'!$G$6,0,10*ROW('Water Data'!G187)),NA())</f>
        <v>#N/A</v>
      </c>
      <c r="O193" s="96" t="e">
        <f ca="true">+IF(AND(ISNUMBER(OFFSET('Water Data'!$G$9,0,10*ROW('Water Data'!G187))),'Data Summary'!CD193="Yes"),OFFSET('Water Data'!$G$9,0,10*ROW('Water Data'!G187)),NA())</f>
        <v>#N/A</v>
      </c>
      <c r="P193" s="96" t="e">
        <f ca="true">+IF(AND(ISNUMBER(OFFSET('Water Data'!$H$4,0,10*ROW('Water Data'!H187))),'Data Summary'!CE193="Yes"),100-OFFSET('Water Data'!$H$4,0,10*ROW('Water Data'!H187)),NA())</f>
        <v>#N/A</v>
      </c>
      <c r="Q193" s="96" t="e">
        <f ca="true">+IF(AND(ISNUMBER(OFFSET('Water Data'!$H$6,0,10*ROW('Water Data'!H187))),'Data Summary'!CF193="Yes"),OFFSET('Water Data'!$H$6,0,10*ROW('Water Data'!H187)),NA())</f>
        <v>#N/A</v>
      </c>
      <c r="R193" s="96" t="e">
        <f ca="true">+IF(AND(ISNUMBER(OFFSET('Water Data'!$H$9,0,10*ROW('Water Data'!H187))),'Data Summary'!CG193="Yes"),OFFSET('Water Data'!$H$9,0,10*ROW('Water Data'!H187)),NA())</f>
        <v>#N/A</v>
      </c>
      <c r="S193" s="96" t="e">
        <f ca="true">+IF(AND(ISNUMBER(OFFSET('Water Data'!$I$4,0,10*ROW('Water Data'!I187))),'Data Summary'!CH193="Yes"),100-OFFSET('Water Data'!$I$4,0,10*ROW('Water Data'!I187)),NA())</f>
        <v>#N/A</v>
      </c>
      <c r="T193" s="96" t="e">
        <f ca="true">+IF(AND(ISNUMBER(OFFSET('Water Data'!$I$6,0,10*ROW('Water Data'!I187))),'Data Summary'!CI193="Yes"),OFFSET('Water Data'!$I$6,0,10*ROW('Water Data'!I187)),NA())</f>
        <v>#N/A</v>
      </c>
      <c r="U193" s="96" t="e">
        <f ca="true">+IF(AND(ISNUMBER(OFFSET('Water Data'!$I$9,0,10*ROW('Water Data'!I187))),'Data Summary'!CJ193="Yes"),OFFSET('Water Data'!$I$9,0,10*ROW('Water Data'!I187)),NA())</f>
        <v>#N/A</v>
      </c>
      <c r="V193" s="97" t="e">
        <f ca="true">+IF(AND(ISNUMBER(OFFSET('Sanitation Data'!$D$4,0,10*ROW('Sanitation Data'!D187))),'Data Summary'!CK193="Yes"),100-OFFSET('Sanitation Data'!$D$4,0,10*ROW('Sanitation Data'!D187)),NA())</f>
        <v>#N/A</v>
      </c>
      <c r="W193" s="97" t="e">
        <f ca="true">+IF(AND(ISNUMBER(OFFSET('Sanitation Data'!$D$6,0,10*ROW('Sanitation Data'!D187))),'Data Summary'!CL193="Yes"),OFFSET('Sanitation Data'!$D$6,0,10*ROW('Sanitation Data'!D187)),NA())</f>
        <v>#N/A</v>
      </c>
      <c r="X193" s="97" t="e">
        <f ca="true">+IF(AND(ISNUMBER(OFFSET('Sanitation Data'!$D$10,0,10*ROW('Sanitation Data'!D187))),'Data Summary'!CM193="Yes"),OFFSET('Sanitation Data'!$D$10,0,10*ROW('Sanitation Data'!D187)),NA())</f>
        <v>#N/A</v>
      </c>
      <c r="Y193" s="97" t="e">
        <f ca="true">+IF(AND(ISNUMBER(OFFSET('Sanitation Data'!$D$11,0,10*ROW('Sanitation Data'!D187))),'Data Summary'!CN193="Yes"),OFFSET('Sanitation Data'!$D$11,0,10*ROW('Sanitation Data'!D187)),NA())</f>
        <v>#N/A</v>
      </c>
      <c r="Z193" s="97" t="e">
        <f ca="true">+IF(AND(ISNUMBER(OFFSET('Sanitation Data'!$D$12,0,10*ROW('Sanitation Data'!D187))),'Data Summary'!CO193="Yes"),OFFSET('Sanitation Data'!$D$12,0,10*ROW('Sanitation Data'!D187)),NA())</f>
        <v>#N/A</v>
      </c>
      <c r="AA193" s="97" t="e">
        <f ca="true">+IF(AND(ISNUMBER(OFFSET('Sanitation Data'!$E$4,0,10*ROW('Sanitation Data'!E187))),'Data Summary'!CP193="Yes"),100-OFFSET('Sanitation Data'!$E$4,0,10*ROW('Sanitation Data'!E187)),NA())</f>
        <v>#N/A</v>
      </c>
      <c r="AB193" s="97" t="e">
        <f ca="true">+IF(AND(ISNUMBER(OFFSET('Sanitation Data'!$E$6,0,10*ROW('Sanitation Data'!E187))),'Data Summary'!CQ193="Yes"),OFFSET('Sanitation Data'!$E$6,0,10*ROW('Sanitation Data'!E187)),NA())</f>
        <v>#N/A</v>
      </c>
      <c r="AC193" s="97" t="e">
        <f ca="true">+IF(AND(ISNUMBER(OFFSET('Sanitation Data'!$E$10,0,10*ROW('Sanitation Data'!E187))),'Data Summary'!CR193="Yes"),OFFSET('Sanitation Data'!$E$10,0,10*ROW('Sanitation Data'!E187)),NA())</f>
        <v>#N/A</v>
      </c>
      <c r="AD193" s="97" t="e">
        <f ca="true">+IF(AND(ISNUMBER(OFFSET('Sanitation Data'!$E$11,0,10*ROW('Sanitation Data'!E187))),'Data Summary'!CS193="Yes"),OFFSET('Sanitation Data'!$E$11,0,10*ROW('Sanitation Data'!E187)),NA())</f>
        <v>#N/A</v>
      </c>
      <c r="AE193" s="97" t="e">
        <f ca="true">+IF(AND(ISNUMBER(OFFSET('Sanitation Data'!$E$12,0,10*ROW('Sanitation Data'!E187))),'Data Summary'!CT193="Yes"),OFFSET('Sanitation Data'!$E$12,0,10*ROW('Sanitation Data'!E187)),NA())</f>
        <v>#N/A</v>
      </c>
      <c r="AF193" s="97" t="e">
        <f ca="true">+IF(AND(ISNUMBER(OFFSET('Sanitation Data'!$F$4,0,10*ROW('Sanitation Data'!F187))),'Data Summary'!CU193="Yes"),100-OFFSET('Sanitation Data'!$F$4,0,10*ROW('Sanitation Data'!F187)),NA())</f>
        <v>#N/A</v>
      </c>
      <c r="AG193" s="97" t="e">
        <f ca="true">+IF(AND(ISNUMBER(OFFSET('Sanitation Data'!$F$6,0,10*ROW('Sanitation Data'!F187))),'Data Summary'!CV193="Yes"),OFFSET('Sanitation Data'!$F$6,0,10*ROW('Sanitation Data'!F187)),NA())</f>
        <v>#N/A</v>
      </c>
      <c r="AH193" s="97" t="e">
        <f ca="true">+IF(AND(ISNUMBER(OFFSET('Sanitation Data'!$F$10,0,10*ROW('Sanitation Data'!F187))),'Data Summary'!CW193="Yes"),OFFSET('Sanitation Data'!$F$10,0,10*ROW('Sanitation Data'!F187)),NA())</f>
        <v>#N/A</v>
      </c>
      <c r="AI193" s="97" t="e">
        <f ca="true">+IF(AND(ISNUMBER(OFFSET('Sanitation Data'!$F$11,0,10*ROW('Sanitation Data'!F187))),'Data Summary'!CX193="Yes"),OFFSET('Sanitation Data'!$F$11,0,10*ROW('Sanitation Data'!F187)),NA())</f>
        <v>#N/A</v>
      </c>
      <c r="AJ193" s="97" t="e">
        <f ca="true">+IF(AND(ISNUMBER(OFFSET('Sanitation Data'!$F$12,0,10*ROW('Sanitation Data'!F187))),'Data Summary'!CY193="Yes"),OFFSET('Sanitation Data'!$F$12,0,10*ROW('Sanitation Data'!F187)),NA())</f>
        <v>#N/A</v>
      </c>
      <c r="AK193" s="97" t="e">
        <f ca="true">+IF(AND(ISNUMBER(OFFSET('Sanitation Data'!$G$4,0,10*ROW('Sanitation Data'!G187))),'Data Summary'!CZ193="Yes"),100-OFFSET('Sanitation Data'!$G$4,0,10*ROW('Sanitation Data'!G187)),NA())</f>
        <v>#N/A</v>
      </c>
      <c r="AL193" s="97" t="e">
        <f ca="true">+IF(AND(ISNUMBER(OFFSET('Sanitation Data'!$G$6,0,10*ROW('Sanitation Data'!G187))),'Data Summary'!DA193="Yes"),OFFSET('Sanitation Data'!$G$6,0,10*ROW('Sanitation Data'!G187)),NA())</f>
        <v>#N/A</v>
      </c>
      <c r="AM193" s="97" t="e">
        <f ca="true">+IF(AND(ISNUMBER(OFFSET('Sanitation Data'!$G$10,0,10*ROW('Sanitation Data'!G187))),'Data Summary'!DB193="Yes"),OFFSET('Sanitation Data'!$G$10,0,10*ROW('Sanitation Data'!G187)),NA())</f>
        <v>#N/A</v>
      </c>
      <c r="AN193" s="97" t="e">
        <f ca="true">+IF(AND(ISNUMBER(OFFSET('Sanitation Data'!$G$11,0,10*ROW('Sanitation Data'!G187))),'Data Summary'!DC193="Yes"),OFFSET('Sanitation Data'!$G$11,0,10*ROW('Sanitation Data'!G187)),NA())</f>
        <v>#N/A</v>
      </c>
      <c r="AO193" s="97" t="e">
        <f ca="true">+IF(AND(ISNUMBER(OFFSET('Sanitation Data'!$G$12,0,10*ROW('Sanitation Data'!G187))),'Data Summary'!DD193="Yes"),OFFSET('Sanitation Data'!$G$12,0,10*ROW('Sanitation Data'!G187)),NA())</f>
        <v>#N/A</v>
      </c>
      <c r="AP193" s="97" t="e">
        <f ca="true">+IF(AND(ISNUMBER(OFFSET('Sanitation Data'!$H$4,0,10*ROW('Sanitation Data'!H187))),'Data Summary'!DE193="Yes"),100-OFFSET('Sanitation Data'!$H$4,0,10*ROW('Sanitation Data'!H187)),NA())</f>
        <v>#N/A</v>
      </c>
      <c r="AQ193" s="97" t="e">
        <f ca="true">+IF(AND(ISNUMBER(OFFSET('Sanitation Data'!$H$6,0,10*ROW('Sanitation Data'!H187))),'Data Summary'!DF193="Yes"),OFFSET('Sanitation Data'!$H$6,0,10*ROW('Sanitation Data'!H187)),NA())</f>
        <v>#N/A</v>
      </c>
      <c r="AR193" s="97" t="e">
        <f ca="true">+IF(AND(ISNUMBER(OFFSET('Sanitation Data'!$H$10,0,10*ROW('Sanitation Data'!H187))),'Data Summary'!DG193="Yes"),OFFSET('Sanitation Data'!$H$10,0,10*ROW('Sanitation Data'!H187)),NA())</f>
        <v>#N/A</v>
      </c>
      <c r="AS193" s="97" t="e">
        <f ca="true">+IF(AND(ISNUMBER(OFFSET('Sanitation Data'!$H$11,0,10*ROW('Sanitation Data'!H187))),'Data Summary'!DH193="Yes"),OFFSET('Sanitation Data'!$H$11,0,10*ROW('Sanitation Data'!H187)),NA())</f>
        <v>#N/A</v>
      </c>
      <c r="AT193" s="97" t="e">
        <f ca="true">+IF(AND(ISNUMBER(OFFSET('Sanitation Data'!$H$12,0,10*ROW('Sanitation Data'!H187))),'Data Summary'!DI193="Yes"),OFFSET('Sanitation Data'!$H$12,0,10*ROW('Sanitation Data'!H187)),NA())</f>
        <v>#N/A</v>
      </c>
      <c r="AU193" s="97" t="e">
        <f ca="true">+IF(AND(ISNUMBER(OFFSET('Sanitation Data'!$I$4,0,10*ROW('Sanitation Data'!I187))),'Data Summary'!DJ193="Yes"),100-OFFSET('Sanitation Data'!$I$4,0,10*ROW('Sanitation Data'!I187)),NA())</f>
        <v>#N/A</v>
      </c>
      <c r="AV193" s="97" t="e">
        <f ca="true">+IF(AND(ISNUMBER(OFFSET('Sanitation Data'!$I$6,0,10*ROW('Sanitation Data'!I187))),'Data Summary'!DK193="Yes"),OFFSET('Sanitation Data'!$I$6,0,10*ROW('Sanitation Data'!I187)),NA())</f>
        <v>#N/A</v>
      </c>
      <c r="AW193" s="97" t="e">
        <f ca="true">+IF(AND(ISNUMBER(OFFSET('Sanitation Data'!$I$10,0,10*ROW('Sanitation Data'!I187))),'Data Summary'!DL193="Yes"),OFFSET('Sanitation Data'!$I$10,0,10*ROW('Sanitation Data'!I187)),NA())</f>
        <v>#N/A</v>
      </c>
      <c r="AX193" s="97" t="e">
        <f ca="true">+IF(AND(ISNUMBER(OFFSET('Sanitation Data'!$I$11,0,10*ROW('Sanitation Data'!I187))),'Data Summary'!DM193="Yes"),OFFSET('Sanitation Data'!$I$11,0,10*ROW('Sanitation Data'!I187)),NA())</f>
        <v>#N/A</v>
      </c>
      <c r="AY193" s="97" t="e">
        <f ca="true">+IF(AND(ISNUMBER(OFFSET('Sanitation Data'!$I$12,0,10*ROW('Sanitation Data'!I187))),'Data Summary'!DN193="Yes"),OFFSET('Sanitation Data'!$I$12,0,10*ROW('Sanitation Data'!I187)),NA())</f>
        <v>#N/A</v>
      </c>
      <c r="AZ193" s="98" t="e">
        <f ca="true">+IF(AND(ISNUMBER(OFFSET('Hygiene Data'!$D$5,0,10*ROW('Hygiene Data'!D187))),'Data Summary'!DO193="Yes"),OFFSET('Hygiene Data'!$D$5,0,10*ROW('Hygiene Data'!D187)),NA())</f>
        <v>#N/A</v>
      </c>
      <c r="BA193" s="98" t="e">
        <f ca="true">+IF(AND(ISNUMBER(OFFSET('Hygiene Data'!$D$7,0,10*ROW('Hygiene Data'!D187))),'Data Summary'!DP193="Yes"),OFFSET('Hygiene Data'!$D$7,0,10*ROW('Hygiene Data'!D187)),NA())</f>
        <v>#N/A</v>
      </c>
      <c r="BB193" s="98" t="e">
        <f ca="true">+IF(AND(ISNUMBER(OFFSET('Hygiene Data'!$D$9,0,10*ROW('Hygiene Data'!D187))),'Data Summary'!DQ193="Yes"),OFFSET('Hygiene Data'!$D$9,0,10*ROW('Hygiene Data'!D187)),NA())</f>
        <v>#N/A</v>
      </c>
      <c r="BC193" s="98" t="e">
        <f ca="true">+IF(AND(ISNUMBER(OFFSET('Hygiene Data'!$E$5,0,10*ROW('Hygiene Data'!E187))),'Data Summary'!DR193="Yes"),OFFSET('Hygiene Data'!$E$5,0,10*ROW('Hygiene Data'!E187)),NA())</f>
        <v>#N/A</v>
      </c>
      <c r="BD193" s="98" t="e">
        <f ca="true">+IF(AND(ISNUMBER(OFFSET('Hygiene Data'!$E$7,0,10*ROW('Hygiene Data'!E187))),'Data Summary'!DS193="Yes"),OFFSET('Hygiene Data'!$E$7,0,10*ROW('Hygiene Data'!E187)),NA())</f>
        <v>#N/A</v>
      </c>
      <c r="BE193" s="98" t="e">
        <f ca="true">+IF(AND(ISNUMBER(OFFSET('Hygiene Data'!$E$9,0,10*ROW('Hygiene Data'!E187))),'Data Summary'!DT193="Yes"),OFFSET('Hygiene Data'!$E$9,0,10*ROW('Hygiene Data'!E187)),NA())</f>
        <v>#N/A</v>
      </c>
      <c r="BF193" s="98" t="e">
        <f ca="true">+IF(AND(ISNUMBER(OFFSET('Hygiene Data'!$F$5,0,10*ROW('Hygiene Data'!F187))),'Data Summary'!DU193="Yes"),OFFSET('Hygiene Data'!$F$5,0,10*ROW('Hygiene Data'!F187)),NA())</f>
        <v>#N/A</v>
      </c>
      <c r="BG193" s="98" t="e">
        <f ca="true">+IF(AND(ISNUMBER(OFFSET('Hygiene Data'!$F$7,0,10*ROW('Hygiene Data'!F187))),'Data Summary'!DV193="Yes"),OFFSET('Hygiene Data'!$F$7,0,10*ROW('Hygiene Data'!F187)),NA())</f>
        <v>#N/A</v>
      </c>
      <c r="BH193" s="98" t="e">
        <f ca="true">+IF(AND(ISNUMBER(OFFSET('Hygiene Data'!$F$9,0,10*ROW('Hygiene Data'!F187))),'Data Summary'!DW193="Yes"),OFFSET('Hygiene Data'!$F$9,0,10*ROW('Hygiene Data'!F187)),NA())</f>
        <v>#N/A</v>
      </c>
      <c r="BI193" s="98" t="e">
        <f ca="true">+IF(AND(ISNUMBER(OFFSET('Hygiene Data'!$G$5,0,10*ROW('Hygiene Data'!G187))),'Data Summary'!DX193="Yes"),OFFSET('Hygiene Data'!$G$5,0,10*ROW('Hygiene Data'!G187)),NA())</f>
        <v>#N/A</v>
      </c>
      <c r="BJ193" s="98" t="e">
        <f ca="true">+IF(AND(ISNUMBER(OFFSET('Hygiene Data'!$G$7,0,10*ROW('Hygiene Data'!G187))),'Data Summary'!DY193="Yes"),OFFSET('Hygiene Data'!$G$7,0,10*ROW('Hygiene Data'!G187)),NA())</f>
        <v>#N/A</v>
      </c>
      <c r="BK193" s="98" t="e">
        <f ca="true">+IF(AND(ISNUMBER(OFFSET('Hygiene Data'!$G$9,0,10*ROW('Hygiene Data'!G187))),'Data Summary'!DZ193="Yes"),OFFSET('Hygiene Data'!$G$9,0,10*ROW('Hygiene Data'!G187)),NA())</f>
        <v>#N/A</v>
      </c>
      <c r="BL193" s="98" t="e">
        <f ca="true">+IF(AND(ISNUMBER(OFFSET('Hygiene Data'!$H$5,0,10*ROW('Hygiene Data'!H187))),'Data Summary'!EA193="Yes"),OFFSET('Hygiene Data'!$H$5,0,10*ROW('Hygiene Data'!H187)),NA())</f>
        <v>#N/A</v>
      </c>
      <c r="BM193" s="98" t="e">
        <f ca="true">+IF(AND(ISNUMBER(OFFSET('Hygiene Data'!$H$7,0,10*ROW('Hygiene Data'!H187))),'Data Summary'!EB193="Yes"),OFFSET('Hygiene Data'!$H$7,0,10*ROW('Hygiene Data'!H187)),NA())</f>
        <v>#N/A</v>
      </c>
      <c r="BN193" s="98" t="e">
        <f ca="true">+IF(AND(ISNUMBER(OFFSET('Hygiene Data'!$H$9,0,10*ROW('Hygiene Data'!H187))),'Data Summary'!EC193="Yes"),OFFSET('Hygiene Data'!$H$9,0,10*ROW('Hygiene Data'!H187)),NA())</f>
        <v>#N/A</v>
      </c>
      <c r="BO193" s="98" t="e">
        <f ca="true">+IF(AND(ISNUMBER(OFFSET('Hygiene Data'!$I$5,0,10*ROW('Hygiene Data'!I187))),'Data Summary'!ED193="Yes"),OFFSET('Hygiene Data'!$I$5,0,10*ROW('Hygiene Data'!I187)),NA())</f>
        <v>#N/A</v>
      </c>
      <c r="BP193" s="98" t="e">
        <f ca="true">+IF(AND(ISNUMBER(OFFSET('Hygiene Data'!$I$7,0,10*ROW('Hygiene Data'!I187))),'Data Summary'!EE193="Yes"),OFFSET('Hygiene Data'!$I$7,0,10*ROW('Hygiene Data'!I187)),NA())</f>
        <v>#N/A</v>
      </c>
      <c r="BQ193" s="98" t="e">
        <f ca="true">+IF(AND(ISNUMBER(OFFSET('Hygiene Data'!$I$9,0,10*ROW('Hygiene Data'!I187))),'Data Summary'!EF193="Yes"),OFFSET('Hygiene Data'!$I$9,0,10*ROW('Hygiene Data'!I187)),NA())</f>
        <v>#N/A</v>
      </c>
    </row>
    <row xmlns:x14ac="http://schemas.microsoft.com/office/spreadsheetml/2009/9/ac" r="194" x14ac:dyDescent="0.2">
      <c r="A194" s="351" t="e">
        <f ca="true">+RIGHT('Data Summary'!A194,LEN('Data Summary'!A194)-9)</f>
        <v>#VALUE!</v>
      </c>
      <c r="B194" s="36" t="str">
        <f ca="true">+IF(ISTEXT('Data Summary'!B194),'Data Summary'!B194,"")</f>
        <v/>
      </c>
      <c r="C194" s="350" t="e">
        <f ca="true">+VALUE('Data Summary'!C194)</f>
        <v>#VALUE!</v>
      </c>
      <c r="D194" s="96" t="e">
        <f ca="true">+IF(AND(ISNUMBER(OFFSET('Water Data'!$D$4,0,10*ROW('Water Data'!D188))),'Data Summary'!BS194="Yes"),100-OFFSET('Water Data'!$D$4,0,10*ROW('Water Data'!D188)),NA())</f>
        <v>#N/A</v>
      </c>
      <c r="E194" s="96" t="e">
        <f ca="true">+IF(AND(ISNUMBER(OFFSET('Water Data'!$D$6,0,10*ROW('Water Data'!D188))),'Data Summary'!BT194="Yes"),OFFSET('Water Data'!$D$6,0,10*ROW('Water Data'!D188)),NA())</f>
        <v>#N/A</v>
      </c>
      <c r="F194" s="96" t="e">
        <f ca="true">+IF(AND(ISNUMBER(OFFSET('Water Data'!$D$9,0,10*ROW('Water Data'!D188))),'Data Summary'!BU194="Yes"),OFFSET('Water Data'!$D$9,0,10*ROW('Water Data'!D188)),NA())</f>
        <v>#N/A</v>
      </c>
      <c r="G194" s="96" t="e">
        <f ca="true">+IF(AND(ISNUMBER(OFFSET('Water Data'!$E$4,0,10*ROW('Water Data'!E188))),'Data Summary'!BV194="Yes"),100-OFFSET('Water Data'!$E$4,0,10*ROW('Water Data'!E188)),NA())</f>
        <v>#N/A</v>
      </c>
      <c r="H194" s="96" t="e">
        <f ca="true">+IF(AND(ISNUMBER(OFFSET('Water Data'!$E$6,0,10*ROW('Water Data'!E188))),'Data Summary'!BW194="Yes"),OFFSET('Water Data'!$E$6,0,10*ROW('Water Data'!E188)),NA())</f>
        <v>#N/A</v>
      </c>
      <c r="I194" s="96" t="e">
        <f ca="true">+IF(AND(ISNUMBER(OFFSET('Water Data'!$E$9,0,10*ROW('Water Data'!E188))),'Data Summary'!BX194="Yes"),OFFSET('Water Data'!$E$9,0,10*ROW('Water Data'!E188)),NA())</f>
        <v>#N/A</v>
      </c>
      <c r="J194" s="96" t="e">
        <f ca="true">+IF(AND(ISNUMBER(OFFSET('Water Data'!$F$4,0,10*ROW('Water Data'!F188))),'Data Summary'!BY194="Yes"),100-OFFSET('Water Data'!$F$4,0,10*ROW('Water Data'!F188)),NA())</f>
        <v>#N/A</v>
      </c>
      <c r="K194" s="96" t="e">
        <f ca="true">+IF(AND(ISNUMBER(OFFSET('Water Data'!$F$6,0,10*ROW('Water Data'!F188))),'Data Summary'!BZ194="Yes"),OFFSET('Water Data'!$F$6,0,10*ROW('Water Data'!F188)),NA())</f>
        <v>#N/A</v>
      </c>
      <c r="L194" s="96" t="e">
        <f ca="true">+IF(AND(ISNUMBER(OFFSET('Water Data'!$F$9,0,10*ROW('Water Data'!F188))),'Data Summary'!CA194="Yes"),OFFSET('Water Data'!$F$9,0,10*ROW('Water Data'!F188)),NA())</f>
        <v>#N/A</v>
      </c>
      <c r="M194" s="96" t="e">
        <f ca="true">+IF(AND(ISNUMBER(OFFSET('Water Data'!$G$4,0,10*ROW('Water Data'!G188))),'Data Summary'!CB194="Yes"),100-OFFSET('Water Data'!$G$4,0,10*ROW('Water Data'!G188)),NA())</f>
        <v>#N/A</v>
      </c>
      <c r="N194" s="96" t="e">
        <f ca="true">+IF(AND(ISNUMBER(OFFSET('Water Data'!$G$6,0,10*ROW('Water Data'!G188))),'Data Summary'!CC194="Yes"),OFFSET('Water Data'!$G$6,0,10*ROW('Water Data'!G188)),NA())</f>
        <v>#N/A</v>
      </c>
      <c r="O194" s="96" t="e">
        <f ca="true">+IF(AND(ISNUMBER(OFFSET('Water Data'!$G$9,0,10*ROW('Water Data'!G188))),'Data Summary'!CD194="Yes"),OFFSET('Water Data'!$G$9,0,10*ROW('Water Data'!G188)),NA())</f>
        <v>#N/A</v>
      </c>
      <c r="P194" s="96" t="e">
        <f ca="true">+IF(AND(ISNUMBER(OFFSET('Water Data'!$H$4,0,10*ROW('Water Data'!H188))),'Data Summary'!CE194="Yes"),100-OFFSET('Water Data'!$H$4,0,10*ROW('Water Data'!H188)),NA())</f>
        <v>#N/A</v>
      </c>
      <c r="Q194" s="96" t="e">
        <f ca="true">+IF(AND(ISNUMBER(OFFSET('Water Data'!$H$6,0,10*ROW('Water Data'!H188))),'Data Summary'!CF194="Yes"),OFFSET('Water Data'!$H$6,0,10*ROW('Water Data'!H188)),NA())</f>
        <v>#N/A</v>
      </c>
      <c r="R194" s="96" t="e">
        <f ca="true">+IF(AND(ISNUMBER(OFFSET('Water Data'!$H$9,0,10*ROW('Water Data'!H188))),'Data Summary'!CG194="Yes"),OFFSET('Water Data'!$H$9,0,10*ROW('Water Data'!H188)),NA())</f>
        <v>#N/A</v>
      </c>
      <c r="S194" s="96" t="e">
        <f ca="true">+IF(AND(ISNUMBER(OFFSET('Water Data'!$I$4,0,10*ROW('Water Data'!I188))),'Data Summary'!CH194="Yes"),100-OFFSET('Water Data'!$I$4,0,10*ROW('Water Data'!I188)),NA())</f>
        <v>#N/A</v>
      </c>
      <c r="T194" s="96" t="e">
        <f ca="true">+IF(AND(ISNUMBER(OFFSET('Water Data'!$I$6,0,10*ROW('Water Data'!I188))),'Data Summary'!CI194="Yes"),OFFSET('Water Data'!$I$6,0,10*ROW('Water Data'!I188)),NA())</f>
        <v>#N/A</v>
      </c>
      <c r="U194" s="96" t="e">
        <f ca="true">+IF(AND(ISNUMBER(OFFSET('Water Data'!$I$9,0,10*ROW('Water Data'!I188))),'Data Summary'!CJ194="Yes"),OFFSET('Water Data'!$I$9,0,10*ROW('Water Data'!I188)),NA())</f>
        <v>#N/A</v>
      </c>
      <c r="V194" s="97" t="e">
        <f ca="true">+IF(AND(ISNUMBER(OFFSET('Sanitation Data'!$D$4,0,10*ROW('Sanitation Data'!D188))),'Data Summary'!CK194="Yes"),100-OFFSET('Sanitation Data'!$D$4,0,10*ROW('Sanitation Data'!D188)),NA())</f>
        <v>#N/A</v>
      </c>
      <c r="W194" s="97" t="e">
        <f ca="true">+IF(AND(ISNUMBER(OFFSET('Sanitation Data'!$D$6,0,10*ROW('Sanitation Data'!D188))),'Data Summary'!CL194="Yes"),OFFSET('Sanitation Data'!$D$6,0,10*ROW('Sanitation Data'!D188)),NA())</f>
        <v>#N/A</v>
      </c>
      <c r="X194" s="97" t="e">
        <f ca="true">+IF(AND(ISNUMBER(OFFSET('Sanitation Data'!$D$10,0,10*ROW('Sanitation Data'!D188))),'Data Summary'!CM194="Yes"),OFFSET('Sanitation Data'!$D$10,0,10*ROW('Sanitation Data'!D188)),NA())</f>
        <v>#N/A</v>
      </c>
      <c r="Y194" s="97" t="e">
        <f ca="true">+IF(AND(ISNUMBER(OFFSET('Sanitation Data'!$D$11,0,10*ROW('Sanitation Data'!D188))),'Data Summary'!CN194="Yes"),OFFSET('Sanitation Data'!$D$11,0,10*ROW('Sanitation Data'!D188)),NA())</f>
        <v>#N/A</v>
      </c>
      <c r="Z194" s="97" t="e">
        <f ca="true">+IF(AND(ISNUMBER(OFFSET('Sanitation Data'!$D$12,0,10*ROW('Sanitation Data'!D188))),'Data Summary'!CO194="Yes"),OFFSET('Sanitation Data'!$D$12,0,10*ROW('Sanitation Data'!D188)),NA())</f>
        <v>#N/A</v>
      </c>
      <c r="AA194" s="97" t="e">
        <f ca="true">+IF(AND(ISNUMBER(OFFSET('Sanitation Data'!$E$4,0,10*ROW('Sanitation Data'!E188))),'Data Summary'!CP194="Yes"),100-OFFSET('Sanitation Data'!$E$4,0,10*ROW('Sanitation Data'!E188)),NA())</f>
        <v>#N/A</v>
      </c>
      <c r="AB194" s="97" t="e">
        <f ca="true">+IF(AND(ISNUMBER(OFFSET('Sanitation Data'!$E$6,0,10*ROW('Sanitation Data'!E188))),'Data Summary'!CQ194="Yes"),OFFSET('Sanitation Data'!$E$6,0,10*ROW('Sanitation Data'!E188)),NA())</f>
        <v>#N/A</v>
      </c>
      <c r="AC194" s="97" t="e">
        <f ca="true">+IF(AND(ISNUMBER(OFFSET('Sanitation Data'!$E$10,0,10*ROW('Sanitation Data'!E188))),'Data Summary'!CR194="Yes"),OFFSET('Sanitation Data'!$E$10,0,10*ROW('Sanitation Data'!E188)),NA())</f>
        <v>#N/A</v>
      </c>
      <c r="AD194" s="97" t="e">
        <f ca="true">+IF(AND(ISNUMBER(OFFSET('Sanitation Data'!$E$11,0,10*ROW('Sanitation Data'!E188))),'Data Summary'!CS194="Yes"),OFFSET('Sanitation Data'!$E$11,0,10*ROW('Sanitation Data'!E188)),NA())</f>
        <v>#N/A</v>
      </c>
      <c r="AE194" s="97" t="e">
        <f ca="true">+IF(AND(ISNUMBER(OFFSET('Sanitation Data'!$E$12,0,10*ROW('Sanitation Data'!E188))),'Data Summary'!CT194="Yes"),OFFSET('Sanitation Data'!$E$12,0,10*ROW('Sanitation Data'!E188)),NA())</f>
        <v>#N/A</v>
      </c>
      <c r="AF194" s="97" t="e">
        <f ca="true">+IF(AND(ISNUMBER(OFFSET('Sanitation Data'!$F$4,0,10*ROW('Sanitation Data'!F188))),'Data Summary'!CU194="Yes"),100-OFFSET('Sanitation Data'!$F$4,0,10*ROW('Sanitation Data'!F188)),NA())</f>
        <v>#N/A</v>
      </c>
      <c r="AG194" s="97" t="e">
        <f ca="true">+IF(AND(ISNUMBER(OFFSET('Sanitation Data'!$F$6,0,10*ROW('Sanitation Data'!F188))),'Data Summary'!CV194="Yes"),OFFSET('Sanitation Data'!$F$6,0,10*ROW('Sanitation Data'!F188)),NA())</f>
        <v>#N/A</v>
      </c>
      <c r="AH194" s="97" t="e">
        <f ca="true">+IF(AND(ISNUMBER(OFFSET('Sanitation Data'!$F$10,0,10*ROW('Sanitation Data'!F188))),'Data Summary'!CW194="Yes"),OFFSET('Sanitation Data'!$F$10,0,10*ROW('Sanitation Data'!F188)),NA())</f>
        <v>#N/A</v>
      </c>
      <c r="AI194" s="97" t="e">
        <f ca="true">+IF(AND(ISNUMBER(OFFSET('Sanitation Data'!$F$11,0,10*ROW('Sanitation Data'!F188))),'Data Summary'!CX194="Yes"),OFFSET('Sanitation Data'!$F$11,0,10*ROW('Sanitation Data'!F188)),NA())</f>
        <v>#N/A</v>
      </c>
      <c r="AJ194" s="97" t="e">
        <f ca="true">+IF(AND(ISNUMBER(OFFSET('Sanitation Data'!$F$12,0,10*ROW('Sanitation Data'!F188))),'Data Summary'!CY194="Yes"),OFFSET('Sanitation Data'!$F$12,0,10*ROW('Sanitation Data'!F188)),NA())</f>
        <v>#N/A</v>
      </c>
      <c r="AK194" s="97" t="e">
        <f ca="true">+IF(AND(ISNUMBER(OFFSET('Sanitation Data'!$G$4,0,10*ROW('Sanitation Data'!G188))),'Data Summary'!CZ194="Yes"),100-OFFSET('Sanitation Data'!$G$4,0,10*ROW('Sanitation Data'!G188)),NA())</f>
        <v>#N/A</v>
      </c>
      <c r="AL194" s="97" t="e">
        <f ca="true">+IF(AND(ISNUMBER(OFFSET('Sanitation Data'!$G$6,0,10*ROW('Sanitation Data'!G188))),'Data Summary'!DA194="Yes"),OFFSET('Sanitation Data'!$G$6,0,10*ROW('Sanitation Data'!G188)),NA())</f>
        <v>#N/A</v>
      </c>
      <c r="AM194" s="97" t="e">
        <f ca="true">+IF(AND(ISNUMBER(OFFSET('Sanitation Data'!$G$10,0,10*ROW('Sanitation Data'!G188))),'Data Summary'!DB194="Yes"),OFFSET('Sanitation Data'!$G$10,0,10*ROW('Sanitation Data'!G188)),NA())</f>
        <v>#N/A</v>
      </c>
      <c r="AN194" s="97" t="e">
        <f ca="true">+IF(AND(ISNUMBER(OFFSET('Sanitation Data'!$G$11,0,10*ROW('Sanitation Data'!G188))),'Data Summary'!DC194="Yes"),OFFSET('Sanitation Data'!$G$11,0,10*ROW('Sanitation Data'!G188)),NA())</f>
        <v>#N/A</v>
      </c>
      <c r="AO194" s="97" t="e">
        <f ca="true">+IF(AND(ISNUMBER(OFFSET('Sanitation Data'!$G$12,0,10*ROW('Sanitation Data'!G188))),'Data Summary'!DD194="Yes"),OFFSET('Sanitation Data'!$G$12,0,10*ROW('Sanitation Data'!G188)),NA())</f>
        <v>#N/A</v>
      </c>
      <c r="AP194" s="97" t="e">
        <f ca="true">+IF(AND(ISNUMBER(OFFSET('Sanitation Data'!$H$4,0,10*ROW('Sanitation Data'!H188))),'Data Summary'!DE194="Yes"),100-OFFSET('Sanitation Data'!$H$4,0,10*ROW('Sanitation Data'!H188)),NA())</f>
        <v>#N/A</v>
      </c>
      <c r="AQ194" s="97" t="e">
        <f ca="true">+IF(AND(ISNUMBER(OFFSET('Sanitation Data'!$H$6,0,10*ROW('Sanitation Data'!H188))),'Data Summary'!DF194="Yes"),OFFSET('Sanitation Data'!$H$6,0,10*ROW('Sanitation Data'!H188)),NA())</f>
        <v>#N/A</v>
      </c>
      <c r="AR194" s="97" t="e">
        <f ca="true">+IF(AND(ISNUMBER(OFFSET('Sanitation Data'!$H$10,0,10*ROW('Sanitation Data'!H188))),'Data Summary'!DG194="Yes"),OFFSET('Sanitation Data'!$H$10,0,10*ROW('Sanitation Data'!H188)),NA())</f>
        <v>#N/A</v>
      </c>
      <c r="AS194" s="97" t="e">
        <f ca="true">+IF(AND(ISNUMBER(OFFSET('Sanitation Data'!$H$11,0,10*ROW('Sanitation Data'!H188))),'Data Summary'!DH194="Yes"),OFFSET('Sanitation Data'!$H$11,0,10*ROW('Sanitation Data'!H188)),NA())</f>
        <v>#N/A</v>
      </c>
      <c r="AT194" s="97" t="e">
        <f ca="true">+IF(AND(ISNUMBER(OFFSET('Sanitation Data'!$H$12,0,10*ROW('Sanitation Data'!H188))),'Data Summary'!DI194="Yes"),OFFSET('Sanitation Data'!$H$12,0,10*ROW('Sanitation Data'!H188)),NA())</f>
        <v>#N/A</v>
      </c>
      <c r="AU194" s="97" t="e">
        <f ca="true">+IF(AND(ISNUMBER(OFFSET('Sanitation Data'!$I$4,0,10*ROW('Sanitation Data'!I188))),'Data Summary'!DJ194="Yes"),100-OFFSET('Sanitation Data'!$I$4,0,10*ROW('Sanitation Data'!I188)),NA())</f>
        <v>#N/A</v>
      </c>
      <c r="AV194" s="97" t="e">
        <f ca="true">+IF(AND(ISNUMBER(OFFSET('Sanitation Data'!$I$6,0,10*ROW('Sanitation Data'!I188))),'Data Summary'!DK194="Yes"),OFFSET('Sanitation Data'!$I$6,0,10*ROW('Sanitation Data'!I188)),NA())</f>
        <v>#N/A</v>
      </c>
      <c r="AW194" s="97" t="e">
        <f ca="true">+IF(AND(ISNUMBER(OFFSET('Sanitation Data'!$I$10,0,10*ROW('Sanitation Data'!I188))),'Data Summary'!DL194="Yes"),OFFSET('Sanitation Data'!$I$10,0,10*ROW('Sanitation Data'!I188)),NA())</f>
        <v>#N/A</v>
      </c>
      <c r="AX194" s="97" t="e">
        <f ca="true">+IF(AND(ISNUMBER(OFFSET('Sanitation Data'!$I$11,0,10*ROW('Sanitation Data'!I188))),'Data Summary'!DM194="Yes"),OFFSET('Sanitation Data'!$I$11,0,10*ROW('Sanitation Data'!I188)),NA())</f>
        <v>#N/A</v>
      </c>
      <c r="AY194" s="97" t="e">
        <f ca="true">+IF(AND(ISNUMBER(OFFSET('Sanitation Data'!$I$12,0,10*ROW('Sanitation Data'!I188))),'Data Summary'!DN194="Yes"),OFFSET('Sanitation Data'!$I$12,0,10*ROW('Sanitation Data'!I188)),NA())</f>
        <v>#N/A</v>
      </c>
      <c r="AZ194" s="98" t="e">
        <f ca="true">+IF(AND(ISNUMBER(OFFSET('Hygiene Data'!$D$5,0,10*ROW('Hygiene Data'!D188))),'Data Summary'!DO194="Yes"),OFFSET('Hygiene Data'!$D$5,0,10*ROW('Hygiene Data'!D188)),NA())</f>
        <v>#N/A</v>
      </c>
      <c r="BA194" s="98" t="e">
        <f ca="true">+IF(AND(ISNUMBER(OFFSET('Hygiene Data'!$D$7,0,10*ROW('Hygiene Data'!D188))),'Data Summary'!DP194="Yes"),OFFSET('Hygiene Data'!$D$7,0,10*ROW('Hygiene Data'!D188)),NA())</f>
        <v>#N/A</v>
      </c>
      <c r="BB194" s="98" t="e">
        <f ca="true">+IF(AND(ISNUMBER(OFFSET('Hygiene Data'!$D$9,0,10*ROW('Hygiene Data'!D188))),'Data Summary'!DQ194="Yes"),OFFSET('Hygiene Data'!$D$9,0,10*ROW('Hygiene Data'!D188)),NA())</f>
        <v>#N/A</v>
      </c>
      <c r="BC194" s="98" t="e">
        <f ca="true">+IF(AND(ISNUMBER(OFFSET('Hygiene Data'!$E$5,0,10*ROW('Hygiene Data'!E188))),'Data Summary'!DR194="Yes"),OFFSET('Hygiene Data'!$E$5,0,10*ROW('Hygiene Data'!E188)),NA())</f>
        <v>#N/A</v>
      </c>
      <c r="BD194" s="98" t="e">
        <f ca="true">+IF(AND(ISNUMBER(OFFSET('Hygiene Data'!$E$7,0,10*ROW('Hygiene Data'!E188))),'Data Summary'!DS194="Yes"),OFFSET('Hygiene Data'!$E$7,0,10*ROW('Hygiene Data'!E188)),NA())</f>
        <v>#N/A</v>
      </c>
      <c r="BE194" s="98" t="e">
        <f ca="true">+IF(AND(ISNUMBER(OFFSET('Hygiene Data'!$E$9,0,10*ROW('Hygiene Data'!E188))),'Data Summary'!DT194="Yes"),OFFSET('Hygiene Data'!$E$9,0,10*ROW('Hygiene Data'!E188)),NA())</f>
        <v>#N/A</v>
      </c>
      <c r="BF194" s="98" t="e">
        <f ca="true">+IF(AND(ISNUMBER(OFFSET('Hygiene Data'!$F$5,0,10*ROW('Hygiene Data'!F188))),'Data Summary'!DU194="Yes"),OFFSET('Hygiene Data'!$F$5,0,10*ROW('Hygiene Data'!F188)),NA())</f>
        <v>#N/A</v>
      </c>
      <c r="BG194" s="98" t="e">
        <f ca="true">+IF(AND(ISNUMBER(OFFSET('Hygiene Data'!$F$7,0,10*ROW('Hygiene Data'!F188))),'Data Summary'!DV194="Yes"),OFFSET('Hygiene Data'!$F$7,0,10*ROW('Hygiene Data'!F188)),NA())</f>
        <v>#N/A</v>
      </c>
      <c r="BH194" s="98" t="e">
        <f ca="true">+IF(AND(ISNUMBER(OFFSET('Hygiene Data'!$F$9,0,10*ROW('Hygiene Data'!F188))),'Data Summary'!DW194="Yes"),OFFSET('Hygiene Data'!$F$9,0,10*ROW('Hygiene Data'!F188)),NA())</f>
        <v>#N/A</v>
      </c>
      <c r="BI194" s="98" t="e">
        <f ca="true">+IF(AND(ISNUMBER(OFFSET('Hygiene Data'!$G$5,0,10*ROW('Hygiene Data'!G188))),'Data Summary'!DX194="Yes"),OFFSET('Hygiene Data'!$G$5,0,10*ROW('Hygiene Data'!G188)),NA())</f>
        <v>#N/A</v>
      </c>
      <c r="BJ194" s="98" t="e">
        <f ca="true">+IF(AND(ISNUMBER(OFFSET('Hygiene Data'!$G$7,0,10*ROW('Hygiene Data'!G188))),'Data Summary'!DY194="Yes"),OFFSET('Hygiene Data'!$G$7,0,10*ROW('Hygiene Data'!G188)),NA())</f>
        <v>#N/A</v>
      </c>
      <c r="BK194" s="98" t="e">
        <f ca="true">+IF(AND(ISNUMBER(OFFSET('Hygiene Data'!$G$9,0,10*ROW('Hygiene Data'!G188))),'Data Summary'!DZ194="Yes"),OFFSET('Hygiene Data'!$G$9,0,10*ROW('Hygiene Data'!G188)),NA())</f>
        <v>#N/A</v>
      </c>
      <c r="BL194" s="98" t="e">
        <f ca="true">+IF(AND(ISNUMBER(OFFSET('Hygiene Data'!$H$5,0,10*ROW('Hygiene Data'!H188))),'Data Summary'!EA194="Yes"),OFFSET('Hygiene Data'!$H$5,0,10*ROW('Hygiene Data'!H188)),NA())</f>
        <v>#N/A</v>
      </c>
      <c r="BM194" s="98" t="e">
        <f ca="true">+IF(AND(ISNUMBER(OFFSET('Hygiene Data'!$H$7,0,10*ROW('Hygiene Data'!H188))),'Data Summary'!EB194="Yes"),OFFSET('Hygiene Data'!$H$7,0,10*ROW('Hygiene Data'!H188)),NA())</f>
        <v>#N/A</v>
      </c>
      <c r="BN194" s="98" t="e">
        <f ca="true">+IF(AND(ISNUMBER(OFFSET('Hygiene Data'!$H$9,0,10*ROW('Hygiene Data'!H188))),'Data Summary'!EC194="Yes"),OFFSET('Hygiene Data'!$H$9,0,10*ROW('Hygiene Data'!H188)),NA())</f>
        <v>#N/A</v>
      </c>
      <c r="BO194" s="98" t="e">
        <f ca="true">+IF(AND(ISNUMBER(OFFSET('Hygiene Data'!$I$5,0,10*ROW('Hygiene Data'!I188))),'Data Summary'!ED194="Yes"),OFFSET('Hygiene Data'!$I$5,0,10*ROW('Hygiene Data'!I188)),NA())</f>
        <v>#N/A</v>
      </c>
      <c r="BP194" s="98" t="e">
        <f ca="true">+IF(AND(ISNUMBER(OFFSET('Hygiene Data'!$I$7,0,10*ROW('Hygiene Data'!I188))),'Data Summary'!EE194="Yes"),OFFSET('Hygiene Data'!$I$7,0,10*ROW('Hygiene Data'!I188)),NA())</f>
        <v>#N/A</v>
      </c>
      <c r="BQ194" s="98" t="e">
        <f ca="true">+IF(AND(ISNUMBER(OFFSET('Hygiene Data'!$I$9,0,10*ROW('Hygiene Data'!I188))),'Data Summary'!EF194="Yes"),OFFSET('Hygiene Data'!$I$9,0,10*ROW('Hygiene Data'!I188)),NA())</f>
        <v>#N/A</v>
      </c>
    </row>
    <row xmlns:x14ac="http://schemas.microsoft.com/office/spreadsheetml/2009/9/ac" r="195" x14ac:dyDescent="0.2">
      <c r="A195" s="351" t="e">
        <f ca="true">+RIGHT('Data Summary'!A195,LEN('Data Summary'!A195)-9)</f>
        <v>#VALUE!</v>
      </c>
      <c r="B195" s="36" t="str">
        <f ca="true">+IF(ISTEXT('Data Summary'!B195),'Data Summary'!B195,"")</f>
        <v/>
      </c>
      <c r="C195" s="350" t="e">
        <f ca="true">+VALUE('Data Summary'!C195)</f>
        <v>#VALUE!</v>
      </c>
      <c r="D195" s="96" t="e">
        <f ca="true">+IF(AND(ISNUMBER(OFFSET('Water Data'!$D$4,0,10*ROW('Water Data'!D189))),'Data Summary'!BS195="Yes"),100-OFFSET('Water Data'!$D$4,0,10*ROW('Water Data'!D189)),NA())</f>
        <v>#N/A</v>
      </c>
      <c r="E195" s="96" t="e">
        <f ca="true">+IF(AND(ISNUMBER(OFFSET('Water Data'!$D$6,0,10*ROW('Water Data'!D189))),'Data Summary'!BT195="Yes"),OFFSET('Water Data'!$D$6,0,10*ROW('Water Data'!D189)),NA())</f>
        <v>#N/A</v>
      </c>
      <c r="F195" s="96" t="e">
        <f ca="true">+IF(AND(ISNUMBER(OFFSET('Water Data'!$D$9,0,10*ROW('Water Data'!D189))),'Data Summary'!BU195="Yes"),OFFSET('Water Data'!$D$9,0,10*ROW('Water Data'!D189)),NA())</f>
        <v>#N/A</v>
      </c>
      <c r="G195" s="96" t="e">
        <f ca="true">+IF(AND(ISNUMBER(OFFSET('Water Data'!$E$4,0,10*ROW('Water Data'!E189))),'Data Summary'!BV195="Yes"),100-OFFSET('Water Data'!$E$4,0,10*ROW('Water Data'!E189)),NA())</f>
        <v>#N/A</v>
      </c>
      <c r="H195" s="96" t="e">
        <f ca="true">+IF(AND(ISNUMBER(OFFSET('Water Data'!$E$6,0,10*ROW('Water Data'!E189))),'Data Summary'!BW195="Yes"),OFFSET('Water Data'!$E$6,0,10*ROW('Water Data'!E189)),NA())</f>
        <v>#N/A</v>
      </c>
      <c r="I195" s="96" t="e">
        <f ca="true">+IF(AND(ISNUMBER(OFFSET('Water Data'!$E$9,0,10*ROW('Water Data'!E189))),'Data Summary'!BX195="Yes"),OFFSET('Water Data'!$E$9,0,10*ROW('Water Data'!E189)),NA())</f>
        <v>#N/A</v>
      </c>
      <c r="J195" s="96" t="e">
        <f ca="true">+IF(AND(ISNUMBER(OFFSET('Water Data'!$F$4,0,10*ROW('Water Data'!F189))),'Data Summary'!BY195="Yes"),100-OFFSET('Water Data'!$F$4,0,10*ROW('Water Data'!F189)),NA())</f>
        <v>#N/A</v>
      </c>
      <c r="K195" s="96" t="e">
        <f ca="true">+IF(AND(ISNUMBER(OFFSET('Water Data'!$F$6,0,10*ROW('Water Data'!F189))),'Data Summary'!BZ195="Yes"),OFFSET('Water Data'!$F$6,0,10*ROW('Water Data'!F189)),NA())</f>
        <v>#N/A</v>
      </c>
      <c r="L195" s="96" t="e">
        <f ca="true">+IF(AND(ISNUMBER(OFFSET('Water Data'!$F$9,0,10*ROW('Water Data'!F189))),'Data Summary'!CA195="Yes"),OFFSET('Water Data'!$F$9,0,10*ROW('Water Data'!F189)),NA())</f>
        <v>#N/A</v>
      </c>
      <c r="M195" s="96" t="e">
        <f ca="true">+IF(AND(ISNUMBER(OFFSET('Water Data'!$G$4,0,10*ROW('Water Data'!G189))),'Data Summary'!CB195="Yes"),100-OFFSET('Water Data'!$G$4,0,10*ROW('Water Data'!G189)),NA())</f>
        <v>#N/A</v>
      </c>
      <c r="N195" s="96" t="e">
        <f ca="true">+IF(AND(ISNUMBER(OFFSET('Water Data'!$G$6,0,10*ROW('Water Data'!G189))),'Data Summary'!CC195="Yes"),OFFSET('Water Data'!$G$6,0,10*ROW('Water Data'!G189)),NA())</f>
        <v>#N/A</v>
      </c>
      <c r="O195" s="96" t="e">
        <f ca="true">+IF(AND(ISNUMBER(OFFSET('Water Data'!$G$9,0,10*ROW('Water Data'!G189))),'Data Summary'!CD195="Yes"),OFFSET('Water Data'!$G$9,0,10*ROW('Water Data'!G189)),NA())</f>
        <v>#N/A</v>
      </c>
      <c r="P195" s="96" t="e">
        <f ca="true">+IF(AND(ISNUMBER(OFFSET('Water Data'!$H$4,0,10*ROW('Water Data'!H189))),'Data Summary'!CE195="Yes"),100-OFFSET('Water Data'!$H$4,0,10*ROW('Water Data'!H189)),NA())</f>
        <v>#N/A</v>
      </c>
      <c r="Q195" s="96" t="e">
        <f ca="true">+IF(AND(ISNUMBER(OFFSET('Water Data'!$H$6,0,10*ROW('Water Data'!H189))),'Data Summary'!CF195="Yes"),OFFSET('Water Data'!$H$6,0,10*ROW('Water Data'!H189)),NA())</f>
        <v>#N/A</v>
      </c>
      <c r="R195" s="96" t="e">
        <f ca="true">+IF(AND(ISNUMBER(OFFSET('Water Data'!$H$9,0,10*ROW('Water Data'!H189))),'Data Summary'!CG195="Yes"),OFFSET('Water Data'!$H$9,0,10*ROW('Water Data'!H189)),NA())</f>
        <v>#N/A</v>
      </c>
      <c r="S195" s="96" t="e">
        <f ca="true">+IF(AND(ISNUMBER(OFFSET('Water Data'!$I$4,0,10*ROW('Water Data'!I189))),'Data Summary'!CH195="Yes"),100-OFFSET('Water Data'!$I$4,0,10*ROW('Water Data'!I189)),NA())</f>
        <v>#N/A</v>
      </c>
      <c r="T195" s="96" t="e">
        <f ca="true">+IF(AND(ISNUMBER(OFFSET('Water Data'!$I$6,0,10*ROW('Water Data'!I189))),'Data Summary'!CI195="Yes"),OFFSET('Water Data'!$I$6,0,10*ROW('Water Data'!I189)),NA())</f>
        <v>#N/A</v>
      </c>
      <c r="U195" s="96" t="e">
        <f ca="true">+IF(AND(ISNUMBER(OFFSET('Water Data'!$I$9,0,10*ROW('Water Data'!I189))),'Data Summary'!CJ195="Yes"),OFFSET('Water Data'!$I$9,0,10*ROW('Water Data'!I189)),NA())</f>
        <v>#N/A</v>
      </c>
      <c r="V195" s="97" t="e">
        <f ca="true">+IF(AND(ISNUMBER(OFFSET('Sanitation Data'!$D$4,0,10*ROW('Sanitation Data'!D189))),'Data Summary'!CK195="Yes"),100-OFFSET('Sanitation Data'!$D$4,0,10*ROW('Sanitation Data'!D189)),NA())</f>
        <v>#N/A</v>
      </c>
      <c r="W195" s="97" t="e">
        <f ca="true">+IF(AND(ISNUMBER(OFFSET('Sanitation Data'!$D$6,0,10*ROW('Sanitation Data'!D189))),'Data Summary'!CL195="Yes"),OFFSET('Sanitation Data'!$D$6,0,10*ROW('Sanitation Data'!D189)),NA())</f>
        <v>#N/A</v>
      </c>
      <c r="X195" s="97" t="e">
        <f ca="true">+IF(AND(ISNUMBER(OFFSET('Sanitation Data'!$D$10,0,10*ROW('Sanitation Data'!D189))),'Data Summary'!CM195="Yes"),OFFSET('Sanitation Data'!$D$10,0,10*ROW('Sanitation Data'!D189)),NA())</f>
        <v>#N/A</v>
      </c>
      <c r="Y195" s="97" t="e">
        <f ca="true">+IF(AND(ISNUMBER(OFFSET('Sanitation Data'!$D$11,0,10*ROW('Sanitation Data'!D189))),'Data Summary'!CN195="Yes"),OFFSET('Sanitation Data'!$D$11,0,10*ROW('Sanitation Data'!D189)),NA())</f>
        <v>#N/A</v>
      </c>
      <c r="Z195" s="97" t="e">
        <f ca="true">+IF(AND(ISNUMBER(OFFSET('Sanitation Data'!$D$12,0,10*ROW('Sanitation Data'!D189))),'Data Summary'!CO195="Yes"),OFFSET('Sanitation Data'!$D$12,0,10*ROW('Sanitation Data'!D189)),NA())</f>
        <v>#N/A</v>
      </c>
      <c r="AA195" s="97" t="e">
        <f ca="true">+IF(AND(ISNUMBER(OFFSET('Sanitation Data'!$E$4,0,10*ROW('Sanitation Data'!E189))),'Data Summary'!CP195="Yes"),100-OFFSET('Sanitation Data'!$E$4,0,10*ROW('Sanitation Data'!E189)),NA())</f>
        <v>#N/A</v>
      </c>
      <c r="AB195" s="97" t="e">
        <f ca="true">+IF(AND(ISNUMBER(OFFSET('Sanitation Data'!$E$6,0,10*ROW('Sanitation Data'!E189))),'Data Summary'!CQ195="Yes"),OFFSET('Sanitation Data'!$E$6,0,10*ROW('Sanitation Data'!E189)),NA())</f>
        <v>#N/A</v>
      </c>
      <c r="AC195" s="97" t="e">
        <f ca="true">+IF(AND(ISNUMBER(OFFSET('Sanitation Data'!$E$10,0,10*ROW('Sanitation Data'!E189))),'Data Summary'!CR195="Yes"),OFFSET('Sanitation Data'!$E$10,0,10*ROW('Sanitation Data'!E189)),NA())</f>
        <v>#N/A</v>
      </c>
      <c r="AD195" s="97" t="e">
        <f ca="true">+IF(AND(ISNUMBER(OFFSET('Sanitation Data'!$E$11,0,10*ROW('Sanitation Data'!E189))),'Data Summary'!CS195="Yes"),OFFSET('Sanitation Data'!$E$11,0,10*ROW('Sanitation Data'!E189)),NA())</f>
        <v>#N/A</v>
      </c>
      <c r="AE195" s="97" t="e">
        <f ca="true">+IF(AND(ISNUMBER(OFFSET('Sanitation Data'!$E$12,0,10*ROW('Sanitation Data'!E189))),'Data Summary'!CT195="Yes"),OFFSET('Sanitation Data'!$E$12,0,10*ROW('Sanitation Data'!E189)),NA())</f>
        <v>#N/A</v>
      </c>
      <c r="AF195" s="97" t="e">
        <f ca="true">+IF(AND(ISNUMBER(OFFSET('Sanitation Data'!$F$4,0,10*ROW('Sanitation Data'!F189))),'Data Summary'!CU195="Yes"),100-OFFSET('Sanitation Data'!$F$4,0,10*ROW('Sanitation Data'!F189)),NA())</f>
        <v>#N/A</v>
      </c>
      <c r="AG195" s="97" t="e">
        <f ca="true">+IF(AND(ISNUMBER(OFFSET('Sanitation Data'!$F$6,0,10*ROW('Sanitation Data'!F189))),'Data Summary'!CV195="Yes"),OFFSET('Sanitation Data'!$F$6,0,10*ROW('Sanitation Data'!F189)),NA())</f>
        <v>#N/A</v>
      </c>
      <c r="AH195" s="97" t="e">
        <f ca="true">+IF(AND(ISNUMBER(OFFSET('Sanitation Data'!$F$10,0,10*ROW('Sanitation Data'!F189))),'Data Summary'!CW195="Yes"),OFFSET('Sanitation Data'!$F$10,0,10*ROW('Sanitation Data'!F189)),NA())</f>
        <v>#N/A</v>
      </c>
      <c r="AI195" s="97" t="e">
        <f ca="true">+IF(AND(ISNUMBER(OFFSET('Sanitation Data'!$F$11,0,10*ROW('Sanitation Data'!F189))),'Data Summary'!CX195="Yes"),OFFSET('Sanitation Data'!$F$11,0,10*ROW('Sanitation Data'!F189)),NA())</f>
        <v>#N/A</v>
      </c>
      <c r="AJ195" s="97" t="e">
        <f ca="true">+IF(AND(ISNUMBER(OFFSET('Sanitation Data'!$F$12,0,10*ROW('Sanitation Data'!F189))),'Data Summary'!CY195="Yes"),OFFSET('Sanitation Data'!$F$12,0,10*ROW('Sanitation Data'!F189)),NA())</f>
        <v>#N/A</v>
      </c>
      <c r="AK195" s="97" t="e">
        <f ca="true">+IF(AND(ISNUMBER(OFFSET('Sanitation Data'!$G$4,0,10*ROW('Sanitation Data'!G189))),'Data Summary'!CZ195="Yes"),100-OFFSET('Sanitation Data'!$G$4,0,10*ROW('Sanitation Data'!G189)),NA())</f>
        <v>#N/A</v>
      </c>
      <c r="AL195" s="97" t="e">
        <f ca="true">+IF(AND(ISNUMBER(OFFSET('Sanitation Data'!$G$6,0,10*ROW('Sanitation Data'!G189))),'Data Summary'!DA195="Yes"),OFFSET('Sanitation Data'!$G$6,0,10*ROW('Sanitation Data'!G189)),NA())</f>
        <v>#N/A</v>
      </c>
      <c r="AM195" s="97" t="e">
        <f ca="true">+IF(AND(ISNUMBER(OFFSET('Sanitation Data'!$G$10,0,10*ROW('Sanitation Data'!G189))),'Data Summary'!DB195="Yes"),OFFSET('Sanitation Data'!$G$10,0,10*ROW('Sanitation Data'!G189)),NA())</f>
        <v>#N/A</v>
      </c>
      <c r="AN195" s="97" t="e">
        <f ca="true">+IF(AND(ISNUMBER(OFFSET('Sanitation Data'!$G$11,0,10*ROW('Sanitation Data'!G189))),'Data Summary'!DC195="Yes"),OFFSET('Sanitation Data'!$G$11,0,10*ROW('Sanitation Data'!G189)),NA())</f>
        <v>#N/A</v>
      </c>
      <c r="AO195" s="97" t="e">
        <f ca="true">+IF(AND(ISNUMBER(OFFSET('Sanitation Data'!$G$12,0,10*ROW('Sanitation Data'!G189))),'Data Summary'!DD195="Yes"),OFFSET('Sanitation Data'!$G$12,0,10*ROW('Sanitation Data'!G189)),NA())</f>
        <v>#N/A</v>
      </c>
      <c r="AP195" s="97" t="e">
        <f ca="true">+IF(AND(ISNUMBER(OFFSET('Sanitation Data'!$H$4,0,10*ROW('Sanitation Data'!H189))),'Data Summary'!DE195="Yes"),100-OFFSET('Sanitation Data'!$H$4,0,10*ROW('Sanitation Data'!H189)),NA())</f>
        <v>#N/A</v>
      </c>
      <c r="AQ195" s="97" t="e">
        <f ca="true">+IF(AND(ISNUMBER(OFFSET('Sanitation Data'!$H$6,0,10*ROW('Sanitation Data'!H189))),'Data Summary'!DF195="Yes"),OFFSET('Sanitation Data'!$H$6,0,10*ROW('Sanitation Data'!H189)),NA())</f>
        <v>#N/A</v>
      </c>
      <c r="AR195" s="97" t="e">
        <f ca="true">+IF(AND(ISNUMBER(OFFSET('Sanitation Data'!$H$10,0,10*ROW('Sanitation Data'!H189))),'Data Summary'!DG195="Yes"),OFFSET('Sanitation Data'!$H$10,0,10*ROW('Sanitation Data'!H189)),NA())</f>
        <v>#N/A</v>
      </c>
      <c r="AS195" s="97" t="e">
        <f ca="true">+IF(AND(ISNUMBER(OFFSET('Sanitation Data'!$H$11,0,10*ROW('Sanitation Data'!H189))),'Data Summary'!DH195="Yes"),OFFSET('Sanitation Data'!$H$11,0,10*ROW('Sanitation Data'!H189)),NA())</f>
        <v>#N/A</v>
      </c>
      <c r="AT195" s="97" t="e">
        <f ca="true">+IF(AND(ISNUMBER(OFFSET('Sanitation Data'!$H$12,0,10*ROW('Sanitation Data'!H189))),'Data Summary'!DI195="Yes"),OFFSET('Sanitation Data'!$H$12,0,10*ROW('Sanitation Data'!H189)),NA())</f>
        <v>#N/A</v>
      </c>
      <c r="AU195" s="97" t="e">
        <f ca="true">+IF(AND(ISNUMBER(OFFSET('Sanitation Data'!$I$4,0,10*ROW('Sanitation Data'!I189))),'Data Summary'!DJ195="Yes"),100-OFFSET('Sanitation Data'!$I$4,0,10*ROW('Sanitation Data'!I189)),NA())</f>
        <v>#N/A</v>
      </c>
      <c r="AV195" s="97" t="e">
        <f ca="true">+IF(AND(ISNUMBER(OFFSET('Sanitation Data'!$I$6,0,10*ROW('Sanitation Data'!I189))),'Data Summary'!DK195="Yes"),OFFSET('Sanitation Data'!$I$6,0,10*ROW('Sanitation Data'!I189)),NA())</f>
        <v>#N/A</v>
      </c>
      <c r="AW195" s="97" t="e">
        <f ca="true">+IF(AND(ISNUMBER(OFFSET('Sanitation Data'!$I$10,0,10*ROW('Sanitation Data'!I189))),'Data Summary'!DL195="Yes"),OFFSET('Sanitation Data'!$I$10,0,10*ROW('Sanitation Data'!I189)),NA())</f>
        <v>#N/A</v>
      </c>
      <c r="AX195" s="97" t="e">
        <f ca="true">+IF(AND(ISNUMBER(OFFSET('Sanitation Data'!$I$11,0,10*ROW('Sanitation Data'!I189))),'Data Summary'!DM195="Yes"),OFFSET('Sanitation Data'!$I$11,0,10*ROW('Sanitation Data'!I189)),NA())</f>
        <v>#N/A</v>
      </c>
      <c r="AY195" s="97" t="e">
        <f ca="true">+IF(AND(ISNUMBER(OFFSET('Sanitation Data'!$I$12,0,10*ROW('Sanitation Data'!I189))),'Data Summary'!DN195="Yes"),OFFSET('Sanitation Data'!$I$12,0,10*ROW('Sanitation Data'!I189)),NA())</f>
        <v>#N/A</v>
      </c>
      <c r="AZ195" s="98" t="e">
        <f ca="true">+IF(AND(ISNUMBER(OFFSET('Hygiene Data'!$D$5,0,10*ROW('Hygiene Data'!D189))),'Data Summary'!DO195="Yes"),OFFSET('Hygiene Data'!$D$5,0,10*ROW('Hygiene Data'!D189)),NA())</f>
        <v>#N/A</v>
      </c>
      <c r="BA195" s="98" t="e">
        <f ca="true">+IF(AND(ISNUMBER(OFFSET('Hygiene Data'!$D$7,0,10*ROW('Hygiene Data'!D189))),'Data Summary'!DP195="Yes"),OFFSET('Hygiene Data'!$D$7,0,10*ROW('Hygiene Data'!D189)),NA())</f>
        <v>#N/A</v>
      </c>
      <c r="BB195" s="98" t="e">
        <f ca="true">+IF(AND(ISNUMBER(OFFSET('Hygiene Data'!$D$9,0,10*ROW('Hygiene Data'!D189))),'Data Summary'!DQ195="Yes"),OFFSET('Hygiene Data'!$D$9,0,10*ROW('Hygiene Data'!D189)),NA())</f>
        <v>#N/A</v>
      </c>
      <c r="BC195" s="98" t="e">
        <f ca="true">+IF(AND(ISNUMBER(OFFSET('Hygiene Data'!$E$5,0,10*ROW('Hygiene Data'!E189))),'Data Summary'!DR195="Yes"),OFFSET('Hygiene Data'!$E$5,0,10*ROW('Hygiene Data'!E189)),NA())</f>
        <v>#N/A</v>
      </c>
      <c r="BD195" s="98" t="e">
        <f ca="true">+IF(AND(ISNUMBER(OFFSET('Hygiene Data'!$E$7,0,10*ROW('Hygiene Data'!E189))),'Data Summary'!DS195="Yes"),OFFSET('Hygiene Data'!$E$7,0,10*ROW('Hygiene Data'!E189)),NA())</f>
        <v>#N/A</v>
      </c>
      <c r="BE195" s="98" t="e">
        <f ca="true">+IF(AND(ISNUMBER(OFFSET('Hygiene Data'!$E$9,0,10*ROW('Hygiene Data'!E189))),'Data Summary'!DT195="Yes"),OFFSET('Hygiene Data'!$E$9,0,10*ROW('Hygiene Data'!E189)),NA())</f>
        <v>#N/A</v>
      </c>
      <c r="BF195" s="98" t="e">
        <f ca="true">+IF(AND(ISNUMBER(OFFSET('Hygiene Data'!$F$5,0,10*ROW('Hygiene Data'!F189))),'Data Summary'!DU195="Yes"),OFFSET('Hygiene Data'!$F$5,0,10*ROW('Hygiene Data'!F189)),NA())</f>
        <v>#N/A</v>
      </c>
      <c r="BG195" s="98" t="e">
        <f ca="true">+IF(AND(ISNUMBER(OFFSET('Hygiene Data'!$F$7,0,10*ROW('Hygiene Data'!F189))),'Data Summary'!DV195="Yes"),OFFSET('Hygiene Data'!$F$7,0,10*ROW('Hygiene Data'!F189)),NA())</f>
        <v>#N/A</v>
      </c>
      <c r="BH195" s="98" t="e">
        <f ca="true">+IF(AND(ISNUMBER(OFFSET('Hygiene Data'!$F$9,0,10*ROW('Hygiene Data'!F189))),'Data Summary'!DW195="Yes"),OFFSET('Hygiene Data'!$F$9,0,10*ROW('Hygiene Data'!F189)),NA())</f>
        <v>#N/A</v>
      </c>
      <c r="BI195" s="98" t="e">
        <f ca="true">+IF(AND(ISNUMBER(OFFSET('Hygiene Data'!$G$5,0,10*ROW('Hygiene Data'!G189))),'Data Summary'!DX195="Yes"),OFFSET('Hygiene Data'!$G$5,0,10*ROW('Hygiene Data'!G189)),NA())</f>
        <v>#N/A</v>
      </c>
      <c r="BJ195" s="98" t="e">
        <f ca="true">+IF(AND(ISNUMBER(OFFSET('Hygiene Data'!$G$7,0,10*ROW('Hygiene Data'!G189))),'Data Summary'!DY195="Yes"),OFFSET('Hygiene Data'!$G$7,0,10*ROW('Hygiene Data'!G189)),NA())</f>
        <v>#N/A</v>
      </c>
      <c r="BK195" s="98" t="e">
        <f ca="true">+IF(AND(ISNUMBER(OFFSET('Hygiene Data'!$G$9,0,10*ROW('Hygiene Data'!G189))),'Data Summary'!DZ195="Yes"),OFFSET('Hygiene Data'!$G$9,0,10*ROW('Hygiene Data'!G189)),NA())</f>
        <v>#N/A</v>
      </c>
      <c r="BL195" s="98" t="e">
        <f ca="true">+IF(AND(ISNUMBER(OFFSET('Hygiene Data'!$H$5,0,10*ROW('Hygiene Data'!H189))),'Data Summary'!EA195="Yes"),OFFSET('Hygiene Data'!$H$5,0,10*ROW('Hygiene Data'!H189)),NA())</f>
        <v>#N/A</v>
      </c>
      <c r="BM195" s="98" t="e">
        <f ca="true">+IF(AND(ISNUMBER(OFFSET('Hygiene Data'!$H$7,0,10*ROW('Hygiene Data'!H189))),'Data Summary'!EB195="Yes"),OFFSET('Hygiene Data'!$H$7,0,10*ROW('Hygiene Data'!H189)),NA())</f>
        <v>#N/A</v>
      </c>
      <c r="BN195" s="98" t="e">
        <f ca="true">+IF(AND(ISNUMBER(OFFSET('Hygiene Data'!$H$9,0,10*ROW('Hygiene Data'!H189))),'Data Summary'!EC195="Yes"),OFFSET('Hygiene Data'!$H$9,0,10*ROW('Hygiene Data'!H189)),NA())</f>
        <v>#N/A</v>
      </c>
      <c r="BO195" s="98" t="e">
        <f ca="true">+IF(AND(ISNUMBER(OFFSET('Hygiene Data'!$I$5,0,10*ROW('Hygiene Data'!I189))),'Data Summary'!ED195="Yes"),OFFSET('Hygiene Data'!$I$5,0,10*ROW('Hygiene Data'!I189)),NA())</f>
        <v>#N/A</v>
      </c>
      <c r="BP195" s="98" t="e">
        <f ca="true">+IF(AND(ISNUMBER(OFFSET('Hygiene Data'!$I$7,0,10*ROW('Hygiene Data'!I189))),'Data Summary'!EE195="Yes"),OFFSET('Hygiene Data'!$I$7,0,10*ROW('Hygiene Data'!I189)),NA())</f>
        <v>#N/A</v>
      </c>
      <c r="BQ195" s="98" t="e">
        <f ca="true">+IF(AND(ISNUMBER(OFFSET('Hygiene Data'!$I$9,0,10*ROW('Hygiene Data'!I189))),'Data Summary'!EF195="Yes"),OFFSET('Hygiene Data'!$I$9,0,10*ROW('Hygiene Data'!I189)),NA())</f>
        <v>#N/A</v>
      </c>
    </row>
    <row xmlns:x14ac="http://schemas.microsoft.com/office/spreadsheetml/2009/9/ac" r="196" x14ac:dyDescent="0.2">
      <c r="A196" s="351" t="e">
        <f ca="true">+RIGHT('Data Summary'!A196,LEN('Data Summary'!A196)-9)</f>
        <v>#VALUE!</v>
      </c>
      <c r="B196" s="36" t="str">
        <f ca="true">+IF(ISTEXT('Data Summary'!B196),'Data Summary'!B196,"")</f>
        <v/>
      </c>
      <c r="C196" s="350" t="e">
        <f ca="true">+VALUE('Data Summary'!C196)</f>
        <v>#VALUE!</v>
      </c>
      <c r="D196" s="96" t="e">
        <f ca="true">+IF(AND(ISNUMBER(OFFSET('Water Data'!$D$4,0,10*ROW('Water Data'!D190))),'Data Summary'!BS196="Yes"),100-OFFSET('Water Data'!$D$4,0,10*ROW('Water Data'!D190)),NA())</f>
        <v>#N/A</v>
      </c>
      <c r="E196" s="96" t="e">
        <f ca="true">+IF(AND(ISNUMBER(OFFSET('Water Data'!$D$6,0,10*ROW('Water Data'!D190))),'Data Summary'!BT196="Yes"),OFFSET('Water Data'!$D$6,0,10*ROW('Water Data'!D190)),NA())</f>
        <v>#N/A</v>
      </c>
      <c r="F196" s="96" t="e">
        <f ca="true">+IF(AND(ISNUMBER(OFFSET('Water Data'!$D$9,0,10*ROW('Water Data'!D190))),'Data Summary'!BU196="Yes"),OFFSET('Water Data'!$D$9,0,10*ROW('Water Data'!D190)),NA())</f>
        <v>#N/A</v>
      </c>
      <c r="G196" s="96" t="e">
        <f ca="true">+IF(AND(ISNUMBER(OFFSET('Water Data'!$E$4,0,10*ROW('Water Data'!E190))),'Data Summary'!BV196="Yes"),100-OFFSET('Water Data'!$E$4,0,10*ROW('Water Data'!E190)),NA())</f>
        <v>#N/A</v>
      </c>
      <c r="H196" s="96" t="e">
        <f ca="true">+IF(AND(ISNUMBER(OFFSET('Water Data'!$E$6,0,10*ROW('Water Data'!E190))),'Data Summary'!BW196="Yes"),OFFSET('Water Data'!$E$6,0,10*ROW('Water Data'!E190)),NA())</f>
        <v>#N/A</v>
      </c>
      <c r="I196" s="96" t="e">
        <f ca="true">+IF(AND(ISNUMBER(OFFSET('Water Data'!$E$9,0,10*ROW('Water Data'!E190))),'Data Summary'!BX196="Yes"),OFFSET('Water Data'!$E$9,0,10*ROW('Water Data'!E190)),NA())</f>
        <v>#N/A</v>
      </c>
      <c r="J196" s="96" t="e">
        <f ca="true">+IF(AND(ISNUMBER(OFFSET('Water Data'!$F$4,0,10*ROW('Water Data'!F190))),'Data Summary'!BY196="Yes"),100-OFFSET('Water Data'!$F$4,0,10*ROW('Water Data'!F190)),NA())</f>
        <v>#N/A</v>
      </c>
      <c r="K196" s="96" t="e">
        <f ca="true">+IF(AND(ISNUMBER(OFFSET('Water Data'!$F$6,0,10*ROW('Water Data'!F190))),'Data Summary'!BZ196="Yes"),OFFSET('Water Data'!$F$6,0,10*ROW('Water Data'!F190)),NA())</f>
        <v>#N/A</v>
      </c>
      <c r="L196" s="96" t="e">
        <f ca="true">+IF(AND(ISNUMBER(OFFSET('Water Data'!$F$9,0,10*ROW('Water Data'!F190))),'Data Summary'!CA196="Yes"),OFFSET('Water Data'!$F$9,0,10*ROW('Water Data'!F190)),NA())</f>
        <v>#N/A</v>
      </c>
      <c r="M196" s="96" t="e">
        <f ca="true">+IF(AND(ISNUMBER(OFFSET('Water Data'!$G$4,0,10*ROW('Water Data'!G190))),'Data Summary'!CB196="Yes"),100-OFFSET('Water Data'!$G$4,0,10*ROW('Water Data'!G190)),NA())</f>
        <v>#N/A</v>
      </c>
      <c r="N196" s="96" t="e">
        <f ca="true">+IF(AND(ISNUMBER(OFFSET('Water Data'!$G$6,0,10*ROW('Water Data'!G190))),'Data Summary'!CC196="Yes"),OFFSET('Water Data'!$G$6,0,10*ROW('Water Data'!G190)),NA())</f>
        <v>#N/A</v>
      </c>
      <c r="O196" s="96" t="e">
        <f ca="true">+IF(AND(ISNUMBER(OFFSET('Water Data'!$G$9,0,10*ROW('Water Data'!G190))),'Data Summary'!CD196="Yes"),OFFSET('Water Data'!$G$9,0,10*ROW('Water Data'!G190)),NA())</f>
        <v>#N/A</v>
      </c>
      <c r="P196" s="96" t="e">
        <f ca="true">+IF(AND(ISNUMBER(OFFSET('Water Data'!$H$4,0,10*ROW('Water Data'!H190))),'Data Summary'!CE196="Yes"),100-OFFSET('Water Data'!$H$4,0,10*ROW('Water Data'!H190)),NA())</f>
        <v>#N/A</v>
      </c>
      <c r="Q196" s="96" t="e">
        <f ca="true">+IF(AND(ISNUMBER(OFFSET('Water Data'!$H$6,0,10*ROW('Water Data'!H190))),'Data Summary'!CF196="Yes"),OFFSET('Water Data'!$H$6,0,10*ROW('Water Data'!H190)),NA())</f>
        <v>#N/A</v>
      </c>
      <c r="R196" s="96" t="e">
        <f ca="true">+IF(AND(ISNUMBER(OFFSET('Water Data'!$H$9,0,10*ROW('Water Data'!H190))),'Data Summary'!CG196="Yes"),OFFSET('Water Data'!$H$9,0,10*ROW('Water Data'!H190)),NA())</f>
        <v>#N/A</v>
      </c>
      <c r="S196" s="96" t="e">
        <f ca="true">+IF(AND(ISNUMBER(OFFSET('Water Data'!$I$4,0,10*ROW('Water Data'!I190))),'Data Summary'!CH196="Yes"),100-OFFSET('Water Data'!$I$4,0,10*ROW('Water Data'!I190)),NA())</f>
        <v>#N/A</v>
      </c>
      <c r="T196" s="96" t="e">
        <f ca="true">+IF(AND(ISNUMBER(OFFSET('Water Data'!$I$6,0,10*ROW('Water Data'!I190))),'Data Summary'!CI196="Yes"),OFFSET('Water Data'!$I$6,0,10*ROW('Water Data'!I190)),NA())</f>
        <v>#N/A</v>
      </c>
      <c r="U196" s="96" t="e">
        <f ca="true">+IF(AND(ISNUMBER(OFFSET('Water Data'!$I$9,0,10*ROW('Water Data'!I190))),'Data Summary'!CJ196="Yes"),OFFSET('Water Data'!$I$9,0,10*ROW('Water Data'!I190)),NA())</f>
        <v>#N/A</v>
      </c>
      <c r="V196" s="97" t="e">
        <f ca="true">+IF(AND(ISNUMBER(OFFSET('Sanitation Data'!$D$4,0,10*ROW('Sanitation Data'!D190))),'Data Summary'!CK196="Yes"),100-OFFSET('Sanitation Data'!$D$4,0,10*ROW('Sanitation Data'!D190)),NA())</f>
        <v>#N/A</v>
      </c>
      <c r="W196" s="97" t="e">
        <f ca="true">+IF(AND(ISNUMBER(OFFSET('Sanitation Data'!$D$6,0,10*ROW('Sanitation Data'!D190))),'Data Summary'!CL196="Yes"),OFFSET('Sanitation Data'!$D$6,0,10*ROW('Sanitation Data'!D190)),NA())</f>
        <v>#N/A</v>
      </c>
      <c r="X196" s="97" t="e">
        <f ca="true">+IF(AND(ISNUMBER(OFFSET('Sanitation Data'!$D$10,0,10*ROW('Sanitation Data'!D190))),'Data Summary'!CM196="Yes"),OFFSET('Sanitation Data'!$D$10,0,10*ROW('Sanitation Data'!D190)),NA())</f>
        <v>#N/A</v>
      </c>
      <c r="Y196" s="97" t="e">
        <f ca="true">+IF(AND(ISNUMBER(OFFSET('Sanitation Data'!$D$11,0,10*ROW('Sanitation Data'!D190))),'Data Summary'!CN196="Yes"),OFFSET('Sanitation Data'!$D$11,0,10*ROW('Sanitation Data'!D190)),NA())</f>
        <v>#N/A</v>
      </c>
      <c r="Z196" s="97" t="e">
        <f ca="true">+IF(AND(ISNUMBER(OFFSET('Sanitation Data'!$D$12,0,10*ROW('Sanitation Data'!D190))),'Data Summary'!CO196="Yes"),OFFSET('Sanitation Data'!$D$12,0,10*ROW('Sanitation Data'!D190)),NA())</f>
        <v>#N/A</v>
      </c>
      <c r="AA196" s="97" t="e">
        <f ca="true">+IF(AND(ISNUMBER(OFFSET('Sanitation Data'!$E$4,0,10*ROW('Sanitation Data'!E190))),'Data Summary'!CP196="Yes"),100-OFFSET('Sanitation Data'!$E$4,0,10*ROW('Sanitation Data'!E190)),NA())</f>
        <v>#N/A</v>
      </c>
      <c r="AB196" s="97" t="e">
        <f ca="true">+IF(AND(ISNUMBER(OFFSET('Sanitation Data'!$E$6,0,10*ROW('Sanitation Data'!E190))),'Data Summary'!CQ196="Yes"),OFFSET('Sanitation Data'!$E$6,0,10*ROW('Sanitation Data'!E190)),NA())</f>
        <v>#N/A</v>
      </c>
      <c r="AC196" s="97" t="e">
        <f ca="true">+IF(AND(ISNUMBER(OFFSET('Sanitation Data'!$E$10,0,10*ROW('Sanitation Data'!E190))),'Data Summary'!CR196="Yes"),OFFSET('Sanitation Data'!$E$10,0,10*ROW('Sanitation Data'!E190)),NA())</f>
        <v>#N/A</v>
      </c>
      <c r="AD196" s="97" t="e">
        <f ca="true">+IF(AND(ISNUMBER(OFFSET('Sanitation Data'!$E$11,0,10*ROW('Sanitation Data'!E190))),'Data Summary'!CS196="Yes"),OFFSET('Sanitation Data'!$E$11,0,10*ROW('Sanitation Data'!E190)),NA())</f>
        <v>#N/A</v>
      </c>
      <c r="AE196" s="97" t="e">
        <f ca="true">+IF(AND(ISNUMBER(OFFSET('Sanitation Data'!$E$12,0,10*ROW('Sanitation Data'!E190))),'Data Summary'!CT196="Yes"),OFFSET('Sanitation Data'!$E$12,0,10*ROW('Sanitation Data'!E190)),NA())</f>
        <v>#N/A</v>
      </c>
      <c r="AF196" s="97" t="e">
        <f ca="true">+IF(AND(ISNUMBER(OFFSET('Sanitation Data'!$F$4,0,10*ROW('Sanitation Data'!F190))),'Data Summary'!CU196="Yes"),100-OFFSET('Sanitation Data'!$F$4,0,10*ROW('Sanitation Data'!F190)),NA())</f>
        <v>#N/A</v>
      </c>
      <c r="AG196" s="97" t="e">
        <f ca="true">+IF(AND(ISNUMBER(OFFSET('Sanitation Data'!$F$6,0,10*ROW('Sanitation Data'!F190))),'Data Summary'!CV196="Yes"),OFFSET('Sanitation Data'!$F$6,0,10*ROW('Sanitation Data'!F190)),NA())</f>
        <v>#N/A</v>
      </c>
      <c r="AH196" s="97" t="e">
        <f ca="true">+IF(AND(ISNUMBER(OFFSET('Sanitation Data'!$F$10,0,10*ROW('Sanitation Data'!F190))),'Data Summary'!CW196="Yes"),OFFSET('Sanitation Data'!$F$10,0,10*ROW('Sanitation Data'!F190)),NA())</f>
        <v>#N/A</v>
      </c>
      <c r="AI196" s="97" t="e">
        <f ca="true">+IF(AND(ISNUMBER(OFFSET('Sanitation Data'!$F$11,0,10*ROW('Sanitation Data'!F190))),'Data Summary'!CX196="Yes"),OFFSET('Sanitation Data'!$F$11,0,10*ROW('Sanitation Data'!F190)),NA())</f>
        <v>#N/A</v>
      </c>
      <c r="AJ196" s="97" t="e">
        <f ca="true">+IF(AND(ISNUMBER(OFFSET('Sanitation Data'!$F$12,0,10*ROW('Sanitation Data'!F190))),'Data Summary'!CY196="Yes"),OFFSET('Sanitation Data'!$F$12,0,10*ROW('Sanitation Data'!F190)),NA())</f>
        <v>#N/A</v>
      </c>
      <c r="AK196" s="97" t="e">
        <f ca="true">+IF(AND(ISNUMBER(OFFSET('Sanitation Data'!$G$4,0,10*ROW('Sanitation Data'!G190))),'Data Summary'!CZ196="Yes"),100-OFFSET('Sanitation Data'!$G$4,0,10*ROW('Sanitation Data'!G190)),NA())</f>
        <v>#N/A</v>
      </c>
      <c r="AL196" s="97" t="e">
        <f ca="true">+IF(AND(ISNUMBER(OFFSET('Sanitation Data'!$G$6,0,10*ROW('Sanitation Data'!G190))),'Data Summary'!DA196="Yes"),OFFSET('Sanitation Data'!$G$6,0,10*ROW('Sanitation Data'!G190)),NA())</f>
        <v>#N/A</v>
      </c>
      <c r="AM196" s="97" t="e">
        <f ca="true">+IF(AND(ISNUMBER(OFFSET('Sanitation Data'!$G$10,0,10*ROW('Sanitation Data'!G190))),'Data Summary'!DB196="Yes"),OFFSET('Sanitation Data'!$G$10,0,10*ROW('Sanitation Data'!G190)),NA())</f>
        <v>#N/A</v>
      </c>
      <c r="AN196" s="97" t="e">
        <f ca="true">+IF(AND(ISNUMBER(OFFSET('Sanitation Data'!$G$11,0,10*ROW('Sanitation Data'!G190))),'Data Summary'!DC196="Yes"),OFFSET('Sanitation Data'!$G$11,0,10*ROW('Sanitation Data'!G190)),NA())</f>
        <v>#N/A</v>
      </c>
      <c r="AO196" s="97" t="e">
        <f ca="true">+IF(AND(ISNUMBER(OFFSET('Sanitation Data'!$G$12,0,10*ROW('Sanitation Data'!G190))),'Data Summary'!DD196="Yes"),OFFSET('Sanitation Data'!$G$12,0,10*ROW('Sanitation Data'!G190)),NA())</f>
        <v>#N/A</v>
      </c>
      <c r="AP196" s="97" t="e">
        <f ca="true">+IF(AND(ISNUMBER(OFFSET('Sanitation Data'!$H$4,0,10*ROW('Sanitation Data'!H190))),'Data Summary'!DE196="Yes"),100-OFFSET('Sanitation Data'!$H$4,0,10*ROW('Sanitation Data'!H190)),NA())</f>
        <v>#N/A</v>
      </c>
      <c r="AQ196" s="97" t="e">
        <f ca="true">+IF(AND(ISNUMBER(OFFSET('Sanitation Data'!$H$6,0,10*ROW('Sanitation Data'!H190))),'Data Summary'!DF196="Yes"),OFFSET('Sanitation Data'!$H$6,0,10*ROW('Sanitation Data'!H190)),NA())</f>
        <v>#N/A</v>
      </c>
      <c r="AR196" s="97" t="e">
        <f ca="true">+IF(AND(ISNUMBER(OFFSET('Sanitation Data'!$H$10,0,10*ROW('Sanitation Data'!H190))),'Data Summary'!DG196="Yes"),OFFSET('Sanitation Data'!$H$10,0,10*ROW('Sanitation Data'!H190)),NA())</f>
        <v>#N/A</v>
      </c>
      <c r="AS196" s="97" t="e">
        <f ca="true">+IF(AND(ISNUMBER(OFFSET('Sanitation Data'!$H$11,0,10*ROW('Sanitation Data'!H190))),'Data Summary'!DH196="Yes"),OFFSET('Sanitation Data'!$H$11,0,10*ROW('Sanitation Data'!H190)),NA())</f>
        <v>#N/A</v>
      </c>
      <c r="AT196" s="97" t="e">
        <f ca="true">+IF(AND(ISNUMBER(OFFSET('Sanitation Data'!$H$12,0,10*ROW('Sanitation Data'!H190))),'Data Summary'!DI196="Yes"),OFFSET('Sanitation Data'!$H$12,0,10*ROW('Sanitation Data'!H190)),NA())</f>
        <v>#N/A</v>
      </c>
      <c r="AU196" s="97" t="e">
        <f ca="true">+IF(AND(ISNUMBER(OFFSET('Sanitation Data'!$I$4,0,10*ROW('Sanitation Data'!I190))),'Data Summary'!DJ196="Yes"),100-OFFSET('Sanitation Data'!$I$4,0,10*ROW('Sanitation Data'!I190)),NA())</f>
        <v>#N/A</v>
      </c>
      <c r="AV196" s="97" t="e">
        <f ca="true">+IF(AND(ISNUMBER(OFFSET('Sanitation Data'!$I$6,0,10*ROW('Sanitation Data'!I190))),'Data Summary'!DK196="Yes"),OFFSET('Sanitation Data'!$I$6,0,10*ROW('Sanitation Data'!I190)),NA())</f>
        <v>#N/A</v>
      </c>
      <c r="AW196" s="97" t="e">
        <f ca="true">+IF(AND(ISNUMBER(OFFSET('Sanitation Data'!$I$10,0,10*ROW('Sanitation Data'!I190))),'Data Summary'!DL196="Yes"),OFFSET('Sanitation Data'!$I$10,0,10*ROW('Sanitation Data'!I190)),NA())</f>
        <v>#N/A</v>
      </c>
      <c r="AX196" s="97" t="e">
        <f ca="true">+IF(AND(ISNUMBER(OFFSET('Sanitation Data'!$I$11,0,10*ROW('Sanitation Data'!I190))),'Data Summary'!DM196="Yes"),OFFSET('Sanitation Data'!$I$11,0,10*ROW('Sanitation Data'!I190)),NA())</f>
        <v>#N/A</v>
      </c>
      <c r="AY196" s="97" t="e">
        <f ca="true">+IF(AND(ISNUMBER(OFFSET('Sanitation Data'!$I$12,0,10*ROW('Sanitation Data'!I190))),'Data Summary'!DN196="Yes"),OFFSET('Sanitation Data'!$I$12,0,10*ROW('Sanitation Data'!I190)),NA())</f>
        <v>#N/A</v>
      </c>
      <c r="AZ196" s="98" t="e">
        <f ca="true">+IF(AND(ISNUMBER(OFFSET('Hygiene Data'!$D$5,0,10*ROW('Hygiene Data'!D190))),'Data Summary'!DO196="Yes"),OFFSET('Hygiene Data'!$D$5,0,10*ROW('Hygiene Data'!D190)),NA())</f>
        <v>#N/A</v>
      </c>
      <c r="BA196" s="98" t="e">
        <f ca="true">+IF(AND(ISNUMBER(OFFSET('Hygiene Data'!$D$7,0,10*ROW('Hygiene Data'!D190))),'Data Summary'!DP196="Yes"),OFFSET('Hygiene Data'!$D$7,0,10*ROW('Hygiene Data'!D190)),NA())</f>
        <v>#N/A</v>
      </c>
      <c r="BB196" s="98" t="e">
        <f ca="true">+IF(AND(ISNUMBER(OFFSET('Hygiene Data'!$D$9,0,10*ROW('Hygiene Data'!D190))),'Data Summary'!DQ196="Yes"),OFFSET('Hygiene Data'!$D$9,0,10*ROW('Hygiene Data'!D190)),NA())</f>
        <v>#N/A</v>
      </c>
      <c r="BC196" s="98" t="e">
        <f ca="true">+IF(AND(ISNUMBER(OFFSET('Hygiene Data'!$E$5,0,10*ROW('Hygiene Data'!E190))),'Data Summary'!DR196="Yes"),OFFSET('Hygiene Data'!$E$5,0,10*ROW('Hygiene Data'!E190)),NA())</f>
        <v>#N/A</v>
      </c>
      <c r="BD196" s="98" t="e">
        <f ca="true">+IF(AND(ISNUMBER(OFFSET('Hygiene Data'!$E$7,0,10*ROW('Hygiene Data'!E190))),'Data Summary'!DS196="Yes"),OFFSET('Hygiene Data'!$E$7,0,10*ROW('Hygiene Data'!E190)),NA())</f>
        <v>#N/A</v>
      </c>
      <c r="BE196" s="98" t="e">
        <f ca="true">+IF(AND(ISNUMBER(OFFSET('Hygiene Data'!$E$9,0,10*ROW('Hygiene Data'!E190))),'Data Summary'!DT196="Yes"),OFFSET('Hygiene Data'!$E$9,0,10*ROW('Hygiene Data'!E190)),NA())</f>
        <v>#N/A</v>
      </c>
      <c r="BF196" s="98" t="e">
        <f ca="true">+IF(AND(ISNUMBER(OFFSET('Hygiene Data'!$F$5,0,10*ROW('Hygiene Data'!F190))),'Data Summary'!DU196="Yes"),OFFSET('Hygiene Data'!$F$5,0,10*ROW('Hygiene Data'!F190)),NA())</f>
        <v>#N/A</v>
      </c>
      <c r="BG196" s="98" t="e">
        <f ca="true">+IF(AND(ISNUMBER(OFFSET('Hygiene Data'!$F$7,0,10*ROW('Hygiene Data'!F190))),'Data Summary'!DV196="Yes"),OFFSET('Hygiene Data'!$F$7,0,10*ROW('Hygiene Data'!F190)),NA())</f>
        <v>#N/A</v>
      </c>
      <c r="BH196" s="98" t="e">
        <f ca="true">+IF(AND(ISNUMBER(OFFSET('Hygiene Data'!$F$9,0,10*ROW('Hygiene Data'!F190))),'Data Summary'!DW196="Yes"),OFFSET('Hygiene Data'!$F$9,0,10*ROW('Hygiene Data'!F190)),NA())</f>
        <v>#N/A</v>
      </c>
      <c r="BI196" s="98" t="e">
        <f ca="true">+IF(AND(ISNUMBER(OFFSET('Hygiene Data'!$G$5,0,10*ROW('Hygiene Data'!G190))),'Data Summary'!DX196="Yes"),OFFSET('Hygiene Data'!$G$5,0,10*ROW('Hygiene Data'!G190)),NA())</f>
        <v>#N/A</v>
      </c>
      <c r="BJ196" s="98" t="e">
        <f ca="true">+IF(AND(ISNUMBER(OFFSET('Hygiene Data'!$G$7,0,10*ROW('Hygiene Data'!G190))),'Data Summary'!DY196="Yes"),OFFSET('Hygiene Data'!$G$7,0,10*ROW('Hygiene Data'!G190)),NA())</f>
        <v>#N/A</v>
      </c>
      <c r="BK196" s="98" t="e">
        <f ca="true">+IF(AND(ISNUMBER(OFFSET('Hygiene Data'!$G$9,0,10*ROW('Hygiene Data'!G190))),'Data Summary'!DZ196="Yes"),OFFSET('Hygiene Data'!$G$9,0,10*ROW('Hygiene Data'!G190)),NA())</f>
        <v>#N/A</v>
      </c>
      <c r="BL196" s="98" t="e">
        <f ca="true">+IF(AND(ISNUMBER(OFFSET('Hygiene Data'!$H$5,0,10*ROW('Hygiene Data'!H190))),'Data Summary'!EA196="Yes"),OFFSET('Hygiene Data'!$H$5,0,10*ROW('Hygiene Data'!H190)),NA())</f>
        <v>#N/A</v>
      </c>
      <c r="BM196" s="98" t="e">
        <f ca="true">+IF(AND(ISNUMBER(OFFSET('Hygiene Data'!$H$7,0,10*ROW('Hygiene Data'!H190))),'Data Summary'!EB196="Yes"),OFFSET('Hygiene Data'!$H$7,0,10*ROW('Hygiene Data'!H190)),NA())</f>
        <v>#N/A</v>
      </c>
      <c r="BN196" s="98" t="e">
        <f ca="true">+IF(AND(ISNUMBER(OFFSET('Hygiene Data'!$H$9,0,10*ROW('Hygiene Data'!H190))),'Data Summary'!EC196="Yes"),OFFSET('Hygiene Data'!$H$9,0,10*ROW('Hygiene Data'!H190)),NA())</f>
        <v>#N/A</v>
      </c>
      <c r="BO196" s="98" t="e">
        <f ca="true">+IF(AND(ISNUMBER(OFFSET('Hygiene Data'!$I$5,0,10*ROW('Hygiene Data'!I190))),'Data Summary'!ED196="Yes"),OFFSET('Hygiene Data'!$I$5,0,10*ROW('Hygiene Data'!I190)),NA())</f>
        <v>#N/A</v>
      </c>
      <c r="BP196" s="98" t="e">
        <f ca="true">+IF(AND(ISNUMBER(OFFSET('Hygiene Data'!$I$7,0,10*ROW('Hygiene Data'!I190))),'Data Summary'!EE196="Yes"),OFFSET('Hygiene Data'!$I$7,0,10*ROW('Hygiene Data'!I190)),NA())</f>
        <v>#N/A</v>
      </c>
      <c r="BQ196" s="98" t="e">
        <f ca="true">+IF(AND(ISNUMBER(OFFSET('Hygiene Data'!$I$9,0,10*ROW('Hygiene Data'!I190))),'Data Summary'!EF196="Yes"),OFFSET('Hygiene Data'!$I$9,0,10*ROW('Hygiene Data'!I190)),NA())</f>
        <v>#N/A</v>
      </c>
    </row>
    <row xmlns:x14ac="http://schemas.microsoft.com/office/spreadsheetml/2009/9/ac" r="197" x14ac:dyDescent="0.2">
      <c r="A197" s="351" t="e">
        <f ca="true">+RIGHT('Data Summary'!A197,LEN('Data Summary'!A197)-9)</f>
        <v>#VALUE!</v>
      </c>
      <c r="B197" s="36" t="str">
        <f ca="true">+IF(ISTEXT('Data Summary'!B197),'Data Summary'!B197,"")</f>
        <v/>
      </c>
      <c r="C197" s="350" t="e">
        <f ca="true">+VALUE('Data Summary'!C197)</f>
        <v>#VALUE!</v>
      </c>
      <c r="D197" s="96" t="e">
        <f ca="true">+IF(AND(ISNUMBER(OFFSET('Water Data'!$D$4,0,10*ROW('Water Data'!D191))),'Data Summary'!BS197="Yes"),100-OFFSET('Water Data'!$D$4,0,10*ROW('Water Data'!D191)),NA())</f>
        <v>#N/A</v>
      </c>
      <c r="E197" s="96" t="e">
        <f ca="true">+IF(AND(ISNUMBER(OFFSET('Water Data'!$D$6,0,10*ROW('Water Data'!D191))),'Data Summary'!BT197="Yes"),OFFSET('Water Data'!$D$6,0,10*ROW('Water Data'!D191)),NA())</f>
        <v>#N/A</v>
      </c>
      <c r="F197" s="96" t="e">
        <f ca="true">+IF(AND(ISNUMBER(OFFSET('Water Data'!$D$9,0,10*ROW('Water Data'!D191))),'Data Summary'!BU197="Yes"),OFFSET('Water Data'!$D$9,0,10*ROW('Water Data'!D191)),NA())</f>
        <v>#N/A</v>
      </c>
      <c r="G197" s="96" t="e">
        <f ca="true">+IF(AND(ISNUMBER(OFFSET('Water Data'!$E$4,0,10*ROW('Water Data'!E191))),'Data Summary'!BV197="Yes"),100-OFFSET('Water Data'!$E$4,0,10*ROW('Water Data'!E191)),NA())</f>
        <v>#N/A</v>
      </c>
      <c r="H197" s="96" t="e">
        <f ca="true">+IF(AND(ISNUMBER(OFFSET('Water Data'!$E$6,0,10*ROW('Water Data'!E191))),'Data Summary'!BW197="Yes"),OFFSET('Water Data'!$E$6,0,10*ROW('Water Data'!E191)),NA())</f>
        <v>#N/A</v>
      </c>
      <c r="I197" s="96" t="e">
        <f ca="true">+IF(AND(ISNUMBER(OFFSET('Water Data'!$E$9,0,10*ROW('Water Data'!E191))),'Data Summary'!BX197="Yes"),OFFSET('Water Data'!$E$9,0,10*ROW('Water Data'!E191)),NA())</f>
        <v>#N/A</v>
      </c>
      <c r="J197" s="96" t="e">
        <f ca="true">+IF(AND(ISNUMBER(OFFSET('Water Data'!$F$4,0,10*ROW('Water Data'!F191))),'Data Summary'!BY197="Yes"),100-OFFSET('Water Data'!$F$4,0,10*ROW('Water Data'!F191)),NA())</f>
        <v>#N/A</v>
      </c>
      <c r="K197" s="96" t="e">
        <f ca="true">+IF(AND(ISNUMBER(OFFSET('Water Data'!$F$6,0,10*ROW('Water Data'!F191))),'Data Summary'!BZ197="Yes"),OFFSET('Water Data'!$F$6,0,10*ROW('Water Data'!F191)),NA())</f>
        <v>#N/A</v>
      </c>
      <c r="L197" s="96" t="e">
        <f ca="true">+IF(AND(ISNUMBER(OFFSET('Water Data'!$F$9,0,10*ROW('Water Data'!F191))),'Data Summary'!CA197="Yes"),OFFSET('Water Data'!$F$9,0,10*ROW('Water Data'!F191)),NA())</f>
        <v>#N/A</v>
      </c>
      <c r="M197" s="96" t="e">
        <f ca="true">+IF(AND(ISNUMBER(OFFSET('Water Data'!$G$4,0,10*ROW('Water Data'!G191))),'Data Summary'!CB197="Yes"),100-OFFSET('Water Data'!$G$4,0,10*ROW('Water Data'!G191)),NA())</f>
        <v>#N/A</v>
      </c>
      <c r="N197" s="96" t="e">
        <f ca="true">+IF(AND(ISNUMBER(OFFSET('Water Data'!$G$6,0,10*ROW('Water Data'!G191))),'Data Summary'!CC197="Yes"),OFFSET('Water Data'!$G$6,0,10*ROW('Water Data'!G191)),NA())</f>
        <v>#N/A</v>
      </c>
      <c r="O197" s="96" t="e">
        <f ca="true">+IF(AND(ISNUMBER(OFFSET('Water Data'!$G$9,0,10*ROW('Water Data'!G191))),'Data Summary'!CD197="Yes"),OFFSET('Water Data'!$G$9,0,10*ROW('Water Data'!G191)),NA())</f>
        <v>#N/A</v>
      </c>
      <c r="P197" s="96" t="e">
        <f ca="true">+IF(AND(ISNUMBER(OFFSET('Water Data'!$H$4,0,10*ROW('Water Data'!H191))),'Data Summary'!CE197="Yes"),100-OFFSET('Water Data'!$H$4,0,10*ROW('Water Data'!H191)),NA())</f>
        <v>#N/A</v>
      </c>
      <c r="Q197" s="96" t="e">
        <f ca="true">+IF(AND(ISNUMBER(OFFSET('Water Data'!$H$6,0,10*ROW('Water Data'!H191))),'Data Summary'!CF197="Yes"),OFFSET('Water Data'!$H$6,0,10*ROW('Water Data'!H191)),NA())</f>
        <v>#N/A</v>
      </c>
      <c r="R197" s="96" t="e">
        <f ca="true">+IF(AND(ISNUMBER(OFFSET('Water Data'!$H$9,0,10*ROW('Water Data'!H191))),'Data Summary'!CG197="Yes"),OFFSET('Water Data'!$H$9,0,10*ROW('Water Data'!H191)),NA())</f>
        <v>#N/A</v>
      </c>
      <c r="S197" s="96" t="e">
        <f ca="true">+IF(AND(ISNUMBER(OFFSET('Water Data'!$I$4,0,10*ROW('Water Data'!I191))),'Data Summary'!CH197="Yes"),100-OFFSET('Water Data'!$I$4,0,10*ROW('Water Data'!I191)),NA())</f>
        <v>#N/A</v>
      </c>
      <c r="T197" s="96" t="e">
        <f ca="true">+IF(AND(ISNUMBER(OFFSET('Water Data'!$I$6,0,10*ROW('Water Data'!I191))),'Data Summary'!CI197="Yes"),OFFSET('Water Data'!$I$6,0,10*ROW('Water Data'!I191)),NA())</f>
        <v>#N/A</v>
      </c>
      <c r="U197" s="96" t="e">
        <f ca="true">+IF(AND(ISNUMBER(OFFSET('Water Data'!$I$9,0,10*ROW('Water Data'!I191))),'Data Summary'!CJ197="Yes"),OFFSET('Water Data'!$I$9,0,10*ROW('Water Data'!I191)),NA())</f>
        <v>#N/A</v>
      </c>
      <c r="V197" s="97" t="e">
        <f ca="true">+IF(AND(ISNUMBER(OFFSET('Sanitation Data'!$D$4,0,10*ROW('Sanitation Data'!D191))),'Data Summary'!CK197="Yes"),100-OFFSET('Sanitation Data'!$D$4,0,10*ROW('Sanitation Data'!D191)),NA())</f>
        <v>#N/A</v>
      </c>
      <c r="W197" s="97" t="e">
        <f ca="true">+IF(AND(ISNUMBER(OFFSET('Sanitation Data'!$D$6,0,10*ROW('Sanitation Data'!D191))),'Data Summary'!CL197="Yes"),OFFSET('Sanitation Data'!$D$6,0,10*ROW('Sanitation Data'!D191)),NA())</f>
        <v>#N/A</v>
      </c>
      <c r="X197" s="97" t="e">
        <f ca="true">+IF(AND(ISNUMBER(OFFSET('Sanitation Data'!$D$10,0,10*ROW('Sanitation Data'!D191))),'Data Summary'!CM197="Yes"),OFFSET('Sanitation Data'!$D$10,0,10*ROW('Sanitation Data'!D191)),NA())</f>
        <v>#N/A</v>
      </c>
      <c r="Y197" s="97" t="e">
        <f ca="true">+IF(AND(ISNUMBER(OFFSET('Sanitation Data'!$D$11,0,10*ROW('Sanitation Data'!D191))),'Data Summary'!CN197="Yes"),OFFSET('Sanitation Data'!$D$11,0,10*ROW('Sanitation Data'!D191)),NA())</f>
        <v>#N/A</v>
      </c>
      <c r="Z197" s="97" t="e">
        <f ca="true">+IF(AND(ISNUMBER(OFFSET('Sanitation Data'!$D$12,0,10*ROW('Sanitation Data'!D191))),'Data Summary'!CO197="Yes"),OFFSET('Sanitation Data'!$D$12,0,10*ROW('Sanitation Data'!D191)),NA())</f>
        <v>#N/A</v>
      </c>
      <c r="AA197" s="97" t="e">
        <f ca="true">+IF(AND(ISNUMBER(OFFSET('Sanitation Data'!$E$4,0,10*ROW('Sanitation Data'!E191))),'Data Summary'!CP197="Yes"),100-OFFSET('Sanitation Data'!$E$4,0,10*ROW('Sanitation Data'!E191)),NA())</f>
        <v>#N/A</v>
      </c>
      <c r="AB197" s="97" t="e">
        <f ca="true">+IF(AND(ISNUMBER(OFFSET('Sanitation Data'!$E$6,0,10*ROW('Sanitation Data'!E191))),'Data Summary'!CQ197="Yes"),OFFSET('Sanitation Data'!$E$6,0,10*ROW('Sanitation Data'!E191)),NA())</f>
        <v>#N/A</v>
      </c>
      <c r="AC197" s="97" t="e">
        <f ca="true">+IF(AND(ISNUMBER(OFFSET('Sanitation Data'!$E$10,0,10*ROW('Sanitation Data'!E191))),'Data Summary'!CR197="Yes"),OFFSET('Sanitation Data'!$E$10,0,10*ROW('Sanitation Data'!E191)),NA())</f>
        <v>#N/A</v>
      </c>
      <c r="AD197" s="97" t="e">
        <f ca="true">+IF(AND(ISNUMBER(OFFSET('Sanitation Data'!$E$11,0,10*ROW('Sanitation Data'!E191))),'Data Summary'!CS197="Yes"),OFFSET('Sanitation Data'!$E$11,0,10*ROW('Sanitation Data'!E191)),NA())</f>
        <v>#N/A</v>
      </c>
      <c r="AE197" s="97" t="e">
        <f ca="true">+IF(AND(ISNUMBER(OFFSET('Sanitation Data'!$E$12,0,10*ROW('Sanitation Data'!E191))),'Data Summary'!CT197="Yes"),OFFSET('Sanitation Data'!$E$12,0,10*ROW('Sanitation Data'!E191)),NA())</f>
        <v>#N/A</v>
      </c>
      <c r="AF197" s="97" t="e">
        <f ca="true">+IF(AND(ISNUMBER(OFFSET('Sanitation Data'!$F$4,0,10*ROW('Sanitation Data'!F191))),'Data Summary'!CU197="Yes"),100-OFFSET('Sanitation Data'!$F$4,0,10*ROW('Sanitation Data'!F191)),NA())</f>
        <v>#N/A</v>
      </c>
      <c r="AG197" s="97" t="e">
        <f ca="true">+IF(AND(ISNUMBER(OFFSET('Sanitation Data'!$F$6,0,10*ROW('Sanitation Data'!F191))),'Data Summary'!CV197="Yes"),OFFSET('Sanitation Data'!$F$6,0,10*ROW('Sanitation Data'!F191)),NA())</f>
        <v>#N/A</v>
      </c>
      <c r="AH197" s="97" t="e">
        <f ca="true">+IF(AND(ISNUMBER(OFFSET('Sanitation Data'!$F$10,0,10*ROW('Sanitation Data'!F191))),'Data Summary'!CW197="Yes"),OFFSET('Sanitation Data'!$F$10,0,10*ROW('Sanitation Data'!F191)),NA())</f>
        <v>#N/A</v>
      </c>
      <c r="AI197" s="97" t="e">
        <f ca="true">+IF(AND(ISNUMBER(OFFSET('Sanitation Data'!$F$11,0,10*ROW('Sanitation Data'!F191))),'Data Summary'!CX197="Yes"),OFFSET('Sanitation Data'!$F$11,0,10*ROW('Sanitation Data'!F191)),NA())</f>
        <v>#N/A</v>
      </c>
      <c r="AJ197" s="97" t="e">
        <f ca="true">+IF(AND(ISNUMBER(OFFSET('Sanitation Data'!$F$12,0,10*ROW('Sanitation Data'!F191))),'Data Summary'!CY197="Yes"),OFFSET('Sanitation Data'!$F$12,0,10*ROW('Sanitation Data'!F191)),NA())</f>
        <v>#N/A</v>
      </c>
      <c r="AK197" s="97" t="e">
        <f ca="true">+IF(AND(ISNUMBER(OFFSET('Sanitation Data'!$G$4,0,10*ROW('Sanitation Data'!G191))),'Data Summary'!CZ197="Yes"),100-OFFSET('Sanitation Data'!$G$4,0,10*ROW('Sanitation Data'!G191)),NA())</f>
        <v>#N/A</v>
      </c>
      <c r="AL197" s="97" t="e">
        <f ca="true">+IF(AND(ISNUMBER(OFFSET('Sanitation Data'!$G$6,0,10*ROW('Sanitation Data'!G191))),'Data Summary'!DA197="Yes"),OFFSET('Sanitation Data'!$G$6,0,10*ROW('Sanitation Data'!G191)),NA())</f>
        <v>#N/A</v>
      </c>
      <c r="AM197" s="97" t="e">
        <f ca="true">+IF(AND(ISNUMBER(OFFSET('Sanitation Data'!$G$10,0,10*ROW('Sanitation Data'!G191))),'Data Summary'!DB197="Yes"),OFFSET('Sanitation Data'!$G$10,0,10*ROW('Sanitation Data'!G191)),NA())</f>
        <v>#N/A</v>
      </c>
      <c r="AN197" s="97" t="e">
        <f ca="true">+IF(AND(ISNUMBER(OFFSET('Sanitation Data'!$G$11,0,10*ROW('Sanitation Data'!G191))),'Data Summary'!DC197="Yes"),OFFSET('Sanitation Data'!$G$11,0,10*ROW('Sanitation Data'!G191)),NA())</f>
        <v>#N/A</v>
      </c>
      <c r="AO197" s="97" t="e">
        <f ca="true">+IF(AND(ISNUMBER(OFFSET('Sanitation Data'!$G$12,0,10*ROW('Sanitation Data'!G191))),'Data Summary'!DD197="Yes"),OFFSET('Sanitation Data'!$G$12,0,10*ROW('Sanitation Data'!G191)),NA())</f>
        <v>#N/A</v>
      </c>
      <c r="AP197" s="97" t="e">
        <f ca="true">+IF(AND(ISNUMBER(OFFSET('Sanitation Data'!$H$4,0,10*ROW('Sanitation Data'!H191))),'Data Summary'!DE197="Yes"),100-OFFSET('Sanitation Data'!$H$4,0,10*ROW('Sanitation Data'!H191)),NA())</f>
        <v>#N/A</v>
      </c>
      <c r="AQ197" s="97" t="e">
        <f ca="true">+IF(AND(ISNUMBER(OFFSET('Sanitation Data'!$H$6,0,10*ROW('Sanitation Data'!H191))),'Data Summary'!DF197="Yes"),OFFSET('Sanitation Data'!$H$6,0,10*ROW('Sanitation Data'!H191)),NA())</f>
        <v>#N/A</v>
      </c>
      <c r="AR197" s="97" t="e">
        <f ca="true">+IF(AND(ISNUMBER(OFFSET('Sanitation Data'!$H$10,0,10*ROW('Sanitation Data'!H191))),'Data Summary'!DG197="Yes"),OFFSET('Sanitation Data'!$H$10,0,10*ROW('Sanitation Data'!H191)),NA())</f>
        <v>#N/A</v>
      </c>
      <c r="AS197" s="97" t="e">
        <f ca="true">+IF(AND(ISNUMBER(OFFSET('Sanitation Data'!$H$11,0,10*ROW('Sanitation Data'!H191))),'Data Summary'!DH197="Yes"),OFFSET('Sanitation Data'!$H$11,0,10*ROW('Sanitation Data'!H191)),NA())</f>
        <v>#N/A</v>
      </c>
      <c r="AT197" s="97" t="e">
        <f ca="true">+IF(AND(ISNUMBER(OFFSET('Sanitation Data'!$H$12,0,10*ROW('Sanitation Data'!H191))),'Data Summary'!DI197="Yes"),OFFSET('Sanitation Data'!$H$12,0,10*ROW('Sanitation Data'!H191)),NA())</f>
        <v>#N/A</v>
      </c>
      <c r="AU197" s="97" t="e">
        <f ca="true">+IF(AND(ISNUMBER(OFFSET('Sanitation Data'!$I$4,0,10*ROW('Sanitation Data'!I191))),'Data Summary'!DJ197="Yes"),100-OFFSET('Sanitation Data'!$I$4,0,10*ROW('Sanitation Data'!I191)),NA())</f>
        <v>#N/A</v>
      </c>
      <c r="AV197" s="97" t="e">
        <f ca="true">+IF(AND(ISNUMBER(OFFSET('Sanitation Data'!$I$6,0,10*ROW('Sanitation Data'!I191))),'Data Summary'!DK197="Yes"),OFFSET('Sanitation Data'!$I$6,0,10*ROW('Sanitation Data'!I191)),NA())</f>
        <v>#N/A</v>
      </c>
      <c r="AW197" s="97" t="e">
        <f ca="true">+IF(AND(ISNUMBER(OFFSET('Sanitation Data'!$I$10,0,10*ROW('Sanitation Data'!I191))),'Data Summary'!DL197="Yes"),OFFSET('Sanitation Data'!$I$10,0,10*ROW('Sanitation Data'!I191)),NA())</f>
        <v>#N/A</v>
      </c>
      <c r="AX197" s="97" t="e">
        <f ca="true">+IF(AND(ISNUMBER(OFFSET('Sanitation Data'!$I$11,0,10*ROW('Sanitation Data'!I191))),'Data Summary'!DM197="Yes"),OFFSET('Sanitation Data'!$I$11,0,10*ROW('Sanitation Data'!I191)),NA())</f>
        <v>#N/A</v>
      </c>
      <c r="AY197" s="97" t="e">
        <f ca="true">+IF(AND(ISNUMBER(OFFSET('Sanitation Data'!$I$12,0,10*ROW('Sanitation Data'!I191))),'Data Summary'!DN197="Yes"),OFFSET('Sanitation Data'!$I$12,0,10*ROW('Sanitation Data'!I191)),NA())</f>
        <v>#N/A</v>
      </c>
      <c r="AZ197" s="98" t="e">
        <f ca="true">+IF(AND(ISNUMBER(OFFSET('Hygiene Data'!$D$5,0,10*ROW('Hygiene Data'!D191))),'Data Summary'!DO197="Yes"),OFFSET('Hygiene Data'!$D$5,0,10*ROW('Hygiene Data'!D191)),NA())</f>
        <v>#N/A</v>
      </c>
      <c r="BA197" s="98" t="e">
        <f ca="true">+IF(AND(ISNUMBER(OFFSET('Hygiene Data'!$D$7,0,10*ROW('Hygiene Data'!D191))),'Data Summary'!DP197="Yes"),OFFSET('Hygiene Data'!$D$7,0,10*ROW('Hygiene Data'!D191)),NA())</f>
        <v>#N/A</v>
      </c>
      <c r="BB197" s="98" t="e">
        <f ca="true">+IF(AND(ISNUMBER(OFFSET('Hygiene Data'!$D$9,0,10*ROW('Hygiene Data'!D191))),'Data Summary'!DQ197="Yes"),OFFSET('Hygiene Data'!$D$9,0,10*ROW('Hygiene Data'!D191)),NA())</f>
        <v>#N/A</v>
      </c>
      <c r="BC197" s="98" t="e">
        <f ca="true">+IF(AND(ISNUMBER(OFFSET('Hygiene Data'!$E$5,0,10*ROW('Hygiene Data'!E191))),'Data Summary'!DR197="Yes"),OFFSET('Hygiene Data'!$E$5,0,10*ROW('Hygiene Data'!E191)),NA())</f>
        <v>#N/A</v>
      </c>
      <c r="BD197" s="98" t="e">
        <f ca="true">+IF(AND(ISNUMBER(OFFSET('Hygiene Data'!$E$7,0,10*ROW('Hygiene Data'!E191))),'Data Summary'!DS197="Yes"),OFFSET('Hygiene Data'!$E$7,0,10*ROW('Hygiene Data'!E191)),NA())</f>
        <v>#N/A</v>
      </c>
      <c r="BE197" s="98" t="e">
        <f ca="true">+IF(AND(ISNUMBER(OFFSET('Hygiene Data'!$E$9,0,10*ROW('Hygiene Data'!E191))),'Data Summary'!DT197="Yes"),OFFSET('Hygiene Data'!$E$9,0,10*ROW('Hygiene Data'!E191)),NA())</f>
        <v>#N/A</v>
      </c>
      <c r="BF197" s="98" t="e">
        <f ca="true">+IF(AND(ISNUMBER(OFFSET('Hygiene Data'!$F$5,0,10*ROW('Hygiene Data'!F191))),'Data Summary'!DU197="Yes"),OFFSET('Hygiene Data'!$F$5,0,10*ROW('Hygiene Data'!F191)),NA())</f>
        <v>#N/A</v>
      </c>
      <c r="BG197" s="98" t="e">
        <f ca="true">+IF(AND(ISNUMBER(OFFSET('Hygiene Data'!$F$7,0,10*ROW('Hygiene Data'!F191))),'Data Summary'!DV197="Yes"),OFFSET('Hygiene Data'!$F$7,0,10*ROW('Hygiene Data'!F191)),NA())</f>
        <v>#N/A</v>
      </c>
      <c r="BH197" s="98" t="e">
        <f ca="true">+IF(AND(ISNUMBER(OFFSET('Hygiene Data'!$F$9,0,10*ROW('Hygiene Data'!F191))),'Data Summary'!DW197="Yes"),OFFSET('Hygiene Data'!$F$9,0,10*ROW('Hygiene Data'!F191)),NA())</f>
        <v>#N/A</v>
      </c>
      <c r="BI197" s="98" t="e">
        <f ca="true">+IF(AND(ISNUMBER(OFFSET('Hygiene Data'!$G$5,0,10*ROW('Hygiene Data'!G191))),'Data Summary'!DX197="Yes"),OFFSET('Hygiene Data'!$G$5,0,10*ROW('Hygiene Data'!G191)),NA())</f>
        <v>#N/A</v>
      </c>
      <c r="BJ197" s="98" t="e">
        <f ca="true">+IF(AND(ISNUMBER(OFFSET('Hygiene Data'!$G$7,0,10*ROW('Hygiene Data'!G191))),'Data Summary'!DY197="Yes"),OFFSET('Hygiene Data'!$G$7,0,10*ROW('Hygiene Data'!G191)),NA())</f>
        <v>#N/A</v>
      </c>
      <c r="BK197" s="98" t="e">
        <f ca="true">+IF(AND(ISNUMBER(OFFSET('Hygiene Data'!$G$9,0,10*ROW('Hygiene Data'!G191))),'Data Summary'!DZ197="Yes"),OFFSET('Hygiene Data'!$G$9,0,10*ROW('Hygiene Data'!G191)),NA())</f>
        <v>#N/A</v>
      </c>
      <c r="BL197" s="98" t="e">
        <f ca="true">+IF(AND(ISNUMBER(OFFSET('Hygiene Data'!$H$5,0,10*ROW('Hygiene Data'!H191))),'Data Summary'!EA197="Yes"),OFFSET('Hygiene Data'!$H$5,0,10*ROW('Hygiene Data'!H191)),NA())</f>
        <v>#N/A</v>
      </c>
      <c r="BM197" s="98" t="e">
        <f ca="true">+IF(AND(ISNUMBER(OFFSET('Hygiene Data'!$H$7,0,10*ROW('Hygiene Data'!H191))),'Data Summary'!EB197="Yes"),OFFSET('Hygiene Data'!$H$7,0,10*ROW('Hygiene Data'!H191)),NA())</f>
        <v>#N/A</v>
      </c>
      <c r="BN197" s="98" t="e">
        <f ca="true">+IF(AND(ISNUMBER(OFFSET('Hygiene Data'!$H$9,0,10*ROW('Hygiene Data'!H191))),'Data Summary'!EC197="Yes"),OFFSET('Hygiene Data'!$H$9,0,10*ROW('Hygiene Data'!H191)),NA())</f>
        <v>#N/A</v>
      </c>
      <c r="BO197" s="98" t="e">
        <f ca="true">+IF(AND(ISNUMBER(OFFSET('Hygiene Data'!$I$5,0,10*ROW('Hygiene Data'!I191))),'Data Summary'!ED197="Yes"),OFFSET('Hygiene Data'!$I$5,0,10*ROW('Hygiene Data'!I191)),NA())</f>
        <v>#N/A</v>
      </c>
      <c r="BP197" s="98" t="e">
        <f ca="true">+IF(AND(ISNUMBER(OFFSET('Hygiene Data'!$I$7,0,10*ROW('Hygiene Data'!I191))),'Data Summary'!EE197="Yes"),OFFSET('Hygiene Data'!$I$7,0,10*ROW('Hygiene Data'!I191)),NA())</f>
        <v>#N/A</v>
      </c>
      <c r="BQ197" s="98" t="e">
        <f ca="true">+IF(AND(ISNUMBER(OFFSET('Hygiene Data'!$I$9,0,10*ROW('Hygiene Data'!I191))),'Data Summary'!EF197="Yes"),OFFSET('Hygiene Data'!$I$9,0,10*ROW('Hygiene Data'!I191)),NA())</f>
        <v>#N/A</v>
      </c>
    </row>
    <row xmlns:x14ac="http://schemas.microsoft.com/office/spreadsheetml/2009/9/ac" r="198" x14ac:dyDescent="0.2">
      <c r="A198" s="351" t="e">
        <f ca="true">+RIGHT('Data Summary'!A198,LEN('Data Summary'!A198)-9)</f>
        <v>#VALUE!</v>
      </c>
      <c r="B198" s="36" t="str">
        <f ca="true">+IF(ISTEXT('Data Summary'!B198),'Data Summary'!B198,"")</f>
        <v/>
      </c>
      <c r="C198" s="350" t="e">
        <f ca="true">+VALUE('Data Summary'!C198)</f>
        <v>#VALUE!</v>
      </c>
      <c r="D198" s="96" t="e">
        <f ca="true">+IF(AND(ISNUMBER(OFFSET('Water Data'!$D$4,0,10*ROW('Water Data'!D192))),'Data Summary'!BS198="Yes"),100-OFFSET('Water Data'!$D$4,0,10*ROW('Water Data'!D192)),NA())</f>
        <v>#N/A</v>
      </c>
      <c r="E198" s="96" t="e">
        <f ca="true">+IF(AND(ISNUMBER(OFFSET('Water Data'!$D$6,0,10*ROW('Water Data'!D192))),'Data Summary'!BT198="Yes"),OFFSET('Water Data'!$D$6,0,10*ROW('Water Data'!D192)),NA())</f>
        <v>#N/A</v>
      </c>
      <c r="F198" s="96" t="e">
        <f ca="true">+IF(AND(ISNUMBER(OFFSET('Water Data'!$D$9,0,10*ROW('Water Data'!D192))),'Data Summary'!BU198="Yes"),OFFSET('Water Data'!$D$9,0,10*ROW('Water Data'!D192)),NA())</f>
        <v>#N/A</v>
      </c>
      <c r="G198" s="96" t="e">
        <f ca="true">+IF(AND(ISNUMBER(OFFSET('Water Data'!$E$4,0,10*ROW('Water Data'!E192))),'Data Summary'!BV198="Yes"),100-OFFSET('Water Data'!$E$4,0,10*ROW('Water Data'!E192)),NA())</f>
        <v>#N/A</v>
      </c>
      <c r="H198" s="96" t="e">
        <f ca="true">+IF(AND(ISNUMBER(OFFSET('Water Data'!$E$6,0,10*ROW('Water Data'!E192))),'Data Summary'!BW198="Yes"),OFFSET('Water Data'!$E$6,0,10*ROW('Water Data'!E192)),NA())</f>
        <v>#N/A</v>
      </c>
      <c r="I198" s="96" t="e">
        <f ca="true">+IF(AND(ISNUMBER(OFFSET('Water Data'!$E$9,0,10*ROW('Water Data'!E192))),'Data Summary'!BX198="Yes"),OFFSET('Water Data'!$E$9,0,10*ROW('Water Data'!E192)),NA())</f>
        <v>#N/A</v>
      </c>
      <c r="J198" s="96" t="e">
        <f ca="true">+IF(AND(ISNUMBER(OFFSET('Water Data'!$F$4,0,10*ROW('Water Data'!F192))),'Data Summary'!BY198="Yes"),100-OFFSET('Water Data'!$F$4,0,10*ROW('Water Data'!F192)),NA())</f>
        <v>#N/A</v>
      </c>
      <c r="K198" s="96" t="e">
        <f ca="true">+IF(AND(ISNUMBER(OFFSET('Water Data'!$F$6,0,10*ROW('Water Data'!F192))),'Data Summary'!BZ198="Yes"),OFFSET('Water Data'!$F$6,0,10*ROW('Water Data'!F192)),NA())</f>
        <v>#N/A</v>
      </c>
      <c r="L198" s="96" t="e">
        <f ca="true">+IF(AND(ISNUMBER(OFFSET('Water Data'!$F$9,0,10*ROW('Water Data'!F192))),'Data Summary'!CA198="Yes"),OFFSET('Water Data'!$F$9,0,10*ROW('Water Data'!F192)),NA())</f>
        <v>#N/A</v>
      </c>
      <c r="M198" s="96" t="e">
        <f ca="true">+IF(AND(ISNUMBER(OFFSET('Water Data'!$G$4,0,10*ROW('Water Data'!G192))),'Data Summary'!CB198="Yes"),100-OFFSET('Water Data'!$G$4,0,10*ROW('Water Data'!G192)),NA())</f>
        <v>#N/A</v>
      </c>
      <c r="N198" s="96" t="e">
        <f ca="true">+IF(AND(ISNUMBER(OFFSET('Water Data'!$G$6,0,10*ROW('Water Data'!G192))),'Data Summary'!CC198="Yes"),OFFSET('Water Data'!$G$6,0,10*ROW('Water Data'!G192)),NA())</f>
        <v>#N/A</v>
      </c>
      <c r="O198" s="96" t="e">
        <f ca="true">+IF(AND(ISNUMBER(OFFSET('Water Data'!$G$9,0,10*ROW('Water Data'!G192))),'Data Summary'!CD198="Yes"),OFFSET('Water Data'!$G$9,0,10*ROW('Water Data'!G192)),NA())</f>
        <v>#N/A</v>
      </c>
      <c r="P198" s="96" t="e">
        <f ca="true">+IF(AND(ISNUMBER(OFFSET('Water Data'!$H$4,0,10*ROW('Water Data'!H192))),'Data Summary'!CE198="Yes"),100-OFFSET('Water Data'!$H$4,0,10*ROW('Water Data'!H192)),NA())</f>
        <v>#N/A</v>
      </c>
      <c r="Q198" s="96" t="e">
        <f ca="true">+IF(AND(ISNUMBER(OFFSET('Water Data'!$H$6,0,10*ROW('Water Data'!H192))),'Data Summary'!CF198="Yes"),OFFSET('Water Data'!$H$6,0,10*ROW('Water Data'!H192)),NA())</f>
        <v>#N/A</v>
      </c>
      <c r="R198" s="96" t="e">
        <f ca="true">+IF(AND(ISNUMBER(OFFSET('Water Data'!$H$9,0,10*ROW('Water Data'!H192))),'Data Summary'!CG198="Yes"),OFFSET('Water Data'!$H$9,0,10*ROW('Water Data'!H192)),NA())</f>
        <v>#N/A</v>
      </c>
      <c r="S198" s="96" t="e">
        <f ca="true">+IF(AND(ISNUMBER(OFFSET('Water Data'!$I$4,0,10*ROW('Water Data'!I192))),'Data Summary'!CH198="Yes"),100-OFFSET('Water Data'!$I$4,0,10*ROW('Water Data'!I192)),NA())</f>
        <v>#N/A</v>
      </c>
      <c r="T198" s="96" t="e">
        <f ca="true">+IF(AND(ISNUMBER(OFFSET('Water Data'!$I$6,0,10*ROW('Water Data'!I192))),'Data Summary'!CI198="Yes"),OFFSET('Water Data'!$I$6,0,10*ROW('Water Data'!I192)),NA())</f>
        <v>#N/A</v>
      </c>
      <c r="U198" s="96" t="e">
        <f ca="true">+IF(AND(ISNUMBER(OFFSET('Water Data'!$I$9,0,10*ROW('Water Data'!I192))),'Data Summary'!CJ198="Yes"),OFFSET('Water Data'!$I$9,0,10*ROW('Water Data'!I192)),NA())</f>
        <v>#N/A</v>
      </c>
      <c r="V198" s="97" t="e">
        <f ca="true">+IF(AND(ISNUMBER(OFFSET('Sanitation Data'!$D$4,0,10*ROW('Sanitation Data'!D192))),'Data Summary'!CK198="Yes"),100-OFFSET('Sanitation Data'!$D$4,0,10*ROW('Sanitation Data'!D192)),NA())</f>
        <v>#N/A</v>
      </c>
      <c r="W198" s="97" t="e">
        <f ca="true">+IF(AND(ISNUMBER(OFFSET('Sanitation Data'!$D$6,0,10*ROW('Sanitation Data'!D192))),'Data Summary'!CL198="Yes"),OFFSET('Sanitation Data'!$D$6,0,10*ROW('Sanitation Data'!D192)),NA())</f>
        <v>#N/A</v>
      </c>
      <c r="X198" s="97" t="e">
        <f ca="true">+IF(AND(ISNUMBER(OFFSET('Sanitation Data'!$D$10,0,10*ROW('Sanitation Data'!D192))),'Data Summary'!CM198="Yes"),OFFSET('Sanitation Data'!$D$10,0,10*ROW('Sanitation Data'!D192)),NA())</f>
        <v>#N/A</v>
      </c>
      <c r="Y198" s="97" t="e">
        <f ca="true">+IF(AND(ISNUMBER(OFFSET('Sanitation Data'!$D$11,0,10*ROW('Sanitation Data'!D192))),'Data Summary'!CN198="Yes"),OFFSET('Sanitation Data'!$D$11,0,10*ROW('Sanitation Data'!D192)),NA())</f>
        <v>#N/A</v>
      </c>
      <c r="Z198" s="97" t="e">
        <f ca="true">+IF(AND(ISNUMBER(OFFSET('Sanitation Data'!$D$12,0,10*ROW('Sanitation Data'!D192))),'Data Summary'!CO198="Yes"),OFFSET('Sanitation Data'!$D$12,0,10*ROW('Sanitation Data'!D192)),NA())</f>
        <v>#N/A</v>
      </c>
      <c r="AA198" s="97" t="e">
        <f ca="true">+IF(AND(ISNUMBER(OFFSET('Sanitation Data'!$E$4,0,10*ROW('Sanitation Data'!E192))),'Data Summary'!CP198="Yes"),100-OFFSET('Sanitation Data'!$E$4,0,10*ROW('Sanitation Data'!E192)),NA())</f>
        <v>#N/A</v>
      </c>
      <c r="AB198" s="97" t="e">
        <f ca="true">+IF(AND(ISNUMBER(OFFSET('Sanitation Data'!$E$6,0,10*ROW('Sanitation Data'!E192))),'Data Summary'!CQ198="Yes"),OFFSET('Sanitation Data'!$E$6,0,10*ROW('Sanitation Data'!E192)),NA())</f>
        <v>#N/A</v>
      </c>
      <c r="AC198" s="97" t="e">
        <f ca="true">+IF(AND(ISNUMBER(OFFSET('Sanitation Data'!$E$10,0,10*ROW('Sanitation Data'!E192))),'Data Summary'!CR198="Yes"),OFFSET('Sanitation Data'!$E$10,0,10*ROW('Sanitation Data'!E192)),NA())</f>
        <v>#N/A</v>
      </c>
      <c r="AD198" s="97" t="e">
        <f ca="true">+IF(AND(ISNUMBER(OFFSET('Sanitation Data'!$E$11,0,10*ROW('Sanitation Data'!E192))),'Data Summary'!CS198="Yes"),OFFSET('Sanitation Data'!$E$11,0,10*ROW('Sanitation Data'!E192)),NA())</f>
        <v>#N/A</v>
      </c>
      <c r="AE198" s="97" t="e">
        <f ca="true">+IF(AND(ISNUMBER(OFFSET('Sanitation Data'!$E$12,0,10*ROW('Sanitation Data'!E192))),'Data Summary'!CT198="Yes"),OFFSET('Sanitation Data'!$E$12,0,10*ROW('Sanitation Data'!E192)),NA())</f>
        <v>#N/A</v>
      </c>
      <c r="AF198" s="97" t="e">
        <f ca="true">+IF(AND(ISNUMBER(OFFSET('Sanitation Data'!$F$4,0,10*ROW('Sanitation Data'!F192))),'Data Summary'!CU198="Yes"),100-OFFSET('Sanitation Data'!$F$4,0,10*ROW('Sanitation Data'!F192)),NA())</f>
        <v>#N/A</v>
      </c>
      <c r="AG198" s="97" t="e">
        <f ca="true">+IF(AND(ISNUMBER(OFFSET('Sanitation Data'!$F$6,0,10*ROW('Sanitation Data'!F192))),'Data Summary'!CV198="Yes"),OFFSET('Sanitation Data'!$F$6,0,10*ROW('Sanitation Data'!F192)),NA())</f>
        <v>#N/A</v>
      </c>
      <c r="AH198" s="97" t="e">
        <f ca="true">+IF(AND(ISNUMBER(OFFSET('Sanitation Data'!$F$10,0,10*ROW('Sanitation Data'!F192))),'Data Summary'!CW198="Yes"),OFFSET('Sanitation Data'!$F$10,0,10*ROW('Sanitation Data'!F192)),NA())</f>
        <v>#N/A</v>
      </c>
      <c r="AI198" s="97" t="e">
        <f ca="true">+IF(AND(ISNUMBER(OFFSET('Sanitation Data'!$F$11,0,10*ROW('Sanitation Data'!F192))),'Data Summary'!CX198="Yes"),OFFSET('Sanitation Data'!$F$11,0,10*ROW('Sanitation Data'!F192)),NA())</f>
        <v>#N/A</v>
      </c>
      <c r="AJ198" s="97" t="e">
        <f ca="true">+IF(AND(ISNUMBER(OFFSET('Sanitation Data'!$F$12,0,10*ROW('Sanitation Data'!F192))),'Data Summary'!CY198="Yes"),OFFSET('Sanitation Data'!$F$12,0,10*ROW('Sanitation Data'!F192)),NA())</f>
        <v>#N/A</v>
      </c>
      <c r="AK198" s="97" t="e">
        <f ca="true">+IF(AND(ISNUMBER(OFFSET('Sanitation Data'!$G$4,0,10*ROW('Sanitation Data'!G192))),'Data Summary'!CZ198="Yes"),100-OFFSET('Sanitation Data'!$G$4,0,10*ROW('Sanitation Data'!G192)),NA())</f>
        <v>#N/A</v>
      </c>
      <c r="AL198" s="97" t="e">
        <f ca="true">+IF(AND(ISNUMBER(OFFSET('Sanitation Data'!$G$6,0,10*ROW('Sanitation Data'!G192))),'Data Summary'!DA198="Yes"),OFFSET('Sanitation Data'!$G$6,0,10*ROW('Sanitation Data'!G192)),NA())</f>
        <v>#N/A</v>
      </c>
      <c r="AM198" s="97" t="e">
        <f ca="true">+IF(AND(ISNUMBER(OFFSET('Sanitation Data'!$G$10,0,10*ROW('Sanitation Data'!G192))),'Data Summary'!DB198="Yes"),OFFSET('Sanitation Data'!$G$10,0,10*ROW('Sanitation Data'!G192)),NA())</f>
        <v>#N/A</v>
      </c>
      <c r="AN198" s="97" t="e">
        <f ca="true">+IF(AND(ISNUMBER(OFFSET('Sanitation Data'!$G$11,0,10*ROW('Sanitation Data'!G192))),'Data Summary'!DC198="Yes"),OFFSET('Sanitation Data'!$G$11,0,10*ROW('Sanitation Data'!G192)),NA())</f>
        <v>#N/A</v>
      </c>
      <c r="AO198" s="97" t="e">
        <f ca="true">+IF(AND(ISNUMBER(OFFSET('Sanitation Data'!$G$12,0,10*ROW('Sanitation Data'!G192))),'Data Summary'!DD198="Yes"),OFFSET('Sanitation Data'!$G$12,0,10*ROW('Sanitation Data'!G192)),NA())</f>
        <v>#N/A</v>
      </c>
      <c r="AP198" s="97" t="e">
        <f ca="true">+IF(AND(ISNUMBER(OFFSET('Sanitation Data'!$H$4,0,10*ROW('Sanitation Data'!H192))),'Data Summary'!DE198="Yes"),100-OFFSET('Sanitation Data'!$H$4,0,10*ROW('Sanitation Data'!H192)),NA())</f>
        <v>#N/A</v>
      </c>
      <c r="AQ198" s="97" t="e">
        <f ca="true">+IF(AND(ISNUMBER(OFFSET('Sanitation Data'!$H$6,0,10*ROW('Sanitation Data'!H192))),'Data Summary'!DF198="Yes"),OFFSET('Sanitation Data'!$H$6,0,10*ROW('Sanitation Data'!H192)),NA())</f>
        <v>#N/A</v>
      </c>
      <c r="AR198" s="97" t="e">
        <f ca="true">+IF(AND(ISNUMBER(OFFSET('Sanitation Data'!$H$10,0,10*ROW('Sanitation Data'!H192))),'Data Summary'!DG198="Yes"),OFFSET('Sanitation Data'!$H$10,0,10*ROW('Sanitation Data'!H192)),NA())</f>
        <v>#N/A</v>
      </c>
      <c r="AS198" s="97" t="e">
        <f ca="true">+IF(AND(ISNUMBER(OFFSET('Sanitation Data'!$H$11,0,10*ROW('Sanitation Data'!H192))),'Data Summary'!DH198="Yes"),OFFSET('Sanitation Data'!$H$11,0,10*ROW('Sanitation Data'!H192)),NA())</f>
        <v>#N/A</v>
      </c>
      <c r="AT198" s="97" t="e">
        <f ca="true">+IF(AND(ISNUMBER(OFFSET('Sanitation Data'!$H$12,0,10*ROW('Sanitation Data'!H192))),'Data Summary'!DI198="Yes"),OFFSET('Sanitation Data'!$H$12,0,10*ROW('Sanitation Data'!H192)),NA())</f>
        <v>#N/A</v>
      </c>
      <c r="AU198" s="97" t="e">
        <f ca="true">+IF(AND(ISNUMBER(OFFSET('Sanitation Data'!$I$4,0,10*ROW('Sanitation Data'!I192))),'Data Summary'!DJ198="Yes"),100-OFFSET('Sanitation Data'!$I$4,0,10*ROW('Sanitation Data'!I192)),NA())</f>
        <v>#N/A</v>
      </c>
      <c r="AV198" s="97" t="e">
        <f ca="true">+IF(AND(ISNUMBER(OFFSET('Sanitation Data'!$I$6,0,10*ROW('Sanitation Data'!I192))),'Data Summary'!DK198="Yes"),OFFSET('Sanitation Data'!$I$6,0,10*ROW('Sanitation Data'!I192)),NA())</f>
        <v>#N/A</v>
      </c>
      <c r="AW198" s="97" t="e">
        <f ca="true">+IF(AND(ISNUMBER(OFFSET('Sanitation Data'!$I$10,0,10*ROW('Sanitation Data'!I192))),'Data Summary'!DL198="Yes"),OFFSET('Sanitation Data'!$I$10,0,10*ROW('Sanitation Data'!I192)),NA())</f>
        <v>#N/A</v>
      </c>
      <c r="AX198" s="97" t="e">
        <f ca="true">+IF(AND(ISNUMBER(OFFSET('Sanitation Data'!$I$11,0,10*ROW('Sanitation Data'!I192))),'Data Summary'!DM198="Yes"),OFFSET('Sanitation Data'!$I$11,0,10*ROW('Sanitation Data'!I192)),NA())</f>
        <v>#N/A</v>
      </c>
      <c r="AY198" s="97" t="e">
        <f ca="true">+IF(AND(ISNUMBER(OFFSET('Sanitation Data'!$I$12,0,10*ROW('Sanitation Data'!I192))),'Data Summary'!DN198="Yes"),OFFSET('Sanitation Data'!$I$12,0,10*ROW('Sanitation Data'!I192)),NA())</f>
        <v>#N/A</v>
      </c>
      <c r="AZ198" s="98" t="e">
        <f ca="true">+IF(AND(ISNUMBER(OFFSET('Hygiene Data'!$D$5,0,10*ROW('Hygiene Data'!D192))),'Data Summary'!DO198="Yes"),OFFSET('Hygiene Data'!$D$5,0,10*ROW('Hygiene Data'!D192)),NA())</f>
        <v>#N/A</v>
      </c>
      <c r="BA198" s="98" t="e">
        <f ca="true">+IF(AND(ISNUMBER(OFFSET('Hygiene Data'!$D$7,0,10*ROW('Hygiene Data'!D192))),'Data Summary'!DP198="Yes"),OFFSET('Hygiene Data'!$D$7,0,10*ROW('Hygiene Data'!D192)),NA())</f>
        <v>#N/A</v>
      </c>
      <c r="BB198" s="98" t="e">
        <f ca="true">+IF(AND(ISNUMBER(OFFSET('Hygiene Data'!$D$9,0,10*ROW('Hygiene Data'!D192))),'Data Summary'!DQ198="Yes"),OFFSET('Hygiene Data'!$D$9,0,10*ROW('Hygiene Data'!D192)),NA())</f>
        <v>#N/A</v>
      </c>
      <c r="BC198" s="98" t="e">
        <f ca="true">+IF(AND(ISNUMBER(OFFSET('Hygiene Data'!$E$5,0,10*ROW('Hygiene Data'!E192))),'Data Summary'!DR198="Yes"),OFFSET('Hygiene Data'!$E$5,0,10*ROW('Hygiene Data'!E192)),NA())</f>
        <v>#N/A</v>
      </c>
      <c r="BD198" s="98" t="e">
        <f ca="true">+IF(AND(ISNUMBER(OFFSET('Hygiene Data'!$E$7,0,10*ROW('Hygiene Data'!E192))),'Data Summary'!DS198="Yes"),OFFSET('Hygiene Data'!$E$7,0,10*ROW('Hygiene Data'!E192)),NA())</f>
        <v>#N/A</v>
      </c>
      <c r="BE198" s="98" t="e">
        <f ca="true">+IF(AND(ISNUMBER(OFFSET('Hygiene Data'!$E$9,0,10*ROW('Hygiene Data'!E192))),'Data Summary'!DT198="Yes"),OFFSET('Hygiene Data'!$E$9,0,10*ROW('Hygiene Data'!E192)),NA())</f>
        <v>#N/A</v>
      </c>
      <c r="BF198" s="98" t="e">
        <f ca="true">+IF(AND(ISNUMBER(OFFSET('Hygiene Data'!$F$5,0,10*ROW('Hygiene Data'!F192))),'Data Summary'!DU198="Yes"),OFFSET('Hygiene Data'!$F$5,0,10*ROW('Hygiene Data'!F192)),NA())</f>
        <v>#N/A</v>
      </c>
      <c r="BG198" s="98" t="e">
        <f ca="true">+IF(AND(ISNUMBER(OFFSET('Hygiene Data'!$F$7,0,10*ROW('Hygiene Data'!F192))),'Data Summary'!DV198="Yes"),OFFSET('Hygiene Data'!$F$7,0,10*ROW('Hygiene Data'!F192)),NA())</f>
        <v>#N/A</v>
      </c>
      <c r="BH198" s="98" t="e">
        <f ca="true">+IF(AND(ISNUMBER(OFFSET('Hygiene Data'!$F$9,0,10*ROW('Hygiene Data'!F192))),'Data Summary'!DW198="Yes"),OFFSET('Hygiene Data'!$F$9,0,10*ROW('Hygiene Data'!F192)),NA())</f>
        <v>#N/A</v>
      </c>
      <c r="BI198" s="98" t="e">
        <f ca="true">+IF(AND(ISNUMBER(OFFSET('Hygiene Data'!$G$5,0,10*ROW('Hygiene Data'!G192))),'Data Summary'!DX198="Yes"),OFFSET('Hygiene Data'!$G$5,0,10*ROW('Hygiene Data'!G192)),NA())</f>
        <v>#N/A</v>
      </c>
      <c r="BJ198" s="98" t="e">
        <f ca="true">+IF(AND(ISNUMBER(OFFSET('Hygiene Data'!$G$7,0,10*ROW('Hygiene Data'!G192))),'Data Summary'!DY198="Yes"),OFFSET('Hygiene Data'!$G$7,0,10*ROW('Hygiene Data'!G192)),NA())</f>
        <v>#N/A</v>
      </c>
      <c r="BK198" s="98" t="e">
        <f ca="true">+IF(AND(ISNUMBER(OFFSET('Hygiene Data'!$G$9,0,10*ROW('Hygiene Data'!G192))),'Data Summary'!DZ198="Yes"),OFFSET('Hygiene Data'!$G$9,0,10*ROW('Hygiene Data'!G192)),NA())</f>
        <v>#N/A</v>
      </c>
      <c r="BL198" s="98" t="e">
        <f ca="true">+IF(AND(ISNUMBER(OFFSET('Hygiene Data'!$H$5,0,10*ROW('Hygiene Data'!H192))),'Data Summary'!EA198="Yes"),OFFSET('Hygiene Data'!$H$5,0,10*ROW('Hygiene Data'!H192)),NA())</f>
        <v>#N/A</v>
      </c>
      <c r="BM198" s="98" t="e">
        <f ca="true">+IF(AND(ISNUMBER(OFFSET('Hygiene Data'!$H$7,0,10*ROW('Hygiene Data'!H192))),'Data Summary'!EB198="Yes"),OFFSET('Hygiene Data'!$H$7,0,10*ROW('Hygiene Data'!H192)),NA())</f>
        <v>#N/A</v>
      </c>
      <c r="BN198" s="98" t="e">
        <f ca="true">+IF(AND(ISNUMBER(OFFSET('Hygiene Data'!$H$9,0,10*ROW('Hygiene Data'!H192))),'Data Summary'!EC198="Yes"),OFFSET('Hygiene Data'!$H$9,0,10*ROW('Hygiene Data'!H192)),NA())</f>
        <v>#N/A</v>
      </c>
      <c r="BO198" s="98" t="e">
        <f ca="true">+IF(AND(ISNUMBER(OFFSET('Hygiene Data'!$I$5,0,10*ROW('Hygiene Data'!I192))),'Data Summary'!ED198="Yes"),OFFSET('Hygiene Data'!$I$5,0,10*ROW('Hygiene Data'!I192)),NA())</f>
        <v>#N/A</v>
      </c>
      <c r="BP198" s="98" t="e">
        <f ca="true">+IF(AND(ISNUMBER(OFFSET('Hygiene Data'!$I$7,0,10*ROW('Hygiene Data'!I192))),'Data Summary'!EE198="Yes"),OFFSET('Hygiene Data'!$I$7,0,10*ROW('Hygiene Data'!I192)),NA())</f>
        <v>#N/A</v>
      </c>
      <c r="BQ198" s="98" t="e">
        <f ca="true">+IF(AND(ISNUMBER(OFFSET('Hygiene Data'!$I$9,0,10*ROW('Hygiene Data'!I192))),'Data Summary'!EF198="Yes"),OFFSET('Hygiene Data'!$I$9,0,10*ROW('Hygiene Data'!I192)),NA())</f>
        <v>#N/A</v>
      </c>
    </row>
    <row xmlns:x14ac="http://schemas.microsoft.com/office/spreadsheetml/2009/9/ac" r="199" x14ac:dyDescent="0.2">
      <c r="A199" s="351" t="e">
        <f ca="true">+RIGHT('Data Summary'!A199,LEN('Data Summary'!A199)-9)</f>
        <v>#VALUE!</v>
      </c>
      <c r="B199" s="36" t="str">
        <f ca="true">+IF(ISTEXT('Data Summary'!B199),'Data Summary'!B199,"")</f>
        <v/>
      </c>
      <c r="C199" s="350" t="e">
        <f ca="true">+VALUE('Data Summary'!C199)</f>
        <v>#VALUE!</v>
      </c>
      <c r="D199" s="96" t="e">
        <f ca="true">+IF(AND(ISNUMBER(OFFSET('Water Data'!$D$4,0,10*ROW('Water Data'!D193))),'Data Summary'!BS199="Yes"),100-OFFSET('Water Data'!$D$4,0,10*ROW('Water Data'!D193)),NA())</f>
        <v>#N/A</v>
      </c>
      <c r="E199" s="96" t="e">
        <f ca="true">+IF(AND(ISNUMBER(OFFSET('Water Data'!$D$6,0,10*ROW('Water Data'!D193))),'Data Summary'!BT199="Yes"),OFFSET('Water Data'!$D$6,0,10*ROW('Water Data'!D193)),NA())</f>
        <v>#N/A</v>
      </c>
      <c r="F199" s="96" t="e">
        <f ca="true">+IF(AND(ISNUMBER(OFFSET('Water Data'!$D$9,0,10*ROW('Water Data'!D193))),'Data Summary'!BU199="Yes"),OFFSET('Water Data'!$D$9,0,10*ROW('Water Data'!D193)),NA())</f>
        <v>#N/A</v>
      </c>
      <c r="G199" s="96" t="e">
        <f ca="true">+IF(AND(ISNUMBER(OFFSET('Water Data'!$E$4,0,10*ROW('Water Data'!E193))),'Data Summary'!BV199="Yes"),100-OFFSET('Water Data'!$E$4,0,10*ROW('Water Data'!E193)),NA())</f>
        <v>#N/A</v>
      </c>
      <c r="H199" s="96" t="e">
        <f ca="true">+IF(AND(ISNUMBER(OFFSET('Water Data'!$E$6,0,10*ROW('Water Data'!E193))),'Data Summary'!BW199="Yes"),OFFSET('Water Data'!$E$6,0,10*ROW('Water Data'!E193)),NA())</f>
        <v>#N/A</v>
      </c>
      <c r="I199" s="96" t="e">
        <f ca="true">+IF(AND(ISNUMBER(OFFSET('Water Data'!$E$9,0,10*ROW('Water Data'!E193))),'Data Summary'!BX199="Yes"),OFFSET('Water Data'!$E$9,0,10*ROW('Water Data'!E193)),NA())</f>
        <v>#N/A</v>
      </c>
      <c r="J199" s="96" t="e">
        <f ca="true">+IF(AND(ISNUMBER(OFFSET('Water Data'!$F$4,0,10*ROW('Water Data'!F193))),'Data Summary'!BY199="Yes"),100-OFFSET('Water Data'!$F$4,0,10*ROW('Water Data'!F193)),NA())</f>
        <v>#N/A</v>
      </c>
      <c r="K199" s="96" t="e">
        <f ca="true">+IF(AND(ISNUMBER(OFFSET('Water Data'!$F$6,0,10*ROW('Water Data'!F193))),'Data Summary'!BZ199="Yes"),OFFSET('Water Data'!$F$6,0,10*ROW('Water Data'!F193)),NA())</f>
        <v>#N/A</v>
      </c>
      <c r="L199" s="96" t="e">
        <f ca="true">+IF(AND(ISNUMBER(OFFSET('Water Data'!$F$9,0,10*ROW('Water Data'!F193))),'Data Summary'!CA199="Yes"),OFFSET('Water Data'!$F$9,0,10*ROW('Water Data'!F193)),NA())</f>
        <v>#N/A</v>
      </c>
      <c r="M199" s="96" t="e">
        <f ca="true">+IF(AND(ISNUMBER(OFFSET('Water Data'!$G$4,0,10*ROW('Water Data'!G193))),'Data Summary'!CB199="Yes"),100-OFFSET('Water Data'!$G$4,0,10*ROW('Water Data'!G193)),NA())</f>
        <v>#N/A</v>
      </c>
      <c r="N199" s="96" t="e">
        <f ca="true">+IF(AND(ISNUMBER(OFFSET('Water Data'!$G$6,0,10*ROW('Water Data'!G193))),'Data Summary'!CC199="Yes"),OFFSET('Water Data'!$G$6,0,10*ROW('Water Data'!G193)),NA())</f>
        <v>#N/A</v>
      </c>
      <c r="O199" s="96" t="e">
        <f ca="true">+IF(AND(ISNUMBER(OFFSET('Water Data'!$G$9,0,10*ROW('Water Data'!G193))),'Data Summary'!CD199="Yes"),OFFSET('Water Data'!$G$9,0,10*ROW('Water Data'!G193)),NA())</f>
        <v>#N/A</v>
      </c>
      <c r="P199" s="96" t="e">
        <f ca="true">+IF(AND(ISNUMBER(OFFSET('Water Data'!$H$4,0,10*ROW('Water Data'!H193))),'Data Summary'!CE199="Yes"),100-OFFSET('Water Data'!$H$4,0,10*ROW('Water Data'!H193)),NA())</f>
        <v>#N/A</v>
      </c>
      <c r="Q199" s="96" t="e">
        <f ca="true">+IF(AND(ISNUMBER(OFFSET('Water Data'!$H$6,0,10*ROW('Water Data'!H193))),'Data Summary'!CF199="Yes"),OFFSET('Water Data'!$H$6,0,10*ROW('Water Data'!H193)),NA())</f>
        <v>#N/A</v>
      </c>
      <c r="R199" s="96" t="e">
        <f ca="true">+IF(AND(ISNUMBER(OFFSET('Water Data'!$H$9,0,10*ROW('Water Data'!H193))),'Data Summary'!CG199="Yes"),OFFSET('Water Data'!$H$9,0,10*ROW('Water Data'!H193)),NA())</f>
        <v>#N/A</v>
      </c>
      <c r="S199" s="96" t="e">
        <f ca="true">+IF(AND(ISNUMBER(OFFSET('Water Data'!$I$4,0,10*ROW('Water Data'!I193))),'Data Summary'!CH199="Yes"),100-OFFSET('Water Data'!$I$4,0,10*ROW('Water Data'!I193)),NA())</f>
        <v>#N/A</v>
      </c>
      <c r="T199" s="96" t="e">
        <f ca="true">+IF(AND(ISNUMBER(OFFSET('Water Data'!$I$6,0,10*ROW('Water Data'!I193))),'Data Summary'!CI199="Yes"),OFFSET('Water Data'!$I$6,0,10*ROW('Water Data'!I193)),NA())</f>
        <v>#N/A</v>
      </c>
      <c r="U199" s="96" t="e">
        <f ca="true">+IF(AND(ISNUMBER(OFFSET('Water Data'!$I$9,0,10*ROW('Water Data'!I193))),'Data Summary'!CJ199="Yes"),OFFSET('Water Data'!$I$9,0,10*ROW('Water Data'!I193)),NA())</f>
        <v>#N/A</v>
      </c>
      <c r="V199" s="97" t="e">
        <f ca="true">+IF(AND(ISNUMBER(OFFSET('Sanitation Data'!$D$4,0,10*ROW('Sanitation Data'!D193))),'Data Summary'!CK199="Yes"),100-OFFSET('Sanitation Data'!$D$4,0,10*ROW('Sanitation Data'!D193)),NA())</f>
        <v>#N/A</v>
      </c>
      <c r="W199" s="97" t="e">
        <f ca="true">+IF(AND(ISNUMBER(OFFSET('Sanitation Data'!$D$6,0,10*ROW('Sanitation Data'!D193))),'Data Summary'!CL199="Yes"),OFFSET('Sanitation Data'!$D$6,0,10*ROW('Sanitation Data'!D193)),NA())</f>
        <v>#N/A</v>
      </c>
      <c r="X199" s="97" t="e">
        <f ca="true">+IF(AND(ISNUMBER(OFFSET('Sanitation Data'!$D$10,0,10*ROW('Sanitation Data'!D193))),'Data Summary'!CM199="Yes"),OFFSET('Sanitation Data'!$D$10,0,10*ROW('Sanitation Data'!D193)),NA())</f>
        <v>#N/A</v>
      </c>
      <c r="Y199" s="97" t="e">
        <f ca="true">+IF(AND(ISNUMBER(OFFSET('Sanitation Data'!$D$11,0,10*ROW('Sanitation Data'!D193))),'Data Summary'!CN199="Yes"),OFFSET('Sanitation Data'!$D$11,0,10*ROW('Sanitation Data'!D193)),NA())</f>
        <v>#N/A</v>
      </c>
      <c r="Z199" s="97" t="e">
        <f ca="true">+IF(AND(ISNUMBER(OFFSET('Sanitation Data'!$D$12,0,10*ROW('Sanitation Data'!D193))),'Data Summary'!CO199="Yes"),OFFSET('Sanitation Data'!$D$12,0,10*ROW('Sanitation Data'!D193)),NA())</f>
        <v>#N/A</v>
      </c>
      <c r="AA199" s="97" t="e">
        <f ca="true">+IF(AND(ISNUMBER(OFFSET('Sanitation Data'!$E$4,0,10*ROW('Sanitation Data'!E193))),'Data Summary'!CP199="Yes"),100-OFFSET('Sanitation Data'!$E$4,0,10*ROW('Sanitation Data'!E193)),NA())</f>
        <v>#N/A</v>
      </c>
      <c r="AB199" s="97" t="e">
        <f ca="true">+IF(AND(ISNUMBER(OFFSET('Sanitation Data'!$E$6,0,10*ROW('Sanitation Data'!E193))),'Data Summary'!CQ199="Yes"),OFFSET('Sanitation Data'!$E$6,0,10*ROW('Sanitation Data'!E193)),NA())</f>
        <v>#N/A</v>
      </c>
      <c r="AC199" s="97" t="e">
        <f ca="true">+IF(AND(ISNUMBER(OFFSET('Sanitation Data'!$E$10,0,10*ROW('Sanitation Data'!E193))),'Data Summary'!CR199="Yes"),OFFSET('Sanitation Data'!$E$10,0,10*ROW('Sanitation Data'!E193)),NA())</f>
        <v>#N/A</v>
      </c>
      <c r="AD199" s="97" t="e">
        <f ca="true">+IF(AND(ISNUMBER(OFFSET('Sanitation Data'!$E$11,0,10*ROW('Sanitation Data'!E193))),'Data Summary'!CS199="Yes"),OFFSET('Sanitation Data'!$E$11,0,10*ROW('Sanitation Data'!E193)),NA())</f>
        <v>#N/A</v>
      </c>
      <c r="AE199" s="97" t="e">
        <f ca="true">+IF(AND(ISNUMBER(OFFSET('Sanitation Data'!$E$12,0,10*ROW('Sanitation Data'!E193))),'Data Summary'!CT199="Yes"),OFFSET('Sanitation Data'!$E$12,0,10*ROW('Sanitation Data'!E193)),NA())</f>
        <v>#N/A</v>
      </c>
      <c r="AF199" s="97" t="e">
        <f ca="true">+IF(AND(ISNUMBER(OFFSET('Sanitation Data'!$F$4,0,10*ROW('Sanitation Data'!F193))),'Data Summary'!CU199="Yes"),100-OFFSET('Sanitation Data'!$F$4,0,10*ROW('Sanitation Data'!F193)),NA())</f>
        <v>#N/A</v>
      </c>
      <c r="AG199" s="97" t="e">
        <f ca="true">+IF(AND(ISNUMBER(OFFSET('Sanitation Data'!$F$6,0,10*ROW('Sanitation Data'!F193))),'Data Summary'!CV199="Yes"),OFFSET('Sanitation Data'!$F$6,0,10*ROW('Sanitation Data'!F193)),NA())</f>
        <v>#N/A</v>
      </c>
      <c r="AH199" s="97" t="e">
        <f ca="true">+IF(AND(ISNUMBER(OFFSET('Sanitation Data'!$F$10,0,10*ROW('Sanitation Data'!F193))),'Data Summary'!CW199="Yes"),OFFSET('Sanitation Data'!$F$10,0,10*ROW('Sanitation Data'!F193)),NA())</f>
        <v>#N/A</v>
      </c>
      <c r="AI199" s="97" t="e">
        <f ca="true">+IF(AND(ISNUMBER(OFFSET('Sanitation Data'!$F$11,0,10*ROW('Sanitation Data'!F193))),'Data Summary'!CX199="Yes"),OFFSET('Sanitation Data'!$F$11,0,10*ROW('Sanitation Data'!F193)),NA())</f>
        <v>#N/A</v>
      </c>
      <c r="AJ199" s="97" t="e">
        <f ca="true">+IF(AND(ISNUMBER(OFFSET('Sanitation Data'!$F$12,0,10*ROW('Sanitation Data'!F193))),'Data Summary'!CY199="Yes"),OFFSET('Sanitation Data'!$F$12,0,10*ROW('Sanitation Data'!F193)),NA())</f>
        <v>#N/A</v>
      </c>
      <c r="AK199" s="97" t="e">
        <f ca="true">+IF(AND(ISNUMBER(OFFSET('Sanitation Data'!$G$4,0,10*ROW('Sanitation Data'!G193))),'Data Summary'!CZ199="Yes"),100-OFFSET('Sanitation Data'!$G$4,0,10*ROW('Sanitation Data'!G193)),NA())</f>
        <v>#N/A</v>
      </c>
      <c r="AL199" s="97" t="e">
        <f ca="true">+IF(AND(ISNUMBER(OFFSET('Sanitation Data'!$G$6,0,10*ROW('Sanitation Data'!G193))),'Data Summary'!DA199="Yes"),OFFSET('Sanitation Data'!$G$6,0,10*ROW('Sanitation Data'!G193)),NA())</f>
        <v>#N/A</v>
      </c>
      <c r="AM199" s="97" t="e">
        <f ca="true">+IF(AND(ISNUMBER(OFFSET('Sanitation Data'!$G$10,0,10*ROW('Sanitation Data'!G193))),'Data Summary'!DB199="Yes"),OFFSET('Sanitation Data'!$G$10,0,10*ROW('Sanitation Data'!G193)),NA())</f>
        <v>#N/A</v>
      </c>
      <c r="AN199" s="97" t="e">
        <f ca="true">+IF(AND(ISNUMBER(OFFSET('Sanitation Data'!$G$11,0,10*ROW('Sanitation Data'!G193))),'Data Summary'!DC199="Yes"),OFFSET('Sanitation Data'!$G$11,0,10*ROW('Sanitation Data'!G193)),NA())</f>
        <v>#N/A</v>
      </c>
      <c r="AO199" s="97" t="e">
        <f ca="true">+IF(AND(ISNUMBER(OFFSET('Sanitation Data'!$G$12,0,10*ROW('Sanitation Data'!G193))),'Data Summary'!DD199="Yes"),OFFSET('Sanitation Data'!$G$12,0,10*ROW('Sanitation Data'!G193)),NA())</f>
        <v>#N/A</v>
      </c>
      <c r="AP199" s="97" t="e">
        <f ca="true">+IF(AND(ISNUMBER(OFFSET('Sanitation Data'!$H$4,0,10*ROW('Sanitation Data'!H193))),'Data Summary'!DE199="Yes"),100-OFFSET('Sanitation Data'!$H$4,0,10*ROW('Sanitation Data'!H193)),NA())</f>
        <v>#N/A</v>
      </c>
      <c r="AQ199" s="97" t="e">
        <f ca="true">+IF(AND(ISNUMBER(OFFSET('Sanitation Data'!$H$6,0,10*ROW('Sanitation Data'!H193))),'Data Summary'!DF199="Yes"),OFFSET('Sanitation Data'!$H$6,0,10*ROW('Sanitation Data'!H193)),NA())</f>
        <v>#N/A</v>
      </c>
      <c r="AR199" s="97" t="e">
        <f ca="true">+IF(AND(ISNUMBER(OFFSET('Sanitation Data'!$H$10,0,10*ROW('Sanitation Data'!H193))),'Data Summary'!DG199="Yes"),OFFSET('Sanitation Data'!$H$10,0,10*ROW('Sanitation Data'!H193)),NA())</f>
        <v>#N/A</v>
      </c>
      <c r="AS199" s="97" t="e">
        <f ca="true">+IF(AND(ISNUMBER(OFFSET('Sanitation Data'!$H$11,0,10*ROW('Sanitation Data'!H193))),'Data Summary'!DH199="Yes"),OFFSET('Sanitation Data'!$H$11,0,10*ROW('Sanitation Data'!H193)),NA())</f>
        <v>#N/A</v>
      </c>
      <c r="AT199" s="97" t="e">
        <f ca="true">+IF(AND(ISNUMBER(OFFSET('Sanitation Data'!$H$12,0,10*ROW('Sanitation Data'!H193))),'Data Summary'!DI199="Yes"),OFFSET('Sanitation Data'!$H$12,0,10*ROW('Sanitation Data'!H193)),NA())</f>
        <v>#N/A</v>
      </c>
      <c r="AU199" s="97" t="e">
        <f ca="true">+IF(AND(ISNUMBER(OFFSET('Sanitation Data'!$I$4,0,10*ROW('Sanitation Data'!I193))),'Data Summary'!DJ199="Yes"),100-OFFSET('Sanitation Data'!$I$4,0,10*ROW('Sanitation Data'!I193)),NA())</f>
        <v>#N/A</v>
      </c>
      <c r="AV199" s="97" t="e">
        <f ca="true">+IF(AND(ISNUMBER(OFFSET('Sanitation Data'!$I$6,0,10*ROW('Sanitation Data'!I193))),'Data Summary'!DK199="Yes"),OFFSET('Sanitation Data'!$I$6,0,10*ROW('Sanitation Data'!I193)),NA())</f>
        <v>#N/A</v>
      </c>
      <c r="AW199" s="97" t="e">
        <f ca="true">+IF(AND(ISNUMBER(OFFSET('Sanitation Data'!$I$10,0,10*ROW('Sanitation Data'!I193))),'Data Summary'!DL199="Yes"),OFFSET('Sanitation Data'!$I$10,0,10*ROW('Sanitation Data'!I193)),NA())</f>
        <v>#N/A</v>
      </c>
      <c r="AX199" s="97" t="e">
        <f ca="true">+IF(AND(ISNUMBER(OFFSET('Sanitation Data'!$I$11,0,10*ROW('Sanitation Data'!I193))),'Data Summary'!DM199="Yes"),OFFSET('Sanitation Data'!$I$11,0,10*ROW('Sanitation Data'!I193)),NA())</f>
        <v>#N/A</v>
      </c>
      <c r="AY199" s="97" t="e">
        <f ca="true">+IF(AND(ISNUMBER(OFFSET('Sanitation Data'!$I$12,0,10*ROW('Sanitation Data'!I193))),'Data Summary'!DN199="Yes"),OFFSET('Sanitation Data'!$I$12,0,10*ROW('Sanitation Data'!I193)),NA())</f>
        <v>#N/A</v>
      </c>
      <c r="AZ199" s="98" t="e">
        <f ca="true">+IF(AND(ISNUMBER(OFFSET('Hygiene Data'!$D$5,0,10*ROW('Hygiene Data'!D193))),'Data Summary'!DO199="Yes"),OFFSET('Hygiene Data'!$D$5,0,10*ROW('Hygiene Data'!D193)),NA())</f>
        <v>#N/A</v>
      </c>
      <c r="BA199" s="98" t="e">
        <f ca="true">+IF(AND(ISNUMBER(OFFSET('Hygiene Data'!$D$7,0,10*ROW('Hygiene Data'!D193))),'Data Summary'!DP199="Yes"),OFFSET('Hygiene Data'!$D$7,0,10*ROW('Hygiene Data'!D193)),NA())</f>
        <v>#N/A</v>
      </c>
      <c r="BB199" s="98" t="e">
        <f ca="true">+IF(AND(ISNUMBER(OFFSET('Hygiene Data'!$D$9,0,10*ROW('Hygiene Data'!D193))),'Data Summary'!DQ199="Yes"),OFFSET('Hygiene Data'!$D$9,0,10*ROW('Hygiene Data'!D193)),NA())</f>
        <v>#N/A</v>
      </c>
      <c r="BC199" s="98" t="e">
        <f ca="true">+IF(AND(ISNUMBER(OFFSET('Hygiene Data'!$E$5,0,10*ROW('Hygiene Data'!E193))),'Data Summary'!DR199="Yes"),OFFSET('Hygiene Data'!$E$5,0,10*ROW('Hygiene Data'!E193)),NA())</f>
        <v>#N/A</v>
      </c>
      <c r="BD199" s="98" t="e">
        <f ca="true">+IF(AND(ISNUMBER(OFFSET('Hygiene Data'!$E$7,0,10*ROW('Hygiene Data'!E193))),'Data Summary'!DS199="Yes"),OFFSET('Hygiene Data'!$E$7,0,10*ROW('Hygiene Data'!E193)),NA())</f>
        <v>#N/A</v>
      </c>
      <c r="BE199" s="98" t="e">
        <f ca="true">+IF(AND(ISNUMBER(OFFSET('Hygiene Data'!$E$9,0,10*ROW('Hygiene Data'!E193))),'Data Summary'!DT199="Yes"),OFFSET('Hygiene Data'!$E$9,0,10*ROW('Hygiene Data'!E193)),NA())</f>
        <v>#N/A</v>
      </c>
      <c r="BF199" s="98" t="e">
        <f ca="true">+IF(AND(ISNUMBER(OFFSET('Hygiene Data'!$F$5,0,10*ROW('Hygiene Data'!F193))),'Data Summary'!DU199="Yes"),OFFSET('Hygiene Data'!$F$5,0,10*ROW('Hygiene Data'!F193)),NA())</f>
        <v>#N/A</v>
      </c>
      <c r="BG199" s="98" t="e">
        <f ca="true">+IF(AND(ISNUMBER(OFFSET('Hygiene Data'!$F$7,0,10*ROW('Hygiene Data'!F193))),'Data Summary'!DV199="Yes"),OFFSET('Hygiene Data'!$F$7,0,10*ROW('Hygiene Data'!F193)),NA())</f>
        <v>#N/A</v>
      </c>
      <c r="BH199" s="98" t="e">
        <f ca="true">+IF(AND(ISNUMBER(OFFSET('Hygiene Data'!$F$9,0,10*ROW('Hygiene Data'!F193))),'Data Summary'!DW199="Yes"),OFFSET('Hygiene Data'!$F$9,0,10*ROW('Hygiene Data'!F193)),NA())</f>
        <v>#N/A</v>
      </c>
      <c r="BI199" s="98" t="e">
        <f ca="true">+IF(AND(ISNUMBER(OFFSET('Hygiene Data'!$G$5,0,10*ROW('Hygiene Data'!G193))),'Data Summary'!DX199="Yes"),OFFSET('Hygiene Data'!$G$5,0,10*ROW('Hygiene Data'!G193)),NA())</f>
        <v>#N/A</v>
      </c>
      <c r="BJ199" s="98" t="e">
        <f ca="true">+IF(AND(ISNUMBER(OFFSET('Hygiene Data'!$G$7,0,10*ROW('Hygiene Data'!G193))),'Data Summary'!DY199="Yes"),OFFSET('Hygiene Data'!$G$7,0,10*ROW('Hygiene Data'!G193)),NA())</f>
        <v>#N/A</v>
      </c>
      <c r="BK199" s="98" t="e">
        <f ca="true">+IF(AND(ISNUMBER(OFFSET('Hygiene Data'!$G$9,0,10*ROW('Hygiene Data'!G193))),'Data Summary'!DZ199="Yes"),OFFSET('Hygiene Data'!$G$9,0,10*ROW('Hygiene Data'!G193)),NA())</f>
        <v>#N/A</v>
      </c>
      <c r="BL199" s="98" t="e">
        <f ca="true">+IF(AND(ISNUMBER(OFFSET('Hygiene Data'!$H$5,0,10*ROW('Hygiene Data'!H193))),'Data Summary'!EA199="Yes"),OFFSET('Hygiene Data'!$H$5,0,10*ROW('Hygiene Data'!H193)),NA())</f>
        <v>#N/A</v>
      </c>
      <c r="BM199" s="98" t="e">
        <f ca="true">+IF(AND(ISNUMBER(OFFSET('Hygiene Data'!$H$7,0,10*ROW('Hygiene Data'!H193))),'Data Summary'!EB199="Yes"),OFFSET('Hygiene Data'!$H$7,0,10*ROW('Hygiene Data'!H193)),NA())</f>
        <v>#N/A</v>
      </c>
      <c r="BN199" s="98" t="e">
        <f ca="true">+IF(AND(ISNUMBER(OFFSET('Hygiene Data'!$H$9,0,10*ROW('Hygiene Data'!H193))),'Data Summary'!EC199="Yes"),OFFSET('Hygiene Data'!$H$9,0,10*ROW('Hygiene Data'!H193)),NA())</f>
        <v>#N/A</v>
      </c>
      <c r="BO199" s="98" t="e">
        <f ca="true">+IF(AND(ISNUMBER(OFFSET('Hygiene Data'!$I$5,0,10*ROW('Hygiene Data'!I193))),'Data Summary'!ED199="Yes"),OFFSET('Hygiene Data'!$I$5,0,10*ROW('Hygiene Data'!I193)),NA())</f>
        <v>#N/A</v>
      </c>
      <c r="BP199" s="98" t="e">
        <f ca="true">+IF(AND(ISNUMBER(OFFSET('Hygiene Data'!$I$7,0,10*ROW('Hygiene Data'!I193))),'Data Summary'!EE199="Yes"),OFFSET('Hygiene Data'!$I$7,0,10*ROW('Hygiene Data'!I193)),NA())</f>
        <v>#N/A</v>
      </c>
      <c r="BQ199" s="98" t="e">
        <f ca="true">+IF(AND(ISNUMBER(OFFSET('Hygiene Data'!$I$9,0,10*ROW('Hygiene Data'!I193))),'Data Summary'!EF199="Yes"),OFFSET('Hygiene Data'!$I$9,0,10*ROW('Hygiene Data'!I193)),NA())</f>
        <v>#N/A</v>
      </c>
    </row>
    <row xmlns:x14ac="http://schemas.microsoft.com/office/spreadsheetml/2009/9/ac" r="200" x14ac:dyDescent="0.2">
      <c r="A200" s="351" t="e">
        <f ca="true">+RIGHT('Data Summary'!A200,LEN('Data Summary'!A200)-9)</f>
        <v>#VALUE!</v>
      </c>
      <c r="B200" s="36" t="str">
        <f ca="true">+IF(ISTEXT('Data Summary'!B200),'Data Summary'!B200,"")</f>
        <v/>
      </c>
      <c r="C200" s="350" t="e">
        <f ca="true">+VALUE('Data Summary'!C200)</f>
        <v>#VALUE!</v>
      </c>
      <c r="D200" s="96" t="e">
        <f ca="true">+IF(AND(ISNUMBER(OFFSET('Water Data'!$D$4,0,10*ROW('Water Data'!D194))),'Data Summary'!BS200="Yes"),100-OFFSET('Water Data'!$D$4,0,10*ROW('Water Data'!D194)),NA())</f>
        <v>#N/A</v>
      </c>
      <c r="E200" s="96" t="e">
        <f ca="true">+IF(AND(ISNUMBER(OFFSET('Water Data'!$D$6,0,10*ROW('Water Data'!D194))),'Data Summary'!BT200="Yes"),OFFSET('Water Data'!$D$6,0,10*ROW('Water Data'!D194)),NA())</f>
        <v>#N/A</v>
      </c>
      <c r="F200" s="96" t="e">
        <f ca="true">+IF(AND(ISNUMBER(OFFSET('Water Data'!$D$9,0,10*ROW('Water Data'!D194))),'Data Summary'!BU200="Yes"),OFFSET('Water Data'!$D$9,0,10*ROW('Water Data'!D194)),NA())</f>
        <v>#N/A</v>
      </c>
      <c r="G200" s="96" t="e">
        <f ca="true">+IF(AND(ISNUMBER(OFFSET('Water Data'!$E$4,0,10*ROW('Water Data'!E194))),'Data Summary'!BV200="Yes"),100-OFFSET('Water Data'!$E$4,0,10*ROW('Water Data'!E194)),NA())</f>
        <v>#N/A</v>
      </c>
      <c r="H200" s="96" t="e">
        <f ca="true">+IF(AND(ISNUMBER(OFFSET('Water Data'!$E$6,0,10*ROW('Water Data'!E194))),'Data Summary'!BW200="Yes"),OFFSET('Water Data'!$E$6,0,10*ROW('Water Data'!E194)),NA())</f>
        <v>#N/A</v>
      </c>
      <c r="I200" s="96" t="e">
        <f ca="true">+IF(AND(ISNUMBER(OFFSET('Water Data'!$E$9,0,10*ROW('Water Data'!E194))),'Data Summary'!BX200="Yes"),OFFSET('Water Data'!$E$9,0,10*ROW('Water Data'!E194)),NA())</f>
        <v>#N/A</v>
      </c>
      <c r="J200" s="96" t="e">
        <f ca="true">+IF(AND(ISNUMBER(OFFSET('Water Data'!$F$4,0,10*ROW('Water Data'!F194))),'Data Summary'!BY200="Yes"),100-OFFSET('Water Data'!$F$4,0,10*ROW('Water Data'!F194)),NA())</f>
        <v>#N/A</v>
      </c>
      <c r="K200" s="96" t="e">
        <f ca="true">+IF(AND(ISNUMBER(OFFSET('Water Data'!$F$6,0,10*ROW('Water Data'!F194))),'Data Summary'!BZ200="Yes"),OFFSET('Water Data'!$F$6,0,10*ROW('Water Data'!F194)),NA())</f>
        <v>#N/A</v>
      </c>
      <c r="L200" s="96" t="e">
        <f ca="true">+IF(AND(ISNUMBER(OFFSET('Water Data'!$F$9,0,10*ROW('Water Data'!F194))),'Data Summary'!CA200="Yes"),OFFSET('Water Data'!$F$9,0,10*ROW('Water Data'!F194)),NA())</f>
        <v>#N/A</v>
      </c>
      <c r="M200" s="96" t="e">
        <f ca="true">+IF(AND(ISNUMBER(OFFSET('Water Data'!$G$4,0,10*ROW('Water Data'!G194))),'Data Summary'!CB200="Yes"),100-OFFSET('Water Data'!$G$4,0,10*ROW('Water Data'!G194)),NA())</f>
        <v>#N/A</v>
      </c>
      <c r="N200" s="96" t="e">
        <f ca="true">+IF(AND(ISNUMBER(OFFSET('Water Data'!$G$6,0,10*ROW('Water Data'!G194))),'Data Summary'!CC200="Yes"),OFFSET('Water Data'!$G$6,0,10*ROW('Water Data'!G194)),NA())</f>
        <v>#N/A</v>
      </c>
      <c r="O200" s="96" t="e">
        <f ca="true">+IF(AND(ISNUMBER(OFFSET('Water Data'!$G$9,0,10*ROW('Water Data'!G194))),'Data Summary'!CD200="Yes"),OFFSET('Water Data'!$G$9,0,10*ROW('Water Data'!G194)),NA())</f>
        <v>#N/A</v>
      </c>
      <c r="P200" s="96" t="e">
        <f ca="true">+IF(AND(ISNUMBER(OFFSET('Water Data'!$H$4,0,10*ROW('Water Data'!H194))),'Data Summary'!CE200="Yes"),100-OFFSET('Water Data'!$H$4,0,10*ROW('Water Data'!H194)),NA())</f>
        <v>#N/A</v>
      </c>
      <c r="Q200" s="96" t="e">
        <f ca="true">+IF(AND(ISNUMBER(OFFSET('Water Data'!$H$6,0,10*ROW('Water Data'!H194))),'Data Summary'!CF200="Yes"),OFFSET('Water Data'!$H$6,0,10*ROW('Water Data'!H194)),NA())</f>
        <v>#N/A</v>
      </c>
      <c r="R200" s="96" t="e">
        <f ca="true">+IF(AND(ISNUMBER(OFFSET('Water Data'!$H$9,0,10*ROW('Water Data'!H194))),'Data Summary'!CG200="Yes"),OFFSET('Water Data'!$H$9,0,10*ROW('Water Data'!H194)),NA())</f>
        <v>#N/A</v>
      </c>
      <c r="S200" s="96" t="e">
        <f ca="true">+IF(AND(ISNUMBER(OFFSET('Water Data'!$I$4,0,10*ROW('Water Data'!I194))),'Data Summary'!CH200="Yes"),100-OFFSET('Water Data'!$I$4,0,10*ROW('Water Data'!I194)),NA())</f>
        <v>#N/A</v>
      </c>
      <c r="T200" s="96" t="e">
        <f ca="true">+IF(AND(ISNUMBER(OFFSET('Water Data'!$I$6,0,10*ROW('Water Data'!I194))),'Data Summary'!CI200="Yes"),OFFSET('Water Data'!$I$6,0,10*ROW('Water Data'!I194)),NA())</f>
        <v>#N/A</v>
      </c>
      <c r="U200" s="96" t="e">
        <f ca="true">+IF(AND(ISNUMBER(OFFSET('Water Data'!$I$9,0,10*ROW('Water Data'!I194))),'Data Summary'!CJ200="Yes"),OFFSET('Water Data'!$I$9,0,10*ROW('Water Data'!I194)),NA())</f>
        <v>#N/A</v>
      </c>
      <c r="V200" s="97" t="e">
        <f ca="true">+IF(AND(ISNUMBER(OFFSET('Sanitation Data'!$D$4,0,10*ROW('Sanitation Data'!D194))),'Data Summary'!CK200="Yes"),100-OFFSET('Sanitation Data'!$D$4,0,10*ROW('Sanitation Data'!D194)),NA())</f>
        <v>#N/A</v>
      </c>
      <c r="W200" s="97" t="e">
        <f ca="true">+IF(AND(ISNUMBER(OFFSET('Sanitation Data'!$D$6,0,10*ROW('Sanitation Data'!D194))),'Data Summary'!CL200="Yes"),OFFSET('Sanitation Data'!$D$6,0,10*ROW('Sanitation Data'!D194)),NA())</f>
        <v>#N/A</v>
      </c>
      <c r="X200" s="97" t="e">
        <f ca="true">+IF(AND(ISNUMBER(OFFSET('Sanitation Data'!$D$10,0,10*ROW('Sanitation Data'!D194))),'Data Summary'!CM200="Yes"),OFFSET('Sanitation Data'!$D$10,0,10*ROW('Sanitation Data'!D194)),NA())</f>
        <v>#N/A</v>
      </c>
      <c r="Y200" s="97" t="e">
        <f ca="true">+IF(AND(ISNUMBER(OFFSET('Sanitation Data'!$D$11,0,10*ROW('Sanitation Data'!D194))),'Data Summary'!CN200="Yes"),OFFSET('Sanitation Data'!$D$11,0,10*ROW('Sanitation Data'!D194)),NA())</f>
        <v>#N/A</v>
      </c>
      <c r="Z200" s="97" t="e">
        <f ca="true">+IF(AND(ISNUMBER(OFFSET('Sanitation Data'!$D$12,0,10*ROW('Sanitation Data'!D194))),'Data Summary'!CO200="Yes"),OFFSET('Sanitation Data'!$D$12,0,10*ROW('Sanitation Data'!D194)),NA())</f>
        <v>#N/A</v>
      </c>
      <c r="AA200" s="97" t="e">
        <f ca="true">+IF(AND(ISNUMBER(OFFSET('Sanitation Data'!$E$4,0,10*ROW('Sanitation Data'!E194))),'Data Summary'!CP200="Yes"),100-OFFSET('Sanitation Data'!$E$4,0,10*ROW('Sanitation Data'!E194)),NA())</f>
        <v>#N/A</v>
      </c>
      <c r="AB200" s="97" t="e">
        <f ca="true">+IF(AND(ISNUMBER(OFFSET('Sanitation Data'!$E$6,0,10*ROW('Sanitation Data'!E194))),'Data Summary'!CQ200="Yes"),OFFSET('Sanitation Data'!$E$6,0,10*ROW('Sanitation Data'!E194)),NA())</f>
        <v>#N/A</v>
      </c>
      <c r="AC200" s="97" t="e">
        <f ca="true">+IF(AND(ISNUMBER(OFFSET('Sanitation Data'!$E$10,0,10*ROW('Sanitation Data'!E194))),'Data Summary'!CR200="Yes"),OFFSET('Sanitation Data'!$E$10,0,10*ROW('Sanitation Data'!E194)),NA())</f>
        <v>#N/A</v>
      </c>
      <c r="AD200" s="97" t="e">
        <f ca="true">+IF(AND(ISNUMBER(OFFSET('Sanitation Data'!$E$11,0,10*ROW('Sanitation Data'!E194))),'Data Summary'!CS200="Yes"),OFFSET('Sanitation Data'!$E$11,0,10*ROW('Sanitation Data'!E194)),NA())</f>
        <v>#N/A</v>
      </c>
      <c r="AE200" s="97" t="e">
        <f ca="true">+IF(AND(ISNUMBER(OFFSET('Sanitation Data'!$E$12,0,10*ROW('Sanitation Data'!E194))),'Data Summary'!CT200="Yes"),OFFSET('Sanitation Data'!$E$12,0,10*ROW('Sanitation Data'!E194)),NA())</f>
        <v>#N/A</v>
      </c>
      <c r="AF200" s="97" t="e">
        <f ca="true">+IF(AND(ISNUMBER(OFFSET('Sanitation Data'!$F$4,0,10*ROW('Sanitation Data'!F194))),'Data Summary'!CU200="Yes"),100-OFFSET('Sanitation Data'!$F$4,0,10*ROW('Sanitation Data'!F194)),NA())</f>
        <v>#N/A</v>
      </c>
      <c r="AG200" s="97" t="e">
        <f ca="true">+IF(AND(ISNUMBER(OFFSET('Sanitation Data'!$F$6,0,10*ROW('Sanitation Data'!F194))),'Data Summary'!CV200="Yes"),OFFSET('Sanitation Data'!$F$6,0,10*ROW('Sanitation Data'!F194)),NA())</f>
        <v>#N/A</v>
      </c>
      <c r="AH200" s="97" t="e">
        <f ca="true">+IF(AND(ISNUMBER(OFFSET('Sanitation Data'!$F$10,0,10*ROW('Sanitation Data'!F194))),'Data Summary'!CW200="Yes"),OFFSET('Sanitation Data'!$F$10,0,10*ROW('Sanitation Data'!F194)),NA())</f>
        <v>#N/A</v>
      </c>
      <c r="AI200" s="97" t="e">
        <f ca="true">+IF(AND(ISNUMBER(OFFSET('Sanitation Data'!$F$11,0,10*ROW('Sanitation Data'!F194))),'Data Summary'!CX200="Yes"),OFFSET('Sanitation Data'!$F$11,0,10*ROW('Sanitation Data'!F194)),NA())</f>
        <v>#N/A</v>
      </c>
      <c r="AJ200" s="97" t="e">
        <f ca="true">+IF(AND(ISNUMBER(OFFSET('Sanitation Data'!$F$12,0,10*ROW('Sanitation Data'!F194))),'Data Summary'!CY200="Yes"),OFFSET('Sanitation Data'!$F$12,0,10*ROW('Sanitation Data'!F194)),NA())</f>
        <v>#N/A</v>
      </c>
      <c r="AK200" s="97" t="e">
        <f ca="true">+IF(AND(ISNUMBER(OFFSET('Sanitation Data'!$G$4,0,10*ROW('Sanitation Data'!G194))),'Data Summary'!CZ200="Yes"),100-OFFSET('Sanitation Data'!$G$4,0,10*ROW('Sanitation Data'!G194)),NA())</f>
        <v>#N/A</v>
      </c>
      <c r="AL200" s="97" t="e">
        <f ca="true">+IF(AND(ISNUMBER(OFFSET('Sanitation Data'!$G$6,0,10*ROW('Sanitation Data'!G194))),'Data Summary'!DA200="Yes"),OFFSET('Sanitation Data'!$G$6,0,10*ROW('Sanitation Data'!G194)),NA())</f>
        <v>#N/A</v>
      </c>
      <c r="AM200" s="97" t="e">
        <f ca="true">+IF(AND(ISNUMBER(OFFSET('Sanitation Data'!$G$10,0,10*ROW('Sanitation Data'!G194))),'Data Summary'!DB200="Yes"),OFFSET('Sanitation Data'!$G$10,0,10*ROW('Sanitation Data'!G194)),NA())</f>
        <v>#N/A</v>
      </c>
      <c r="AN200" s="97" t="e">
        <f ca="true">+IF(AND(ISNUMBER(OFFSET('Sanitation Data'!$G$11,0,10*ROW('Sanitation Data'!G194))),'Data Summary'!DC200="Yes"),OFFSET('Sanitation Data'!$G$11,0,10*ROW('Sanitation Data'!G194)),NA())</f>
        <v>#N/A</v>
      </c>
      <c r="AO200" s="97" t="e">
        <f ca="true">+IF(AND(ISNUMBER(OFFSET('Sanitation Data'!$G$12,0,10*ROW('Sanitation Data'!G194))),'Data Summary'!DD200="Yes"),OFFSET('Sanitation Data'!$G$12,0,10*ROW('Sanitation Data'!G194)),NA())</f>
        <v>#N/A</v>
      </c>
      <c r="AP200" s="97" t="e">
        <f ca="true">+IF(AND(ISNUMBER(OFFSET('Sanitation Data'!$H$4,0,10*ROW('Sanitation Data'!H194))),'Data Summary'!DE200="Yes"),100-OFFSET('Sanitation Data'!$H$4,0,10*ROW('Sanitation Data'!H194)),NA())</f>
        <v>#N/A</v>
      </c>
      <c r="AQ200" s="97" t="e">
        <f ca="true">+IF(AND(ISNUMBER(OFFSET('Sanitation Data'!$H$6,0,10*ROW('Sanitation Data'!H194))),'Data Summary'!DF200="Yes"),OFFSET('Sanitation Data'!$H$6,0,10*ROW('Sanitation Data'!H194)),NA())</f>
        <v>#N/A</v>
      </c>
      <c r="AR200" s="97" t="e">
        <f ca="true">+IF(AND(ISNUMBER(OFFSET('Sanitation Data'!$H$10,0,10*ROW('Sanitation Data'!H194))),'Data Summary'!DG200="Yes"),OFFSET('Sanitation Data'!$H$10,0,10*ROW('Sanitation Data'!H194)),NA())</f>
        <v>#N/A</v>
      </c>
      <c r="AS200" s="97" t="e">
        <f ca="true">+IF(AND(ISNUMBER(OFFSET('Sanitation Data'!$H$11,0,10*ROW('Sanitation Data'!H194))),'Data Summary'!DH200="Yes"),OFFSET('Sanitation Data'!$H$11,0,10*ROW('Sanitation Data'!H194)),NA())</f>
        <v>#N/A</v>
      </c>
      <c r="AT200" s="97" t="e">
        <f ca="true">+IF(AND(ISNUMBER(OFFSET('Sanitation Data'!$H$12,0,10*ROW('Sanitation Data'!H194))),'Data Summary'!DI200="Yes"),OFFSET('Sanitation Data'!$H$12,0,10*ROW('Sanitation Data'!H194)),NA())</f>
        <v>#N/A</v>
      </c>
      <c r="AU200" s="97" t="e">
        <f ca="true">+IF(AND(ISNUMBER(OFFSET('Sanitation Data'!$I$4,0,10*ROW('Sanitation Data'!I194))),'Data Summary'!DJ200="Yes"),100-OFFSET('Sanitation Data'!$I$4,0,10*ROW('Sanitation Data'!I194)),NA())</f>
        <v>#N/A</v>
      </c>
      <c r="AV200" s="97" t="e">
        <f ca="true">+IF(AND(ISNUMBER(OFFSET('Sanitation Data'!$I$6,0,10*ROW('Sanitation Data'!I194))),'Data Summary'!DK200="Yes"),OFFSET('Sanitation Data'!$I$6,0,10*ROW('Sanitation Data'!I194)),NA())</f>
        <v>#N/A</v>
      </c>
      <c r="AW200" s="97" t="e">
        <f ca="true">+IF(AND(ISNUMBER(OFFSET('Sanitation Data'!$I$10,0,10*ROW('Sanitation Data'!I194))),'Data Summary'!DL200="Yes"),OFFSET('Sanitation Data'!$I$10,0,10*ROW('Sanitation Data'!I194)),NA())</f>
        <v>#N/A</v>
      </c>
      <c r="AX200" s="97" t="e">
        <f ca="true">+IF(AND(ISNUMBER(OFFSET('Sanitation Data'!$I$11,0,10*ROW('Sanitation Data'!I194))),'Data Summary'!DM200="Yes"),OFFSET('Sanitation Data'!$I$11,0,10*ROW('Sanitation Data'!I194)),NA())</f>
        <v>#N/A</v>
      </c>
      <c r="AY200" s="97" t="e">
        <f ca="true">+IF(AND(ISNUMBER(OFFSET('Sanitation Data'!$I$12,0,10*ROW('Sanitation Data'!I194))),'Data Summary'!DN200="Yes"),OFFSET('Sanitation Data'!$I$12,0,10*ROW('Sanitation Data'!I194)),NA())</f>
        <v>#N/A</v>
      </c>
      <c r="AZ200" s="98" t="e">
        <f ca="true">+IF(AND(ISNUMBER(OFFSET('Hygiene Data'!$D$5,0,10*ROW('Hygiene Data'!D194))),'Data Summary'!DO200="Yes"),OFFSET('Hygiene Data'!$D$5,0,10*ROW('Hygiene Data'!D194)),NA())</f>
        <v>#N/A</v>
      </c>
      <c r="BA200" s="98" t="e">
        <f ca="true">+IF(AND(ISNUMBER(OFFSET('Hygiene Data'!$D$7,0,10*ROW('Hygiene Data'!D194))),'Data Summary'!DP200="Yes"),OFFSET('Hygiene Data'!$D$7,0,10*ROW('Hygiene Data'!D194)),NA())</f>
        <v>#N/A</v>
      </c>
      <c r="BB200" s="98" t="e">
        <f ca="true">+IF(AND(ISNUMBER(OFFSET('Hygiene Data'!$D$9,0,10*ROW('Hygiene Data'!D194))),'Data Summary'!DQ200="Yes"),OFFSET('Hygiene Data'!$D$9,0,10*ROW('Hygiene Data'!D194)),NA())</f>
        <v>#N/A</v>
      </c>
      <c r="BC200" s="98" t="e">
        <f ca="true">+IF(AND(ISNUMBER(OFFSET('Hygiene Data'!$E$5,0,10*ROW('Hygiene Data'!E194))),'Data Summary'!DR200="Yes"),OFFSET('Hygiene Data'!$E$5,0,10*ROW('Hygiene Data'!E194)),NA())</f>
        <v>#N/A</v>
      </c>
      <c r="BD200" s="98" t="e">
        <f ca="true">+IF(AND(ISNUMBER(OFFSET('Hygiene Data'!$E$7,0,10*ROW('Hygiene Data'!E194))),'Data Summary'!DS200="Yes"),OFFSET('Hygiene Data'!$E$7,0,10*ROW('Hygiene Data'!E194)),NA())</f>
        <v>#N/A</v>
      </c>
      <c r="BE200" s="98" t="e">
        <f ca="true">+IF(AND(ISNUMBER(OFFSET('Hygiene Data'!$E$9,0,10*ROW('Hygiene Data'!E194))),'Data Summary'!DT200="Yes"),OFFSET('Hygiene Data'!$E$9,0,10*ROW('Hygiene Data'!E194)),NA())</f>
        <v>#N/A</v>
      </c>
      <c r="BF200" s="98" t="e">
        <f ca="true">+IF(AND(ISNUMBER(OFFSET('Hygiene Data'!$F$5,0,10*ROW('Hygiene Data'!F194))),'Data Summary'!DU200="Yes"),OFFSET('Hygiene Data'!$F$5,0,10*ROW('Hygiene Data'!F194)),NA())</f>
        <v>#N/A</v>
      </c>
      <c r="BG200" s="98" t="e">
        <f ca="true">+IF(AND(ISNUMBER(OFFSET('Hygiene Data'!$F$7,0,10*ROW('Hygiene Data'!F194))),'Data Summary'!DV200="Yes"),OFFSET('Hygiene Data'!$F$7,0,10*ROW('Hygiene Data'!F194)),NA())</f>
        <v>#N/A</v>
      </c>
      <c r="BH200" s="98" t="e">
        <f ca="true">+IF(AND(ISNUMBER(OFFSET('Hygiene Data'!$F$9,0,10*ROW('Hygiene Data'!F194))),'Data Summary'!DW200="Yes"),OFFSET('Hygiene Data'!$F$9,0,10*ROW('Hygiene Data'!F194)),NA())</f>
        <v>#N/A</v>
      </c>
      <c r="BI200" s="98" t="e">
        <f ca="true">+IF(AND(ISNUMBER(OFFSET('Hygiene Data'!$G$5,0,10*ROW('Hygiene Data'!G194))),'Data Summary'!DX200="Yes"),OFFSET('Hygiene Data'!$G$5,0,10*ROW('Hygiene Data'!G194)),NA())</f>
        <v>#N/A</v>
      </c>
      <c r="BJ200" s="98" t="e">
        <f ca="true">+IF(AND(ISNUMBER(OFFSET('Hygiene Data'!$G$7,0,10*ROW('Hygiene Data'!G194))),'Data Summary'!DY200="Yes"),OFFSET('Hygiene Data'!$G$7,0,10*ROW('Hygiene Data'!G194)),NA())</f>
        <v>#N/A</v>
      </c>
      <c r="BK200" s="98" t="e">
        <f ca="true">+IF(AND(ISNUMBER(OFFSET('Hygiene Data'!$G$9,0,10*ROW('Hygiene Data'!G194))),'Data Summary'!DZ200="Yes"),OFFSET('Hygiene Data'!$G$9,0,10*ROW('Hygiene Data'!G194)),NA())</f>
        <v>#N/A</v>
      </c>
      <c r="BL200" s="98" t="e">
        <f ca="true">+IF(AND(ISNUMBER(OFFSET('Hygiene Data'!$H$5,0,10*ROW('Hygiene Data'!H194))),'Data Summary'!EA200="Yes"),OFFSET('Hygiene Data'!$H$5,0,10*ROW('Hygiene Data'!H194)),NA())</f>
        <v>#N/A</v>
      </c>
      <c r="BM200" s="98" t="e">
        <f ca="true">+IF(AND(ISNUMBER(OFFSET('Hygiene Data'!$H$7,0,10*ROW('Hygiene Data'!H194))),'Data Summary'!EB200="Yes"),OFFSET('Hygiene Data'!$H$7,0,10*ROW('Hygiene Data'!H194)),NA())</f>
        <v>#N/A</v>
      </c>
      <c r="BN200" s="98" t="e">
        <f ca="true">+IF(AND(ISNUMBER(OFFSET('Hygiene Data'!$H$9,0,10*ROW('Hygiene Data'!H194))),'Data Summary'!EC200="Yes"),OFFSET('Hygiene Data'!$H$9,0,10*ROW('Hygiene Data'!H194)),NA())</f>
        <v>#N/A</v>
      </c>
      <c r="BO200" s="98" t="e">
        <f ca="true">+IF(AND(ISNUMBER(OFFSET('Hygiene Data'!$I$5,0,10*ROW('Hygiene Data'!I194))),'Data Summary'!ED200="Yes"),OFFSET('Hygiene Data'!$I$5,0,10*ROW('Hygiene Data'!I194)),NA())</f>
        <v>#N/A</v>
      </c>
      <c r="BP200" s="98" t="e">
        <f ca="true">+IF(AND(ISNUMBER(OFFSET('Hygiene Data'!$I$7,0,10*ROW('Hygiene Data'!I194))),'Data Summary'!EE200="Yes"),OFFSET('Hygiene Data'!$I$7,0,10*ROW('Hygiene Data'!I194)),NA())</f>
        <v>#N/A</v>
      </c>
      <c r="BQ200" s="98" t="e">
        <f ca="true">+IF(AND(ISNUMBER(OFFSET('Hygiene Data'!$I$9,0,10*ROW('Hygiene Data'!I194))),'Data Summary'!EF200="Yes"),OFFSET('Hygiene Data'!$I$9,0,10*ROW('Hygiene Data'!I194)),NA())</f>
        <v>#N/A</v>
      </c>
    </row>
    <row xmlns:x14ac="http://schemas.microsoft.com/office/spreadsheetml/2009/9/ac" r="201" x14ac:dyDescent="0.2">
      <c r="A201" s="351" t="e">
        <f ca="true">+RIGHT('Data Summary'!A201,LEN('Data Summary'!A201)-9)</f>
        <v>#VALUE!</v>
      </c>
      <c r="B201" s="36" t="str">
        <f ca="true">+IF(ISTEXT('Data Summary'!B201),'Data Summary'!B201,"")</f>
        <v/>
      </c>
      <c r="C201" s="350" t="e">
        <f ca="true">+VALUE('Data Summary'!C201)</f>
        <v>#VALUE!</v>
      </c>
      <c r="D201" s="96" t="e">
        <f ca="true">+IF(AND(ISNUMBER(OFFSET('Water Data'!$D$4,0,10*ROW('Water Data'!D195))),'Data Summary'!BS201="Yes"),100-OFFSET('Water Data'!$D$4,0,10*ROW('Water Data'!D195)),NA())</f>
        <v>#N/A</v>
      </c>
      <c r="E201" s="96" t="e">
        <f ca="true">+IF(AND(ISNUMBER(OFFSET('Water Data'!$D$6,0,10*ROW('Water Data'!D195))),'Data Summary'!BT201="Yes"),OFFSET('Water Data'!$D$6,0,10*ROW('Water Data'!D195)),NA())</f>
        <v>#N/A</v>
      </c>
      <c r="F201" s="96" t="e">
        <f ca="true">+IF(AND(ISNUMBER(OFFSET('Water Data'!$D$9,0,10*ROW('Water Data'!D195))),'Data Summary'!BU201="Yes"),OFFSET('Water Data'!$D$9,0,10*ROW('Water Data'!D195)),NA())</f>
        <v>#N/A</v>
      </c>
      <c r="G201" s="96" t="e">
        <f ca="true">+IF(AND(ISNUMBER(OFFSET('Water Data'!$E$4,0,10*ROW('Water Data'!E195))),'Data Summary'!BV201="Yes"),100-OFFSET('Water Data'!$E$4,0,10*ROW('Water Data'!E195)),NA())</f>
        <v>#N/A</v>
      </c>
      <c r="H201" s="96" t="e">
        <f ca="true">+IF(AND(ISNUMBER(OFFSET('Water Data'!$E$6,0,10*ROW('Water Data'!E195))),'Data Summary'!BW201="Yes"),OFFSET('Water Data'!$E$6,0,10*ROW('Water Data'!E195)),NA())</f>
        <v>#N/A</v>
      </c>
      <c r="I201" s="96" t="e">
        <f ca="true">+IF(AND(ISNUMBER(OFFSET('Water Data'!$E$9,0,10*ROW('Water Data'!E195))),'Data Summary'!BX201="Yes"),OFFSET('Water Data'!$E$9,0,10*ROW('Water Data'!E195)),NA())</f>
        <v>#N/A</v>
      </c>
      <c r="J201" s="96" t="e">
        <f ca="true">+IF(AND(ISNUMBER(OFFSET('Water Data'!$F$4,0,10*ROW('Water Data'!F195))),'Data Summary'!BY201="Yes"),100-OFFSET('Water Data'!$F$4,0,10*ROW('Water Data'!F195)),NA())</f>
        <v>#N/A</v>
      </c>
      <c r="K201" s="96" t="e">
        <f ca="true">+IF(AND(ISNUMBER(OFFSET('Water Data'!$F$6,0,10*ROW('Water Data'!F195))),'Data Summary'!BZ201="Yes"),OFFSET('Water Data'!$F$6,0,10*ROW('Water Data'!F195)),NA())</f>
        <v>#N/A</v>
      </c>
      <c r="L201" s="96" t="e">
        <f ca="true">+IF(AND(ISNUMBER(OFFSET('Water Data'!$F$9,0,10*ROW('Water Data'!F195))),'Data Summary'!CA201="Yes"),OFFSET('Water Data'!$F$9,0,10*ROW('Water Data'!F195)),NA())</f>
        <v>#N/A</v>
      </c>
      <c r="M201" s="96" t="e">
        <f ca="true">+IF(AND(ISNUMBER(OFFSET('Water Data'!$G$4,0,10*ROW('Water Data'!G195))),'Data Summary'!CB201="Yes"),100-OFFSET('Water Data'!$G$4,0,10*ROW('Water Data'!G195)),NA())</f>
        <v>#N/A</v>
      </c>
      <c r="N201" s="96" t="e">
        <f ca="true">+IF(AND(ISNUMBER(OFFSET('Water Data'!$G$6,0,10*ROW('Water Data'!G195))),'Data Summary'!CC201="Yes"),OFFSET('Water Data'!$G$6,0,10*ROW('Water Data'!G195)),NA())</f>
        <v>#N/A</v>
      </c>
      <c r="O201" s="96" t="e">
        <f ca="true">+IF(AND(ISNUMBER(OFFSET('Water Data'!$G$9,0,10*ROW('Water Data'!G195))),'Data Summary'!CD201="Yes"),OFFSET('Water Data'!$G$9,0,10*ROW('Water Data'!G195)),NA())</f>
        <v>#N/A</v>
      </c>
      <c r="P201" s="96" t="e">
        <f ca="true">+IF(AND(ISNUMBER(OFFSET('Water Data'!$H$4,0,10*ROW('Water Data'!H195))),'Data Summary'!CE201="Yes"),100-OFFSET('Water Data'!$H$4,0,10*ROW('Water Data'!H195)),NA())</f>
        <v>#N/A</v>
      </c>
      <c r="Q201" s="96" t="e">
        <f ca="true">+IF(AND(ISNUMBER(OFFSET('Water Data'!$H$6,0,10*ROW('Water Data'!H195))),'Data Summary'!CF201="Yes"),OFFSET('Water Data'!$H$6,0,10*ROW('Water Data'!H195)),NA())</f>
        <v>#N/A</v>
      </c>
      <c r="R201" s="96" t="e">
        <f ca="true">+IF(AND(ISNUMBER(OFFSET('Water Data'!$H$9,0,10*ROW('Water Data'!H195))),'Data Summary'!CG201="Yes"),OFFSET('Water Data'!$H$9,0,10*ROW('Water Data'!H195)),NA())</f>
        <v>#N/A</v>
      </c>
      <c r="S201" s="96" t="e">
        <f ca="true">+IF(AND(ISNUMBER(OFFSET('Water Data'!$I$4,0,10*ROW('Water Data'!I195))),'Data Summary'!CH201="Yes"),100-OFFSET('Water Data'!$I$4,0,10*ROW('Water Data'!I195)),NA())</f>
        <v>#N/A</v>
      </c>
      <c r="T201" s="96" t="e">
        <f ca="true">+IF(AND(ISNUMBER(OFFSET('Water Data'!$I$6,0,10*ROW('Water Data'!I195))),'Data Summary'!CI201="Yes"),OFFSET('Water Data'!$I$6,0,10*ROW('Water Data'!I195)),NA())</f>
        <v>#N/A</v>
      </c>
      <c r="U201" s="96" t="e">
        <f ca="true">+IF(AND(ISNUMBER(OFFSET('Water Data'!$I$9,0,10*ROW('Water Data'!I195))),'Data Summary'!CJ201="Yes"),OFFSET('Water Data'!$I$9,0,10*ROW('Water Data'!I195)),NA())</f>
        <v>#N/A</v>
      </c>
      <c r="V201" s="97" t="e">
        <f ca="true">+IF(AND(ISNUMBER(OFFSET('Sanitation Data'!$D$4,0,10*ROW('Sanitation Data'!D195))),'Data Summary'!CK201="Yes"),100-OFFSET('Sanitation Data'!$D$4,0,10*ROW('Sanitation Data'!D195)),NA())</f>
        <v>#N/A</v>
      </c>
      <c r="W201" s="97" t="e">
        <f ca="true">+IF(AND(ISNUMBER(OFFSET('Sanitation Data'!$D$6,0,10*ROW('Sanitation Data'!D195))),'Data Summary'!CL201="Yes"),OFFSET('Sanitation Data'!$D$6,0,10*ROW('Sanitation Data'!D195)),NA())</f>
        <v>#N/A</v>
      </c>
      <c r="X201" s="97" t="e">
        <f ca="true">+IF(AND(ISNUMBER(OFFSET('Sanitation Data'!$D$10,0,10*ROW('Sanitation Data'!D195))),'Data Summary'!CM201="Yes"),OFFSET('Sanitation Data'!$D$10,0,10*ROW('Sanitation Data'!D195)),NA())</f>
        <v>#N/A</v>
      </c>
      <c r="Y201" s="97" t="e">
        <f ca="true">+IF(AND(ISNUMBER(OFFSET('Sanitation Data'!$D$11,0,10*ROW('Sanitation Data'!D195))),'Data Summary'!CN201="Yes"),OFFSET('Sanitation Data'!$D$11,0,10*ROW('Sanitation Data'!D195)),NA())</f>
        <v>#N/A</v>
      </c>
      <c r="Z201" s="97" t="e">
        <f ca="true">+IF(AND(ISNUMBER(OFFSET('Sanitation Data'!$D$12,0,10*ROW('Sanitation Data'!D195))),'Data Summary'!CO201="Yes"),OFFSET('Sanitation Data'!$D$12,0,10*ROW('Sanitation Data'!D195)),NA())</f>
        <v>#N/A</v>
      </c>
      <c r="AA201" s="97" t="e">
        <f ca="true">+IF(AND(ISNUMBER(OFFSET('Sanitation Data'!$E$4,0,10*ROW('Sanitation Data'!E195))),'Data Summary'!CP201="Yes"),100-OFFSET('Sanitation Data'!$E$4,0,10*ROW('Sanitation Data'!E195)),NA())</f>
        <v>#N/A</v>
      </c>
      <c r="AB201" s="97" t="e">
        <f ca="true">+IF(AND(ISNUMBER(OFFSET('Sanitation Data'!$E$6,0,10*ROW('Sanitation Data'!E195))),'Data Summary'!CQ201="Yes"),OFFSET('Sanitation Data'!$E$6,0,10*ROW('Sanitation Data'!E195)),NA())</f>
        <v>#N/A</v>
      </c>
      <c r="AC201" s="97" t="e">
        <f ca="true">+IF(AND(ISNUMBER(OFFSET('Sanitation Data'!$E$10,0,10*ROW('Sanitation Data'!E195))),'Data Summary'!CR201="Yes"),OFFSET('Sanitation Data'!$E$10,0,10*ROW('Sanitation Data'!E195)),NA())</f>
        <v>#N/A</v>
      </c>
      <c r="AD201" s="97" t="e">
        <f ca="true">+IF(AND(ISNUMBER(OFFSET('Sanitation Data'!$E$11,0,10*ROW('Sanitation Data'!E195))),'Data Summary'!CS201="Yes"),OFFSET('Sanitation Data'!$E$11,0,10*ROW('Sanitation Data'!E195)),NA())</f>
        <v>#N/A</v>
      </c>
      <c r="AE201" s="97" t="e">
        <f ca="true">+IF(AND(ISNUMBER(OFFSET('Sanitation Data'!$E$12,0,10*ROW('Sanitation Data'!E195))),'Data Summary'!CT201="Yes"),OFFSET('Sanitation Data'!$E$12,0,10*ROW('Sanitation Data'!E195)),NA())</f>
        <v>#N/A</v>
      </c>
      <c r="AF201" s="97" t="e">
        <f ca="true">+IF(AND(ISNUMBER(OFFSET('Sanitation Data'!$F$4,0,10*ROW('Sanitation Data'!F195))),'Data Summary'!CU201="Yes"),100-OFFSET('Sanitation Data'!$F$4,0,10*ROW('Sanitation Data'!F195)),NA())</f>
        <v>#N/A</v>
      </c>
      <c r="AG201" s="97" t="e">
        <f ca="true">+IF(AND(ISNUMBER(OFFSET('Sanitation Data'!$F$6,0,10*ROW('Sanitation Data'!F195))),'Data Summary'!CV201="Yes"),OFFSET('Sanitation Data'!$F$6,0,10*ROW('Sanitation Data'!F195)),NA())</f>
        <v>#N/A</v>
      </c>
      <c r="AH201" s="97" t="e">
        <f ca="true">+IF(AND(ISNUMBER(OFFSET('Sanitation Data'!$F$10,0,10*ROW('Sanitation Data'!F195))),'Data Summary'!CW201="Yes"),OFFSET('Sanitation Data'!$F$10,0,10*ROW('Sanitation Data'!F195)),NA())</f>
        <v>#N/A</v>
      </c>
      <c r="AI201" s="97" t="e">
        <f ca="true">+IF(AND(ISNUMBER(OFFSET('Sanitation Data'!$F$11,0,10*ROW('Sanitation Data'!F195))),'Data Summary'!CX201="Yes"),OFFSET('Sanitation Data'!$F$11,0,10*ROW('Sanitation Data'!F195)),NA())</f>
        <v>#N/A</v>
      </c>
      <c r="AJ201" s="97" t="e">
        <f ca="true">+IF(AND(ISNUMBER(OFFSET('Sanitation Data'!$F$12,0,10*ROW('Sanitation Data'!F195))),'Data Summary'!CY201="Yes"),OFFSET('Sanitation Data'!$F$12,0,10*ROW('Sanitation Data'!F195)),NA())</f>
        <v>#N/A</v>
      </c>
      <c r="AK201" s="97" t="e">
        <f ca="true">+IF(AND(ISNUMBER(OFFSET('Sanitation Data'!$G$4,0,10*ROW('Sanitation Data'!G195))),'Data Summary'!CZ201="Yes"),100-OFFSET('Sanitation Data'!$G$4,0,10*ROW('Sanitation Data'!G195)),NA())</f>
        <v>#N/A</v>
      </c>
      <c r="AL201" s="97" t="e">
        <f ca="true">+IF(AND(ISNUMBER(OFFSET('Sanitation Data'!$G$6,0,10*ROW('Sanitation Data'!G195))),'Data Summary'!DA201="Yes"),OFFSET('Sanitation Data'!$G$6,0,10*ROW('Sanitation Data'!G195)),NA())</f>
        <v>#N/A</v>
      </c>
      <c r="AM201" s="97" t="e">
        <f ca="true">+IF(AND(ISNUMBER(OFFSET('Sanitation Data'!$G$10,0,10*ROW('Sanitation Data'!G195))),'Data Summary'!DB201="Yes"),OFFSET('Sanitation Data'!$G$10,0,10*ROW('Sanitation Data'!G195)),NA())</f>
        <v>#N/A</v>
      </c>
      <c r="AN201" s="97" t="e">
        <f ca="true">+IF(AND(ISNUMBER(OFFSET('Sanitation Data'!$G$11,0,10*ROW('Sanitation Data'!G195))),'Data Summary'!DC201="Yes"),OFFSET('Sanitation Data'!$G$11,0,10*ROW('Sanitation Data'!G195)),NA())</f>
        <v>#N/A</v>
      </c>
      <c r="AO201" s="97" t="e">
        <f ca="true">+IF(AND(ISNUMBER(OFFSET('Sanitation Data'!$G$12,0,10*ROW('Sanitation Data'!G195))),'Data Summary'!DD201="Yes"),OFFSET('Sanitation Data'!$G$12,0,10*ROW('Sanitation Data'!G195)),NA())</f>
        <v>#N/A</v>
      </c>
      <c r="AP201" s="97" t="e">
        <f ca="true">+IF(AND(ISNUMBER(OFFSET('Sanitation Data'!$H$4,0,10*ROW('Sanitation Data'!H195))),'Data Summary'!DE201="Yes"),100-OFFSET('Sanitation Data'!$H$4,0,10*ROW('Sanitation Data'!H195)),NA())</f>
        <v>#N/A</v>
      </c>
      <c r="AQ201" s="97" t="e">
        <f ca="true">+IF(AND(ISNUMBER(OFFSET('Sanitation Data'!$H$6,0,10*ROW('Sanitation Data'!H195))),'Data Summary'!DF201="Yes"),OFFSET('Sanitation Data'!$H$6,0,10*ROW('Sanitation Data'!H195)),NA())</f>
        <v>#N/A</v>
      </c>
      <c r="AR201" s="97" t="e">
        <f ca="true">+IF(AND(ISNUMBER(OFFSET('Sanitation Data'!$H$10,0,10*ROW('Sanitation Data'!H195))),'Data Summary'!DG201="Yes"),OFFSET('Sanitation Data'!$H$10,0,10*ROW('Sanitation Data'!H195)),NA())</f>
        <v>#N/A</v>
      </c>
      <c r="AS201" s="97" t="e">
        <f ca="true">+IF(AND(ISNUMBER(OFFSET('Sanitation Data'!$H$11,0,10*ROW('Sanitation Data'!H195))),'Data Summary'!DH201="Yes"),OFFSET('Sanitation Data'!$H$11,0,10*ROW('Sanitation Data'!H195)),NA())</f>
        <v>#N/A</v>
      </c>
      <c r="AT201" s="97" t="e">
        <f ca="true">+IF(AND(ISNUMBER(OFFSET('Sanitation Data'!$H$12,0,10*ROW('Sanitation Data'!H195))),'Data Summary'!DI201="Yes"),OFFSET('Sanitation Data'!$H$12,0,10*ROW('Sanitation Data'!H195)),NA())</f>
        <v>#N/A</v>
      </c>
      <c r="AU201" s="97" t="e">
        <f ca="true">+IF(AND(ISNUMBER(OFFSET('Sanitation Data'!$I$4,0,10*ROW('Sanitation Data'!I195))),'Data Summary'!DJ201="Yes"),100-OFFSET('Sanitation Data'!$I$4,0,10*ROW('Sanitation Data'!I195)),NA())</f>
        <v>#N/A</v>
      </c>
      <c r="AV201" s="97" t="e">
        <f ca="true">+IF(AND(ISNUMBER(OFFSET('Sanitation Data'!$I$6,0,10*ROW('Sanitation Data'!I195))),'Data Summary'!DK201="Yes"),OFFSET('Sanitation Data'!$I$6,0,10*ROW('Sanitation Data'!I195)),NA())</f>
        <v>#N/A</v>
      </c>
      <c r="AW201" s="97" t="e">
        <f ca="true">+IF(AND(ISNUMBER(OFFSET('Sanitation Data'!$I$10,0,10*ROW('Sanitation Data'!I195))),'Data Summary'!DL201="Yes"),OFFSET('Sanitation Data'!$I$10,0,10*ROW('Sanitation Data'!I195)),NA())</f>
        <v>#N/A</v>
      </c>
      <c r="AX201" s="97" t="e">
        <f ca="true">+IF(AND(ISNUMBER(OFFSET('Sanitation Data'!$I$11,0,10*ROW('Sanitation Data'!I195))),'Data Summary'!DM201="Yes"),OFFSET('Sanitation Data'!$I$11,0,10*ROW('Sanitation Data'!I195)),NA())</f>
        <v>#N/A</v>
      </c>
      <c r="AY201" s="97" t="e">
        <f ca="true">+IF(AND(ISNUMBER(OFFSET('Sanitation Data'!$I$12,0,10*ROW('Sanitation Data'!I195))),'Data Summary'!DN201="Yes"),OFFSET('Sanitation Data'!$I$12,0,10*ROW('Sanitation Data'!I195)),NA())</f>
        <v>#N/A</v>
      </c>
      <c r="AZ201" s="98" t="e">
        <f ca="true">+IF(AND(ISNUMBER(OFFSET('Hygiene Data'!$D$5,0,10*ROW('Hygiene Data'!D195))),'Data Summary'!DO201="Yes"),OFFSET('Hygiene Data'!$D$5,0,10*ROW('Hygiene Data'!D195)),NA())</f>
        <v>#N/A</v>
      </c>
      <c r="BA201" s="98" t="e">
        <f ca="true">+IF(AND(ISNUMBER(OFFSET('Hygiene Data'!$D$7,0,10*ROW('Hygiene Data'!D195))),'Data Summary'!DP201="Yes"),OFFSET('Hygiene Data'!$D$7,0,10*ROW('Hygiene Data'!D195)),NA())</f>
        <v>#N/A</v>
      </c>
      <c r="BB201" s="98" t="e">
        <f ca="true">+IF(AND(ISNUMBER(OFFSET('Hygiene Data'!$D$9,0,10*ROW('Hygiene Data'!D195))),'Data Summary'!DQ201="Yes"),OFFSET('Hygiene Data'!$D$9,0,10*ROW('Hygiene Data'!D195)),NA())</f>
        <v>#N/A</v>
      </c>
      <c r="BC201" s="98" t="e">
        <f ca="true">+IF(AND(ISNUMBER(OFFSET('Hygiene Data'!$E$5,0,10*ROW('Hygiene Data'!E195))),'Data Summary'!DR201="Yes"),OFFSET('Hygiene Data'!$E$5,0,10*ROW('Hygiene Data'!E195)),NA())</f>
        <v>#N/A</v>
      </c>
      <c r="BD201" s="98" t="e">
        <f ca="true">+IF(AND(ISNUMBER(OFFSET('Hygiene Data'!$E$7,0,10*ROW('Hygiene Data'!E195))),'Data Summary'!DS201="Yes"),OFFSET('Hygiene Data'!$E$7,0,10*ROW('Hygiene Data'!E195)),NA())</f>
        <v>#N/A</v>
      </c>
      <c r="BE201" s="98" t="e">
        <f ca="true">+IF(AND(ISNUMBER(OFFSET('Hygiene Data'!$E$9,0,10*ROW('Hygiene Data'!E195))),'Data Summary'!DT201="Yes"),OFFSET('Hygiene Data'!$E$9,0,10*ROW('Hygiene Data'!E195)),NA())</f>
        <v>#N/A</v>
      </c>
      <c r="BF201" s="98" t="e">
        <f ca="true">+IF(AND(ISNUMBER(OFFSET('Hygiene Data'!$F$5,0,10*ROW('Hygiene Data'!F195))),'Data Summary'!DU201="Yes"),OFFSET('Hygiene Data'!$F$5,0,10*ROW('Hygiene Data'!F195)),NA())</f>
        <v>#N/A</v>
      </c>
      <c r="BG201" s="98" t="e">
        <f ca="true">+IF(AND(ISNUMBER(OFFSET('Hygiene Data'!$F$7,0,10*ROW('Hygiene Data'!F195))),'Data Summary'!DV201="Yes"),OFFSET('Hygiene Data'!$F$7,0,10*ROW('Hygiene Data'!F195)),NA())</f>
        <v>#N/A</v>
      </c>
      <c r="BH201" s="98" t="e">
        <f ca="true">+IF(AND(ISNUMBER(OFFSET('Hygiene Data'!$F$9,0,10*ROW('Hygiene Data'!F195))),'Data Summary'!DW201="Yes"),OFFSET('Hygiene Data'!$F$9,0,10*ROW('Hygiene Data'!F195)),NA())</f>
        <v>#N/A</v>
      </c>
      <c r="BI201" s="98" t="e">
        <f ca="true">+IF(AND(ISNUMBER(OFFSET('Hygiene Data'!$G$5,0,10*ROW('Hygiene Data'!G195))),'Data Summary'!DX201="Yes"),OFFSET('Hygiene Data'!$G$5,0,10*ROW('Hygiene Data'!G195)),NA())</f>
        <v>#N/A</v>
      </c>
      <c r="BJ201" s="98" t="e">
        <f ca="true">+IF(AND(ISNUMBER(OFFSET('Hygiene Data'!$G$7,0,10*ROW('Hygiene Data'!G195))),'Data Summary'!DY201="Yes"),OFFSET('Hygiene Data'!$G$7,0,10*ROW('Hygiene Data'!G195)),NA())</f>
        <v>#N/A</v>
      </c>
      <c r="BK201" s="98" t="e">
        <f ca="true">+IF(AND(ISNUMBER(OFFSET('Hygiene Data'!$G$9,0,10*ROW('Hygiene Data'!G195))),'Data Summary'!DZ201="Yes"),OFFSET('Hygiene Data'!$G$9,0,10*ROW('Hygiene Data'!G195)),NA())</f>
        <v>#N/A</v>
      </c>
      <c r="BL201" s="98" t="e">
        <f ca="true">+IF(AND(ISNUMBER(OFFSET('Hygiene Data'!$H$5,0,10*ROW('Hygiene Data'!H195))),'Data Summary'!EA201="Yes"),OFFSET('Hygiene Data'!$H$5,0,10*ROW('Hygiene Data'!H195)),NA())</f>
        <v>#N/A</v>
      </c>
      <c r="BM201" s="98" t="e">
        <f ca="true">+IF(AND(ISNUMBER(OFFSET('Hygiene Data'!$H$7,0,10*ROW('Hygiene Data'!H195))),'Data Summary'!EB201="Yes"),OFFSET('Hygiene Data'!$H$7,0,10*ROW('Hygiene Data'!H195)),NA())</f>
        <v>#N/A</v>
      </c>
      <c r="BN201" s="98" t="e">
        <f ca="true">+IF(AND(ISNUMBER(OFFSET('Hygiene Data'!$H$9,0,10*ROW('Hygiene Data'!H195))),'Data Summary'!EC201="Yes"),OFFSET('Hygiene Data'!$H$9,0,10*ROW('Hygiene Data'!H195)),NA())</f>
        <v>#N/A</v>
      </c>
      <c r="BO201" s="98" t="e">
        <f ca="true">+IF(AND(ISNUMBER(OFFSET('Hygiene Data'!$I$5,0,10*ROW('Hygiene Data'!I195))),'Data Summary'!ED201="Yes"),OFFSET('Hygiene Data'!$I$5,0,10*ROW('Hygiene Data'!I195)),NA())</f>
        <v>#N/A</v>
      </c>
      <c r="BP201" s="98" t="e">
        <f ca="true">+IF(AND(ISNUMBER(OFFSET('Hygiene Data'!$I$7,0,10*ROW('Hygiene Data'!I195))),'Data Summary'!EE201="Yes"),OFFSET('Hygiene Data'!$I$7,0,10*ROW('Hygiene Data'!I195)),NA())</f>
        <v>#N/A</v>
      </c>
      <c r="BQ201" s="98" t="e">
        <f ca="true">+IF(AND(ISNUMBER(OFFSET('Hygiene Data'!$I$9,0,10*ROW('Hygiene Data'!I195))),'Data Summary'!EF201="Yes"),OFFSET('Hygiene Data'!$I$9,0,10*ROW('Hygiene Data'!I195)),NA())</f>
        <v>#N/A</v>
      </c>
    </row>
    <row xmlns:x14ac="http://schemas.microsoft.com/office/spreadsheetml/2009/9/ac" r="202" x14ac:dyDescent="0.2">
      <c r="A202" s="351" t="e">
        <f ca="true">+RIGHT('Data Summary'!A202,LEN('Data Summary'!A202)-9)</f>
        <v>#VALUE!</v>
      </c>
      <c r="B202" s="36" t="str">
        <f ca="true">+IF(ISTEXT('Data Summary'!B202),'Data Summary'!B202,"")</f>
        <v/>
      </c>
      <c r="C202" s="350" t="e">
        <f ca="true">+VALUE('Data Summary'!C202)</f>
        <v>#VALUE!</v>
      </c>
      <c r="D202" s="96" t="e">
        <f ca="true">+IF(AND(ISNUMBER(OFFSET('Water Data'!$D$4,0,10*ROW('Water Data'!D196))),'Data Summary'!BS202="Yes"),100-OFFSET('Water Data'!$D$4,0,10*ROW('Water Data'!D196)),NA())</f>
        <v>#N/A</v>
      </c>
      <c r="E202" s="96" t="e">
        <f ca="true">+IF(AND(ISNUMBER(OFFSET('Water Data'!$D$6,0,10*ROW('Water Data'!D196))),'Data Summary'!BT202="Yes"),OFFSET('Water Data'!$D$6,0,10*ROW('Water Data'!D196)),NA())</f>
        <v>#N/A</v>
      </c>
      <c r="F202" s="96" t="e">
        <f ca="true">+IF(AND(ISNUMBER(OFFSET('Water Data'!$D$9,0,10*ROW('Water Data'!D196))),'Data Summary'!BU202="Yes"),OFFSET('Water Data'!$D$9,0,10*ROW('Water Data'!D196)),NA())</f>
        <v>#N/A</v>
      </c>
      <c r="G202" s="96" t="e">
        <f ca="true">+IF(AND(ISNUMBER(OFFSET('Water Data'!$E$4,0,10*ROW('Water Data'!E196))),'Data Summary'!BV202="Yes"),100-OFFSET('Water Data'!$E$4,0,10*ROW('Water Data'!E196)),NA())</f>
        <v>#N/A</v>
      </c>
      <c r="H202" s="96" t="e">
        <f ca="true">+IF(AND(ISNUMBER(OFFSET('Water Data'!$E$6,0,10*ROW('Water Data'!E196))),'Data Summary'!BW202="Yes"),OFFSET('Water Data'!$E$6,0,10*ROW('Water Data'!E196)),NA())</f>
        <v>#N/A</v>
      </c>
      <c r="I202" s="96" t="e">
        <f ca="true">+IF(AND(ISNUMBER(OFFSET('Water Data'!$E$9,0,10*ROW('Water Data'!E196))),'Data Summary'!BX202="Yes"),OFFSET('Water Data'!$E$9,0,10*ROW('Water Data'!E196)),NA())</f>
        <v>#N/A</v>
      </c>
      <c r="J202" s="96" t="e">
        <f ca="true">+IF(AND(ISNUMBER(OFFSET('Water Data'!$F$4,0,10*ROW('Water Data'!F196))),'Data Summary'!BY202="Yes"),100-OFFSET('Water Data'!$F$4,0,10*ROW('Water Data'!F196)),NA())</f>
        <v>#N/A</v>
      </c>
      <c r="K202" s="96" t="e">
        <f ca="true">+IF(AND(ISNUMBER(OFFSET('Water Data'!$F$6,0,10*ROW('Water Data'!F196))),'Data Summary'!BZ202="Yes"),OFFSET('Water Data'!$F$6,0,10*ROW('Water Data'!F196)),NA())</f>
        <v>#N/A</v>
      </c>
      <c r="L202" s="96" t="e">
        <f ca="true">+IF(AND(ISNUMBER(OFFSET('Water Data'!$F$9,0,10*ROW('Water Data'!F196))),'Data Summary'!CA202="Yes"),OFFSET('Water Data'!$F$9,0,10*ROW('Water Data'!F196)),NA())</f>
        <v>#N/A</v>
      </c>
      <c r="M202" s="96" t="e">
        <f ca="true">+IF(AND(ISNUMBER(OFFSET('Water Data'!$G$4,0,10*ROW('Water Data'!G196))),'Data Summary'!CB202="Yes"),100-OFFSET('Water Data'!$G$4,0,10*ROW('Water Data'!G196)),NA())</f>
        <v>#N/A</v>
      </c>
      <c r="N202" s="96" t="e">
        <f ca="true">+IF(AND(ISNUMBER(OFFSET('Water Data'!$G$6,0,10*ROW('Water Data'!G196))),'Data Summary'!CC202="Yes"),OFFSET('Water Data'!$G$6,0,10*ROW('Water Data'!G196)),NA())</f>
        <v>#N/A</v>
      </c>
      <c r="O202" s="96" t="e">
        <f ca="true">+IF(AND(ISNUMBER(OFFSET('Water Data'!$G$9,0,10*ROW('Water Data'!G196))),'Data Summary'!CD202="Yes"),OFFSET('Water Data'!$G$9,0,10*ROW('Water Data'!G196)),NA())</f>
        <v>#N/A</v>
      </c>
      <c r="P202" s="96" t="e">
        <f ca="true">+IF(AND(ISNUMBER(OFFSET('Water Data'!$H$4,0,10*ROW('Water Data'!H196))),'Data Summary'!CE202="Yes"),100-OFFSET('Water Data'!$H$4,0,10*ROW('Water Data'!H196)),NA())</f>
        <v>#N/A</v>
      </c>
      <c r="Q202" s="96" t="e">
        <f ca="true">+IF(AND(ISNUMBER(OFFSET('Water Data'!$H$6,0,10*ROW('Water Data'!H196))),'Data Summary'!CF202="Yes"),OFFSET('Water Data'!$H$6,0,10*ROW('Water Data'!H196)),NA())</f>
        <v>#N/A</v>
      </c>
      <c r="R202" s="96" t="e">
        <f ca="true">+IF(AND(ISNUMBER(OFFSET('Water Data'!$H$9,0,10*ROW('Water Data'!H196))),'Data Summary'!CG202="Yes"),OFFSET('Water Data'!$H$9,0,10*ROW('Water Data'!H196)),NA())</f>
        <v>#N/A</v>
      </c>
      <c r="S202" s="96" t="e">
        <f ca="true">+IF(AND(ISNUMBER(OFFSET('Water Data'!$I$4,0,10*ROW('Water Data'!I196))),'Data Summary'!CH202="Yes"),100-OFFSET('Water Data'!$I$4,0,10*ROW('Water Data'!I196)),NA())</f>
        <v>#N/A</v>
      </c>
      <c r="T202" s="96" t="e">
        <f ca="true">+IF(AND(ISNUMBER(OFFSET('Water Data'!$I$6,0,10*ROW('Water Data'!I196))),'Data Summary'!CI202="Yes"),OFFSET('Water Data'!$I$6,0,10*ROW('Water Data'!I196)),NA())</f>
        <v>#N/A</v>
      </c>
      <c r="U202" s="96" t="e">
        <f ca="true">+IF(AND(ISNUMBER(OFFSET('Water Data'!$I$9,0,10*ROW('Water Data'!I196))),'Data Summary'!CJ202="Yes"),OFFSET('Water Data'!$I$9,0,10*ROW('Water Data'!I196)),NA())</f>
        <v>#N/A</v>
      </c>
      <c r="V202" s="97" t="e">
        <f ca="true">+IF(AND(ISNUMBER(OFFSET('Sanitation Data'!$D$4,0,10*ROW('Sanitation Data'!D196))),'Data Summary'!CK202="Yes"),100-OFFSET('Sanitation Data'!$D$4,0,10*ROW('Sanitation Data'!D196)),NA())</f>
        <v>#N/A</v>
      </c>
      <c r="W202" s="97" t="e">
        <f ca="true">+IF(AND(ISNUMBER(OFFSET('Sanitation Data'!$D$6,0,10*ROW('Sanitation Data'!D196))),'Data Summary'!CL202="Yes"),OFFSET('Sanitation Data'!$D$6,0,10*ROW('Sanitation Data'!D196)),NA())</f>
        <v>#N/A</v>
      </c>
      <c r="X202" s="97" t="e">
        <f ca="true">+IF(AND(ISNUMBER(OFFSET('Sanitation Data'!$D$10,0,10*ROW('Sanitation Data'!D196))),'Data Summary'!CM202="Yes"),OFFSET('Sanitation Data'!$D$10,0,10*ROW('Sanitation Data'!D196)),NA())</f>
        <v>#N/A</v>
      </c>
      <c r="Y202" s="97" t="e">
        <f ca="true">+IF(AND(ISNUMBER(OFFSET('Sanitation Data'!$D$11,0,10*ROW('Sanitation Data'!D196))),'Data Summary'!CN202="Yes"),OFFSET('Sanitation Data'!$D$11,0,10*ROW('Sanitation Data'!D196)),NA())</f>
        <v>#N/A</v>
      </c>
      <c r="Z202" s="97" t="e">
        <f ca="true">+IF(AND(ISNUMBER(OFFSET('Sanitation Data'!$D$12,0,10*ROW('Sanitation Data'!D196))),'Data Summary'!CO202="Yes"),OFFSET('Sanitation Data'!$D$12,0,10*ROW('Sanitation Data'!D196)),NA())</f>
        <v>#N/A</v>
      </c>
      <c r="AA202" s="97" t="e">
        <f ca="true">+IF(AND(ISNUMBER(OFFSET('Sanitation Data'!$E$4,0,10*ROW('Sanitation Data'!E196))),'Data Summary'!CP202="Yes"),100-OFFSET('Sanitation Data'!$E$4,0,10*ROW('Sanitation Data'!E196)),NA())</f>
        <v>#N/A</v>
      </c>
      <c r="AB202" s="97" t="e">
        <f ca="true">+IF(AND(ISNUMBER(OFFSET('Sanitation Data'!$E$6,0,10*ROW('Sanitation Data'!E196))),'Data Summary'!CQ202="Yes"),OFFSET('Sanitation Data'!$E$6,0,10*ROW('Sanitation Data'!E196)),NA())</f>
        <v>#N/A</v>
      </c>
      <c r="AC202" s="97" t="e">
        <f ca="true">+IF(AND(ISNUMBER(OFFSET('Sanitation Data'!$E$10,0,10*ROW('Sanitation Data'!E196))),'Data Summary'!CR202="Yes"),OFFSET('Sanitation Data'!$E$10,0,10*ROW('Sanitation Data'!E196)),NA())</f>
        <v>#N/A</v>
      </c>
      <c r="AD202" s="97" t="e">
        <f ca="true">+IF(AND(ISNUMBER(OFFSET('Sanitation Data'!$E$11,0,10*ROW('Sanitation Data'!E196))),'Data Summary'!CS202="Yes"),OFFSET('Sanitation Data'!$E$11,0,10*ROW('Sanitation Data'!E196)),NA())</f>
        <v>#N/A</v>
      </c>
      <c r="AE202" s="97" t="e">
        <f ca="true">+IF(AND(ISNUMBER(OFFSET('Sanitation Data'!$E$12,0,10*ROW('Sanitation Data'!E196))),'Data Summary'!CT202="Yes"),OFFSET('Sanitation Data'!$E$12,0,10*ROW('Sanitation Data'!E196)),NA())</f>
        <v>#N/A</v>
      </c>
      <c r="AF202" s="97" t="e">
        <f ca="true">+IF(AND(ISNUMBER(OFFSET('Sanitation Data'!$F$4,0,10*ROW('Sanitation Data'!F196))),'Data Summary'!CU202="Yes"),100-OFFSET('Sanitation Data'!$F$4,0,10*ROW('Sanitation Data'!F196)),NA())</f>
        <v>#N/A</v>
      </c>
      <c r="AG202" s="97" t="e">
        <f ca="true">+IF(AND(ISNUMBER(OFFSET('Sanitation Data'!$F$6,0,10*ROW('Sanitation Data'!F196))),'Data Summary'!CV202="Yes"),OFFSET('Sanitation Data'!$F$6,0,10*ROW('Sanitation Data'!F196)),NA())</f>
        <v>#N/A</v>
      </c>
      <c r="AH202" s="97" t="e">
        <f ca="true">+IF(AND(ISNUMBER(OFFSET('Sanitation Data'!$F$10,0,10*ROW('Sanitation Data'!F196))),'Data Summary'!CW202="Yes"),OFFSET('Sanitation Data'!$F$10,0,10*ROW('Sanitation Data'!F196)),NA())</f>
        <v>#N/A</v>
      </c>
      <c r="AI202" s="97" t="e">
        <f ca="true">+IF(AND(ISNUMBER(OFFSET('Sanitation Data'!$F$11,0,10*ROW('Sanitation Data'!F196))),'Data Summary'!CX202="Yes"),OFFSET('Sanitation Data'!$F$11,0,10*ROW('Sanitation Data'!F196)),NA())</f>
        <v>#N/A</v>
      </c>
      <c r="AJ202" s="97" t="e">
        <f ca="true">+IF(AND(ISNUMBER(OFFSET('Sanitation Data'!$F$12,0,10*ROW('Sanitation Data'!F196))),'Data Summary'!CY202="Yes"),OFFSET('Sanitation Data'!$F$12,0,10*ROW('Sanitation Data'!F196)),NA())</f>
        <v>#N/A</v>
      </c>
      <c r="AK202" s="97" t="e">
        <f ca="true">+IF(AND(ISNUMBER(OFFSET('Sanitation Data'!$G$4,0,10*ROW('Sanitation Data'!G196))),'Data Summary'!CZ202="Yes"),100-OFFSET('Sanitation Data'!$G$4,0,10*ROW('Sanitation Data'!G196)),NA())</f>
        <v>#N/A</v>
      </c>
      <c r="AL202" s="97" t="e">
        <f ca="true">+IF(AND(ISNUMBER(OFFSET('Sanitation Data'!$G$6,0,10*ROW('Sanitation Data'!G196))),'Data Summary'!DA202="Yes"),OFFSET('Sanitation Data'!$G$6,0,10*ROW('Sanitation Data'!G196)),NA())</f>
        <v>#N/A</v>
      </c>
      <c r="AM202" s="97" t="e">
        <f ca="true">+IF(AND(ISNUMBER(OFFSET('Sanitation Data'!$G$10,0,10*ROW('Sanitation Data'!G196))),'Data Summary'!DB202="Yes"),OFFSET('Sanitation Data'!$G$10,0,10*ROW('Sanitation Data'!G196)),NA())</f>
        <v>#N/A</v>
      </c>
      <c r="AN202" s="97" t="e">
        <f ca="true">+IF(AND(ISNUMBER(OFFSET('Sanitation Data'!$G$11,0,10*ROW('Sanitation Data'!G196))),'Data Summary'!DC202="Yes"),OFFSET('Sanitation Data'!$G$11,0,10*ROW('Sanitation Data'!G196)),NA())</f>
        <v>#N/A</v>
      </c>
      <c r="AO202" s="97" t="e">
        <f ca="true">+IF(AND(ISNUMBER(OFFSET('Sanitation Data'!$G$12,0,10*ROW('Sanitation Data'!G196))),'Data Summary'!DD202="Yes"),OFFSET('Sanitation Data'!$G$12,0,10*ROW('Sanitation Data'!G196)),NA())</f>
        <v>#N/A</v>
      </c>
      <c r="AP202" s="97" t="e">
        <f ca="true">+IF(AND(ISNUMBER(OFFSET('Sanitation Data'!$H$4,0,10*ROW('Sanitation Data'!H196))),'Data Summary'!DE202="Yes"),100-OFFSET('Sanitation Data'!$H$4,0,10*ROW('Sanitation Data'!H196)),NA())</f>
        <v>#N/A</v>
      </c>
      <c r="AQ202" s="97" t="e">
        <f ca="true">+IF(AND(ISNUMBER(OFFSET('Sanitation Data'!$H$6,0,10*ROW('Sanitation Data'!H196))),'Data Summary'!DF202="Yes"),OFFSET('Sanitation Data'!$H$6,0,10*ROW('Sanitation Data'!H196)),NA())</f>
        <v>#N/A</v>
      </c>
      <c r="AR202" s="97" t="e">
        <f ca="true">+IF(AND(ISNUMBER(OFFSET('Sanitation Data'!$H$10,0,10*ROW('Sanitation Data'!H196))),'Data Summary'!DG202="Yes"),OFFSET('Sanitation Data'!$H$10,0,10*ROW('Sanitation Data'!H196)),NA())</f>
        <v>#N/A</v>
      </c>
      <c r="AS202" s="97" t="e">
        <f ca="true">+IF(AND(ISNUMBER(OFFSET('Sanitation Data'!$H$11,0,10*ROW('Sanitation Data'!H196))),'Data Summary'!DH202="Yes"),OFFSET('Sanitation Data'!$H$11,0,10*ROW('Sanitation Data'!H196)),NA())</f>
        <v>#N/A</v>
      </c>
      <c r="AT202" s="97" t="e">
        <f ca="true">+IF(AND(ISNUMBER(OFFSET('Sanitation Data'!$H$12,0,10*ROW('Sanitation Data'!H196))),'Data Summary'!DI202="Yes"),OFFSET('Sanitation Data'!$H$12,0,10*ROW('Sanitation Data'!H196)),NA())</f>
        <v>#N/A</v>
      </c>
      <c r="AU202" s="97" t="e">
        <f ca="true">+IF(AND(ISNUMBER(OFFSET('Sanitation Data'!$I$4,0,10*ROW('Sanitation Data'!I196))),'Data Summary'!DJ202="Yes"),100-OFFSET('Sanitation Data'!$I$4,0,10*ROW('Sanitation Data'!I196)),NA())</f>
        <v>#N/A</v>
      </c>
      <c r="AV202" s="97" t="e">
        <f ca="true">+IF(AND(ISNUMBER(OFFSET('Sanitation Data'!$I$6,0,10*ROW('Sanitation Data'!I196))),'Data Summary'!DK202="Yes"),OFFSET('Sanitation Data'!$I$6,0,10*ROW('Sanitation Data'!I196)),NA())</f>
        <v>#N/A</v>
      </c>
      <c r="AW202" s="97" t="e">
        <f ca="true">+IF(AND(ISNUMBER(OFFSET('Sanitation Data'!$I$10,0,10*ROW('Sanitation Data'!I196))),'Data Summary'!DL202="Yes"),OFFSET('Sanitation Data'!$I$10,0,10*ROW('Sanitation Data'!I196)),NA())</f>
        <v>#N/A</v>
      </c>
      <c r="AX202" s="97" t="e">
        <f ca="true">+IF(AND(ISNUMBER(OFFSET('Sanitation Data'!$I$11,0,10*ROW('Sanitation Data'!I196))),'Data Summary'!DM202="Yes"),OFFSET('Sanitation Data'!$I$11,0,10*ROW('Sanitation Data'!I196)),NA())</f>
        <v>#N/A</v>
      </c>
      <c r="AY202" s="97" t="e">
        <f ca="true">+IF(AND(ISNUMBER(OFFSET('Sanitation Data'!$I$12,0,10*ROW('Sanitation Data'!I196))),'Data Summary'!DN202="Yes"),OFFSET('Sanitation Data'!$I$12,0,10*ROW('Sanitation Data'!I196)),NA())</f>
        <v>#N/A</v>
      </c>
      <c r="AZ202" s="98" t="e">
        <f ca="true">+IF(AND(ISNUMBER(OFFSET('Hygiene Data'!$D$5,0,10*ROW('Hygiene Data'!D196))),'Data Summary'!DO202="Yes"),OFFSET('Hygiene Data'!$D$5,0,10*ROW('Hygiene Data'!D196)),NA())</f>
        <v>#N/A</v>
      </c>
      <c r="BA202" s="98" t="e">
        <f ca="true">+IF(AND(ISNUMBER(OFFSET('Hygiene Data'!$D$7,0,10*ROW('Hygiene Data'!D196))),'Data Summary'!DP202="Yes"),OFFSET('Hygiene Data'!$D$7,0,10*ROW('Hygiene Data'!D196)),NA())</f>
        <v>#N/A</v>
      </c>
      <c r="BB202" s="98" t="e">
        <f ca="true">+IF(AND(ISNUMBER(OFFSET('Hygiene Data'!$D$9,0,10*ROW('Hygiene Data'!D196))),'Data Summary'!DQ202="Yes"),OFFSET('Hygiene Data'!$D$9,0,10*ROW('Hygiene Data'!D196)),NA())</f>
        <v>#N/A</v>
      </c>
      <c r="BC202" s="98" t="e">
        <f ca="true">+IF(AND(ISNUMBER(OFFSET('Hygiene Data'!$E$5,0,10*ROW('Hygiene Data'!E196))),'Data Summary'!DR202="Yes"),OFFSET('Hygiene Data'!$E$5,0,10*ROW('Hygiene Data'!E196)),NA())</f>
        <v>#N/A</v>
      </c>
      <c r="BD202" s="98" t="e">
        <f ca="true">+IF(AND(ISNUMBER(OFFSET('Hygiene Data'!$E$7,0,10*ROW('Hygiene Data'!E196))),'Data Summary'!DS202="Yes"),OFFSET('Hygiene Data'!$E$7,0,10*ROW('Hygiene Data'!E196)),NA())</f>
        <v>#N/A</v>
      </c>
      <c r="BE202" s="98" t="e">
        <f ca="true">+IF(AND(ISNUMBER(OFFSET('Hygiene Data'!$E$9,0,10*ROW('Hygiene Data'!E196))),'Data Summary'!DT202="Yes"),OFFSET('Hygiene Data'!$E$9,0,10*ROW('Hygiene Data'!E196)),NA())</f>
        <v>#N/A</v>
      </c>
      <c r="BF202" s="98" t="e">
        <f ca="true">+IF(AND(ISNUMBER(OFFSET('Hygiene Data'!$F$5,0,10*ROW('Hygiene Data'!F196))),'Data Summary'!DU202="Yes"),OFFSET('Hygiene Data'!$F$5,0,10*ROW('Hygiene Data'!F196)),NA())</f>
        <v>#N/A</v>
      </c>
      <c r="BG202" s="98" t="e">
        <f ca="true">+IF(AND(ISNUMBER(OFFSET('Hygiene Data'!$F$7,0,10*ROW('Hygiene Data'!F196))),'Data Summary'!DV202="Yes"),OFFSET('Hygiene Data'!$F$7,0,10*ROW('Hygiene Data'!F196)),NA())</f>
        <v>#N/A</v>
      </c>
      <c r="BH202" s="98" t="e">
        <f ca="true">+IF(AND(ISNUMBER(OFFSET('Hygiene Data'!$F$9,0,10*ROW('Hygiene Data'!F196))),'Data Summary'!DW202="Yes"),OFFSET('Hygiene Data'!$F$9,0,10*ROW('Hygiene Data'!F196)),NA())</f>
        <v>#N/A</v>
      </c>
      <c r="BI202" s="98" t="e">
        <f ca="true">+IF(AND(ISNUMBER(OFFSET('Hygiene Data'!$G$5,0,10*ROW('Hygiene Data'!G196))),'Data Summary'!DX202="Yes"),OFFSET('Hygiene Data'!$G$5,0,10*ROW('Hygiene Data'!G196)),NA())</f>
        <v>#N/A</v>
      </c>
      <c r="BJ202" s="98" t="e">
        <f ca="true">+IF(AND(ISNUMBER(OFFSET('Hygiene Data'!$G$7,0,10*ROW('Hygiene Data'!G196))),'Data Summary'!DY202="Yes"),OFFSET('Hygiene Data'!$G$7,0,10*ROW('Hygiene Data'!G196)),NA())</f>
        <v>#N/A</v>
      </c>
      <c r="BK202" s="98" t="e">
        <f ca="true">+IF(AND(ISNUMBER(OFFSET('Hygiene Data'!$G$9,0,10*ROW('Hygiene Data'!G196))),'Data Summary'!DZ202="Yes"),OFFSET('Hygiene Data'!$G$9,0,10*ROW('Hygiene Data'!G196)),NA())</f>
        <v>#N/A</v>
      </c>
      <c r="BL202" s="98" t="e">
        <f ca="true">+IF(AND(ISNUMBER(OFFSET('Hygiene Data'!$H$5,0,10*ROW('Hygiene Data'!H196))),'Data Summary'!EA202="Yes"),OFFSET('Hygiene Data'!$H$5,0,10*ROW('Hygiene Data'!H196)),NA())</f>
        <v>#N/A</v>
      </c>
      <c r="BM202" s="98" t="e">
        <f ca="true">+IF(AND(ISNUMBER(OFFSET('Hygiene Data'!$H$7,0,10*ROW('Hygiene Data'!H196))),'Data Summary'!EB202="Yes"),OFFSET('Hygiene Data'!$H$7,0,10*ROW('Hygiene Data'!H196)),NA())</f>
        <v>#N/A</v>
      </c>
      <c r="BN202" s="98" t="e">
        <f ca="true">+IF(AND(ISNUMBER(OFFSET('Hygiene Data'!$H$9,0,10*ROW('Hygiene Data'!H196))),'Data Summary'!EC202="Yes"),OFFSET('Hygiene Data'!$H$9,0,10*ROW('Hygiene Data'!H196)),NA())</f>
        <v>#N/A</v>
      </c>
      <c r="BO202" s="98" t="e">
        <f ca="true">+IF(AND(ISNUMBER(OFFSET('Hygiene Data'!$I$5,0,10*ROW('Hygiene Data'!I196))),'Data Summary'!ED202="Yes"),OFFSET('Hygiene Data'!$I$5,0,10*ROW('Hygiene Data'!I196)),NA())</f>
        <v>#N/A</v>
      </c>
      <c r="BP202" s="98" t="e">
        <f ca="true">+IF(AND(ISNUMBER(OFFSET('Hygiene Data'!$I$7,0,10*ROW('Hygiene Data'!I196))),'Data Summary'!EE202="Yes"),OFFSET('Hygiene Data'!$I$7,0,10*ROW('Hygiene Data'!I196)),NA())</f>
        <v>#N/A</v>
      </c>
      <c r="BQ202" s="98" t="e">
        <f ca="true">+IF(AND(ISNUMBER(OFFSET('Hygiene Data'!$I$9,0,10*ROW('Hygiene Data'!I196))),'Data Summary'!EF202="Yes"),OFFSET('Hygiene Data'!$I$9,0,10*ROW('Hygiene Data'!I196)),NA())</f>
        <v>#N/A</v>
      </c>
    </row>
    <row xmlns:x14ac="http://schemas.microsoft.com/office/spreadsheetml/2009/9/ac" r="203" x14ac:dyDescent="0.2">
      <c r="A203" s="351" t="e">
        <f ca="true">+RIGHT('Data Summary'!A203,LEN('Data Summary'!A203)-9)</f>
        <v>#VALUE!</v>
      </c>
      <c r="B203" s="36" t="str">
        <f ca="true">+IF(ISTEXT('Data Summary'!B203),'Data Summary'!B203,"")</f>
        <v/>
      </c>
      <c r="C203" s="350" t="e">
        <f ca="true">+VALUE('Data Summary'!C203)</f>
        <v>#VALUE!</v>
      </c>
      <c r="D203" s="96" t="e">
        <f ca="true">+IF(AND(ISNUMBER(OFFSET('Water Data'!$D$4,0,10*ROW('Water Data'!D197))),'Data Summary'!BS203="Yes"),100-OFFSET('Water Data'!$D$4,0,10*ROW('Water Data'!D197)),NA())</f>
        <v>#N/A</v>
      </c>
      <c r="E203" s="96" t="e">
        <f ca="true">+IF(AND(ISNUMBER(OFFSET('Water Data'!$D$6,0,10*ROW('Water Data'!D197))),'Data Summary'!BT203="Yes"),OFFSET('Water Data'!$D$6,0,10*ROW('Water Data'!D197)),NA())</f>
        <v>#N/A</v>
      </c>
      <c r="F203" s="96" t="e">
        <f ca="true">+IF(AND(ISNUMBER(OFFSET('Water Data'!$D$9,0,10*ROW('Water Data'!D197))),'Data Summary'!BU203="Yes"),OFFSET('Water Data'!$D$9,0,10*ROW('Water Data'!D197)),NA())</f>
        <v>#N/A</v>
      </c>
      <c r="G203" s="96" t="e">
        <f ca="true">+IF(AND(ISNUMBER(OFFSET('Water Data'!$E$4,0,10*ROW('Water Data'!E197))),'Data Summary'!BV203="Yes"),100-OFFSET('Water Data'!$E$4,0,10*ROW('Water Data'!E197)),NA())</f>
        <v>#N/A</v>
      </c>
      <c r="H203" s="96" t="e">
        <f ca="true">+IF(AND(ISNUMBER(OFFSET('Water Data'!$E$6,0,10*ROW('Water Data'!E197))),'Data Summary'!BW203="Yes"),OFFSET('Water Data'!$E$6,0,10*ROW('Water Data'!E197)),NA())</f>
        <v>#N/A</v>
      </c>
      <c r="I203" s="96" t="e">
        <f ca="true">+IF(AND(ISNUMBER(OFFSET('Water Data'!$E$9,0,10*ROW('Water Data'!E197))),'Data Summary'!BX203="Yes"),OFFSET('Water Data'!$E$9,0,10*ROW('Water Data'!E197)),NA())</f>
        <v>#N/A</v>
      </c>
      <c r="J203" s="96" t="e">
        <f ca="true">+IF(AND(ISNUMBER(OFFSET('Water Data'!$F$4,0,10*ROW('Water Data'!F197))),'Data Summary'!BY203="Yes"),100-OFFSET('Water Data'!$F$4,0,10*ROW('Water Data'!F197)),NA())</f>
        <v>#N/A</v>
      </c>
      <c r="K203" s="96" t="e">
        <f ca="true">+IF(AND(ISNUMBER(OFFSET('Water Data'!$F$6,0,10*ROW('Water Data'!F197))),'Data Summary'!BZ203="Yes"),OFFSET('Water Data'!$F$6,0,10*ROW('Water Data'!F197)),NA())</f>
        <v>#N/A</v>
      </c>
      <c r="L203" s="96" t="e">
        <f ca="true">+IF(AND(ISNUMBER(OFFSET('Water Data'!$F$9,0,10*ROW('Water Data'!F197))),'Data Summary'!CA203="Yes"),OFFSET('Water Data'!$F$9,0,10*ROW('Water Data'!F197)),NA())</f>
        <v>#N/A</v>
      </c>
      <c r="M203" s="96" t="e">
        <f ca="true">+IF(AND(ISNUMBER(OFFSET('Water Data'!$G$4,0,10*ROW('Water Data'!G197))),'Data Summary'!CB203="Yes"),100-OFFSET('Water Data'!$G$4,0,10*ROW('Water Data'!G197)),NA())</f>
        <v>#N/A</v>
      </c>
      <c r="N203" s="96" t="e">
        <f ca="true">+IF(AND(ISNUMBER(OFFSET('Water Data'!$G$6,0,10*ROW('Water Data'!G197))),'Data Summary'!CC203="Yes"),OFFSET('Water Data'!$G$6,0,10*ROW('Water Data'!G197)),NA())</f>
        <v>#N/A</v>
      </c>
      <c r="O203" s="96" t="e">
        <f ca="true">+IF(AND(ISNUMBER(OFFSET('Water Data'!$G$9,0,10*ROW('Water Data'!G197))),'Data Summary'!CD203="Yes"),OFFSET('Water Data'!$G$9,0,10*ROW('Water Data'!G197)),NA())</f>
        <v>#N/A</v>
      </c>
      <c r="P203" s="96" t="e">
        <f ca="true">+IF(AND(ISNUMBER(OFFSET('Water Data'!$H$4,0,10*ROW('Water Data'!H197))),'Data Summary'!CE203="Yes"),100-OFFSET('Water Data'!$H$4,0,10*ROW('Water Data'!H197)),NA())</f>
        <v>#N/A</v>
      </c>
      <c r="Q203" s="96" t="e">
        <f ca="true">+IF(AND(ISNUMBER(OFFSET('Water Data'!$H$6,0,10*ROW('Water Data'!H197))),'Data Summary'!CF203="Yes"),OFFSET('Water Data'!$H$6,0,10*ROW('Water Data'!H197)),NA())</f>
        <v>#N/A</v>
      </c>
      <c r="R203" s="96" t="e">
        <f ca="true">+IF(AND(ISNUMBER(OFFSET('Water Data'!$H$9,0,10*ROW('Water Data'!H197))),'Data Summary'!CG203="Yes"),OFFSET('Water Data'!$H$9,0,10*ROW('Water Data'!H197)),NA())</f>
        <v>#N/A</v>
      </c>
      <c r="S203" s="96" t="e">
        <f ca="true">+IF(AND(ISNUMBER(OFFSET('Water Data'!$I$4,0,10*ROW('Water Data'!I197))),'Data Summary'!CH203="Yes"),100-OFFSET('Water Data'!$I$4,0,10*ROW('Water Data'!I197)),NA())</f>
        <v>#N/A</v>
      </c>
      <c r="T203" s="96" t="e">
        <f ca="true">+IF(AND(ISNUMBER(OFFSET('Water Data'!$I$6,0,10*ROW('Water Data'!I197))),'Data Summary'!CI203="Yes"),OFFSET('Water Data'!$I$6,0,10*ROW('Water Data'!I197)),NA())</f>
        <v>#N/A</v>
      </c>
      <c r="U203" s="96" t="e">
        <f ca="true">+IF(AND(ISNUMBER(OFFSET('Water Data'!$I$9,0,10*ROW('Water Data'!I197))),'Data Summary'!CJ203="Yes"),OFFSET('Water Data'!$I$9,0,10*ROW('Water Data'!I197)),NA())</f>
        <v>#N/A</v>
      </c>
      <c r="V203" s="97" t="e">
        <f ca="true">+IF(AND(ISNUMBER(OFFSET('Sanitation Data'!$D$4,0,10*ROW('Sanitation Data'!D197))),'Data Summary'!CK203="Yes"),100-OFFSET('Sanitation Data'!$D$4,0,10*ROW('Sanitation Data'!D197)),NA())</f>
        <v>#N/A</v>
      </c>
      <c r="W203" s="97" t="e">
        <f ca="true">+IF(AND(ISNUMBER(OFFSET('Sanitation Data'!$D$6,0,10*ROW('Sanitation Data'!D197))),'Data Summary'!CL203="Yes"),OFFSET('Sanitation Data'!$D$6,0,10*ROW('Sanitation Data'!D197)),NA())</f>
        <v>#N/A</v>
      </c>
      <c r="X203" s="97" t="e">
        <f ca="true">+IF(AND(ISNUMBER(OFFSET('Sanitation Data'!$D$10,0,10*ROW('Sanitation Data'!D197))),'Data Summary'!CM203="Yes"),OFFSET('Sanitation Data'!$D$10,0,10*ROW('Sanitation Data'!D197)),NA())</f>
        <v>#N/A</v>
      </c>
      <c r="Y203" s="97" t="e">
        <f ca="true">+IF(AND(ISNUMBER(OFFSET('Sanitation Data'!$D$11,0,10*ROW('Sanitation Data'!D197))),'Data Summary'!CN203="Yes"),OFFSET('Sanitation Data'!$D$11,0,10*ROW('Sanitation Data'!D197)),NA())</f>
        <v>#N/A</v>
      </c>
      <c r="Z203" s="97" t="e">
        <f ca="true">+IF(AND(ISNUMBER(OFFSET('Sanitation Data'!$D$12,0,10*ROW('Sanitation Data'!D197))),'Data Summary'!CO203="Yes"),OFFSET('Sanitation Data'!$D$12,0,10*ROW('Sanitation Data'!D197)),NA())</f>
        <v>#N/A</v>
      </c>
      <c r="AA203" s="97" t="e">
        <f ca="true">+IF(AND(ISNUMBER(OFFSET('Sanitation Data'!$E$4,0,10*ROW('Sanitation Data'!E197))),'Data Summary'!CP203="Yes"),100-OFFSET('Sanitation Data'!$E$4,0,10*ROW('Sanitation Data'!E197)),NA())</f>
        <v>#N/A</v>
      </c>
      <c r="AB203" s="97" t="e">
        <f ca="true">+IF(AND(ISNUMBER(OFFSET('Sanitation Data'!$E$6,0,10*ROW('Sanitation Data'!E197))),'Data Summary'!CQ203="Yes"),OFFSET('Sanitation Data'!$E$6,0,10*ROW('Sanitation Data'!E197)),NA())</f>
        <v>#N/A</v>
      </c>
      <c r="AC203" s="97" t="e">
        <f ca="true">+IF(AND(ISNUMBER(OFFSET('Sanitation Data'!$E$10,0,10*ROW('Sanitation Data'!E197))),'Data Summary'!CR203="Yes"),OFFSET('Sanitation Data'!$E$10,0,10*ROW('Sanitation Data'!E197)),NA())</f>
        <v>#N/A</v>
      </c>
      <c r="AD203" s="97" t="e">
        <f ca="true">+IF(AND(ISNUMBER(OFFSET('Sanitation Data'!$E$11,0,10*ROW('Sanitation Data'!E197))),'Data Summary'!CS203="Yes"),OFFSET('Sanitation Data'!$E$11,0,10*ROW('Sanitation Data'!E197)),NA())</f>
        <v>#N/A</v>
      </c>
      <c r="AE203" s="97" t="e">
        <f ca="true">+IF(AND(ISNUMBER(OFFSET('Sanitation Data'!$E$12,0,10*ROW('Sanitation Data'!E197))),'Data Summary'!CT203="Yes"),OFFSET('Sanitation Data'!$E$12,0,10*ROW('Sanitation Data'!E197)),NA())</f>
        <v>#N/A</v>
      </c>
      <c r="AF203" s="97" t="e">
        <f ca="true">+IF(AND(ISNUMBER(OFFSET('Sanitation Data'!$F$4,0,10*ROW('Sanitation Data'!F197))),'Data Summary'!CU203="Yes"),100-OFFSET('Sanitation Data'!$F$4,0,10*ROW('Sanitation Data'!F197)),NA())</f>
        <v>#N/A</v>
      </c>
      <c r="AG203" s="97" t="e">
        <f ca="true">+IF(AND(ISNUMBER(OFFSET('Sanitation Data'!$F$6,0,10*ROW('Sanitation Data'!F197))),'Data Summary'!CV203="Yes"),OFFSET('Sanitation Data'!$F$6,0,10*ROW('Sanitation Data'!F197)),NA())</f>
        <v>#N/A</v>
      </c>
      <c r="AH203" s="97" t="e">
        <f ca="true">+IF(AND(ISNUMBER(OFFSET('Sanitation Data'!$F$10,0,10*ROW('Sanitation Data'!F197))),'Data Summary'!CW203="Yes"),OFFSET('Sanitation Data'!$F$10,0,10*ROW('Sanitation Data'!F197)),NA())</f>
        <v>#N/A</v>
      </c>
      <c r="AI203" s="97" t="e">
        <f ca="true">+IF(AND(ISNUMBER(OFFSET('Sanitation Data'!$F$11,0,10*ROW('Sanitation Data'!F197))),'Data Summary'!CX203="Yes"),OFFSET('Sanitation Data'!$F$11,0,10*ROW('Sanitation Data'!F197)),NA())</f>
        <v>#N/A</v>
      </c>
      <c r="AJ203" s="97" t="e">
        <f ca="true">+IF(AND(ISNUMBER(OFFSET('Sanitation Data'!$F$12,0,10*ROW('Sanitation Data'!F197))),'Data Summary'!CY203="Yes"),OFFSET('Sanitation Data'!$F$12,0,10*ROW('Sanitation Data'!F197)),NA())</f>
        <v>#N/A</v>
      </c>
      <c r="AK203" s="97" t="e">
        <f ca="true">+IF(AND(ISNUMBER(OFFSET('Sanitation Data'!$G$4,0,10*ROW('Sanitation Data'!G197))),'Data Summary'!CZ203="Yes"),100-OFFSET('Sanitation Data'!$G$4,0,10*ROW('Sanitation Data'!G197)),NA())</f>
        <v>#N/A</v>
      </c>
      <c r="AL203" s="97" t="e">
        <f ca="true">+IF(AND(ISNUMBER(OFFSET('Sanitation Data'!$G$6,0,10*ROW('Sanitation Data'!G197))),'Data Summary'!DA203="Yes"),OFFSET('Sanitation Data'!$G$6,0,10*ROW('Sanitation Data'!G197)),NA())</f>
        <v>#N/A</v>
      </c>
      <c r="AM203" s="97" t="e">
        <f ca="true">+IF(AND(ISNUMBER(OFFSET('Sanitation Data'!$G$10,0,10*ROW('Sanitation Data'!G197))),'Data Summary'!DB203="Yes"),OFFSET('Sanitation Data'!$G$10,0,10*ROW('Sanitation Data'!G197)),NA())</f>
        <v>#N/A</v>
      </c>
      <c r="AN203" s="97" t="e">
        <f ca="true">+IF(AND(ISNUMBER(OFFSET('Sanitation Data'!$G$11,0,10*ROW('Sanitation Data'!G197))),'Data Summary'!DC203="Yes"),OFFSET('Sanitation Data'!$G$11,0,10*ROW('Sanitation Data'!G197)),NA())</f>
        <v>#N/A</v>
      </c>
      <c r="AO203" s="97" t="e">
        <f ca="true">+IF(AND(ISNUMBER(OFFSET('Sanitation Data'!$G$12,0,10*ROW('Sanitation Data'!G197))),'Data Summary'!DD203="Yes"),OFFSET('Sanitation Data'!$G$12,0,10*ROW('Sanitation Data'!G197)),NA())</f>
        <v>#N/A</v>
      </c>
      <c r="AP203" s="97" t="e">
        <f ca="true">+IF(AND(ISNUMBER(OFFSET('Sanitation Data'!$H$4,0,10*ROW('Sanitation Data'!H197))),'Data Summary'!DE203="Yes"),100-OFFSET('Sanitation Data'!$H$4,0,10*ROW('Sanitation Data'!H197)),NA())</f>
        <v>#N/A</v>
      </c>
      <c r="AQ203" s="97" t="e">
        <f ca="true">+IF(AND(ISNUMBER(OFFSET('Sanitation Data'!$H$6,0,10*ROW('Sanitation Data'!H197))),'Data Summary'!DF203="Yes"),OFFSET('Sanitation Data'!$H$6,0,10*ROW('Sanitation Data'!H197)),NA())</f>
        <v>#N/A</v>
      </c>
      <c r="AR203" s="97" t="e">
        <f ca="true">+IF(AND(ISNUMBER(OFFSET('Sanitation Data'!$H$10,0,10*ROW('Sanitation Data'!H197))),'Data Summary'!DG203="Yes"),OFFSET('Sanitation Data'!$H$10,0,10*ROW('Sanitation Data'!H197)),NA())</f>
        <v>#N/A</v>
      </c>
      <c r="AS203" s="97" t="e">
        <f ca="true">+IF(AND(ISNUMBER(OFFSET('Sanitation Data'!$H$11,0,10*ROW('Sanitation Data'!H197))),'Data Summary'!DH203="Yes"),OFFSET('Sanitation Data'!$H$11,0,10*ROW('Sanitation Data'!H197)),NA())</f>
        <v>#N/A</v>
      </c>
      <c r="AT203" s="97" t="e">
        <f ca="true">+IF(AND(ISNUMBER(OFFSET('Sanitation Data'!$H$12,0,10*ROW('Sanitation Data'!H197))),'Data Summary'!DI203="Yes"),OFFSET('Sanitation Data'!$H$12,0,10*ROW('Sanitation Data'!H197)),NA())</f>
        <v>#N/A</v>
      </c>
      <c r="AU203" s="97" t="e">
        <f ca="true">+IF(AND(ISNUMBER(OFFSET('Sanitation Data'!$I$4,0,10*ROW('Sanitation Data'!I197))),'Data Summary'!DJ203="Yes"),100-OFFSET('Sanitation Data'!$I$4,0,10*ROW('Sanitation Data'!I197)),NA())</f>
        <v>#N/A</v>
      </c>
      <c r="AV203" s="97" t="e">
        <f ca="true">+IF(AND(ISNUMBER(OFFSET('Sanitation Data'!$I$6,0,10*ROW('Sanitation Data'!I197))),'Data Summary'!DK203="Yes"),OFFSET('Sanitation Data'!$I$6,0,10*ROW('Sanitation Data'!I197)),NA())</f>
        <v>#N/A</v>
      </c>
      <c r="AW203" s="97" t="e">
        <f ca="true">+IF(AND(ISNUMBER(OFFSET('Sanitation Data'!$I$10,0,10*ROW('Sanitation Data'!I197))),'Data Summary'!DL203="Yes"),OFFSET('Sanitation Data'!$I$10,0,10*ROW('Sanitation Data'!I197)),NA())</f>
        <v>#N/A</v>
      </c>
      <c r="AX203" s="97" t="e">
        <f ca="true">+IF(AND(ISNUMBER(OFFSET('Sanitation Data'!$I$11,0,10*ROW('Sanitation Data'!I197))),'Data Summary'!DM203="Yes"),OFFSET('Sanitation Data'!$I$11,0,10*ROW('Sanitation Data'!I197)),NA())</f>
        <v>#N/A</v>
      </c>
      <c r="AY203" s="97" t="e">
        <f ca="true">+IF(AND(ISNUMBER(OFFSET('Sanitation Data'!$I$12,0,10*ROW('Sanitation Data'!I197))),'Data Summary'!DN203="Yes"),OFFSET('Sanitation Data'!$I$12,0,10*ROW('Sanitation Data'!I197)),NA())</f>
        <v>#N/A</v>
      </c>
      <c r="AZ203" s="98" t="e">
        <f ca="true">+IF(AND(ISNUMBER(OFFSET('Hygiene Data'!$D$5,0,10*ROW('Hygiene Data'!D197))),'Data Summary'!DO203="Yes"),OFFSET('Hygiene Data'!$D$5,0,10*ROW('Hygiene Data'!D197)),NA())</f>
        <v>#N/A</v>
      </c>
      <c r="BA203" s="98" t="e">
        <f ca="true">+IF(AND(ISNUMBER(OFFSET('Hygiene Data'!$D$7,0,10*ROW('Hygiene Data'!D197))),'Data Summary'!DP203="Yes"),OFFSET('Hygiene Data'!$D$7,0,10*ROW('Hygiene Data'!D197)),NA())</f>
        <v>#N/A</v>
      </c>
      <c r="BB203" s="98" t="e">
        <f ca="true">+IF(AND(ISNUMBER(OFFSET('Hygiene Data'!$D$9,0,10*ROW('Hygiene Data'!D197))),'Data Summary'!DQ203="Yes"),OFFSET('Hygiene Data'!$D$9,0,10*ROW('Hygiene Data'!D197)),NA())</f>
        <v>#N/A</v>
      </c>
      <c r="BC203" s="98" t="e">
        <f ca="true">+IF(AND(ISNUMBER(OFFSET('Hygiene Data'!$E$5,0,10*ROW('Hygiene Data'!E197))),'Data Summary'!DR203="Yes"),OFFSET('Hygiene Data'!$E$5,0,10*ROW('Hygiene Data'!E197)),NA())</f>
        <v>#N/A</v>
      </c>
      <c r="BD203" s="98" t="e">
        <f ca="true">+IF(AND(ISNUMBER(OFFSET('Hygiene Data'!$E$7,0,10*ROW('Hygiene Data'!E197))),'Data Summary'!DS203="Yes"),OFFSET('Hygiene Data'!$E$7,0,10*ROW('Hygiene Data'!E197)),NA())</f>
        <v>#N/A</v>
      </c>
      <c r="BE203" s="98" t="e">
        <f ca="true">+IF(AND(ISNUMBER(OFFSET('Hygiene Data'!$E$9,0,10*ROW('Hygiene Data'!E197))),'Data Summary'!DT203="Yes"),OFFSET('Hygiene Data'!$E$9,0,10*ROW('Hygiene Data'!E197)),NA())</f>
        <v>#N/A</v>
      </c>
      <c r="BF203" s="98" t="e">
        <f ca="true">+IF(AND(ISNUMBER(OFFSET('Hygiene Data'!$F$5,0,10*ROW('Hygiene Data'!F197))),'Data Summary'!DU203="Yes"),OFFSET('Hygiene Data'!$F$5,0,10*ROW('Hygiene Data'!F197)),NA())</f>
        <v>#N/A</v>
      </c>
      <c r="BG203" s="98" t="e">
        <f ca="true">+IF(AND(ISNUMBER(OFFSET('Hygiene Data'!$F$7,0,10*ROW('Hygiene Data'!F197))),'Data Summary'!DV203="Yes"),OFFSET('Hygiene Data'!$F$7,0,10*ROW('Hygiene Data'!F197)),NA())</f>
        <v>#N/A</v>
      </c>
      <c r="BH203" s="98" t="e">
        <f ca="true">+IF(AND(ISNUMBER(OFFSET('Hygiene Data'!$F$9,0,10*ROW('Hygiene Data'!F197))),'Data Summary'!DW203="Yes"),OFFSET('Hygiene Data'!$F$9,0,10*ROW('Hygiene Data'!F197)),NA())</f>
        <v>#N/A</v>
      </c>
      <c r="BI203" s="98" t="e">
        <f ca="true">+IF(AND(ISNUMBER(OFFSET('Hygiene Data'!$G$5,0,10*ROW('Hygiene Data'!G197))),'Data Summary'!DX203="Yes"),OFFSET('Hygiene Data'!$G$5,0,10*ROW('Hygiene Data'!G197)),NA())</f>
        <v>#N/A</v>
      </c>
      <c r="BJ203" s="98" t="e">
        <f ca="true">+IF(AND(ISNUMBER(OFFSET('Hygiene Data'!$G$7,0,10*ROW('Hygiene Data'!G197))),'Data Summary'!DY203="Yes"),OFFSET('Hygiene Data'!$G$7,0,10*ROW('Hygiene Data'!G197)),NA())</f>
        <v>#N/A</v>
      </c>
      <c r="BK203" s="98" t="e">
        <f ca="true">+IF(AND(ISNUMBER(OFFSET('Hygiene Data'!$G$9,0,10*ROW('Hygiene Data'!G197))),'Data Summary'!DZ203="Yes"),OFFSET('Hygiene Data'!$G$9,0,10*ROW('Hygiene Data'!G197)),NA())</f>
        <v>#N/A</v>
      </c>
      <c r="BL203" s="98" t="e">
        <f ca="true">+IF(AND(ISNUMBER(OFFSET('Hygiene Data'!$H$5,0,10*ROW('Hygiene Data'!H197))),'Data Summary'!EA203="Yes"),OFFSET('Hygiene Data'!$H$5,0,10*ROW('Hygiene Data'!H197)),NA())</f>
        <v>#N/A</v>
      </c>
      <c r="BM203" s="98" t="e">
        <f ca="true">+IF(AND(ISNUMBER(OFFSET('Hygiene Data'!$H$7,0,10*ROW('Hygiene Data'!H197))),'Data Summary'!EB203="Yes"),OFFSET('Hygiene Data'!$H$7,0,10*ROW('Hygiene Data'!H197)),NA())</f>
        <v>#N/A</v>
      </c>
      <c r="BN203" s="98" t="e">
        <f ca="true">+IF(AND(ISNUMBER(OFFSET('Hygiene Data'!$H$9,0,10*ROW('Hygiene Data'!H197))),'Data Summary'!EC203="Yes"),OFFSET('Hygiene Data'!$H$9,0,10*ROW('Hygiene Data'!H197)),NA())</f>
        <v>#N/A</v>
      </c>
      <c r="BO203" s="98" t="e">
        <f ca="true">+IF(AND(ISNUMBER(OFFSET('Hygiene Data'!$I$5,0,10*ROW('Hygiene Data'!I197))),'Data Summary'!ED203="Yes"),OFFSET('Hygiene Data'!$I$5,0,10*ROW('Hygiene Data'!I197)),NA())</f>
        <v>#N/A</v>
      </c>
      <c r="BP203" s="98" t="e">
        <f ca="true">+IF(AND(ISNUMBER(OFFSET('Hygiene Data'!$I$7,0,10*ROW('Hygiene Data'!I197))),'Data Summary'!EE203="Yes"),OFFSET('Hygiene Data'!$I$7,0,10*ROW('Hygiene Data'!I197)),NA())</f>
        <v>#N/A</v>
      </c>
      <c r="BQ203" s="98" t="e">
        <f ca="true">+IF(AND(ISNUMBER(OFFSET('Hygiene Data'!$I$9,0,10*ROW('Hygiene Data'!I197))),'Data Summary'!EF203="Yes"),OFFSET('Hygiene Data'!$I$9,0,10*ROW('Hygiene Data'!I197)),NA())</f>
        <v>#N/A</v>
      </c>
    </row>
    <row xmlns:x14ac="http://schemas.microsoft.com/office/spreadsheetml/2009/9/ac" r="204" x14ac:dyDescent="0.2">
      <c r="A204" s="351" t="e">
        <f ca="true">+RIGHT('Data Summary'!A204,LEN('Data Summary'!A204)-9)</f>
        <v>#VALUE!</v>
      </c>
      <c r="B204" s="36" t="str">
        <f ca="true">+IF(ISTEXT('Data Summary'!B204),'Data Summary'!B204,"")</f>
        <v/>
      </c>
      <c r="C204" s="350" t="e">
        <f ca="true">+VALUE('Data Summary'!C204)</f>
        <v>#VALUE!</v>
      </c>
      <c r="D204" s="96" t="e">
        <f ca="true">+IF(AND(ISNUMBER(OFFSET('Water Data'!$D$4,0,10*ROW('Water Data'!D198))),'Data Summary'!BS204="Yes"),100-OFFSET('Water Data'!$D$4,0,10*ROW('Water Data'!D198)),NA())</f>
        <v>#N/A</v>
      </c>
      <c r="E204" s="96" t="e">
        <f ca="true">+IF(AND(ISNUMBER(OFFSET('Water Data'!$D$6,0,10*ROW('Water Data'!D198))),'Data Summary'!BT204="Yes"),OFFSET('Water Data'!$D$6,0,10*ROW('Water Data'!D198)),NA())</f>
        <v>#N/A</v>
      </c>
      <c r="F204" s="96" t="e">
        <f ca="true">+IF(AND(ISNUMBER(OFFSET('Water Data'!$D$9,0,10*ROW('Water Data'!D198))),'Data Summary'!BU204="Yes"),OFFSET('Water Data'!$D$9,0,10*ROW('Water Data'!D198)),NA())</f>
        <v>#N/A</v>
      </c>
      <c r="G204" s="96" t="e">
        <f ca="true">+IF(AND(ISNUMBER(OFFSET('Water Data'!$E$4,0,10*ROW('Water Data'!E198))),'Data Summary'!BV204="Yes"),100-OFFSET('Water Data'!$E$4,0,10*ROW('Water Data'!E198)),NA())</f>
        <v>#N/A</v>
      </c>
      <c r="H204" s="96" t="e">
        <f ca="true">+IF(AND(ISNUMBER(OFFSET('Water Data'!$E$6,0,10*ROW('Water Data'!E198))),'Data Summary'!BW204="Yes"),OFFSET('Water Data'!$E$6,0,10*ROW('Water Data'!E198)),NA())</f>
        <v>#N/A</v>
      </c>
      <c r="I204" s="96" t="e">
        <f ca="true">+IF(AND(ISNUMBER(OFFSET('Water Data'!$E$9,0,10*ROW('Water Data'!E198))),'Data Summary'!BX204="Yes"),OFFSET('Water Data'!$E$9,0,10*ROW('Water Data'!E198)),NA())</f>
        <v>#N/A</v>
      </c>
      <c r="J204" s="96" t="e">
        <f ca="true">+IF(AND(ISNUMBER(OFFSET('Water Data'!$F$4,0,10*ROW('Water Data'!F198))),'Data Summary'!BY204="Yes"),100-OFFSET('Water Data'!$F$4,0,10*ROW('Water Data'!F198)),NA())</f>
        <v>#N/A</v>
      </c>
      <c r="K204" s="96" t="e">
        <f ca="true">+IF(AND(ISNUMBER(OFFSET('Water Data'!$F$6,0,10*ROW('Water Data'!F198))),'Data Summary'!BZ204="Yes"),OFFSET('Water Data'!$F$6,0,10*ROW('Water Data'!F198)),NA())</f>
        <v>#N/A</v>
      </c>
      <c r="L204" s="96" t="e">
        <f ca="true">+IF(AND(ISNUMBER(OFFSET('Water Data'!$F$9,0,10*ROW('Water Data'!F198))),'Data Summary'!CA204="Yes"),OFFSET('Water Data'!$F$9,0,10*ROW('Water Data'!F198)),NA())</f>
        <v>#N/A</v>
      </c>
      <c r="M204" s="96" t="e">
        <f ca="true">+IF(AND(ISNUMBER(OFFSET('Water Data'!$G$4,0,10*ROW('Water Data'!G198))),'Data Summary'!CB204="Yes"),100-OFFSET('Water Data'!$G$4,0,10*ROW('Water Data'!G198)),NA())</f>
        <v>#N/A</v>
      </c>
      <c r="N204" s="96" t="e">
        <f ca="true">+IF(AND(ISNUMBER(OFFSET('Water Data'!$G$6,0,10*ROW('Water Data'!G198))),'Data Summary'!CC204="Yes"),OFFSET('Water Data'!$G$6,0,10*ROW('Water Data'!G198)),NA())</f>
        <v>#N/A</v>
      </c>
      <c r="O204" s="96" t="e">
        <f ca="true">+IF(AND(ISNUMBER(OFFSET('Water Data'!$G$9,0,10*ROW('Water Data'!G198))),'Data Summary'!CD204="Yes"),OFFSET('Water Data'!$G$9,0,10*ROW('Water Data'!G198)),NA())</f>
        <v>#N/A</v>
      </c>
      <c r="P204" s="96" t="e">
        <f ca="true">+IF(AND(ISNUMBER(OFFSET('Water Data'!$H$4,0,10*ROW('Water Data'!H198))),'Data Summary'!CE204="Yes"),100-OFFSET('Water Data'!$H$4,0,10*ROW('Water Data'!H198)),NA())</f>
        <v>#N/A</v>
      </c>
      <c r="Q204" s="96" t="e">
        <f ca="true">+IF(AND(ISNUMBER(OFFSET('Water Data'!$H$6,0,10*ROW('Water Data'!H198))),'Data Summary'!CF204="Yes"),OFFSET('Water Data'!$H$6,0,10*ROW('Water Data'!H198)),NA())</f>
        <v>#N/A</v>
      </c>
      <c r="R204" s="96" t="e">
        <f ca="true">+IF(AND(ISNUMBER(OFFSET('Water Data'!$H$9,0,10*ROW('Water Data'!H198))),'Data Summary'!CG204="Yes"),OFFSET('Water Data'!$H$9,0,10*ROW('Water Data'!H198)),NA())</f>
        <v>#N/A</v>
      </c>
      <c r="S204" s="96" t="e">
        <f ca="true">+IF(AND(ISNUMBER(OFFSET('Water Data'!$I$4,0,10*ROW('Water Data'!I198))),'Data Summary'!CH204="Yes"),100-OFFSET('Water Data'!$I$4,0,10*ROW('Water Data'!I198)),NA())</f>
        <v>#N/A</v>
      </c>
      <c r="T204" s="96" t="e">
        <f ca="true">+IF(AND(ISNUMBER(OFFSET('Water Data'!$I$6,0,10*ROW('Water Data'!I198))),'Data Summary'!CI204="Yes"),OFFSET('Water Data'!$I$6,0,10*ROW('Water Data'!I198)),NA())</f>
        <v>#N/A</v>
      </c>
      <c r="U204" s="96" t="e">
        <f ca="true">+IF(AND(ISNUMBER(OFFSET('Water Data'!$I$9,0,10*ROW('Water Data'!I198))),'Data Summary'!CJ204="Yes"),OFFSET('Water Data'!$I$9,0,10*ROW('Water Data'!I198)),NA())</f>
        <v>#N/A</v>
      </c>
      <c r="V204" s="97" t="e">
        <f ca="true">+IF(AND(ISNUMBER(OFFSET('Sanitation Data'!$D$4,0,10*ROW('Sanitation Data'!D198))),'Data Summary'!CK204="Yes"),100-OFFSET('Sanitation Data'!$D$4,0,10*ROW('Sanitation Data'!D198)),NA())</f>
        <v>#N/A</v>
      </c>
      <c r="W204" s="97" t="e">
        <f ca="true">+IF(AND(ISNUMBER(OFFSET('Sanitation Data'!$D$6,0,10*ROW('Sanitation Data'!D198))),'Data Summary'!CL204="Yes"),OFFSET('Sanitation Data'!$D$6,0,10*ROW('Sanitation Data'!D198)),NA())</f>
        <v>#N/A</v>
      </c>
      <c r="X204" s="97" t="e">
        <f ca="true">+IF(AND(ISNUMBER(OFFSET('Sanitation Data'!$D$10,0,10*ROW('Sanitation Data'!D198))),'Data Summary'!CM204="Yes"),OFFSET('Sanitation Data'!$D$10,0,10*ROW('Sanitation Data'!D198)),NA())</f>
        <v>#N/A</v>
      </c>
      <c r="Y204" s="97" t="e">
        <f ca="true">+IF(AND(ISNUMBER(OFFSET('Sanitation Data'!$D$11,0,10*ROW('Sanitation Data'!D198))),'Data Summary'!CN204="Yes"),OFFSET('Sanitation Data'!$D$11,0,10*ROW('Sanitation Data'!D198)),NA())</f>
        <v>#N/A</v>
      </c>
      <c r="Z204" s="97" t="e">
        <f ca="true">+IF(AND(ISNUMBER(OFFSET('Sanitation Data'!$D$12,0,10*ROW('Sanitation Data'!D198))),'Data Summary'!CO204="Yes"),OFFSET('Sanitation Data'!$D$12,0,10*ROW('Sanitation Data'!D198)),NA())</f>
        <v>#N/A</v>
      </c>
      <c r="AA204" s="97" t="e">
        <f ca="true">+IF(AND(ISNUMBER(OFFSET('Sanitation Data'!$E$4,0,10*ROW('Sanitation Data'!E198))),'Data Summary'!CP204="Yes"),100-OFFSET('Sanitation Data'!$E$4,0,10*ROW('Sanitation Data'!E198)),NA())</f>
        <v>#N/A</v>
      </c>
      <c r="AB204" s="97" t="e">
        <f ca="true">+IF(AND(ISNUMBER(OFFSET('Sanitation Data'!$E$6,0,10*ROW('Sanitation Data'!E198))),'Data Summary'!CQ204="Yes"),OFFSET('Sanitation Data'!$E$6,0,10*ROW('Sanitation Data'!E198)),NA())</f>
        <v>#N/A</v>
      </c>
      <c r="AC204" s="97" t="e">
        <f ca="true">+IF(AND(ISNUMBER(OFFSET('Sanitation Data'!$E$10,0,10*ROW('Sanitation Data'!E198))),'Data Summary'!CR204="Yes"),OFFSET('Sanitation Data'!$E$10,0,10*ROW('Sanitation Data'!E198)),NA())</f>
        <v>#N/A</v>
      </c>
      <c r="AD204" s="97" t="e">
        <f ca="true">+IF(AND(ISNUMBER(OFFSET('Sanitation Data'!$E$11,0,10*ROW('Sanitation Data'!E198))),'Data Summary'!CS204="Yes"),OFFSET('Sanitation Data'!$E$11,0,10*ROW('Sanitation Data'!E198)),NA())</f>
        <v>#N/A</v>
      </c>
      <c r="AE204" s="97" t="e">
        <f ca="true">+IF(AND(ISNUMBER(OFFSET('Sanitation Data'!$E$12,0,10*ROW('Sanitation Data'!E198))),'Data Summary'!CT204="Yes"),OFFSET('Sanitation Data'!$E$12,0,10*ROW('Sanitation Data'!E198)),NA())</f>
        <v>#N/A</v>
      </c>
      <c r="AF204" s="97" t="e">
        <f ca="true">+IF(AND(ISNUMBER(OFFSET('Sanitation Data'!$F$4,0,10*ROW('Sanitation Data'!F198))),'Data Summary'!CU204="Yes"),100-OFFSET('Sanitation Data'!$F$4,0,10*ROW('Sanitation Data'!F198)),NA())</f>
        <v>#N/A</v>
      </c>
      <c r="AG204" s="97" t="e">
        <f ca="true">+IF(AND(ISNUMBER(OFFSET('Sanitation Data'!$F$6,0,10*ROW('Sanitation Data'!F198))),'Data Summary'!CV204="Yes"),OFFSET('Sanitation Data'!$F$6,0,10*ROW('Sanitation Data'!F198)),NA())</f>
        <v>#N/A</v>
      </c>
      <c r="AH204" s="97" t="e">
        <f ca="true">+IF(AND(ISNUMBER(OFFSET('Sanitation Data'!$F$10,0,10*ROW('Sanitation Data'!F198))),'Data Summary'!CW204="Yes"),OFFSET('Sanitation Data'!$F$10,0,10*ROW('Sanitation Data'!F198)),NA())</f>
        <v>#N/A</v>
      </c>
      <c r="AI204" s="97" t="e">
        <f ca="true">+IF(AND(ISNUMBER(OFFSET('Sanitation Data'!$F$11,0,10*ROW('Sanitation Data'!F198))),'Data Summary'!CX204="Yes"),OFFSET('Sanitation Data'!$F$11,0,10*ROW('Sanitation Data'!F198)),NA())</f>
        <v>#N/A</v>
      </c>
      <c r="AJ204" s="97" t="e">
        <f ca="true">+IF(AND(ISNUMBER(OFFSET('Sanitation Data'!$F$12,0,10*ROW('Sanitation Data'!F198))),'Data Summary'!CY204="Yes"),OFFSET('Sanitation Data'!$F$12,0,10*ROW('Sanitation Data'!F198)),NA())</f>
        <v>#N/A</v>
      </c>
      <c r="AK204" s="97" t="e">
        <f ca="true">+IF(AND(ISNUMBER(OFFSET('Sanitation Data'!$G$4,0,10*ROW('Sanitation Data'!G198))),'Data Summary'!CZ204="Yes"),100-OFFSET('Sanitation Data'!$G$4,0,10*ROW('Sanitation Data'!G198)),NA())</f>
        <v>#N/A</v>
      </c>
      <c r="AL204" s="97" t="e">
        <f ca="true">+IF(AND(ISNUMBER(OFFSET('Sanitation Data'!$G$6,0,10*ROW('Sanitation Data'!G198))),'Data Summary'!DA204="Yes"),OFFSET('Sanitation Data'!$G$6,0,10*ROW('Sanitation Data'!G198)),NA())</f>
        <v>#N/A</v>
      </c>
      <c r="AM204" s="97" t="e">
        <f ca="true">+IF(AND(ISNUMBER(OFFSET('Sanitation Data'!$G$10,0,10*ROW('Sanitation Data'!G198))),'Data Summary'!DB204="Yes"),OFFSET('Sanitation Data'!$G$10,0,10*ROW('Sanitation Data'!G198)),NA())</f>
        <v>#N/A</v>
      </c>
      <c r="AN204" s="97" t="e">
        <f ca="true">+IF(AND(ISNUMBER(OFFSET('Sanitation Data'!$G$11,0,10*ROW('Sanitation Data'!G198))),'Data Summary'!DC204="Yes"),OFFSET('Sanitation Data'!$G$11,0,10*ROW('Sanitation Data'!G198)),NA())</f>
        <v>#N/A</v>
      </c>
      <c r="AO204" s="97" t="e">
        <f ca="true">+IF(AND(ISNUMBER(OFFSET('Sanitation Data'!$G$12,0,10*ROW('Sanitation Data'!G198))),'Data Summary'!DD204="Yes"),OFFSET('Sanitation Data'!$G$12,0,10*ROW('Sanitation Data'!G198)),NA())</f>
        <v>#N/A</v>
      </c>
      <c r="AP204" s="97" t="e">
        <f ca="true">+IF(AND(ISNUMBER(OFFSET('Sanitation Data'!$H$4,0,10*ROW('Sanitation Data'!H198))),'Data Summary'!DE204="Yes"),100-OFFSET('Sanitation Data'!$H$4,0,10*ROW('Sanitation Data'!H198)),NA())</f>
        <v>#N/A</v>
      </c>
      <c r="AQ204" s="97" t="e">
        <f ca="true">+IF(AND(ISNUMBER(OFFSET('Sanitation Data'!$H$6,0,10*ROW('Sanitation Data'!H198))),'Data Summary'!DF204="Yes"),OFFSET('Sanitation Data'!$H$6,0,10*ROW('Sanitation Data'!H198)),NA())</f>
        <v>#N/A</v>
      </c>
      <c r="AR204" s="97" t="e">
        <f ca="true">+IF(AND(ISNUMBER(OFFSET('Sanitation Data'!$H$10,0,10*ROW('Sanitation Data'!H198))),'Data Summary'!DG204="Yes"),OFFSET('Sanitation Data'!$H$10,0,10*ROW('Sanitation Data'!H198)),NA())</f>
        <v>#N/A</v>
      </c>
      <c r="AS204" s="97" t="e">
        <f ca="true">+IF(AND(ISNUMBER(OFFSET('Sanitation Data'!$H$11,0,10*ROW('Sanitation Data'!H198))),'Data Summary'!DH204="Yes"),OFFSET('Sanitation Data'!$H$11,0,10*ROW('Sanitation Data'!H198)),NA())</f>
        <v>#N/A</v>
      </c>
      <c r="AT204" s="97" t="e">
        <f ca="true">+IF(AND(ISNUMBER(OFFSET('Sanitation Data'!$H$12,0,10*ROW('Sanitation Data'!H198))),'Data Summary'!DI204="Yes"),OFFSET('Sanitation Data'!$H$12,0,10*ROW('Sanitation Data'!H198)),NA())</f>
        <v>#N/A</v>
      </c>
      <c r="AU204" s="97" t="e">
        <f ca="true">+IF(AND(ISNUMBER(OFFSET('Sanitation Data'!$I$4,0,10*ROW('Sanitation Data'!I198))),'Data Summary'!DJ204="Yes"),100-OFFSET('Sanitation Data'!$I$4,0,10*ROW('Sanitation Data'!I198)),NA())</f>
        <v>#N/A</v>
      </c>
      <c r="AV204" s="97" t="e">
        <f ca="true">+IF(AND(ISNUMBER(OFFSET('Sanitation Data'!$I$6,0,10*ROW('Sanitation Data'!I198))),'Data Summary'!DK204="Yes"),OFFSET('Sanitation Data'!$I$6,0,10*ROW('Sanitation Data'!I198)),NA())</f>
        <v>#N/A</v>
      </c>
      <c r="AW204" s="97" t="e">
        <f ca="true">+IF(AND(ISNUMBER(OFFSET('Sanitation Data'!$I$10,0,10*ROW('Sanitation Data'!I198))),'Data Summary'!DL204="Yes"),OFFSET('Sanitation Data'!$I$10,0,10*ROW('Sanitation Data'!I198)),NA())</f>
        <v>#N/A</v>
      </c>
      <c r="AX204" s="97" t="e">
        <f ca="true">+IF(AND(ISNUMBER(OFFSET('Sanitation Data'!$I$11,0,10*ROW('Sanitation Data'!I198))),'Data Summary'!DM204="Yes"),OFFSET('Sanitation Data'!$I$11,0,10*ROW('Sanitation Data'!I198)),NA())</f>
        <v>#N/A</v>
      </c>
      <c r="AY204" s="97" t="e">
        <f ca="true">+IF(AND(ISNUMBER(OFFSET('Sanitation Data'!$I$12,0,10*ROW('Sanitation Data'!I198))),'Data Summary'!DN204="Yes"),OFFSET('Sanitation Data'!$I$12,0,10*ROW('Sanitation Data'!I198)),NA())</f>
        <v>#N/A</v>
      </c>
      <c r="AZ204" s="98" t="e">
        <f ca="true">+IF(AND(ISNUMBER(OFFSET('Hygiene Data'!$D$5,0,10*ROW('Hygiene Data'!D198))),'Data Summary'!DO204="Yes"),OFFSET('Hygiene Data'!$D$5,0,10*ROW('Hygiene Data'!D198)),NA())</f>
        <v>#N/A</v>
      </c>
      <c r="BA204" s="98" t="e">
        <f ca="true">+IF(AND(ISNUMBER(OFFSET('Hygiene Data'!$D$7,0,10*ROW('Hygiene Data'!D198))),'Data Summary'!DP204="Yes"),OFFSET('Hygiene Data'!$D$7,0,10*ROW('Hygiene Data'!D198)),NA())</f>
        <v>#N/A</v>
      </c>
      <c r="BB204" s="98" t="e">
        <f ca="true">+IF(AND(ISNUMBER(OFFSET('Hygiene Data'!$D$9,0,10*ROW('Hygiene Data'!D198))),'Data Summary'!DQ204="Yes"),OFFSET('Hygiene Data'!$D$9,0,10*ROW('Hygiene Data'!D198)),NA())</f>
        <v>#N/A</v>
      </c>
      <c r="BC204" s="98" t="e">
        <f ca="true">+IF(AND(ISNUMBER(OFFSET('Hygiene Data'!$E$5,0,10*ROW('Hygiene Data'!E198))),'Data Summary'!DR204="Yes"),OFFSET('Hygiene Data'!$E$5,0,10*ROW('Hygiene Data'!E198)),NA())</f>
        <v>#N/A</v>
      </c>
      <c r="BD204" s="98" t="e">
        <f ca="true">+IF(AND(ISNUMBER(OFFSET('Hygiene Data'!$E$7,0,10*ROW('Hygiene Data'!E198))),'Data Summary'!DS204="Yes"),OFFSET('Hygiene Data'!$E$7,0,10*ROW('Hygiene Data'!E198)),NA())</f>
        <v>#N/A</v>
      </c>
      <c r="BE204" s="98" t="e">
        <f ca="true">+IF(AND(ISNUMBER(OFFSET('Hygiene Data'!$E$9,0,10*ROW('Hygiene Data'!E198))),'Data Summary'!DT204="Yes"),OFFSET('Hygiene Data'!$E$9,0,10*ROW('Hygiene Data'!E198)),NA())</f>
        <v>#N/A</v>
      </c>
      <c r="BF204" s="98" t="e">
        <f ca="true">+IF(AND(ISNUMBER(OFFSET('Hygiene Data'!$F$5,0,10*ROW('Hygiene Data'!F198))),'Data Summary'!DU204="Yes"),OFFSET('Hygiene Data'!$F$5,0,10*ROW('Hygiene Data'!F198)),NA())</f>
        <v>#N/A</v>
      </c>
      <c r="BG204" s="98" t="e">
        <f ca="true">+IF(AND(ISNUMBER(OFFSET('Hygiene Data'!$F$7,0,10*ROW('Hygiene Data'!F198))),'Data Summary'!DV204="Yes"),OFFSET('Hygiene Data'!$F$7,0,10*ROW('Hygiene Data'!F198)),NA())</f>
        <v>#N/A</v>
      </c>
      <c r="BH204" s="98" t="e">
        <f ca="true">+IF(AND(ISNUMBER(OFFSET('Hygiene Data'!$F$9,0,10*ROW('Hygiene Data'!F198))),'Data Summary'!DW204="Yes"),OFFSET('Hygiene Data'!$F$9,0,10*ROW('Hygiene Data'!F198)),NA())</f>
        <v>#N/A</v>
      </c>
      <c r="BI204" s="98" t="e">
        <f ca="true">+IF(AND(ISNUMBER(OFFSET('Hygiene Data'!$G$5,0,10*ROW('Hygiene Data'!G198))),'Data Summary'!DX204="Yes"),OFFSET('Hygiene Data'!$G$5,0,10*ROW('Hygiene Data'!G198)),NA())</f>
        <v>#N/A</v>
      </c>
      <c r="BJ204" s="98" t="e">
        <f ca="true">+IF(AND(ISNUMBER(OFFSET('Hygiene Data'!$G$7,0,10*ROW('Hygiene Data'!G198))),'Data Summary'!DY204="Yes"),OFFSET('Hygiene Data'!$G$7,0,10*ROW('Hygiene Data'!G198)),NA())</f>
        <v>#N/A</v>
      </c>
      <c r="BK204" s="98" t="e">
        <f ca="true">+IF(AND(ISNUMBER(OFFSET('Hygiene Data'!$G$9,0,10*ROW('Hygiene Data'!G198))),'Data Summary'!DZ204="Yes"),OFFSET('Hygiene Data'!$G$9,0,10*ROW('Hygiene Data'!G198)),NA())</f>
        <v>#N/A</v>
      </c>
      <c r="BL204" s="98" t="e">
        <f ca="true">+IF(AND(ISNUMBER(OFFSET('Hygiene Data'!$H$5,0,10*ROW('Hygiene Data'!H198))),'Data Summary'!EA204="Yes"),OFFSET('Hygiene Data'!$H$5,0,10*ROW('Hygiene Data'!H198)),NA())</f>
        <v>#N/A</v>
      </c>
      <c r="BM204" s="98" t="e">
        <f ca="true">+IF(AND(ISNUMBER(OFFSET('Hygiene Data'!$H$7,0,10*ROW('Hygiene Data'!H198))),'Data Summary'!EB204="Yes"),OFFSET('Hygiene Data'!$H$7,0,10*ROW('Hygiene Data'!H198)),NA())</f>
        <v>#N/A</v>
      </c>
      <c r="BN204" s="98" t="e">
        <f ca="true">+IF(AND(ISNUMBER(OFFSET('Hygiene Data'!$H$9,0,10*ROW('Hygiene Data'!H198))),'Data Summary'!EC204="Yes"),OFFSET('Hygiene Data'!$H$9,0,10*ROW('Hygiene Data'!H198)),NA())</f>
        <v>#N/A</v>
      </c>
      <c r="BO204" s="98" t="e">
        <f ca="true">+IF(AND(ISNUMBER(OFFSET('Hygiene Data'!$I$5,0,10*ROW('Hygiene Data'!I198))),'Data Summary'!ED204="Yes"),OFFSET('Hygiene Data'!$I$5,0,10*ROW('Hygiene Data'!I198)),NA())</f>
        <v>#N/A</v>
      </c>
      <c r="BP204" s="98" t="e">
        <f ca="true">+IF(AND(ISNUMBER(OFFSET('Hygiene Data'!$I$7,0,10*ROW('Hygiene Data'!I198))),'Data Summary'!EE204="Yes"),OFFSET('Hygiene Data'!$I$7,0,10*ROW('Hygiene Data'!I198)),NA())</f>
        <v>#N/A</v>
      </c>
      <c r="BQ204" s="98" t="e">
        <f ca="true">+IF(AND(ISNUMBER(OFFSET('Hygiene Data'!$I$9,0,10*ROW('Hygiene Data'!I198))),'Data Summary'!EF204="Yes"),OFFSET('Hygiene Data'!$I$9,0,10*ROW('Hygiene Data'!I198)),NA())</f>
        <v>#N/A</v>
      </c>
    </row>
    <row xmlns:x14ac="http://schemas.microsoft.com/office/spreadsheetml/2009/9/ac" r="205" x14ac:dyDescent="0.2">
      <c r="A205" s="351" t="e">
        <f ca="true">+RIGHT('Data Summary'!A205,LEN('Data Summary'!A205)-9)</f>
        <v>#VALUE!</v>
      </c>
      <c r="B205" s="36" t="str">
        <f ca="true">+IF(ISTEXT('Data Summary'!B205),'Data Summary'!B205,"")</f>
        <v/>
      </c>
      <c r="C205" s="350" t="e">
        <f ca="true">+VALUE('Data Summary'!C205)</f>
        <v>#VALUE!</v>
      </c>
      <c r="D205" s="96" t="e">
        <f ca="true">+IF(AND(ISNUMBER(OFFSET('Water Data'!$D$4,0,10*ROW('Water Data'!D199))),'Data Summary'!BS205="Yes"),100-OFFSET('Water Data'!$D$4,0,10*ROW('Water Data'!D199)),NA())</f>
        <v>#N/A</v>
      </c>
      <c r="E205" s="96" t="e">
        <f ca="true">+IF(AND(ISNUMBER(OFFSET('Water Data'!$D$6,0,10*ROW('Water Data'!D199))),'Data Summary'!BT205="Yes"),OFFSET('Water Data'!$D$6,0,10*ROW('Water Data'!D199)),NA())</f>
        <v>#N/A</v>
      </c>
      <c r="F205" s="96" t="e">
        <f ca="true">+IF(AND(ISNUMBER(OFFSET('Water Data'!$D$9,0,10*ROW('Water Data'!D199))),'Data Summary'!BU205="Yes"),OFFSET('Water Data'!$D$9,0,10*ROW('Water Data'!D199)),NA())</f>
        <v>#N/A</v>
      </c>
      <c r="G205" s="96" t="e">
        <f ca="true">+IF(AND(ISNUMBER(OFFSET('Water Data'!$E$4,0,10*ROW('Water Data'!E199))),'Data Summary'!BV205="Yes"),100-OFFSET('Water Data'!$E$4,0,10*ROW('Water Data'!E199)),NA())</f>
        <v>#N/A</v>
      </c>
      <c r="H205" s="96" t="e">
        <f ca="true">+IF(AND(ISNUMBER(OFFSET('Water Data'!$E$6,0,10*ROW('Water Data'!E199))),'Data Summary'!BW205="Yes"),OFFSET('Water Data'!$E$6,0,10*ROW('Water Data'!E199)),NA())</f>
        <v>#N/A</v>
      </c>
      <c r="I205" s="96" t="e">
        <f ca="true">+IF(AND(ISNUMBER(OFFSET('Water Data'!$E$9,0,10*ROW('Water Data'!E199))),'Data Summary'!BX205="Yes"),OFFSET('Water Data'!$E$9,0,10*ROW('Water Data'!E199)),NA())</f>
        <v>#N/A</v>
      </c>
      <c r="J205" s="96" t="e">
        <f ca="true">+IF(AND(ISNUMBER(OFFSET('Water Data'!$F$4,0,10*ROW('Water Data'!F199))),'Data Summary'!BY205="Yes"),100-OFFSET('Water Data'!$F$4,0,10*ROW('Water Data'!F199)),NA())</f>
        <v>#N/A</v>
      </c>
      <c r="K205" s="96" t="e">
        <f ca="true">+IF(AND(ISNUMBER(OFFSET('Water Data'!$F$6,0,10*ROW('Water Data'!F199))),'Data Summary'!BZ205="Yes"),OFFSET('Water Data'!$F$6,0,10*ROW('Water Data'!F199)),NA())</f>
        <v>#N/A</v>
      </c>
      <c r="L205" s="96" t="e">
        <f ca="true">+IF(AND(ISNUMBER(OFFSET('Water Data'!$F$9,0,10*ROW('Water Data'!F199))),'Data Summary'!CA205="Yes"),OFFSET('Water Data'!$F$9,0,10*ROW('Water Data'!F199)),NA())</f>
        <v>#N/A</v>
      </c>
      <c r="M205" s="96" t="e">
        <f ca="true">+IF(AND(ISNUMBER(OFFSET('Water Data'!$G$4,0,10*ROW('Water Data'!G199))),'Data Summary'!CB205="Yes"),100-OFFSET('Water Data'!$G$4,0,10*ROW('Water Data'!G199)),NA())</f>
        <v>#N/A</v>
      </c>
      <c r="N205" s="96" t="e">
        <f ca="true">+IF(AND(ISNUMBER(OFFSET('Water Data'!$G$6,0,10*ROW('Water Data'!G199))),'Data Summary'!CC205="Yes"),OFFSET('Water Data'!$G$6,0,10*ROW('Water Data'!G199)),NA())</f>
        <v>#N/A</v>
      </c>
      <c r="O205" s="96" t="e">
        <f ca="true">+IF(AND(ISNUMBER(OFFSET('Water Data'!$G$9,0,10*ROW('Water Data'!G199))),'Data Summary'!CD205="Yes"),OFFSET('Water Data'!$G$9,0,10*ROW('Water Data'!G199)),NA())</f>
        <v>#N/A</v>
      </c>
      <c r="P205" s="96" t="e">
        <f ca="true">+IF(AND(ISNUMBER(OFFSET('Water Data'!$H$4,0,10*ROW('Water Data'!H199))),'Data Summary'!CE205="Yes"),100-OFFSET('Water Data'!$H$4,0,10*ROW('Water Data'!H199)),NA())</f>
        <v>#N/A</v>
      </c>
      <c r="Q205" s="96" t="e">
        <f ca="true">+IF(AND(ISNUMBER(OFFSET('Water Data'!$H$6,0,10*ROW('Water Data'!H199))),'Data Summary'!CF205="Yes"),OFFSET('Water Data'!$H$6,0,10*ROW('Water Data'!H199)),NA())</f>
        <v>#N/A</v>
      </c>
      <c r="R205" s="96" t="e">
        <f ca="true">+IF(AND(ISNUMBER(OFFSET('Water Data'!$H$9,0,10*ROW('Water Data'!H199))),'Data Summary'!CG205="Yes"),OFFSET('Water Data'!$H$9,0,10*ROW('Water Data'!H199)),NA())</f>
        <v>#N/A</v>
      </c>
      <c r="S205" s="96" t="e">
        <f ca="true">+IF(AND(ISNUMBER(OFFSET('Water Data'!$I$4,0,10*ROW('Water Data'!I199))),'Data Summary'!CH205="Yes"),100-OFFSET('Water Data'!$I$4,0,10*ROW('Water Data'!I199)),NA())</f>
        <v>#N/A</v>
      </c>
      <c r="T205" s="96" t="e">
        <f ca="true">+IF(AND(ISNUMBER(OFFSET('Water Data'!$I$6,0,10*ROW('Water Data'!I199))),'Data Summary'!CI205="Yes"),OFFSET('Water Data'!$I$6,0,10*ROW('Water Data'!I199)),NA())</f>
        <v>#N/A</v>
      </c>
      <c r="U205" s="96" t="e">
        <f ca="true">+IF(AND(ISNUMBER(OFFSET('Water Data'!$I$9,0,10*ROW('Water Data'!I199))),'Data Summary'!CJ205="Yes"),OFFSET('Water Data'!$I$9,0,10*ROW('Water Data'!I199)),NA())</f>
        <v>#N/A</v>
      </c>
      <c r="V205" s="97" t="e">
        <f ca="true">+IF(AND(ISNUMBER(OFFSET('Sanitation Data'!$D$4,0,10*ROW('Sanitation Data'!D199))),'Data Summary'!CK205="Yes"),100-OFFSET('Sanitation Data'!$D$4,0,10*ROW('Sanitation Data'!D199)),NA())</f>
        <v>#N/A</v>
      </c>
      <c r="W205" s="97" t="e">
        <f ca="true">+IF(AND(ISNUMBER(OFFSET('Sanitation Data'!$D$6,0,10*ROW('Sanitation Data'!D199))),'Data Summary'!CL205="Yes"),OFFSET('Sanitation Data'!$D$6,0,10*ROW('Sanitation Data'!D199)),NA())</f>
        <v>#N/A</v>
      </c>
      <c r="X205" s="97" t="e">
        <f ca="true">+IF(AND(ISNUMBER(OFFSET('Sanitation Data'!$D$10,0,10*ROW('Sanitation Data'!D199))),'Data Summary'!CM205="Yes"),OFFSET('Sanitation Data'!$D$10,0,10*ROW('Sanitation Data'!D199)),NA())</f>
        <v>#N/A</v>
      </c>
      <c r="Y205" s="97" t="e">
        <f ca="true">+IF(AND(ISNUMBER(OFFSET('Sanitation Data'!$D$11,0,10*ROW('Sanitation Data'!D199))),'Data Summary'!CN205="Yes"),OFFSET('Sanitation Data'!$D$11,0,10*ROW('Sanitation Data'!D199)),NA())</f>
        <v>#N/A</v>
      </c>
      <c r="Z205" s="97" t="e">
        <f ca="true">+IF(AND(ISNUMBER(OFFSET('Sanitation Data'!$D$12,0,10*ROW('Sanitation Data'!D199))),'Data Summary'!CO205="Yes"),OFFSET('Sanitation Data'!$D$12,0,10*ROW('Sanitation Data'!D199)),NA())</f>
        <v>#N/A</v>
      </c>
      <c r="AA205" s="97" t="e">
        <f ca="true">+IF(AND(ISNUMBER(OFFSET('Sanitation Data'!$E$4,0,10*ROW('Sanitation Data'!E199))),'Data Summary'!CP205="Yes"),100-OFFSET('Sanitation Data'!$E$4,0,10*ROW('Sanitation Data'!E199)),NA())</f>
        <v>#N/A</v>
      </c>
      <c r="AB205" s="97" t="e">
        <f ca="true">+IF(AND(ISNUMBER(OFFSET('Sanitation Data'!$E$6,0,10*ROW('Sanitation Data'!E199))),'Data Summary'!CQ205="Yes"),OFFSET('Sanitation Data'!$E$6,0,10*ROW('Sanitation Data'!E199)),NA())</f>
        <v>#N/A</v>
      </c>
      <c r="AC205" s="97" t="e">
        <f ca="true">+IF(AND(ISNUMBER(OFFSET('Sanitation Data'!$E$10,0,10*ROW('Sanitation Data'!E199))),'Data Summary'!CR205="Yes"),OFFSET('Sanitation Data'!$E$10,0,10*ROW('Sanitation Data'!E199)),NA())</f>
        <v>#N/A</v>
      </c>
      <c r="AD205" s="97" t="e">
        <f ca="true">+IF(AND(ISNUMBER(OFFSET('Sanitation Data'!$E$11,0,10*ROW('Sanitation Data'!E199))),'Data Summary'!CS205="Yes"),OFFSET('Sanitation Data'!$E$11,0,10*ROW('Sanitation Data'!E199)),NA())</f>
        <v>#N/A</v>
      </c>
      <c r="AE205" s="97" t="e">
        <f ca="true">+IF(AND(ISNUMBER(OFFSET('Sanitation Data'!$E$12,0,10*ROW('Sanitation Data'!E199))),'Data Summary'!CT205="Yes"),OFFSET('Sanitation Data'!$E$12,0,10*ROW('Sanitation Data'!E199)),NA())</f>
        <v>#N/A</v>
      </c>
      <c r="AF205" s="97" t="e">
        <f ca="true">+IF(AND(ISNUMBER(OFFSET('Sanitation Data'!$F$4,0,10*ROW('Sanitation Data'!F199))),'Data Summary'!CU205="Yes"),100-OFFSET('Sanitation Data'!$F$4,0,10*ROW('Sanitation Data'!F199)),NA())</f>
        <v>#N/A</v>
      </c>
      <c r="AG205" s="97" t="e">
        <f ca="true">+IF(AND(ISNUMBER(OFFSET('Sanitation Data'!$F$6,0,10*ROW('Sanitation Data'!F199))),'Data Summary'!CV205="Yes"),OFFSET('Sanitation Data'!$F$6,0,10*ROW('Sanitation Data'!F199)),NA())</f>
        <v>#N/A</v>
      </c>
      <c r="AH205" s="97" t="e">
        <f ca="true">+IF(AND(ISNUMBER(OFFSET('Sanitation Data'!$F$10,0,10*ROW('Sanitation Data'!F199))),'Data Summary'!CW205="Yes"),OFFSET('Sanitation Data'!$F$10,0,10*ROW('Sanitation Data'!F199)),NA())</f>
        <v>#N/A</v>
      </c>
      <c r="AI205" s="97" t="e">
        <f ca="true">+IF(AND(ISNUMBER(OFFSET('Sanitation Data'!$F$11,0,10*ROW('Sanitation Data'!F199))),'Data Summary'!CX205="Yes"),OFFSET('Sanitation Data'!$F$11,0,10*ROW('Sanitation Data'!F199)),NA())</f>
        <v>#N/A</v>
      </c>
      <c r="AJ205" s="97" t="e">
        <f ca="true">+IF(AND(ISNUMBER(OFFSET('Sanitation Data'!$F$12,0,10*ROW('Sanitation Data'!F199))),'Data Summary'!CY205="Yes"),OFFSET('Sanitation Data'!$F$12,0,10*ROW('Sanitation Data'!F199)),NA())</f>
        <v>#N/A</v>
      </c>
      <c r="AK205" s="97" t="e">
        <f ca="true">+IF(AND(ISNUMBER(OFFSET('Sanitation Data'!$G$4,0,10*ROW('Sanitation Data'!G199))),'Data Summary'!CZ205="Yes"),100-OFFSET('Sanitation Data'!$G$4,0,10*ROW('Sanitation Data'!G199)),NA())</f>
        <v>#N/A</v>
      </c>
      <c r="AL205" s="97" t="e">
        <f ca="true">+IF(AND(ISNUMBER(OFFSET('Sanitation Data'!$G$6,0,10*ROW('Sanitation Data'!G199))),'Data Summary'!DA205="Yes"),OFFSET('Sanitation Data'!$G$6,0,10*ROW('Sanitation Data'!G199)),NA())</f>
        <v>#N/A</v>
      </c>
      <c r="AM205" s="97" t="e">
        <f ca="true">+IF(AND(ISNUMBER(OFFSET('Sanitation Data'!$G$10,0,10*ROW('Sanitation Data'!G199))),'Data Summary'!DB205="Yes"),OFFSET('Sanitation Data'!$G$10,0,10*ROW('Sanitation Data'!G199)),NA())</f>
        <v>#N/A</v>
      </c>
      <c r="AN205" s="97" t="e">
        <f ca="true">+IF(AND(ISNUMBER(OFFSET('Sanitation Data'!$G$11,0,10*ROW('Sanitation Data'!G199))),'Data Summary'!DC205="Yes"),OFFSET('Sanitation Data'!$G$11,0,10*ROW('Sanitation Data'!G199)),NA())</f>
        <v>#N/A</v>
      </c>
      <c r="AO205" s="97" t="e">
        <f ca="true">+IF(AND(ISNUMBER(OFFSET('Sanitation Data'!$G$12,0,10*ROW('Sanitation Data'!G199))),'Data Summary'!DD205="Yes"),OFFSET('Sanitation Data'!$G$12,0,10*ROW('Sanitation Data'!G199)),NA())</f>
        <v>#N/A</v>
      </c>
      <c r="AP205" s="97" t="e">
        <f ca="true">+IF(AND(ISNUMBER(OFFSET('Sanitation Data'!$H$4,0,10*ROW('Sanitation Data'!H199))),'Data Summary'!DE205="Yes"),100-OFFSET('Sanitation Data'!$H$4,0,10*ROW('Sanitation Data'!H199)),NA())</f>
        <v>#N/A</v>
      </c>
      <c r="AQ205" s="97" t="e">
        <f ca="true">+IF(AND(ISNUMBER(OFFSET('Sanitation Data'!$H$6,0,10*ROW('Sanitation Data'!H199))),'Data Summary'!DF205="Yes"),OFFSET('Sanitation Data'!$H$6,0,10*ROW('Sanitation Data'!H199)),NA())</f>
        <v>#N/A</v>
      </c>
      <c r="AR205" s="97" t="e">
        <f ca="true">+IF(AND(ISNUMBER(OFFSET('Sanitation Data'!$H$10,0,10*ROW('Sanitation Data'!H199))),'Data Summary'!DG205="Yes"),OFFSET('Sanitation Data'!$H$10,0,10*ROW('Sanitation Data'!H199)),NA())</f>
        <v>#N/A</v>
      </c>
      <c r="AS205" s="97" t="e">
        <f ca="true">+IF(AND(ISNUMBER(OFFSET('Sanitation Data'!$H$11,0,10*ROW('Sanitation Data'!H199))),'Data Summary'!DH205="Yes"),OFFSET('Sanitation Data'!$H$11,0,10*ROW('Sanitation Data'!H199)),NA())</f>
        <v>#N/A</v>
      </c>
      <c r="AT205" s="97" t="e">
        <f ca="true">+IF(AND(ISNUMBER(OFFSET('Sanitation Data'!$H$12,0,10*ROW('Sanitation Data'!H199))),'Data Summary'!DI205="Yes"),OFFSET('Sanitation Data'!$H$12,0,10*ROW('Sanitation Data'!H199)),NA())</f>
        <v>#N/A</v>
      </c>
      <c r="AU205" s="97" t="e">
        <f ca="true">+IF(AND(ISNUMBER(OFFSET('Sanitation Data'!$I$4,0,10*ROW('Sanitation Data'!I199))),'Data Summary'!DJ205="Yes"),100-OFFSET('Sanitation Data'!$I$4,0,10*ROW('Sanitation Data'!I199)),NA())</f>
        <v>#N/A</v>
      </c>
      <c r="AV205" s="97" t="e">
        <f ca="true">+IF(AND(ISNUMBER(OFFSET('Sanitation Data'!$I$6,0,10*ROW('Sanitation Data'!I199))),'Data Summary'!DK205="Yes"),OFFSET('Sanitation Data'!$I$6,0,10*ROW('Sanitation Data'!I199)),NA())</f>
        <v>#N/A</v>
      </c>
      <c r="AW205" s="97" t="e">
        <f ca="true">+IF(AND(ISNUMBER(OFFSET('Sanitation Data'!$I$10,0,10*ROW('Sanitation Data'!I199))),'Data Summary'!DL205="Yes"),OFFSET('Sanitation Data'!$I$10,0,10*ROW('Sanitation Data'!I199)),NA())</f>
        <v>#N/A</v>
      </c>
      <c r="AX205" s="97" t="e">
        <f ca="true">+IF(AND(ISNUMBER(OFFSET('Sanitation Data'!$I$11,0,10*ROW('Sanitation Data'!I199))),'Data Summary'!DM205="Yes"),OFFSET('Sanitation Data'!$I$11,0,10*ROW('Sanitation Data'!I199)),NA())</f>
        <v>#N/A</v>
      </c>
      <c r="AY205" s="97" t="e">
        <f ca="true">+IF(AND(ISNUMBER(OFFSET('Sanitation Data'!$I$12,0,10*ROW('Sanitation Data'!I199))),'Data Summary'!DN205="Yes"),OFFSET('Sanitation Data'!$I$12,0,10*ROW('Sanitation Data'!I199)),NA())</f>
        <v>#N/A</v>
      </c>
      <c r="AZ205" s="98" t="e">
        <f ca="true">+IF(AND(ISNUMBER(OFFSET('Hygiene Data'!$D$5,0,10*ROW('Hygiene Data'!D199))),'Data Summary'!DO205="Yes"),OFFSET('Hygiene Data'!$D$5,0,10*ROW('Hygiene Data'!D199)),NA())</f>
        <v>#N/A</v>
      </c>
      <c r="BA205" s="98" t="e">
        <f ca="true">+IF(AND(ISNUMBER(OFFSET('Hygiene Data'!$D$7,0,10*ROW('Hygiene Data'!D199))),'Data Summary'!DP205="Yes"),OFFSET('Hygiene Data'!$D$7,0,10*ROW('Hygiene Data'!D199)),NA())</f>
        <v>#N/A</v>
      </c>
      <c r="BB205" s="98" t="e">
        <f ca="true">+IF(AND(ISNUMBER(OFFSET('Hygiene Data'!$D$9,0,10*ROW('Hygiene Data'!D199))),'Data Summary'!DQ205="Yes"),OFFSET('Hygiene Data'!$D$9,0,10*ROW('Hygiene Data'!D199)),NA())</f>
        <v>#N/A</v>
      </c>
      <c r="BC205" s="98" t="e">
        <f ca="true">+IF(AND(ISNUMBER(OFFSET('Hygiene Data'!$E$5,0,10*ROW('Hygiene Data'!E199))),'Data Summary'!DR205="Yes"),OFFSET('Hygiene Data'!$E$5,0,10*ROW('Hygiene Data'!E199)),NA())</f>
        <v>#N/A</v>
      </c>
      <c r="BD205" s="98" t="e">
        <f ca="true">+IF(AND(ISNUMBER(OFFSET('Hygiene Data'!$E$7,0,10*ROW('Hygiene Data'!E199))),'Data Summary'!DS205="Yes"),OFFSET('Hygiene Data'!$E$7,0,10*ROW('Hygiene Data'!E199)),NA())</f>
        <v>#N/A</v>
      </c>
      <c r="BE205" s="98" t="e">
        <f ca="true">+IF(AND(ISNUMBER(OFFSET('Hygiene Data'!$E$9,0,10*ROW('Hygiene Data'!E199))),'Data Summary'!DT205="Yes"),OFFSET('Hygiene Data'!$E$9,0,10*ROW('Hygiene Data'!E199)),NA())</f>
        <v>#N/A</v>
      </c>
      <c r="BF205" s="98" t="e">
        <f ca="true">+IF(AND(ISNUMBER(OFFSET('Hygiene Data'!$F$5,0,10*ROW('Hygiene Data'!F199))),'Data Summary'!DU205="Yes"),OFFSET('Hygiene Data'!$F$5,0,10*ROW('Hygiene Data'!F199)),NA())</f>
        <v>#N/A</v>
      </c>
      <c r="BG205" s="98" t="e">
        <f ca="true">+IF(AND(ISNUMBER(OFFSET('Hygiene Data'!$F$7,0,10*ROW('Hygiene Data'!F199))),'Data Summary'!DV205="Yes"),OFFSET('Hygiene Data'!$F$7,0,10*ROW('Hygiene Data'!F199)),NA())</f>
        <v>#N/A</v>
      </c>
      <c r="BH205" s="98" t="e">
        <f ca="true">+IF(AND(ISNUMBER(OFFSET('Hygiene Data'!$F$9,0,10*ROW('Hygiene Data'!F199))),'Data Summary'!DW205="Yes"),OFFSET('Hygiene Data'!$F$9,0,10*ROW('Hygiene Data'!F199)),NA())</f>
        <v>#N/A</v>
      </c>
      <c r="BI205" s="98" t="e">
        <f ca="true">+IF(AND(ISNUMBER(OFFSET('Hygiene Data'!$G$5,0,10*ROW('Hygiene Data'!G199))),'Data Summary'!DX205="Yes"),OFFSET('Hygiene Data'!$G$5,0,10*ROW('Hygiene Data'!G199)),NA())</f>
        <v>#N/A</v>
      </c>
      <c r="BJ205" s="98" t="e">
        <f ca="true">+IF(AND(ISNUMBER(OFFSET('Hygiene Data'!$G$7,0,10*ROW('Hygiene Data'!G199))),'Data Summary'!DY205="Yes"),OFFSET('Hygiene Data'!$G$7,0,10*ROW('Hygiene Data'!G199)),NA())</f>
        <v>#N/A</v>
      </c>
      <c r="BK205" s="98" t="e">
        <f ca="true">+IF(AND(ISNUMBER(OFFSET('Hygiene Data'!$G$9,0,10*ROW('Hygiene Data'!G199))),'Data Summary'!DZ205="Yes"),OFFSET('Hygiene Data'!$G$9,0,10*ROW('Hygiene Data'!G199)),NA())</f>
        <v>#N/A</v>
      </c>
      <c r="BL205" s="98" t="e">
        <f ca="true">+IF(AND(ISNUMBER(OFFSET('Hygiene Data'!$H$5,0,10*ROW('Hygiene Data'!H199))),'Data Summary'!EA205="Yes"),OFFSET('Hygiene Data'!$H$5,0,10*ROW('Hygiene Data'!H199)),NA())</f>
        <v>#N/A</v>
      </c>
      <c r="BM205" s="98" t="e">
        <f ca="true">+IF(AND(ISNUMBER(OFFSET('Hygiene Data'!$H$7,0,10*ROW('Hygiene Data'!H199))),'Data Summary'!EB205="Yes"),OFFSET('Hygiene Data'!$H$7,0,10*ROW('Hygiene Data'!H199)),NA())</f>
        <v>#N/A</v>
      </c>
      <c r="BN205" s="98" t="e">
        <f ca="true">+IF(AND(ISNUMBER(OFFSET('Hygiene Data'!$H$9,0,10*ROW('Hygiene Data'!H199))),'Data Summary'!EC205="Yes"),OFFSET('Hygiene Data'!$H$9,0,10*ROW('Hygiene Data'!H199)),NA())</f>
        <v>#N/A</v>
      </c>
      <c r="BO205" s="98" t="e">
        <f ca="true">+IF(AND(ISNUMBER(OFFSET('Hygiene Data'!$I$5,0,10*ROW('Hygiene Data'!I199))),'Data Summary'!ED205="Yes"),OFFSET('Hygiene Data'!$I$5,0,10*ROW('Hygiene Data'!I199)),NA())</f>
        <v>#N/A</v>
      </c>
      <c r="BP205" s="98" t="e">
        <f ca="true">+IF(AND(ISNUMBER(OFFSET('Hygiene Data'!$I$7,0,10*ROW('Hygiene Data'!I199))),'Data Summary'!EE205="Yes"),OFFSET('Hygiene Data'!$I$7,0,10*ROW('Hygiene Data'!I199)),NA())</f>
        <v>#N/A</v>
      </c>
      <c r="BQ205" s="98" t="e">
        <f ca="true">+IF(AND(ISNUMBER(OFFSET('Hygiene Data'!$I$9,0,10*ROW('Hygiene Data'!I199))),'Data Summary'!EF205="Yes"),OFFSET('Hygiene Data'!$I$9,0,10*ROW('Hygiene Data'!I199)),NA())</f>
        <v>#N/A</v>
      </c>
    </row>
    <row xmlns:x14ac="http://schemas.microsoft.com/office/spreadsheetml/2009/9/ac" r="206" x14ac:dyDescent="0.2">
      <c r="A206" s="351" t="e">
        <f ca="true">+RIGHT('Data Summary'!A206,LEN('Data Summary'!A206)-9)</f>
        <v>#VALUE!</v>
      </c>
      <c r="B206" s="36" t="str">
        <f ca="true">+IF(ISTEXT('Data Summary'!B206),'Data Summary'!B206,"")</f>
        <v/>
      </c>
      <c r="C206" s="350" t="e">
        <f ca="true">+VALUE('Data Summary'!C206)</f>
        <v>#VALUE!</v>
      </c>
      <c r="D206" s="96" t="e">
        <f ca="true">+IF(AND(ISNUMBER(OFFSET('Water Data'!$D$4,0,10*ROW('Water Data'!D200))),'Data Summary'!BS206="Yes"),100-OFFSET('Water Data'!$D$4,0,10*ROW('Water Data'!D200)),NA())</f>
        <v>#N/A</v>
      </c>
      <c r="E206" s="96" t="e">
        <f ca="true">+IF(AND(ISNUMBER(OFFSET('Water Data'!$D$6,0,10*ROW('Water Data'!D200))),'Data Summary'!BT206="Yes"),OFFSET('Water Data'!$D$6,0,10*ROW('Water Data'!D200)),NA())</f>
        <v>#N/A</v>
      </c>
      <c r="F206" s="96" t="e">
        <f ca="true">+IF(AND(ISNUMBER(OFFSET('Water Data'!$D$9,0,10*ROW('Water Data'!D200))),'Data Summary'!BU206="Yes"),OFFSET('Water Data'!$D$9,0,10*ROW('Water Data'!D200)),NA())</f>
        <v>#N/A</v>
      </c>
      <c r="G206" s="96" t="e">
        <f ca="true">+IF(AND(ISNUMBER(OFFSET('Water Data'!$E$4,0,10*ROW('Water Data'!E200))),'Data Summary'!BV206="Yes"),100-OFFSET('Water Data'!$E$4,0,10*ROW('Water Data'!E200)),NA())</f>
        <v>#N/A</v>
      </c>
      <c r="H206" s="96" t="e">
        <f ca="true">+IF(AND(ISNUMBER(OFFSET('Water Data'!$E$6,0,10*ROW('Water Data'!E200))),'Data Summary'!BW206="Yes"),OFFSET('Water Data'!$E$6,0,10*ROW('Water Data'!E200)),NA())</f>
        <v>#N/A</v>
      </c>
      <c r="I206" s="96" t="e">
        <f ca="true">+IF(AND(ISNUMBER(OFFSET('Water Data'!$E$9,0,10*ROW('Water Data'!E200))),'Data Summary'!BX206="Yes"),OFFSET('Water Data'!$E$9,0,10*ROW('Water Data'!E200)),NA())</f>
        <v>#N/A</v>
      </c>
      <c r="J206" s="96" t="e">
        <f ca="true">+IF(AND(ISNUMBER(OFFSET('Water Data'!$F$4,0,10*ROW('Water Data'!F200))),'Data Summary'!BY206="Yes"),100-OFFSET('Water Data'!$F$4,0,10*ROW('Water Data'!F200)),NA())</f>
        <v>#N/A</v>
      </c>
      <c r="K206" s="96" t="e">
        <f ca="true">+IF(AND(ISNUMBER(OFFSET('Water Data'!$F$6,0,10*ROW('Water Data'!F200))),'Data Summary'!BZ206="Yes"),OFFSET('Water Data'!$F$6,0,10*ROW('Water Data'!F200)),NA())</f>
        <v>#N/A</v>
      </c>
      <c r="L206" s="96" t="e">
        <f ca="true">+IF(AND(ISNUMBER(OFFSET('Water Data'!$F$9,0,10*ROW('Water Data'!F200))),'Data Summary'!CA206="Yes"),OFFSET('Water Data'!$F$9,0,10*ROW('Water Data'!F200)),NA())</f>
        <v>#N/A</v>
      </c>
      <c r="M206" s="96" t="e">
        <f ca="true">+IF(AND(ISNUMBER(OFFSET('Water Data'!$G$4,0,10*ROW('Water Data'!G200))),'Data Summary'!CB206="Yes"),100-OFFSET('Water Data'!$G$4,0,10*ROW('Water Data'!G200)),NA())</f>
        <v>#N/A</v>
      </c>
      <c r="N206" s="96" t="e">
        <f ca="true">+IF(AND(ISNUMBER(OFFSET('Water Data'!$G$6,0,10*ROW('Water Data'!G200))),'Data Summary'!CC206="Yes"),OFFSET('Water Data'!$G$6,0,10*ROW('Water Data'!G200)),NA())</f>
        <v>#N/A</v>
      </c>
      <c r="O206" s="96" t="e">
        <f ca="true">+IF(AND(ISNUMBER(OFFSET('Water Data'!$G$9,0,10*ROW('Water Data'!G200))),'Data Summary'!CD206="Yes"),OFFSET('Water Data'!$G$9,0,10*ROW('Water Data'!G200)),NA())</f>
        <v>#N/A</v>
      </c>
      <c r="P206" s="96" t="e">
        <f ca="true">+IF(AND(ISNUMBER(OFFSET('Water Data'!$H$4,0,10*ROW('Water Data'!H200))),'Data Summary'!CE206="Yes"),100-OFFSET('Water Data'!$H$4,0,10*ROW('Water Data'!H200)),NA())</f>
        <v>#N/A</v>
      </c>
      <c r="Q206" s="96" t="e">
        <f ca="true">+IF(AND(ISNUMBER(OFFSET('Water Data'!$H$6,0,10*ROW('Water Data'!H200))),'Data Summary'!CF206="Yes"),OFFSET('Water Data'!$H$6,0,10*ROW('Water Data'!H200)),NA())</f>
        <v>#N/A</v>
      </c>
      <c r="R206" s="96" t="e">
        <f ca="true">+IF(AND(ISNUMBER(OFFSET('Water Data'!$H$9,0,10*ROW('Water Data'!H200))),'Data Summary'!CG206="Yes"),OFFSET('Water Data'!$H$9,0,10*ROW('Water Data'!H200)),NA())</f>
        <v>#N/A</v>
      </c>
      <c r="S206" s="96" t="e">
        <f ca="true">+IF(AND(ISNUMBER(OFFSET('Water Data'!$I$4,0,10*ROW('Water Data'!I200))),'Data Summary'!CH206="Yes"),100-OFFSET('Water Data'!$I$4,0,10*ROW('Water Data'!I200)),NA())</f>
        <v>#N/A</v>
      </c>
      <c r="T206" s="96" t="e">
        <f ca="true">+IF(AND(ISNUMBER(OFFSET('Water Data'!$I$6,0,10*ROW('Water Data'!I200))),'Data Summary'!CI206="Yes"),OFFSET('Water Data'!$I$6,0,10*ROW('Water Data'!I200)),NA())</f>
        <v>#N/A</v>
      </c>
      <c r="U206" s="96" t="e">
        <f ca="true">+IF(AND(ISNUMBER(OFFSET('Water Data'!$I$9,0,10*ROW('Water Data'!I200))),'Data Summary'!CJ206="Yes"),OFFSET('Water Data'!$I$9,0,10*ROW('Water Data'!I200)),NA())</f>
        <v>#N/A</v>
      </c>
      <c r="V206" s="97" t="e">
        <f ca="true">+IF(AND(ISNUMBER(OFFSET('Sanitation Data'!$D$4,0,10*ROW('Sanitation Data'!D200))),'Data Summary'!CK206="Yes"),100-OFFSET('Sanitation Data'!$D$4,0,10*ROW('Sanitation Data'!D200)),NA())</f>
        <v>#N/A</v>
      </c>
      <c r="W206" s="97" t="e">
        <f ca="true">+IF(AND(ISNUMBER(OFFSET('Sanitation Data'!$D$6,0,10*ROW('Sanitation Data'!D200))),'Data Summary'!CL206="Yes"),OFFSET('Sanitation Data'!$D$6,0,10*ROW('Sanitation Data'!D200)),NA())</f>
        <v>#N/A</v>
      </c>
      <c r="X206" s="97" t="e">
        <f ca="true">+IF(AND(ISNUMBER(OFFSET('Sanitation Data'!$D$10,0,10*ROW('Sanitation Data'!D200))),'Data Summary'!CM206="Yes"),OFFSET('Sanitation Data'!$D$10,0,10*ROW('Sanitation Data'!D200)),NA())</f>
        <v>#N/A</v>
      </c>
      <c r="Y206" s="97" t="e">
        <f ca="true">+IF(AND(ISNUMBER(OFFSET('Sanitation Data'!$D$11,0,10*ROW('Sanitation Data'!D200))),'Data Summary'!CN206="Yes"),OFFSET('Sanitation Data'!$D$11,0,10*ROW('Sanitation Data'!D200)),NA())</f>
        <v>#N/A</v>
      </c>
      <c r="Z206" s="97" t="e">
        <f ca="true">+IF(AND(ISNUMBER(OFFSET('Sanitation Data'!$D$12,0,10*ROW('Sanitation Data'!D200))),'Data Summary'!CO206="Yes"),OFFSET('Sanitation Data'!$D$12,0,10*ROW('Sanitation Data'!D200)),NA())</f>
        <v>#N/A</v>
      </c>
      <c r="AA206" s="97" t="e">
        <f ca="true">+IF(AND(ISNUMBER(OFFSET('Sanitation Data'!$E$4,0,10*ROW('Sanitation Data'!E200))),'Data Summary'!CP206="Yes"),100-OFFSET('Sanitation Data'!$E$4,0,10*ROW('Sanitation Data'!E200)),NA())</f>
        <v>#N/A</v>
      </c>
      <c r="AB206" s="97" t="e">
        <f ca="true">+IF(AND(ISNUMBER(OFFSET('Sanitation Data'!$E$6,0,10*ROW('Sanitation Data'!E200))),'Data Summary'!CQ206="Yes"),OFFSET('Sanitation Data'!$E$6,0,10*ROW('Sanitation Data'!E200)),NA())</f>
        <v>#N/A</v>
      </c>
      <c r="AC206" s="97" t="e">
        <f ca="true">+IF(AND(ISNUMBER(OFFSET('Sanitation Data'!$E$10,0,10*ROW('Sanitation Data'!E200))),'Data Summary'!CR206="Yes"),OFFSET('Sanitation Data'!$E$10,0,10*ROW('Sanitation Data'!E200)),NA())</f>
        <v>#N/A</v>
      </c>
      <c r="AD206" s="97" t="e">
        <f ca="true">+IF(AND(ISNUMBER(OFFSET('Sanitation Data'!$E$11,0,10*ROW('Sanitation Data'!E200))),'Data Summary'!CS206="Yes"),OFFSET('Sanitation Data'!$E$11,0,10*ROW('Sanitation Data'!E200)),NA())</f>
        <v>#N/A</v>
      </c>
      <c r="AE206" s="97" t="e">
        <f ca="true">+IF(AND(ISNUMBER(OFFSET('Sanitation Data'!$E$12,0,10*ROW('Sanitation Data'!E200))),'Data Summary'!CT206="Yes"),OFFSET('Sanitation Data'!$E$12,0,10*ROW('Sanitation Data'!E200)),NA())</f>
        <v>#N/A</v>
      </c>
      <c r="AF206" s="97" t="e">
        <f ca="true">+IF(AND(ISNUMBER(OFFSET('Sanitation Data'!$F$4,0,10*ROW('Sanitation Data'!F200))),'Data Summary'!CU206="Yes"),100-OFFSET('Sanitation Data'!$F$4,0,10*ROW('Sanitation Data'!F200)),NA())</f>
        <v>#N/A</v>
      </c>
      <c r="AG206" s="97" t="e">
        <f ca="true">+IF(AND(ISNUMBER(OFFSET('Sanitation Data'!$F$6,0,10*ROW('Sanitation Data'!F200))),'Data Summary'!CV206="Yes"),OFFSET('Sanitation Data'!$F$6,0,10*ROW('Sanitation Data'!F200)),NA())</f>
        <v>#N/A</v>
      </c>
      <c r="AH206" s="97" t="e">
        <f ca="true">+IF(AND(ISNUMBER(OFFSET('Sanitation Data'!$F$10,0,10*ROW('Sanitation Data'!F200))),'Data Summary'!CW206="Yes"),OFFSET('Sanitation Data'!$F$10,0,10*ROW('Sanitation Data'!F200)),NA())</f>
        <v>#N/A</v>
      </c>
      <c r="AI206" s="97" t="e">
        <f ca="true">+IF(AND(ISNUMBER(OFFSET('Sanitation Data'!$F$11,0,10*ROW('Sanitation Data'!F200))),'Data Summary'!CX206="Yes"),OFFSET('Sanitation Data'!$F$11,0,10*ROW('Sanitation Data'!F200)),NA())</f>
        <v>#N/A</v>
      </c>
      <c r="AJ206" s="97" t="e">
        <f ca="true">+IF(AND(ISNUMBER(OFFSET('Sanitation Data'!$F$12,0,10*ROW('Sanitation Data'!F200))),'Data Summary'!CY206="Yes"),OFFSET('Sanitation Data'!$F$12,0,10*ROW('Sanitation Data'!F200)),NA())</f>
        <v>#N/A</v>
      </c>
      <c r="AK206" s="97" t="e">
        <f ca="true">+IF(AND(ISNUMBER(OFFSET('Sanitation Data'!$G$4,0,10*ROW('Sanitation Data'!G200))),'Data Summary'!CZ206="Yes"),100-OFFSET('Sanitation Data'!$G$4,0,10*ROW('Sanitation Data'!G200)),NA())</f>
        <v>#N/A</v>
      </c>
      <c r="AL206" s="97" t="e">
        <f ca="true">+IF(AND(ISNUMBER(OFFSET('Sanitation Data'!$G$6,0,10*ROW('Sanitation Data'!G200))),'Data Summary'!DA206="Yes"),OFFSET('Sanitation Data'!$G$6,0,10*ROW('Sanitation Data'!G200)),NA())</f>
        <v>#N/A</v>
      </c>
      <c r="AM206" s="97" t="e">
        <f ca="true">+IF(AND(ISNUMBER(OFFSET('Sanitation Data'!$G$10,0,10*ROW('Sanitation Data'!G200))),'Data Summary'!DB206="Yes"),OFFSET('Sanitation Data'!$G$10,0,10*ROW('Sanitation Data'!G200)),NA())</f>
        <v>#N/A</v>
      </c>
      <c r="AN206" s="97" t="e">
        <f ca="true">+IF(AND(ISNUMBER(OFFSET('Sanitation Data'!$G$11,0,10*ROW('Sanitation Data'!G200))),'Data Summary'!DC206="Yes"),OFFSET('Sanitation Data'!$G$11,0,10*ROW('Sanitation Data'!G200)),NA())</f>
        <v>#N/A</v>
      </c>
      <c r="AO206" s="97" t="e">
        <f ca="true">+IF(AND(ISNUMBER(OFFSET('Sanitation Data'!$G$12,0,10*ROW('Sanitation Data'!G200))),'Data Summary'!DD206="Yes"),OFFSET('Sanitation Data'!$G$12,0,10*ROW('Sanitation Data'!G200)),NA())</f>
        <v>#N/A</v>
      </c>
      <c r="AP206" s="97" t="e">
        <f ca="true">+IF(AND(ISNUMBER(OFFSET('Sanitation Data'!$H$4,0,10*ROW('Sanitation Data'!H200))),'Data Summary'!DE206="Yes"),100-OFFSET('Sanitation Data'!$H$4,0,10*ROW('Sanitation Data'!H200)),NA())</f>
        <v>#N/A</v>
      </c>
      <c r="AQ206" s="97" t="e">
        <f ca="true">+IF(AND(ISNUMBER(OFFSET('Sanitation Data'!$H$6,0,10*ROW('Sanitation Data'!H200))),'Data Summary'!DF206="Yes"),OFFSET('Sanitation Data'!$H$6,0,10*ROW('Sanitation Data'!H200)),NA())</f>
        <v>#N/A</v>
      </c>
      <c r="AR206" s="97" t="e">
        <f ca="true">+IF(AND(ISNUMBER(OFFSET('Sanitation Data'!$H$10,0,10*ROW('Sanitation Data'!H200))),'Data Summary'!DG206="Yes"),OFFSET('Sanitation Data'!$H$10,0,10*ROW('Sanitation Data'!H200)),NA())</f>
        <v>#N/A</v>
      </c>
      <c r="AS206" s="97" t="e">
        <f ca="true">+IF(AND(ISNUMBER(OFFSET('Sanitation Data'!$H$11,0,10*ROW('Sanitation Data'!H200))),'Data Summary'!DH206="Yes"),OFFSET('Sanitation Data'!$H$11,0,10*ROW('Sanitation Data'!H200)),NA())</f>
        <v>#N/A</v>
      </c>
      <c r="AT206" s="97" t="e">
        <f ca="true">+IF(AND(ISNUMBER(OFFSET('Sanitation Data'!$H$12,0,10*ROW('Sanitation Data'!H200))),'Data Summary'!DI206="Yes"),OFFSET('Sanitation Data'!$H$12,0,10*ROW('Sanitation Data'!H200)),NA())</f>
        <v>#N/A</v>
      </c>
      <c r="AU206" s="97" t="e">
        <f ca="true">+IF(AND(ISNUMBER(OFFSET('Sanitation Data'!$I$4,0,10*ROW('Sanitation Data'!I200))),'Data Summary'!DJ206="Yes"),100-OFFSET('Sanitation Data'!$I$4,0,10*ROW('Sanitation Data'!I200)),NA())</f>
        <v>#N/A</v>
      </c>
      <c r="AV206" s="97" t="e">
        <f ca="true">+IF(AND(ISNUMBER(OFFSET('Sanitation Data'!$I$6,0,10*ROW('Sanitation Data'!I200))),'Data Summary'!DK206="Yes"),OFFSET('Sanitation Data'!$I$6,0,10*ROW('Sanitation Data'!I200)),NA())</f>
        <v>#N/A</v>
      </c>
      <c r="AW206" s="97" t="e">
        <f ca="true">+IF(AND(ISNUMBER(OFFSET('Sanitation Data'!$I$10,0,10*ROW('Sanitation Data'!I200))),'Data Summary'!DL206="Yes"),OFFSET('Sanitation Data'!$I$10,0,10*ROW('Sanitation Data'!I200)),NA())</f>
        <v>#N/A</v>
      </c>
      <c r="AX206" s="97" t="e">
        <f ca="true">+IF(AND(ISNUMBER(OFFSET('Sanitation Data'!$I$11,0,10*ROW('Sanitation Data'!I200))),'Data Summary'!DM206="Yes"),OFFSET('Sanitation Data'!$I$11,0,10*ROW('Sanitation Data'!I200)),NA())</f>
        <v>#N/A</v>
      </c>
      <c r="AY206" s="97" t="e">
        <f ca="true">+IF(AND(ISNUMBER(OFFSET('Sanitation Data'!$I$12,0,10*ROW('Sanitation Data'!I200))),'Data Summary'!DN206="Yes"),OFFSET('Sanitation Data'!$I$12,0,10*ROW('Sanitation Data'!I200)),NA())</f>
        <v>#N/A</v>
      </c>
      <c r="AZ206" s="98" t="e">
        <f ca="true">+IF(AND(ISNUMBER(OFFSET('Hygiene Data'!$D$5,0,10*ROW('Hygiene Data'!D200))),'Data Summary'!DO206="Yes"),OFFSET('Hygiene Data'!$D$5,0,10*ROW('Hygiene Data'!D200)),NA())</f>
        <v>#N/A</v>
      </c>
      <c r="BA206" s="98" t="e">
        <f ca="true">+IF(AND(ISNUMBER(OFFSET('Hygiene Data'!$D$7,0,10*ROW('Hygiene Data'!D200))),'Data Summary'!DP206="Yes"),OFFSET('Hygiene Data'!$D$7,0,10*ROW('Hygiene Data'!D200)),NA())</f>
        <v>#N/A</v>
      </c>
      <c r="BB206" s="98" t="e">
        <f ca="true">+IF(AND(ISNUMBER(OFFSET('Hygiene Data'!$D$9,0,10*ROW('Hygiene Data'!D200))),'Data Summary'!DQ206="Yes"),OFFSET('Hygiene Data'!$D$9,0,10*ROW('Hygiene Data'!D200)),NA())</f>
        <v>#N/A</v>
      </c>
      <c r="BC206" s="98" t="e">
        <f ca="true">+IF(AND(ISNUMBER(OFFSET('Hygiene Data'!$E$5,0,10*ROW('Hygiene Data'!E200))),'Data Summary'!DR206="Yes"),OFFSET('Hygiene Data'!$E$5,0,10*ROW('Hygiene Data'!E200)),NA())</f>
        <v>#N/A</v>
      </c>
      <c r="BD206" s="98" t="e">
        <f ca="true">+IF(AND(ISNUMBER(OFFSET('Hygiene Data'!$E$7,0,10*ROW('Hygiene Data'!E200))),'Data Summary'!DS206="Yes"),OFFSET('Hygiene Data'!$E$7,0,10*ROW('Hygiene Data'!E200)),NA())</f>
        <v>#N/A</v>
      </c>
      <c r="BE206" s="98" t="e">
        <f ca="true">+IF(AND(ISNUMBER(OFFSET('Hygiene Data'!$E$9,0,10*ROW('Hygiene Data'!E200))),'Data Summary'!DT206="Yes"),OFFSET('Hygiene Data'!$E$9,0,10*ROW('Hygiene Data'!E200)),NA())</f>
        <v>#N/A</v>
      </c>
      <c r="BF206" s="98" t="e">
        <f ca="true">+IF(AND(ISNUMBER(OFFSET('Hygiene Data'!$F$5,0,10*ROW('Hygiene Data'!F200))),'Data Summary'!DU206="Yes"),OFFSET('Hygiene Data'!$F$5,0,10*ROW('Hygiene Data'!F200)),NA())</f>
        <v>#N/A</v>
      </c>
      <c r="BG206" s="98" t="e">
        <f ca="true">+IF(AND(ISNUMBER(OFFSET('Hygiene Data'!$F$7,0,10*ROW('Hygiene Data'!F200))),'Data Summary'!DV206="Yes"),OFFSET('Hygiene Data'!$F$7,0,10*ROW('Hygiene Data'!F200)),NA())</f>
        <v>#N/A</v>
      </c>
      <c r="BH206" s="98" t="e">
        <f ca="true">+IF(AND(ISNUMBER(OFFSET('Hygiene Data'!$F$9,0,10*ROW('Hygiene Data'!F200))),'Data Summary'!DW206="Yes"),OFFSET('Hygiene Data'!$F$9,0,10*ROW('Hygiene Data'!F200)),NA())</f>
        <v>#N/A</v>
      </c>
      <c r="BI206" s="98" t="e">
        <f ca="true">+IF(AND(ISNUMBER(OFFSET('Hygiene Data'!$G$5,0,10*ROW('Hygiene Data'!G200))),'Data Summary'!DX206="Yes"),OFFSET('Hygiene Data'!$G$5,0,10*ROW('Hygiene Data'!G200)),NA())</f>
        <v>#N/A</v>
      </c>
      <c r="BJ206" s="98" t="e">
        <f ca="true">+IF(AND(ISNUMBER(OFFSET('Hygiene Data'!$G$7,0,10*ROW('Hygiene Data'!G200))),'Data Summary'!DY206="Yes"),OFFSET('Hygiene Data'!$G$7,0,10*ROW('Hygiene Data'!G200)),NA())</f>
        <v>#N/A</v>
      </c>
      <c r="BK206" s="98" t="e">
        <f ca="true">+IF(AND(ISNUMBER(OFFSET('Hygiene Data'!$G$9,0,10*ROW('Hygiene Data'!G200))),'Data Summary'!DZ206="Yes"),OFFSET('Hygiene Data'!$G$9,0,10*ROW('Hygiene Data'!G200)),NA())</f>
        <v>#N/A</v>
      </c>
      <c r="BL206" s="98" t="e">
        <f ca="true">+IF(AND(ISNUMBER(OFFSET('Hygiene Data'!$H$5,0,10*ROW('Hygiene Data'!H200))),'Data Summary'!EA206="Yes"),OFFSET('Hygiene Data'!$H$5,0,10*ROW('Hygiene Data'!H200)),NA())</f>
        <v>#N/A</v>
      </c>
      <c r="BM206" s="98" t="e">
        <f ca="true">+IF(AND(ISNUMBER(OFFSET('Hygiene Data'!$H$7,0,10*ROW('Hygiene Data'!H200))),'Data Summary'!EB206="Yes"),OFFSET('Hygiene Data'!$H$7,0,10*ROW('Hygiene Data'!H200)),NA())</f>
        <v>#N/A</v>
      </c>
      <c r="BN206" s="98" t="e">
        <f ca="true">+IF(AND(ISNUMBER(OFFSET('Hygiene Data'!$H$9,0,10*ROW('Hygiene Data'!H200))),'Data Summary'!EC206="Yes"),OFFSET('Hygiene Data'!$H$9,0,10*ROW('Hygiene Data'!H200)),NA())</f>
        <v>#N/A</v>
      </c>
      <c r="BO206" s="98" t="e">
        <f ca="true">+IF(AND(ISNUMBER(OFFSET('Hygiene Data'!$I$5,0,10*ROW('Hygiene Data'!I200))),'Data Summary'!ED206="Yes"),OFFSET('Hygiene Data'!$I$5,0,10*ROW('Hygiene Data'!I200)),NA())</f>
        <v>#N/A</v>
      </c>
      <c r="BP206" s="98" t="e">
        <f ca="true">+IF(AND(ISNUMBER(OFFSET('Hygiene Data'!$I$7,0,10*ROW('Hygiene Data'!I200))),'Data Summary'!EE206="Yes"),OFFSET('Hygiene Data'!$I$7,0,10*ROW('Hygiene Data'!I200)),NA())</f>
        <v>#N/A</v>
      </c>
      <c r="BQ206" s="98" t="e">
        <f ca="true">+IF(AND(ISNUMBER(OFFSET('Hygiene Data'!$I$9,0,10*ROW('Hygiene Data'!I200))),'Data Summary'!EF206="Yes"),OFFSET('Hygiene Data'!$I$9,0,10*ROW('Hygiene Data'!I200)),NA())</f>
        <v>#N/A</v>
      </c>
    </row>
    <row xmlns:x14ac="http://schemas.microsoft.com/office/spreadsheetml/2009/9/ac" r="207" x14ac:dyDescent="0.2">
      <c r="A207" s="351" t="e">
        <f ca="true">+RIGHT('Data Summary'!A207,LEN('Data Summary'!A207)-9)</f>
        <v>#VALUE!</v>
      </c>
      <c r="B207" s="36" t="str">
        <f ca="true">+IF(ISTEXT('Data Summary'!B207),'Data Summary'!B207,"")</f>
        <v/>
      </c>
      <c r="C207" s="350" t="e">
        <f ca="true">+VALUE('Data Summary'!C207)</f>
        <v>#VALUE!</v>
      </c>
      <c r="D207" s="96" t="e">
        <f ca="true">+IF(AND(ISNUMBER(OFFSET('Water Data'!$D$4,0,10*ROW('Water Data'!D201))),'Data Summary'!BS207="Yes"),100-OFFSET('Water Data'!$D$4,0,10*ROW('Water Data'!D201)),NA())</f>
        <v>#N/A</v>
      </c>
      <c r="E207" s="96" t="e">
        <f ca="true">+IF(AND(ISNUMBER(OFFSET('Water Data'!$D$6,0,10*ROW('Water Data'!D201))),'Data Summary'!BT207="Yes"),OFFSET('Water Data'!$D$6,0,10*ROW('Water Data'!D201)),NA())</f>
        <v>#N/A</v>
      </c>
      <c r="F207" s="96" t="e">
        <f ca="true">+IF(AND(ISNUMBER(OFFSET('Water Data'!$D$9,0,10*ROW('Water Data'!D201))),'Data Summary'!BU207="Yes"),OFFSET('Water Data'!$D$9,0,10*ROW('Water Data'!D201)),NA())</f>
        <v>#N/A</v>
      </c>
      <c r="G207" s="96" t="e">
        <f ca="true">+IF(AND(ISNUMBER(OFFSET('Water Data'!$E$4,0,10*ROW('Water Data'!E201))),'Data Summary'!BV207="Yes"),100-OFFSET('Water Data'!$E$4,0,10*ROW('Water Data'!E201)),NA())</f>
        <v>#N/A</v>
      </c>
      <c r="H207" s="96" t="e">
        <f ca="true">+IF(AND(ISNUMBER(OFFSET('Water Data'!$E$6,0,10*ROW('Water Data'!E201))),'Data Summary'!BW207="Yes"),OFFSET('Water Data'!$E$6,0,10*ROW('Water Data'!E201)),NA())</f>
        <v>#N/A</v>
      </c>
      <c r="I207" s="96" t="e">
        <f ca="true">+IF(AND(ISNUMBER(OFFSET('Water Data'!$E$9,0,10*ROW('Water Data'!E201))),'Data Summary'!BX207="Yes"),OFFSET('Water Data'!$E$9,0,10*ROW('Water Data'!E201)),NA())</f>
        <v>#N/A</v>
      </c>
      <c r="J207" s="96" t="e">
        <f ca="true">+IF(AND(ISNUMBER(OFFSET('Water Data'!$F$4,0,10*ROW('Water Data'!F201))),'Data Summary'!BY207="Yes"),100-OFFSET('Water Data'!$F$4,0,10*ROW('Water Data'!F201)),NA())</f>
        <v>#N/A</v>
      </c>
      <c r="K207" s="96" t="e">
        <f ca="true">+IF(AND(ISNUMBER(OFFSET('Water Data'!$F$6,0,10*ROW('Water Data'!F201))),'Data Summary'!BZ207="Yes"),OFFSET('Water Data'!$F$6,0,10*ROW('Water Data'!F201)),NA())</f>
        <v>#N/A</v>
      </c>
      <c r="L207" s="96" t="e">
        <f ca="true">+IF(AND(ISNUMBER(OFFSET('Water Data'!$F$9,0,10*ROW('Water Data'!F201))),'Data Summary'!CA207="Yes"),OFFSET('Water Data'!$F$9,0,10*ROW('Water Data'!F201)),NA())</f>
        <v>#N/A</v>
      </c>
      <c r="M207" s="96" t="e">
        <f ca="true">+IF(AND(ISNUMBER(OFFSET('Water Data'!$G$4,0,10*ROW('Water Data'!G201))),'Data Summary'!CB207="Yes"),100-OFFSET('Water Data'!$G$4,0,10*ROW('Water Data'!G201)),NA())</f>
        <v>#N/A</v>
      </c>
      <c r="N207" s="96" t="e">
        <f ca="true">+IF(AND(ISNUMBER(OFFSET('Water Data'!$G$6,0,10*ROW('Water Data'!G201))),'Data Summary'!CC207="Yes"),OFFSET('Water Data'!$G$6,0,10*ROW('Water Data'!G201)),NA())</f>
        <v>#N/A</v>
      </c>
      <c r="O207" s="96" t="e">
        <f ca="true">+IF(AND(ISNUMBER(OFFSET('Water Data'!$G$9,0,10*ROW('Water Data'!G201))),'Data Summary'!CD207="Yes"),OFFSET('Water Data'!$G$9,0,10*ROW('Water Data'!G201)),NA())</f>
        <v>#N/A</v>
      </c>
      <c r="P207" s="96" t="e">
        <f ca="true">+IF(AND(ISNUMBER(OFFSET('Water Data'!$H$4,0,10*ROW('Water Data'!H201))),'Data Summary'!CE207="Yes"),100-OFFSET('Water Data'!$H$4,0,10*ROW('Water Data'!H201)),NA())</f>
        <v>#N/A</v>
      </c>
      <c r="Q207" s="96" t="e">
        <f ca="true">+IF(AND(ISNUMBER(OFFSET('Water Data'!$H$6,0,10*ROW('Water Data'!H201))),'Data Summary'!CF207="Yes"),OFFSET('Water Data'!$H$6,0,10*ROW('Water Data'!H201)),NA())</f>
        <v>#N/A</v>
      </c>
      <c r="R207" s="96" t="e">
        <f ca="true">+IF(AND(ISNUMBER(OFFSET('Water Data'!$H$9,0,10*ROW('Water Data'!H201))),'Data Summary'!CG207="Yes"),OFFSET('Water Data'!$H$9,0,10*ROW('Water Data'!H201)),NA())</f>
        <v>#N/A</v>
      </c>
      <c r="S207" s="96" t="e">
        <f ca="true">+IF(AND(ISNUMBER(OFFSET('Water Data'!$I$4,0,10*ROW('Water Data'!I201))),'Data Summary'!CH207="Yes"),100-OFFSET('Water Data'!$I$4,0,10*ROW('Water Data'!I201)),NA())</f>
        <v>#N/A</v>
      </c>
      <c r="T207" s="96" t="e">
        <f ca="true">+IF(AND(ISNUMBER(OFFSET('Water Data'!$I$6,0,10*ROW('Water Data'!I201))),'Data Summary'!CI207="Yes"),OFFSET('Water Data'!$I$6,0,10*ROW('Water Data'!I201)),NA())</f>
        <v>#N/A</v>
      </c>
      <c r="U207" s="96" t="e">
        <f ca="true">+IF(AND(ISNUMBER(OFFSET('Water Data'!$I$9,0,10*ROW('Water Data'!I201))),'Data Summary'!CJ207="Yes"),OFFSET('Water Data'!$I$9,0,10*ROW('Water Data'!I201)),NA())</f>
        <v>#N/A</v>
      </c>
      <c r="V207" s="97" t="e">
        <f ca="true">+IF(AND(ISNUMBER(OFFSET('Sanitation Data'!$D$4,0,10*ROW('Sanitation Data'!D201))),'Data Summary'!CK207="Yes"),100-OFFSET('Sanitation Data'!$D$4,0,10*ROW('Sanitation Data'!D201)),NA())</f>
        <v>#N/A</v>
      </c>
      <c r="W207" s="97" t="e">
        <f ca="true">+IF(AND(ISNUMBER(OFFSET('Sanitation Data'!$D$6,0,10*ROW('Sanitation Data'!D201))),'Data Summary'!CL207="Yes"),OFFSET('Sanitation Data'!$D$6,0,10*ROW('Sanitation Data'!D201)),NA())</f>
        <v>#N/A</v>
      </c>
      <c r="X207" s="97" t="e">
        <f ca="true">+IF(AND(ISNUMBER(OFFSET('Sanitation Data'!$D$10,0,10*ROW('Sanitation Data'!D201))),'Data Summary'!CM207="Yes"),OFFSET('Sanitation Data'!$D$10,0,10*ROW('Sanitation Data'!D201)),NA())</f>
        <v>#N/A</v>
      </c>
      <c r="Y207" s="97" t="e">
        <f ca="true">+IF(AND(ISNUMBER(OFFSET('Sanitation Data'!$D$11,0,10*ROW('Sanitation Data'!D201))),'Data Summary'!CN207="Yes"),OFFSET('Sanitation Data'!$D$11,0,10*ROW('Sanitation Data'!D201)),NA())</f>
        <v>#N/A</v>
      </c>
      <c r="Z207" s="97" t="e">
        <f ca="true">+IF(AND(ISNUMBER(OFFSET('Sanitation Data'!$D$12,0,10*ROW('Sanitation Data'!D201))),'Data Summary'!CO207="Yes"),OFFSET('Sanitation Data'!$D$12,0,10*ROW('Sanitation Data'!D201)),NA())</f>
        <v>#N/A</v>
      </c>
      <c r="AA207" s="97" t="e">
        <f ca="true">+IF(AND(ISNUMBER(OFFSET('Sanitation Data'!$E$4,0,10*ROW('Sanitation Data'!E201))),'Data Summary'!CP207="Yes"),100-OFFSET('Sanitation Data'!$E$4,0,10*ROW('Sanitation Data'!E201)),NA())</f>
        <v>#N/A</v>
      </c>
      <c r="AB207" s="97" t="e">
        <f ca="true">+IF(AND(ISNUMBER(OFFSET('Sanitation Data'!$E$6,0,10*ROW('Sanitation Data'!E201))),'Data Summary'!CQ207="Yes"),OFFSET('Sanitation Data'!$E$6,0,10*ROW('Sanitation Data'!E201)),NA())</f>
        <v>#N/A</v>
      </c>
      <c r="AC207" s="97" t="e">
        <f ca="true">+IF(AND(ISNUMBER(OFFSET('Sanitation Data'!$E$10,0,10*ROW('Sanitation Data'!E201))),'Data Summary'!CR207="Yes"),OFFSET('Sanitation Data'!$E$10,0,10*ROW('Sanitation Data'!E201)),NA())</f>
        <v>#N/A</v>
      </c>
      <c r="AD207" s="97" t="e">
        <f ca="true">+IF(AND(ISNUMBER(OFFSET('Sanitation Data'!$E$11,0,10*ROW('Sanitation Data'!E201))),'Data Summary'!CS207="Yes"),OFFSET('Sanitation Data'!$E$11,0,10*ROW('Sanitation Data'!E201)),NA())</f>
        <v>#N/A</v>
      </c>
      <c r="AE207" s="97" t="e">
        <f ca="true">+IF(AND(ISNUMBER(OFFSET('Sanitation Data'!$E$12,0,10*ROW('Sanitation Data'!E201))),'Data Summary'!CT207="Yes"),OFFSET('Sanitation Data'!$E$12,0,10*ROW('Sanitation Data'!E201)),NA())</f>
        <v>#N/A</v>
      </c>
      <c r="AF207" s="97" t="e">
        <f ca="true">+IF(AND(ISNUMBER(OFFSET('Sanitation Data'!$F$4,0,10*ROW('Sanitation Data'!F201))),'Data Summary'!CU207="Yes"),100-OFFSET('Sanitation Data'!$F$4,0,10*ROW('Sanitation Data'!F201)),NA())</f>
        <v>#N/A</v>
      </c>
      <c r="AG207" s="97" t="e">
        <f ca="true">+IF(AND(ISNUMBER(OFFSET('Sanitation Data'!$F$6,0,10*ROW('Sanitation Data'!F201))),'Data Summary'!CV207="Yes"),OFFSET('Sanitation Data'!$F$6,0,10*ROW('Sanitation Data'!F201)),NA())</f>
        <v>#N/A</v>
      </c>
      <c r="AH207" s="97" t="e">
        <f ca="true">+IF(AND(ISNUMBER(OFFSET('Sanitation Data'!$F$10,0,10*ROW('Sanitation Data'!F201))),'Data Summary'!CW207="Yes"),OFFSET('Sanitation Data'!$F$10,0,10*ROW('Sanitation Data'!F201)),NA())</f>
        <v>#N/A</v>
      </c>
      <c r="AI207" s="97" t="e">
        <f ca="true">+IF(AND(ISNUMBER(OFFSET('Sanitation Data'!$F$11,0,10*ROW('Sanitation Data'!F201))),'Data Summary'!CX207="Yes"),OFFSET('Sanitation Data'!$F$11,0,10*ROW('Sanitation Data'!F201)),NA())</f>
        <v>#N/A</v>
      </c>
      <c r="AJ207" s="97" t="e">
        <f ca="true">+IF(AND(ISNUMBER(OFFSET('Sanitation Data'!$F$12,0,10*ROW('Sanitation Data'!F201))),'Data Summary'!CY207="Yes"),OFFSET('Sanitation Data'!$F$12,0,10*ROW('Sanitation Data'!F201)),NA())</f>
        <v>#N/A</v>
      </c>
      <c r="AK207" s="97" t="e">
        <f ca="true">+IF(AND(ISNUMBER(OFFSET('Sanitation Data'!$G$4,0,10*ROW('Sanitation Data'!G201))),'Data Summary'!CZ207="Yes"),100-OFFSET('Sanitation Data'!$G$4,0,10*ROW('Sanitation Data'!G201)),NA())</f>
        <v>#N/A</v>
      </c>
      <c r="AL207" s="97" t="e">
        <f ca="true">+IF(AND(ISNUMBER(OFFSET('Sanitation Data'!$G$6,0,10*ROW('Sanitation Data'!G201))),'Data Summary'!DA207="Yes"),OFFSET('Sanitation Data'!$G$6,0,10*ROW('Sanitation Data'!G201)),NA())</f>
        <v>#N/A</v>
      </c>
      <c r="AM207" s="97" t="e">
        <f ca="true">+IF(AND(ISNUMBER(OFFSET('Sanitation Data'!$G$10,0,10*ROW('Sanitation Data'!G201))),'Data Summary'!DB207="Yes"),OFFSET('Sanitation Data'!$G$10,0,10*ROW('Sanitation Data'!G201)),NA())</f>
        <v>#N/A</v>
      </c>
      <c r="AN207" s="97" t="e">
        <f ca="true">+IF(AND(ISNUMBER(OFFSET('Sanitation Data'!$G$11,0,10*ROW('Sanitation Data'!G201))),'Data Summary'!DC207="Yes"),OFFSET('Sanitation Data'!$G$11,0,10*ROW('Sanitation Data'!G201)),NA())</f>
        <v>#N/A</v>
      </c>
      <c r="AO207" s="97" t="e">
        <f ca="true">+IF(AND(ISNUMBER(OFFSET('Sanitation Data'!$G$12,0,10*ROW('Sanitation Data'!G201))),'Data Summary'!DD207="Yes"),OFFSET('Sanitation Data'!$G$12,0,10*ROW('Sanitation Data'!G201)),NA())</f>
        <v>#N/A</v>
      </c>
      <c r="AP207" s="97" t="e">
        <f ca="true">+IF(AND(ISNUMBER(OFFSET('Sanitation Data'!$H$4,0,10*ROW('Sanitation Data'!H201))),'Data Summary'!DE207="Yes"),100-OFFSET('Sanitation Data'!$H$4,0,10*ROW('Sanitation Data'!H201)),NA())</f>
        <v>#N/A</v>
      </c>
      <c r="AQ207" s="97" t="e">
        <f ca="true">+IF(AND(ISNUMBER(OFFSET('Sanitation Data'!$H$6,0,10*ROW('Sanitation Data'!H201))),'Data Summary'!DF207="Yes"),OFFSET('Sanitation Data'!$H$6,0,10*ROW('Sanitation Data'!H201)),NA())</f>
        <v>#N/A</v>
      </c>
      <c r="AR207" s="97" t="e">
        <f ca="true">+IF(AND(ISNUMBER(OFFSET('Sanitation Data'!$H$10,0,10*ROW('Sanitation Data'!H201))),'Data Summary'!DG207="Yes"),OFFSET('Sanitation Data'!$H$10,0,10*ROW('Sanitation Data'!H201)),NA())</f>
        <v>#N/A</v>
      </c>
      <c r="AS207" s="97" t="e">
        <f ca="true">+IF(AND(ISNUMBER(OFFSET('Sanitation Data'!$H$11,0,10*ROW('Sanitation Data'!H201))),'Data Summary'!DH207="Yes"),OFFSET('Sanitation Data'!$H$11,0,10*ROW('Sanitation Data'!H201)),NA())</f>
        <v>#N/A</v>
      </c>
      <c r="AT207" s="97" t="e">
        <f ca="true">+IF(AND(ISNUMBER(OFFSET('Sanitation Data'!$H$12,0,10*ROW('Sanitation Data'!H201))),'Data Summary'!DI207="Yes"),OFFSET('Sanitation Data'!$H$12,0,10*ROW('Sanitation Data'!H201)),NA())</f>
        <v>#N/A</v>
      </c>
      <c r="AU207" s="97" t="e">
        <f ca="true">+IF(AND(ISNUMBER(OFFSET('Sanitation Data'!$I$4,0,10*ROW('Sanitation Data'!I201))),'Data Summary'!DJ207="Yes"),100-OFFSET('Sanitation Data'!$I$4,0,10*ROW('Sanitation Data'!I201)),NA())</f>
        <v>#N/A</v>
      </c>
      <c r="AV207" s="97" t="e">
        <f ca="true">+IF(AND(ISNUMBER(OFFSET('Sanitation Data'!$I$6,0,10*ROW('Sanitation Data'!I201))),'Data Summary'!DK207="Yes"),OFFSET('Sanitation Data'!$I$6,0,10*ROW('Sanitation Data'!I201)),NA())</f>
        <v>#N/A</v>
      </c>
      <c r="AW207" s="97" t="e">
        <f ca="true">+IF(AND(ISNUMBER(OFFSET('Sanitation Data'!$I$10,0,10*ROW('Sanitation Data'!I201))),'Data Summary'!DL207="Yes"),OFFSET('Sanitation Data'!$I$10,0,10*ROW('Sanitation Data'!I201)),NA())</f>
        <v>#N/A</v>
      </c>
      <c r="AX207" s="97" t="e">
        <f ca="true">+IF(AND(ISNUMBER(OFFSET('Sanitation Data'!$I$11,0,10*ROW('Sanitation Data'!I201))),'Data Summary'!DM207="Yes"),OFFSET('Sanitation Data'!$I$11,0,10*ROW('Sanitation Data'!I201)),NA())</f>
        <v>#N/A</v>
      </c>
      <c r="AY207" s="97" t="e">
        <f ca="true">+IF(AND(ISNUMBER(OFFSET('Sanitation Data'!$I$12,0,10*ROW('Sanitation Data'!I201))),'Data Summary'!DN207="Yes"),OFFSET('Sanitation Data'!$I$12,0,10*ROW('Sanitation Data'!I201)),NA())</f>
        <v>#N/A</v>
      </c>
      <c r="AZ207" s="98" t="e">
        <f ca="true">+IF(AND(ISNUMBER(OFFSET('Hygiene Data'!$D$5,0,10*ROW('Hygiene Data'!D201))),'Data Summary'!DO207="Yes"),OFFSET('Hygiene Data'!$D$5,0,10*ROW('Hygiene Data'!D201)),NA())</f>
        <v>#N/A</v>
      </c>
      <c r="BA207" s="98" t="e">
        <f ca="true">+IF(AND(ISNUMBER(OFFSET('Hygiene Data'!$D$7,0,10*ROW('Hygiene Data'!D201))),'Data Summary'!DP207="Yes"),OFFSET('Hygiene Data'!$D$7,0,10*ROW('Hygiene Data'!D201)),NA())</f>
        <v>#N/A</v>
      </c>
      <c r="BB207" s="98" t="e">
        <f ca="true">+IF(AND(ISNUMBER(OFFSET('Hygiene Data'!$D$9,0,10*ROW('Hygiene Data'!D201))),'Data Summary'!DQ207="Yes"),OFFSET('Hygiene Data'!$D$9,0,10*ROW('Hygiene Data'!D201)),NA())</f>
        <v>#N/A</v>
      </c>
      <c r="BC207" s="98" t="e">
        <f ca="true">+IF(AND(ISNUMBER(OFFSET('Hygiene Data'!$E$5,0,10*ROW('Hygiene Data'!E201))),'Data Summary'!DR207="Yes"),OFFSET('Hygiene Data'!$E$5,0,10*ROW('Hygiene Data'!E201)),NA())</f>
        <v>#N/A</v>
      </c>
      <c r="BD207" s="98" t="e">
        <f ca="true">+IF(AND(ISNUMBER(OFFSET('Hygiene Data'!$E$7,0,10*ROW('Hygiene Data'!E201))),'Data Summary'!DS207="Yes"),OFFSET('Hygiene Data'!$E$7,0,10*ROW('Hygiene Data'!E201)),NA())</f>
        <v>#N/A</v>
      </c>
      <c r="BE207" s="98" t="e">
        <f ca="true">+IF(AND(ISNUMBER(OFFSET('Hygiene Data'!$E$9,0,10*ROW('Hygiene Data'!E201))),'Data Summary'!DT207="Yes"),OFFSET('Hygiene Data'!$E$9,0,10*ROW('Hygiene Data'!E201)),NA())</f>
        <v>#N/A</v>
      </c>
      <c r="BF207" s="98" t="e">
        <f ca="true">+IF(AND(ISNUMBER(OFFSET('Hygiene Data'!$F$5,0,10*ROW('Hygiene Data'!F201))),'Data Summary'!DU207="Yes"),OFFSET('Hygiene Data'!$F$5,0,10*ROW('Hygiene Data'!F201)),NA())</f>
        <v>#N/A</v>
      </c>
      <c r="BG207" s="98" t="e">
        <f ca="true">+IF(AND(ISNUMBER(OFFSET('Hygiene Data'!$F$7,0,10*ROW('Hygiene Data'!F201))),'Data Summary'!DV207="Yes"),OFFSET('Hygiene Data'!$F$7,0,10*ROW('Hygiene Data'!F201)),NA())</f>
        <v>#N/A</v>
      </c>
      <c r="BH207" s="98" t="e">
        <f ca="true">+IF(AND(ISNUMBER(OFFSET('Hygiene Data'!$F$9,0,10*ROW('Hygiene Data'!F201))),'Data Summary'!DW207="Yes"),OFFSET('Hygiene Data'!$F$9,0,10*ROW('Hygiene Data'!F201)),NA())</f>
        <v>#N/A</v>
      </c>
      <c r="BI207" s="98" t="e">
        <f ca="true">+IF(AND(ISNUMBER(OFFSET('Hygiene Data'!$G$5,0,10*ROW('Hygiene Data'!G201))),'Data Summary'!DX207="Yes"),OFFSET('Hygiene Data'!$G$5,0,10*ROW('Hygiene Data'!G201)),NA())</f>
        <v>#N/A</v>
      </c>
      <c r="BJ207" s="98" t="e">
        <f ca="true">+IF(AND(ISNUMBER(OFFSET('Hygiene Data'!$G$7,0,10*ROW('Hygiene Data'!G201))),'Data Summary'!DY207="Yes"),OFFSET('Hygiene Data'!$G$7,0,10*ROW('Hygiene Data'!G201)),NA())</f>
        <v>#N/A</v>
      </c>
      <c r="BK207" s="98" t="e">
        <f ca="true">+IF(AND(ISNUMBER(OFFSET('Hygiene Data'!$G$9,0,10*ROW('Hygiene Data'!G201))),'Data Summary'!DZ207="Yes"),OFFSET('Hygiene Data'!$G$9,0,10*ROW('Hygiene Data'!G201)),NA())</f>
        <v>#N/A</v>
      </c>
      <c r="BL207" s="98" t="e">
        <f ca="true">+IF(AND(ISNUMBER(OFFSET('Hygiene Data'!$H$5,0,10*ROW('Hygiene Data'!H201))),'Data Summary'!EA207="Yes"),OFFSET('Hygiene Data'!$H$5,0,10*ROW('Hygiene Data'!H201)),NA())</f>
        <v>#N/A</v>
      </c>
      <c r="BM207" s="98" t="e">
        <f ca="true">+IF(AND(ISNUMBER(OFFSET('Hygiene Data'!$H$7,0,10*ROW('Hygiene Data'!H201))),'Data Summary'!EB207="Yes"),OFFSET('Hygiene Data'!$H$7,0,10*ROW('Hygiene Data'!H201)),NA())</f>
        <v>#N/A</v>
      </c>
      <c r="BN207" s="98" t="e">
        <f ca="true">+IF(AND(ISNUMBER(OFFSET('Hygiene Data'!$H$9,0,10*ROW('Hygiene Data'!H201))),'Data Summary'!EC207="Yes"),OFFSET('Hygiene Data'!$H$9,0,10*ROW('Hygiene Data'!H201)),NA())</f>
        <v>#N/A</v>
      </c>
      <c r="BO207" s="98" t="e">
        <f ca="true">+IF(AND(ISNUMBER(OFFSET('Hygiene Data'!$I$5,0,10*ROW('Hygiene Data'!I201))),'Data Summary'!ED207="Yes"),OFFSET('Hygiene Data'!$I$5,0,10*ROW('Hygiene Data'!I201)),NA())</f>
        <v>#N/A</v>
      </c>
      <c r="BP207" s="98" t="e">
        <f ca="true">+IF(AND(ISNUMBER(OFFSET('Hygiene Data'!$I$7,0,10*ROW('Hygiene Data'!I201))),'Data Summary'!EE207="Yes"),OFFSET('Hygiene Data'!$I$7,0,10*ROW('Hygiene Data'!I201)),NA())</f>
        <v>#N/A</v>
      </c>
      <c r="BQ207" s="98"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60DE6-D361-4FAA-840D-889B23909C16}">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52" customWidth="true"/>
    <col min="2" max="2" width="7.5" style="188" customWidth="true"/>
    <col min="3" max="8" width="8.75" style="152" customWidth="true"/>
    <col min="9" max="9" width="9.375" style="152" customWidth="true"/>
    <col min="10" max="10" width="13.375" style="152" customWidth="true"/>
    <col min="11" max="11" width="7.5" style="152" customWidth="true"/>
    <col min="12" max="17" width="8.625" style="152" customWidth="true"/>
    <col min="18" max="18" width="6.5" style="152" customWidth="true"/>
    <col min="19" max="19" width="13.375" style="152" customWidth="true"/>
    <col min="20" max="20" width="7.5" style="152" customWidth="true"/>
    <col min="21" max="26" width="9.125" style="152" customWidth="true"/>
    <col min="27" max="16384" width="9" style="152"/>
  </cols>
  <sheetData>
    <row xmlns:x14ac="http://schemas.microsoft.com/office/spreadsheetml/2009/9/ac" r="1" ht="15.75" x14ac:dyDescent="0.25">
      <c r="A1" s="148" t="s">
        <v>48</v>
      </c>
      <c r="B1" s="149"/>
      <c r="C1" s="150"/>
      <c r="D1" s="150"/>
      <c r="E1" s="150"/>
      <c r="F1" s="150"/>
      <c r="G1" s="150"/>
      <c r="H1" s="570"/>
      <c r="I1" s="570"/>
      <c r="J1" s="570"/>
      <c r="K1" s="570"/>
      <c r="L1" s="570"/>
      <c r="M1" s="570"/>
      <c r="N1" s="570"/>
      <c r="O1" s="570"/>
      <c r="P1" s="570"/>
      <c r="Q1" s="150"/>
      <c r="R1" s="150"/>
      <c r="S1" s="150"/>
      <c r="T1" s="151"/>
      <c r="U1" s="151"/>
      <c r="V1" s="151"/>
      <c r="W1" s="151"/>
      <c r="X1" s="151"/>
      <c r="Y1" s="151"/>
      <c r="Z1" s="151"/>
      <c r="AA1" s="151"/>
    </row>
    <row xmlns:x14ac="http://schemas.microsoft.com/office/spreadsheetml/2009/9/ac" r="2" s="155" customFormat="true" ht="26.25" customHeight="true" x14ac:dyDescent="0.25">
      <c r="A2" s="153" t="s">
        <v>13</v>
      </c>
      <c r="B2" s="154"/>
      <c r="J2" s="153" t="s">
        <v>14</v>
      </c>
      <c r="R2" s="156"/>
      <c r="S2" s="157" t="s">
        <v>15</v>
      </c>
      <c r="W2" s="156"/>
      <c r="X2" s="156"/>
      <c r="Y2" s="158"/>
      <c r="Z2" s="158"/>
      <c r="AD2" s="159"/>
      <c r="AE2" s="159"/>
      <c r="AF2" s="159"/>
      <c r="AG2" s="159"/>
      <c r="AH2" s="159"/>
      <c r="AI2" s="159"/>
    </row>
    <row xmlns:x14ac="http://schemas.microsoft.com/office/spreadsheetml/2009/9/ac" r="3" ht="15.75" x14ac:dyDescent="0.25">
      <c r="A3" s="160"/>
      <c r="B3" s="161" t="s">
        <v>4</v>
      </c>
      <c r="C3" s="156" t="s">
        <v>7</v>
      </c>
      <c r="D3" s="156" t="s">
        <v>2</v>
      </c>
      <c r="E3" s="156" t="s">
        <v>1</v>
      </c>
      <c r="F3" s="156" t="s">
        <v>54</v>
      </c>
      <c r="G3" s="156" t="s">
        <v>17</v>
      </c>
      <c r="H3" s="156" t="s">
        <v>18</v>
      </c>
      <c r="I3" s="162"/>
      <c r="J3" s="160"/>
      <c r="K3" s="161" t="s">
        <v>4</v>
      </c>
      <c r="L3" s="156" t="s">
        <v>7</v>
      </c>
      <c r="M3" s="156" t="s">
        <v>2</v>
      </c>
      <c r="N3" s="156" t="s">
        <v>1</v>
      </c>
      <c r="O3" s="156" t="s">
        <v>54</v>
      </c>
      <c r="P3" s="156" t="s">
        <v>17</v>
      </c>
      <c r="Q3" s="156" t="s">
        <v>18</v>
      </c>
      <c r="R3" s="158"/>
      <c r="S3" s="163"/>
      <c r="T3" s="161" t="s">
        <v>4</v>
      </c>
      <c r="U3" s="156" t="s">
        <v>7</v>
      </c>
      <c r="V3" s="156" t="s">
        <v>2</v>
      </c>
      <c r="W3" s="156" t="s">
        <v>1</v>
      </c>
      <c r="X3" s="156" t="s">
        <v>54</v>
      </c>
      <c r="Y3" s="156" t="s">
        <v>17</v>
      </c>
      <c r="Z3" s="156" t="s">
        <v>18</v>
      </c>
      <c r="AB3" s="159"/>
      <c r="AC3" s="159"/>
      <c r="AD3" s="159"/>
      <c r="AE3" s="159"/>
      <c r="AF3" s="159"/>
      <c r="AG3" s="159"/>
    </row>
    <row xmlns:x14ac="http://schemas.microsoft.com/office/spreadsheetml/2009/9/ac" r="4" ht="15.75" x14ac:dyDescent="0.25">
      <c r="A4" s="160" t="s">
        <v>34</v>
      </c>
      <c r="B4" s="10">
        <v>2023</v>
      </c>
      <c r="C4" s="10"/>
      <c r="D4" s="10"/>
      <c r="E4" s="10"/>
      <c r="F4" s="10"/>
      <c r="G4" s="10"/>
      <c r="H4" s="10"/>
      <c r="I4" s="162"/>
      <c r="J4" s="160" t="s">
        <v>34</v>
      </c>
      <c r="K4" s="10">
        <v>2023</v>
      </c>
      <c r="L4" s="10">
        <v>33.031033350000001</v>
      </c>
      <c r="M4" s="10"/>
      <c r="N4" s="10"/>
      <c r="O4" s="10"/>
      <c r="P4" s="10">
        <v>26.450514999999999</v>
      </c>
      <c r="Q4" s="10">
        <v>46.356926459999997</v>
      </c>
      <c r="R4" s="159"/>
      <c r="S4" s="160" t="s">
        <v>34</v>
      </c>
      <c r="T4" s="10">
        <v>2023</v>
      </c>
      <c r="U4" s="10">
        <v>4.8380222599999998</v>
      </c>
      <c r="V4" s="10"/>
      <c r="W4" s="10"/>
      <c r="X4" s="10"/>
      <c r="Y4" s="10">
        <v>3.3510300000000002</v>
      </c>
      <c r="Z4" s="10">
        <v>7.8492591960000002</v>
      </c>
      <c r="AA4" s="159"/>
      <c r="AB4" s="159"/>
      <c r="AC4" s="159"/>
      <c r="AD4" s="159"/>
      <c r="AE4" s="159"/>
      <c r="AF4" s="159"/>
      <c r="AG4" s="159"/>
    </row>
    <row xmlns:x14ac="http://schemas.microsoft.com/office/spreadsheetml/2009/9/ac" r="5" ht="15.75" x14ac:dyDescent="0.25">
      <c r="A5" s="160" t="s">
        <v>35</v>
      </c>
      <c r="B5" s="10">
        <v>2023</v>
      </c>
      <c r="C5" s="10"/>
      <c r="D5" s="10"/>
      <c r="E5" s="10"/>
      <c r="F5" s="10"/>
      <c r="G5" s="10"/>
      <c r="H5" s="10"/>
      <c r="I5" s="162"/>
      <c r="J5" s="160" t="s">
        <v>35</v>
      </c>
      <c r="K5" s="10">
        <v>2023</v>
      </c>
      <c r="L5" s="10"/>
      <c r="M5" s="10"/>
      <c r="N5" s="10"/>
      <c r="O5" s="10"/>
      <c r="P5" s="10"/>
      <c r="Q5" s="10"/>
      <c r="R5" s="159"/>
      <c r="S5" s="160" t="s">
        <v>35</v>
      </c>
      <c r="T5" s="10">
        <v>2023</v>
      </c>
      <c r="U5" s="10"/>
      <c r="V5" s="10"/>
      <c r="W5" s="10"/>
      <c r="X5" s="10"/>
      <c r="Y5" s="10"/>
      <c r="Z5" s="10"/>
      <c r="AA5" s="159"/>
      <c r="AB5" s="159"/>
      <c r="AC5" s="159"/>
      <c r="AD5" s="159"/>
      <c r="AE5" s="159"/>
      <c r="AF5" s="159"/>
      <c r="AG5" s="159"/>
    </row>
    <row xmlns:x14ac="http://schemas.microsoft.com/office/spreadsheetml/2009/9/ac" r="6" s="155" customFormat="true" ht="15.75" x14ac:dyDescent="0.25">
      <c r="A6" s="160" t="s">
        <v>36</v>
      </c>
      <c r="B6" s="10">
        <v>2023</v>
      </c>
      <c r="C6" s="10"/>
      <c r="D6" s="10"/>
      <c r="E6" s="10"/>
      <c r="F6" s="10">
        <v>59.046032789999998</v>
      </c>
      <c r="G6" s="10"/>
      <c r="H6" s="10"/>
      <c r="I6" s="162"/>
      <c r="J6" s="160" t="s">
        <v>36</v>
      </c>
      <c r="K6" s="10">
        <v>2023</v>
      </c>
      <c r="L6" s="10"/>
      <c r="M6" s="10"/>
      <c r="N6" s="10"/>
      <c r="O6" s="10"/>
      <c r="P6" s="10"/>
      <c r="Q6" s="10"/>
      <c r="R6" s="158"/>
      <c r="S6" s="160" t="s">
        <v>36</v>
      </c>
      <c r="T6" s="10">
        <v>2023</v>
      </c>
      <c r="U6" s="10"/>
      <c r="V6" s="10"/>
      <c r="W6" s="10"/>
      <c r="X6" s="10"/>
      <c r="Y6" s="10"/>
      <c r="Z6" s="10"/>
      <c r="AA6" s="159"/>
      <c r="AB6" s="159"/>
      <c r="AC6" s="159"/>
      <c r="AD6" s="159"/>
      <c r="AE6" s="159"/>
      <c r="AF6" s="159"/>
      <c r="AG6" s="159"/>
    </row>
    <row xmlns:x14ac="http://schemas.microsoft.com/office/spreadsheetml/2009/9/ac" r="7" s="155" customFormat="true" ht="15.75" x14ac:dyDescent="0.25">
      <c r="A7" s="164" t="s">
        <v>222</v>
      </c>
      <c r="B7" s="10">
        <v>2023</v>
      </c>
      <c r="C7" s="10">
        <v>100</v>
      </c>
      <c r="D7" s="10">
        <v>100</v>
      </c>
      <c r="E7" s="10">
        <v>100</v>
      </c>
      <c r="F7" s="10">
        <v>40.953967210000002</v>
      </c>
      <c r="G7" s="10">
        <v>100</v>
      </c>
      <c r="H7" s="10">
        <v>100</v>
      </c>
      <c r="I7" s="159"/>
      <c r="J7" s="164" t="s">
        <v>222</v>
      </c>
      <c r="K7" s="10">
        <v>2023</v>
      </c>
      <c r="L7" s="10">
        <v>66.968966649999999</v>
      </c>
      <c r="M7" s="10">
        <v>100</v>
      </c>
      <c r="N7" s="10">
        <v>100</v>
      </c>
      <c r="O7" s="10">
        <v>100</v>
      </c>
      <c r="P7" s="10">
        <v>73.549485000000004</v>
      </c>
      <c r="Q7" s="10">
        <v>53.643073540000003</v>
      </c>
      <c r="R7" s="159"/>
      <c r="S7" s="164" t="s">
        <v>222</v>
      </c>
      <c r="T7" s="10">
        <v>2023</v>
      </c>
      <c r="U7" s="10">
        <v>95.161977739999998</v>
      </c>
      <c r="V7" s="10">
        <v>100</v>
      </c>
      <c r="W7" s="10">
        <v>100</v>
      </c>
      <c r="X7" s="10">
        <v>100</v>
      </c>
      <c r="Y7" s="10">
        <v>96.648970000000006</v>
      </c>
      <c r="Z7" s="10">
        <v>92.150740799999994</v>
      </c>
      <c r="AA7" s="165"/>
    </row>
    <row xmlns:x14ac="http://schemas.microsoft.com/office/spreadsheetml/2009/9/ac" r="8" s="155" customFormat="true" ht="15.75" x14ac:dyDescent="0.25">
      <c r="A8" s="166"/>
      <c r="B8" s="167"/>
      <c r="H8" s="165"/>
      <c r="I8" s="165"/>
      <c r="J8" s="165"/>
      <c r="K8" s="165"/>
      <c r="L8" s="165"/>
      <c r="M8" s="165"/>
      <c r="N8" s="165"/>
      <c r="O8" s="165"/>
      <c r="P8" s="165"/>
      <c r="Q8" s="165"/>
      <c r="R8" s="165"/>
      <c r="S8" s="165"/>
      <c r="T8" s="165"/>
      <c r="U8" s="165"/>
      <c r="V8" s="165"/>
      <c r="W8" s="165"/>
      <c r="X8" s="165"/>
      <c r="Y8" s="165"/>
      <c r="Z8" s="165"/>
      <c r="AA8" s="165"/>
    </row>
    <row xmlns:x14ac="http://schemas.microsoft.com/office/spreadsheetml/2009/9/ac" r="9" s="155" customFormat="true" ht="15.75" x14ac:dyDescent="0.25">
      <c r="A9" s="166"/>
      <c r="B9" s="167"/>
      <c r="H9" s="165"/>
      <c r="I9" s="165"/>
      <c r="J9" s="165"/>
      <c r="K9" s="165"/>
      <c r="L9" s="165"/>
      <c r="M9" s="165"/>
      <c r="N9" s="165"/>
      <c r="O9" s="165"/>
      <c r="P9" s="165"/>
      <c r="Q9" s="165"/>
      <c r="R9" s="165"/>
      <c r="S9" s="165"/>
      <c r="T9" s="165"/>
      <c r="U9" s="165"/>
      <c r="V9" s="165"/>
      <c r="W9" s="165"/>
      <c r="X9" s="165"/>
      <c r="Y9" s="165"/>
      <c r="Z9" s="165"/>
      <c r="AA9" s="165"/>
    </row>
    <row xmlns:x14ac="http://schemas.microsoft.com/office/spreadsheetml/2009/9/ac" r="10" s="155" customFormat="true" ht="15.75" x14ac:dyDescent="0.25">
      <c r="A10" s="168"/>
      <c r="B10" s="167"/>
      <c r="C10" s="165"/>
      <c r="D10" s="165"/>
      <c r="E10" s="165"/>
      <c r="F10" s="165"/>
      <c r="G10" s="165"/>
      <c r="H10" s="165"/>
      <c r="I10" s="165"/>
      <c r="J10" s="165"/>
      <c r="K10" s="165"/>
      <c r="L10" s="165"/>
      <c r="M10" s="165"/>
      <c r="N10" s="165"/>
      <c r="O10" s="165"/>
      <c r="P10" s="165"/>
      <c r="Q10" s="165"/>
      <c r="R10" s="165"/>
      <c r="S10" s="165"/>
      <c r="T10" s="165"/>
      <c r="U10" s="165"/>
      <c r="V10" s="165"/>
      <c r="W10" s="165"/>
      <c r="X10" s="165"/>
      <c r="Y10" s="165"/>
      <c r="Z10" s="165"/>
      <c r="AA10" s="165"/>
    </row>
    <row xmlns:x14ac="http://schemas.microsoft.com/office/spreadsheetml/2009/9/ac" r="11" ht="15.75" x14ac:dyDescent="0.25">
      <c r="A11" s="169"/>
      <c r="B11" s="170"/>
      <c r="C11" s="165"/>
      <c r="D11" s="165"/>
      <c r="E11" s="165"/>
      <c r="F11" s="165"/>
      <c r="G11" s="165"/>
      <c r="H11" s="165"/>
      <c r="I11" s="165"/>
      <c r="J11" s="165"/>
      <c r="K11" s="165"/>
      <c r="L11" s="165"/>
      <c r="M11" s="165"/>
      <c r="N11" s="165"/>
      <c r="O11" s="165"/>
      <c r="P11" s="165"/>
      <c r="Q11" s="165"/>
    </row>
    <row xmlns:x14ac="http://schemas.microsoft.com/office/spreadsheetml/2009/9/ac" r="12" ht="15.75" x14ac:dyDescent="0.25">
      <c r="A12" s="171" t="s">
        <v>49</v>
      </c>
      <c r="B12" s="172"/>
      <c r="C12" s="173"/>
      <c r="D12" s="173"/>
      <c r="E12" s="173"/>
      <c r="F12" s="173"/>
      <c r="G12" s="173"/>
      <c r="H12" s="173"/>
      <c r="I12" s="173"/>
      <c r="J12" s="173"/>
      <c r="K12" s="173"/>
      <c r="L12" s="173"/>
      <c r="M12" s="173"/>
      <c r="N12" s="173"/>
      <c r="O12" s="173"/>
      <c r="P12" s="173"/>
      <c r="Q12" s="173"/>
      <c r="R12" s="174"/>
      <c r="S12" s="174"/>
      <c r="T12" s="174"/>
      <c r="U12" s="174"/>
      <c r="V12" s="174"/>
    </row>
    <row xmlns:x14ac="http://schemas.microsoft.com/office/spreadsheetml/2009/9/ac" r="13" s="177" customFormat="true" x14ac:dyDescent="0.2">
      <c r="A13" s="175" t="s">
        <v>50</v>
      </c>
      <c r="B13" s="176" t="s">
        <v>41</v>
      </c>
      <c r="C13" s="175" t="s">
        <v>89</v>
      </c>
      <c r="D13" s="175" t="s">
        <v>51</v>
      </c>
      <c r="E13" s="175" t="s">
        <v>184</v>
      </c>
      <c r="F13" s="175" t="s">
        <v>90</v>
      </c>
      <c r="G13" s="175" t="s">
        <v>91</v>
      </c>
      <c r="H13" s="175" t="s">
        <v>92</v>
      </c>
      <c r="I13" s="175" t="s">
        <v>93</v>
      </c>
      <c r="J13" s="175" t="s">
        <v>219</v>
      </c>
      <c r="K13" s="175" t="s">
        <v>185</v>
      </c>
      <c r="L13" s="175" t="s">
        <v>94</v>
      </c>
      <c r="M13" s="175" t="s">
        <v>95</v>
      </c>
      <c r="N13" s="175" t="s">
        <v>96</v>
      </c>
      <c r="O13" s="177" t="s">
        <v>97</v>
      </c>
      <c r="P13" s="177" t="s">
        <v>220</v>
      </c>
      <c r="Q13" s="175" t="s">
        <v>123</v>
      </c>
      <c r="R13" s="175" t="s">
        <v>158</v>
      </c>
      <c r="S13" s="178" t="s">
        <v>98</v>
      </c>
      <c r="T13" s="179" t="s">
        <v>99</v>
      </c>
      <c r="U13" s="179" t="s">
        <v>100</v>
      </c>
      <c r="V13" s="179" t="s">
        <v>221</v>
      </c>
    </row>
    <row xmlns:x14ac="http://schemas.microsoft.com/office/spreadsheetml/2009/9/ac" r="14" s="182" customFormat="true" ht="12" x14ac:dyDescent="0.2">
      <c r="A14" s="180" t="s">
        <v>159</v>
      </c>
      <c r="B14" s="10">
        <v>2000</v>
      </c>
      <c r="C14" s="181" t="s">
        <v>7</v>
      </c>
      <c r="D14" s="10">
        <v>804856</v>
      </c>
      <c r="E14" s="10"/>
      <c r="F14" s="10"/>
      <c r="G14" s="10"/>
      <c r="H14" s="10"/>
      <c r="I14" s="10"/>
      <c r="J14" s="10">
        <v>100</v>
      </c>
      <c r="K14" s="10"/>
      <c r="L14" s="10"/>
      <c r="M14" s="10"/>
      <c r="N14" s="10"/>
      <c r="O14" s="10"/>
      <c r="P14" s="10">
        <v>100</v>
      </c>
      <c r="Q14" s="10"/>
      <c r="R14" s="10"/>
      <c r="S14" s="10"/>
      <c r="T14" s="10"/>
      <c r="U14" s="10"/>
      <c r="V14" s="10">
        <v>100</v>
      </c>
    </row>
    <row xmlns:x14ac="http://schemas.microsoft.com/office/spreadsheetml/2009/9/ac" r="15" s="182" customFormat="true" ht="12" x14ac:dyDescent="0.2">
      <c r="A15" s="180" t="s">
        <v>159</v>
      </c>
      <c r="B15" s="10">
        <v>2001</v>
      </c>
      <c r="C15" s="181" t="s">
        <v>7</v>
      </c>
      <c r="D15" s="10">
        <v>824030</v>
      </c>
      <c r="E15" s="10"/>
      <c r="F15" s="10"/>
      <c r="G15" s="10"/>
      <c r="H15" s="10"/>
      <c r="I15" s="10"/>
      <c r="J15" s="10">
        <v>100</v>
      </c>
      <c r="K15" s="10"/>
      <c r="L15" s="10"/>
      <c r="M15" s="10"/>
      <c r="N15" s="10"/>
      <c r="O15" s="10"/>
      <c r="P15" s="10">
        <v>100</v>
      </c>
      <c r="Q15" s="10"/>
      <c r="R15" s="10"/>
      <c r="S15" s="10"/>
      <c r="T15" s="10"/>
      <c r="U15" s="10"/>
      <c r="V15" s="10">
        <v>100</v>
      </c>
    </row>
    <row xmlns:x14ac="http://schemas.microsoft.com/office/spreadsheetml/2009/9/ac" r="16" s="182" customFormat="true" ht="12" x14ac:dyDescent="0.2">
      <c r="A16" s="180" t="s">
        <v>159</v>
      </c>
      <c r="B16" s="10">
        <v>2002</v>
      </c>
      <c r="C16" s="181" t="s">
        <v>7</v>
      </c>
      <c r="D16" s="10">
        <v>858825</v>
      </c>
      <c r="E16" s="10"/>
      <c r="F16" s="10"/>
      <c r="G16" s="10"/>
      <c r="H16" s="10"/>
      <c r="I16" s="10"/>
      <c r="J16" s="10">
        <v>100</v>
      </c>
      <c r="K16" s="10"/>
      <c r="L16" s="10"/>
      <c r="M16" s="10"/>
      <c r="N16" s="10"/>
      <c r="O16" s="10"/>
      <c r="P16" s="10">
        <v>100</v>
      </c>
      <c r="Q16" s="10"/>
      <c r="R16" s="10"/>
      <c r="S16" s="10"/>
      <c r="T16" s="10"/>
      <c r="U16" s="10"/>
      <c r="V16" s="10">
        <v>100</v>
      </c>
    </row>
    <row xmlns:x14ac="http://schemas.microsoft.com/office/spreadsheetml/2009/9/ac" r="17" s="182" customFormat="true" ht="12" x14ac:dyDescent="0.2">
      <c r="A17" s="180" t="s">
        <v>159</v>
      </c>
      <c r="B17" s="10">
        <v>2003</v>
      </c>
      <c r="C17" s="181" t="s">
        <v>7</v>
      </c>
      <c r="D17" s="10">
        <v>884228</v>
      </c>
      <c r="E17" s="10"/>
      <c r="F17" s="10"/>
      <c r="G17" s="10"/>
      <c r="H17" s="10"/>
      <c r="I17" s="10"/>
      <c r="J17" s="10">
        <v>100</v>
      </c>
      <c r="K17" s="10"/>
      <c r="L17" s="10"/>
      <c r="M17" s="10"/>
      <c r="N17" s="10"/>
      <c r="O17" s="10"/>
      <c r="P17" s="10">
        <v>100</v>
      </c>
      <c r="Q17" s="10"/>
      <c r="R17" s="10"/>
      <c r="S17" s="10"/>
      <c r="T17" s="10"/>
      <c r="U17" s="10"/>
      <c r="V17" s="10">
        <v>100</v>
      </c>
    </row>
    <row xmlns:x14ac="http://schemas.microsoft.com/office/spreadsheetml/2009/9/ac" r="18" s="182" customFormat="true" ht="12" x14ac:dyDescent="0.2">
      <c r="A18" s="180" t="s">
        <v>159</v>
      </c>
      <c r="B18" s="10">
        <v>2004</v>
      </c>
      <c r="C18" s="181" t="s">
        <v>7</v>
      </c>
      <c r="D18" s="10">
        <v>973493</v>
      </c>
      <c r="E18" s="10"/>
      <c r="F18" s="10">
        <v>52.445495215356459</v>
      </c>
      <c r="G18" s="10"/>
      <c r="H18" s="10"/>
      <c r="I18" s="10">
        <v>47.554504784643541</v>
      </c>
      <c r="J18" s="10">
        <v>52.445495215356459</v>
      </c>
      <c r="K18" s="10">
        <v>79.80023504572182</v>
      </c>
      <c r="L18" s="10"/>
      <c r="M18" s="10"/>
      <c r="N18" s="10"/>
      <c r="O18" s="10">
        <v>20.19976495427818</v>
      </c>
      <c r="P18" s="10">
        <v>79.80023504572182</v>
      </c>
      <c r="Q18" s="10"/>
      <c r="R18" s="10"/>
      <c r="S18" s="10"/>
      <c r="T18" s="10"/>
      <c r="U18" s="10"/>
      <c r="V18" s="10">
        <v>100</v>
      </c>
    </row>
    <row xmlns:x14ac="http://schemas.microsoft.com/office/spreadsheetml/2009/9/ac" r="19" s="182" customFormat="true" ht="12" x14ac:dyDescent="0.2">
      <c r="A19" s="180" t="s">
        <v>159</v>
      </c>
      <c r="B19" s="10">
        <v>2005</v>
      </c>
      <c r="C19" s="181" t="s">
        <v>7</v>
      </c>
      <c r="D19" s="10">
        <v>994126</v>
      </c>
      <c r="E19" s="10"/>
      <c r="F19" s="10">
        <v>52.445495215356459</v>
      </c>
      <c r="G19" s="10"/>
      <c r="H19" s="10"/>
      <c r="I19" s="10">
        <v>47.554504784643541</v>
      </c>
      <c r="J19" s="10">
        <v>52.445495215356459</v>
      </c>
      <c r="K19" s="10">
        <v>79.80023504572182</v>
      </c>
      <c r="L19" s="10"/>
      <c r="M19" s="10"/>
      <c r="N19" s="10"/>
      <c r="O19" s="10">
        <v>20.19976495427818</v>
      </c>
      <c r="P19" s="10">
        <v>79.80023504572182</v>
      </c>
      <c r="Q19" s="10"/>
      <c r="R19" s="10"/>
      <c r="S19" s="10"/>
      <c r="T19" s="10"/>
      <c r="U19" s="10"/>
      <c r="V19" s="10">
        <v>100</v>
      </c>
    </row>
    <row xmlns:x14ac="http://schemas.microsoft.com/office/spreadsheetml/2009/9/ac" r="20" s="182" customFormat="true" ht="12" x14ac:dyDescent="0.2">
      <c r="A20" s="180" t="s">
        <v>159</v>
      </c>
      <c r="B20" s="10">
        <v>2006</v>
      </c>
      <c r="C20" s="181" t="s">
        <v>7</v>
      </c>
      <c r="D20" s="10">
        <v>1014376</v>
      </c>
      <c r="E20" s="10"/>
      <c r="F20" s="10">
        <v>52.445495215356459</v>
      </c>
      <c r="G20" s="10"/>
      <c r="H20" s="10"/>
      <c r="I20" s="10">
        <v>47.554504784643541</v>
      </c>
      <c r="J20" s="10">
        <v>52.445495215356459</v>
      </c>
      <c r="K20" s="10">
        <v>79.80023504572182</v>
      </c>
      <c r="L20" s="10"/>
      <c r="M20" s="10"/>
      <c r="N20" s="10"/>
      <c r="O20" s="10">
        <v>20.19976495427818</v>
      </c>
      <c r="P20" s="10">
        <v>79.80023504572182</v>
      </c>
      <c r="Q20" s="10"/>
      <c r="R20" s="10"/>
      <c r="S20" s="10"/>
      <c r="T20" s="10"/>
      <c r="U20" s="10"/>
      <c r="V20" s="10">
        <v>100</v>
      </c>
    </row>
    <row xmlns:x14ac="http://schemas.microsoft.com/office/spreadsheetml/2009/9/ac" r="21" s="182" customFormat="true" ht="12" x14ac:dyDescent="0.2">
      <c r="A21" s="180" t="s">
        <v>159</v>
      </c>
      <c r="B21" s="10">
        <v>2007</v>
      </c>
      <c r="C21" s="181" t="s">
        <v>7</v>
      </c>
      <c r="D21" s="10">
        <v>1029424</v>
      </c>
      <c r="E21" s="10"/>
      <c r="F21" s="10">
        <v>52.445495215356459</v>
      </c>
      <c r="G21" s="10"/>
      <c r="H21" s="10"/>
      <c r="I21" s="10">
        <v>47.554504784643541</v>
      </c>
      <c r="J21" s="10">
        <v>52.445495215356459</v>
      </c>
      <c r="K21" s="10">
        <v>79.80023504572182</v>
      </c>
      <c r="L21" s="10"/>
      <c r="M21" s="10"/>
      <c r="N21" s="10"/>
      <c r="O21" s="10">
        <v>20.19976495427818</v>
      </c>
      <c r="P21" s="10">
        <v>79.80023504572182</v>
      </c>
      <c r="Q21" s="10"/>
      <c r="R21" s="10"/>
      <c r="S21" s="10"/>
      <c r="T21" s="10"/>
      <c r="U21" s="10"/>
      <c r="V21" s="10">
        <v>100</v>
      </c>
    </row>
    <row xmlns:x14ac="http://schemas.microsoft.com/office/spreadsheetml/2009/9/ac" r="22" s="182" customFormat="true" ht="12" x14ac:dyDescent="0.2">
      <c r="A22" s="180" t="s">
        <v>159</v>
      </c>
      <c r="B22" s="10">
        <v>2008</v>
      </c>
      <c r="C22" s="181" t="s">
        <v>7</v>
      </c>
      <c r="D22" s="10">
        <v>1052514</v>
      </c>
      <c r="E22" s="10"/>
      <c r="F22" s="10">
        <v>52.445495215356459</v>
      </c>
      <c r="G22" s="10"/>
      <c r="H22" s="10"/>
      <c r="I22" s="10">
        <v>47.554504784643541</v>
      </c>
      <c r="J22" s="10">
        <v>52.445495215356459</v>
      </c>
      <c r="K22" s="10">
        <v>79.80023504572182</v>
      </c>
      <c r="L22" s="10"/>
      <c r="M22" s="10"/>
      <c r="N22" s="10"/>
      <c r="O22" s="10">
        <v>20.19976495427818</v>
      </c>
      <c r="P22" s="10">
        <v>79.80023504572182</v>
      </c>
      <c r="Q22" s="10"/>
      <c r="R22" s="10"/>
      <c r="S22" s="10"/>
      <c r="T22" s="10"/>
      <c r="U22" s="10"/>
      <c r="V22" s="10">
        <v>100</v>
      </c>
    </row>
    <row xmlns:x14ac="http://schemas.microsoft.com/office/spreadsheetml/2009/9/ac" r="23" s="182" customFormat="true" ht="12" x14ac:dyDescent="0.2">
      <c r="A23" s="180" t="s">
        <v>159</v>
      </c>
      <c r="B23" s="10">
        <v>2009</v>
      </c>
      <c r="C23" s="181" t="s">
        <v>7</v>
      </c>
      <c r="D23" s="10">
        <v>1080717</v>
      </c>
      <c r="E23" s="10"/>
      <c r="F23" s="10">
        <v>54.356316168007652</v>
      </c>
      <c r="G23" s="10"/>
      <c r="H23" s="10"/>
      <c r="I23" s="10">
        <v>45.643683831992348</v>
      </c>
      <c r="J23" s="10">
        <v>54.356316168007652</v>
      </c>
      <c r="K23" s="10">
        <v>76.972990885587933</v>
      </c>
      <c r="L23" s="10"/>
      <c r="M23" s="10"/>
      <c r="N23" s="10"/>
      <c r="O23" s="10">
        <v>23.027009114412071</v>
      </c>
      <c r="P23" s="10">
        <v>76.972990885587933</v>
      </c>
      <c r="Q23" s="10"/>
      <c r="R23" s="10"/>
      <c r="S23" s="10"/>
      <c r="T23" s="10"/>
      <c r="U23" s="10"/>
      <c r="V23" s="10">
        <v>100</v>
      </c>
    </row>
    <row xmlns:x14ac="http://schemas.microsoft.com/office/spreadsheetml/2009/9/ac" r="24" s="182" customFormat="true" ht="12" x14ac:dyDescent="0.2">
      <c r="A24" s="180" t="s">
        <v>159</v>
      </c>
      <c r="B24" s="10">
        <v>2010</v>
      </c>
      <c r="C24" s="181" t="s">
        <v>7</v>
      </c>
      <c r="D24" s="10">
        <v>1107009</v>
      </c>
      <c r="E24" s="10"/>
      <c r="F24" s="10">
        <v>56.267137120658838</v>
      </c>
      <c r="G24" s="10"/>
      <c r="H24" s="10"/>
      <c r="I24" s="10">
        <v>43.732862879341162</v>
      </c>
      <c r="J24" s="10">
        <v>56.267137120658838</v>
      </c>
      <c r="K24" s="10">
        <v>74.145746725454046</v>
      </c>
      <c r="L24" s="10"/>
      <c r="M24" s="10"/>
      <c r="N24" s="10"/>
      <c r="O24" s="10">
        <v>25.85425327454595</v>
      </c>
      <c r="P24" s="10">
        <v>74.145746725454046</v>
      </c>
      <c r="Q24" s="10"/>
      <c r="R24" s="10"/>
      <c r="S24" s="10"/>
      <c r="T24" s="10"/>
      <c r="U24" s="10"/>
      <c r="V24" s="10">
        <v>100</v>
      </c>
    </row>
    <row xmlns:x14ac="http://schemas.microsoft.com/office/spreadsheetml/2009/9/ac" r="25" s="182" customFormat="true" ht="12" x14ac:dyDescent="0.2">
      <c r="A25" s="180" t="s">
        <v>159</v>
      </c>
      <c r="B25" s="10">
        <v>2011</v>
      </c>
      <c r="C25" s="181" t="s">
        <v>7</v>
      </c>
      <c r="D25" s="10">
        <v>1135020</v>
      </c>
      <c r="E25" s="10"/>
      <c r="F25" s="10">
        <v>58.177958073310037</v>
      </c>
      <c r="G25" s="10"/>
      <c r="H25" s="10"/>
      <c r="I25" s="10">
        <v>41.822041926689963</v>
      </c>
      <c r="J25" s="10">
        <v>58.177958073310037</v>
      </c>
      <c r="K25" s="10">
        <v>71.318502565320159</v>
      </c>
      <c r="L25" s="10"/>
      <c r="M25" s="10">
        <v>33.031033349106792</v>
      </c>
      <c r="N25" s="10">
        <v>38.287469216213367</v>
      </c>
      <c r="O25" s="10">
        <v>28.681497434679841</v>
      </c>
      <c r="P25" s="10">
        <v>0</v>
      </c>
      <c r="Q25" s="10"/>
      <c r="R25" s="10"/>
      <c r="S25" s="10">
        <v>4.8380222599420906</v>
      </c>
      <c r="T25" s="10"/>
      <c r="U25" s="10"/>
      <c r="V25" s="10">
        <v>95.161977740057907</v>
      </c>
    </row>
    <row xmlns:x14ac="http://schemas.microsoft.com/office/spreadsheetml/2009/9/ac" r="26" s="182" customFormat="true" ht="12" x14ac:dyDescent="0.2">
      <c r="A26" s="180" t="s">
        <v>159</v>
      </c>
      <c r="B26" s="10">
        <v>2012</v>
      </c>
      <c r="C26" s="181" t="s">
        <v>7</v>
      </c>
      <c r="D26" s="10">
        <v>1159718</v>
      </c>
      <c r="E26" s="10"/>
      <c r="F26" s="10">
        <v>60.08877902596123</v>
      </c>
      <c r="G26" s="10"/>
      <c r="H26" s="10"/>
      <c r="I26" s="10">
        <v>39.91122097403877</v>
      </c>
      <c r="J26" s="10">
        <v>60.08877902596123</v>
      </c>
      <c r="K26" s="10">
        <v>68.491258405186272</v>
      </c>
      <c r="L26" s="10"/>
      <c r="M26" s="10">
        <v>33.031033349106792</v>
      </c>
      <c r="N26" s="10">
        <v>35.46022505607948</v>
      </c>
      <c r="O26" s="10">
        <v>31.508741594813731</v>
      </c>
      <c r="P26" s="10">
        <v>0</v>
      </c>
      <c r="Q26" s="10"/>
      <c r="R26" s="10"/>
      <c r="S26" s="10">
        <v>4.8380222599420906</v>
      </c>
      <c r="T26" s="10"/>
      <c r="U26" s="10"/>
      <c r="V26" s="10">
        <v>95.161977740057907</v>
      </c>
    </row>
    <row xmlns:x14ac="http://schemas.microsoft.com/office/spreadsheetml/2009/9/ac" r="27" s="182" customFormat="true" ht="12" x14ac:dyDescent="0.2">
      <c r="A27" s="180" t="s">
        <v>159</v>
      </c>
      <c r="B27" s="10">
        <v>2013</v>
      </c>
      <c r="C27" s="181" t="s">
        <v>7</v>
      </c>
      <c r="D27" s="10">
        <v>1209101</v>
      </c>
      <c r="E27" s="10"/>
      <c r="F27" s="10">
        <v>61.999599978612423</v>
      </c>
      <c r="G27" s="10"/>
      <c r="H27" s="10"/>
      <c r="I27" s="10">
        <v>38.000400021387577</v>
      </c>
      <c r="J27" s="10">
        <v>61.999599978612423</v>
      </c>
      <c r="K27" s="10">
        <v>65.664014245052385</v>
      </c>
      <c r="L27" s="10"/>
      <c r="M27" s="10">
        <v>33.031033349106792</v>
      </c>
      <c r="N27" s="10">
        <v>32.632980895945593</v>
      </c>
      <c r="O27" s="10">
        <v>34.335985754947608</v>
      </c>
      <c r="P27" s="10">
        <v>0</v>
      </c>
      <c r="Q27" s="10"/>
      <c r="R27" s="10"/>
      <c r="S27" s="10">
        <v>4.8380222599420906</v>
      </c>
      <c r="T27" s="10"/>
      <c r="U27" s="10"/>
      <c r="V27" s="10">
        <v>95.161977740057907</v>
      </c>
    </row>
    <row xmlns:x14ac="http://schemas.microsoft.com/office/spreadsheetml/2009/9/ac" r="28" s="182" customFormat="true" ht="12" x14ac:dyDescent="0.2">
      <c r="A28" s="180" t="s">
        <v>159</v>
      </c>
      <c r="B28" s="10">
        <v>2014</v>
      </c>
      <c r="C28" s="181" t="s">
        <v>7</v>
      </c>
      <c r="D28" s="10">
        <v>1230856</v>
      </c>
      <c r="E28" s="10"/>
      <c r="F28" s="10">
        <v>63.910420931263623</v>
      </c>
      <c r="G28" s="10"/>
      <c r="H28" s="10"/>
      <c r="I28" s="10">
        <v>36.089579068736377</v>
      </c>
      <c r="J28" s="10">
        <v>63.910420931263623</v>
      </c>
      <c r="K28" s="10">
        <v>62.836770084918498</v>
      </c>
      <c r="L28" s="10"/>
      <c r="M28" s="10">
        <v>33.031033349106792</v>
      </c>
      <c r="N28" s="10">
        <v>29.80573673581171</v>
      </c>
      <c r="O28" s="10">
        <v>37.163229915081502</v>
      </c>
      <c r="P28" s="10">
        <v>0</v>
      </c>
      <c r="Q28" s="10"/>
      <c r="R28" s="10"/>
      <c r="S28" s="10">
        <v>4.8380222599420906</v>
      </c>
      <c r="T28" s="10"/>
      <c r="U28" s="10"/>
      <c r="V28" s="10">
        <v>95.161977740057907</v>
      </c>
    </row>
    <row xmlns:x14ac="http://schemas.microsoft.com/office/spreadsheetml/2009/9/ac" r="29" s="182" customFormat="true" ht="12" x14ac:dyDescent="0.2">
      <c r="A29" s="180" t="s">
        <v>159</v>
      </c>
      <c r="B29" s="10">
        <v>2015</v>
      </c>
      <c r="C29" s="181" t="s">
        <v>7</v>
      </c>
      <c r="D29" s="10">
        <v>1239058</v>
      </c>
      <c r="E29" s="10"/>
      <c r="F29" s="10">
        <v>65.821241883914809</v>
      </c>
      <c r="G29" s="10"/>
      <c r="H29" s="10"/>
      <c r="I29" s="10">
        <v>34.178758116085191</v>
      </c>
      <c r="J29" s="10">
        <v>65.821241883914809</v>
      </c>
      <c r="K29" s="10">
        <v>60.009525924784612</v>
      </c>
      <c r="L29" s="10"/>
      <c r="M29" s="10">
        <v>33.031033349106792</v>
      </c>
      <c r="N29" s="10">
        <v>26.978492575677819</v>
      </c>
      <c r="O29" s="10">
        <v>39.990474075215388</v>
      </c>
      <c r="P29" s="10">
        <v>0</v>
      </c>
      <c r="Q29" s="10"/>
      <c r="R29" s="10"/>
      <c r="S29" s="10">
        <v>4.8380222599420906</v>
      </c>
      <c r="T29" s="10"/>
      <c r="U29" s="10"/>
      <c r="V29" s="10">
        <v>95.161977740057907</v>
      </c>
    </row>
    <row xmlns:x14ac="http://schemas.microsoft.com/office/spreadsheetml/2009/9/ac" r="30" s="182" customFormat="true" ht="12" x14ac:dyDescent="0.2">
      <c r="A30" s="180" t="s">
        <v>159</v>
      </c>
      <c r="B30" s="10">
        <v>2016</v>
      </c>
      <c r="C30" s="181" t="s">
        <v>7</v>
      </c>
      <c r="D30" s="10">
        <v>1252570</v>
      </c>
      <c r="E30" s="10"/>
      <c r="F30" s="10">
        <v>67.732062836566001</v>
      </c>
      <c r="G30" s="10"/>
      <c r="H30" s="10"/>
      <c r="I30" s="10">
        <v>32.267937163433999</v>
      </c>
      <c r="J30" s="10">
        <v>67.732062836566001</v>
      </c>
      <c r="K30" s="10">
        <v>57.182281764650718</v>
      </c>
      <c r="L30" s="10"/>
      <c r="M30" s="10">
        <v>33.031033349106792</v>
      </c>
      <c r="N30" s="10">
        <v>24.151248415543929</v>
      </c>
      <c r="O30" s="10">
        <v>42.817718235349282</v>
      </c>
      <c r="P30" s="10">
        <v>0</v>
      </c>
      <c r="Q30" s="10"/>
      <c r="R30" s="10"/>
      <c r="S30" s="10">
        <v>4.8380222599420906</v>
      </c>
      <c r="T30" s="10"/>
      <c r="U30" s="10"/>
      <c r="V30" s="10">
        <v>95.161977740057907</v>
      </c>
    </row>
    <row xmlns:x14ac="http://schemas.microsoft.com/office/spreadsheetml/2009/9/ac" r="31" s="182" customFormat="true" ht="12" x14ac:dyDescent="0.2">
      <c r="A31" s="180" t="s">
        <v>159</v>
      </c>
      <c r="B31" s="10">
        <v>2017</v>
      </c>
      <c r="C31" s="181" t="s">
        <v>7</v>
      </c>
      <c r="D31" s="10">
        <v>1266113</v>
      </c>
      <c r="E31" s="10"/>
      <c r="F31" s="10">
        <v>69.642883789217194</v>
      </c>
      <c r="G31" s="10"/>
      <c r="H31" s="10"/>
      <c r="I31" s="10">
        <v>30.357116210782809</v>
      </c>
      <c r="J31" s="10">
        <v>69.642883789217194</v>
      </c>
      <c r="K31" s="10">
        <v>54.355037604517747</v>
      </c>
      <c r="L31" s="10"/>
      <c r="M31" s="10">
        <v>33.031033349106792</v>
      </c>
      <c r="N31" s="10">
        <v>21.324004255410959</v>
      </c>
      <c r="O31" s="10">
        <v>45.644962395482253</v>
      </c>
      <c r="P31" s="10">
        <v>0</v>
      </c>
      <c r="Q31" s="10"/>
      <c r="R31" s="10"/>
      <c r="S31" s="10">
        <v>4.8380222599420906</v>
      </c>
      <c r="T31" s="10"/>
      <c r="U31" s="10"/>
      <c r="V31" s="10">
        <v>95.161977740057907</v>
      </c>
    </row>
    <row xmlns:x14ac="http://schemas.microsoft.com/office/spreadsheetml/2009/9/ac" r="32" s="182" customFormat="true" ht="12" x14ac:dyDescent="0.2">
      <c r="A32" s="180" t="s">
        <v>159</v>
      </c>
      <c r="B32" s="10">
        <v>2018</v>
      </c>
      <c r="C32" s="181" t="s">
        <v>7</v>
      </c>
      <c r="D32" s="10">
        <v>1281460</v>
      </c>
      <c r="E32" s="10"/>
      <c r="F32" s="10">
        <v>69.642883789217194</v>
      </c>
      <c r="G32" s="10"/>
      <c r="H32" s="10"/>
      <c r="I32" s="10">
        <v>30.357116210782809</v>
      </c>
      <c r="J32" s="10">
        <v>69.642883789217194</v>
      </c>
      <c r="K32" s="10">
        <v>54.355037604517747</v>
      </c>
      <c r="L32" s="10"/>
      <c r="M32" s="10">
        <v>33.031033349106792</v>
      </c>
      <c r="N32" s="10">
        <v>21.324004255410959</v>
      </c>
      <c r="O32" s="10">
        <v>45.644962395482253</v>
      </c>
      <c r="P32" s="10">
        <v>0</v>
      </c>
      <c r="Q32" s="10"/>
      <c r="R32" s="10"/>
      <c r="S32" s="10">
        <v>4.8380222599420906</v>
      </c>
      <c r="T32" s="10"/>
      <c r="U32" s="10"/>
      <c r="V32" s="10">
        <v>95.161977740057907</v>
      </c>
    </row>
    <row xmlns:x14ac="http://schemas.microsoft.com/office/spreadsheetml/2009/9/ac" r="33" s="182" customFormat="true" ht="12" x14ac:dyDescent="0.2">
      <c r="A33" s="180" t="s">
        <v>159</v>
      </c>
      <c r="B33" s="10">
        <v>2019</v>
      </c>
      <c r="C33" s="181" t="s">
        <v>7</v>
      </c>
      <c r="D33" s="10">
        <v>1296977</v>
      </c>
      <c r="E33" s="10"/>
      <c r="F33" s="10">
        <v>69.642883789217194</v>
      </c>
      <c r="G33" s="10"/>
      <c r="H33" s="10"/>
      <c r="I33" s="10">
        <v>30.357116210782809</v>
      </c>
      <c r="J33" s="10">
        <v>69.642883789217194</v>
      </c>
      <c r="K33" s="10">
        <v>54.355037604517747</v>
      </c>
      <c r="L33" s="10"/>
      <c r="M33" s="10">
        <v>33.031033349106792</v>
      </c>
      <c r="N33" s="10">
        <v>21.324004255410959</v>
      </c>
      <c r="O33" s="10">
        <v>45.644962395482253</v>
      </c>
      <c r="P33" s="10">
        <v>0</v>
      </c>
      <c r="Q33" s="10"/>
      <c r="R33" s="10"/>
      <c r="S33" s="10">
        <v>4.8380222599420906</v>
      </c>
      <c r="T33" s="10"/>
      <c r="U33" s="10"/>
      <c r="V33" s="10">
        <v>95.161977740057907</v>
      </c>
    </row>
    <row xmlns:x14ac="http://schemas.microsoft.com/office/spreadsheetml/2009/9/ac" r="34" s="182" customFormat="true" ht="12" x14ac:dyDescent="0.2">
      <c r="A34" s="180" t="s">
        <v>159</v>
      </c>
      <c r="B34" s="10">
        <v>2020</v>
      </c>
      <c r="C34" s="181" t="s">
        <v>7</v>
      </c>
      <c r="D34" s="10">
        <v>1309019</v>
      </c>
      <c r="E34" s="10"/>
      <c r="F34" s="10">
        <v>69.642883789217194</v>
      </c>
      <c r="G34" s="10"/>
      <c r="H34" s="10"/>
      <c r="I34" s="10">
        <v>30.357116210782809</v>
      </c>
      <c r="J34" s="10">
        <v>69.642883789217194</v>
      </c>
      <c r="K34" s="10">
        <v>54.355037604517747</v>
      </c>
      <c r="L34" s="10"/>
      <c r="M34" s="10">
        <v>33.031033349106792</v>
      </c>
      <c r="N34" s="10">
        <v>21.324004255410959</v>
      </c>
      <c r="O34" s="10">
        <v>45.644962395482253</v>
      </c>
      <c r="P34" s="10">
        <v>0</v>
      </c>
      <c r="Q34" s="10"/>
      <c r="R34" s="10"/>
      <c r="S34" s="10">
        <v>4.8380222599420906</v>
      </c>
      <c r="T34" s="10"/>
      <c r="U34" s="10"/>
      <c r="V34" s="10">
        <v>95.161977740057907</v>
      </c>
    </row>
    <row xmlns:x14ac="http://schemas.microsoft.com/office/spreadsheetml/2009/9/ac" r="35" s="182" customFormat="true" ht="12" x14ac:dyDescent="0.2">
      <c r="A35" s="180" t="s">
        <v>159</v>
      </c>
      <c r="B35" s="10">
        <v>2021</v>
      </c>
      <c r="C35" s="181" t="s">
        <v>7</v>
      </c>
      <c r="D35" s="10">
        <v>1317802</v>
      </c>
      <c r="E35" s="10"/>
      <c r="F35" s="10">
        <v>69.642883789217194</v>
      </c>
      <c r="G35" s="10"/>
      <c r="H35" s="10"/>
      <c r="I35" s="10">
        <v>30.357116210782809</v>
      </c>
      <c r="J35" s="10">
        <v>69.642883789217194</v>
      </c>
      <c r="K35" s="10">
        <v>54.355037604517747</v>
      </c>
      <c r="L35" s="10"/>
      <c r="M35" s="10">
        <v>33.031033349106792</v>
      </c>
      <c r="N35" s="10">
        <v>21.324004255410959</v>
      </c>
      <c r="O35" s="10">
        <v>45.644962395482253</v>
      </c>
      <c r="P35" s="10">
        <v>0</v>
      </c>
      <c r="Q35" s="10"/>
      <c r="R35" s="10"/>
      <c r="S35" s="10">
        <v>4.8380222599420906</v>
      </c>
      <c r="T35" s="10"/>
      <c r="U35" s="10"/>
      <c r="V35" s="10">
        <v>95.161977740057907</v>
      </c>
    </row>
    <row xmlns:x14ac="http://schemas.microsoft.com/office/spreadsheetml/2009/9/ac" r="36" s="182" customFormat="true" ht="12" x14ac:dyDescent="0.2">
      <c r="A36" s="180" t="s">
        <v>159</v>
      </c>
      <c r="B36" s="10">
        <v>2022</v>
      </c>
      <c r="C36" s="181" t="s">
        <v>7</v>
      </c>
      <c r="D36" s="10">
        <v>1324464</v>
      </c>
      <c r="E36" s="10"/>
      <c r="F36" s="10"/>
      <c r="G36" s="10"/>
      <c r="H36" s="10"/>
      <c r="I36" s="10"/>
      <c r="J36" s="10">
        <v>100</v>
      </c>
      <c r="K36" s="10"/>
      <c r="L36" s="10"/>
      <c r="M36" s="10">
        <v>33.031033349106792</v>
      </c>
      <c r="N36" s="10"/>
      <c r="O36" s="10"/>
      <c r="P36" s="10">
        <v>66.968966650893208</v>
      </c>
      <c r="Q36" s="10"/>
      <c r="R36" s="10"/>
      <c r="S36" s="10">
        <v>4.8380222599420906</v>
      </c>
      <c r="T36" s="10"/>
      <c r="U36" s="10"/>
      <c r="V36" s="10">
        <v>95.161977740057907</v>
      </c>
    </row>
    <row xmlns:x14ac="http://schemas.microsoft.com/office/spreadsheetml/2009/9/ac" r="37" s="182" customFormat="true" ht="12" x14ac:dyDescent="0.2">
      <c r="A37" s="180" t="s">
        <v>159</v>
      </c>
      <c r="B37" s="10">
        <v>2023</v>
      </c>
      <c r="C37" s="181" t="s">
        <v>7</v>
      </c>
      <c r="D37" s="10">
        <v>1407549</v>
      </c>
      <c r="E37" s="10"/>
      <c r="F37" s="10"/>
      <c r="G37" s="10"/>
      <c r="H37" s="10"/>
      <c r="I37" s="10"/>
      <c r="J37" s="10">
        <v>100</v>
      </c>
      <c r="K37" s="10"/>
      <c r="L37" s="10"/>
      <c r="M37" s="10">
        <v>33.031033349106792</v>
      </c>
      <c r="N37" s="10"/>
      <c r="O37" s="10"/>
      <c r="P37" s="10">
        <v>66.968966650893208</v>
      </c>
      <c r="Q37" s="10"/>
      <c r="R37" s="10"/>
      <c r="S37" s="10">
        <v>4.8380222599420906</v>
      </c>
      <c r="T37" s="10"/>
      <c r="U37" s="10"/>
      <c r="V37" s="10">
        <v>95.161977740057907</v>
      </c>
    </row>
    <row xmlns:x14ac="http://schemas.microsoft.com/office/spreadsheetml/2009/9/ac" r="38" s="182" customFormat="true" ht="12" x14ac:dyDescent="0.2">
      <c r="A38" s="180" t="s">
        <v>159</v>
      </c>
      <c r="B38" s="10">
        <v>2024</v>
      </c>
      <c r="C38" s="181"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82" customFormat="true" ht="12" x14ac:dyDescent="0.2">
      <c r="A39" s="180" t="s">
        <v>159</v>
      </c>
      <c r="B39" s="10">
        <v>2025</v>
      </c>
      <c r="C39" s="181"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82" customFormat="true" ht="12" x14ac:dyDescent="0.2">
      <c r="A40" s="180" t="s">
        <v>159</v>
      </c>
      <c r="B40" s="10">
        <v>2026</v>
      </c>
      <c r="C40" s="181"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82" customFormat="true" ht="12" x14ac:dyDescent="0.2">
      <c r="A41" s="180" t="s">
        <v>159</v>
      </c>
      <c r="B41" s="10">
        <v>2027</v>
      </c>
      <c r="C41" s="181"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82" customFormat="true" ht="12" x14ac:dyDescent="0.2">
      <c r="A42" s="180" t="s">
        <v>159</v>
      </c>
      <c r="B42" s="10">
        <v>2028</v>
      </c>
      <c r="C42" s="181"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82" customFormat="true" ht="12" x14ac:dyDescent="0.2">
      <c r="A43" s="180" t="s">
        <v>159</v>
      </c>
      <c r="B43" s="10">
        <v>2029</v>
      </c>
      <c r="C43" s="181"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82" customFormat="true" ht="12" x14ac:dyDescent="0.2">
      <c r="A44" s="180" t="s">
        <v>159</v>
      </c>
      <c r="B44" s="10">
        <v>2030</v>
      </c>
      <c r="C44" s="181"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82" customFormat="true" ht="12" x14ac:dyDescent="0.2">
      <c r="A45" s="180" t="s">
        <v>159</v>
      </c>
      <c r="B45" s="10">
        <v>2000</v>
      </c>
      <c r="C45" s="181" t="s">
        <v>1</v>
      </c>
      <c r="D45" s="10">
        <v>213987.0638603211</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82" customFormat="true" ht="12" x14ac:dyDescent="0.2">
      <c r="A46" s="180" t="s">
        <v>159</v>
      </c>
      <c r="B46" s="10">
        <v>2001</v>
      </c>
      <c r="C46" s="181" t="s">
        <v>1</v>
      </c>
      <c r="D46" s="10">
        <v>226237.43587131501</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82" customFormat="true" ht="12" x14ac:dyDescent="0.2">
      <c r="A47" s="180" t="s">
        <v>159</v>
      </c>
      <c r="B47" s="10">
        <v>2002</v>
      </c>
      <c r="C47" s="181" t="s">
        <v>1</v>
      </c>
      <c r="D47" s="10">
        <v>243399.5898427963</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82" customFormat="true" ht="12" x14ac:dyDescent="0.2">
      <c r="A48" s="180" t="s">
        <v>159</v>
      </c>
      <c r="B48" s="10">
        <v>2003</v>
      </c>
      <c r="C48" s="181" t="s">
        <v>1</v>
      </c>
      <c r="D48" s="10">
        <v>258583.6317326354</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82" customFormat="true" ht="12" x14ac:dyDescent="0.2">
      <c r="A49" s="180" t="s">
        <v>159</v>
      </c>
      <c r="B49" s="10">
        <v>2004</v>
      </c>
      <c r="C49" s="181" t="s">
        <v>1</v>
      </c>
      <c r="D49" s="10">
        <v>293644.42421224603</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82" customFormat="true" ht="12" x14ac:dyDescent="0.2">
      <c r="A50" s="180" t="s">
        <v>159</v>
      </c>
      <c r="B50" s="10">
        <v>2005</v>
      </c>
      <c r="C50" s="181" t="s">
        <v>1</v>
      </c>
      <c r="D50" s="10">
        <v>309163.25399318693</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82" customFormat="true" ht="12" x14ac:dyDescent="0.2">
      <c r="A51" s="180" t="s">
        <v>159</v>
      </c>
      <c r="B51" s="10">
        <v>2006</v>
      </c>
      <c r="C51" s="181" t="s">
        <v>1</v>
      </c>
      <c r="D51" s="10">
        <v>325117.63844879152</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82" customFormat="true" ht="12" x14ac:dyDescent="0.2">
      <c r="A52" s="180" t="s">
        <v>159</v>
      </c>
      <c r="B52" s="10">
        <v>2007</v>
      </c>
      <c r="C52" s="181" t="s">
        <v>1</v>
      </c>
      <c r="D52" s="10">
        <v>339884.90448730468</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82" customFormat="true" ht="12" x14ac:dyDescent="0.2">
      <c r="A53" s="180" t="s">
        <v>159</v>
      </c>
      <c r="B53" s="10">
        <v>2008</v>
      </c>
      <c r="C53" s="181" t="s">
        <v>1</v>
      </c>
      <c r="D53" s="10">
        <v>357854.76</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82" customFormat="true" ht="12" x14ac:dyDescent="0.2">
      <c r="A54" s="180" t="s">
        <v>159</v>
      </c>
      <c r="B54" s="10">
        <v>2009</v>
      </c>
      <c r="C54" s="181" t="s">
        <v>1</v>
      </c>
      <c r="D54" s="10">
        <v>373765.96455574041</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82" customFormat="true" ht="12" x14ac:dyDescent="0.2">
      <c r="A55" s="180" t="s">
        <v>159</v>
      </c>
      <c r="B55" s="10">
        <v>2010</v>
      </c>
      <c r="C55" s="181" t="s">
        <v>1</v>
      </c>
      <c r="D55" s="10">
        <v>389390.40730419161</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82" customFormat="true" ht="12" x14ac:dyDescent="0.2">
      <c r="A56" s="180" t="s">
        <v>159</v>
      </c>
      <c r="B56" s="10">
        <v>2011</v>
      </c>
      <c r="C56" s="181" t="s">
        <v>1</v>
      </c>
      <c r="D56" s="10">
        <v>406008.00316085818</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82" customFormat="true" ht="12" x14ac:dyDescent="0.2">
      <c r="A57" s="180" t="s">
        <v>159</v>
      </c>
      <c r="B57" s="10">
        <v>2012</v>
      </c>
      <c r="C57" s="181" t="s">
        <v>1</v>
      </c>
      <c r="D57" s="10">
        <v>421812.65007156372</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82" customFormat="true" ht="12" x14ac:dyDescent="0.2">
      <c r="A58" s="180" t="s">
        <v>159</v>
      </c>
      <c r="B58" s="10">
        <v>2013</v>
      </c>
      <c r="C58" s="181" t="s">
        <v>1</v>
      </c>
      <c r="D58" s="10">
        <v>447113.45989696501</v>
      </c>
      <c r="E58" s="10"/>
      <c r="F58" s="10"/>
      <c r="G58" s="10"/>
      <c r="H58" s="10"/>
      <c r="I58" s="10"/>
      <c r="J58" s="10">
        <v>100</v>
      </c>
      <c r="K58" s="10"/>
      <c r="L58" s="10"/>
      <c r="M58" s="10"/>
      <c r="N58" s="10"/>
      <c r="O58" s="10"/>
      <c r="P58" s="10">
        <v>100</v>
      </c>
      <c r="Q58" s="10"/>
      <c r="R58" s="10"/>
      <c r="S58" s="10"/>
      <c r="T58" s="10"/>
      <c r="U58" s="10"/>
      <c r="V58" s="10">
        <v>100</v>
      </c>
    </row>
    <row xmlns:x14ac="http://schemas.microsoft.com/office/spreadsheetml/2009/9/ac" r="59" s="182" customFormat="true" ht="12" x14ac:dyDescent="0.2">
      <c r="A59" s="180" t="s">
        <v>159</v>
      </c>
      <c r="B59" s="10">
        <v>2014</v>
      </c>
      <c r="C59" s="181" t="s">
        <v>1</v>
      </c>
      <c r="D59" s="10">
        <v>462678.77227813721</v>
      </c>
      <c r="E59" s="10"/>
      <c r="F59" s="10"/>
      <c r="G59" s="10"/>
      <c r="H59" s="10"/>
      <c r="I59" s="10"/>
      <c r="J59" s="10">
        <v>100</v>
      </c>
      <c r="K59" s="10"/>
      <c r="L59" s="10"/>
      <c r="M59" s="10"/>
      <c r="N59" s="10"/>
      <c r="O59" s="10"/>
      <c r="P59" s="10">
        <v>100</v>
      </c>
      <c r="Q59" s="10"/>
      <c r="R59" s="10"/>
      <c r="S59" s="10"/>
      <c r="T59" s="10"/>
      <c r="U59" s="10"/>
      <c r="V59" s="10">
        <v>100</v>
      </c>
    </row>
    <row xmlns:x14ac="http://schemas.microsoft.com/office/spreadsheetml/2009/9/ac" r="60" s="182" customFormat="true" ht="12" x14ac:dyDescent="0.2">
      <c r="A60" s="180" t="s">
        <v>159</v>
      </c>
      <c r="B60" s="10">
        <v>2015</v>
      </c>
      <c r="C60" s="181" t="s">
        <v>1</v>
      </c>
      <c r="D60" s="10">
        <v>473394.51536148082</v>
      </c>
      <c r="E60" s="10"/>
      <c r="F60" s="10"/>
      <c r="G60" s="10"/>
      <c r="H60" s="10"/>
      <c r="I60" s="10"/>
      <c r="J60" s="10">
        <v>100</v>
      </c>
      <c r="K60" s="10"/>
      <c r="L60" s="10"/>
      <c r="M60" s="10"/>
      <c r="N60" s="10"/>
      <c r="O60" s="10"/>
      <c r="P60" s="10">
        <v>100</v>
      </c>
      <c r="Q60" s="10"/>
      <c r="R60" s="10"/>
      <c r="S60" s="10"/>
      <c r="T60" s="10"/>
      <c r="U60" s="10"/>
      <c r="V60" s="10">
        <v>100</v>
      </c>
    </row>
    <row xmlns:x14ac="http://schemas.microsoft.com/office/spreadsheetml/2009/9/ac" r="61" s="182" customFormat="true" ht="12" x14ac:dyDescent="0.2">
      <c r="A61" s="180" t="s">
        <v>159</v>
      </c>
      <c r="B61" s="10">
        <v>2016</v>
      </c>
      <c r="C61" s="181" t="s">
        <v>1</v>
      </c>
      <c r="D61" s="10">
        <v>486335.34969520569</v>
      </c>
      <c r="E61" s="10"/>
      <c r="F61" s="10"/>
      <c r="G61" s="10"/>
      <c r="H61" s="10"/>
      <c r="I61" s="10"/>
      <c r="J61" s="10">
        <v>100</v>
      </c>
      <c r="K61" s="10"/>
      <c r="L61" s="10"/>
      <c r="M61" s="10"/>
      <c r="N61" s="10"/>
      <c r="O61" s="10"/>
      <c r="P61" s="10">
        <v>100</v>
      </c>
      <c r="Q61" s="10"/>
      <c r="R61" s="10"/>
      <c r="S61" s="10"/>
      <c r="T61" s="10"/>
      <c r="U61" s="10"/>
      <c r="V61" s="10">
        <v>100</v>
      </c>
    </row>
    <row xmlns:x14ac="http://schemas.microsoft.com/office/spreadsheetml/2009/9/ac" r="62" s="182" customFormat="true" ht="12" x14ac:dyDescent="0.2">
      <c r="A62" s="180" t="s">
        <v>159</v>
      </c>
      <c r="B62" s="10">
        <v>2017</v>
      </c>
      <c r="C62" s="181" t="s">
        <v>1</v>
      </c>
      <c r="D62" s="10">
        <v>499494.24233470921</v>
      </c>
      <c r="E62" s="10"/>
      <c r="F62" s="10"/>
      <c r="G62" s="10"/>
      <c r="H62" s="10"/>
      <c r="I62" s="10"/>
      <c r="J62" s="10">
        <v>100</v>
      </c>
      <c r="K62" s="10"/>
      <c r="L62" s="10"/>
      <c r="M62" s="10"/>
      <c r="N62" s="10"/>
      <c r="O62" s="10"/>
      <c r="P62" s="10">
        <v>100</v>
      </c>
      <c r="Q62" s="10"/>
      <c r="R62" s="10"/>
      <c r="S62" s="10"/>
      <c r="T62" s="10"/>
      <c r="U62" s="10"/>
      <c r="V62" s="10">
        <v>100</v>
      </c>
    </row>
    <row xmlns:x14ac="http://schemas.microsoft.com/office/spreadsheetml/2009/9/ac" r="63" s="182" customFormat="true" ht="12" x14ac:dyDescent="0.2">
      <c r="A63" s="180" t="s">
        <v>159</v>
      </c>
      <c r="B63" s="10">
        <v>2018</v>
      </c>
      <c r="C63" s="181" t="s">
        <v>1</v>
      </c>
      <c r="D63" s="10">
        <v>513609.19146423339</v>
      </c>
      <c r="E63" s="10"/>
      <c r="F63" s="10"/>
      <c r="G63" s="10"/>
      <c r="H63" s="10"/>
      <c r="I63" s="10"/>
      <c r="J63" s="10">
        <v>100</v>
      </c>
      <c r="K63" s="10"/>
      <c r="L63" s="10"/>
      <c r="M63" s="10"/>
      <c r="N63" s="10"/>
      <c r="O63" s="10"/>
      <c r="P63" s="10">
        <v>100</v>
      </c>
      <c r="Q63" s="10"/>
      <c r="R63" s="10"/>
      <c r="S63" s="10"/>
      <c r="T63" s="10"/>
      <c r="U63" s="10"/>
      <c r="V63" s="10">
        <v>100</v>
      </c>
    </row>
    <row xmlns:x14ac="http://schemas.microsoft.com/office/spreadsheetml/2009/9/ac" r="64" s="182" customFormat="true" ht="12" x14ac:dyDescent="0.2">
      <c r="A64" s="180" t="s">
        <v>159</v>
      </c>
      <c r="B64" s="10">
        <v>2019</v>
      </c>
      <c r="C64" s="181" t="s">
        <v>1</v>
      </c>
      <c r="D64" s="10">
        <v>528025.29959255224</v>
      </c>
      <c r="E64" s="10"/>
      <c r="F64" s="10"/>
      <c r="G64" s="10"/>
      <c r="H64" s="10"/>
      <c r="I64" s="10"/>
      <c r="J64" s="10">
        <v>100</v>
      </c>
      <c r="K64" s="10"/>
      <c r="L64" s="10"/>
      <c r="M64" s="10"/>
      <c r="N64" s="10"/>
      <c r="O64" s="10"/>
      <c r="P64" s="10">
        <v>100</v>
      </c>
      <c r="Q64" s="10"/>
      <c r="R64" s="10"/>
      <c r="S64" s="10"/>
      <c r="T64" s="10"/>
      <c r="U64" s="10"/>
      <c r="V64" s="10">
        <v>100</v>
      </c>
    </row>
    <row xmlns:x14ac="http://schemas.microsoft.com/office/spreadsheetml/2009/9/ac" r="65" s="182" customFormat="true" ht="12" x14ac:dyDescent="0.2">
      <c r="A65" s="180" t="s">
        <v>159</v>
      </c>
      <c r="B65" s="10">
        <v>2020</v>
      </c>
      <c r="C65" s="181" t="s">
        <v>1</v>
      </c>
      <c r="D65" s="10">
        <v>541240.08752792352</v>
      </c>
      <c r="E65" s="10"/>
      <c r="F65" s="10"/>
      <c r="G65" s="10"/>
      <c r="H65" s="10"/>
      <c r="I65" s="10"/>
      <c r="J65" s="10">
        <v>100</v>
      </c>
      <c r="K65" s="10"/>
      <c r="L65" s="10"/>
      <c r="M65" s="10"/>
      <c r="N65" s="10"/>
      <c r="O65" s="10"/>
      <c r="P65" s="10">
        <v>100</v>
      </c>
      <c r="Q65" s="10"/>
      <c r="R65" s="10"/>
      <c r="S65" s="10"/>
      <c r="T65" s="10"/>
      <c r="U65" s="10"/>
      <c r="V65" s="10">
        <v>100</v>
      </c>
    </row>
    <row xmlns:x14ac="http://schemas.microsoft.com/office/spreadsheetml/2009/9/ac" r="66" s="182" customFormat="true" ht="12" x14ac:dyDescent="0.2">
      <c r="A66" s="180" t="s">
        <v>159</v>
      </c>
      <c r="B66" s="10">
        <v>2021</v>
      </c>
      <c r="C66" s="181" t="s">
        <v>1</v>
      </c>
      <c r="D66" s="10">
        <v>553279.17774322513</v>
      </c>
      <c r="E66" s="10"/>
      <c r="F66" s="10"/>
      <c r="G66" s="10"/>
      <c r="H66" s="10"/>
      <c r="I66" s="10"/>
      <c r="J66" s="10">
        <v>100</v>
      </c>
      <c r="K66" s="10"/>
      <c r="L66" s="10"/>
      <c r="M66" s="10"/>
      <c r="N66" s="10"/>
      <c r="O66" s="10"/>
      <c r="P66" s="10">
        <v>100</v>
      </c>
      <c r="Q66" s="10"/>
      <c r="R66" s="10"/>
      <c r="S66" s="10"/>
      <c r="T66" s="10"/>
      <c r="U66" s="10"/>
      <c r="V66" s="10">
        <v>100</v>
      </c>
    </row>
    <row xmlns:x14ac="http://schemas.microsoft.com/office/spreadsheetml/2009/9/ac" r="67" s="182" customFormat="true" ht="12" x14ac:dyDescent="0.2">
      <c r="A67" s="180" t="s">
        <v>159</v>
      </c>
      <c r="B67" s="10">
        <v>2022</v>
      </c>
      <c r="C67" s="181" t="s">
        <v>1</v>
      </c>
      <c r="D67" s="10">
        <v>564552.78</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82" customFormat="true" ht="12" x14ac:dyDescent="0.2">
      <c r="A68" s="180" t="s">
        <v>159</v>
      </c>
      <c r="B68" s="10">
        <v>2023</v>
      </c>
      <c r="C68" s="181" t="s">
        <v>1</v>
      </c>
      <c r="D68" s="10">
        <v>609004.20177520765</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82" customFormat="true" ht="12" x14ac:dyDescent="0.2">
      <c r="A69" s="180" t="s">
        <v>159</v>
      </c>
      <c r="B69" s="10">
        <v>2024</v>
      </c>
      <c r="C69" s="181"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82" customFormat="true" ht="12" x14ac:dyDescent="0.2">
      <c r="A70" s="180" t="s">
        <v>159</v>
      </c>
      <c r="B70" s="10">
        <v>2025</v>
      </c>
      <c r="C70" s="181"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82" customFormat="true" ht="12" x14ac:dyDescent="0.2">
      <c r="A71" s="180" t="s">
        <v>159</v>
      </c>
      <c r="B71" s="10">
        <v>2026</v>
      </c>
      <c r="C71" s="181"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82" customFormat="true" ht="12" x14ac:dyDescent="0.2">
      <c r="A72" s="180" t="s">
        <v>159</v>
      </c>
      <c r="B72" s="10">
        <v>2027</v>
      </c>
      <c r="C72" s="181"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82" customFormat="true" ht="12" x14ac:dyDescent="0.2">
      <c r="A73" s="180" t="s">
        <v>159</v>
      </c>
      <c r="B73" s="10">
        <v>2028</v>
      </c>
      <c r="C73" s="181"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82" customFormat="true" ht="12" x14ac:dyDescent="0.2">
      <c r="A74" s="180" t="s">
        <v>159</v>
      </c>
      <c r="B74" s="10">
        <v>2029</v>
      </c>
      <c r="C74" s="181"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82" customFormat="true" ht="12" x14ac:dyDescent="0.2">
      <c r="A75" s="180" t="s">
        <v>159</v>
      </c>
      <c r="B75" s="10">
        <v>2030</v>
      </c>
      <c r="C75" s="181"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82" customFormat="true" ht="12" x14ac:dyDescent="0.2">
      <c r="A76" s="180" t="s">
        <v>159</v>
      </c>
      <c r="B76" s="10">
        <v>2000</v>
      </c>
      <c r="C76" s="181" t="s">
        <v>2</v>
      </c>
      <c r="D76" s="10">
        <v>590868.93613967893</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82" customFormat="true" ht="12" x14ac:dyDescent="0.2">
      <c r="A77" s="180" t="s">
        <v>159</v>
      </c>
      <c r="B77" s="10">
        <v>2001</v>
      </c>
      <c r="C77" s="181" t="s">
        <v>2</v>
      </c>
      <c r="D77" s="10">
        <v>597792.56412868493</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82" customFormat="true" ht="12" x14ac:dyDescent="0.2">
      <c r="A78" s="180" t="s">
        <v>159</v>
      </c>
      <c r="B78" s="10">
        <v>2002</v>
      </c>
      <c r="C78" s="181" t="s">
        <v>2</v>
      </c>
      <c r="D78" s="10">
        <v>615425.41015720367</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82" customFormat="true" ht="12" x14ac:dyDescent="0.2">
      <c r="A79" s="180" t="s">
        <v>159</v>
      </c>
      <c r="B79" s="10">
        <v>2003</v>
      </c>
      <c r="C79" s="181" t="s">
        <v>2</v>
      </c>
      <c r="D79" s="10">
        <v>625644.36826736445</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82" customFormat="true" ht="12" x14ac:dyDescent="0.2">
      <c r="A80" s="180" t="s">
        <v>159</v>
      </c>
      <c r="B80" s="10">
        <v>2004</v>
      </c>
      <c r="C80" s="181" t="s">
        <v>2</v>
      </c>
      <c r="D80" s="10">
        <v>679848.57578775415</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82" customFormat="true" ht="12" x14ac:dyDescent="0.2">
      <c r="A81" s="180" t="s">
        <v>159</v>
      </c>
      <c r="B81" s="10">
        <v>2005</v>
      </c>
      <c r="C81" s="181" t="s">
        <v>2</v>
      </c>
      <c r="D81" s="10">
        <v>684962.74600681302</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82" customFormat="true" ht="12" x14ac:dyDescent="0.2">
      <c r="A82" s="180" t="s">
        <v>159</v>
      </c>
      <c r="B82" s="10">
        <v>2006</v>
      </c>
      <c r="C82" s="181" t="s">
        <v>2</v>
      </c>
      <c r="D82" s="10">
        <v>689258.36155120854</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82" customFormat="true" ht="12" x14ac:dyDescent="0.2">
      <c r="A83" s="180" t="s">
        <v>159</v>
      </c>
      <c r="B83" s="10">
        <v>2007</v>
      </c>
      <c r="C83" s="181" t="s">
        <v>2</v>
      </c>
      <c r="D83" s="10">
        <v>689539.09551269538</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82" customFormat="true" ht="12" x14ac:dyDescent="0.2">
      <c r="A84" s="180" t="s">
        <v>159</v>
      </c>
      <c r="B84" s="10">
        <v>2008</v>
      </c>
      <c r="C84" s="181" t="s">
        <v>2</v>
      </c>
      <c r="D84" s="10">
        <v>694659.24</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82" customFormat="true" ht="12" x14ac:dyDescent="0.2">
      <c r="A85" s="180" t="s">
        <v>159</v>
      </c>
      <c r="B85" s="10">
        <v>2009</v>
      </c>
      <c r="C85" s="181" t="s">
        <v>2</v>
      </c>
      <c r="D85" s="10">
        <v>706951.03544425964</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82" customFormat="true" ht="12" x14ac:dyDescent="0.2">
      <c r="A86" s="180" t="s">
        <v>159</v>
      </c>
      <c r="B86" s="10">
        <v>2010</v>
      </c>
      <c r="C86" s="181" t="s">
        <v>2</v>
      </c>
      <c r="D86" s="10">
        <v>717618.59269580839</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82" customFormat="true" ht="12" x14ac:dyDescent="0.2">
      <c r="A87" s="180" t="s">
        <v>159</v>
      </c>
      <c r="B87" s="10">
        <v>2011</v>
      </c>
      <c r="C87" s="181" t="s">
        <v>2</v>
      </c>
      <c r="D87" s="10">
        <v>729011.99683914182</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82" customFormat="true" ht="12" x14ac:dyDescent="0.2">
      <c r="A88" s="180" t="s">
        <v>159</v>
      </c>
      <c r="B88" s="10">
        <v>2012</v>
      </c>
      <c r="C88" s="181" t="s">
        <v>2</v>
      </c>
      <c r="D88" s="10">
        <v>737905.34992843634</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82" customFormat="true" ht="12" x14ac:dyDescent="0.2">
      <c r="A89" s="180" t="s">
        <v>159</v>
      </c>
      <c r="B89" s="10">
        <v>2013</v>
      </c>
      <c r="C89" s="181" t="s">
        <v>2</v>
      </c>
      <c r="D89" s="10">
        <v>761987.54010303505</v>
      </c>
      <c r="E89" s="10"/>
      <c r="F89" s="10"/>
      <c r="G89" s="10"/>
      <c r="H89" s="10"/>
      <c r="I89" s="10"/>
      <c r="J89" s="10">
        <v>100</v>
      </c>
      <c r="K89" s="10"/>
      <c r="L89" s="10"/>
      <c r="M89" s="10"/>
      <c r="N89" s="10"/>
      <c r="O89" s="10"/>
      <c r="P89" s="10">
        <v>100</v>
      </c>
      <c r="Q89" s="10"/>
      <c r="R89" s="10"/>
      <c r="S89" s="10"/>
      <c r="T89" s="10"/>
      <c r="U89" s="10"/>
      <c r="V89" s="10">
        <v>100</v>
      </c>
    </row>
    <row xmlns:x14ac="http://schemas.microsoft.com/office/spreadsheetml/2009/9/ac" r="90" s="182" customFormat="true" ht="12" x14ac:dyDescent="0.2">
      <c r="A90" s="180" t="s">
        <v>159</v>
      </c>
      <c r="B90" s="10">
        <v>2014</v>
      </c>
      <c r="C90" s="181" t="s">
        <v>2</v>
      </c>
      <c r="D90" s="10">
        <v>768177.22772186284</v>
      </c>
      <c r="E90" s="10"/>
      <c r="F90" s="10"/>
      <c r="G90" s="10"/>
      <c r="H90" s="10"/>
      <c r="I90" s="10"/>
      <c r="J90" s="10">
        <v>100</v>
      </c>
      <c r="K90" s="10"/>
      <c r="L90" s="10"/>
      <c r="M90" s="10"/>
      <c r="N90" s="10"/>
      <c r="O90" s="10"/>
      <c r="P90" s="10">
        <v>100</v>
      </c>
      <c r="Q90" s="10"/>
      <c r="R90" s="10"/>
      <c r="S90" s="10"/>
      <c r="T90" s="10"/>
      <c r="U90" s="10"/>
      <c r="V90" s="10">
        <v>100</v>
      </c>
    </row>
    <row xmlns:x14ac="http://schemas.microsoft.com/office/spreadsheetml/2009/9/ac" r="91" s="182" customFormat="true" ht="12" x14ac:dyDescent="0.2">
      <c r="A91" s="180" t="s">
        <v>159</v>
      </c>
      <c r="B91" s="10">
        <v>2015</v>
      </c>
      <c r="C91" s="181" t="s">
        <v>2</v>
      </c>
      <c r="D91" s="10">
        <v>765663.48463851935</v>
      </c>
      <c r="E91" s="10"/>
      <c r="F91" s="10"/>
      <c r="G91" s="10"/>
      <c r="H91" s="10"/>
      <c r="I91" s="10"/>
      <c r="J91" s="10">
        <v>100</v>
      </c>
      <c r="K91" s="10"/>
      <c r="L91" s="10"/>
      <c r="M91" s="10"/>
      <c r="N91" s="10"/>
      <c r="O91" s="10"/>
      <c r="P91" s="10">
        <v>100</v>
      </c>
      <c r="Q91" s="10"/>
      <c r="R91" s="10"/>
      <c r="S91" s="10"/>
      <c r="T91" s="10"/>
      <c r="U91" s="10"/>
      <c r="V91" s="10">
        <v>100</v>
      </c>
    </row>
    <row xmlns:x14ac="http://schemas.microsoft.com/office/spreadsheetml/2009/9/ac" r="92" s="182" customFormat="true" ht="12" x14ac:dyDescent="0.2">
      <c r="A92" s="180" t="s">
        <v>159</v>
      </c>
      <c r="B92" s="10">
        <v>2016</v>
      </c>
      <c r="C92" s="181" t="s">
        <v>2</v>
      </c>
      <c r="D92" s="10">
        <v>766234.65030479431</v>
      </c>
      <c r="E92" s="10"/>
      <c r="F92" s="10"/>
      <c r="G92" s="10"/>
      <c r="H92" s="10"/>
      <c r="I92" s="10"/>
      <c r="J92" s="10">
        <v>100</v>
      </c>
      <c r="K92" s="10"/>
      <c r="L92" s="10"/>
      <c r="M92" s="10"/>
      <c r="N92" s="10"/>
      <c r="O92" s="10"/>
      <c r="P92" s="10">
        <v>100</v>
      </c>
      <c r="Q92" s="10"/>
      <c r="R92" s="10"/>
      <c r="S92" s="10"/>
      <c r="T92" s="10"/>
      <c r="U92" s="10"/>
      <c r="V92" s="10">
        <v>100</v>
      </c>
    </row>
    <row xmlns:x14ac="http://schemas.microsoft.com/office/spreadsheetml/2009/9/ac" r="93" s="182" customFormat="true" ht="12" x14ac:dyDescent="0.2">
      <c r="A93" s="180" t="s">
        <v>159</v>
      </c>
      <c r="B93" s="10">
        <v>2017</v>
      </c>
      <c r="C93" s="181" t="s">
        <v>2</v>
      </c>
      <c r="D93" s="10">
        <v>766618.75766529085</v>
      </c>
      <c r="E93" s="10"/>
      <c r="F93" s="10"/>
      <c r="G93" s="10"/>
      <c r="H93" s="10"/>
      <c r="I93" s="10"/>
      <c r="J93" s="10">
        <v>100</v>
      </c>
      <c r="K93" s="10"/>
      <c r="L93" s="10"/>
      <c r="M93" s="10"/>
      <c r="N93" s="10"/>
      <c r="O93" s="10"/>
      <c r="P93" s="10">
        <v>100</v>
      </c>
      <c r="Q93" s="10"/>
      <c r="R93" s="10"/>
      <c r="S93" s="10"/>
      <c r="T93" s="10"/>
      <c r="U93" s="10"/>
      <c r="V93" s="10">
        <v>100</v>
      </c>
    </row>
    <row xmlns:x14ac="http://schemas.microsoft.com/office/spreadsheetml/2009/9/ac" r="94" s="182" customFormat="true" ht="12" x14ac:dyDescent="0.2">
      <c r="A94" s="180" t="s">
        <v>159</v>
      </c>
      <c r="B94" s="10">
        <v>2018</v>
      </c>
      <c r="C94" s="181" t="s">
        <v>2</v>
      </c>
      <c r="D94" s="10">
        <v>767850.80853576655</v>
      </c>
      <c r="E94" s="10"/>
      <c r="F94" s="10"/>
      <c r="G94" s="10"/>
      <c r="H94" s="10"/>
      <c r="I94" s="10"/>
      <c r="J94" s="10">
        <v>100</v>
      </c>
      <c r="K94" s="10"/>
      <c r="L94" s="10"/>
      <c r="M94" s="10"/>
      <c r="N94" s="10"/>
      <c r="O94" s="10"/>
      <c r="P94" s="10">
        <v>100</v>
      </c>
      <c r="Q94" s="10"/>
      <c r="R94" s="10"/>
      <c r="S94" s="10"/>
      <c r="T94" s="10"/>
      <c r="U94" s="10"/>
      <c r="V94" s="10">
        <v>100</v>
      </c>
    </row>
    <row xmlns:x14ac="http://schemas.microsoft.com/office/spreadsheetml/2009/9/ac" r="95" s="182" customFormat="true" ht="12" x14ac:dyDescent="0.2">
      <c r="A95" s="180" t="s">
        <v>159</v>
      </c>
      <c r="B95" s="10">
        <v>2019</v>
      </c>
      <c r="C95" s="181" t="s">
        <v>2</v>
      </c>
      <c r="D95" s="10">
        <v>768951.70040744776</v>
      </c>
      <c r="E95" s="10"/>
      <c r="F95" s="10"/>
      <c r="G95" s="10"/>
      <c r="H95" s="10"/>
      <c r="I95" s="10"/>
      <c r="J95" s="10">
        <v>100</v>
      </c>
      <c r="K95" s="10"/>
      <c r="L95" s="10"/>
      <c r="M95" s="10"/>
      <c r="N95" s="10"/>
      <c r="O95" s="10"/>
      <c r="P95" s="10">
        <v>100</v>
      </c>
      <c r="Q95" s="10"/>
      <c r="R95" s="10"/>
      <c r="S95" s="10"/>
      <c r="T95" s="10"/>
      <c r="U95" s="10"/>
      <c r="V95" s="10">
        <v>100</v>
      </c>
    </row>
    <row xmlns:x14ac="http://schemas.microsoft.com/office/spreadsheetml/2009/9/ac" r="96" s="182" customFormat="true" ht="12" x14ac:dyDescent="0.2">
      <c r="A96" s="180" t="s">
        <v>159</v>
      </c>
      <c r="B96" s="10">
        <v>2020</v>
      </c>
      <c r="C96" s="181" t="s">
        <v>2</v>
      </c>
      <c r="D96" s="10">
        <v>767778.91247207648</v>
      </c>
      <c r="E96" s="10"/>
      <c r="F96" s="10"/>
      <c r="G96" s="10"/>
      <c r="H96" s="10"/>
      <c r="I96" s="10"/>
      <c r="J96" s="10">
        <v>100</v>
      </c>
      <c r="K96" s="10"/>
      <c r="L96" s="10"/>
      <c r="M96" s="10"/>
      <c r="N96" s="10"/>
      <c r="O96" s="10"/>
      <c r="P96" s="10">
        <v>100</v>
      </c>
      <c r="Q96" s="10"/>
      <c r="R96" s="10"/>
      <c r="S96" s="10"/>
      <c r="T96" s="10"/>
      <c r="U96" s="10"/>
      <c r="V96" s="10">
        <v>100</v>
      </c>
    </row>
    <row xmlns:x14ac="http://schemas.microsoft.com/office/spreadsheetml/2009/9/ac" r="97" s="182" customFormat="true" ht="12" x14ac:dyDescent="0.2">
      <c r="A97" s="180" t="s">
        <v>159</v>
      </c>
      <c r="B97" s="10">
        <v>2021</v>
      </c>
      <c r="C97" s="181" t="s">
        <v>2</v>
      </c>
      <c r="D97" s="10">
        <v>764522.82225677487</v>
      </c>
      <c r="E97" s="10"/>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82" customFormat="true" ht="12" x14ac:dyDescent="0.2">
      <c r="A98" s="180" t="s">
        <v>159</v>
      </c>
      <c r="B98" s="10">
        <v>2022</v>
      </c>
      <c r="C98" s="181" t="s">
        <v>2</v>
      </c>
      <c r="D98" s="10">
        <v>759911.22</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82" customFormat="true" ht="12" x14ac:dyDescent="0.2">
      <c r="A99" s="180" t="s">
        <v>159</v>
      </c>
      <c r="B99" s="10">
        <v>2023</v>
      </c>
      <c r="C99" s="181" t="s">
        <v>2</v>
      </c>
      <c r="D99" s="10">
        <v>798544.79822479235</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82" customFormat="true" ht="12" x14ac:dyDescent="0.2">
      <c r="A100" s="180" t="s">
        <v>159</v>
      </c>
      <c r="B100" s="10">
        <v>2024</v>
      </c>
      <c r="C100" s="181"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82" customFormat="true" ht="12" x14ac:dyDescent="0.2">
      <c r="A101" s="180" t="s">
        <v>159</v>
      </c>
      <c r="B101" s="10">
        <v>2025</v>
      </c>
      <c r="C101" s="181"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82" customFormat="true" ht="12" x14ac:dyDescent="0.2">
      <c r="A102" s="180" t="s">
        <v>159</v>
      </c>
      <c r="B102" s="10">
        <v>2026</v>
      </c>
      <c r="C102" s="181"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82" customFormat="true" ht="12" x14ac:dyDescent="0.2">
      <c r="A103" s="180" t="s">
        <v>159</v>
      </c>
      <c r="B103" s="10">
        <v>2027</v>
      </c>
      <c r="C103" s="181"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82" customFormat="true" ht="12" x14ac:dyDescent="0.2">
      <c r="A104" s="180" t="s">
        <v>159</v>
      </c>
      <c r="B104" s="10">
        <v>2028</v>
      </c>
      <c r="C104" s="181"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82" customFormat="true" ht="12" x14ac:dyDescent="0.2">
      <c r="A105" s="180" t="s">
        <v>159</v>
      </c>
      <c r="B105" s="10">
        <v>2029</v>
      </c>
      <c r="C105" s="181"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82" customFormat="true" ht="12" x14ac:dyDescent="0.2">
      <c r="A106" s="180" t="s">
        <v>159</v>
      </c>
      <c r="B106" s="10">
        <v>2030</v>
      </c>
      <c r="C106" s="181"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82" customFormat="true" ht="12" x14ac:dyDescent="0.2">
      <c r="A107" s="180" t="s">
        <v>159</v>
      </c>
      <c r="B107" s="10">
        <v>2000</v>
      </c>
      <c r="C107" s="181" t="s">
        <v>16</v>
      </c>
      <c r="D107" s="10">
        <v>146241</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82" customFormat="true" ht="12" x14ac:dyDescent="0.2">
      <c r="A108" s="180" t="s">
        <v>159</v>
      </c>
      <c r="B108" s="10">
        <v>2001</v>
      </c>
      <c r="C108" s="181" t="s">
        <v>16</v>
      </c>
      <c r="D108" s="10">
        <v>150654</v>
      </c>
      <c r="E108" s="10">
        <v>63.057702996092303</v>
      </c>
      <c r="F108" s="10">
        <v>33.650902667737569</v>
      </c>
      <c r="G108" s="10"/>
      <c r="H108" s="10"/>
      <c r="I108" s="10">
        <v>66.349097332262431</v>
      </c>
      <c r="J108" s="10">
        <v>33.650902667737569</v>
      </c>
      <c r="K108" s="10"/>
      <c r="L108" s="10"/>
      <c r="M108" s="10"/>
      <c r="N108" s="10"/>
      <c r="O108" s="10"/>
      <c r="P108" s="10">
        <v>100</v>
      </c>
      <c r="Q108" s="10"/>
      <c r="R108" s="10"/>
      <c r="S108" s="10"/>
      <c r="T108" s="10"/>
      <c r="U108" s="10"/>
      <c r="V108" s="10">
        <v>100</v>
      </c>
    </row>
    <row xmlns:x14ac="http://schemas.microsoft.com/office/spreadsheetml/2009/9/ac" r="109" s="182" customFormat="true" ht="12" x14ac:dyDescent="0.2">
      <c r="A109" s="180" t="s">
        <v>159</v>
      </c>
      <c r="B109" s="10">
        <v>2002</v>
      </c>
      <c r="C109" s="181" t="s">
        <v>16</v>
      </c>
      <c r="D109" s="10">
        <v>160886</v>
      </c>
      <c r="E109" s="10">
        <v>63.057702996092303</v>
      </c>
      <c r="F109" s="10">
        <v>33.650902667737569</v>
      </c>
      <c r="G109" s="10"/>
      <c r="H109" s="10"/>
      <c r="I109" s="10">
        <v>66.349097332262431</v>
      </c>
      <c r="J109" s="10">
        <v>33.650902667737569</v>
      </c>
      <c r="K109" s="10"/>
      <c r="L109" s="10"/>
      <c r="M109" s="10"/>
      <c r="N109" s="10"/>
      <c r="O109" s="10"/>
      <c r="P109" s="10">
        <v>100</v>
      </c>
      <c r="Q109" s="10"/>
      <c r="R109" s="10"/>
      <c r="S109" s="10"/>
      <c r="T109" s="10"/>
      <c r="U109" s="10"/>
      <c r="V109" s="10">
        <v>100</v>
      </c>
    </row>
    <row xmlns:x14ac="http://schemas.microsoft.com/office/spreadsheetml/2009/9/ac" r="110" s="182" customFormat="true" ht="12" x14ac:dyDescent="0.2">
      <c r="A110" s="180" t="s">
        <v>159</v>
      </c>
      <c r="B110" s="10">
        <v>2003</v>
      </c>
      <c r="C110" s="183" t="s">
        <v>16</v>
      </c>
      <c r="D110" s="10">
        <v>168089</v>
      </c>
      <c r="E110" s="10">
        <v>63.057702996092303</v>
      </c>
      <c r="F110" s="10">
        <v>33.650902667737569</v>
      </c>
      <c r="G110" s="10"/>
      <c r="H110" s="10"/>
      <c r="I110" s="10">
        <v>66.349097332262431</v>
      </c>
      <c r="J110" s="10">
        <v>33.650902667737569</v>
      </c>
      <c r="K110" s="10"/>
      <c r="L110" s="10"/>
      <c r="M110" s="10"/>
      <c r="N110" s="10"/>
      <c r="O110" s="10"/>
      <c r="P110" s="10">
        <v>100</v>
      </c>
      <c r="Q110" s="10"/>
      <c r="R110" s="10"/>
      <c r="S110" s="10"/>
      <c r="T110" s="10"/>
      <c r="U110" s="10"/>
      <c r="V110" s="10">
        <v>100</v>
      </c>
      <c r="W110" s="184"/>
      <c r="X110" s="184"/>
      <c r="Y110" s="184"/>
      <c r="Z110" s="184"/>
      <c r="AA110" s="184"/>
      <c r="AB110" s="184"/>
      <c r="AC110" s="184"/>
      <c r="AD110" s="184"/>
      <c r="AE110" s="184"/>
    </row>
    <row xmlns:x14ac="http://schemas.microsoft.com/office/spreadsheetml/2009/9/ac" r="111" s="182" customFormat="true" ht="12" x14ac:dyDescent="0.2">
      <c r="A111" s="180" t="s">
        <v>159</v>
      </c>
      <c r="B111" s="10">
        <v>2004</v>
      </c>
      <c r="C111" s="183" t="s">
        <v>16</v>
      </c>
      <c r="D111" s="10">
        <v>166388</v>
      </c>
      <c r="E111" s="10">
        <v>63.057702996092303</v>
      </c>
      <c r="F111" s="10">
        <v>33.650902667737569</v>
      </c>
      <c r="G111" s="10"/>
      <c r="H111" s="10"/>
      <c r="I111" s="10">
        <v>66.349097332262431</v>
      </c>
      <c r="J111" s="10">
        <v>33.650902667737569</v>
      </c>
      <c r="K111" s="10"/>
      <c r="L111" s="10"/>
      <c r="M111" s="10"/>
      <c r="N111" s="10"/>
      <c r="O111" s="10"/>
      <c r="P111" s="10">
        <v>100</v>
      </c>
      <c r="Q111" s="10"/>
      <c r="R111" s="10"/>
      <c r="S111" s="10"/>
      <c r="T111" s="10"/>
      <c r="U111" s="10"/>
      <c r="V111" s="10">
        <v>100</v>
      </c>
      <c r="W111" s="184"/>
      <c r="X111" s="184"/>
      <c r="Y111" s="184"/>
      <c r="Z111" s="184"/>
      <c r="AA111" s="184"/>
      <c r="AB111" s="184"/>
      <c r="AC111" s="184"/>
      <c r="AD111" s="184"/>
      <c r="AE111" s="184"/>
    </row>
    <row xmlns:x14ac="http://schemas.microsoft.com/office/spreadsheetml/2009/9/ac" r="112" s="182" customFormat="true" ht="12" x14ac:dyDescent="0.2">
      <c r="A112" s="180" t="s">
        <v>159</v>
      </c>
      <c r="B112" s="10">
        <v>2005</v>
      </c>
      <c r="C112" s="183" t="s">
        <v>16</v>
      </c>
      <c r="D112" s="10">
        <v>164856</v>
      </c>
      <c r="E112" s="10">
        <v>63.057702996092303</v>
      </c>
      <c r="F112" s="10">
        <v>33.650902667737569</v>
      </c>
      <c r="G112" s="10"/>
      <c r="H112" s="10"/>
      <c r="I112" s="10">
        <v>66.349097332262431</v>
      </c>
      <c r="J112" s="10">
        <v>33.650902667737569</v>
      </c>
      <c r="K112" s="10"/>
      <c r="L112" s="10"/>
      <c r="M112" s="10"/>
      <c r="N112" s="10"/>
      <c r="O112" s="10"/>
      <c r="P112" s="10">
        <v>100</v>
      </c>
      <c r="Q112" s="10"/>
      <c r="R112" s="10"/>
      <c r="S112" s="10"/>
      <c r="T112" s="10"/>
      <c r="U112" s="10"/>
      <c r="V112" s="10">
        <v>100</v>
      </c>
      <c r="W112" s="184"/>
      <c r="X112" s="184"/>
      <c r="Y112" s="184"/>
      <c r="Z112" s="184"/>
      <c r="AA112" s="184"/>
      <c r="AB112" s="184"/>
      <c r="AC112" s="184"/>
      <c r="AD112" s="184"/>
      <c r="AE112" s="184"/>
    </row>
    <row xmlns:x14ac="http://schemas.microsoft.com/office/spreadsheetml/2009/9/ac" r="113" s="182" customFormat="true" ht="12" x14ac:dyDescent="0.2">
      <c r="A113" s="180" t="s">
        <v>159</v>
      </c>
      <c r="B113" s="10">
        <v>2006</v>
      </c>
      <c r="C113" s="183" t="s">
        <v>16</v>
      </c>
      <c r="D113" s="10">
        <v>165471</v>
      </c>
      <c r="E113" s="10">
        <v>64.537886090606662</v>
      </c>
      <c r="F113" s="10">
        <v>34.172550135003917</v>
      </c>
      <c r="G113" s="10"/>
      <c r="H113" s="10"/>
      <c r="I113" s="10">
        <v>65.827449864996083</v>
      </c>
      <c r="J113" s="10">
        <v>34.172550135003917</v>
      </c>
      <c r="K113" s="10"/>
      <c r="L113" s="10"/>
      <c r="M113" s="10"/>
      <c r="N113" s="10"/>
      <c r="O113" s="10"/>
      <c r="P113" s="10">
        <v>100</v>
      </c>
      <c r="Q113" s="10"/>
      <c r="R113" s="10"/>
      <c r="S113" s="10"/>
      <c r="T113" s="10"/>
      <c r="U113" s="10"/>
      <c r="V113" s="10">
        <v>100</v>
      </c>
      <c r="W113" s="184"/>
      <c r="X113" s="184"/>
      <c r="Y113" s="184"/>
      <c r="Z113" s="184"/>
      <c r="AA113" s="184"/>
      <c r="AB113" s="184"/>
      <c r="AC113" s="184"/>
      <c r="AD113" s="184"/>
      <c r="AE113" s="184"/>
    </row>
    <row xmlns:x14ac="http://schemas.microsoft.com/office/spreadsheetml/2009/9/ac" r="114" s="182" customFormat="true" ht="12" x14ac:dyDescent="0.2">
      <c r="A114" s="180" t="s">
        <v>159</v>
      </c>
      <c r="B114" s="10">
        <v>2007</v>
      </c>
      <c r="C114" s="183" t="s">
        <v>16</v>
      </c>
      <c r="D114" s="10">
        <v>166777</v>
      </c>
      <c r="E114" s="10">
        <v>66.018069185121021</v>
      </c>
      <c r="F114" s="10">
        <v>34.694197602270258</v>
      </c>
      <c r="G114" s="10"/>
      <c r="H114" s="10"/>
      <c r="I114" s="10">
        <v>65.305802397729735</v>
      </c>
      <c r="J114" s="10">
        <v>34.694197602270258</v>
      </c>
      <c r="K114" s="10"/>
      <c r="L114" s="10"/>
      <c r="M114" s="10"/>
      <c r="N114" s="10"/>
      <c r="O114" s="10"/>
      <c r="P114" s="10">
        <v>100</v>
      </c>
      <c r="Q114" s="10"/>
      <c r="R114" s="10"/>
      <c r="S114" s="10"/>
      <c r="T114" s="10"/>
      <c r="U114" s="10"/>
      <c r="V114" s="10">
        <v>100</v>
      </c>
      <c r="W114" s="184"/>
      <c r="X114" s="184"/>
      <c r="Y114" s="184"/>
      <c r="Z114" s="184"/>
      <c r="AA114" s="184"/>
      <c r="AB114" s="184"/>
      <c r="AC114" s="184"/>
      <c r="AD114" s="184"/>
      <c r="AE114" s="184"/>
    </row>
    <row xmlns:x14ac="http://schemas.microsoft.com/office/spreadsheetml/2009/9/ac" r="115" s="182" customFormat="true" ht="12" x14ac:dyDescent="0.2">
      <c r="A115" s="180" t="s">
        <v>159</v>
      </c>
      <c r="B115" s="10">
        <v>2008</v>
      </c>
      <c r="C115" s="183" t="s">
        <v>16</v>
      </c>
      <c r="D115" s="10">
        <v>171455</v>
      </c>
      <c r="E115" s="10">
        <v>67.498252279635381</v>
      </c>
      <c r="F115" s="10">
        <v>35.215845069536613</v>
      </c>
      <c r="G115" s="10"/>
      <c r="H115" s="10"/>
      <c r="I115" s="10">
        <v>64.784154930463387</v>
      </c>
      <c r="J115" s="10">
        <v>35.215845069536613</v>
      </c>
      <c r="K115" s="10"/>
      <c r="L115" s="10"/>
      <c r="M115" s="10"/>
      <c r="N115" s="10"/>
      <c r="O115" s="10"/>
      <c r="P115" s="10">
        <v>100</v>
      </c>
      <c r="Q115" s="10"/>
      <c r="R115" s="10"/>
      <c r="S115" s="10"/>
      <c r="T115" s="10"/>
      <c r="U115" s="10"/>
      <c r="V115" s="10">
        <v>100</v>
      </c>
      <c r="W115" s="184"/>
      <c r="X115" s="184"/>
      <c r="Y115" s="184"/>
      <c r="Z115" s="184"/>
      <c r="AA115" s="184"/>
      <c r="AB115" s="184"/>
      <c r="AC115" s="184"/>
      <c r="AD115" s="184"/>
      <c r="AE115" s="184"/>
    </row>
    <row xmlns:x14ac="http://schemas.microsoft.com/office/spreadsheetml/2009/9/ac" r="116" s="182" customFormat="true" ht="12" x14ac:dyDescent="0.2">
      <c r="A116" s="180" t="s">
        <v>159</v>
      </c>
      <c r="B116" s="10">
        <v>2009</v>
      </c>
      <c r="C116" s="185" t="s">
        <v>16</v>
      </c>
      <c r="D116" s="10">
        <v>177720</v>
      </c>
      <c r="E116" s="10">
        <v>68.97843537414974</v>
      </c>
      <c r="F116" s="10">
        <v>35.737492536802961</v>
      </c>
      <c r="G116" s="10"/>
      <c r="H116" s="10"/>
      <c r="I116" s="10">
        <v>64.262507463197039</v>
      </c>
      <c r="J116" s="10">
        <v>35.737492536802961</v>
      </c>
      <c r="K116" s="10"/>
      <c r="L116" s="10"/>
      <c r="M116" s="10"/>
      <c r="N116" s="10"/>
      <c r="O116" s="10"/>
      <c r="P116" s="10">
        <v>100</v>
      </c>
      <c r="Q116" s="10"/>
      <c r="R116" s="10"/>
      <c r="S116" s="10"/>
      <c r="T116" s="10"/>
      <c r="U116" s="10"/>
      <c r="V116" s="10">
        <v>100</v>
      </c>
      <c r="W116" s="185"/>
      <c r="X116" s="185"/>
      <c r="Y116" s="185"/>
      <c r="Z116" s="185"/>
      <c r="AA116" s="185"/>
      <c r="AB116" s="185"/>
      <c r="AC116" s="185"/>
    </row>
    <row xmlns:x14ac="http://schemas.microsoft.com/office/spreadsheetml/2009/9/ac" r="117" s="182" customFormat="true" ht="12" x14ac:dyDescent="0.2">
      <c r="A117" s="180" t="s">
        <v>159</v>
      </c>
      <c r="B117" s="10">
        <v>2010</v>
      </c>
      <c r="C117" s="185" t="s">
        <v>16</v>
      </c>
      <c r="D117" s="10">
        <v>184425</v>
      </c>
      <c r="E117" s="10">
        <v>70.458618468664099</v>
      </c>
      <c r="F117" s="10">
        <v>36.259140004069081</v>
      </c>
      <c r="G117" s="10"/>
      <c r="H117" s="10"/>
      <c r="I117" s="10">
        <v>63.740859995930919</v>
      </c>
      <c r="J117" s="10">
        <v>36.259140004069081</v>
      </c>
      <c r="K117" s="10"/>
      <c r="L117" s="10"/>
      <c r="M117" s="10"/>
      <c r="N117" s="10"/>
      <c r="O117" s="10"/>
      <c r="P117" s="10">
        <v>100</v>
      </c>
      <c r="Q117" s="10"/>
      <c r="R117" s="10"/>
      <c r="S117" s="10"/>
      <c r="T117" s="10"/>
      <c r="U117" s="10"/>
      <c r="V117" s="10">
        <v>100</v>
      </c>
      <c r="W117" s="185"/>
      <c r="X117" s="185"/>
      <c r="Y117" s="185"/>
      <c r="Z117" s="185"/>
      <c r="AA117" s="185"/>
      <c r="AB117" s="185"/>
      <c r="AC117" s="185"/>
    </row>
    <row xmlns:x14ac="http://schemas.microsoft.com/office/spreadsheetml/2009/9/ac" r="118" s="182" customFormat="true" ht="12" x14ac:dyDescent="0.2">
      <c r="A118" s="180" t="s">
        <v>159</v>
      </c>
      <c r="B118" s="10">
        <v>2011</v>
      </c>
      <c r="C118" s="185" t="s">
        <v>16</v>
      </c>
      <c r="D118" s="10">
        <v>190743</v>
      </c>
      <c r="E118" s="10">
        <v>71.938801563178913</v>
      </c>
      <c r="F118" s="10">
        <v>36.780787471335429</v>
      </c>
      <c r="G118" s="10"/>
      <c r="H118" s="10"/>
      <c r="I118" s="10">
        <v>63.219212528664571</v>
      </c>
      <c r="J118" s="10">
        <v>36.780787471335429</v>
      </c>
      <c r="K118" s="10"/>
      <c r="L118" s="10"/>
      <c r="M118" s="10"/>
      <c r="N118" s="10"/>
      <c r="O118" s="10"/>
      <c r="P118" s="10">
        <v>100</v>
      </c>
      <c r="Q118" s="10"/>
      <c r="R118" s="10"/>
      <c r="S118" s="10"/>
      <c r="T118" s="10"/>
      <c r="U118" s="10"/>
      <c r="V118" s="10">
        <v>100</v>
      </c>
      <c r="W118" s="185"/>
      <c r="X118" s="185"/>
      <c r="Y118" s="185"/>
      <c r="Z118" s="185"/>
      <c r="AA118" s="185"/>
      <c r="AB118" s="185"/>
      <c r="AC118" s="185"/>
      <c r="AD118" s="185"/>
    </row>
    <row xmlns:x14ac="http://schemas.microsoft.com/office/spreadsheetml/2009/9/ac" r="119" s="182" customFormat="true" ht="12" x14ac:dyDescent="0.2">
      <c r="A119" s="180" t="s">
        <v>159</v>
      </c>
      <c r="B119" s="10">
        <v>2012</v>
      </c>
      <c r="C119" s="185" t="s">
        <v>16</v>
      </c>
      <c r="D119" s="10">
        <v>192851</v>
      </c>
      <c r="E119" s="10">
        <v>73.418984657693272</v>
      </c>
      <c r="F119" s="10">
        <v>37.302434938601778</v>
      </c>
      <c r="G119" s="10"/>
      <c r="H119" s="10"/>
      <c r="I119" s="10">
        <v>62.697565061398222</v>
      </c>
      <c r="J119" s="10">
        <v>37.302434938601778</v>
      </c>
      <c r="K119" s="10"/>
      <c r="L119" s="10"/>
      <c r="M119" s="10"/>
      <c r="N119" s="10"/>
      <c r="O119" s="10"/>
      <c r="P119" s="10">
        <v>100</v>
      </c>
      <c r="Q119" s="10"/>
      <c r="R119" s="10"/>
      <c r="S119" s="10"/>
      <c r="T119" s="10"/>
      <c r="U119" s="10"/>
      <c r="V119" s="10">
        <v>100</v>
      </c>
      <c r="W119" s="185"/>
      <c r="X119" s="185"/>
      <c r="Y119" s="185"/>
      <c r="Z119" s="185"/>
      <c r="AA119" s="185"/>
      <c r="AB119" s="185"/>
      <c r="AC119" s="185"/>
      <c r="AD119" s="185"/>
    </row>
    <row xmlns:x14ac="http://schemas.microsoft.com/office/spreadsheetml/2009/9/ac" r="120" s="182" customFormat="true" ht="12" x14ac:dyDescent="0.2">
      <c r="A120" s="180" t="s">
        <v>159</v>
      </c>
      <c r="B120" s="10">
        <v>2013</v>
      </c>
      <c r="C120" s="185" t="s">
        <v>16</v>
      </c>
      <c r="D120" s="10">
        <v>193643</v>
      </c>
      <c r="E120" s="10">
        <v>74.899167752207632</v>
      </c>
      <c r="F120" s="10">
        <v>37.824082405868133</v>
      </c>
      <c r="G120" s="10"/>
      <c r="H120" s="10"/>
      <c r="I120" s="10">
        <v>62.175917594131867</v>
      </c>
      <c r="J120" s="10">
        <v>37.824082405868133</v>
      </c>
      <c r="K120" s="10"/>
      <c r="L120" s="10"/>
      <c r="M120" s="10"/>
      <c r="N120" s="10"/>
      <c r="O120" s="10"/>
      <c r="P120" s="10">
        <v>100</v>
      </c>
      <c r="Q120" s="10"/>
      <c r="R120" s="10"/>
      <c r="S120" s="10"/>
      <c r="T120" s="10"/>
      <c r="U120" s="10"/>
      <c r="V120" s="10">
        <v>100</v>
      </c>
      <c r="W120" s="185"/>
      <c r="X120" s="185"/>
      <c r="Y120" s="185"/>
      <c r="Z120" s="185"/>
      <c r="AA120" s="185"/>
      <c r="AB120" s="185"/>
      <c r="AC120" s="185"/>
      <c r="AD120" s="185"/>
    </row>
    <row xmlns:x14ac="http://schemas.microsoft.com/office/spreadsheetml/2009/9/ac" r="121" s="182" customFormat="true" ht="12" x14ac:dyDescent="0.2">
      <c r="A121" s="180" t="s">
        <v>159</v>
      </c>
      <c r="B121" s="10">
        <v>2014</v>
      </c>
      <c r="C121" s="185" t="s">
        <v>16</v>
      </c>
      <c r="D121" s="10">
        <v>196006</v>
      </c>
      <c r="E121" s="10">
        <v>76.379350846721991</v>
      </c>
      <c r="F121" s="10">
        <v>38.345729873134466</v>
      </c>
      <c r="G121" s="10"/>
      <c r="H121" s="10"/>
      <c r="I121" s="10">
        <v>61.654270126865534</v>
      </c>
      <c r="J121" s="10">
        <v>38.345729873134466</v>
      </c>
      <c r="K121" s="10"/>
      <c r="L121" s="10"/>
      <c r="M121" s="10"/>
      <c r="N121" s="10"/>
      <c r="O121" s="10"/>
      <c r="P121" s="10">
        <v>100</v>
      </c>
      <c r="Q121" s="10"/>
      <c r="R121" s="10"/>
      <c r="S121" s="10"/>
      <c r="T121" s="10"/>
      <c r="U121" s="10"/>
      <c r="V121" s="10">
        <v>100</v>
      </c>
      <c r="W121" s="185"/>
      <c r="X121" s="185"/>
      <c r="Y121" s="185"/>
      <c r="Z121" s="185"/>
      <c r="AA121" s="185"/>
      <c r="AB121" s="185"/>
      <c r="AC121" s="185"/>
      <c r="AD121" s="185"/>
    </row>
    <row xmlns:x14ac="http://schemas.microsoft.com/office/spreadsheetml/2009/9/ac" r="122" s="182" customFormat="true" ht="12" x14ac:dyDescent="0.2">
      <c r="A122" s="180" t="s">
        <v>159</v>
      </c>
      <c r="B122" s="10">
        <v>2015</v>
      </c>
      <c r="C122" s="185" t="s">
        <v>16</v>
      </c>
      <c r="D122" s="10">
        <v>197149</v>
      </c>
      <c r="E122" s="10">
        <v>77.85953394123635</v>
      </c>
      <c r="F122" s="10">
        <v>38.867377340400822</v>
      </c>
      <c r="G122" s="10"/>
      <c r="H122" s="10"/>
      <c r="I122" s="10">
        <v>61.132622659599178</v>
      </c>
      <c r="J122" s="10">
        <v>38.867377340400822</v>
      </c>
      <c r="K122" s="10"/>
      <c r="L122" s="10"/>
      <c r="M122" s="10"/>
      <c r="N122" s="10"/>
      <c r="O122" s="10"/>
      <c r="P122" s="10">
        <v>100</v>
      </c>
      <c r="Q122" s="10"/>
      <c r="R122" s="10"/>
      <c r="S122" s="10"/>
      <c r="T122" s="10"/>
      <c r="U122" s="10"/>
      <c r="V122" s="10">
        <v>100</v>
      </c>
      <c r="W122" s="185"/>
      <c r="X122" s="185"/>
      <c r="Y122" s="185"/>
      <c r="Z122" s="185"/>
      <c r="AA122" s="185"/>
      <c r="AB122" s="185"/>
      <c r="AC122" s="185"/>
      <c r="AD122" s="185"/>
    </row>
    <row xmlns:x14ac="http://schemas.microsoft.com/office/spreadsheetml/2009/9/ac" r="123" s="182" customFormat="true" ht="12" x14ac:dyDescent="0.2">
      <c r="A123" s="180" t="s">
        <v>159</v>
      </c>
      <c r="B123" s="10">
        <v>2016</v>
      </c>
      <c r="C123" s="185" t="s">
        <v>16</v>
      </c>
      <c r="D123" s="10">
        <v>196894</v>
      </c>
      <c r="E123" s="10">
        <v>79.339717035750709</v>
      </c>
      <c r="F123" s="10">
        <v>39.38902480766717</v>
      </c>
      <c r="G123" s="10"/>
      <c r="H123" s="10"/>
      <c r="I123" s="10">
        <v>60.61097519233283</v>
      </c>
      <c r="J123" s="10">
        <v>39.38902480766717</v>
      </c>
      <c r="K123" s="10"/>
      <c r="L123" s="10"/>
      <c r="M123" s="10"/>
      <c r="N123" s="10"/>
      <c r="O123" s="10"/>
      <c r="P123" s="10">
        <v>100</v>
      </c>
      <c r="Q123" s="10"/>
      <c r="R123" s="10"/>
      <c r="S123" s="10"/>
      <c r="T123" s="10"/>
      <c r="U123" s="10"/>
      <c r="V123" s="10">
        <v>100</v>
      </c>
      <c r="W123" s="185"/>
      <c r="X123" s="185"/>
      <c r="Y123" s="185"/>
      <c r="Z123" s="185"/>
      <c r="AA123" s="185"/>
      <c r="AB123" s="185"/>
      <c r="AC123" s="185"/>
      <c r="AD123" s="185"/>
    </row>
    <row xmlns:x14ac="http://schemas.microsoft.com/office/spreadsheetml/2009/9/ac" r="124" s="182" customFormat="true" ht="12" x14ac:dyDescent="0.2">
      <c r="A124" s="180" t="s">
        <v>159</v>
      </c>
      <c r="B124" s="10">
        <v>2017</v>
      </c>
      <c r="C124" s="185" t="s">
        <v>16</v>
      </c>
      <c r="D124" s="10">
        <v>196257</v>
      </c>
      <c r="E124" s="10">
        <v>80.819900130265069</v>
      </c>
      <c r="F124" s="10">
        <v>39.91067227493329</v>
      </c>
      <c r="G124" s="10"/>
      <c r="H124" s="10"/>
      <c r="I124" s="10">
        <v>60.08932772506671</v>
      </c>
      <c r="J124" s="10">
        <v>39.91067227493329</v>
      </c>
      <c r="K124" s="10"/>
      <c r="L124" s="10"/>
      <c r="M124" s="10"/>
      <c r="N124" s="10"/>
      <c r="O124" s="10"/>
      <c r="P124" s="10">
        <v>100</v>
      </c>
      <c r="Q124" s="10"/>
      <c r="R124" s="10"/>
      <c r="S124" s="10"/>
      <c r="T124" s="10"/>
      <c r="U124" s="10"/>
      <c r="V124" s="10">
        <v>100</v>
      </c>
      <c r="W124" s="185"/>
      <c r="X124" s="185"/>
      <c r="Y124" s="185"/>
      <c r="Z124" s="185"/>
      <c r="AA124" s="185"/>
      <c r="AB124" s="185"/>
      <c r="AC124" s="185"/>
      <c r="AD124" s="185"/>
    </row>
    <row xmlns:x14ac="http://schemas.microsoft.com/office/spreadsheetml/2009/9/ac" r="125" s="182" customFormat="true" ht="12" x14ac:dyDescent="0.2">
      <c r="A125" s="180" t="s">
        <v>159</v>
      </c>
      <c r="B125" s="10">
        <v>2018</v>
      </c>
      <c r="C125" s="185" t="s">
        <v>16</v>
      </c>
      <c r="D125" s="10">
        <v>194779</v>
      </c>
      <c r="E125" s="10">
        <v>82.300083224779428</v>
      </c>
      <c r="F125" s="10">
        <v>40.432319742199638</v>
      </c>
      <c r="G125" s="10"/>
      <c r="H125" s="10"/>
      <c r="I125" s="10">
        <v>59.567680257800362</v>
      </c>
      <c r="J125" s="10">
        <v>40.432319742199638</v>
      </c>
      <c r="K125" s="10"/>
      <c r="L125" s="10"/>
      <c r="M125" s="10"/>
      <c r="N125" s="10"/>
      <c r="O125" s="10"/>
      <c r="P125" s="10">
        <v>100</v>
      </c>
      <c r="Q125" s="10"/>
      <c r="R125" s="10"/>
      <c r="S125" s="10"/>
      <c r="T125" s="10"/>
      <c r="U125" s="10"/>
      <c r="V125" s="10">
        <v>100</v>
      </c>
      <c r="W125" s="185"/>
      <c r="X125" s="185"/>
      <c r="Y125" s="185"/>
      <c r="Z125" s="185"/>
      <c r="AA125" s="185"/>
      <c r="AB125" s="185"/>
      <c r="AC125" s="185"/>
      <c r="AD125" s="185"/>
    </row>
    <row xmlns:x14ac="http://schemas.microsoft.com/office/spreadsheetml/2009/9/ac" r="126" s="182" customFormat="true" ht="12" x14ac:dyDescent="0.2">
      <c r="A126" s="180" t="s">
        <v>159</v>
      </c>
      <c r="B126" s="10">
        <v>2019</v>
      </c>
      <c r="C126" s="185" t="s">
        <v>16</v>
      </c>
      <c r="D126" s="10">
        <v>193955</v>
      </c>
      <c r="E126" s="10">
        <v>83.780266319293787</v>
      </c>
      <c r="F126" s="10">
        <v>40.953967209465993</v>
      </c>
      <c r="G126" s="10"/>
      <c r="H126" s="10"/>
      <c r="I126" s="10">
        <v>59.046032790534007</v>
      </c>
      <c r="J126" s="10">
        <v>40.953967209465993</v>
      </c>
      <c r="K126" s="10"/>
      <c r="L126" s="10"/>
      <c r="M126" s="10"/>
      <c r="N126" s="10"/>
      <c r="O126" s="10"/>
      <c r="P126" s="10">
        <v>100</v>
      </c>
      <c r="Q126" s="10"/>
      <c r="R126" s="10"/>
      <c r="S126" s="10"/>
      <c r="T126" s="10"/>
      <c r="U126" s="10"/>
      <c r="V126" s="10">
        <v>100</v>
      </c>
      <c r="W126" s="185"/>
      <c r="X126" s="185"/>
      <c r="Y126" s="185"/>
      <c r="Z126" s="185"/>
      <c r="AA126" s="185"/>
      <c r="AB126" s="185"/>
      <c r="AC126" s="185"/>
      <c r="AD126" s="185"/>
    </row>
    <row xmlns:x14ac="http://schemas.microsoft.com/office/spreadsheetml/2009/9/ac" r="127" s="182" customFormat="true" ht="12" x14ac:dyDescent="0.2">
      <c r="A127" s="180" t="s">
        <v>159</v>
      </c>
      <c r="B127" s="10">
        <v>2020</v>
      </c>
      <c r="C127" s="185" t="s">
        <v>16</v>
      </c>
      <c r="D127" s="10">
        <v>192170</v>
      </c>
      <c r="E127" s="10">
        <v>83.780266319293787</v>
      </c>
      <c r="F127" s="10">
        <v>40.953967209465993</v>
      </c>
      <c r="G127" s="10"/>
      <c r="H127" s="10"/>
      <c r="I127" s="10">
        <v>59.046032790534007</v>
      </c>
      <c r="J127" s="10">
        <v>40.953967209465993</v>
      </c>
      <c r="K127" s="10"/>
      <c r="L127" s="10"/>
      <c r="M127" s="10"/>
      <c r="N127" s="10"/>
      <c r="O127" s="10"/>
      <c r="P127" s="10">
        <v>100</v>
      </c>
      <c r="Q127" s="10"/>
      <c r="R127" s="10"/>
      <c r="S127" s="10"/>
      <c r="T127" s="10"/>
      <c r="U127" s="10"/>
      <c r="V127" s="10">
        <v>100</v>
      </c>
      <c r="W127" s="185"/>
      <c r="X127" s="185"/>
      <c r="Y127" s="185"/>
      <c r="Z127" s="185"/>
      <c r="AA127" s="185"/>
      <c r="AB127" s="185"/>
      <c r="AC127" s="185"/>
      <c r="AD127" s="185"/>
    </row>
    <row xmlns:x14ac="http://schemas.microsoft.com/office/spreadsheetml/2009/9/ac" r="128" s="182" customFormat="true" ht="12" x14ac:dyDescent="0.2">
      <c r="A128" s="185" t="s">
        <v>159</v>
      </c>
      <c r="B128" s="10">
        <v>2021</v>
      </c>
      <c r="C128" s="185" t="s">
        <v>16</v>
      </c>
      <c r="D128" s="10">
        <v>190324</v>
      </c>
      <c r="E128" s="10">
        <v>83.780266319293787</v>
      </c>
      <c r="F128" s="10">
        <v>40.953967209465993</v>
      </c>
      <c r="G128" s="10"/>
      <c r="H128" s="10"/>
      <c r="I128" s="10">
        <v>59.046032790534007</v>
      </c>
      <c r="J128" s="10">
        <v>40.953967209465993</v>
      </c>
      <c r="K128" s="10"/>
      <c r="L128" s="10"/>
      <c r="M128" s="10"/>
      <c r="N128" s="10"/>
      <c r="O128" s="10"/>
      <c r="P128" s="10">
        <v>100</v>
      </c>
      <c r="Q128" s="10"/>
      <c r="R128" s="10"/>
      <c r="S128" s="10"/>
      <c r="T128" s="10"/>
      <c r="U128" s="10"/>
      <c r="V128" s="10">
        <v>100</v>
      </c>
      <c r="W128" s="185"/>
      <c r="X128" s="185"/>
      <c r="Y128" s="185"/>
      <c r="Z128" s="185"/>
      <c r="AA128" s="185"/>
      <c r="AB128" s="185"/>
      <c r="AC128" s="185"/>
      <c r="AD128" s="185"/>
    </row>
    <row xmlns:x14ac="http://schemas.microsoft.com/office/spreadsheetml/2009/9/ac" r="129" s="182" customFormat="true" ht="12" x14ac:dyDescent="0.2">
      <c r="A129" s="185" t="s">
        <v>159</v>
      </c>
      <c r="B129" s="10">
        <v>2022</v>
      </c>
      <c r="C129" s="185" t="s">
        <v>16</v>
      </c>
      <c r="D129" s="10">
        <v>189782</v>
      </c>
      <c r="E129" s="10">
        <v>83.780266319293787</v>
      </c>
      <c r="F129" s="10">
        <v>40.953967209465993</v>
      </c>
      <c r="G129" s="10"/>
      <c r="H129" s="10"/>
      <c r="I129" s="10">
        <v>59.046032790534007</v>
      </c>
      <c r="J129" s="10">
        <v>40.953967209465993</v>
      </c>
      <c r="K129" s="10"/>
      <c r="L129" s="10"/>
      <c r="M129" s="10"/>
      <c r="N129" s="10"/>
      <c r="O129" s="10"/>
      <c r="P129" s="10">
        <v>100</v>
      </c>
      <c r="Q129" s="10"/>
      <c r="R129" s="10"/>
      <c r="S129" s="10"/>
      <c r="T129" s="10"/>
      <c r="U129" s="10"/>
      <c r="V129" s="10">
        <v>100</v>
      </c>
      <c r="W129" s="185"/>
      <c r="X129" s="185"/>
      <c r="Y129" s="185"/>
      <c r="Z129" s="185"/>
      <c r="AA129" s="185"/>
      <c r="AB129" s="185"/>
      <c r="AC129" s="185"/>
      <c r="AD129" s="185"/>
    </row>
    <row xmlns:x14ac="http://schemas.microsoft.com/office/spreadsheetml/2009/9/ac" r="130" s="182" customFormat="true" ht="12" x14ac:dyDescent="0.2">
      <c r="A130" s="185" t="s">
        <v>159</v>
      </c>
      <c r="B130" s="10">
        <v>2023</v>
      </c>
      <c r="C130" s="185" t="s">
        <v>16</v>
      </c>
      <c r="D130" s="10">
        <v>205747</v>
      </c>
      <c r="E130" s="10">
        <v>83.780266319293787</v>
      </c>
      <c r="F130" s="10">
        <v>40.953967209465993</v>
      </c>
      <c r="G130" s="10"/>
      <c r="H130" s="10"/>
      <c r="I130" s="10">
        <v>59.046032790534007</v>
      </c>
      <c r="J130" s="10">
        <v>40.953967209465993</v>
      </c>
      <c r="K130" s="10"/>
      <c r="L130" s="10"/>
      <c r="M130" s="10"/>
      <c r="N130" s="10"/>
      <c r="O130" s="10"/>
      <c r="P130" s="10">
        <v>100</v>
      </c>
      <c r="Q130" s="10"/>
      <c r="R130" s="10"/>
      <c r="S130" s="10"/>
      <c r="T130" s="10"/>
      <c r="U130" s="10"/>
      <c r="V130" s="10">
        <v>100</v>
      </c>
      <c r="W130" s="185"/>
      <c r="X130" s="185"/>
      <c r="Y130" s="185"/>
      <c r="Z130" s="185"/>
      <c r="AA130" s="185"/>
      <c r="AB130" s="185"/>
      <c r="AC130" s="185"/>
      <c r="AD130" s="185"/>
    </row>
    <row xmlns:x14ac="http://schemas.microsoft.com/office/spreadsheetml/2009/9/ac" r="131" s="182" customFormat="true" ht="12" x14ac:dyDescent="0.2">
      <c r="A131" s="185" t="s">
        <v>159</v>
      </c>
      <c r="B131" s="10">
        <v>2024</v>
      </c>
      <c r="C131" s="185" t="s">
        <v>16</v>
      </c>
      <c r="D131" s="10"/>
      <c r="E131" s="10"/>
      <c r="F131" s="10"/>
      <c r="G131" s="10"/>
      <c r="H131" s="10"/>
      <c r="I131" s="10"/>
      <c r="J131" s="10"/>
      <c r="K131" s="10"/>
      <c r="L131" s="10"/>
      <c r="M131" s="10"/>
      <c r="N131" s="10"/>
      <c r="O131" s="10"/>
      <c r="P131" s="10"/>
      <c r="Q131" s="10"/>
      <c r="R131" s="10"/>
      <c r="S131" s="10"/>
      <c r="T131" s="10"/>
      <c r="U131" s="10"/>
      <c r="V131" s="10"/>
      <c r="W131" s="185"/>
      <c r="X131" s="185"/>
      <c r="Y131" s="185"/>
      <c r="Z131" s="185"/>
      <c r="AA131" s="185"/>
      <c r="AB131" s="185"/>
      <c r="AC131" s="185"/>
      <c r="AD131" s="185"/>
    </row>
    <row xmlns:x14ac="http://schemas.microsoft.com/office/spreadsheetml/2009/9/ac" r="132" s="182" customFormat="true" ht="12" x14ac:dyDescent="0.2">
      <c r="A132" s="185" t="s">
        <v>159</v>
      </c>
      <c r="B132" s="10">
        <v>2025</v>
      </c>
      <c r="C132" s="185" t="s">
        <v>16</v>
      </c>
      <c r="D132" s="10"/>
      <c r="E132" s="10"/>
      <c r="F132" s="10"/>
      <c r="G132" s="10"/>
      <c r="H132" s="10"/>
      <c r="I132" s="10"/>
      <c r="J132" s="10"/>
      <c r="K132" s="10"/>
      <c r="L132" s="10"/>
      <c r="M132" s="10"/>
      <c r="N132" s="10"/>
      <c r="O132" s="10"/>
      <c r="P132" s="10"/>
      <c r="Q132" s="10"/>
      <c r="R132" s="10"/>
      <c r="S132" s="10"/>
      <c r="T132" s="10"/>
      <c r="U132" s="10"/>
      <c r="V132" s="10"/>
      <c r="W132" s="185"/>
      <c r="X132" s="185"/>
      <c r="Y132" s="185"/>
      <c r="Z132" s="185"/>
      <c r="AA132" s="185"/>
      <c r="AB132" s="185"/>
      <c r="AC132" s="185"/>
      <c r="AD132" s="185"/>
    </row>
    <row xmlns:x14ac="http://schemas.microsoft.com/office/spreadsheetml/2009/9/ac" r="133" s="182" customFormat="true" ht="12" x14ac:dyDescent="0.2">
      <c r="A133" s="185" t="s">
        <v>159</v>
      </c>
      <c r="B133" s="10">
        <v>2026</v>
      </c>
      <c r="C133" s="185" t="s">
        <v>16</v>
      </c>
      <c r="D133" s="10"/>
      <c r="E133" s="10"/>
      <c r="F133" s="10"/>
      <c r="G133" s="10"/>
      <c r="H133" s="10"/>
      <c r="I133" s="10"/>
      <c r="J133" s="10"/>
      <c r="K133" s="10"/>
      <c r="L133" s="10"/>
      <c r="M133" s="10"/>
      <c r="N133" s="10"/>
      <c r="O133" s="10"/>
      <c r="P133" s="10"/>
      <c r="Q133" s="10"/>
      <c r="R133" s="10"/>
      <c r="S133" s="10"/>
      <c r="T133" s="10"/>
      <c r="U133" s="10"/>
      <c r="V133" s="10"/>
      <c r="W133" s="185"/>
      <c r="X133" s="185"/>
      <c r="Y133" s="185"/>
      <c r="Z133" s="185"/>
      <c r="AA133" s="185"/>
      <c r="AB133" s="185"/>
      <c r="AC133" s="185"/>
      <c r="AD133" s="185"/>
    </row>
    <row xmlns:x14ac="http://schemas.microsoft.com/office/spreadsheetml/2009/9/ac" r="134" s="182" customFormat="true" ht="12" x14ac:dyDescent="0.2">
      <c r="A134" s="185" t="s">
        <v>159</v>
      </c>
      <c r="B134" s="10">
        <v>2027</v>
      </c>
      <c r="C134" s="185" t="s">
        <v>16</v>
      </c>
      <c r="D134" s="10"/>
      <c r="E134" s="10"/>
      <c r="F134" s="10"/>
      <c r="G134" s="10"/>
      <c r="H134" s="10"/>
      <c r="I134" s="10"/>
      <c r="J134" s="10"/>
      <c r="K134" s="10"/>
      <c r="L134" s="10"/>
      <c r="M134" s="10"/>
      <c r="N134" s="10"/>
      <c r="O134" s="10"/>
      <c r="P134" s="10"/>
      <c r="Q134" s="10"/>
      <c r="R134" s="10"/>
      <c r="S134" s="10"/>
      <c r="T134" s="10"/>
      <c r="U134" s="10"/>
      <c r="V134" s="10"/>
      <c r="W134" s="185"/>
      <c r="X134" s="185"/>
      <c r="Y134" s="185"/>
      <c r="Z134" s="185"/>
      <c r="AA134" s="185"/>
      <c r="AB134" s="185"/>
      <c r="AC134" s="185"/>
      <c r="AD134" s="185"/>
    </row>
    <row xmlns:x14ac="http://schemas.microsoft.com/office/spreadsheetml/2009/9/ac" r="135" s="182" customFormat="true" ht="12" x14ac:dyDescent="0.2">
      <c r="A135" s="185" t="s">
        <v>159</v>
      </c>
      <c r="B135" s="10">
        <v>2028</v>
      </c>
      <c r="C135" s="185" t="s">
        <v>16</v>
      </c>
      <c r="D135" s="10"/>
      <c r="E135" s="10"/>
      <c r="F135" s="10"/>
      <c r="G135" s="10"/>
      <c r="H135" s="10"/>
      <c r="I135" s="10"/>
      <c r="J135" s="10"/>
      <c r="K135" s="10"/>
      <c r="L135" s="10"/>
      <c r="M135" s="10"/>
      <c r="N135" s="10"/>
      <c r="O135" s="10"/>
      <c r="P135" s="10"/>
      <c r="Q135" s="10"/>
      <c r="R135" s="10"/>
      <c r="S135" s="10"/>
      <c r="T135" s="10"/>
      <c r="U135" s="10"/>
      <c r="V135" s="10"/>
      <c r="W135" s="185"/>
      <c r="X135" s="185"/>
      <c r="Y135" s="185"/>
      <c r="Z135" s="185"/>
      <c r="AA135" s="185"/>
      <c r="AB135" s="185"/>
      <c r="AC135" s="185"/>
      <c r="AD135" s="185"/>
    </row>
    <row xmlns:x14ac="http://schemas.microsoft.com/office/spreadsheetml/2009/9/ac" r="136" s="182" customFormat="true" ht="12" x14ac:dyDescent="0.2">
      <c r="A136" s="185" t="s">
        <v>159</v>
      </c>
      <c r="B136" s="10">
        <v>2029</v>
      </c>
      <c r="C136" s="185" t="s">
        <v>16</v>
      </c>
      <c r="D136" s="10"/>
      <c r="E136" s="10"/>
      <c r="F136" s="10"/>
      <c r="G136" s="10"/>
      <c r="H136" s="10"/>
      <c r="I136" s="10"/>
      <c r="J136" s="10"/>
      <c r="K136" s="10"/>
      <c r="L136" s="10"/>
      <c r="M136" s="10"/>
      <c r="N136" s="10"/>
      <c r="O136" s="10"/>
      <c r="P136" s="10"/>
      <c r="Q136" s="10"/>
      <c r="R136" s="10"/>
      <c r="S136" s="10"/>
      <c r="T136" s="10"/>
      <c r="U136" s="10"/>
      <c r="V136" s="10"/>
      <c r="W136" s="185"/>
      <c r="X136" s="185"/>
      <c r="Y136" s="185"/>
      <c r="Z136" s="185"/>
      <c r="AA136" s="185"/>
      <c r="AB136" s="185"/>
      <c r="AC136" s="185"/>
      <c r="AD136" s="185"/>
    </row>
    <row xmlns:x14ac="http://schemas.microsoft.com/office/spreadsheetml/2009/9/ac" r="137" s="182" customFormat="true" ht="12" x14ac:dyDescent="0.2">
      <c r="A137" s="185" t="s">
        <v>159</v>
      </c>
      <c r="B137" s="10">
        <v>2030</v>
      </c>
      <c r="C137" s="185" t="s">
        <v>16</v>
      </c>
      <c r="D137" s="10"/>
      <c r="E137" s="10"/>
      <c r="F137" s="10"/>
      <c r="G137" s="10"/>
      <c r="H137" s="10"/>
      <c r="I137" s="10"/>
      <c r="J137" s="10"/>
      <c r="K137" s="10"/>
      <c r="L137" s="10"/>
      <c r="M137" s="10"/>
      <c r="N137" s="10"/>
      <c r="O137" s="10"/>
      <c r="P137" s="10"/>
      <c r="Q137" s="10"/>
      <c r="R137" s="10"/>
      <c r="S137" s="10"/>
      <c r="T137" s="10"/>
      <c r="U137" s="10"/>
      <c r="V137" s="10"/>
      <c r="W137" s="185"/>
      <c r="X137" s="185"/>
      <c r="Y137" s="185"/>
      <c r="Z137" s="185"/>
      <c r="AA137" s="185"/>
      <c r="AB137" s="185"/>
      <c r="AC137" s="185"/>
      <c r="AD137" s="185"/>
    </row>
    <row xmlns:x14ac="http://schemas.microsoft.com/office/spreadsheetml/2009/9/ac" r="138" s="182" customFormat="true" ht="12" x14ac:dyDescent="0.2">
      <c r="A138" s="185" t="s">
        <v>159</v>
      </c>
      <c r="B138" s="10">
        <v>2000</v>
      </c>
      <c r="C138" s="185" t="s">
        <v>17</v>
      </c>
      <c r="D138" s="10">
        <v>327468</v>
      </c>
      <c r="E138" s="10"/>
      <c r="F138" s="10"/>
      <c r="G138" s="10"/>
      <c r="H138" s="10"/>
      <c r="I138" s="10"/>
      <c r="J138" s="10">
        <v>100</v>
      </c>
      <c r="K138" s="10"/>
      <c r="L138" s="10"/>
      <c r="M138" s="10"/>
      <c r="N138" s="10"/>
      <c r="O138" s="10"/>
      <c r="P138" s="10">
        <v>100</v>
      </c>
      <c r="Q138" s="10"/>
      <c r="R138" s="10"/>
      <c r="S138" s="10"/>
      <c r="T138" s="10"/>
      <c r="U138" s="10"/>
      <c r="V138" s="10">
        <v>100</v>
      </c>
      <c r="W138" s="185"/>
      <c r="X138" s="185"/>
      <c r="Y138" s="185"/>
      <c r="Z138" s="185"/>
      <c r="AA138" s="185"/>
      <c r="AB138" s="185"/>
      <c r="AC138" s="185"/>
      <c r="AD138" s="185"/>
    </row>
    <row xmlns:x14ac="http://schemas.microsoft.com/office/spreadsheetml/2009/9/ac" r="139" s="182" customFormat="true" ht="12" x14ac:dyDescent="0.2">
      <c r="A139" s="185" t="s">
        <v>159</v>
      </c>
      <c r="B139" s="10">
        <v>2001</v>
      </c>
      <c r="C139" s="185" t="s">
        <v>17</v>
      </c>
      <c r="D139" s="10">
        <v>333819</v>
      </c>
      <c r="E139" s="10"/>
      <c r="F139" s="10"/>
      <c r="G139" s="10"/>
      <c r="H139" s="10"/>
      <c r="I139" s="10"/>
      <c r="J139" s="10">
        <v>100</v>
      </c>
      <c r="K139" s="10"/>
      <c r="L139" s="10"/>
      <c r="M139" s="10"/>
      <c r="N139" s="10"/>
      <c r="O139" s="10"/>
      <c r="P139" s="10">
        <v>100</v>
      </c>
      <c r="Q139" s="10"/>
      <c r="R139" s="10"/>
      <c r="S139" s="10"/>
      <c r="T139" s="10"/>
      <c r="U139" s="10"/>
      <c r="V139" s="10">
        <v>100</v>
      </c>
      <c r="W139" s="185"/>
      <c r="X139" s="185"/>
      <c r="Y139" s="185"/>
      <c r="Z139" s="185"/>
      <c r="AA139" s="185"/>
      <c r="AB139" s="185"/>
      <c r="AC139" s="185"/>
      <c r="AD139" s="185"/>
    </row>
    <row xmlns:x14ac="http://schemas.microsoft.com/office/spreadsheetml/2009/9/ac" r="140" s="182" customFormat="true" ht="12" x14ac:dyDescent="0.2">
      <c r="A140" s="185" t="s">
        <v>159</v>
      </c>
      <c r="B140" s="10">
        <v>2002</v>
      </c>
      <c r="C140" s="185" t="s">
        <v>17</v>
      </c>
      <c r="D140" s="10">
        <v>344596</v>
      </c>
      <c r="E140" s="10"/>
      <c r="F140" s="10"/>
      <c r="G140" s="10"/>
      <c r="H140" s="10"/>
      <c r="I140" s="10"/>
      <c r="J140" s="10">
        <v>100</v>
      </c>
      <c r="K140" s="10"/>
      <c r="L140" s="10"/>
      <c r="M140" s="10"/>
      <c r="N140" s="10"/>
      <c r="O140" s="10"/>
      <c r="P140" s="10">
        <v>100</v>
      </c>
      <c r="Q140" s="10"/>
      <c r="R140" s="10"/>
      <c r="S140" s="10"/>
      <c r="T140" s="10"/>
      <c r="U140" s="10"/>
      <c r="V140" s="10">
        <v>100</v>
      </c>
      <c r="W140" s="185"/>
      <c r="X140" s="185"/>
      <c r="Y140" s="185"/>
      <c r="Z140" s="185"/>
      <c r="AA140" s="185"/>
      <c r="AB140" s="185"/>
      <c r="AC140" s="185"/>
      <c r="AD140" s="185"/>
    </row>
    <row xmlns:x14ac="http://schemas.microsoft.com/office/spreadsheetml/2009/9/ac" r="141" s="182" customFormat="true" ht="12" x14ac:dyDescent="0.2">
      <c r="A141" s="185" t="s">
        <v>159</v>
      </c>
      <c r="B141" s="10">
        <v>2003</v>
      </c>
      <c r="C141" s="185" t="s">
        <v>17</v>
      </c>
      <c r="D141" s="10">
        <v>353593</v>
      </c>
      <c r="E141" s="10"/>
      <c r="F141" s="10"/>
      <c r="G141" s="10"/>
      <c r="H141" s="10"/>
      <c r="I141" s="10"/>
      <c r="J141" s="10">
        <v>100</v>
      </c>
      <c r="K141" s="10"/>
      <c r="L141" s="10"/>
      <c r="M141" s="10"/>
      <c r="N141" s="10"/>
      <c r="O141" s="10"/>
      <c r="P141" s="10">
        <v>100</v>
      </c>
      <c r="Q141" s="10"/>
      <c r="R141" s="10"/>
      <c r="S141" s="10"/>
      <c r="T141" s="10"/>
      <c r="U141" s="10"/>
      <c r="V141" s="10">
        <v>100</v>
      </c>
      <c r="W141" s="185"/>
      <c r="X141" s="185"/>
      <c r="Y141" s="185"/>
      <c r="Z141" s="185"/>
      <c r="AA141" s="185"/>
      <c r="AB141" s="185"/>
      <c r="AC141" s="185"/>
      <c r="AD141" s="185"/>
    </row>
    <row xmlns:x14ac="http://schemas.microsoft.com/office/spreadsheetml/2009/9/ac" r="142" s="182" customFormat="true" ht="12" x14ac:dyDescent="0.2">
      <c r="A142" s="185" t="s">
        <v>159</v>
      </c>
      <c r="B142" s="10">
        <v>2004</v>
      </c>
      <c r="C142" s="185" t="s">
        <v>17</v>
      </c>
      <c r="D142" s="10">
        <v>372340</v>
      </c>
      <c r="E142" s="10"/>
      <c r="F142" s="10">
        <v>50.967857142857163</v>
      </c>
      <c r="G142" s="10"/>
      <c r="H142" s="10"/>
      <c r="I142" s="10">
        <v>49.032142857142837</v>
      </c>
      <c r="J142" s="10">
        <v>50.967857142857163</v>
      </c>
      <c r="K142" s="10">
        <v>75.6255813953494</v>
      </c>
      <c r="L142" s="10"/>
      <c r="M142" s="10"/>
      <c r="N142" s="10"/>
      <c r="O142" s="10">
        <v>24.3744186046506</v>
      </c>
      <c r="P142" s="10">
        <v>75.6255813953494</v>
      </c>
      <c r="Q142" s="10"/>
      <c r="R142" s="10"/>
      <c r="S142" s="10"/>
      <c r="T142" s="10"/>
      <c r="U142" s="10"/>
      <c r="V142" s="10">
        <v>100</v>
      </c>
      <c r="W142" s="185"/>
      <c r="X142" s="185"/>
      <c r="Y142" s="185"/>
      <c r="Z142" s="185"/>
      <c r="AA142" s="185"/>
      <c r="AB142" s="185"/>
      <c r="AC142" s="185"/>
      <c r="AD142" s="185"/>
    </row>
    <row xmlns:x14ac="http://schemas.microsoft.com/office/spreadsheetml/2009/9/ac" r="143" s="182" customFormat="true" ht="12" x14ac:dyDescent="0.2">
      <c r="A143" s="185" t="s">
        <v>159</v>
      </c>
      <c r="B143" s="10">
        <v>2005</v>
      </c>
      <c r="C143" s="185" t="s">
        <v>17</v>
      </c>
      <c r="D143" s="10">
        <v>385464</v>
      </c>
      <c r="E143" s="10"/>
      <c r="F143" s="10">
        <v>50.967857142857163</v>
      </c>
      <c r="G143" s="10"/>
      <c r="H143" s="10"/>
      <c r="I143" s="10">
        <v>49.032142857142837</v>
      </c>
      <c r="J143" s="10">
        <v>50.967857142857163</v>
      </c>
      <c r="K143" s="10">
        <v>75.6255813953494</v>
      </c>
      <c r="L143" s="10"/>
      <c r="M143" s="10"/>
      <c r="N143" s="10"/>
      <c r="O143" s="10">
        <v>24.3744186046506</v>
      </c>
      <c r="P143" s="10">
        <v>75.6255813953494</v>
      </c>
      <c r="Q143" s="10"/>
      <c r="R143" s="10"/>
      <c r="S143" s="10"/>
      <c r="T143" s="10"/>
      <c r="U143" s="10"/>
      <c r="V143" s="10">
        <v>100</v>
      </c>
      <c r="W143" s="185"/>
      <c r="X143" s="185"/>
      <c r="Y143" s="185"/>
      <c r="Z143" s="185"/>
      <c r="AA143" s="185"/>
      <c r="AB143" s="185"/>
      <c r="AC143" s="185"/>
      <c r="AD143" s="185"/>
    </row>
    <row xmlns:x14ac="http://schemas.microsoft.com/office/spreadsheetml/2009/9/ac" r="144" s="182" customFormat="true" ht="12" x14ac:dyDescent="0.2">
      <c r="A144" s="185" t="s">
        <v>159</v>
      </c>
      <c r="B144" s="10">
        <v>2006</v>
      </c>
      <c r="C144" s="185" t="s">
        <v>17</v>
      </c>
      <c r="D144" s="10">
        <v>396931</v>
      </c>
      <c r="E144" s="10"/>
      <c r="F144" s="10">
        <v>50.967857142857163</v>
      </c>
      <c r="G144" s="10"/>
      <c r="H144" s="10"/>
      <c r="I144" s="10">
        <v>49.032142857142837</v>
      </c>
      <c r="J144" s="10">
        <v>50.967857142857163</v>
      </c>
      <c r="K144" s="10">
        <v>75.6255813953494</v>
      </c>
      <c r="L144" s="10"/>
      <c r="M144" s="10"/>
      <c r="N144" s="10"/>
      <c r="O144" s="10">
        <v>24.3744186046506</v>
      </c>
      <c r="P144" s="10">
        <v>75.6255813953494</v>
      </c>
      <c r="Q144" s="10"/>
      <c r="R144" s="10"/>
      <c r="S144" s="10"/>
      <c r="T144" s="10"/>
      <c r="U144" s="10"/>
      <c r="V144" s="10">
        <v>100</v>
      </c>
      <c r="W144" s="185"/>
      <c r="X144" s="185"/>
      <c r="Y144" s="185"/>
      <c r="Z144" s="185"/>
      <c r="AA144" s="185"/>
      <c r="AB144" s="185"/>
      <c r="AC144" s="185"/>
      <c r="AD144" s="185"/>
    </row>
    <row xmlns:x14ac="http://schemas.microsoft.com/office/spreadsheetml/2009/9/ac" r="145" s="182" customFormat="true" ht="12" x14ac:dyDescent="0.2">
      <c r="A145" s="185" t="s">
        <v>159</v>
      </c>
      <c r="B145" s="10">
        <v>2007</v>
      </c>
      <c r="C145" s="185" t="s">
        <v>17</v>
      </c>
      <c r="D145" s="10">
        <v>402612</v>
      </c>
      <c r="E145" s="10"/>
      <c r="F145" s="10">
        <v>50.967857142857163</v>
      </c>
      <c r="G145" s="10"/>
      <c r="H145" s="10"/>
      <c r="I145" s="10">
        <v>49.032142857142837</v>
      </c>
      <c r="J145" s="10">
        <v>50.967857142857163</v>
      </c>
      <c r="K145" s="10">
        <v>75.6255813953494</v>
      </c>
      <c r="L145" s="10"/>
      <c r="M145" s="10"/>
      <c r="N145" s="10"/>
      <c r="O145" s="10">
        <v>24.3744186046506</v>
      </c>
      <c r="P145" s="10">
        <v>75.6255813953494</v>
      </c>
      <c r="Q145" s="10"/>
      <c r="R145" s="10"/>
      <c r="S145" s="10"/>
      <c r="T145" s="10"/>
      <c r="U145" s="10"/>
      <c r="V145" s="10">
        <v>100</v>
      </c>
      <c r="W145" s="185"/>
      <c r="X145" s="185"/>
      <c r="Y145" s="185"/>
      <c r="Z145" s="185"/>
      <c r="AA145" s="185"/>
      <c r="AB145" s="185"/>
      <c r="AC145" s="185"/>
      <c r="AD145" s="185"/>
    </row>
    <row xmlns:x14ac="http://schemas.microsoft.com/office/spreadsheetml/2009/9/ac" r="146" s="182" customFormat="true" ht="12" x14ac:dyDescent="0.2">
      <c r="A146" s="185" t="s">
        <v>159</v>
      </c>
      <c r="B146" s="10">
        <v>2008</v>
      </c>
      <c r="C146" s="185" t="s">
        <v>17</v>
      </c>
      <c r="D146" s="10">
        <v>409746</v>
      </c>
      <c r="E146" s="10"/>
      <c r="F146" s="10">
        <v>50.967857142857163</v>
      </c>
      <c r="G146" s="10"/>
      <c r="H146" s="10"/>
      <c r="I146" s="10">
        <v>49.032142857142837</v>
      </c>
      <c r="J146" s="10">
        <v>50.967857142857163</v>
      </c>
      <c r="K146" s="10">
        <v>75.6255813953494</v>
      </c>
      <c r="L146" s="10"/>
      <c r="M146" s="10"/>
      <c r="N146" s="10"/>
      <c r="O146" s="10">
        <v>24.3744186046506</v>
      </c>
      <c r="P146" s="10">
        <v>75.6255813953494</v>
      </c>
      <c r="Q146" s="10"/>
      <c r="R146" s="10"/>
      <c r="S146" s="10"/>
      <c r="T146" s="10"/>
      <c r="U146" s="10"/>
      <c r="V146" s="10">
        <v>100</v>
      </c>
      <c r="W146" s="185"/>
      <c r="X146" s="185"/>
      <c r="Y146" s="185"/>
      <c r="Z146" s="185"/>
      <c r="AA146" s="185"/>
      <c r="AB146" s="185"/>
      <c r="AC146" s="185"/>
      <c r="AD146" s="185"/>
    </row>
    <row xmlns:x14ac="http://schemas.microsoft.com/office/spreadsheetml/2009/9/ac" r="147" s="182" customFormat="true" ht="12" x14ac:dyDescent="0.2">
      <c r="A147" s="185" t="s">
        <v>159</v>
      </c>
      <c r="B147" s="10">
        <v>2009</v>
      </c>
      <c r="C147" s="185" t="s">
        <v>17</v>
      </c>
      <c r="D147" s="10">
        <v>408905</v>
      </c>
      <c r="E147" s="10"/>
      <c r="F147" s="10">
        <v>52.482142857142662</v>
      </c>
      <c r="G147" s="10"/>
      <c r="H147" s="10"/>
      <c r="I147" s="10">
        <v>47.517857142857338</v>
      </c>
      <c r="J147" s="10">
        <v>52.482142857142662</v>
      </c>
      <c r="K147" s="10">
        <v>72.019767441860495</v>
      </c>
      <c r="L147" s="10"/>
      <c r="M147" s="10"/>
      <c r="N147" s="10"/>
      <c r="O147" s="10">
        <v>27.980232558139509</v>
      </c>
      <c r="P147" s="10">
        <v>72.019767441860495</v>
      </c>
      <c r="Q147" s="10"/>
      <c r="R147" s="10"/>
      <c r="S147" s="10"/>
      <c r="T147" s="10"/>
      <c r="U147" s="10"/>
      <c r="V147" s="10">
        <v>100</v>
      </c>
      <c r="W147" s="185"/>
      <c r="X147" s="185"/>
      <c r="Y147" s="185"/>
      <c r="Z147" s="185"/>
      <c r="AA147" s="185"/>
      <c r="AB147" s="185"/>
      <c r="AC147" s="185"/>
      <c r="AD147" s="185"/>
    </row>
    <row xmlns:x14ac="http://schemas.microsoft.com/office/spreadsheetml/2009/9/ac" r="148" s="182" customFormat="true" ht="12" x14ac:dyDescent="0.2">
      <c r="A148" s="185" t="s">
        <v>159</v>
      </c>
      <c r="B148" s="10">
        <v>2010</v>
      </c>
      <c r="C148" s="185" t="s">
        <v>17</v>
      </c>
      <c r="D148" s="10">
        <v>413504</v>
      </c>
      <c r="E148" s="10"/>
      <c r="F148" s="10">
        <v>53.996428571428623</v>
      </c>
      <c r="G148" s="10"/>
      <c r="H148" s="10"/>
      <c r="I148" s="10">
        <v>46.003571428571377</v>
      </c>
      <c r="J148" s="10">
        <v>53.996428571428623</v>
      </c>
      <c r="K148" s="10">
        <v>68.413953488372499</v>
      </c>
      <c r="L148" s="10"/>
      <c r="M148" s="10"/>
      <c r="N148" s="10"/>
      <c r="O148" s="10">
        <v>31.586046511627501</v>
      </c>
      <c r="P148" s="10">
        <v>68.413953488372499</v>
      </c>
      <c r="Q148" s="10"/>
      <c r="R148" s="10"/>
      <c r="S148" s="10"/>
      <c r="T148" s="10"/>
      <c r="U148" s="10"/>
      <c r="V148" s="10">
        <v>100</v>
      </c>
      <c r="W148" s="185"/>
      <c r="X148" s="185"/>
      <c r="Y148" s="185"/>
      <c r="Z148" s="185"/>
      <c r="AA148" s="185"/>
      <c r="AB148" s="185"/>
      <c r="AC148" s="185"/>
      <c r="AD148" s="185"/>
    </row>
    <row xmlns:x14ac="http://schemas.microsoft.com/office/spreadsheetml/2009/9/ac" r="149" s="182" customFormat="true" ht="12" x14ac:dyDescent="0.2">
      <c r="A149" s="185" t="s">
        <v>159</v>
      </c>
      <c r="B149" s="10">
        <v>2011</v>
      </c>
      <c r="C149" s="185" t="s">
        <v>17</v>
      </c>
      <c r="D149" s="10">
        <v>420584</v>
      </c>
      <c r="E149" s="10"/>
      <c r="F149" s="10">
        <v>55.51071428571413</v>
      </c>
      <c r="G149" s="10"/>
      <c r="H149" s="10"/>
      <c r="I149" s="10">
        <v>44.48928571428587</v>
      </c>
      <c r="J149" s="10">
        <v>55.51071428571413</v>
      </c>
      <c r="K149" s="10">
        <v>64.808139534883594</v>
      </c>
      <c r="L149" s="10"/>
      <c r="M149" s="10">
        <v>26.450514999999999</v>
      </c>
      <c r="N149" s="10">
        <v>38.357624534883598</v>
      </c>
      <c r="O149" s="10">
        <v>35.191860465116413</v>
      </c>
      <c r="P149" s="10">
        <v>0</v>
      </c>
      <c r="Q149" s="10"/>
      <c r="R149" s="10"/>
      <c r="S149" s="10">
        <v>3.3510300000000002</v>
      </c>
      <c r="T149" s="10"/>
      <c r="U149" s="10"/>
      <c r="V149" s="10">
        <v>96.648970000000006</v>
      </c>
      <c r="W149" s="185"/>
      <c r="X149" s="185"/>
      <c r="Y149" s="185"/>
      <c r="Z149" s="185"/>
      <c r="AA149" s="185"/>
      <c r="AB149" s="185"/>
      <c r="AC149" s="185"/>
      <c r="AD149" s="185"/>
    </row>
    <row xmlns:x14ac="http://schemas.microsoft.com/office/spreadsheetml/2009/9/ac" r="150" s="182" customFormat="true" ht="12" x14ac:dyDescent="0.2">
      <c r="A150" s="185" t="s">
        <v>159</v>
      </c>
      <c r="B150" s="10">
        <v>2012</v>
      </c>
      <c r="C150" s="185" t="s">
        <v>17</v>
      </c>
      <c r="D150" s="10">
        <v>433313</v>
      </c>
      <c r="E150" s="10"/>
      <c r="F150" s="10">
        <v>57.025000000000091</v>
      </c>
      <c r="G150" s="10"/>
      <c r="H150" s="10"/>
      <c r="I150" s="10">
        <v>42.974999999999909</v>
      </c>
      <c r="J150" s="10">
        <v>57.025000000000091</v>
      </c>
      <c r="K150" s="10">
        <v>61.202325581395598</v>
      </c>
      <c r="L150" s="10"/>
      <c r="M150" s="10">
        <v>26.450514999999999</v>
      </c>
      <c r="N150" s="10">
        <v>34.751810581395603</v>
      </c>
      <c r="O150" s="10">
        <v>38.797674418604402</v>
      </c>
      <c r="P150" s="10">
        <v>0</v>
      </c>
      <c r="Q150" s="10"/>
      <c r="R150" s="10"/>
      <c r="S150" s="10">
        <v>3.3510300000000002</v>
      </c>
      <c r="T150" s="10"/>
      <c r="U150" s="10"/>
      <c r="V150" s="10">
        <v>96.648970000000006</v>
      </c>
      <c r="W150" s="185"/>
      <c r="X150" s="185"/>
      <c r="Y150" s="185"/>
      <c r="Z150" s="185"/>
      <c r="AA150" s="185"/>
      <c r="AB150" s="185"/>
      <c r="AC150" s="185"/>
      <c r="AD150" s="185"/>
    </row>
    <row xmlns:x14ac="http://schemas.microsoft.com/office/spreadsheetml/2009/9/ac" r="151" s="182" customFormat="true" ht="12" x14ac:dyDescent="0.2">
      <c r="A151" s="185" t="s">
        <v>159</v>
      </c>
      <c r="B151" s="10">
        <v>2013</v>
      </c>
      <c r="C151" s="185" t="s">
        <v>17</v>
      </c>
      <c r="D151" s="10">
        <v>460207</v>
      </c>
      <c r="E151" s="10"/>
      <c r="F151" s="10">
        <v>58.539285714285597</v>
      </c>
      <c r="G151" s="10"/>
      <c r="H151" s="10"/>
      <c r="I151" s="10">
        <v>41.460714285714403</v>
      </c>
      <c r="J151" s="10">
        <v>58.539285714285597</v>
      </c>
      <c r="K151" s="10">
        <v>57.596511627906693</v>
      </c>
      <c r="L151" s="10"/>
      <c r="M151" s="10">
        <v>26.450514999999999</v>
      </c>
      <c r="N151" s="10">
        <v>31.14599662790669</v>
      </c>
      <c r="O151" s="10">
        <v>42.403488372093307</v>
      </c>
      <c r="P151" s="10">
        <v>0</v>
      </c>
      <c r="Q151" s="10"/>
      <c r="R151" s="10"/>
      <c r="S151" s="10">
        <v>3.3510300000000002</v>
      </c>
      <c r="T151" s="10"/>
      <c r="U151" s="10"/>
      <c r="V151" s="10">
        <v>96.648970000000006</v>
      </c>
      <c r="W151" s="185"/>
      <c r="X151" s="185"/>
      <c r="Y151" s="185"/>
      <c r="Z151" s="185"/>
      <c r="AA151" s="185"/>
      <c r="AB151" s="185"/>
      <c r="AC151" s="185"/>
      <c r="AD151" s="185"/>
    </row>
    <row xmlns:x14ac="http://schemas.microsoft.com/office/spreadsheetml/2009/9/ac" r="152" s="182" customFormat="true" ht="12" x14ac:dyDescent="0.2">
      <c r="A152" s="185" t="s">
        <v>159</v>
      </c>
      <c r="B152" s="10">
        <v>2014</v>
      </c>
      <c r="C152" s="185" t="s">
        <v>17</v>
      </c>
      <c r="D152" s="10">
        <v>468080</v>
      </c>
      <c r="E152" s="10"/>
      <c r="F152" s="10">
        <v>60.053571428571097</v>
      </c>
      <c r="G152" s="10"/>
      <c r="H152" s="10"/>
      <c r="I152" s="10">
        <v>39.946428571428903</v>
      </c>
      <c r="J152" s="10">
        <v>60.053571428571097</v>
      </c>
      <c r="K152" s="10">
        <v>53.990697674418698</v>
      </c>
      <c r="L152" s="10"/>
      <c r="M152" s="10">
        <v>26.450514999999999</v>
      </c>
      <c r="N152" s="10">
        <v>27.540182674418698</v>
      </c>
      <c r="O152" s="10">
        <v>46.009302325581302</v>
      </c>
      <c r="P152" s="10">
        <v>0</v>
      </c>
      <c r="Q152" s="10"/>
      <c r="R152" s="10"/>
      <c r="S152" s="10">
        <v>3.3510300000000002</v>
      </c>
      <c r="T152" s="10"/>
      <c r="U152" s="10"/>
      <c r="V152" s="10">
        <v>96.648970000000006</v>
      </c>
      <c r="W152" s="185"/>
      <c r="X152" s="185"/>
      <c r="Y152" s="185"/>
      <c r="Z152" s="185"/>
      <c r="AA152" s="185"/>
      <c r="AB152" s="185"/>
      <c r="AC152" s="185"/>
      <c r="AD152" s="185"/>
    </row>
    <row xmlns:x14ac="http://schemas.microsoft.com/office/spreadsheetml/2009/9/ac" r="153" s="182" customFormat="true" ht="12" x14ac:dyDescent="0.2">
      <c r="A153" s="185" t="s">
        <v>159</v>
      </c>
      <c r="B153" s="10">
        <v>2015</v>
      </c>
      <c r="C153" s="185" t="s">
        <v>17</v>
      </c>
      <c r="D153" s="10">
        <v>474009</v>
      </c>
      <c r="E153" s="10"/>
      <c r="F153" s="10">
        <v>61.567857142857058</v>
      </c>
      <c r="G153" s="10"/>
      <c r="H153" s="10"/>
      <c r="I153" s="10">
        <v>38.432142857142942</v>
      </c>
      <c r="J153" s="10">
        <v>61.567857142857058</v>
      </c>
      <c r="K153" s="10">
        <v>50.384883720930702</v>
      </c>
      <c r="L153" s="10"/>
      <c r="M153" s="10">
        <v>26.450514999999999</v>
      </c>
      <c r="N153" s="10">
        <v>23.934368720930699</v>
      </c>
      <c r="O153" s="10">
        <v>49.615116279069298</v>
      </c>
      <c r="P153" s="10">
        <v>0</v>
      </c>
      <c r="Q153" s="10"/>
      <c r="R153" s="10"/>
      <c r="S153" s="10">
        <v>3.3510300000000002</v>
      </c>
      <c r="T153" s="10"/>
      <c r="U153" s="10"/>
      <c r="V153" s="10">
        <v>96.648970000000006</v>
      </c>
      <c r="W153" s="185"/>
      <c r="X153" s="185"/>
      <c r="Y153" s="185"/>
      <c r="Z153" s="185"/>
      <c r="AA153" s="185"/>
      <c r="AB153" s="185"/>
      <c r="AC153" s="185"/>
      <c r="AD153" s="185"/>
    </row>
    <row xmlns:x14ac="http://schemas.microsoft.com/office/spreadsheetml/2009/9/ac" r="154" s="182" customFormat="true" ht="12" x14ac:dyDescent="0.2">
      <c r="A154" s="185" t="s">
        <v>159</v>
      </c>
      <c r="B154" s="10">
        <v>2016</v>
      </c>
      <c r="C154" s="185" t="s">
        <v>17</v>
      </c>
      <c r="D154" s="10">
        <v>477124</v>
      </c>
      <c r="E154" s="10"/>
      <c r="F154" s="10">
        <v>63.082142857142571</v>
      </c>
      <c r="G154" s="10"/>
      <c r="H154" s="10"/>
      <c r="I154" s="10">
        <v>36.917857142857429</v>
      </c>
      <c r="J154" s="10">
        <v>63.082142857142571</v>
      </c>
      <c r="K154" s="10">
        <v>46.779069767441797</v>
      </c>
      <c r="L154" s="10"/>
      <c r="M154" s="10">
        <v>26.450514999999999</v>
      </c>
      <c r="N154" s="10">
        <v>20.328554767441801</v>
      </c>
      <c r="O154" s="10">
        <v>53.220930232558203</v>
      </c>
      <c r="P154" s="10">
        <v>0</v>
      </c>
      <c r="Q154" s="10"/>
      <c r="R154" s="10"/>
      <c r="S154" s="10">
        <v>3.3510300000000002</v>
      </c>
      <c r="T154" s="10"/>
      <c r="U154" s="10"/>
      <c r="V154" s="10">
        <v>96.648970000000006</v>
      </c>
      <c r="W154" s="185"/>
      <c r="X154" s="185"/>
      <c r="Y154" s="185"/>
      <c r="Z154" s="185"/>
      <c r="AA154" s="185"/>
      <c r="AB154" s="185"/>
      <c r="AC154" s="185"/>
      <c r="AD154" s="185"/>
    </row>
    <row xmlns:x14ac="http://schemas.microsoft.com/office/spreadsheetml/2009/9/ac" r="155" s="182" customFormat="true" ht="12" x14ac:dyDescent="0.2">
      <c r="A155" s="185" t="s">
        <v>159</v>
      </c>
      <c r="B155" s="10">
        <v>2017</v>
      </c>
      <c r="C155" s="185" t="s">
        <v>17</v>
      </c>
      <c r="D155" s="10">
        <v>479027</v>
      </c>
      <c r="E155" s="10"/>
      <c r="F155" s="10">
        <v>64.596428571428532</v>
      </c>
      <c r="G155" s="10"/>
      <c r="H155" s="10"/>
      <c r="I155" s="10">
        <v>35.403571428571468</v>
      </c>
      <c r="J155" s="10">
        <v>64.596428571428532</v>
      </c>
      <c r="K155" s="10">
        <v>43.173255813953801</v>
      </c>
      <c r="L155" s="10"/>
      <c r="M155" s="10">
        <v>26.450514999999999</v>
      </c>
      <c r="N155" s="10">
        <v>16.722740813953799</v>
      </c>
      <c r="O155" s="10">
        <v>56.826744186046199</v>
      </c>
      <c r="P155" s="10">
        <v>0</v>
      </c>
      <c r="Q155" s="10"/>
      <c r="R155" s="10"/>
      <c r="S155" s="10">
        <v>3.3510300000000002</v>
      </c>
      <c r="T155" s="10"/>
      <c r="U155" s="10"/>
      <c r="V155" s="10">
        <v>96.648970000000006</v>
      </c>
      <c r="W155" s="185"/>
      <c r="X155" s="185"/>
      <c r="Y155" s="185"/>
      <c r="Z155" s="185"/>
      <c r="AA155" s="185"/>
      <c r="AB155" s="185"/>
      <c r="AC155" s="185"/>
      <c r="AD155" s="185"/>
    </row>
    <row xmlns:x14ac="http://schemas.microsoft.com/office/spreadsheetml/2009/9/ac" r="156" s="182" customFormat="true" ht="12" x14ac:dyDescent="0.2">
      <c r="A156" s="185" t="s">
        <v>159</v>
      </c>
      <c r="B156" s="10">
        <v>2018</v>
      </c>
      <c r="C156" s="185" t="s">
        <v>17</v>
      </c>
      <c r="D156" s="10">
        <v>480301</v>
      </c>
      <c r="E156" s="10"/>
      <c r="F156" s="10">
        <v>64.596428571428532</v>
      </c>
      <c r="G156" s="10"/>
      <c r="H156" s="10"/>
      <c r="I156" s="10">
        <v>35.403571428571468</v>
      </c>
      <c r="J156" s="10">
        <v>64.596428571428532</v>
      </c>
      <c r="K156" s="10">
        <v>43.173255813953801</v>
      </c>
      <c r="L156" s="10"/>
      <c r="M156" s="10">
        <v>26.450514999999999</v>
      </c>
      <c r="N156" s="10">
        <v>16.722740813953799</v>
      </c>
      <c r="O156" s="10">
        <v>56.826744186046199</v>
      </c>
      <c r="P156" s="10">
        <v>0</v>
      </c>
      <c r="Q156" s="10"/>
      <c r="R156" s="10"/>
      <c r="S156" s="10">
        <v>3.3510300000000002</v>
      </c>
      <c r="T156" s="10"/>
      <c r="U156" s="10"/>
      <c r="V156" s="10">
        <v>96.648970000000006</v>
      </c>
      <c r="W156" s="185"/>
      <c r="X156" s="185"/>
      <c r="Y156" s="185"/>
      <c r="Z156" s="185"/>
      <c r="AA156" s="185"/>
      <c r="AB156" s="185"/>
      <c r="AC156" s="185"/>
      <c r="AD156" s="185"/>
    </row>
    <row xmlns:x14ac="http://schemas.microsoft.com/office/spreadsheetml/2009/9/ac" r="157" s="182" customFormat="true" ht="12" x14ac:dyDescent="0.2">
      <c r="A157" s="185" t="s">
        <v>159</v>
      </c>
      <c r="B157" s="10">
        <v>2019</v>
      </c>
      <c r="C157" s="185" t="s">
        <v>17</v>
      </c>
      <c r="D157" s="10">
        <v>482370</v>
      </c>
      <c r="E157" s="10"/>
      <c r="F157" s="10">
        <v>64.596428571428532</v>
      </c>
      <c r="G157" s="10"/>
      <c r="H157" s="10"/>
      <c r="I157" s="10">
        <v>35.403571428571468</v>
      </c>
      <c r="J157" s="10">
        <v>64.596428571428532</v>
      </c>
      <c r="K157" s="10">
        <v>43.173255813953801</v>
      </c>
      <c r="L157" s="10"/>
      <c r="M157" s="10">
        <v>26.450514999999999</v>
      </c>
      <c r="N157" s="10">
        <v>16.722740813953799</v>
      </c>
      <c r="O157" s="10">
        <v>56.826744186046199</v>
      </c>
      <c r="P157" s="10">
        <v>0</v>
      </c>
      <c r="Q157" s="10"/>
      <c r="R157" s="10"/>
      <c r="S157" s="10">
        <v>3.3510300000000002</v>
      </c>
      <c r="T157" s="10"/>
      <c r="U157" s="10"/>
      <c r="V157" s="10">
        <v>96.648970000000006</v>
      </c>
      <c r="W157" s="185"/>
      <c r="X157" s="185"/>
      <c r="Y157" s="185"/>
      <c r="Z157" s="185"/>
      <c r="AA157" s="185"/>
      <c r="AB157" s="185"/>
      <c r="AC157" s="185"/>
      <c r="AD157" s="185"/>
    </row>
    <row xmlns:x14ac="http://schemas.microsoft.com/office/spreadsheetml/2009/9/ac" r="158" s="182" customFormat="true" ht="12" x14ac:dyDescent="0.2">
      <c r="A158" s="185" t="s">
        <v>159</v>
      </c>
      <c r="B158" s="10">
        <v>2020</v>
      </c>
      <c r="C158" s="185" t="s">
        <v>17</v>
      </c>
      <c r="D158" s="10">
        <v>483074</v>
      </c>
      <c r="E158" s="10"/>
      <c r="F158" s="10">
        <v>64.596428571428532</v>
      </c>
      <c r="G158" s="10"/>
      <c r="H158" s="10"/>
      <c r="I158" s="10">
        <v>35.403571428571468</v>
      </c>
      <c r="J158" s="10">
        <v>64.596428571428532</v>
      </c>
      <c r="K158" s="10">
        <v>43.173255813953801</v>
      </c>
      <c r="L158" s="10"/>
      <c r="M158" s="10">
        <v>26.450514999999999</v>
      </c>
      <c r="N158" s="10">
        <v>16.722740813953799</v>
      </c>
      <c r="O158" s="10">
        <v>56.826744186046199</v>
      </c>
      <c r="P158" s="10">
        <v>0</v>
      </c>
      <c r="Q158" s="10"/>
      <c r="R158" s="10"/>
      <c r="S158" s="10">
        <v>3.3510300000000002</v>
      </c>
      <c r="T158" s="10"/>
      <c r="U158" s="10"/>
      <c r="V158" s="10">
        <v>96.648970000000006</v>
      </c>
      <c r="W158" s="185"/>
      <c r="X158" s="185"/>
      <c r="Y158" s="185"/>
      <c r="Z158" s="185"/>
      <c r="AA158" s="185"/>
      <c r="AB158" s="185"/>
      <c r="AC158" s="185"/>
      <c r="AD158" s="185"/>
    </row>
    <row xmlns:x14ac="http://schemas.microsoft.com/office/spreadsheetml/2009/9/ac" r="159" s="182" customFormat="true" ht="12" x14ac:dyDescent="0.2">
      <c r="A159" s="185" t="s">
        <v>159</v>
      </c>
      <c r="B159" s="10">
        <v>2021</v>
      </c>
      <c r="C159" s="185" t="s">
        <v>17</v>
      </c>
      <c r="D159" s="10">
        <v>482120</v>
      </c>
      <c r="E159" s="10"/>
      <c r="F159" s="10">
        <v>64.596428571428532</v>
      </c>
      <c r="G159" s="10"/>
      <c r="H159" s="10"/>
      <c r="I159" s="10">
        <v>35.403571428571468</v>
      </c>
      <c r="J159" s="10">
        <v>64.596428571428532</v>
      </c>
      <c r="K159" s="10">
        <v>43.173255813953801</v>
      </c>
      <c r="L159" s="10"/>
      <c r="M159" s="10">
        <v>26.450514999999999</v>
      </c>
      <c r="N159" s="10">
        <v>16.722740813953799</v>
      </c>
      <c r="O159" s="10">
        <v>56.826744186046199</v>
      </c>
      <c r="P159" s="10">
        <v>0</v>
      </c>
      <c r="Q159" s="10"/>
      <c r="R159" s="10"/>
      <c r="S159" s="10">
        <v>3.3510300000000002</v>
      </c>
      <c r="T159" s="10"/>
      <c r="U159" s="10"/>
      <c r="V159" s="10">
        <v>96.648970000000006</v>
      </c>
      <c r="W159" s="185"/>
      <c r="X159" s="185"/>
      <c r="Y159" s="185"/>
      <c r="Z159" s="185"/>
      <c r="AA159" s="185"/>
      <c r="AB159" s="185"/>
      <c r="AC159" s="185"/>
      <c r="AD159" s="185"/>
    </row>
    <row xmlns:x14ac="http://schemas.microsoft.com/office/spreadsheetml/2009/9/ac" r="160" s="182" customFormat="true" ht="12" x14ac:dyDescent="0.2">
      <c r="A160" s="185" t="s">
        <v>159</v>
      </c>
      <c r="B160" s="10">
        <v>2022</v>
      </c>
      <c r="C160" s="185" t="s">
        <v>17</v>
      </c>
      <c r="D160" s="10">
        <v>479795</v>
      </c>
      <c r="E160" s="10"/>
      <c r="F160" s="10"/>
      <c r="G160" s="10"/>
      <c r="H160" s="10"/>
      <c r="I160" s="10"/>
      <c r="J160" s="10">
        <v>100</v>
      </c>
      <c r="K160" s="10"/>
      <c r="L160" s="10"/>
      <c r="M160" s="10">
        <v>26.450514999999999</v>
      </c>
      <c r="N160" s="10"/>
      <c r="O160" s="10"/>
      <c r="P160" s="10">
        <v>73.549485000000004</v>
      </c>
      <c r="Q160" s="10"/>
      <c r="R160" s="10"/>
      <c r="S160" s="10">
        <v>3.3510300000000002</v>
      </c>
      <c r="T160" s="10"/>
      <c r="U160" s="10"/>
      <c r="V160" s="10">
        <v>96.648970000000006</v>
      </c>
      <c r="W160" s="185"/>
      <c r="X160" s="185"/>
      <c r="Y160" s="185"/>
      <c r="Z160" s="185"/>
      <c r="AA160" s="185"/>
      <c r="AB160" s="185"/>
      <c r="AC160" s="185"/>
      <c r="AD160" s="185"/>
    </row>
    <row xmlns:x14ac="http://schemas.microsoft.com/office/spreadsheetml/2009/9/ac" r="161" s="182" customFormat="true" ht="12" x14ac:dyDescent="0.2">
      <c r="A161" s="185" t="s">
        <v>159</v>
      </c>
      <c r="B161" s="10">
        <v>2023</v>
      </c>
      <c r="C161" s="185" t="s">
        <v>17</v>
      </c>
      <c r="D161" s="10">
        <v>516472</v>
      </c>
      <c r="E161" s="10"/>
      <c r="F161" s="10"/>
      <c r="G161" s="10"/>
      <c r="H161" s="10"/>
      <c r="I161" s="10"/>
      <c r="J161" s="10">
        <v>100</v>
      </c>
      <c r="K161" s="10"/>
      <c r="L161" s="10"/>
      <c r="M161" s="10">
        <v>26.450514999999999</v>
      </c>
      <c r="N161" s="10"/>
      <c r="O161" s="10"/>
      <c r="P161" s="10">
        <v>73.549485000000004</v>
      </c>
      <c r="Q161" s="10"/>
      <c r="R161" s="10"/>
      <c r="S161" s="10">
        <v>3.3510300000000002</v>
      </c>
      <c r="T161" s="10"/>
      <c r="U161" s="10"/>
      <c r="V161" s="10">
        <v>96.648970000000006</v>
      </c>
      <c r="W161" s="185"/>
      <c r="X161" s="185"/>
      <c r="Y161" s="185"/>
      <c r="Z161" s="185"/>
      <c r="AA161" s="185"/>
      <c r="AB161" s="185"/>
      <c r="AC161" s="185"/>
      <c r="AD161" s="185"/>
    </row>
    <row xmlns:x14ac="http://schemas.microsoft.com/office/spreadsheetml/2009/9/ac" r="162" s="182" customFormat="true" ht="12" x14ac:dyDescent="0.2">
      <c r="A162" s="185" t="s">
        <v>159</v>
      </c>
      <c r="B162" s="10">
        <v>2024</v>
      </c>
      <c r="C162" s="185" t="s">
        <v>17</v>
      </c>
      <c r="D162" s="10"/>
      <c r="E162" s="10"/>
      <c r="F162" s="10"/>
      <c r="G162" s="10"/>
      <c r="H162" s="10"/>
      <c r="I162" s="10"/>
      <c r="J162" s="10"/>
      <c r="K162" s="10"/>
      <c r="L162" s="10"/>
      <c r="M162" s="10"/>
      <c r="N162" s="10"/>
      <c r="O162" s="10"/>
      <c r="P162" s="10"/>
      <c r="Q162" s="10"/>
      <c r="R162" s="10"/>
      <c r="S162" s="10"/>
      <c r="T162" s="10"/>
      <c r="U162" s="10"/>
      <c r="V162" s="10"/>
      <c r="W162" s="185"/>
      <c r="X162" s="185"/>
      <c r="Y162" s="185"/>
      <c r="Z162" s="185"/>
      <c r="AA162" s="185"/>
      <c r="AB162" s="185"/>
      <c r="AC162" s="185"/>
      <c r="AD162" s="185"/>
    </row>
    <row xmlns:x14ac="http://schemas.microsoft.com/office/spreadsheetml/2009/9/ac" r="163" s="182" customFormat="true" ht="12" x14ac:dyDescent="0.2">
      <c r="A163" s="185" t="s">
        <v>159</v>
      </c>
      <c r="B163" s="10">
        <v>2025</v>
      </c>
      <c r="C163" s="185" t="s">
        <v>17</v>
      </c>
      <c r="D163" s="10"/>
      <c r="E163" s="10"/>
      <c r="F163" s="10"/>
      <c r="G163" s="10"/>
      <c r="H163" s="10"/>
      <c r="I163" s="10"/>
      <c r="J163" s="10"/>
      <c r="K163" s="10"/>
      <c r="L163" s="10"/>
      <c r="M163" s="10"/>
      <c r="N163" s="10"/>
      <c r="O163" s="10"/>
      <c r="P163" s="10"/>
      <c r="Q163" s="10"/>
      <c r="R163" s="10"/>
      <c r="S163" s="10"/>
      <c r="T163" s="10"/>
      <c r="U163" s="10"/>
      <c r="V163" s="10"/>
      <c r="W163" s="185"/>
      <c r="X163" s="185"/>
      <c r="Y163" s="185"/>
      <c r="Z163" s="185"/>
      <c r="AA163" s="185"/>
      <c r="AB163" s="185"/>
      <c r="AC163" s="185"/>
      <c r="AD163" s="185"/>
    </row>
    <row xmlns:x14ac="http://schemas.microsoft.com/office/spreadsheetml/2009/9/ac" r="164" s="182" customFormat="true" ht="12" x14ac:dyDescent="0.2">
      <c r="A164" s="185" t="s">
        <v>159</v>
      </c>
      <c r="B164" s="10">
        <v>2026</v>
      </c>
      <c r="C164" s="185" t="s">
        <v>17</v>
      </c>
      <c r="D164" s="10"/>
      <c r="E164" s="10"/>
      <c r="F164" s="10"/>
      <c r="G164" s="10"/>
      <c r="H164" s="10"/>
      <c r="I164" s="10"/>
      <c r="J164" s="10"/>
      <c r="K164" s="10"/>
      <c r="L164" s="10"/>
      <c r="M164" s="10"/>
      <c r="N164" s="10"/>
      <c r="O164" s="10"/>
      <c r="P164" s="10"/>
      <c r="Q164" s="10"/>
      <c r="R164" s="10"/>
      <c r="S164" s="10"/>
      <c r="T164" s="10"/>
      <c r="U164" s="10"/>
      <c r="V164" s="10"/>
      <c r="W164" s="185"/>
      <c r="X164" s="185"/>
      <c r="Y164" s="185"/>
      <c r="Z164" s="185"/>
      <c r="AA164" s="185"/>
      <c r="AB164" s="185"/>
      <c r="AC164" s="185"/>
      <c r="AD164" s="185"/>
    </row>
    <row xmlns:x14ac="http://schemas.microsoft.com/office/spreadsheetml/2009/9/ac" r="165" s="182" customFormat="true" ht="12" x14ac:dyDescent="0.2">
      <c r="A165" s="185" t="s">
        <v>159</v>
      </c>
      <c r="B165" s="10">
        <v>2027</v>
      </c>
      <c r="C165" s="185" t="s">
        <v>17</v>
      </c>
      <c r="D165" s="10"/>
      <c r="E165" s="10"/>
      <c r="F165" s="10"/>
      <c r="G165" s="10"/>
      <c r="H165" s="10"/>
      <c r="I165" s="10"/>
      <c r="J165" s="10"/>
      <c r="K165" s="10"/>
      <c r="L165" s="10"/>
      <c r="M165" s="10"/>
      <c r="N165" s="10"/>
      <c r="O165" s="10"/>
      <c r="P165" s="10"/>
      <c r="Q165" s="10"/>
      <c r="R165" s="10"/>
      <c r="S165" s="10"/>
      <c r="T165" s="10"/>
      <c r="U165" s="10"/>
      <c r="V165" s="10"/>
      <c r="W165" s="185"/>
      <c r="X165" s="185"/>
      <c r="Y165" s="185"/>
      <c r="Z165" s="185"/>
      <c r="AA165" s="185"/>
      <c r="AB165" s="185"/>
      <c r="AC165" s="185"/>
      <c r="AD165" s="185"/>
    </row>
    <row xmlns:x14ac="http://schemas.microsoft.com/office/spreadsheetml/2009/9/ac" r="166" s="182" customFormat="true" ht="12" x14ac:dyDescent="0.2">
      <c r="A166" s="185" t="s">
        <v>159</v>
      </c>
      <c r="B166" s="10">
        <v>2028</v>
      </c>
      <c r="C166" s="185" t="s">
        <v>17</v>
      </c>
      <c r="D166" s="10"/>
      <c r="E166" s="10"/>
      <c r="F166" s="10"/>
      <c r="G166" s="10"/>
      <c r="H166" s="10"/>
      <c r="I166" s="10"/>
      <c r="J166" s="10"/>
      <c r="K166" s="10"/>
      <c r="L166" s="10"/>
      <c r="M166" s="10"/>
      <c r="N166" s="10"/>
      <c r="O166" s="10"/>
      <c r="P166" s="10"/>
      <c r="Q166" s="10"/>
      <c r="R166" s="10"/>
      <c r="S166" s="10"/>
      <c r="T166" s="10"/>
      <c r="U166" s="10"/>
      <c r="V166" s="10"/>
      <c r="W166" s="185"/>
      <c r="X166" s="185"/>
      <c r="Y166" s="185"/>
      <c r="Z166" s="185"/>
      <c r="AA166" s="185"/>
      <c r="AB166" s="185"/>
      <c r="AC166" s="185"/>
      <c r="AD166" s="185"/>
    </row>
    <row xmlns:x14ac="http://schemas.microsoft.com/office/spreadsheetml/2009/9/ac" r="167" s="182" customFormat="true" ht="12" x14ac:dyDescent="0.2">
      <c r="A167" s="185" t="s">
        <v>159</v>
      </c>
      <c r="B167" s="10">
        <v>2029</v>
      </c>
      <c r="C167" s="185" t="s">
        <v>17</v>
      </c>
      <c r="D167" s="10"/>
      <c r="E167" s="10"/>
      <c r="F167" s="10"/>
      <c r="G167" s="10"/>
      <c r="H167" s="10"/>
      <c r="I167" s="10"/>
      <c r="J167" s="10"/>
      <c r="K167" s="10"/>
      <c r="L167" s="10"/>
      <c r="M167" s="10"/>
      <c r="N167" s="10"/>
      <c r="O167" s="10"/>
      <c r="P167" s="10"/>
      <c r="Q167" s="10"/>
      <c r="R167" s="10"/>
      <c r="S167" s="10"/>
      <c r="T167" s="10"/>
      <c r="U167" s="10"/>
      <c r="V167" s="10"/>
      <c r="W167" s="185"/>
      <c r="X167" s="185"/>
      <c r="Y167" s="185"/>
      <c r="Z167" s="185"/>
      <c r="AA167" s="185"/>
      <c r="AB167" s="185"/>
    </row>
    <row xmlns:x14ac="http://schemas.microsoft.com/office/spreadsheetml/2009/9/ac" r="168" s="182" customFormat="true" ht="12" x14ac:dyDescent="0.2">
      <c r="A168" s="185" t="s">
        <v>159</v>
      </c>
      <c r="B168" s="10">
        <v>2030</v>
      </c>
      <c r="C168" s="185" t="s">
        <v>17</v>
      </c>
      <c r="D168" s="10"/>
      <c r="E168" s="10"/>
      <c r="F168" s="10"/>
      <c r="G168" s="10"/>
      <c r="H168" s="10"/>
      <c r="I168" s="10"/>
      <c r="J168" s="10"/>
      <c r="K168" s="10"/>
      <c r="L168" s="10"/>
      <c r="M168" s="10"/>
      <c r="N168" s="10"/>
      <c r="O168" s="10"/>
      <c r="P168" s="10"/>
      <c r="Q168" s="10"/>
      <c r="R168" s="10"/>
      <c r="S168" s="10"/>
      <c r="T168" s="10"/>
      <c r="U168" s="10"/>
      <c r="V168" s="10"/>
      <c r="W168" s="185"/>
      <c r="X168" s="185"/>
      <c r="Y168" s="185"/>
      <c r="Z168" s="185"/>
      <c r="AA168" s="185"/>
      <c r="AB168" s="185"/>
    </row>
    <row xmlns:x14ac="http://schemas.microsoft.com/office/spreadsheetml/2009/9/ac" r="169" ht="15.75" x14ac:dyDescent="0.25">
      <c r="A169" s="186" t="s">
        <v>159</v>
      </c>
      <c r="B169" s="10">
        <v>2000</v>
      </c>
      <c r="C169" s="186" t="s">
        <v>18</v>
      </c>
      <c r="D169" s="10">
        <v>331147</v>
      </c>
      <c r="E169" s="10"/>
      <c r="F169" s="10"/>
      <c r="G169" s="10"/>
      <c r="H169" s="10"/>
      <c r="I169" s="10"/>
      <c r="J169" s="10">
        <v>100</v>
      </c>
      <c r="K169" s="10"/>
      <c r="L169" s="10"/>
      <c r="M169" s="10"/>
      <c r="N169" s="10"/>
      <c r="O169" s="10"/>
      <c r="P169" s="10">
        <v>100</v>
      </c>
      <c r="Q169" s="10"/>
      <c r="R169" s="10"/>
      <c r="S169" s="10"/>
      <c r="T169" s="10"/>
      <c r="U169" s="10"/>
      <c r="V169" s="10">
        <v>100</v>
      </c>
      <c r="W169" s="186"/>
      <c r="X169" s="186"/>
      <c r="Y169" s="186"/>
      <c r="Z169" s="186"/>
      <c r="AA169" s="186"/>
      <c r="AB169" s="186"/>
    </row>
    <row xmlns:x14ac="http://schemas.microsoft.com/office/spreadsheetml/2009/9/ac" r="170" ht="15.75" x14ac:dyDescent="0.25">
      <c r="A170" s="186" t="s">
        <v>159</v>
      </c>
      <c r="B170" s="10">
        <v>2001</v>
      </c>
      <c r="C170" s="186" t="s">
        <v>18</v>
      </c>
      <c r="D170" s="10">
        <v>339557</v>
      </c>
      <c r="E170" s="10"/>
      <c r="F170" s="10"/>
      <c r="G170" s="10"/>
      <c r="H170" s="10"/>
      <c r="I170" s="10"/>
      <c r="J170" s="10">
        <v>100</v>
      </c>
      <c r="K170" s="10"/>
      <c r="L170" s="10"/>
      <c r="M170" s="10"/>
      <c r="N170" s="10"/>
      <c r="O170" s="10"/>
      <c r="P170" s="10">
        <v>100</v>
      </c>
      <c r="Q170" s="10"/>
      <c r="R170" s="10"/>
      <c r="S170" s="10"/>
      <c r="T170" s="10"/>
      <c r="U170" s="10"/>
      <c r="V170" s="10">
        <v>100</v>
      </c>
      <c r="W170" s="186"/>
      <c r="X170" s="186"/>
      <c r="Y170" s="186"/>
      <c r="Z170" s="186"/>
      <c r="AA170" s="186"/>
      <c r="AB170" s="186"/>
    </row>
    <row xmlns:x14ac="http://schemas.microsoft.com/office/spreadsheetml/2009/9/ac" r="171" ht="15.75" x14ac:dyDescent="0.25">
      <c r="A171" s="186" t="s">
        <v>159</v>
      </c>
      <c r="B171" s="10">
        <v>2002</v>
      </c>
      <c r="C171" s="186" t="s">
        <v>18</v>
      </c>
      <c r="D171" s="10">
        <v>353343</v>
      </c>
      <c r="E171" s="10"/>
      <c r="F171" s="10"/>
      <c r="G171" s="10"/>
      <c r="H171" s="10"/>
      <c r="I171" s="10"/>
      <c r="J171" s="10">
        <v>100</v>
      </c>
      <c r="K171" s="10"/>
      <c r="L171" s="10"/>
      <c r="M171" s="10"/>
      <c r="N171" s="10"/>
      <c r="O171" s="10"/>
      <c r="P171" s="10">
        <v>100</v>
      </c>
      <c r="Q171" s="10"/>
      <c r="R171" s="10"/>
      <c r="S171" s="10"/>
      <c r="T171" s="10"/>
      <c r="U171" s="10"/>
      <c r="V171" s="10">
        <v>100</v>
      </c>
      <c r="W171" s="186"/>
      <c r="X171" s="186"/>
      <c r="Y171" s="186"/>
      <c r="Z171" s="186"/>
      <c r="AA171" s="186"/>
      <c r="AB171" s="186"/>
    </row>
    <row xmlns:x14ac="http://schemas.microsoft.com/office/spreadsheetml/2009/9/ac" r="172" ht="15.75" x14ac:dyDescent="0.25">
      <c r="A172" s="186" t="s">
        <v>159</v>
      </c>
      <c r="B172" s="10">
        <v>2003</v>
      </c>
      <c r="C172" s="186" t="s">
        <v>18</v>
      </c>
      <c r="D172" s="10">
        <v>362546</v>
      </c>
      <c r="E172" s="10"/>
      <c r="F172" s="10"/>
      <c r="G172" s="10"/>
      <c r="H172" s="10"/>
      <c r="I172" s="10"/>
      <c r="J172" s="10">
        <v>100</v>
      </c>
      <c r="K172" s="10"/>
      <c r="L172" s="10"/>
      <c r="M172" s="10"/>
      <c r="N172" s="10"/>
      <c r="O172" s="10"/>
      <c r="P172" s="10">
        <v>100</v>
      </c>
      <c r="Q172" s="10"/>
      <c r="R172" s="10"/>
      <c r="S172" s="10"/>
      <c r="T172" s="10"/>
      <c r="U172" s="10"/>
      <c r="V172" s="10">
        <v>100</v>
      </c>
      <c r="W172" s="186"/>
      <c r="X172" s="186"/>
      <c r="Y172" s="186"/>
      <c r="Z172" s="186"/>
      <c r="AA172" s="186"/>
      <c r="AB172" s="186"/>
    </row>
    <row xmlns:x14ac="http://schemas.microsoft.com/office/spreadsheetml/2009/9/ac" r="173" ht="15.75" x14ac:dyDescent="0.25">
      <c r="A173" s="186" t="s">
        <v>159</v>
      </c>
      <c r="B173" s="10">
        <v>2004</v>
      </c>
      <c r="C173" s="186" t="s">
        <v>18</v>
      </c>
      <c r="D173" s="10">
        <v>434765</v>
      </c>
      <c r="E173" s="10"/>
      <c r="F173" s="10">
        <v>55.589285714286227</v>
      </c>
      <c r="G173" s="10"/>
      <c r="H173" s="10"/>
      <c r="I173" s="10">
        <v>44.410714285713773</v>
      </c>
      <c r="J173" s="10">
        <v>55.589285714286227</v>
      </c>
      <c r="K173" s="10">
        <v>90.850000000000364</v>
      </c>
      <c r="L173" s="10"/>
      <c r="M173" s="10"/>
      <c r="N173" s="10"/>
      <c r="O173" s="10">
        <v>9.1499999999996362</v>
      </c>
      <c r="P173" s="10">
        <v>90.850000000000364</v>
      </c>
      <c r="Q173" s="10"/>
      <c r="R173" s="10"/>
      <c r="S173" s="10"/>
      <c r="T173" s="10"/>
      <c r="U173" s="10"/>
      <c r="V173" s="10">
        <v>100</v>
      </c>
      <c r="W173" s="186"/>
      <c r="X173" s="186"/>
      <c r="Y173" s="186"/>
      <c r="Z173" s="186"/>
      <c r="AA173" s="186"/>
      <c r="AB173" s="186"/>
    </row>
    <row xmlns:x14ac="http://schemas.microsoft.com/office/spreadsheetml/2009/9/ac" r="174" ht="15.75" x14ac:dyDescent="0.25">
      <c r="A174" s="186" t="s">
        <v>159</v>
      </c>
      <c r="B174" s="10">
        <v>2005</v>
      </c>
      <c r="C174" s="186" t="s">
        <v>18</v>
      </c>
      <c r="D174" s="10">
        <v>443806</v>
      </c>
      <c r="E174" s="10"/>
      <c r="F174" s="10">
        <v>55.589285714286227</v>
      </c>
      <c r="G174" s="10"/>
      <c r="H174" s="10"/>
      <c r="I174" s="10">
        <v>44.410714285713773</v>
      </c>
      <c r="J174" s="10">
        <v>55.589285714286227</v>
      </c>
      <c r="K174" s="10">
        <v>90.850000000000364</v>
      </c>
      <c r="L174" s="10"/>
      <c r="M174" s="10"/>
      <c r="N174" s="10"/>
      <c r="O174" s="10">
        <v>9.1499999999996362</v>
      </c>
      <c r="P174" s="10">
        <v>90.850000000000364</v>
      </c>
      <c r="Q174" s="10"/>
      <c r="R174" s="10"/>
      <c r="S174" s="10"/>
      <c r="T174" s="10"/>
      <c r="U174" s="10"/>
      <c r="V174" s="10">
        <v>100</v>
      </c>
      <c r="W174" s="186"/>
      <c r="X174" s="186"/>
      <c r="Y174" s="186"/>
      <c r="Z174" s="186"/>
      <c r="AA174" s="186"/>
      <c r="AB174" s="186"/>
    </row>
    <row xmlns:x14ac="http://schemas.microsoft.com/office/spreadsheetml/2009/9/ac" r="175" ht="15.75" x14ac:dyDescent="0.25">
      <c r="A175" s="186" t="s">
        <v>159</v>
      </c>
      <c r="B175" s="10">
        <v>2006</v>
      </c>
      <c r="C175" s="186" t="s">
        <v>18</v>
      </c>
      <c r="D175" s="10">
        <v>451974</v>
      </c>
      <c r="E175" s="10"/>
      <c r="F175" s="10">
        <v>55.589285714286227</v>
      </c>
      <c r="G175" s="10"/>
      <c r="H175" s="10"/>
      <c r="I175" s="10">
        <v>44.410714285713773</v>
      </c>
      <c r="J175" s="10">
        <v>55.589285714286227</v>
      </c>
      <c r="K175" s="10">
        <v>90.850000000000364</v>
      </c>
      <c r="L175" s="10"/>
      <c r="M175" s="10"/>
      <c r="N175" s="10"/>
      <c r="O175" s="10">
        <v>9.1499999999996362</v>
      </c>
      <c r="P175" s="10">
        <v>90.850000000000364</v>
      </c>
      <c r="Q175" s="10"/>
      <c r="R175" s="10"/>
      <c r="S175" s="10"/>
      <c r="T175" s="10"/>
      <c r="U175" s="10"/>
      <c r="V175" s="10">
        <v>100</v>
      </c>
      <c r="W175" s="186"/>
      <c r="X175" s="186"/>
      <c r="Y175" s="186"/>
      <c r="Z175" s="186"/>
      <c r="AA175" s="186"/>
      <c r="AB175" s="186"/>
    </row>
    <row xmlns:x14ac="http://schemas.microsoft.com/office/spreadsheetml/2009/9/ac" r="176" ht="15.75" x14ac:dyDescent="0.25">
      <c r="A176" s="186" t="s">
        <v>159</v>
      </c>
      <c r="B176" s="10">
        <v>2007</v>
      </c>
      <c r="C176" s="186" t="s">
        <v>18</v>
      </c>
      <c r="D176" s="10">
        <v>460035</v>
      </c>
      <c r="E176" s="10"/>
      <c r="F176" s="10">
        <v>55.589285714286227</v>
      </c>
      <c r="G176" s="10"/>
      <c r="H176" s="10"/>
      <c r="I176" s="10">
        <v>44.410714285713773</v>
      </c>
      <c r="J176" s="10">
        <v>55.589285714286227</v>
      </c>
      <c r="K176" s="10">
        <v>90.850000000000364</v>
      </c>
      <c r="L176" s="10"/>
      <c r="M176" s="10"/>
      <c r="N176" s="10"/>
      <c r="O176" s="10">
        <v>9.1499999999996362</v>
      </c>
      <c r="P176" s="10">
        <v>90.850000000000364</v>
      </c>
      <c r="Q176" s="10"/>
      <c r="R176" s="10"/>
      <c r="S176" s="10"/>
      <c r="T176" s="10"/>
      <c r="U176" s="10"/>
      <c r="V176" s="10">
        <v>100</v>
      </c>
      <c r="W176" s="186"/>
      <c r="X176" s="186"/>
      <c r="Y176" s="186"/>
      <c r="Z176" s="186"/>
      <c r="AA176" s="186"/>
      <c r="AB176" s="186"/>
    </row>
    <row xmlns:x14ac="http://schemas.microsoft.com/office/spreadsheetml/2009/9/ac" r="177" ht="15.75" x14ac:dyDescent="0.25">
      <c r="A177" s="186" t="s">
        <v>159</v>
      </c>
      <c r="B177" s="10">
        <v>2008</v>
      </c>
      <c r="C177" s="186" t="s">
        <v>18</v>
      </c>
      <c r="D177" s="10">
        <v>471313</v>
      </c>
      <c r="E177" s="10"/>
      <c r="F177" s="10">
        <v>55.589285714286227</v>
      </c>
      <c r="G177" s="10"/>
      <c r="H177" s="10"/>
      <c r="I177" s="10">
        <v>44.410714285713773</v>
      </c>
      <c r="J177" s="10">
        <v>55.589285714286227</v>
      </c>
      <c r="K177" s="10">
        <v>90.850000000000364</v>
      </c>
      <c r="L177" s="10"/>
      <c r="M177" s="10"/>
      <c r="N177" s="10"/>
      <c r="O177" s="10">
        <v>9.1499999999996362</v>
      </c>
      <c r="P177" s="10">
        <v>90.850000000000364</v>
      </c>
      <c r="Q177" s="10"/>
      <c r="R177" s="10"/>
      <c r="S177" s="10"/>
      <c r="T177" s="10"/>
      <c r="U177" s="10"/>
      <c r="V177" s="10">
        <v>100</v>
      </c>
      <c r="W177" s="186"/>
      <c r="X177" s="186"/>
      <c r="Y177" s="186"/>
      <c r="Z177" s="186"/>
      <c r="AA177" s="186"/>
      <c r="AB177" s="186"/>
    </row>
    <row xmlns:x14ac="http://schemas.microsoft.com/office/spreadsheetml/2009/9/ac" r="178" ht="15.75" x14ac:dyDescent="0.25">
      <c r="A178" s="186" t="s">
        <v>159</v>
      </c>
      <c r="B178" s="10">
        <v>2009</v>
      </c>
      <c r="C178" s="186" t="s">
        <v>18</v>
      </c>
      <c r="D178" s="10">
        <v>494092</v>
      </c>
      <c r="E178" s="10"/>
      <c r="F178" s="10">
        <v>58.310714285715221</v>
      </c>
      <c r="G178" s="10"/>
      <c r="H178" s="10"/>
      <c r="I178" s="10">
        <v>41.689285714284779</v>
      </c>
      <c r="J178" s="10">
        <v>58.310714285715221</v>
      </c>
      <c r="K178" s="10">
        <v>88.650000000000546</v>
      </c>
      <c r="L178" s="10"/>
      <c r="M178" s="10"/>
      <c r="N178" s="10"/>
      <c r="O178" s="10">
        <v>11.349999999999451</v>
      </c>
      <c r="P178" s="10">
        <v>88.650000000000546</v>
      </c>
      <c r="Q178" s="10"/>
      <c r="R178" s="10"/>
      <c r="S178" s="10"/>
      <c r="T178" s="10"/>
      <c r="U178" s="10"/>
      <c r="V178" s="10">
        <v>100</v>
      </c>
      <c r="W178" s="186"/>
      <c r="X178" s="186"/>
      <c r="Y178" s="186"/>
      <c r="Z178" s="186"/>
      <c r="AA178" s="186"/>
      <c r="AB178" s="186"/>
    </row>
    <row xmlns:x14ac="http://schemas.microsoft.com/office/spreadsheetml/2009/9/ac" r="179" ht="15.75" x14ac:dyDescent="0.25">
      <c r="A179" s="186" t="s">
        <v>159</v>
      </c>
      <c r="B179" s="10">
        <v>2010</v>
      </c>
      <c r="C179" s="186" t="s">
        <v>18</v>
      </c>
      <c r="D179" s="10">
        <v>509080</v>
      </c>
      <c r="E179" s="10"/>
      <c r="F179" s="10">
        <v>61.032142857143299</v>
      </c>
      <c r="G179" s="10"/>
      <c r="H179" s="10"/>
      <c r="I179" s="10">
        <v>38.967857142856701</v>
      </c>
      <c r="J179" s="10">
        <v>61.032142857143299</v>
      </c>
      <c r="K179" s="10">
        <v>86.450000000000728</v>
      </c>
      <c r="L179" s="10"/>
      <c r="M179" s="10"/>
      <c r="N179" s="10"/>
      <c r="O179" s="10">
        <v>13.549999999999271</v>
      </c>
      <c r="P179" s="10">
        <v>86.450000000000728</v>
      </c>
      <c r="Q179" s="10"/>
      <c r="R179" s="10"/>
      <c r="S179" s="10"/>
      <c r="T179" s="10"/>
      <c r="U179" s="10"/>
      <c r="V179" s="10">
        <v>100</v>
      </c>
      <c r="W179" s="186"/>
      <c r="X179" s="186"/>
      <c r="Y179" s="186"/>
      <c r="Z179" s="186"/>
      <c r="AA179" s="186"/>
      <c r="AB179" s="186"/>
    </row>
    <row xmlns:x14ac="http://schemas.microsoft.com/office/spreadsheetml/2009/9/ac" r="180" ht="15.75" x14ac:dyDescent="0.25">
      <c r="A180" s="186" t="s">
        <v>159</v>
      </c>
      <c r="B180" s="10">
        <v>2011</v>
      </c>
      <c r="C180" s="186" t="s">
        <v>18</v>
      </c>
      <c r="D180" s="10">
        <v>523693</v>
      </c>
      <c r="E180" s="10"/>
      <c r="F180" s="10">
        <v>63.753571428572293</v>
      </c>
      <c r="G180" s="10"/>
      <c r="H180" s="10"/>
      <c r="I180" s="10">
        <v>36.246428571427707</v>
      </c>
      <c r="J180" s="10">
        <v>63.753571428572293</v>
      </c>
      <c r="K180" s="10">
        <v>84.25</v>
      </c>
      <c r="L180" s="10"/>
      <c r="M180" s="10">
        <v>46.356926456901327</v>
      </c>
      <c r="N180" s="10">
        <v>37.893073543098673</v>
      </c>
      <c r="O180" s="10">
        <v>15.75</v>
      </c>
      <c r="P180" s="10">
        <v>0</v>
      </c>
      <c r="Q180" s="10"/>
      <c r="R180" s="10"/>
      <c r="S180" s="10">
        <v>7.849259195524195</v>
      </c>
      <c r="T180" s="10"/>
      <c r="U180" s="10"/>
      <c r="V180" s="10">
        <v>92.150740804475802</v>
      </c>
      <c r="W180" s="186"/>
      <c r="X180" s="186"/>
      <c r="Y180" s="186"/>
      <c r="Z180" s="186"/>
      <c r="AA180" s="186"/>
      <c r="AB180" s="186"/>
    </row>
    <row xmlns:x14ac="http://schemas.microsoft.com/office/spreadsheetml/2009/9/ac" r="181" ht="15.75" x14ac:dyDescent="0.25">
      <c r="A181" s="186" t="s">
        <v>159</v>
      </c>
      <c r="B181" s="10">
        <v>2012</v>
      </c>
      <c r="C181" s="186" t="s">
        <v>18</v>
      </c>
      <c r="D181" s="10">
        <v>533554</v>
      </c>
      <c r="E181" s="10"/>
      <c r="F181" s="10">
        <v>66.475000000000364</v>
      </c>
      <c r="G181" s="10"/>
      <c r="H181" s="10"/>
      <c r="I181" s="10">
        <v>33.524999999999643</v>
      </c>
      <c r="J181" s="10">
        <v>66.475000000000364</v>
      </c>
      <c r="K181" s="10">
        <v>82.050000000000182</v>
      </c>
      <c r="L181" s="10"/>
      <c r="M181" s="10">
        <v>46.356926456901327</v>
      </c>
      <c r="N181" s="10">
        <v>35.693073543098848</v>
      </c>
      <c r="O181" s="10">
        <v>17.949999999999822</v>
      </c>
      <c r="P181" s="10">
        <v>0</v>
      </c>
      <c r="Q181" s="10"/>
      <c r="R181" s="10"/>
      <c r="S181" s="10">
        <v>7.849259195524195</v>
      </c>
      <c r="T181" s="10"/>
      <c r="U181" s="10"/>
      <c r="V181" s="10">
        <v>92.150740804475802</v>
      </c>
      <c r="W181" s="186"/>
      <c r="X181" s="186"/>
      <c r="Y181" s="186"/>
      <c r="Z181" s="186"/>
      <c r="AA181" s="186"/>
      <c r="AB181" s="186"/>
    </row>
    <row xmlns:x14ac="http://schemas.microsoft.com/office/spreadsheetml/2009/9/ac" r="182" ht="15.75" x14ac:dyDescent="0.25">
      <c r="A182" s="186" t="s">
        <v>159</v>
      </c>
      <c r="B182" s="10">
        <v>2013</v>
      </c>
      <c r="C182" s="186" t="s">
        <v>18</v>
      </c>
      <c r="D182" s="10">
        <v>555251</v>
      </c>
      <c r="E182" s="10"/>
      <c r="F182" s="10">
        <v>69.196428571429351</v>
      </c>
      <c r="G182" s="10"/>
      <c r="H182" s="10"/>
      <c r="I182" s="10">
        <v>30.803571428570649</v>
      </c>
      <c r="J182" s="10">
        <v>69.196428571429351</v>
      </c>
      <c r="K182" s="10">
        <v>79.850000000000364</v>
      </c>
      <c r="L182" s="10"/>
      <c r="M182" s="10">
        <v>46.356926456901327</v>
      </c>
      <c r="N182" s="10">
        <v>33.49307354309903</v>
      </c>
      <c r="O182" s="10">
        <v>20.14999999999964</v>
      </c>
      <c r="P182" s="10">
        <v>0</v>
      </c>
      <c r="Q182" s="10"/>
      <c r="R182" s="10"/>
      <c r="S182" s="10">
        <v>7.849259195524195</v>
      </c>
      <c r="T182" s="10"/>
      <c r="U182" s="10"/>
      <c r="V182" s="10">
        <v>92.150740804475802</v>
      </c>
      <c r="W182" s="186"/>
      <c r="X182" s="186"/>
      <c r="Y182" s="186"/>
      <c r="Z182" s="186"/>
      <c r="AA182" s="186"/>
      <c r="AB182" s="186"/>
    </row>
    <row xmlns:x14ac="http://schemas.microsoft.com/office/spreadsheetml/2009/9/ac" r="183" ht="15.75" x14ac:dyDescent="0.25">
      <c r="A183" s="186" t="s">
        <v>159</v>
      </c>
      <c r="B183" s="10">
        <v>2014</v>
      </c>
      <c r="C183" s="186" t="s">
        <v>18</v>
      </c>
      <c r="D183" s="10">
        <v>566770</v>
      </c>
      <c r="E183" s="10"/>
      <c r="F183" s="10">
        <v>71.917857142858338</v>
      </c>
      <c r="G183" s="10"/>
      <c r="H183" s="10"/>
      <c r="I183" s="10">
        <v>28.082142857141658</v>
      </c>
      <c r="J183" s="10">
        <v>71.917857142858338</v>
      </c>
      <c r="K183" s="10">
        <v>77.650000000000546</v>
      </c>
      <c r="L183" s="10"/>
      <c r="M183" s="10">
        <v>46.356926456901327</v>
      </c>
      <c r="N183" s="10">
        <v>31.293073543099212</v>
      </c>
      <c r="O183" s="10">
        <v>22.349999999999451</v>
      </c>
      <c r="P183" s="10">
        <v>0</v>
      </c>
      <c r="Q183" s="10"/>
      <c r="R183" s="10"/>
      <c r="S183" s="10">
        <v>7.849259195524195</v>
      </c>
      <c r="T183" s="10"/>
      <c r="U183" s="10"/>
      <c r="V183" s="10">
        <v>92.150740804475802</v>
      </c>
      <c r="W183" s="186"/>
      <c r="X183" s="186"/>
      <c r="Y183" s="186"/>
      <c r="Z183" s="186"/>
      <c r="AA183" s="186"/>
      <c r="AB183" s="186"/>
    </row>
    <row xmlns:x14ac="http://schemas.microsoft.com/office/spreadsheetml/2009/9/ac" r="184" ht="15.75" x14ac:dyDescent="0.25">
      <c r="A184" s="186" t="s">
        <v>159</v>
      </c>
      <c r="B184" s="10">
        <v>2015</v>
      </c>
      <c r="C184" s="186" t="s">
        <v>18</v>
      </c>
      <c r="D184" s="10">
        <v>567900</v>
      </c>
      <c r="E184" s="10"/>
      <c r="F184" s="10">
        <v>74.639285714286416</v>
      </c>
      <c r="G184" s="10"/>
      <c r="H184" s="10"/>
      <c r="I184" s="10">
        <v>25.360714285713581</v>
      </c>
      <c r="J184" s="10">
        <v>74.639285714286416</v>
      </c>
      <c r="K184" s="10">
        <v>75.450000000000728</v>
      </c>
      <c r="L184" s="10"/>
      <c r="M184" s="10">
        <v>46.356926456901327</v>
      </c>
      <c r="N184" s="10">
        <v>29.09307354309939</v>
      </c>
      <c r="O184" s="10">
        <v>24.549999999999269</v>
      </c>
      <c r="P184" s="10">
        <v>0</v>
      </c>
      <c r="Q184" s="10"/>
      <c r="R184" s="10"/>
      <c r="S184" s="10">
        <v>7.849259195524195</v>
      </c>
      <c r="T184" s="10"/>
      <c r="U184" s="10"/>
      <c r="V184" s="10">
        <v>92.150740804475802</v>
      </c>
      <c r="W184" s="186"/>
      <c r="X184" s="186"/>
      <c r="Y184" s="186"/>
      <c r="Z184" s="186"/>
      <c r="AA184" s="186"/>
      <c r="AB184" s="186"/>
    </row>
    <row xmlns:x14ac="http://schemas.microsoft.com/office/spreadsheetml/2009/9/ac" r="185" ht="15.75" x14ac:dyDescent="0.25">
      <c r="A185" s="186" t="s">
        <v>159</v>
      </c>
      <c r="B185" s="10">
        <v>2016</v>
      </c>
      <c r="C185" s="186" t="s">
        <v>18</v>
      </c>
      <c r="D185" s="10">
        <v>578552</v>
      </c>
      <c r="E185" s="10"/>
      <c r="F185" s="10">
        <v>77.360714285715403</v>
      </c>
      <c r="G185" s="10"/>
      <c r="H185" s="10"/>
      <c r="I185" s="10">
        <v>22.6392857142846</v>
      </c>
      <c r="J185" s="10">
        <v>77.360714285715403</v>
      </c>
      <c r="K185" s="10">
        <v>73.25</v>
      </c>
      <c r="L185" s="10"/>
      <c r="M185" s="10">
        <v>46.356926456901327</v>
      </c>
      <c r="N185" s="10">
        <v>26.893073543098669</v>
      </c>
      <c r="O185" s="10">
        <v>26.75</v>
      </c>
      <c r="P185" s="10">
        <v>0</v>
      </c>
      <c r="Q185" s="10"/>
      <c r="R185" s="10"/>
      <c r="S185" s="10">
        <v>7.849259195524195</v>
      </c>
      <c r="T185" s="10"/>
      <c r="U185" s="10"/>
      <c r="V185" s="10">
        <v>92.150740804475802</v>
      </c>
      <c r="W185" s="186"/>
      <c r="X185" s="186"/>
      <c r="Y185" s="186"/>
      <c r="Z185" s="186"/>
      <c r="AA185" s="186"/>
      <c r="AB185" s="186"/>
    </row>
    <row xmlns:x14ac="http://schemas.microsoft.com/office/spreadsheetml/2009/9/ac" r="186" ht="15.75" x14ac:dyDescent="0.25">
      <c r="A186" s="186" t="s">
        <v>159</v>
      </c>
      <c r="B186" s="10">
        <v>2017</v>
      </c>
      <c r="C186" s="186" t="s">
        <v>18</v>
      </c>
      <c r="D186" s="10">
        <v>590829</v>
      </c>
      <c r="E186" s="10"/>
      <c r="F186" s="10">
        <v>80.082142857143481</v>
      </c>
      <c r="G186" s="10"/>
      <c r="H186" s="10"/>
      <c r="I186" s="10">
        <v>19.917857142856519</v>
      </c>
      <c r="J186" s="10">
        <v>80.082142857143481</v>
      </c>
      <c r="K186" s="10">
        <v>71.050000000000182</v>
      </c>
      <c r="L186" s="10"/>
      <c r="M186" s="10">
        <v>46.356926456901327</v>
      </c>
      <c r="N186" s="10">
        <v>24.693073543098851</v>
      </c>
      <c r="O186" s="10">
        <v>28.949999999999822</v>
      </c>
      <c r="P186" s="10">
        <v>0</v>
      </c>
      <c r="Q186" s="10"/>
      <c r="R186" s="10"/>
      <c r="S186" s="10">
        <v>7.849259195524195</v>
      </c>
      <c r="T186" s="10"/>
      <c r="U186" s="10"/>
      <c r="V186" s="10">
        <v>92.150740804475802</v>
      </c>
      <c r="W186" s="186"/>
      <c r="X186" s="186"/>
      <c r="Y186" s="186"/>
      <c r="Z186" s="186"/>
      <c r="AA186" s="186"/>
      <c r="AB186" s="186"/>
    </row>
    <row xmlns:x14ac="http://schemas.microsoft.com/office/spreadsheetml/2009/9/ac" r="187" ht="15.75" x14ac:dyDescent="0.25">
      <c r="A187" s="186" t="s">
        <v>159</v>
      </c>
      <c r="B187" s="10">
        <v>2018</v>
      </c>
      <c r="C187" s="186" t="s">
        <v>18</v>
      </c>
      <c r="D187" s="10">
        <v>606380</v>
      </c>
      <c r="E187" s="10"/>
      <c r="F187" s="10">
        <v>80.082142857143481</v>
      </c>
      <c r="G187" s="10"/>
      <c r="H187" s="10"/>
      <c r="I187" s="10">
        <v>19.917857142856519</v>
      </c>
      <c r="J187" s="10">
        <v>80.082142857143481</v>
      </c>
      <c r="K187" s="10">
        <v>71.050000000000182</v>
      </c>
      <c r="L187" s="10"/>
      <c r="M187" s="10">
        <v>46.356926456901327</v>
      </c>
      <c r="N187" s="10">
        <v>24.693073543098851</v>
      </c>
      <c r="O187" s="10">
        <v>28.949999999999822</v>
      </c>
      <c r="P187" s="10">
        <v>0</v>
      </c>
      <c r="Q187" s="10"/>
      <c r="R187" s="10"/>
      <c r="S187" s="10">
        <v>7.849259195524195</v>
      </c>
      <c r="T187" s="10"/>
      <c r="U187" s="10"/>
      <c r="V187" s="10">
        <v>92.150740804475802</v>
      </c>
      <c r="W187" s="186"/>
      <c r="X187" s="186"/>
      <c r="Y187" s="186"/>
      <c r="Z187" s="186"/>
      <c r="AA187" s="186"/>
      <c r="AB187" s="186"/>
    </row>
    <row xmlns:x14ac="http://schemas.microsoft.com/office/spreadsheetml/2009/9/ac" r="188" ht="15.75" x14ac:dyDescent="0.25">
      <c r="A188" s="186" t="s">
        <v>159</v>
      </c>
      <c r="B188" s="10">
        <v>2019</v>
      </c>
      <c r="C188" s="186" t="s">
        <v>18</v>
      </c>
      <c r="D188" s="10">
        <v>620652</v>
      </c>
      <c r="E188" s="10"/>
      <c r="F188" s="10">
        <v>80.082142857143481</v>
      </c>
      <c r="G188" s="10"/>
      <c r="H188" s="10"/>
      <c r="I188" s="10">
        <v>19.917857142856519</v>
      </c>
      <c r="J188" s="10">
        <v>80.082142857143481</v>
      </c>
      <c r="K188" s="10">
        <v>71.050000000000182</v>
      </c>
      <c r="L188" s="10"/>
      <c r="M188" s="10">
        <v>46.356926456901327</v>
      </c>
      <c r="N188" s="10">
        <v>24.693073543098851</v>
      </c>
      <c r="O188" s="10">
        <v>28.949999999999822</v>
      </c>
      <c r="P188" s="10">
        <v>0</v>
      </c>
      <c r="Q188" s="10"/>
      <c r="R188" s="10"/>
      <c r="S188" s="10">
        <v>7.849259195524195</v>
      </c>
      <c r="T188" s="10"/>
      <c r="U188" s="10"/>
      <c r="V188" s="10">
        <v>92.150740804475802</v>
      </c>
      <c r="W188" s="186"/>
      <c r="X188" s="186"/>
      <c r="Y188" s="186"/>
      <c r="Z188" s="186"/>
      <c r="AA188" s="186"/>
      <c r="AB188" s="186"/>
    </row>
    <row xmlns:x14ac="http://schemas.microsoft.com/office/spreadsheetml/2009/9/ac" r="189" ht="15.75" x14ac:dyDescent="0.25">
      <c r="A189" s="186" t="s">
        <v>159</v>
      </c>
      <c r="B189" s="10">
        <v>2020</v>
      </c>
      <c r="C189" s="186" t="s">
        <v>18</v>
      </c>
      <c r="D189" s="10">
        <v>633775</v>
      </c>
      <c r="E189" s="10"/>
      <c r="F189" s="10">
        <v>80.082142857143481</v>
      </c>
      <c r="G189" s="10"/>
      <c r="H189" s="10"/>
      <c r="I189" s="10">
        <v>19.917857142856519</v>
      </c>
      <c r="J189" s="10">
        <v>80.082142857143481</v>
      </c>
      <c r="K189" s="10">
        <v>71.050000000000182</v>
      </c>
      <c r="L189" s="10"/>
      <c r="M189" s="10">
        <v>46.356926456901327</v>
      </c>
      <c r="N189" s="10">
        <v>24.693073543098851</v>
      </c>
      <c r="O189" s="10">
        <v>28.949999999999822</v>
      </c>
      <c r="P189" s="10">
        <v>0</v>
      </c>
      <c r="Q189" s="10"/>
      <c r="R189" s="10"/>
      <c r="S189" s="10">
        <v>7.849259195524195</v>
      </c>
      <c r="T189" s="10"/>
      <c r="U189" s="10"/>
      <c r="V189" s="10">
        <v>92.150740804475802</v>
      </c>
      <c r="W189" s="186"/>
      <c r="X189" s="186"/>
      <c r="Y189" s="186"/>
      <c r="Z189" s="186"/>
      <c r="AA189" s="186"/>
      <c r="AB189" s="186"/>
    </row>
    <row xmlns:x14ac="http://schemas.microsoft.com/office/spreadsheetml/2009/9/ac" r="190" ht="15.75" x14ac:dyDescent="0.25">
      <c r="A190" s="186" t="s">
        <v>159</v>
      </c>
      <c r="B190" s="10">
        <v>2021</v>
      </c>
      <c r="C190" s="186" t="s">
        <v>18</v>
      </c>
      <c r="D190" s="10">
        <v>645358</v>
      </c>
      <c r="E190" s="10"/>
      <c r="F190" s="10">
        <v>80.082142857143481</v>
      </c>
      <c r="G190" s="10"/>
      <c r="H190" s="10"/>
      <c r="I190" s="10">
        <v>19.917857142856519</v>
      </c>
      <c r="J190" s="10">
        <v>80.082142857143481</v>
      </c>
      <c r="K190" s="10">
        <v>71.050000000000182</v>
      </c>
      <c r="L190" s="10"/>
      <c r="M190" s="10">
        <v>46.356926456901327</v>
      </c>
      <c r="N190" s="10">
        <v>24.693073543098851</v>
      </c>
      <c r="O190" s="10">
        <v>28.949999999999822</v>
      </c>
      <c r="P190" s="10">
        <v>0</v>
      </c>
      <c r="Q190" s="10"/>
      <c r="R190" s="10"/>
      <c r="S190" s="10">
        <v>7.849259195524195</v>
      </c>
      <c r="T190" s="10"/>
      <c r="U190" s="10"/>
      <c r="V190" s="10">
        <v>92.150740804475802</v>
      </c>
      <c r="W190" s="186"/>
      <c r="X190" s="186"/>
      <c r="Y190" s="186"/>
      <c r="Z190" s="186"/>
      <c r="AA190" s="186"/>
      <c r="AB190" s="186"/>
    </row>
    <row xmlns:x14ac="http://schemas.microsoft.com/office/spreadsheetml/2009/9/ac" r="191" ht="15.75" x14ac:dyDescent="0.25">
      <c r="A191" s="186" t="s">
        <v>159</v>
      </c>
      <c r="B191" s="10">
        <v>2022</v>
      </c>
      <c r="C191" s="186" t="s">
        <v>18</v>
      </c>
      <c r="D191" s="10">
        <v>654887</v>
      </c>
      <c r="E191" s="10"/>
      <c r="F191" s="10"/>
      <c r="G191" s="10"/>
      <c r="H191" s="10"/>
      <c r="I191" s="10"/>
      <c r="J191" s="10">
        <v>100</v>
      </c>
      <c r="K191" s="10"/>
      <c r="L191" s="10"/>
      <c r="M191" s="10">
        <v>46.356926456901327</v>
      </c>
      <c r="N191" s="10"/>
      <c r="O191" s="10"/>
      <c r="P191" s="10">
        <v>53.643073543098673</v>
      </c>
      <c r="Q191" s="10"/>
      <c r="R191" s="10"/>
      <c r="S191" s="10">
        <v>7.849259195524195</v>
      </c>
      <c r="T191" s="10"/>
      <c r="U191" s="10"/>
      <c r="V191" s="10">
        <v>92.150740804475802</v>
      </c>
      <c r="W191" s="186"/>
      <c r="X191" s="186"/>
      <c r="Y191" s="186"/>
      <c r="Z191" s="186"/>
      <c r="AA191" s="186"/>
      <c r="AB191" s="186"/>
    </row>
    <row xmlns:x14ac="http://schemas.microsoft.com/office/spreadsheetml/2009/9/ac" r="192" ht="15.75" x14ac:dyDescent="0.25">
      <c r="A192" s="186" t="s">
        <v>159</v>
      </c>
      <c r="B192" s="10">
        <v>2023</v>
      </c>
      <c r="C192" s="186" t="s">
        <v>18</v>
      </c>
      <c r="D192" s="10">
        <v>685330</v>
      </c>
      <c r="E192" s="10"/>
      <c r="F192" s="10"/>
      <c r="G192" s="10"/>
      <c r="H192" s="10"/>
      <c r="I192" s="10"/>
      <c r="J192" s="10">
        <v>100</v>
      </c>
      <c r="K192" s="10"/>
      <c r="L192" s="10"/>
      <c r="M192" s="10">
        <v>46.356926456901327</v>
      </c>
      <c r="N192" s="10"/>
      <c r="O192" s="10"/>
      <c r="P192" s="10">
        <v>53.643073543098673</v>
      </c>
      <c r="Q192" s="10"/>
      <c r="R192" s="10"/>
      <c r="S192" s="10">
        <v>7.849259195524195</v>
      </c>
      <c r="T192" s="10"/>
      <c r="U192" s="10"/>
      <c r="V192" s="10">
        <v>92.150740804475802</v>
      </c>
      <c r="W192" s="186"/>
      <c r="X192" s="186"/>
      <c r="Y192" s="186"/>
      <c r="Z192" s="186"/>
      <c r="AA192" s="186"/>
      <c r="AB192" s="186"/>
    </row>
    <row xmlns:x14ac="http://schemas.microsoft.com/office/spreadsheetml/2009/9/ac" r="193" ht="15.75" x14ac:dyDescent="0.25">
      <c r="A193" s="186" t="s">
        <v>159</v>
      </c>
      <c r="B193" s="10">
        <v>2024</v>
      </c>
      <c r="C193" s="186" t="s">
        <v>18</v>
      </c>
      <c r="D193" s="10"/>
      <c r="E193" s="10"/>
      <c r="F193" s="10"/>
      <c r="G193" s="10"/>
      <c r="H193" s="10"/>
      <c r="I193" s="10"/>
      <c r="J193" s="10"/>
      <c r="K193" s="10"/>
      <c r="L193" s="10"/>
      <c r="M193" s="10"/>
      <c r="N193" s="10"/>
      <c r="O193" s="10"/>
      <c r="P193" s="10"/>
      <c r="Q193" s="10"/>
      <c r="R193" s="10"/>
      <c r="S193" s="10"/>
      <c r="T193" s="10"/>
      <c r="U193" s="10"/>
      <c r="V193" s="10"/>
      <c r="W193" s="186"/>
      <c r="X193" s="186"/>
      <c r="Y193" s="186"/>
      <c r="Z193" s="186"/>
      <c r="AA193" s="186"/>
      <c r="AB193" s="186"/>
    </row>
    <row xmlns:x14ac="http://schemas.microsoft.com/office/spreadsheetml/2009/9/ac" r="194" ht="15.75" x14ac:dyDescent="0.25">
      <c r="A194" s="186" t="s">
        <v>159</v>
      </c>
      <c r="B194" s="10">
        <v>2025</v>
      </c>
      <c r="C194" s="186" t="s">
        <v>18</v>
      </c>
      <c r="D194" s="10"/>
      <c r="E194" s="10"/>
      <c r="F194" s="10"/>
      <c r="G194" s="10"/>
      <c r="H194" s="10"/>
      <c r="I194" s="10"/>
      <c r="J194" s="10"/>
      <c r="K194" s="10"/>
      <c r="L194" s="10"/>
      <c r="M194" s="10"/>
      <c r="N194" s="10"/>
      <c r="O194" s="10"/>
      <c r="P194" s="10"/>
      <c r="Q194" s="10"/>
      <c r="R194" s="10"/>
      <c r="S194" s="10"/>
      <c r="T194" s="10"/>
      <c r="U194" s="10"/>
      <c r="V194" s="10"/>
      <c r="W194" s="186"/>
      <c r="X194" s="186"/>
      <c r="Y194" s="186"/>
      <c r="Z194" s="186"/>
      <c r="AA194" s="186"/>
      <c r="AB194" s="186"/>
    </row>
    <row xmlns:x14ac="http://schemas.microsoft.com/office/spreadsheetml/2009/9/ac" r="195" ht="15.75" x14ac:dyDescent="0.25">
      <c r="A195" s="186" t="s">
        <v>159</v>
      </c>
      <c r="B195" s="10">
        <v>2026</v>
      </c>
      <c r="C195" s="186" t="s">
        <v>18</v>
      </c>
      <c r="D195" s="10"/>
      <c r="E195" s="10"/>
      <c r="F195" s="10"/>
      <c r="G195" s="10"/>
      <c r="H195" s="10"/>
      <c r="I195" s="10"/>
      <c r="J195" s="10"/>
      <c r="K195" s="10"/>
      <c r="L195" s="10"/>
      <c r="M195" s="10"/>
      <c r="N195" s="10"/>
      <c r="O195" s="10"/>
      <c r="P195" s="10"/>
      <c r="Q195" s="10"/>
      <c r="R195" s="10"/>
      <c r="S195" s="10"/>
      <c r="T195" s="10"/>
      <c r="U195" s="10"/>
      <c r="V195" s="10"/>
      <c r="W195" s="186"/>
      <c r="X195" s="186"/>
      <c r="Y195" s="186"/>
      <c r="Z195" s="186"/>
      <c r="AA195" s="186"/>
      <c r="AB195" s="186"/>
    </row>
    <row xmlns:x14ac="http://schemas.microsoft.com/office/spreadsheetml/2009/9/ac" r="196" ht="15.75" x14ac:dyDescent="0.25">
      <c r="A196" s="186" t="s">
        <v>159</v>
      </c>
      <c r="B196" s="10">
        <v>2027</v>
      </c>
      <c r="C196" s="186" t="s">
        <v>18</v>
      </c>
      <c r="D196" s="10"/>
      <c r="E196" s="10"/>
      <c r="F196" s="10"/>
      <c r="G196" s="10"/>
      <c r="H196" s="10"/>
      <c r="I196" s="10"/>
      <c r="J196" s="10"/>
      <c r="K196" s="10"/>
      <c r="L196" s="10"/>
      <c r="M196" s="10"/>
      <c r="N196" s="10"/>
      <c r="O196" s="10"/>
      <c r="P196" s="10"/>
      <c r="Q196" s="10"/>
      <c r="R196" s="10"/>
      <c r="S196" s="10"/>
      <c r="T196" s="10"/>
      <c r="U196" s="10"/>
      <c r="V196" s="10"/>
      <c r="W196" s="186"/>
      <c r="X196" s="186"/>
      <c r="Y196" s="186"/>
      <c r="Z196" s="186"/>
      <c r="AA196" s="186"/>
      <c r="AB196" s="186"/>
    </row>
    <row xmlns:x14ac="http://schemas.microsoft.com/office/spreadsheetml/2009/9/ac" r="197" ht="15.75" x14ac:dyDescent="0.25">
      <c r="A197" s="186" t="s">
        <v>159</v>
      </c>
      <c r="B197" s="10">
        <v>2028</v>
      </c>
      <c r="C197" s="186" t="s">
        <v>18</v>
      </c>
      <c r="D197" s="10"/>
      <c r="E197" s="10"/>
      <c r="F197" s="10"/>
      <c r="G197" s="10"/>
      <c r="H197" s="10"/>
      <c r="I197" s="10"/>
      <c r="J197" s="10"/>
      <c r="K197" s="10"/>
      <c r="L197" s="10"/>
      <c r="M197" s="10"/>
      <c r="N197" s="10"/>
      <c r="O197" s="10"/>
      <c r="P197" s="10"/>
      <c r="Q197" s="10"/>
      <c r="R197" s="10"/>
      <c r="S197" s="10"/>
      <c r="T197" s="10"/>
      <c r="U197" s="10"/>
      <c r="V197" s="10"/>
      <c r="W197" s="186"/>
      <c r="X197" s="186"/>
      <c r="Y197" s="186"/>
      <c r="Z197" s="186"/>
      <c r="AA197" s="186"/>
      <c r="AB197" s="186"/>
    </row>
    <row xmlns:x14ac="http://schemas.microsoft.com/office/spreadsheetml/2009/9/ac" r="198" ht="15.75" x14ac:dyDescent="0.25">
      <c r="A198" s="186" t="s">
        <v>159</v>
      </c>
      <c r="B198" s="10">
        <v>2029</v>
      </c>
      <c r="C198" s="186" t="s">
        <v>18</v>
      </c>
      <c r="D198" s="10"/>
      <c r="E198" s="10"/>
      <c r="F198" s="10"/>
      <c r="G198" s="10"/>
      <c r="H198" s="10"/>
      <c r="I198" s="10"/>
      <c r="J198" s="10"/>
      <c r="K198" s="10"/>
      <c r="L198" s="10"/>
      <c r="M198" s="10"/>
      <c r="N198" s="10"/>
      <c r="O198" s="10"/>
      <c r="P198" s="10"/>
      <c r="Q198" s="10"/>
      <c r="R198" s="10"/>
      <c r="S198" s="10"/>
      <c r="T198" s="10"/>
      <c r="U198" s="10"/>
      <c r="V198" s="10"/>
      <c r="W198" s="186"/>
      <c r="X198" s="186"/>
      <c r="Y198" s="186"/>
      <c r="Z198" s="186"/>
      <c r="AA198" s="186"/>
      <c r="AB198" s="186"/>
    </row>
    <row xmlns:x14ac="http://schemas.microsoft.com/office/spreadsheetml/2009/9/ac" r="199" ht="15.75" x14ac:dyDescent="0.25">
      <c r="A199" s="186" t="s">
        <v>159</v>
      </c>
      <c r="B199" s="10">
        <v>2030</v>
      </c>
      <c r="C199" s="186" t="s">
        <v>18</v>
      </c>
      <c r="D199" s="10"/>
      <c r="E199" s="10"/>
      <c r="F199" s="10"/>
      <c r="G199" s="10"/>
      <c r="H199" s="10"/>
      <c r="I199" s="10"/>
      <c r="J199" s="10"/>
      <c r="K199" s="10"/>
      <c r="L199" s="10"/>
      <c r="M199" s="10"/>
      <c r="N199" s="10"/>
      <c r="O199" s="10"/>
      <c r="P199" s="10"/>
      <c r="Q199" s="10"/>
      <c r="R199" s="10"/>
      <c r="S199" s="10"/>
      <c r="T199" s="10"/>
      <c r="U199" s="10"/>
      <c r="V199" s="10"/>
      <c r="W199" s="186"/>
      <c r="X199" s="186"/>
      <c r="Y199" s="186"/>
      <c r="Z199" s="186"/>
      <c r="AA199" s="186"/>
      <c r="AB199" s="186"/>
    </row>
    <row xmlns:x14ac="http://schemas.microsoft.com/office/spreadsheetml/2009/9/ac" r="200" ht="15.75" x14ac:dyDescent="0.25">
      <c r="A200" s="186"/>
      <c r="B200" s="187"/>
      <c r="C200" s="186"/>
      <c r="D200" s="186"/>
      <c r="E200" s="186"/>
      <c r="F200" s="186"/>
      <c r="G200" s="186"/>
      <c r="H200" s="186"/>
      <c r="I200" s="186"/>
      <c r="J200" s="186"/>
      <c r="K200" s="186"/>
      <c r="L200" s="186"/>
      <c r="M200" s="186"/>
      <c r="N200" s="186"/>
      <c r="O200" s="186"/>
      <c r="P200" s="186"/>
      <c r="Q200" s="186"/>
      <c r="R200" s="186"/>
      <c r="S200" s="186"/>
      <c r="T200" s="186"/>
      <c r="U200" s="186"/>
      <c r="V200" s="186"/>
      <c r="W200" s="186"/>
      <c r="X200" s="186"/>
      <c r="Y200" s="186"/>
      <c r="Z200" s="186"/>
      <c r="AA200" s="186"/>
      <c r="AB200" s="186"/>
    </row>
    <row xmlns:x14ac="http://schemas.microsoft.com/office/spreadsheetml/2009/9/ac" r="201" ht="15.75" x14ac:dyDescent="0.25">
      <c r="A201" s="186"/>
      <c r="B201" s="187"/>
      <c r="C201" s="186"/>
      <c r="D201" s="186"/>
      <c r="E201" s="186"/>
      <c r="F201" s="186"/>
      <c r="G201" s="186"/>
      <c r="H201" s="186"/>
      <c r="I201" s="186"/>
      <c r="J201" s="186"/>
      <c r="K201" s="186"/>
      <c r="L201" s="186"/>
      <c r="M201" s="186"/>
      <c r="N201" s="186"/>
      <c r="O201" s="186"/>
      <c r="P201" s="186"/>
      <c r="Q201" s="186"/>
      <c r="R201" s="186"/>
      <c r="S201" s="186"/>
      <c r="T201" s="186"/>
      <c r="U201" s="186"/>
      <c r="V201" s="186"/>
      <c r="W201" s="186"/>
      <c r="X201" s="186"/>
      <c r="Y201" s="186"/>
      <c r="Z201" s="186"/>
      <c r="AA201" s="186"/>
      <c r="AB201" s="186"/>
    </row>
    <row xmlns:x14ac="http://schemas.microsoft.com/office/spreadsheetml/2009/9/ac" r="202" ht="15.75" x14ac:dyDescent="0.25">
      <c r="A202" s="186"/>
      <c r="B202" s="187"/>
      <c r="C202" s="186"/>
      <c r="D202" s="186"/>
      <c r="E202" s="186"/>
      <c r="F202" s="186"/>
      <c r="G202" s="186"/>
      <c r="H202" s="186"/>
      <c r="I202" s="186"/>
      <c r="J202" s="186"/>
      <c r="K202" s="186"/>
      <c r="L202" s="186"/>
      <c r="M202" s="186"/>
      <c r="N202" s="186"/>
      <c r="O202" s="186"/>
      <c r="P202" s="186"/>
      <c r="Q202" s="186"/>
      <c r="R202" s="186"/>
      <c r="S202" s="186"/>
      <c r="T202" s="186"/>
      <c r="U202" s="186"/>
      <c r="V202" s="186"/>
      <c r="W202" s="186"/>
      <c r="X202" s="186"/>
      <c r="Y202" s="186"/>
      <c r="Z202" s="186"/>
      <c r="AA202" s="186"/>
      <c r="AB202" s="186"/>
    </row>
    <row xmlns:x14ac="http://schemas.microsoft.com/office/spreadsheetml/2009/9/ac" r="203" ht="15.75" x14ac:dyDescent="0.25">
      <c r="A203" s="186"/>
      <c r="B203" s="187"/>
      <c r="C203" s="186"/>
      <c r="D203" s="186"/>
      <c r="E203" s="186"/>
      <c r="F203" s="186"/>
      <c r="G203" s="186"/>
      <c r="H203" s="186"/>
      <c r="I203" s="186"/>
      <c r="J203" s="186"/>
      <c r="K203" s="186"/>
      <c r="L203" s="186"/>
      <c r="M203" s="186"/>
      <c r="N203" s="186"/>
      <c r="O203" s="186"/>
      <c r="P203" s="186"/>
      <c r="Q203" s="186"/>
      <c r="R203" s="186"/>
      <c r="S203" s="186"/>
      <c r="T203" s="186"/>
      <c r="U203" s="186"/>
      <c r="V203" s="186"/>
      <c r="W203" s="186"/>
      <c r="X203" s="186"/>
      <c r="Y203" s="186"/>
      <c r="Z203" s="186"/>
      <c r="AA203" s="186"/>
      <c r="AB203" s="186"/>
    </row>
    <row xmlns:x14ac="http://schemas.microsoft.com/office/spreadsheetml/2009/9/ac" r="204" ht="15.75" x14ac:dyDescent="0.25">
      <c r="A204" s="186"/>
      <c r="B204" s="187"/>
      <c r="C204" s="186"/>
      <c r="D204" s="186"/>
      <c r="E204" s="186"/>
      <c r="F204" s="186"/>
      <c r="G204" s="186"/>
      <c r="H204" s="186"/>
      <c r="I204" s="186"/>
      <c r="J204" s="186"/>
      <c r="K204" s="186"/>
      <c r="L204" s="186"/>
      <c r="M204" s="186"/>
      <c r="N204" s="186"/>
      <c r="O204" s="186"/>
      <c r="P204" s="186"/>
      <c r="Q204" s="186"/>
      <c r="R204" s="186"/>
      <c r="S204" s="186"/>
      <c r="T204" s="186"/>
      <c r="U204" s="186"/>
      <c r="V204" s="186"/>
      <c r="W204" s="186"/>
      <c r="X204" s="186"/>
      <c r="Y204" s="186"/>
      <c r="Z204" s="186"/>
      <c r="AA204" s="186"/>
      <c r="AB204" s="186"/>
    </row>
    <row xmlns:x14ac="http://schemas.microsoft.com/office/spreadsheetml/2009/9/ac" r="205" ht="15.75" x14ac:dyDescent="0.25">
      <c r="A205" s="186"/>
      <c r="B205" s="187"/>
      <c r="C205" s="186"/>
      <c r="D205" s="186"/>
      <c r="E205" s="186"/>
      <c r="F205" s="186"/>
      <c r="G205" s="186"/>
      <c r="H205" s="186"/>
      <c r="I205" s="186"/>
      <c r="J205" s="186"/>
      <c r="K205" s="186"/>
      <c r="L205" s="186"/>
      <c r="M205" s="186"/>
      <c r="N205" s="186"/>
      <c r="O205" s="186"/>
      <c r="P205" s="186"/>
      <c r="Q205" s="186"/>
      <c r="R205" s="186"/>
      <c r="S205" s="186"/>
      <c r="T205" s="186"/>
      <c r="U205" s="186"/>
      <c r="V205" s="186"/>
      <c r="W205" s="186"/>
      <c r="X205" s="186"/>
      <c r="Y205" s="186"/>
      <c r="Z205" s="186"/>
      <c r="AA205" s="186"/>
      <c r="AB205" s="186"/>
    </row>
    <row xmlns:x14ac="http://schemas.microsoft.com/office/spreadsheetml/2009/9/ac" r="206" ht="15.75" x14ac:dyDescent="0.25">
      <c r="A206" s="186"/>
      <c r="B206" s="187"/>
      <c r="C206" s="186"/>
      <c r="D206" s="186"/>
      <c r="E206" s="186"/>
      <c r="F206" s="186"/>
      <c r="G206" s="186"/>
      <c r="H206" s="186"/>
      <c r="I206" s="186"/>
      <c r="J206" s="186"/>
      <c r="K206" s="186"/>
      <c r="L206" s="186"/>
      <c r="M206" s="186"/>
      <c r="N206" s="186"/>
      <c r="O206" s="186"/>
      <c r="P206" s="186"/>
      <c r="Q206" s="186"/>
      <c r="R206" s="186"/>
      <c r="S206" s="186"/>
      <c r="T206" s="186"/>
      <c r="U206" s="186"/>
      <c r="V206" s="186"/>
      <c r="W206" s="186"/>
      <c r="X206" s="186"/>
      <c r="Y206" s="186"/>
      <c r="Z206" s="186"/>
      <c r="AA206" s="186"/>
      <c r="AB206" s="186"/>
    </row>
    <row xmlns:x14ac="http://schemas.microsoft.com/office/spreadsheetml/2009/9/ac" r="207" ht="15.75" x14ac:dyDescent="0.25">
      <c r="A207" s="186"/>
      <c r="B207" s="187"/>
      <c r="C207" s="186"/>
      <c r="D207" s="186"/>
      <c r="E207" s="186"/>
      <c r="F207" s="186"/>
      <c r="G207" s="186"/>
      <c r="H207" s="186"/>
      <c r="I207" s="186"/>
      <c r="J207" s="186"/>
      <c r="K207" s="186"/>
      <c r="L207" s="186"/>
      <c r="M207" s="186"/>
      <c r="N207" s="186"/>
      <c r="O207" s="186"/>
      <c r="P207" s="186"/>
      <c r="Q207" s="186"/>
      <c r="R207" s="186"/>
      <c r="S207" s="186"/>
      <c r="T207" s="186"/>
      <c r="U207" s="186"/>
      <c r="V207" s="186"/>
      <c r="W207" s="186"/>
      <c r="X207" s="186"/>
      <c r="Y207" s="186"/>
      <c r="Z207" s="186"/>
      <c r="AA207" s="186"/>
      <c r="AB207" s="186"/>
    </row>
    <row xmlns:x14ac="http://schemas.microsoft.com/office/spreadsheetml/2009/9/ac" r="208" ht="15.75" x14ac:dyDescent="0.25">
      <c r="A208" s="186"/>
      <c r="B208" s="187"/>
      <c r="C208" s="186"/>
      <c r="D208" s="186"/>
      <c r="E208" s="186"/>
      <c r="F208" s="186"/>
      <c r="G208" s="186"/>
      <c r="H208" s="186"/>
      <c r="I208" s="186"/>
      <c r="J208" s="186"/>
      <c r="K208" s="186"/>
      <c r="L208" s="186"/>
      <c r="M208" s="186"/>
      <c r="N208" s="186"/>
      <c r="O208" s="186"/>
      <c r="P208" s="186"/>
      <c r="Q208" s="186"/>
      <c r="R208" s="186"/>
      <c r="S208" s="186"/>
      <c r="T208" s="186"/>
      <c r="U208" s="186"/>
      <c r="V208" s="186"/>
      <c r="W208" s="186"/>
      <c r="X208" s="186"/>
      <c r="Y208" s="186"/>
      <c r="Z208" s="186"/>
      <c r="AA208" s="186"/>
      <c r="AB208" s="186"/>
    </row>
    <row xmlns:x14ac="http://schemas.microsoft.com/office/spreadsheetml/2009/9/ac" r="209" ht="15.75" x14ac:dyDescent="0.25">
      <c r="A209" s="186"/>
      <c r="B209" s="187"/>
      <c r="C209" s="186"/>
      <c r="D209" s="186"/>
      <c r="E209" s="186"/>
      <c r="F209" s="186"/>
      <c r="G209" s="186"/>
      <c r="H209" s="186"/>
      <c r="I209" s="186"/>
      <c r="J209" s="186"/>
      <c r="K209" s="186"/>
      <c r="L209" s="186"/>
      <c r="M209" s="186"/>
      <c r="N209" s="186"/>
      <c r="O209" s="186"/>
      <c r="P209" s="186"/>
      <c r="Q209" s="186"/>
      <c r="R209" s="186"/>
      <c r="S209" s="186"/>
      <c r="T209" s="186"/>
      <c r="U209" s="186"/>
      <c r="V209" s="186"/>
      <c r="W209" s="186"/>
      <c r="X209" s="186"/>
      <c r="Y209" s="186"/>
      <c r="Z209" s="186"/>
      <c r="AA209" s="186"/>
      <c r="AB209" s="186"/>
    </row>
    <row xmlns:x14ac="http://schemas.microsoft.com/office/spreadsheetml/2009/9/ac" r="210" ht="15.75" x14ac:dyDescent="0.25">
      <c r="A210" s="186"/>
      <c r="B210" s="187"/>
      <c r="C210" s="186"/>
      <c r="D210" s="186"/>
      <c r="E210" s="186"/>
      <c r="F210" s="186"/>
      <c r="G210" s="186"/>
      <c r="H210" s="186"/>
      <c r="I210" s="186"/>
      <c r="J210" s="186"/>
      <c r="K210" s="186"/>
      <c r="L210" s="186"/>
      <c r="M210" s="186"/>
      <c r="N210" s="186"/>
      <c r="O210" s="186"/>
      <c r="P210" s="186"/>
      <c r="Q210" s="186"/>
      <c r="R210" s="186"/>
      <c r="S210" s="186"/>
      <c r="T210" s="186"/>
      <c r="U210" s="186"/>
      <c r="V210" s="186"/>
      <c r="W210" s="186"/>
      <c r="X210" s="186"/>
      <c r="Y210" s="186"/>
      <c r="Z210" s="186"/>
      <c r="AA210" s="186"/>
      <c r="AB210" s="186"/>
    </row>
    <row xmlns:x14ac="http://schemas.microsoft.com/office/spreadsheetml/2009/9/ac" r="211" ht="15.75" x14ac:dyDescent="0.25">
      <c r="A211" s="186"/>
      <c r="B211" s="187"/>
      <c r="C211" s="186"/>
      <c r="D211" s="186"/>
      <c r="E211" s="186"/>
      <c r="F211" s="186"/>
      <c r="G211" s="186"/>
      <c r="H211" s="186"/>
      <c r="I211" s="186"/>
      <c r="J211" s="186"/>
      <c r="K211" s="186"/>
      <c r="L211" s="186"/>
      <c r="M211" s="186"/>
      <c r="N211" s="186"/>
      <c r="O211" s="186"/>
      <c r="P211" s="186"/>
      <c r="Q211" s="186"/>
      <c r="R211" s="186"/>
      <c r="S211" s="186"/>
      <c r="T211" s="186"/>
      <c r="U211" s="186"/>
      <c r="V211" s="186"/>
      <c r="W211" s="186"/>
      <c r="X211" s="186"/>
      <c r="Y211" s="186"/>
      <c r="Z211" s="186"/>
      <c r="AA211" s="186"/>
      <c r="AB211" s="186"/>
    </row>
    <row xmlns:x14ac="http://schemas.microsoft.com/office/spreadsheetml/2009/9/ac" r="212" ht="15.75" x14ac:dyDescent="0.25">
      <c r="A212" s="186"/>
      <c r="B212" s="187"/>
      <c r="C212" s="186"/>
      <c r="D212" s="186"/>
      <c r="E212" s="186"/>
      <c r="F212" s="186"/>
      <c r="G212" s="186"/>
      <c r="H212" s="186"/>
      <c r="I212" s="186"/>
      <c r="J212" s="186"/>
      <c r="K212" s="186"/>
      <c r="L212" s="186"/>
      <c r="M212" s="186"/>
      <c r="N212" s="186"/>
      <c r="O212" s="186"/>
      <c r="P212" s="186"/>
      <c r="Q212" s="186"/>
      <c r="R212" s="186"/>
      <c r="S212" s="186"/>
      <c r="T212" s="186"/>
      <c r="U212" s="186"/>
      <c r="V212" s="186"/>
      <c r="W212" s="186"/>
      <c r="X212" s="186"/>
      <c r="Y212" s="186"/>
      <c r="Z212" s="186"/>
      <c r="AA212" s="186"/>
      <c r="AB212" s="186"/>
    </row>
    <row xmlns:x14ac="http://schemas.microsoft.com/office/spreadsheetml/2009/9/ac" r="213" ht="15.75" x14ac:dyDescent="0.25">
      <c r="A213" s="186"/>
      <c r="B213" s="187"/>
      <c r="C213" s="186"/>
      <c r="D213" s="186"/>
      <c r="E213" s="186"/>
      <c r="F213" s="186"/>
      <c r="G213" s="186"/>
      <c r="H213" s="186"/>
      <c r="I213" s="186"/>
      <c r="J213" s="186"/>
      <c r="K213" s="186"/>
      <c r="L213" s="186"/>
      <c r="M213" s="186"/>
      <c r="N213" s="186"/>
      <c r="O213" s="186"/>
      <c r="P213" s="186"/>
      <c r="Q213" s="186"/>
      <c r="R213" s="186"/>
      <c r="S213" s="186"/>
      <c r="T213" s="186"/>
      <c r="U213" s="186"/>
      <c r="V213" s="186"/>
      <c r="W213" s="186"/>
      <c r="X213" s="186"/>
      <c r="Y213" s="186"/>
      <c r="Z213" s="186"/>
      <c r="AA213" s="186"/>
      <c r="AB213" s="186"/>
    </row>
    <row xmlns:x14ac="http://schemas.microsoft.com/office/spreadsheetml/2009/9/ac" r="214" ht="15.75" x14ac:dyDescent="0.25">
      <c r="A214" s="186"/>
      <c r="B214" s="187"/>
      <c r="C214" s="186"/>
      <c r="D214" s="186"/>
      <c r="E214" s="186"/>
      <c r="F214" s="186"/>
      <c r="G214" s="186"/>
      <c r="H214" s="186"/>
      <c r="I214" s="186"/>
      <c r="J214" s="186"/>
      <c r="K214" s="186"/>
      <c r="L214" s="186"/>
      <c r="M214" s="186"/>
      <c r="N214" s="186"/>
      <c r="O214" s="186"/>
      <c r="P214" s="186"/>
      <c r="Q214" s="186"/>
      <c r="R214" s="186"/>
      <c r="S214" s="186"/>
      <c r="T214" s="186"/>
      <c r="U214" s="186"/>
      <c r="V214" s="186"/>
      <c r="W214" s="186"/>
      <c r="X214" s="186"/>
      <c r="Y214" s="186"/>
      <c r="Z214" s="186"/>
      <c r="AA214" s="186"/>
      <c r="AB214" s="186"/>
    </row>
    <row xmlns:x14ac="http://schemas.microsoft.com/office/spreadsheetml/2009/9/ac" r="215" ht="15.75" x14ac:dyDescent="0.25">
      <c r="A215" s="186"/>
      <c r="B215" s="187"/>
      <c r="C215" s="186"/>
      <c r="D215" s="186"/>
      <c r="E215" s="186"/>
      <c r="F215" s="186"/>
      <c r="G215" s="186"/>
      <c r="H215" s="186"/>
      <c r="I215" s="186"/>
      <c r="J215" s="186"/>
      <c r="K215" s="186"/>
      <c r="L215" s="186"/>
      <c r="M215" s="186"/>
      <c r="N215" s="186"/>
      <c r="O215" s="186"/>
      <c r="P215" s="186"/>
      <c r="Q215" s="186"/>
      <c r="R215" s="186"/>
      <c r="S215" s="186"/>
      <c r="T215" s="186"/>
      <c r="U215" s="186"/>
      <c r="V215" s="186"/>
      <c r="W215" s="186"/>
      <c r="X215" s="186"/>
      <c r="Y215" s="186"/>
      <c r="Z215" s="186"/>
      <c r="AA215" s="186"/>
      <c r="AB215" s="186"/>
    </row>
    <row xmlns:x14ac="http://schemas.microsoft.com/office/spreadsheetml/2009/9/ac" r="216" ht="15.75" x14ac:dyDescent="0.25">
      <c r="A216" s="186"/>
      <c r="B216" s="187"/>
      <c r="C216" s="186"/>
      <c r="D216" s="186"/>
      <c r="E216" s="186"/>
      <c r="F216" s="186"/>
      <c r="G216" s="186"/>
      <c r="H216" s="186"/>
      <c r="I216" s="186"/>
      <c r="J216" s="186"/>
      <c r="K216" s="186"/>
      <c r="L216" s="186"/>
      <c r="M216" s="186"/>
      <c r="N216" s="186"/>
      <c r="O216" s="186"/>
      <c r="P216" s="186"/>
      <c r="Q216" s="186"/>
      <c r="R216" s="186"/>
      <c r="S216" s="186"/>
      <c r="T216" s="186"/>
      <c r="U216" s="186"/>
      <c r="V216" s="186"/>
      <c r="W216" s="186"/>
      <c r="X216" s="186"/>
      <c r="Y216" s="186"/>
      <c r="Z216" s="186"/>
      <c r="AA216" s="186"/>
      <c r="AB216" s="186"/>
    </row>
    <row xmlns:x14ac="http://schemas.microsoft.com/office/spreadsheetml/2009/9/ac" r="217" ht="15.75" x14ac:dyDescent="0.25">
      <c r="A217" s="186"/>
      <c r="B217" s="187"/>
      <c r="C217" s="186"/>
      <c r="D217" s="186"/>
      <c r="E217" s="186"/>
      <c r="F217" s="186"/>
      <c r="G217" s="186"/>
      <c r="H217" s="186"/>
      <c r="I217" s="186"/>
      <c r="J217" s="186"/>
      <c r="K217" s="186"/>
      <c r="L217" s="186"/>
      <c r="M217" s="186"/>
      <c r="N217" s="186"/>
      <c r="O217" s="186"/>
      <c r="P217" s="186"/>
      <c r="Q217" s="186"/>
      <c r="R217" s="186"/>
      <c r="S217" s="186"/>
      <c r="T217" s="186"/>
      <c r="U217" s="186"/>
      <c r="V217" s="186"/>
      <c r="W217" s="186"/>
      <c r="X217" s="186"/>
      <c r="Y217" s="186"/>
      <c r="Z217" s="186"/>
      <c r="AA217" s="186"/>
      <c r="AB217" s="186"/>
    </row>
    <row xmlns:x14ac="http://schemas.microsoft.com/office/spreadsheetml/2009/9/ac" r="218" ht="15.75" x14ac:dyDescent="0.25">
      <c r="A218" s="186"/>
      <c r="B218" s="187"/>
      <c r="C218" s="186"/>
      <c r="D218" s="186"/>
      <c r="E218" s="186"/>
      <c r="F218" s="186"/>
      <c r="G218" s="186"/>
      <c r="H218" s="186"/>
      <c r="I218" s="186"/>
      <c r="J218" s="186"/>
      <c r="K218" s="186"/>
      <c r="L218" s="186"/>
      <c r="M218" s="186"/>
      <c r="N218" s="186"/>
      <c r="O218" s="186"/>
      <c r="P218" s="186"/>
      <c r="Q218" s="186"/>
      <c r="R218" s="186"/>
      <c r="S218" s="186"/>
      <c r="T218" s="186"/>
      <c r="U218" s="186"/>
      <c r="V218" s="186"/>
      <c r="W218" s="186"/>
      <c r="X218" s="186"/>
      <c r="Y218" s="186"/>
      <c r="Z218" s="186"/>
      <c r="AA218" s="186"/>
      <c r="AB218" s="186"/>
    </row>
    <row xmlns:x14ac="http://schemas.microsoft.com/office/spreadsheetml/2009/9/ac" r="219" ht="15.75" x14ac:dyDescent="0.25">
      <c r="A219" s="186"/>
      <c r="B219" s="187"/>
      <c r="C219" s="186"/>
      <c r="D219" s="186"/>
      <c r="E219" s="186"/>
      <c r="F219" s="186"/>
      <c r="G219" s="186"/>
      <c r="H219" s="186"/>
      <c r="I219" s="186"/>
      <c r="J219" s="186"/>
      <c r="K219" s="186"/>
      <c r="L219" s="186"/>
      <c r="M219" s="186"/>
      <c r="N219" s="186"/>
      <c r="O219" s="186"/>
      <c r="P219" s="186"/>
      <c r="Q219" s="186"/>
      <c r="R219" s="186"/>
      <c r="S219" s="186"/>
      <c r="T219" s="186"/>
      <c r="U219" s="186"/>
      <c r="V219" s="186"/>
      <c r="W219" s="186"/>
      <c r="X219" s="186"/>
      <c r="Y219" s="186"/>
      <c r="Z219" s="186"/>
      <c r="AA219" s="186"/>
      <c r="AB219" s="186"/>
    </row>
    <row xmlns:x14ac="http://schemas.microsoft.com/office/spreadsheetml/2009/9/ac" r="220" ht="15.75" x14ac:dyDescent="0.25">
      <c r="A220" s="186"/>
      <c r="B220" s="187"/>
      <c r="C220" s="186"/>
      <c r="D220" s="186"/>
      <c r="E220" s="186"/>
      <c r="F220" s="186"/>
      <c r="G220" s="186"/>
      <c r="H220" s="186"/>
      <c r="I220" s="186"/>
      <c r="J220" s="186"/>
      <c r="K220" s="186"/>
      <c r="L220" s="186"/>
      <c r="M220" s="186"/>
      <c r="N220" s="186"/>
      <c r="O220" s="186"/>
      <c r="P220" s="186"/>
      <c r="Q220" s="186"/>
      <c r="R220" s="186"/>
      <c r="S220" s="186"/>
      <c r="T220" s="186"/>
      <c r="U220" s="186"/>
      <c r="V220" s="186"/>
      <c r="W220" s="186"/>
      <c r="X220" s="186"/>
      <c r="Y220" s="186"/>
      <c r="Z220" s="186"/>
      <c r="AA220" s="186"/>
      <c r="AB220" s="186"/>
    </row>
    <row xmlns:x14ac="http://schemas.microsoft.com/office/spreadsheetml/2009/9/ac" r="221" ht="15.75" x14ac:dyDescent="0.25">
      <c r="A221" s="186"/>
      <c r="B221" s="187"/>
      <c r="C221" s="186"/>
      <c r="D221" s="186"/>
      <c r="E221" s="186"/>
      <c r="F221" s="186"/>
      <c r="G221" s="186"/>
      <c r="H221" s="186"/>
      <c r="I221" s="186"/>
      <c r="J221" s="186"/>
      <c r="K221" s="186"/>
      <c r="L221" s="186"/>
      <c r="M221" s="186"/>
      <c r="N221" s="186"/>
      <c r="O221" s="186"/>
      <c r="P221" s="186"/>
      <c r="Q221" s="186"/>
      <c r="R221" s="186"/>
      <c r="S221" s="186"/>
      <c r="T221" s="186"/>
      <c r="U221" s="186"/>
      <c r="V221" s="186"/>
      <c r="W221" s="186"/>
      <c r="X221" s="186"/>
      <c r="Y221" s="186"/>
      <c r="Z221" s="186"/>
      <c r="AA221" s="186"/>
      <c r="AB221" s="186"/>
    </row>
    <row xmlns:x14ac="http://schemas.microsoft.com/office/spreadsheetml/2009/9/ac" r="222" ht="15.75" x14ac:dyDescent="0.25">
      <c r="A222" s="186"/>
      <c r="B222" s="187"/>
      <c r="C222" s="186"/>
      <c r="D222" s="186"/>
      <c r="E222" s="186"/>
      <c r="F222" s="186"/>
      <c r="G222" s="186"/>
      <c r="H222" s="186"/>
      <c r="I222" s="186"/>
      <c r="J222" s="186"/>
      <c r="K222" s="186"/>
      <c r="L222" s="186"/>
      <c r="M222" s="186"/>
      <c r="N222" s="186"/>
      <c r="O222" s="186"/>
      <c r="P222" s="186"/>
      <c r="Q222" s="186"/>
      <c r="R222" s="186"/>
      <c r="S222" s="186"/>
      <c r="T222" s="186"/>
      <c r="U222" s="186"/>
      <c r="V222" s="186"/>
      <c r="W222" s="186"/>
      <c r="X222" s="186"/>
      <c r="Y222" s="186"/>
      <c r="Z222" s="186"/>
      <c r="AA222" s="186"/>
      <c r="AB222" s="186"/>
    </row>
    <row xmlns:x14ac="http://schemas.microsoft.com/office/spreadsheetml/2009/9/ac" r="223" ht="15.75" x14ac:dyDescent="0.25">
      <c r="A223" s="186"/>
      <c r="B223" s="187"/>
      <c r="C223" s="186"/>
      <c r="D223" s="186"/>
      <c r="E223" s="186"/>
      <c r="F223" s="186"/>
      <c r="G223" s="186"/>
      <c r="H223" s="186"/>
      <c r="I223" s="186"/>
      <c r="J223" s="186"/>
      <c r="K223" s="186"/>
      <c r="L223" s="186"/>
      <c r="M223" s="186"/>
      <c r="N223" s="186"/>
      <c r="O223" s="186"/>
      <c r="P223" s="186"/>
      <c r="Q223" s="186"/>
      <c r="R223" s="186"/>
      <c r="S223" s="186"/>
      <c r="T223" s="186"/>
      <c r="U223" s="186"/>
      <c r="V223" s="186"/>
      <c r="W223" s="186"/>
      <c r="X223" s="186"/>
      <c r="Y223" s="186"/>
      <c r="Z223" s="186"/>
      <c r="AA223" s="186"/>
      <c r="AB223" s="186"/>
    </row>
    <row xmlns:x14ac="http://schemas.microsoft.com/office/spreadsheetml/2009/9/ac" r="224" ht="15.75" x14ac:dyDescent="0.25">
      <c r="A224" s="186"/>
      <c r="B224" s="187"/>
      <c r="C224" s="186"/>
      <c r="D224" s="186"/>
      <c r="E224" s="186"/>
      <c r="F224" s="186"/>
      <c r="G224" s="186"/>
      <c r="H224" s="186"/>
      <c r="I224" s="186"/>
      <c r="J224" s="186"/>
      <c r="K224" s="186"/>
      <c r="L224" s="186"/>
      <c r="M224" s="186"/>
      <c r="N224" s="186"/>
      <c r="O224" s="186"/>
      <c r="P224" s="186"/>
      <c r="Q224" s="186"/>
      <c r="R224" s="186"/>
      <c r="S224" s="186"/>
      <c r="T224" s="186"/>
      <c r="U224" s="186"/>
      <c r="V224" s="186"/>
      <c r="W224" s="186"/>
      <c r="X224" s="186"/>
      <c r="Y224" s="186"/>
      <c r="Z224" s="186"/>
      <c r="AA224" s="186"/>
      <c r="AB224" s="186"/>
    </row>
    <row xmlns:x14ac="http://schemas.microsoft.com/office/spreadsheetml/2009/9/ac" r="225" ht="15.75" x14ac:dyDescent="0.25">
      <c r="A225" s="186"/>
      <c r="B225" s="187"/>
      <c r="C225" s="186"/>
      <c r="D225" s="186"/>
      <c r="E225" s="186"/>
      <c r="F225" s="186"/>
      <c r="G225" s="186"/>
      <c r="H225" s="186"/>
      <c r="I225" s="186"/>
      <c r="J225" s="186"/>
      <c r="K225" s="186"/>
      <c r="L225" s="186"/>
      <c r="M225" s="186"/>
      <c r="N225" s="186"/>
      <c r="O225" s="186"/>
      <c r="P225" s="186"/>
      <c r="Q225" s="186"/>
      <c r="R225" s="186"/>
      <c r="S225" s="186"/>
      <c r="T225" s="186"/>
      <c r="U225" s="186"/>
      <c r="V225" s="186"/>
      <c r="W225" s="186"/>
      <c r="X225" s="186"/>
      <c r="Y225" s="186"/>
      <c r="Z225" s="186"/>
      <c r="AA225" s="186"/>
      <c r="AB225" s="186"/>
    </row>
    <row xmlns:x14ac="http://schemas.microsoft.com/office/spreadsheetml/2009/9/ac" r="226" ht="15.75" x14ac:dyDescent="0.25">
      <c r="A226" s="186"/>
      <c r="B226" s="187"/>
      <c r="C226" s="186"/>
      <c r="D226" s="186"/>
      <c r="E226" s="186"/>
      <c r="F226" s="186"/>
      <c r="G226" s="186"/>
      <c r="H226" s="186"/>
      <c r="I226" s="186"/>
      <c r="J226" s="186"/>
      <c r="K226" s="186"/>
      <c r="L226" s="186"/>
      <c r="M226" s="186"/>
      <c r="N226" s="186"/>
      <c r="O226" s="186"/>
      <c r="P226" s="186"/>
      <c r="Q226" s="186"/>
      <c r="R226" s="186"/>
      <c r="S226" s="186"/>
      <c r="T226" s="186"/>
      <c r="U226" s="186"/>
      <c r="V226" s="186"/>
      <c r="W226" s="186"/>
      <c r="X226" s="186"/>
      <c r="Y226" s="186"/>
      <c r="Z226" s="186"/>
      <c r="AA226" s="186"/>
      <c r="AB226" s="186"/>
    </row>
    <row xmlns:x14ac="http://schemas.microsoft.com/office/spreadsheetml/2009/9/ac" r="227" ht="15.75" x14ac:dyDescent="0.25">
      <c r="A227" s="186"/>
      <c r="B227" s="187"/>
      <c r="C227" s="186"/>
      <c r="D227" s="186"/>
      <c r="E227" s="186"/>
      <c r="F227" s="186"/>
      <c r="G227" s="186"/>
      <c r="H227" s="186"/>
      <c r="I227" s="186"/>
      <c r="J227" s="186"/>
      <c r="K227" s="186"/>
      <c r="L227" s="186"/>
      <c r="M227" s="186"/>
      <c r="N227" s="186"/>
      <c r="O227" s="186"/>
      <c r="P227" s="186"/>
      <c r="Q227" s="186"/>
      <c r="R227" s="186"/>
      <c r="S227" s="186"/>
      <c r="T227" s="186"/>
      <c r="U227" s="186"/>
      <c r="V227" s="186"/>
      <c r="W227" s="186"/>
      <c r="X227" s="186"/>
      <c r="Y227" s="186"/>
      <c r="Z227" s="186"/>
      <c r="AA227" s="186"/>
      <c r="AB227" s="186"/>
    </row>
    <row xmlns:x14ac="http://schemas.microsoft.com/office/spreadsheetml/2009/9/ac" r="228" ht="15.75" x14ac:dyDescent="0.25">
      <c r="A228" s="186"/>
      <c r="B228" s="187"/>
      <c r="C228" s="186"/>
      <c r="D228" s="186"/>
      <c r="E228" s="186"/>
      <c r="F228" s="186"/>
      <c r="G228" s="186"/>
      <c r="H228" s="186"/>
      <c r="I228" s="186"/>
      <c r="J228" s="186"/>
      <c r="K228" s="186"/>
      <c r="L228" s="186"/>
      <c r="M228" s="186"/>
      <c r="N228" s="186"/>
      <c r="O228" s="186"/>
      <c r="P228" s="186"/>
      <c r="Q228" s="186"/>
      <c r="R228" s="186"/>
      <c r="S228" s="186"/>
      <c r="T228" s="186"/>
      <c r="U228" s="186"/>
      <c r="V228" s="186"/>
      <c r="W228" s="186"/>
      <c r="X228" s="186"/>
      <c r="Y228" s="186"/>
      <c r="Z228" s="186"/>
      <c r="AA228" s="186"/>
      <c r="AB228" s="186"/>
    </row>
    <row xmlns:x14ac="http://schemas.microsoft.com/office/spreadsheetml/2009/9/ac" r="229" ht="15.75" x14ac:dyDescent="0.25">
      <c r="A229" s="186"/>
      <c r="B229" s="187"/>
      <c r="C229" s="186"/>
      <c r="D229" s="186"/>
      <c r="E229" s="186"/>
      <c r="F229" s="186"/>
      <c r="G229" s="186"/>
      <c r="H229" s="186"/>
      <c r="I229" s="186"/>
      <c r="J229" s="186"/>
      <c r="K229" s="186"/>
      <c r="L229" s="186"/>
      <c r="M229" s="186"/>
      <c r="N229" s="186"/>
      <c r="O229" s="186"/>
      <c r="P229" s="186"/>
      <c r="Q229" s="186"/>
      <c r="R229" s="186"/>
      <c r="S229" s="186"/>
      <c r="T229" s="186"/>
      <c r="U229" s="186"/>
      <c r="V229" s="186"/>
      <c r="W229" s="186"/>
      <c r="X229" s="186"/>
      <c r="Y229" s="186"/>
      <c r="Z229" s="186"/>
      <c r="AA229" s="186"/>
      <c r="AB229" s="186"/>
    </row>
    <row xmlns:x14ac="http://schemas.microsoft.com/office/spreadsheetml/2009/9/ac" r="230" ht="15.75" x14ac:dyDescent="0.25">
      <c r="A230" s="186"/>
      <c r="B230" s="187"/>
      <c r="C230" s="186"/>
      <c r="D230" s="186"/>
      <c r="E230" s="186"/>
      <c r="F230" s="186"/>
      <c r="G230" s="186"/>
      <c r="H230" s="186"/>
      <c r="I230" s="186"/>
      <c r="J230" s="186"/>
      <c r="K230" s="186"/>
      <c r="L230" s="186"/>
      <c r="M230" s="186"/>
      <c r="N230" s="186"/>
      <c r="O230" s="186"/>
      <c r="P230" s="186"/>
      <c r="Q230" s="186"/>
      <c r="R230" s="186"/>
      <c r="S230" s="186"/>
      <c r="T230" s="186"/>
      <c r="U230" s="186"/>
      <c r="V230" s="186"/>
      <c r="W230" s="186"/>
      <c r="X230" s="186"/>
      <c r="Y230" s="186"/>
      <c r="Z230" s="186"/>
      <c r="AA230" s="186"/>
      <c r="AB230" s="186"/>
    </row>
    <row xmlns:x14ac="http://schemas.microsoft.com/office/spreadsheetml/2009/9/ac" r="231" ht="15.75" x14ac:dyDescent="0.25">
      <c r="A231" s="186"/>
      <c r="B231" s="187"/>
      <c r="C231" s="186"/>
      <c r="D231" s="186"/>
      <c r="E231" s="186"/>
      <c r="F231" s="186"/>
      <c r="G231" s="186"/>
      <c r="H231" s="186"/>
      <c r="I231" s="186"/>
      <c r="J231" s="186"/>
      <c r="K231" s="186"/>
      <c r="L231" s="186"/>
      <c r="M231" s="186"/>
      <c r="N231" s="186"/>
      <c r="O231" s="186"/>
      <c r="P231" s="186"/>
      <c r="Q231" s="186"/>
      <c r="R231" s="186"/>
      <c r="S231" s="186"/>
      <c r="T231" s="186"/>
      <c r="U231" s="186"/>
      <c r="V231" s="186"/>
      <c r="W231" s="186"/>
      <c r="X231" s="186"/>
      <c r="Y231" s="186"/>
      <c r="Z231" s="186"/>
      <c r="AA231" s="186"/>
      <c r="AB231" s="186"/>
    </row>
    <row xmlns:x14ac="http://schemas.microsoft.com/office/spreadsheetml/2009/9/ac" r="232" ht="15.75" x14ac:dyDescent="0.25">
      <c r="A232" s="186"/>
      <c r="B232" s="187"/>
      <c r="C232" s="186"/>
      <c r="D232" s="186"/>
      <c r="E232" s="186"/>
      <c r="F232" s="186"/>
      <c r="G232" s="186"/>
      <c r="H232" s="186"/>
      <c r="I232" s="186"/>
      <c r="J232" s="186"/>
      <c r="K232" s="186"/>
      <c r="L232" s="186"/>
      <c r="M232" s="186"/>
      <c r="N232" s="186"/>
      <c r="O232" s="186"/>
      <c r="P232" s="186"/>
      <c r="Q232" s="186"/>
      <c r="R232" s="186"/>
      <c r="S232" s="186"/>
      <c r="T232" s="186"/>
      <c r="U232" s="186"/>
      <c r="V232" s="186"/>
      <c r="W232" s="186"/>
      <c r="X232" s="186"/>
      <c r="Y232" s="186"/>
      <c r="Z232" s="186"/>
      <c r="AA232" s="186"/>
      <c r="AB232" s="186"/>
    </row>
    <row xmlns:x14ac="http://schemas.microsoft.com/office/spreadsheetml/2009/9/ac" r="233" ht="15.75" x14ac:dyDescent="0.25">
      <c r="A233" s="186"/>
      <c r="B233" s="187"/>
      <c r="C233" s="186"/>
      <c r="D233" s="186"/>
      <c r="E233" s="186"/>
      <c r="F233" s="186"/>
      <c r="G233" s="186"/>
      <c r="H233" s="186"/>
      <c r="I233" s="186"/>
      <c r="J233" s="186"/>
      <c r="K233" s="186"/>
      <c r="L233" s="186"/>
      <c r="M233" s="186"/>
      <c r="N233" s="186"/>
      <c r="O233" s="186"/>
      <c r="P233" s="186"/>
      <c r="Q233" s="186"/>
      <c r="R233" s="186"/>
      <c r="S233" s="186"/>
      <c r="T233" s="186"/>
      <c r="U233" s="186"/>
      <c r="V233" s="186"/>
      <c r="W233" s="186"/>
      <c r="X233" s="186"/>
      <c r="Y233" s="186"/>
      <c r="Z233" s="186"/>
      <c r="AA233" s="186"/>
    </row>
    <row xmlns:x14ac="http://schemas.microsoft.com/office/spreadsheetml/2009/9/ac" r="234" ht="15.75" x14ac:dyDescent="0.25">
      <c r="A234" s="186"/>
      <c r="B234" s="187"/>
      <c r="C234" s="186"/>
      <c r="D234" s="186"/>
      <c r="E234" s="186"/>
      <c r="F234" s="186"/>
      <c r="G234" s="186"/>
      <c r="H234" s="186"/>
      <c r="I234" s="186"/>
      <c r="J234" s="186"/>
      <c r="K234" s="186"/>
      <c r="L234" s="186"/>
      <c r="M234" s="186"/>
      <c r="N234" s="186"/>
      <c r="O234" s="186"/>
      <c r="P234" s="186"/>
      <c r="Q234" s="186"/>
      <c r="R234" s="186"/>
      <c r="S234" s="186"/>
      <c r="T234" s="186"/>
      <c r="U234" s="186"/>
      <c r="V234" s="186"/>
      <c r="W234" s="186"/>
      <c r="X234" s="186"/>
      <c r="Y234" s="186"/>
      <c r="Z234" s="186"/>
      <c r="AA234" s="186"/>
    </row>
    <row xmlns:x14ac="http://schemas.microsoft.com/office/spreadsheetml/2009/9/ac" r="235" ht="15.75" x14ac:dyDescent="0.25">
      <c r="A235" s="186"/>
      <c r="B235" s="187"/>
      <c r="C235" s="186"/>
      <c r="D235" s="186"/>
      <c r="E235" s="186"/>
      <c r="F235" s="186"/>
      <c r="G235" s="186"/>
      <c r="H235" s="186"/>
      <c r="I235" s="186"/>
      <c r="J235" s="186"/>
      <c r="K235" s="186"/>
      <c r="L235" s="186"/>
      <c r="M235" s="186"/>
      <c r="N235" s="186"/>
      <c r="O235" s="186"/>
      <c r="P235" s="186"/>
      <c r="Q235" s="186"/>
      <c r="R235" s="186"/>
      <c r="S235" s="186"/>
      <c r="T235" s="186"/>
      <c r="U235" s="186"/>
      <c r="V235" s="186"/>
      <c r="W235" s="186"/>
      <c r="X235" s="186"/>
      <c r="Y235" s="186"/>
      <c r="Z235" s="186"/>
      <c r="AA235" s="186"/>
    </row>
    <row xmlns:x14ac="http://schemas.microsoft.com/office/spreadsheetml/2009/9/ac" r="236" ht="15.75" x14ac:dyDescent="0.25">
      <c r="A236" s="186"/>
      <c r="B236" s="187"/>
      <c r="C236" s="186"/>
      <c r="D236" s="186"/>
      <c r="E236" s="186"/>
      <c r="F236" s="186"/>
      <c r="G236" s="186"/>
      <c r="H236" s="186"/>
      <c r="I236" s="186"/>
      <c r="J236" s="186"/>
      <c r="K236" s="186"/>
      <c r="L236" s="186"/>
      <c r="M236" s="186"/>
      <c r="N236" s="186"/>
      <c r="O236" s="186"/>
      <c r="P236" s="186"/>
      <c r="Q236" s="186"/>
      <c r="R236" s="186"/>
      <c r="S236" s="186"/>
      <c r="T236" s="186"/>
      <c r="U236" s="186"/>
      <c r="V236" s="186"/>
      <c r="W236" s="186"/>
      <c r="X236" s="186"/>
      <c r="Y236" s="186"/>
      <c r="Z236" s="186"/>
      <c r="AA236" s="186"/>
    </row>
    <row xmlns:x14ac="http://schemas.microsoft.com/office/spreadsheetml/2009/9/ac" r="237" ht="15.75" x14ac:dyDescent="0.25">
      <c r="A237" s="186"/>
      <c r="B237" s="187"/>
      <c r="C237" s="186"/>
      <c r="D237" s="186"/>
      <c r="E237" s="186"/>
      <c r="F237" s="186"/>
      <c r="G237" s="186"/>
      <c r="H237" s="186"/>
      <c r="I237" s="186"/>
      <c r="J237" s="186"/>
      <c r="K237" s="186"/>
      <c r="L237" s="186"/>
      <c r="M237" s="186"/>
      <c r="N237" s="186"/>
      <c r="O237" s="186"/>
      <c r="P237" s="186"/>
      <c r="Q237" s="186"/>
      <c r="R237" s="186"/>
      <c r="S237" s="186"/>
      <c r="T237" s="186"/>
      <c r="U237" s="186"/>
      <c r="V237" s="186"/>
      <c r="W237" s="186"/>
      <c r="X237" s="186"/>
      <c r="Y237" s="186"/>
      <c r="Z237" s="186"/>
      <c r="AA237" s="186"/>
    </row>
    <row xmlns:x14ac="http://schemas.microsoft.com/office/spreadsheetml/2009/9/ac" r="238" ht="15.75" x14ac:dyDescent="0.25">
      <c r="A238" s="186"/>
      <c r="B238" s="187"/>
      <c r="C238" s="186"/>
      <c r="D238" s="186"/>
      <c r="E238" s="186"/>
      <c r="F238" s="186"/>
      <c r="G238" s="186"/>
      <c r="H238" s="186"/>
      <c r="I238" s="186"/>
      <c r="J238" s="186"/>
      <c r="K238" s="186"/>
      <c r="L238" s="186"/>
      <c r="M238" s="186"/>
      <c r="N238" s="186"/>
      <c r="O238" s="186"/>
      <c r="P238" s="186"/>
      <c r="Q238" s="186"/>
      <c r="R238" s="186"/>
      <c r="S238" s="186"/>
      <c r="T238" s="186"/>
      <c r="U238" s="186"/>
      <c r="V238" s="186"/>
      <c r="W238" s="186"/>
      <c r="X238" s="186"/>
      <c r="Y238" s="186"/>
      <c r="Z238" s="186"/>
      <c r="AA238" s="186"/>
    </row>
    <row xmlns:x14ac="http://schemas.microsoft.com/office/spreadsheetml/2009/9/ac" r="239" ht="15.75" x14ac:dyDescent="0.25">
      <c r="A239" s="186"/>
      <c r="B239" s="187"/>
      <c r="C239" s="186"/>
      <c r="D239" s="186"/>
      <c r="E239" s="186"/>
      <c r="F239" s="186"/>
      <c r="G239" s="186"/>
      <c r="H239" s="186"/>
      <c r="I239" s="186"/>
      <c r="J239" s="186"/>
      <c r="K239" s="186"/>
      <c r="L239" s="186"/>
      <c r="M239" s="186"/>
      <c r="N239" s="186"/>
      <c r="O239" s="186"/>
      <c r="P239" s="186"/>
      <c r="Q239" s="186"/>
      <c r="R239" s="186"/>
      <c r="S239" s="186"/>
      <c r="T239" s="186"/>
      <c r="U239" s="186"/>
      <c r="V239" s="186"/>
      <c r="W239" s="186"/>
      <c r="X239" s="186"/>
      <c r="Y239" s="186"/>
      <c r="Z239" s="186"/>
      <c r="AA239" s="186"/>
    </row>
    <row xmlns:x14ac="http://schemas.microsoft.com/office/spreadsheetml/2009/9/ac" r="240" ht="15.75" x14ac:dyDescent="0.25">
      <c r="A240" s="186"/>
      <c r="B240" s="187"/>
      <c r="C240" s="186"/>
      <c r="D240" s="186"/>
      <c r="E240" s="186"/>
      <c r="F240" s="186"/>
      <c r="G240" s="186"/>
      <c r="H240" s="186"/>
      <c r="I240" s="186"/>
      <c r="J240" s="186"/>
      <c r="K240" s="186"/>
      <c r="L240" s="186"/>
      <c r="M240" s="186"/>
      <c r="N240" s="186"/>
      <c r="O240" s="186"/>
      <c r="P240" s="186"/>
      <c r="Q240" s="186"/>
      <c r="R240" s="186"/>
      <c r="S240" s="186"/>
      <c r="T240" s="186"/>
      <c r="U240" s="186"/>
      <c r="V240" s="186"/>
      <c r="W240" s="186"/>
      <c r="X240" s="186"/>
      <c r="Y240" s="186"/>
      <c r="Z240" s="186"/>
      <c r="AA240" s="186"/>
    </row>
    <row xmlns:x14ac="http://schemas.microsoft.com/office/spreadsheetml/2009/9/ac" r="241" ht="15.75" x14ac:dyDescent="0.25">
      <c r="A241" s="186"/>
      <c r="B241" s="187"/>
      <c r="C241" s="186"/>
      <c r="D241" s="186"/>
      <c r="E241" s="186"/>
      <c r="F241" s="186"/>
      <c r="G241" s="186"/>
      <c r="H241" s="186"/>
      <c r="I241" s="186"/>
      <c r="J241" s="186"/>
      <c r="K241" s="186"/>
      <c r="L241" s="186"/>
      <c r="M241" s="186"/>
      <c r="N241" s="186"/>
      <c r="O241" s="186"/>
      <c r="P241" s="186"/>
      <c r="Q241" s="186"/>
      <c r="R241" s="186"/>
      <c r="S241" s="186"/>
      <c r="T241" s="186"/>
      <c r="U241" s="186"/>
      <c r="V241" s="186"/>
      <c r="W241" s="186"/>
      <c r="X241" s="186"/>
      <c r="Y241" s="186"/>
      <c r="Z241" s="186"/>
      <c r="AA241" s="186"/>
    </row>
    <row xmlns:x14ac="http://schemas.microsoft.com/office/spreadsheetml/2009/9/ac" r="242" ht="15.75" x14ac:dyDescent="0.25">
      <c r="A242" s="186"/>
      <c r="B242" s="187"/>
      <c r="C242" s="186"/>
      <c r="D242" s="186"/>
      <c r="E242" s="186"/>
      <c r="F242" s="186"/>
      <c r="G242" s="186"/>
      <c r="H242" s="186"/>
      <c r="I242" s="186"/>
      <c r="J242" s="186"/>
      <c r="K242" s="186"/>
      <c r="L242" s="186"/>
      <c r="M242" s="186"/>
      <c r="N242" s="186"/>
      <c r="O242" s="186"/>
      <c r="P242" s="186"/>
      <c r="Q242" s="186"/>
      <c r="R242" s="186"/>
      <c r="S242" s="186"/>
      <c r="T242" s="186"/>
      <c r="U242" s="186"/>
      <c r="V242" s="186"/>
      <c r="W242" s="186"/>
      <c r="X242" s="186"/>
      <c r="Y242" s="186"/>
      <c r="Z242" s="186"/>
      <c r="AA242" s="186"/>
    </row>
    <row xmlns:x14ac="http://schemas.microsoft.com/office/spreadsheetml/2009/9/ac" r="243" ht="15.75" x14ac:dyDescent="0.25">
      <c r="A243" s="186"/>
      <c r="B243" s="187"/>
      <c r="C243" s="186"/>
      <c r="D243" s="186"/>
      <c r="E243" s="186"/>
      <c r="F243" s="186"/>
      <c r="G243" s="186"/>
      <c r="H243" s="186"/>
      <c r="I243" s="186"/>
      <c r="J243" s="186"/>
      <c r="K243" s="186"/>
      <c r="L243" s="186"/>
      <c r="M243" s="186"/>
      <c r="N243" s="186"/>
      <c r="O243" s="186"/>
      <c r="P243" s="186"/>
      <c r="Q243" s="186"/>
      <c r="R243" s="186"/>
      <c r="S243" s="186"/>
      <c r="T243" s="186"/>
      <c r="U243" s="186"/>
      <c r="V243" s="186"/>
      <c r="W243" s="186"/>
      <c r="X243" s="186"/>
      <c r="Y243" s="186"/>
      <c r="Z243" s="186"/>
      <c r="AA243" s="186"/>
    </row>
    <row xmlns:x14ac="http://schemas.microsoft.com/office/spreadsheetml/2009/9/ac" r="244" ht="15.75" x14ac:dyDescent="0.25">
      <c r="A244" s="186"/>
      <c r="B244" s="187"/>
      <c r="C244" s="186"/>
      <c r="D244" s="186"/>
      <c r="E244" s="186"/>
      <c r="F244" s="186"/>
      <c r="G244" s="186"/>
      <c r="H244" s="186"/>
      <c r="I244" s="186"/>
      <c r="J244" s="186"/>
      <c r="K244" s="186"/>
      <c r="L244" s="186"/>
      <c r="M244" s="186"/>
      <c r="N244" s="186"/>
      <c r="O244" s="186"/>
      <c r="P244" s="186"/>
      <c r="Q244" s="186"/>
      <c r="R244" s="186"/>
      <c r="S244" s="186"/>
      <c r="T244" s="186"/>
      <c r="U244" s="186"/>
      <c r="V244" s="186"/>
      <c r="W244" s="186"/>
      <c r="X244" s="186"/>
      <c r="Y244" s="186"/>
      <c r="Z244" s="186"/>
      <c r="AA244" s="186"/>
    </row>
    <row xmlns:x14ac="http://schemas.microsoft.com/office/spreadsheetml/2009/9/ac" r="245" ht="15.75" x14ac:dyDescent="0.25">
      <c r="A245" s="186"/>
      <c r="B245" s="187"/>
      <c r="C245" s="186"/>
      <c r="D245" s="186"/>
      <c r="E245" s="186"/>
      <c r="F245" s="186"/>
      <c r="G245" s="186"/>
      <c r="H245" s="186"/>
      <c r="I245" s="186"/>
      <c r="J245" s="186"/>
      <c r="K245" s="186"/>
      <c r="L245" s="186"/>
      <c r="M245" s="186"/>
      <c r="N245" s="186"/>
      <c r="O245" s="186"/>
      <c r="P245" s="186"/>
      <c r="Q245" s="186"/>
      <c r="R245" s="186"/>
      <c r="S245" s="186"/>
      <c r="T245" s="186"/>
      <c r="U245" s="186"/>
      <c r="V245" s="186"/>
      <c r="W245" s="186"/>
      <c r="X245" s="186"/>
      <c r="Y245" s="186"/>
      <c r="Z245" s="186"/>
      <c r="AA245" s="186"/>
    </row>
    <row xmlns:x14ac="http://schemas.microsoft.com/office/spreadsheetml/2009/9/ac" r="246" ht="15.75" x14ac:dyDescent="0.25">
      <c r="A246" s="186"/>
      <c r="B246" s="187"/>
      <c r="C246" s="186"/>
      <c r="D246" s="186"/>
      <c r="E246" s="186"/>
      <c r="F246" s="186"/>
      <c r="G246" s="186"/>
      <c r="H246" s="186"/>
      <c r="I246" s="186"/>
      <c r="J246" s="186"/>
      <c r="K246" s="186"/>
      <c r="L246" s="186"/>
      <c r="M246" s="186"/>
      <c r="N246" s="186"/>
      <c r="O246" s="186"/>
      <c r="P246" s="186"/>
      <c r="Q246" s="186"/>
      <c r="R246" s="186"/>
      <c r="S246" s="186"/>
      <c r="T246" s="186"/>
      <c r="U246" s="186"/>
      <c r="V246" s="186"/>
      <c r="W246" s="186"/>
      <c r="X246" s="186"/>
      <c r="Y246" s="186"/>
      <c r="Z246" s="186"/>
      <c r="AA246" s="186"/>
    </row>
    <row xmlns:x14ac="http://schemas.microsoft.com/office/spreadsheetml/2009/9/ac" r="247" ht="15.75" x14ac:dyDescent="0.25">
      <c r="A247" s="186"/>
      <c r="B247" s="187"/>
      <c r="C247" s="186"/>
      <c r="D247" s="186"/>
      <c r="E247" s="186"/>
      <c r="F247" s="186"/>
      <c r="G247" s="186"/>
      <c r="H247" s="186"/>
      <c r="I247" s="186"/>
      <c r="J247" s="186"/>
      <c r="K247" s="186"/>
      <c r="L247" s="186"/>
      <c r="M247" s="186"/>
      <c r="N247" s="186"/>
      <c r="O247" s="186"/>
      <c r="P247" s="186"/>
      <c r="Q247" s="186"/>
      <c r="R247" s="186"/>
      <c r="S247" s="186"/>
      <c r="T247" s="186"/>
      <c r="U247" s="186"/>
      <c r="V247" s="186"/>
      <c r="W247" s="186"/>
      <c r="X247" s="186"/>
      <c r="Y247" s="186"/>
      <c r="Z247" s="186"/>
      <c r="AA247" s="186"/>
    </row>
    <row xmlns:x14ac="http://schemas.microsoft.com/office/spreadsheetml/2009/9/ac" r="248" ht="15.75" x14ac:dyDescent="0.25">
      <c r="A248" s="186"/>
      <c r="B248" s="187"/>
      <c r="C248" s="186"/>
      <c r="D248" s="186"/>
      <c r="E248" s="186"/>
      <c r="F248" s="186"/>
      <c r="G248" s="186"/>
      <c r="H248" s="186"/>
      <c r="I248" s="186"/>
      <c r="J248" s="186"/>
      <c r="K248" s="186"/>
      <c r="L248" s="186"/>
      <c r="M248" s="186"/>
      <c r="N248" s="186"/>
      <c r="O248" s="186"/>
      <c r="P248" s="186"/>
      <c r="Q248" s="186"/>
      <c r="R248" s="186"/>
      <c r="S248" s="186"/>
      <c r="T248" s="186"/>
      <c r="U248" s="186"/>
      <c r="V248" s="186"/>
      <c r="W248" s="186"/>
      <c r="X248" s="186"/>
      <c r="Y248" s="186"/>
      <c r="Z248" s="186"/>
      <c r="AA248" s="186"/>
    </row>
    <row xmlns:x14ac="http://schemas.microsoft.com/office/spreadsheetml/2009/9/ac" r="249" ht="15.75" x14ac:dyDescent="0.25">
      <c r="A249" s="186"/>
      <c r="B249" s="187"/>
      <c r="C249" s="186"/>
      <c r="D249" s="186"/>
      <c r="E249" s="186"/>
      <c r="F249" s="186"/>
      <c r="G249" s="186"/>
      <c r="H249" s="186"/>
      <c r="I249" s="186"/>
      <c r="J249" s="186"/>
      <c r="K249" s="186"/>
      <c r="L249" s="186"/>
      <c r="M249" s="186"/>
      <c r="N249" s="186"/>
      <c r="O249" s="186"/>
      <c r="P249" s="186"/>
      <c r="Q249" s="186"/>
      <c r="R249" s="186"/>
      <c r="S249" s="186"/>
      <c r="T249" s="186"/>
      <c r="U249" s="186"/>
      <c r="V249" s="186"/>
      <c r="W249" s="186"/>
      <c r="X249" s="186"/>
      <c r="Y249" s="186"/>
      <c r="Z249" s="186"/>
      <c r="AA249" s="186"/>
    </row>
    <row xmlns:x14ac="http://schemas.microsoft.com/office/spreadsheetml/2009/9/ac" r="250" ht="15.75" x14ac:dyDescent="0.25">
      <c r="A250" s="186"/>
      <c r="B250" s="187"/>
      <c r="C250" s="186"/>
      <c r="D250" s="186"/>
      <c r="E250" s="186"/>
      <c r="F250" s="186"/>
      <c r="G250" s="186"/>
      <c r="H250" s="186"/>
      <c r="I250" s="186"/>
      <c r="J250" s="186"/>
      <c r="K250" s="186"/>
      <c r="L250" s="186"/>
      <c r="M250" s="186"/>
      <c r="N250" s="186"/>
      <c r="O250" s="186"/>
      <c r="P250" s="186"/>
      <c r="Q250" s="186"/>
      <c r="R250" s="186"/>
      <c r="S250" s="186"/>
      <c r="T250" s="186"/>
      <c r="U250" s="186"/>
      <c r="V250" s="186"/>
      <c r="W250" s="186"/>
      <c r="X250" s="186"/>
      <c r="Y250" s="186"/>
      <c r="Z250" s="186"/>
      <c r="AA250" s="186"/>
    </row>
    <row xmlns:x14ac="http://schemas.microsoft.com/office/spreadsheetml/2009/9/ac" r="251" ht="15.75" x14ac:dyDescent="0.25">
      <c r="A251" s="186"/>
      <c r="B251" s="187"/>
      <c r="C251" s="186"/>
      <c r="D251" s="186"/>
      <c r="E251" s="186"/>
      <c r="F251" s="186"/>
      <c r="G251" s="186"/>
      <c r="H251" s="186"/>
      <c r="I251" s="186"/>
      <c r="J251" s="186"/>
      <c r="K251" s="186"/>
      <c r="L251" s="186"/>
      <c r="M251" s="186"/>
      <c r="N251" s="186"/>
      <c r="O251" s="186"/>
      <c r="P251" s="186"/>
      <c r="Q251" s="186"/>
      <c r="R251" s="186"/>
      <c r="S251" s="186"/>
      <c r="T251" s="186"/>
      <c r="U251" s="186"/>
      <c r="V251" s="186"/>
      <c r="W251" s="186"/>
      <c r="X251" s="186"/>
      <c r="Y251" s="186"/>
      <c r="Z251" s="186"/>
      <c r="AA251" s="186"/>
    </row>
    <row xmlns:x14ac="http://schemas.microsoft.com/office/spreadsheetml/2009/9/ac" r="252" ht="15.75" x14ac:dyDescent="0.25">
      <c r="A252" s="186"/>
      <c r="B252" s="187"/>
      <c r="C252" s="186"/>
      <c r="D252" s="186"/>
      <c r="E252" s="186"/>
      <c r="F252" s="186"/>
      <c r="G252" s="186"/>
      <c r="H252" s="186"/>
      <c r="I252" s="186"/>
      <c r="J252" s="186"/>
      <c r="K252" s="186"/>
      <c r="L252" s="186"/>
      <c r="M252" s="186"/>
      <c r="N252" s="186"/>
      <c r="O252" s="186"/>
      <c r="P252" s="186"/>
      <c r="Q252" s="186"/>
      <c r="R252" s="186"/>
      <c r="S252" s="186"/>
      <c r="T252" s="186"/>
      <c r="U252" s="186"/>
      <c r="V252" s="186"/>
      <c r="W252" s="186"/>
      <c r="X252" s="186"/>
      <c r="Y252" s="186"/>
      <c r="Z252" s="186"/>
      <c r="AA252" s="186"/>
    </row>
    <row xmlns:x14ac="http://schemas.microsoft.com/office/spreadsheetml/2009/9/ac" r="253" ht="15.75" x14ac:dyDescent="0.25">
      <c r="A253" s="186"/>
      <c r="B253" s="187"/>
      <c r="C253" s="186"/>
      <c r="D253" s="186"/>
      <c r="E253" s="186"/>
      <c r="F253" s="186"/>
      <c r="G253" s="186"/>
      <c r="H253" s="186"/>
      <c r="I253" s="186"/>
      <c r="J253" s="186"/>
      <c r="K253" s="186"/>
      <c r="L253" s="186"/>
      <c r="M253" s="186"/>
      <c r="N253" s="186"/>
      <c r="O253" s="186"/>
      <c r="P253" s="186"/>
      <c r="Q253" s="186"/>
      <c r="R253" s="186"/>
      <c r="S253" s="186"/>
      <c r="T253" s="186"/>
      <c r="U253" s="186"/>
      <c r="V253" s="186"/>
      <c r="W253" s="186"/>
      <c r="X253" s="186"/>
      <c r="Y253" s="186"/>
      <c r="Z253" s="186"/>
      <c r="AA253" s="186"/>
    </row>
    <row xmlns:x14ac="http://schemas.microsoft.com/office/spreadsheetml/2009/9/ac" r="254" ht="15.75" x14ac:dyDescent="0.25">
      <c r="A254" s="186"/>
      <c r="B254" s="187"/>
      <c r="C254" s="186"/>
      <c r="D254" s="186"/>
      <c r="E254" s="186"/>
      <c r="F254" s="186"/>
      <c r="G254" s="186"/>
      <c r="H254" s="186"/>
      <c r="I254" s="186"/>
      <c r="J254" s="186"/>
      <c r="K254" s="186"/>
      <c r="L254" s="186"/>
      <c r="M254" s="186"/>
      <c r="N254" s="186"/>
      <c r="O254" s="186"/>
      <c r="P254" s="186"/>
      <c r="Q254" s="186"/>
      <c r="R254" s="186"/>
      <c r="S254" s="186"/>
      <c r="T254" s="186"/>
      <c r="U254" s="186"/>
      <c r="V254" s="186"/>
      <c r="W254" s="186"/>
      <c r="X254" s="186"/>
      <c r="Y254" s="186"/>
      <c r="Z254" s="186"/>
      <c r="AA254" s="186"/>
    </row>
    <row xmlns:x14ac="http://schemas.microsoft.com/office/spreadsheetml/2009/9/ac" r="255" ht="15.75" x14ac:dyDescent="0.25">
      <c r="A255" s="186"/>
      <c r="B255" s="187"/>
      <c r="C255" s="186"/>
      <c r="D255" s="186"/>
      <c r="E255" s="186"/>
      <c r="F255" s="186"/>
      <c r="G255" s="186"/>
      <c r="H255" s="186"/>
      <c r="I255" s="186"/>
      <c r="J255" s="186"/>
      <c r="K255" s="186"/>
      <c r="L255" s="186"/>
      <c r="M255" s="186"/>
      <c r="N255" s="186"/>
      <c r="O255" s="186"/>
      <c r="P255" s="186"/>
      <c r="Q255" s="186"/>
      <c r="R255" s="186"/>
      <c r="S255" s="186"/>
      <c r="T255" s="186"/>
      <c r="U255" s="186"/>
      <c r="V255" s="186"/>
      <c r="W255" s="186"/>
      <c r="X255" s="186"/>
      <c r="Y255" s="186"/>
      <c r="Z255" s="186"/>
      <c r="AA255" s="186"/>
    </row>
    <row xmlns:x14ac="http://schemas.microsoft.com/office/spreadsheetml/2009/9/ac" r="256" ht="15.75" x14ac:dyDescent="0.25">
      <c r="A256" s="186"/>
      <c r="B256" s="187"/>
      <c r="C256" s="186"/>
      <c r="D256" s="186"/>
      <c r="E256" s="186"/>
      <c r="F256" s="186"/>
      <c r="G256" s="186"/>
      <c r="H256" s="186"/>
      <c r="I256" s="186"/>
      <c r="J256" s="186"/>
      <c r="K256" s="186"/>
      <c r="L256" s="186"/>
      <c r="M256" s="186"/>
      <c r="N256" s="186"/>
      <c r="O256" s="186"/>
      <c r="P256" s="186"/>
      <c r="Q256" s="186"/>
      <c r="R256" s="186"/>
      <c r="S256" s="186"/>
      <c r="T256" s="186"/>
      <c r="U256" s="186"/>
      <c r="V256" s="186"/>
      <c r="W256" s="186"/>
      <c r="X256" s="186"/>
      <c r="Y256" s="186"/>
      <c r="Z256" s="186"/>
      <c r="AA256" s="186"/>
    </row>
    <row xmlns:x14ac="http://schemas.microsoft.com/office/spreadsheetml/2009/9/ac" r="257" ht="15.75" x14ac:dyDescent="0.25">
      <c r="A257" s="186"/>
      <c r="B257" s="187"/>
      <c r="C257" s="186"/>
      <c r="D257" s="186"/>
      <c r="E257" s="186"/>
      <c r="F257" s="186"/>
      <c r="G257" s="186"/>
      <c r="H257" s="186"/>
      <c r="I257" s="186"/>
      <c r="J257" s="186"/>
      <c r="K257" s="186"/>
      <c r="L257" s="186"/>
      <c r="M257" s="186"/>
      <c r="N257" s="186"/>
      <c r="O257" s="186"/>
      <c r="P257" s="186"/>
      <c r="Q257" s="186"/>
      <c r="R257" s="186"/>
      <c r="S257" s="186"/>
      <c r="T257" s="186"/>
      <c r="U257" s="186"/>
      <c r="V257" s="186"/>
      <c r="W257" s="186"/>
      <c r="X257" s="186"/>
      <c r="Y257" s="186"/>
      <c r="Z257" s="186"/>
      <c r="AA257" s="186"/>
    </row>
    <row xmlns:x14ac="http://schemas.microsoft.com/office/spreadsheetml/2009/9/ac" r="258" ht="15.75" x14ac:dyDescent="0.25">
      <c r="A258" s="186"/>
      <c r="B258" s="187"/>
      <c r="C258" s="186"/>
      <c r="D258" s="186"/>
      <c r="E258" s="186"/>
      <c r="F258" s="186"/>
      <c r="G258" s="186"/>
      <c r="H258" s="186"/>
      <c r="I258" s="186"/>
      <c r="J258" s="186"/>
      <c r="K258" s="186"/>
      <c r="L258" s="186"/>
      <c r="M258" s="186"/>
      <c r="N258" s="186"/>
      <c r="O258" s="186"/>
      <c r="P258" s="186"/>
      <c r="Q258" s="186"/>
      <c r="R258" s="186"/>
      <c r="S258" s="186"/>
      <c r="T258" s="186"/>
      <c r="U258" s="186"/>
      <c r="V258" s="186"/>
      <c r="W258" s="186"/>
      <c r="X258" s="186"/>
      <c r="Y258" s="186"/>
      <c r="Z258" s="186"/>
      <c r="AA258" s="186"/>
    </row>
    <row xmlns:x14ac="http://schemas.microsoft.com/office/spreadsheetml/2009/9/ac" r="259" ht="15.75" x14ac:dyDescent="0.25">
      <c r="A259" s="186"/>
      <c r="B259" s="187"/>
      <c r="C259" s="186"/>
      <c r="D259" s="186"/>
      <c r="E259" s="186"/>
      <c r="F259" s="186"/>
      <c r="G259" s="186"/>
      <c r="H259" s="186"/>
      <c r="I259" s="186"/>
      <c r="J259" s="186"/>
      <c r="K259" s="186"/>
      <c r="L259" s="186"/>
      <c r="M259" s="186"/>
      <c r="N259" s="186"/>
      <c r="O259" s="186"/>
      <c r="P259" s="186"/>
      <c r="Q259" s="186"/>
      <c r="R259" s="186"/>
      <c r="S259" s="186"/>
      <c r="T259" s="186"/>
      <c r="U259" s="186"/>
      <c r="V259" s="186"/>
      <c r="W259" s="186"/>
      <c r="X259" s="186"/>
      <c r="Y259" s="186"/>
      <c r="Z259" s="186"/>
      <c r="AA259" s="186"/>
    </row>
    <row xmlns:x14ac="http://schemas.microsoft.com/office/spreadsheetml/2009/9/ac" r="260" ht="15.75" x14ac:dyDescent="0.25">
      <c r="A260" s="186"/>
      <c r="B260" s="187"/>
      <c r="C260" s="186"/>
      <c r="D260" s="186"/>
      <c r="E260" s="186"/>
      <c r="F260" s="186"/>
      <c r="G260" s="186"/>
      <c r="H260" s="186"/>
      <c r="I260" s="186"/>
      <c r="J260" s="186"/>
      <c r="K260" s="186"/>
      <c r="L260" s="186"/>
      <c r="M260" s="186"/>
      <c r="N260" s="186"/>
      <c r="O260" s="186"/>
      <c r="P260" s="186"/>
      <c r="Q260" s="186"/>
      <c r="R260" s="186"/>
      <c r="S260" s="186"/>
      <c r="T260" s="186"/>
      <c r="U260" s="186"/>
      <c r="V260" s="186"/>
      <c r="W260" s="186"/>
      <c r="X260" s="186"/>
      <c r="Y260" s="186"/>
      <c r="Z260" s="186"/>
      <c r="AA260" s="186"/>
    </row>
    <row xmlns:x14ac="http://schemas.microsoft.com/office/spreadsheetml/2009/9/ac" r="261" ht="15.75" x14ac:dyDescent="0.25">
      <c r="A261" s="186"/>
      <c r="B261" s="187"/>
      <c r="C261" s="186"/>
      <c r="D261" s="186"/>
      <c r="E261" s="186"/>
      <c r="F261" s="186"/>
      <c r="G261" s="186"/>
      <c r="H261" s="186"/>
      <c r="I261" s="186"/>
      <c r="J261" s="186"/>
      <c r="K261" s="186"/>
      <c r="L261" s="186"/>
      <c r="M261" s="186"/>
      <c r="N261" s="186"/>
      <c r="O261" s="186"/>
      <c r="P261" s="186"/>
      <c r="Q261" s="186"/>
      <c r="R261" s="186"/>
      <c r="S261" s="186"/>
      <c r="T261" s="186"/>
      <c r="U261" s="186"/>
      <c r="V261" s="186"/>
      <c r="W261" s="186"/>
      <c r="X261" s="186"/>
      <c r="Y261" s="186"/>
      <c r="Z261" s="186"/>
      <c r="AA261" s="186"/>
    </row>
    <row xmlns:x14ac="http://schemas.microsoft.com/office/spreadsheetml/2009/9/ac" r="262" ht="15.75" x14ac:dyDescent="0.25">
      <c r="A262" s="186"/>
      <c r="B262" s="187"/>
      <c r="C262" s="186"/>
      <c r="D262" s="186"/>
      <c r="E262" s="186"/>
      <c r="F262" s="186"/>
      <c r="G262" s="186"/>
      <c r="H262" s="186"/>
      <c r="I262" s="186"/>
      <c r="J262" s="186"/>
      <c r="K262" s="186"/>
      <c r="L262" s="186"/>
      <c r="M262" s="186"/>
      <c r="N262" s="186"/>
      <c r="O262" s="186"/>
      <c r="P262" s="186"/>
      <c r="Q262" s="186"/>
      <c r="R262" s="186"/>
      <c r="S262" s="186"/>
      <c r="T262" s="186"/>
      <c r="U262" s="186"/>
      <c r="V262" s="186"/>
      <c r="W262" s="186"/>
      <c r="X262" s="186"/>
      <c r="Y262" s="186"/>
      <c r="Z262" s="186"/>
      <c r="AA262" s="186"/>
    </row>
    <row xmlns:x14ac="http://schemas.microsoft.com/office/spreadsheetml/2009/9/ac" r="263" ht="15.75" x14ac:dyDescent="0.25">
      <c r="A263" s="186"/>
      <c r="B263" s="187"/>
      <c r="C263" s="186"/>
      <c r="D263" s="186"/>
      <c r="E263" s="186"/>
      <c r="F263" s="186"/>
      <c r="G263" s="186"/>
      <c r="H263" s="186"/>
      <c r="I263" s="186"/>
      <c r="J263" s="186"/>
      <c r="K263" s="186"/>
      <c r="L263" s="186"/>
      <c r="M263" s="186"/>
      <c r="N263" s="186"/>
      <c r="O263" s="186"/>
      <c r="P263" s="186"/>
      <c r="Q263" s="186"/>
      <c r="R263" s="186"/>
      <c r="S263" s="186"/>
      <c r="T263" s="186"/>
      <c r="U263" s="186"/>
      <c r="V263" s="186"/>
      <c r="W263" s="186"/>
      <c r="X263" s="186"/>
      <c r="Y263" s="186"/>
      <c r="Z263" s="186"/>
      <c r="AA263" s="186"/>
    </row>
    <row xmlns:x14ac="http://schemas.microsoft.com/office/spreadsheetml/2009/9/ac" r="264" ht="15.75" x14ac:dyDescent="0.25">
      <c r="A264" s="186"/>
      <c r="B264" s="187"/>
      <c r="C264" s="186"/>
      <c r="D264" s="186"/>
      <c r="E264" s="186"/>
      <c r="F264" s="186"/>
      <c r="G264" s="186"/>
      <c r="H264" s="186"/>
      <c r="I264" s="186"/>
      <c r="J264" s="186"/>
      <c r="K264" s="186"/>
      <c r="L264" s="186"/>
      <c r="M264" s="186"/>
      <c r="N264" s="186"/>
      <c r="O264" s="186"/>
      <c r="P264" s="186"/>
      <c r="Q264" s="186"/>
      <c r="R264" s="186"/>
      <c r="S264" s="186"/>
      <c r="T264" s="186"/>
      <c r="U264" s="186"/>
      <c r="V264" s="186"/>
      <c r="W264" s="186"/>
      <c r="X264" s="186"/>
      <c r="Y264" s="186"/>
      <c r="Z264" s="186"/>
      <c r="AA264" s="186"/>
    </row>
    <row xmlns:x14ac="http://schemas.microsoft.com/office/spreadsheetml/2009/9/ac" r="265" ht="15.75" x14ac:dyDescent="0.25">
      <c r="A265" s="186"/>
      <c r="B265" s="187"/>
      <c r="C265" s="186"/>
      <c r="D265" s="186"/>
      <c r="E265" s="186"/>
      <c r="F265" s="186"/>
      <c r="G265" s="186"/>
      <c r="H265" s="186"/>
      <c r="I265" s="186"/>
      <c r="J265" s="186"/>
      <c r="K265" s="186"/>
      <c r="L265" s="186"/>
      <c r="M265" s="186"/>
      <c r="N265" s="186"/>
      <c r="O265" s="186"/>
      <c r="P265" s="186"/>
      <c r="Q265" s="186"/>
      <c r="R265" s="186"/>
      <c r="S265" s="186"/>
      <c r="T265" s="186"/>
      <c r="U265" s="186"/>
      <c r="V265" s="186"/>
      <c r="W265" s="186"/>
      <c r="X265" s="186"/>
      <c r="Y265" s="186"/>
      <c r="Z265" s="186"/>
      <c r="AA265" s="186"/>
    </row>
    <row xmlns:x14ac="http://schemas.microsoft.com/office/spreadsheetml/2009/9/ac" r="266" ht="15.75" x14ac:dyDescent="0.25">
      <c r="A266" s="186"/>
      <c r="B266" s="187"/>
      <c r="C266" s="186"/>
      <c r="D266" s="186"/>
      <c r="E266" s="186"/>
      <c r="F266" s="186"/>
      <c r="G266" s="186"/>
      <c r="H266" s="186"/>
      <c r="I266" s="186"/>
      <c r="J266" s="186"/>
      <c r="K266" s="186"/>
      <c r="L266" s="186"/>
      <c r="M266" s="186"/>
      <c r="N266" s="186"/>
      <c r="O266" s="186"/>
      <c r="P266" s="186"/>
      <c r="Q266" s="186"/>
      <c r="R266" s="186"/>
      <c r="S266" s="186"/>
      <c r="T266" s="186"/>
      <c r="U266" s="186"/>
      <c r="V266" s="186"/>
      <c r="W266" s="186"/>
      <c r="X266" s="186"/>
      <c r="Y266" s="186"/>
      <c r="Z266" s="186"/>
      <c r="AA266" s="186"/>
    </row>
    <row xmlns:x14ac="http://schemas.microsoft.com/office/spreadsheetml/2009/9/ac" r="267" ht="15.75" x14ac:dyDescent="0.25">
      <c r="A267" s="186"/>
      <c r="B267" s="187"/>
      <c r="C267" s="186"/>
      <c r="D267" s="186"/>
      <c r="E267" s="186"/>
      <c r="F267" s="186"/>
      <c r="G267" s="186"/>
      <c r="H267" s="186"/>
      <c r="I267" s="186"/>
      <c r="J267" s="186"/>
      <c r="K267" s="186"/>
      <c r="L267" s="186"/>
      <c r="M267" s="186"/>
      <c r="N267" s="186"/>
      <c r="O267" s="186"/>
      <c r="P267" s="186"/>
      <c r="Q267" s="186"/>
      <c r="R267" s="186"/>
      <c r="S267" s="186"/>
      <c r="T267" s="186"/>
      <c r="U267" s="186"/>
      <c r="V267" s="186"/>
      <c r="W267" s="186"/>
      <c r="X267" s="186"/>
      <c r="Y267" s="186"/>
      <c r="Z267" s="186"/>
      <c r="AA267" s="186"/>
    </row>
    <row xmlns:x14ac="http://schemas.microsoft.com/office/spreadsheetml/2009/9/ac" r="268" ht="15.75" x14ac:dyDescent="0.25">
      <c r="A268" s="186"/>
      <c r="B268" s="187"/>
      <c r="C268" s="186"/>
      <c r="D268" s="186"/>
      <c r="E268" s="186"/>
      <c r="F268" s="186"/>
      <c r="G268" s="186"/>
      <c r="H268" s="186"/>
      <c r="I268" s="186"/>
      <c r="J268" s="186"/>
      <c r="K268" s="186"/>
      <c r="L268" s="186"/>
      <c r="M268" s="186"/>
      <c r="N268" s="186"/>
      <c r="O268" s="186"/>
      <c r="P268" s="186"/>
      <c r="Q268" s="186"/>
      <c r="R268" s="186"/>
      <c r="S268" s="186"/>
      <c r="T268" s="186"/>
      <c r="U268" s="186"/>
      <c r="V268" s="186"/>
      <c r="W268" s="186"/>
      <c r="X268" s="186"/>
      <c r="Y268" s="186"/>
      <c r="Z268" s="186"/>
      <c r="AA268" s="186"/>
    </row>
    <row xmlns:x14ac="http://schemas.microsoft.com/office/spreadsheetml/2009/9/ac" r="269" ht="15.75" x14ac:dyDescent="0.25">
      <c r="A269" s="186"/>
      <c r="B269" s="187"/>
      <c r="C269" s="186"/>
      <c r="D269" s="186"/>
      <c r="E269" s="186"/>
      <c r="F269" s="186"/>
      <c r="G269" s="186"/>
      <c r="H269" s="186"/>
      <c r="I269" s="186"/>
      <c r="J269" s="186"/>
      <c r="K269" s="186"/>
      <c r="L269" s="186"/>
      <c r="M269" s="186"/>
      <c r="N269" s="186"/>
      <c r="O269" s="186"/>
      <c r="P269" s="186"/>
      <c r="Q269" s="186"/>
      <c r="R269" s="186"/>
      <c r="S269" s="186"/>
      <c r="T269" s="186"/>
      <c r="U269" s="186"/>
      <c r="V269" s="186"/>
      <c r="W269" s="186"/>
      <c r="X269" s="186"/>
      <c r="Y269" s="186"/>
      <c r="Z269" s="186"/>
      <c r="AA269" s="186"/>
    </row>
    <row xmlns:x14ac="http://schemas.microsoft.com/office/spreadsheetml/2009/9/ac" r="270" ht="15.75" x14ac:dyDescent="0.25">
      <c r="A270" s="186"/>
      <c r="B270" s="187"/>
      <c r="C270" s="186"/>
      <c r="D270" s="186"/>
      <c r="E270" s="186"/>
      <c r="F270" s="186"/>
      <c r="G270" s="186"/>
      <c r="H270" s="186"/>
      <c r="I270" s="186"/>
      <c r="J270" s="186"/>
      <c r="K270" s="186"/>
      <c r="L270" s="186"/>
      <c r="M270" s="186"/>
      <c r="N270" s="186"/>
      <c r="O270" s="186"/>
      <c r="P270" s="186"/>
      <c r="Q270" s="186"/>
      <c r="R270" s="186"/>
      <c r="S270" s="186"/>
      <c r="T270" s="186"/>
      <c r="U270" s="186"/>
      <c r="V270" s="186"/>
      <c r="W270" s="186"/>
      <c r="X270" s="186"/>
      <c r="Y270" s="186"/>
      <c r="Z270" s="186"/>
      <c r="AA270" s="186"/>
    </row>
    <row xmlns:x14ac="http://schemas.microsoft.com/office/spreadsheetml/2009/9/ac" r="271" ht="15.75" x14ac:dyDescent="0.25">
      <c r="A271" s="186"/>
      <c r="B271" s="187"/>
      <c r="C271" s="186"/>
      <c r="D271" s="186"/>
      <c r="E271" s="186"/>
      <c r="F271" s="186"/>
      <c r="G271" s="186"/>
      <c r="H271" s="186"/>
      <c r="I271" s="186"/>
      <c r="J271" s="186"/>
      <c r="K271" s="186"/>
      <c r="L271" s="186"/>
      <c r="M271" s="186"/>
      <c r="N271" s="186"/>
      <c r="O271" s="186"/>
      <c r="P271" s="186"/>
      <c r="Q271" s="186"/>
      <c r="R271" s="186"/>
      <c r="S271" s="186"/>
      <c r="T271" s="186"/>
      <c r="U271" s="186"/>
      <c r="V271" s="186"/>
      <c r="W271" s="186"/>
      <c r="X271" s="186"/>
      <c r="Y271" s="186"/>
      <c r="Z271" s="186"/>
      <c r="AA271" s="186"/>
    </row>
    <row xmlns:x14ac="http://schemas.microsoft.com/office/spreadsheetml/2009/9/ac" r="272" ht="15.75" x14ac:dyDescent="0.25">
      <c r="A272" s="186"/>
      <c r="B272" s="187"/>
      <c r="C272" s="186"/>
      <c r="D272" s="186"/>
      <c r="E272" s="186"/>
      <c r="F272" s="186"/>
      <c r="G272" s="186"/>
      <c r="H272" s="186"/>
      <c r="I272" s="186"/>
      <c r="J272" s="186"/>
      <c r="K272" s="186"/>
      <c r="L272" s="186"/>
      <c r="M272" s="186"/>
      <c r="N272" s="186"/>
      <c r="O272" s="186"/>
      <c r="P272" s="186"/>
      <c r="Q272" s="186"/>
      <c r="R272" s="186"/>
      <c r="S272" s="186"/>
      <c r="T272" s="186"/>
      <c r="U272" s="186"/>
      <c r="V272" s="186"/>
      <c r="W272" s="186"/>
      <c r="X272" s="186"/>
      <c r="Y272" s="186"/>
      <c r="Z272" s="186"/>
      <c r="AA272" s="186"/>
    </row>
    <row xmlns:x14ac="http://schemas.microsoft.com/office/spreadsheetml/2009/9/ac" r="273" ht="15.75" x14ac:dyDescent="0.25">
      <c r="A273" s="186"/>
      <c r="B273" s="187"/>
      <c r="C273" s="186"/>
      <c r="D273" s="186"/>
      <c r="E273" s="186"/>
      <c r="F273" s="186"/>
      <c r="G273" s="186"/>
      <c r="H273" s="186"/>
      <c r="I273" s="186"/>
      <c r="J273" s="186"/>
      <c r="K273" s="186"/>
      <c r="L273" s="186"/>
      <c r="M273" s="186"/>
      <c r="N273" s="186"/>
      <c r="O273" s="186"/>
      <c r="P273" s="186"/>
      <c r="Q273" s="186"/>
      <c r="R273" s="186"/>
      <c r="S273" s="186"/>
      <c r="T273" s="186"/>
      <c r="U273" s="186"/>
      <c r="V273" s="186"/>
      <c r="W273" s="186"/>
      <c r="X273" s="186"/>
      <c r="Y273" s="186"/>
      <c r="Z273" s="186"/>
      <c r="AA273" s="186"/>
    </row>
    <row xmlns:x14ac="http://schemas.microsoft.com/office/spreadsheetml/2009/9/ac" r="274" ht="15.75" x14ac:dyDescent="0.25">
      <c r="A274" s="186"/>
      <c r="B274" s="187"/>
      <c r="C274" s="186"/>
      <c r="D274" s="186"/>
      <c r="E274" s="186"/>
      <c r="F274" s="186"/>
      <c r="G274" s="186"/>
      <c r="H274" s="186"/>
      <c r="I274" s="186"/>
      <c r="J274" s="186"/>
      <c r="K274" s="186"/>
      <c r="L274" s="186"/>
      <c r="M274" s="186"/>
      <c r="N274" s="186"/>
      <c r="O274" s="186"/>
      <c r="P274" s="186"/>
      <c r="Q274" s="186"/>
      <c r="R274" s="186"/>
      <c r="S274" s="186"/>
      <c r="T274" s="186"/>
      <c r="U274" s="186"/>
      <c r="V274" s="186"/>
      <c r="W274" s="186"/>
      <c r="X274" s="186"/>
      <c r="Y274" s="186"/>
      <c r="Z274" s="186"/>
      <c r="AA274" s="186"/>
    </row>
    <row xmlns:x14ac="http://schemas.microsoft.com/office/spreadsheetml/2009/9/ac" r="275" ht="15.75" x14ac:dyDescent="0.25">
      <c r="A275" s="186"/>
      <c r="B275" s="187"/>
      <c r="C275" s="186"/>
      <c r="D275" s="186"/>
      <c r="E275" s="186"/>
      <c r="F275" s="186"/>
      <c r="G275" s="186"/>
      <c r="H275" s="186"/>
      <c r="I275" s="186"/>
      <c r="J275" s="186"/>
      <c r="K275" s="186"/>
      <c r="L275" s="186"/>
      <c r="M275" s="186"/>
      <c r="N275" s="186"/>
      <c r="O275" s="186"/>
      <c r="P275" s="186"/>
      <c r="Q275" s="186"/>
      <c r="R275" s="186"/>
      <c r="S275" s="186"/>
      <c r="T275" s="186"/>
      <c r="U275" s="186"/>
      <c r="V275" s="186"/>
      <c r="W275" s="186"/>
      <c r="X275" s="186"/>
      <c r="Y275" s="186"/>
      <c r="Z275" s="186"/>
      <c r="AA275" s="186"/>
    </row>
    <row xmlns:x14ac="http://schemas.microsoft.com/office/spreadsheetml/2009/9/ac" r="276" ht="15.75" x14ac:dyDescent="0.25">
      <c r="A276" s="186"/>
      <c r="B276" s="187"/>
      <c r="C276" s="186"/>
      <c r="D276" s="186"/>
      <c r="E276" s="186"/>
      <c r="F276" s="186"/>
      <c r="G276" s="186"/>
      <c r="H276" s="186"/>
      <c r="I276" s="186"/>
      <c r="J276" s="186"/>
      <c r="K276" s="186"/>
      <c r="L276" s="186"/>
      <c r="M276" s="186"/>
      <c r="N276" s="186"/>
      <c r="O276" s="186"/>
      <c r="P276" s="186"/>
      <c r="Q276" s="186"/>
      <c r="R276" s="186"/>
      <c r="S276" s="186"/>
      <c r="T276" s="186"/>
      <c r="U276" s="186"/>
      <c r="V276" s="186"/>
      <c r="W276" s="186"/>
      <c r="X276" s="186"/>
      <c r="Y276" s="186"/>
      <c r="Z276" s="186"/>
      <c r="AA276" s="186"/>
    </row>
    <row xmlns:x14ac="http://schemas.microsoft.com/office/spreadsheetml/2009/9/ac" r="277" ht="15.75" x14ac:dyDescent="0.25">
      <c r="A277" s="186"/>
      <c r="B277" s="187"/>
      <c r="C277" s="186"/>
      <c r="D277" s="186"/>
      <c r="E277" s="186"/>
      <c r="F277" s="186"/>
      <c r="G277" s="186"/>
      <c r="H277" s="186"/>
      <c r="I277" s="186"/>
      <c r="J277" s="186"/>
      <c r="K277" s="186"/>
      <c r="L277" s="186"/>
      <c r="M277" s="186"/>
      <c r="N277" s="186"/>
      <c r="O277" s="186"/>
      <c r="P277" s="186"/>
      <c r="Q277" s="186"/>
      <c r="R277" s="186"/>
      <c r="S277" s="186"/>
      <c r="T277" s="186"/>
      <c r="U277" s="186"/>
      <c r="V277" s="186"/>
      <c r="W277" s="186"/>
      <c r="X277" s="186"/>
      <c r="Y277" s="186"/>
      <c r="Z277" s="186"/>
      <c r="AA277" s="186"/>
    </row>
    <row xmlns:x14ac="http://schemas.microsoft.com/office/spreadsheetml/2009/9/ac" r="278" ht="15.75" x14ac:dyDescent="0.25">
      <c r="A278" s="186"/>
      <c r="B278" s="187"/>
      <c r="C278" s="186"/>
      <c r="D278" s="186"/>
      <c r="E278" s="186"/>
      <c r="F278" s="186"/>
      <c r="G278" s="186"/>
      <c r="H278" s="186"/>
      <c r="I278" s="186"/>
      <c r="J278" s="186"/>
      <c r="K278" s="186"/>
      <c r="L278" s="186"/>
      <c r="M278" s="186"/>
      <c r="N278" s="186"/>
      <c r="O278" s="186"/>
      <c r="P278" s="186"/>
      <c r="Q278" s="186"/>
      <c r="R278" s="186"/>
      <c r="S278" s="186"/>
      <c r="T278" s="186"/>
      <c r="U278" s="186"/>
      <c r="V278" s="186"/>
      <c r="W278" s="186"/>
      <c r="X278" s="186"/>
      <c r="Y278" s="186"/>
      <c r="Z278" s="186"/>
      <c r="AA278" s="186"/>
    </row>
    <row xmlns:x14ac="http://schemas.microsoft.com/office/spreadsheetml/2009/9/ac" r="279" ht="15.75" x14ac:dyDescent="0.25">
      <c r="A279" s="186"/>
      <c r="B279" s="187"/>
      <c r="C279" s="186"/>
      <c r="D279" s="186"/>
      <c r="E279" s="186"/>
      <c r="F279" s="186"/>
      <c r="G279" s="186"/>
      <c r="H279" s="186"/>
      <c r="I279" s="186"/>
      <c r="J279" s="186"/>
      <c r="K279" s="186"/>
      <c r="L279" s="186"/>
      <c r="M279" s="186"/>
      <c r="N279" s="186"/>
      <c r="O279" s="186"/>
      <c r="P279" s="186"/>
      <c r="Q279" s="186"/>
      <c r="R279" s="186"/>
      <c r="S279" s="186"/>
      <c r="T279" s="186"/>
      <c r="U279" s="186"/>
      <c r="V279" s="186"/>
      <c r="W279" s="186"/>
      <c r="X279" s="186"/>
      <c r="Y279" s="186"/>
      <c r="Z279" s="186"/>
      <c r="AA279" s="186"/>
    </row>
    <row xmlns:x14ac="http://schemas.microsoft.com/office/spreadsheetml/2009/9/ac" r="280" ht="15.75" x14ac:dyDescent="0.25">
      <c r="A280" s="186"/>
      <c r="B280" s="187"/>
      <c r="C280" s="186"/>
      <c r="D280" s="186"/>
      <c r="E280" s="186"/>
      <c r="F280" s="186"/>
      <c r="G280" s="186"/>
      <c r="H280" s="186"/>
      <c r="I280" s="186"/>
      <c r="J280" s="186"/>
      <c r="K280" s="186"/>
      <c r="L280" s="186"/>
      <c r="M280" s="186"/>
      <c r="N280" s="186"/>
      <c r="O280" s="186"/>
      <c r="P280" s="186"/>
      <c r="Q280" s="186"/>
      <c r="R280" s="186"/>
      <c r="S280" s="186"/>
      <c r="T280" s="186"/>
      <c r="U280" s="186"/>
      <c r="V280" s="186"/>
      <c r="W280" s="186"/>
      <c r="X280" s="186"/>
      <c r="Y280" s="186"/>
      <c r="Z280" s="186"/>
      <c r="AA280" s="186"/>
    </row>
    <row xmlns:x14ac="http://schemas.microsoft.com/office/spreadsheetml/2009/9/ac" r="281" ht="15.75" x14ac:dyDescent="0.25">
      <c r="A281" s="186"/>
      <c r="B281" s="187"/>
      <c r="C281" s="186"/>
      <c r="D281" s="186"/>
      <c r="E281" s="186"/>
      <c r="F281" s="186"/>
      <c r="G281" s="186"/>
      <c r="H281" s="186"/>
      <c r="I281" s="186"/>
      <c r="J281" s="186"/>
      <c r="K281" s="186"/>
      <c r="L281" s="186"/>
      <c r="M281" s="186"/>
      <c r="N281" s="186"/>
      <c r="O281" s="186"/>
      <c r="P281" s="186"/>
      <c r="Q281" s="186"/>
      <c r="R281" s="186"/>
      <c r="S281" s="186"/>
      <c r="T281" s="186"/>
      <c r="U281" s="186"/>
      <c r="V281" s="186"/>
      <c r="W281" s="186"/>
      <c r="X281" s="186"/>
      <c r="Y281" s="186"/>
      <c r="Z281" s="186"/>
      <c r="AA281" s="186"/>
    </row>
    <row xmlns:x14ac="http://schemas.microsoft.com/office/spreadsheetml/2009/9/ac" r="282" ht="15.75" x14ac:dyDescent="0.25">
      <c r="A282" s="186"/>
      <c r="B282" s="187"/>
      <c r="C282" s="186"/>
      <c r="D282" s="186"/>
      <c r="E282" s="186"/>
      <c r="F282" s="186"/>
      <c r="G282" s="186"/>
      <c r="H282" s="186"/>
      <c r="I282" s="186"/>
      <c r="J282" s="186"/>
      <c r="K282" s="186"/>
      <c r="L282" s="186"/>
      <c r="M282" s="186"/>
      <c r="N282" s="186"/>
      <c r="O282" s="186"/>
      <c r="P282" s="186"/>
      <c r="Q282" s="186"/>
      <c r="R282" s="186"/>
      <c r="S282" s="186"/>
      <c r="T282" s="186"/>
      <c r="U282" s="186"/>
      <c r="V282" s="186"/>
      <c r="W282" s="186"/>
      <c r="X282" s="186"/>
      <c r="Y282" s="186"/>
      <c r="Z282" s="186"/>
      <c r="AA282" s="186"/>
    </row>
    <row xmlns:x14ac="http://schemas.microsoft.com/office/spreadsheetml/2009/9/ac" r="283" ht="15.75" x14ac:dyDescent="0.25">
      <c r="A283" s="186"/>
      <c r="B283" s="187"/>
      <c r="C283" s="186"/>
      <c r="D283" s="186"/>
      <c r="E283" s="186"/>
      <c r="F283" s="186"/>
      <c r="G283" s="186"/>
      <c r="H283" s="186"/>
      <c r="I283" s="186"/>
      <c r="J283" s="186"/>
      <c r="K283" s="186"/>
      <c r="L283" s="186"/>
      <c r="M283" s="186"/>
      <c r="N283" s="186"/>
      <c r="O283" s="186"/>
      <c r="P283" s="186"/>
      <c r="Q283" s="186"/>
      <c r="R283" s="186"/>
      <c r="S283" s="186"/>
      <c r="T283" s="186"/>
      <c r="U283" s="186"/>
      <c r="V283" s="186"/>
      <c r="W283" s="186"/>
      <c r="X283" s="186"/>
      <c r="Y283" s="186"/>
      <c r="Z283" s="186"/>
      <c r="AA283" s="186"/>
    </row>
    <row xmlns:x14ac="http://schemas.microsoft.com/office/spreadsheetml/2009/9/ac" r="284" ht="15.75" x14ac:dyDescent="0.25">
      <c r="A284" s="186"/>
      <c r="B284" s="187"/>
      <c r="C284" s="186"/>
      <c r="D284" s="186"/>
      <c r="E284" s="186"/>
      <c r="F284" s="186"/>
      <c r="G284" s="186"/>
      <c r="H284" s="186"/>
      <c r="I284" s="186"/>
      <c r="J284" s="186"/>
      <c r="K284" s="186"/>
      <c r="L284" s="186"/>
      <c r="M284" s="186"/>
      <c r="N284" s="186"/>
      <c r="O284" s="186"/>
      <c r="P284" s="186"/>
      <c r="Q284" s="186"/>
      <c r="R284" s="186"/>
      <c r="S284" s="186"/>
      <c r="T284" s="186"/>
      <c r="U284" s="186"/>
      <c r="V284" s="186"/>
      <c r="W284" s="186"/>
      <c r="X284" s="186"/>
      <c r="Y284" s="186"/>
      <c r="Z284" s="186"/>
      <c r="AA284" s="186"/>
    </row>
    <row xmlns:x14ac="http://schemas.microsoft.com/office/spreadsheetml/2009/9/ac" r="285" ht="15.75" x14ac:dyDescent="0.25">
      <c r="A285" s="186"/>
      <c r="B285" s="187"/>
      <c r="C285" s="186"/>
      <c r="D285" s="186"/>
      <c r="E285" s="186"/>
      <c r="F285" s="186"/>
      <c r="G285" s="186"/>
      <c r="H285" s="186"/>
      <c r="I285" s="186"/>
      <c r="J285" s="186"/>
      <c r="K285" s="186"/>
      <c r="L285" s="186"/>
      <c r="M285" s="186"/>
      <c r="N285" s="186"/>
      <c r="O285" s="186"/>
      <c r="P285" s="186"/>
      <c r="Q285" s="186"/>
      <c r="R285" s="186"/>
      <c r="S285" s="186"/>
      <c r="T285" s="186"/>
      <c r="U285" s="186"/>
      <c r="V285" s="186"/>
      <c r="W285" s="186"/>
      <c r="X285" s="186"/>
      <c r="Y285" s="186"/>
      <c r="Z285" s="186"/>
      <c r="AA285" s="186"/>
    </row>
    <row xmlns:x14ac="http://schemas.microsoft.com/office/spreadsheetml/2009/9/ac" r="286" ht="15.75" x14ac:dyDescent="0.25">
      <c r="A286" s="186"/>
      <c r="B286" s="187"/>
      <c r="C286" s="186"/>
      <c r="D286" s="186"/>
      <c r="E286" s="186"/>
      <c r="F286" s="186"/>
      <c r="G286" s="186"/>
      <c r="H286" s="186"/>
      <c r="I286" s="186"/>
      <c r="J286" s="186"/>
      <c r="K286" s="186"/>
      <c r="L286" s="186"/>
      <c r="M286" s="186"/>
      <c r="N286" s="186"/>
      <c r="O286" s="186"/>
      <c r="P286" s="186"/>
      <c r="Q286" s="186"/>
      <c r="R286" s="186"/>
      <c r="S286" s="186"/>
      <c r="T286" s="186"/>
      <c r="U286" s="186"/>
      <c r="V286" s="186"/>
      <c r="W286" s="186"/>
      <c r="X286" s="186"/>
      <c r="Y286" s="186"/>
      <c r="Z286" s="186"/>
      <c r="AA286" s="186"/>
    </row>
    <row xmlns:x14ac="http://schemas.microsoft.com/office/spreadsheetml/2009/9/ac" r="287" ht="15.75" x14ac:dyDescent="0.25">
      <c r="A287" s="186"/>
      <c r="B287" s="187"/>
      <c r="C287" s="186"/>
      <c r="D287" s="186"/>
      <c r="E287" s="186"/>
      <c r="F287" s="186"/>
      <c r="G287" s="186"/>
      <c r="H287" s="186"/>
      <c r="I287" s="186"/>
      <c r="J287" s="186"/>
      <c r="K287" s="186"/>
      <c r="L287" s="186"/>
      <c r="M287" s="186"/>
      <c r="N287" s="186"/>
      <c r="O287" s="186"/>
      <c r="P287" s="186"/>
      <c r="Q287" s="186"/>
      <c r="R287" s="186"/>
      <c r="S287" s="186"/>
      <c r="T287" s="186"/>
      <c r="U287" s="186"/>
      <c r="V287" s="186"/>
      <c r="W287" s="186"/>
      <c r="X287" s="186"/>
      <c r="Y287" s="186"/>
      <c r="Z287" s="186"/>
      <c r="AA287" s="186"/>
    </row>
    <row xmlns:x14ac="http://schemas.microsoft.com/office/spreadsheetml/2009/9/ac" r="288" ht="15.75" x14ac:dyDescent="0.25">
      <c r="A288" s="186"/>
      <c r="B288" s="187"/>
      <c r="C288" s="186"/>
      <c r="D288" s="186"/>
      <c r="E288" s="186"/>
      <c r="F288" s="186"/>
      <c r="G288" s="186"/>
      <c r="H288" s="186"/>
      <c r="I288" s="186"/>
      <c r="J288" s="186"/>
      <c r="K288" s="186"/>
      <c r="L288" s="186"/>
      <c r="M288" s="186"/>
      <c r="N288" s="186"/>
      <c r="O288" s="186"/>
      <c r="P288" s="186"/>
      <c r="Q288" s="186"/>
      <c r="R288" s="186"/>
      <c r="S288" s="186"/>
      <c r="T288" s="186"/>
      <c r="U288" s="186"/>
      <c r="V288" s="186"/>
      <c r="W288" s="186"/>
      <c r="X288" s="186"/>
      <c r="Y288" s="186"/>
      <c r="Z288" s="186"/>
      <c r="AA288" s="186"/>
    </row>
    <row xmlns:x14ac="http://schemas.microsoft.com/office/spreadsheetml/2009/9/ac" r="289" ht="15.75" x14ac:dyDescent="0.25">
      <c r="A289" s="186"/>
      <c r="B289" s="187"/>
      <c r="C289" s="186"/>
      <c r="D289" s="186"/>
      <c r="E289" s="186"/>
      <c r="F289" s="186"/>
      <c r="G289" s="186"/>
      <c r="H289" s="186"/>
      <c r="I289" s="186"/>
      <c r="J289" s="186"/>
      <c r="K289" s="186"/>
      <c r="L289" s="186"/>
      <c r="M289" s="186"/>
      <c r="N289" s="186"/>
      <c r="O289" s="186"/>
      <c r="P289" s="186"/>
      <c r="Q289" s="186"/>
      <c r="R289" s="186"/>
      <c r="S289" s="186"/>
      <c r="T289" s="186"/>
      <c r="U289" s="186"/>
      <c r="V289" s="186"/>
      <c r="W289" s="186"/>
      <c r="X289" s="186"/>
      <c r="Y289" s="186"/>
      <c r="Z289" s="186"/>
      <c r="AA289" s="186"/>
    </row>
    <row xmlns:x14ac="http://schemas.microsoft.com/office/spreadsheetml/2009/9/ac" r="290" ht="15.75" x14ac:dyDescent="0.25">
      <c r="A290" s="186"/>
      <c r="B290" s="187"/>
      <c r="C290" s="186"/>
      <c r="D290" s="186"/>
      <c r="E290" s="186"/>
      <c r="F290" s="186"/>
      <c r="G290" s="186"/>
      <c r="H290" s="186"/>
      <c r="I290" s="186"/>
      <c r="J290" s="186"/>
      <c r="K290" s="186"/>
      <c r="L290" s="186"/>
      <c r="M290" s="186"/>
      <c r="N290" s="186"/>
      <c r="O290" s="186"/>
      <c r="P290" s="186"/>
      <c r="Q290" s="186"/>
      <c r="R290" s="186"/>
      <c r="S290" s="186"/>
      <c r="T290" s="186"/>
      <c r="U290" s="186"/>
      <c r="V290" s="186"/>
      <c r="W290" s="186"/>
      <c r="X290" s="186"/>
      <c r="Y290" s="186"/>
      <c r="Z290" s="186"/>
      <c r="AA290" s="186"/>
    </row>
    <row xmlns:x14ac="http://schemas.microsoft.com/office/spreadsheetml/2009/9/ac" r="291" ht="15.75" x14ac:dyDescent="0.25">
      <c r="A291" s="186"/>
      <c r="B291" s="187"/>
      <c r="C291" s="186"/>
      <c r="D291" s="186"/>
      <c r="E291" s="186"/>
      <c r="F291" s="186"/>
      <c r="G291" s="186"/>
      <c r="H291" s="186"/>
      <c r="I291" s="186"/>
      <c r="J291" s="186"/>
      <c r="K291" s="186"/>
      <c r="L291" s="186"/>
      <c r="M291" s="186"/>
      <c r="N291" s="186"/>
      <c r="O291" s="186"/>
      <c r="P291" s="186"/>
      <c r="Q291" s="186"/>
      <c r="R291" s="186"/>
      <c r="S291" s="186"/>
      <c r="T291" s="186"/>
      <c r="U291" s="186"/>
      <c r="V291" s="186"/>
      <c r="W291" s="186"/>
      <c r="X291" s="186"/>
      <c r="Y291" s="186"/>
      <c r="Z291" s="186"/>
      <c r="AA291" s="186"/>
    </row>
    <row xmlns:x14ac="http://schemas.microsoft.com/office/spreadsheetml/2009/9/ac" r="292" ht="15.75" x14ac:dyDescent="0.25">
      <c r="A292" s="186"/>
      <c r="B292" s="187"/>
      <c r="C292" s="186"/>
      <c r="D292" s="186"/>
      <c r="E292" s="186"/>
      <c r="F292" s="186"/>
      <c r="G292" s="186"/>
      <c r="H292" s="186"/>
      <c r="I292" s="186"/>
      <c r="J292" s="186"/>
      <c r="K292" s="186"/>
      <c r="L292" s="186"/>
      <c r="M292" s="186"/>
      <c r="N292" s="186"/>
      <c r="O292" s="186"/>
      <c r="P292" s="186"/>
      <c r="Q292" s="186"/>
      <c r="R292" s="186"/>
      <c r="S292" s="186"/>
      <c r="T292" s="186"/>
      <c r="U292" s="186"/>
      <c r="V292" s="186"/>
      <c r="W292" s="186"/>
      <c r="X292" s="186"/>
      <c r="Y292" s="186"/>
      <c r="Z292" s="186"/>
      <c r="AA292" s="186"/>
    </row>
    <row xmlns:x14ac="http://schemas.microsoft.com/office/spreadsheetml/2009/9/ac" r="293" ht="15.75" x14ac:dyDescent="0.25">
      <c r="A293" s="186"/>
      <c r="B293" s="187"/>
      <c r="C293" s="186"/>
      <c r="D293" s="186"/>
      <c r="E293" s="186"/>
      <c r="F293" s="186"/>
      <c r="G293" s="186"/>
      <c r="H293" s="186"/>
      <c r="I293" s="186"/>
      <c r="J293" s="186"/>
      <c r="K293" s="186"/>
      <c r="L293" s="186"/>
      <c r="M293" s="186"/>
      <c r="N293" s="186"/>
      <c r="O293" s="186"/>
      <c r="P293" s="186"/>
      <c r="Q293" s="186"/>
      <c r="R293" s="186"/>
      <c r="S293" s="186"/>
      <c r="T293" s="186"/>
      <c r="U293" s="186"/>
      <c r="V293" s="186"/>
      <c r="W293" s="186"/>
      <c r="X293" s="186"/>
      <c r="Y293" s="186"/>
      <c r="Z293" s="186"/>
      <c r="AA293" s="186"/>
    </row>
    <row xmlns:x14ac="http://schemas.microsoft.com/office/spreadsheetml/2009/9/ac" r="294" ht="15.75" x14ac:dyDescent="0.25">
      <c r="A294" s="186"/>
      <c r="B294" s="187"/>
      <c r="C294" s="186"/>
      <c r="D294" s="186"/>
      <c r="E294" s="186"/>
      <c r="F294" s="186"/>
      <c r="G294" s="186"/>
      <c r="H294" s="186"/>
      <c r="I294" s="186"/>
      <c r="J294" s="186"/>
      <c r="K294" s="186"/>
      <c r="L294" s="186"/>
      <c r="M294" s="186"/>
      <c r="N294" s="186"/>
      <c r="O294" s="186"/>
      <c r="P294" s="186"/>
      <c r="Q294" s="186"/>
      <c r="R294" s="186"/>
      <c r="S294" s="186"/>
      <c r="T294" s="186"/>
      <c r="U294" s="186"/>
      <c r="V294" s="186"/>
      <c r="W294" s="186"/>
      <c r="X294" s="186"/>
      <c r="Y294" s="186"/>
      <c r="Z294" s="186"/>
      <c r="AA294" s="186"/>
    </row>
    <row xmlns:x14ac="http://schemas.microsoft.com/office/spreadsheetml/2009/9/ac" r="295" ht="15.75" x14ac:dyDescent="0.25">
      <c r="A295" s="186"/>
      <c r="B295" s="187"/>
      <c r="C295" s="186"/>
      <c r="D295" s="186"/>
      <c r="E295" s="186"/>
      <c r="F295" s="186"/>
      <c r="G295" s="186"/>
      <c r="H295" s="186"/>
      <c r="I295" s="186"/>
      <c r="J295" s="186"/>
      <c r="K295" s="186"/>
      <c r="L295" s="186"/>
      <c r="M295" s="186"/>
      <c r="N295" s="186"/>
      <c r="O295" s="186"/>
      <c r="P295" s="186"/>
      <c r="Q295" s="186"/>
      <c r="R295" s="186"/>
      <c r="S295" s="186"/>
      <c r="T295" s="186"/>
      <c r="U295" s="186"/>
      <c r="V295" s="186"/>
      <c r="W295" s="186"/>
      <c r="X295" s="186"/>
      <c r="Y295" s="186"/>
      <c r="Z295" s="186"/>
      <c r="AA295" s="186"/>
    </row>
    <row xmlns:x14ac="http://schemas.microsoft.com/office/spreadsheetml/2009/9/ac" r="296" ht="15.75" x14ac:dyDescent="0.25">
      <c r="A296" s="186"/>
      <c r="B296" s="187"/>
      <c r="C296" s="186"/>
      <c r="D296" s="186"/>
      <c r="E296" s="186"/>
      <c r="F296" s="186"/>
      <c r="G296" s="186"/>
      <c r="H296" s="186"/>
      <c r="I296" s="186"/>
      <c r="J296" s="186"/>
      <c r="K296" s="186"/>
      <c r="L296" s="186"/>
      <c r="M296" s="186"/>
      <c r="N296" s="186"/>
      <c r="O296" s="186"/>
      <c r="P296" s="186"/>
      <c r="Q296" s="186"/>
      <c r="R296" s="186"/>
      <c r="S296" s="186"/>
      <c r="T296" s="186"/>
      <c r="U296" s="186"/>
      <c r="V296" s="186"/>
      <c r="W296" s="186"/>
      <c r="X296" s="186"/>
      <c r="Y296" s="186"/>
      <c r="Z296" s="186"/>
      <c r="AA296" s="186"/>
    </row>
    <row xmlns:x14ac="http://schemas.microsoft.com/office/spreadsheetml/2009/9/ac" r="297" ht="15.75" x14ac:dyDescent="0.25">
      <c r="A297" s="186"/>
      <c r="B297" s="187"/>
      <c r="C297" s="186"/>
      <c r="D297" s="186"/>
      <c r="E297" s="186"/>
      <c r="F297" s="186"/>
      <c r="G297" s="186"/>
      <c r="H297" s="186"/>
      <c r="I297" s="186"/>
      <c r="J297" s="186"/>
      <c r="K297" s="186"/>
      <c r="L297" s="186"/>
      <c r="M297" s="186"/>
      <c r="N297" s="186"/>
      <c r="O297" s="186"/>
      <c r="P297" s="186"/>
      <c r="Q297" s="186"/>
      <c r="R297" s="186"/>
      <c r="S297" s="186"/>
      <c r="T297" s="186"/>
      <c r="U297" s="186"/>
      <c r="V297" s="186"/>
      <c r="W297" s="186"/>
      <c r="X297" s="186"/>
      <c r="Y297" s="186"/>
      <c r="Z297" s="186"/>
      <c r="AA297" s="186"/>
    </row>
    <row xmlns:x14ac="http://schemas.microsoft.com/office/spreadsheetml/2009/9/ac" r="298" ht="15.75" x14ac:dyDescent="0.25">
      <c r="A298" s="186"/>
      <c r="B298" s="187"/>
      <c r="C298" s="186"/>
      <c r="D298" s="186"/>
      <c r="E298" s="186"/>
      <c r="F298" s="186"/>
      <c r="G298" s="186"/>
      <c r="H298" s="186"/>
      <c r="I298" s="186"/>
      <c r="J298" s="186"/>
      <c r="K298" s="186"/>
      <c r="L298" s="186"/>
      <c r="M298" s="186"/>
      <c r="N298" s="186"/>
      <c r="O298" s="186"/>
      <c r="P298" s="186"/>
      <c r="Q298" s="186"/>
      <c r="R298" s="186"/>
      <c r="S298" s="186"/>
      <c r="T298" s="186"/>
      <c r="U298" s="186"/>
      <c r="V298" s="186"/>
      <c r="W298" s="186"/>
      <c r="X298" s="186"/>
      <c r="Y298" s="186"/>
      <c r="Z298" s="186"/>
      <c r="AA298" s="186"/>
    </row>
    <row xmlns:x14ac="http://schemas.microsoft.com/office/spreadsheetml/2009/9/ac" r="299" ht="15.75" x14ac:dyDescent="0.25">
      <c r="A299" s="186"/>
      <c r="B299" s="187"/>
      <c r="C299" s="186"/>
      <c r="D299" s="186"/>
      <c r="E299" s="186"/>
      <c r="F299" s="186"/>
      <c r="G299" s="186"/>
      <c r="H299" s="186"/>
      <c r="I299" s="186"/>
      <c r="J299" s="186"/>
      <c r="K299" s="186"/>
      <c r="L299" s="186"/>
      <c r="M299" s="186"/>
      <c r="N299" s="186"/>
      <c r="O299" s="186"/>
      <c r="P299" s="186"/>
      <c r="Q299" s="186"/>
      <c r="R299" s="186"/>
      <c r="S299" s="186"/>
      <c r="T299" s="186"/>
      <c r="U299" s="186"/>
      <c r="V299" s="186"/>
      <c r="W299" s="186"/>
      <c r="X299" s="186"/>
      <c r="Y299" s="186"/>
      <c r="Z299" s="186"/>
      <c r="AA299" s="186"/>
    </row>
    <row xmlns:x14ac="http://schemas.microsoft.com/office/spreadsheetml/2009/9/ac" r="300" ht="15.75" x14ac:dyDescent="0.25">
      <c r="A300" s="186"/>
      <c r="B300" s="187"/>
      <c r="C300" s="186"/>
      <c r="D300" s="186"/>
      <c r="E300" s="186"/>
      <c r="F300" s="186"/>
      <c r="G300" s="186"/>
      <c r="H300" s="186"/>
      <c r="I300" s="186"/>
      <c r="J300" s="186"/>
      <c r="K300" s="186"/>
      <c r="L300" s="186"/>
      <c r="M300" s="186"/>
      <c r="N300" s="186"/>
      <c r="O300" s="186"/>
      <c r="P300" s="186"/>
      <c r="Q300" s="186"/>
      <c r="R300" s="186"/>
      <c r="S300" s="186"/>
      <c r="T300" s="186"/>
      <c r="U300" s="186"/>
      <c r="V300" s="186"/>
      <c r="W300" s="186"/>
      <c r="X300" s="186"/>
      <c r="Y300" s="186"/>
      <c r="Z300" s="186"/>
      <c r="AA300" s="186"/>
    </row>
    <row xmlns:x14ac="http://schemas.microsoft.com/office/spreadsheetml/2009/9/ac" r="301" ht="15.75" x14ac:dyDescent="0.25">
      <c r="A301" s="186"/>
      <c r="B301" s="187"/>
      <c r="C301" s="186"/>
      <c r="D301" s="186"/>
      <c r="E301" s="186"/>
      <c r="F301" s="186"/>
      <c r="G301" s="186"/>
      <c r="H301" s="186"/>
      <c r="I301" s="186"/>
      <c r="J301" s="186"/>
      <c r="K301" s="186"/>
      <c r="L301" s="186"/>
      <c r="M301" s="186"/>
      <c r="N301" s="186"/>
      <c r="O301" s="186"/>
      <c r="P301" s="186"/>
      <c r="Q301" s="186"/>
      <c r="R301" s="186"/>
      <c r="S301" s="186"/>
      <c r="T301" s="186"/>
      <c r="U301" s="186"/>
      <c r="V301" s="186"/>
      <c r="W301" s="186"/>
      <c r="X301" s="186"/>
      <c r="Y301" s="186"/>
      <c r="Z301" s="186"/>
      <c r="AA301" s="186"/>
    </row>
    <row xmlns:x14ac="http://schemas.microsoft.com/office/spreadsheetml/2009/9/ac" r="302" ht="15.75" x14ac:dyDescent="0.25">
      <c r="A302" s="186"/>
      <c r="B302" s="187"/>
      <c r="C302" s="186"/>
      <c r="D302" s="186"/>
      <c r="E302" s="186"/>
      <c r="F302" s="186"/>
      <c r="G302" s="186"/>
      <c r="H302" s="186"/>
      <c r="I302" s="186"/>
      <c r="J302" s="186"/>
      <c r="K302" s="186"/>
      <c r="L302" s="186"/>
      <c r="M302" s="186"/>
      <c r="N302" s="186"/>
      <c r="O302" s="186"/>
      <c r="P302" s="186"/>
      <c r="Q302" s="186"/>
      <c r="R302" s="186"/>
      <c r="S302" s="186"/>
      <c r="T302" s="186"/>
      <c r="U302" s="186"/>
      <c r="V302" s="186"/>
      <c r="W302" s="186"/>
      <c r="X302" s="186"/>
      <c r="Y302" s="186"/>
      <c r="Z302" s="186"/>
      <c r="AA302" s="186"/>
    </row>
    <row xmlns:x14ac="http://schemas.microsoft.com/office/spreadsheetml/2009/9/ac" r="303" ht="15.75" x14ac:dyDescent="0.25">
      <c r="A303" s="186"/>
      <c r="B303" s="187"/>
      <c r="C303" s="186"/>
      <c r="D303" s="186"/>
      <c r="E303" s="186"/>
      <c r="F303" s="186"/>
      <c r="G303" s="186"/>
      <c r="H303" s="186"/>
      <c r="I303" s="186"/>
      <c r="J303" s="186"/>
      <c r="K303" s="186"/>
      <c r="L303" s="186"/>
      <c r="M303" s="186"/>
      <c r="N303" s="186"/>
      <c r="O303" s="186"/>
      <c r="P303" s="186"/>
      <c r="Q303" s="186"/>
      <c r="R303" s="186"/>
      <c r="S303" s="186"/>
      <c r="T303" s="186"/>
      <c r="U303" s="186"/>
      <c r="V303" s="186"/>
      <c r="W303" s="186"/>
      <c r="X303" s="186"/>
      <c r="Y303" s="186"/>
      <c r="Z303" s="186"/>
      <c r="AA303" s="186"/>
    </row>
    <row xmlns:x14ac="http://schemas.microsoft.com/office/spreadsheetml/2009/9/ac" r="304" ht="15.75" x14ac:dyDescent="0.25">
      <c r="A304" s="186"/>
      <c r="B304" s="187"/>
      <c r="C304" s="186"/>
      <c r="D304" s="186"/>
      <c r="E304" s="186"/>
      <c r="F304" s="186"/>
      <c r="G304" s="186"/>
      <c r="H304" s="186"/>
      <c r="I304" s="186"/>
      <c r="J304" s="186"/>
      <c r="K304" s="186"/>
      <c r="L304" s="186"/>
      <c r="M304" s="186"/>
      <c r="N304" s="186"/>
      <c r="O304" s="186"/>
      <c r="P304" s="186"/>
      <c r="Q304" s="186"/>
      <c r="R304" s="186"/>
      <c r="S304" s="186"/>
      <c r="T304" s="186"/>
      <c r="U304" s="186"/>
      <c r="V304" s="186"/>
      <c r="W304" s="186"/>
      <c r="X304" s="186"/>
      <c r="Y304" s="186"/>
      <c r="Z304" s="186"/>
      <c r="AA304" s="186"/>
    </row>
    <row xmlns:x14ac="http://schemas.microsoft.com/office/spreadsheetml/2009/9/ac" r="305" ht="15.75" x14ac:dyDescent="0.25">
      <c r="A305" s="186"/>
      <c r="B305" s="187"/>
      <c r="C305" s="186"/>
      <c r="D305" s="186"/>
      <c r="E305" s="186"/>
      <c r="F305" s="186"/>
      <c r="G305" s="186"/>
      <c r="H305" s="186"/>
      <c r="I305" s="186"/>
      <c r="J305" s="186"/>
      <c r="K305" s="186"/>
      <c r="L305" s="186"/>
      <c r="M305" s="186"/>
      <c r="N305" s="186"/>
      <c r="O305" s="186"/>
      <c r="P305" s="186"/>
      <c r="Q305" s="186"/>
      <c r="R305" s="186"/>
      <c r="S305" s="186"/>
      <c r="T305" s="186"/>
      <c r="U305" s="186"/>
      <c r="V305" s="186"/>
      <c r="W305" s="186"/>
      <c r="X305" s="186"/>
      <c r="Y305" s="186"/>
      <c r="Z305" s="186"/>
      <c r="AA305" s="186"/>
    </row>
    <row xmlns:x14ac="http://schemas.microsoft.com/office/spreadsheetml/2009/9/ac" r="306" ht="15.75" x14ac:dyDescent="0.25">
      <c r="A306" s="186"/>
      <c r="B306" s="187"/>
      <c r="C306" s="186"/>
      <c r="D306" s="186"/>
      <c r="E306" s="186"/>
      <c r="F306" s="186"/>
      <c r="G306" s="186"/>
      <c r="H306" s="186"/>
      <c r="I306" s="186"/>
      <c r="J306" s="186"/>
      <c r="K306" s="186"/>
      <c r="L306" s="186"/>
      <c r="M306" s="186"/>
      <c r="N306" s="186"/>
      <c r="O306" s="186"/>
      <c r="P306" s="186"/>
      <c r="Q306" s="186"/>
      <c r="R306" s="186"/>
      <c r="S306" s="186"/>
      <c r="T306" s="186"/>
      <c r="U306" s="186"/>
      <c r="V306" s="186"/>
      <c r="W306" s="186"/>
      <c r="X306" s="186"/>
      <c r="Y306" s="186"/>
      <c r="Z306" s="186"/>
      <c r="AA306" s="186"/>
    </row>
    <row xmlns:x14ac="http://schemas.microsoft.com/office/spreadsheetml/2009/9/ac" r="307" ht="15.75" x14ac:dyDescent="0.25">
      <c r="A307" s="186"/>
      <c r="B307" s="187"/>
      <c r="C307" s="186"/>
      <c r="D307" s="186"/>
      <c r="E307" s="186"/>
      <c r="F307" s="186"/>
      <c r="G307" s="186"/>
      <c r="H307" s="186"/>
      <c r="I307" s="186"/>
      <c r="J307" s="186"/>
      <c r="K307" s="186"/>
      <c r="L307" s="186"/>
      <c r="M307" s="186"/>
      <c r="N307" s="186"/>
      <c r="O307" s="186"/>
      <c r="P307" s="186"/>
      <c r="Q307" s="186"/>
      <c r="R307" s="186"/>
      <c r="S307" s="186"/>
      <c r="T307" s="186"/>
      <c r="U307" s="186"/>
      <c r="V307" s="186"/>
      <c r="W307" s="186"/>
      <c r="X307" s="186"/>
      <c r="Y307" s="186"/>
      <c r="Z307" s="186"/>
      <c r="AA307" s="186"/>
    </row>
    <row xmlns:x14ac="http://schemas.microsoft.com/office/spreadsheetml/2009/9/ac" r="308" ht="15.75" x14ac:dyDescent="0.25">
      <c r="A308" s="186"/>
      <c r="B308" s="187"/>
      <c r="C308" s="186"/>
      <c r="D308" s="186"/>
      <c r="E308" s="186"/>
      <c r="F308" s="186"/>
      <c r="G308" s="186"/>
      <c r="H308" s="186"/>
      <c r="I308" s="186"/>
      <c r="J308" s="186"/>
      <c r="K308" s="186"/>
      <c r="L308" s="186"/>
      <c r="M308" s="186"/>
      <c r="N308" s="186"/>
      <c r="O308" s="186"/>
      <c r="P308" s="186"/>
      <c r="Q308" s="186"/>
      <c r="R308" s="186"/>
      <c r="S308" s="186"/>
      <c r="T308" s="186"/>
      <c r="U308" s="186"/>
      <c r="V308" s="186"/>
      <c r="W308" s="186"/>
      <c r="X308" s="186"/>
      <c r="Y308" s="186"/>
      <c r="Z308" s="186"/>
      <c r="AA308" s="186"/>
    </row>
    <row xmlns:x14ac="http://schemas.microsoft.com/office/spreadsheetml/2009/9/ac" r="309" ht="15.75" x14ac:dyDescent="0.25">
      <c r="A309" s="186"/>
      <c r="B309" s="187"/>
      <c r="C309" s="186"/>
      <c r="D309" s="186"/>
      <c r="E309" s="186"/>
      <c r="F309" s="186"/>
      <c r="G309" s="186"/>
      <c r="H309" s="186"/>
      <c r="I309" s="186"/>
      <c r="J309" s="186"/>
      <c r="K309" s="186"/>
      <c r="L309" s="186"/>
      <c r="M309" s="186"/>
      <c r="N309" s="186"/>
      <c r="O309" s="186"/>
      <c r="P309" s="186"/>
      <c r="Q309" s="186"/>
      <c r="R309" s="186"/>
      <c r="S309" s="186"/>
      <c r="T309" s="186"/>
      <c r="U309" s="186"/>
      <c r="V309" s="186"/>
      <c r="W309" s="186"/>
      <c r="X309" s="186"/>
      <c r="Y309" s="186"/>
      <c r="Z309" s="186"/>
      <c r="AA309" s="186"/>
    </row>
    <row xmlns:x14ac="http://schemas.microsoft.com/office/spreadsheetml/2009/9/ac" r="310" ht="15.75" x14ac:dyDescent="0.25">
      <c r="A310" s="186"/>
      <c r="B310" s="187"/>
      <c r="C310" s="186"/>
      <c r="D310" s="186"/>
      <c r="E310" s="186"/>
      <c r="F310" s="186"/>
      <c r="G310" s="186"/>
      <c r="H310" s="186"/>
      <c r="I310" s="186"/>
      <c r="J310" s="186"/>
      <c r="K310" s="186"/>
      <c r="L310" s="186"/>
      <c r="M310" s="186"/>
      <c r="N310" s="186"/>
      <c r="O310" s="186"/>
      <c r="P310" s="186"/>
      <c r="Q310" s="186"/>
      <c r="R310" s="186"/>
      <c r="S310" s="186"/>
      <c r="T310" s="186"/>
      <c r="U310" s="186"/>
      <c r="V310" s="186"/>
      <c r="W310" s="186"/>
      <c r="X310" s="186"/>
      <c r="Y310" s="186"/>
      <c r="Z310" s="186"/>
      <c r="AA310" s="186"/>
    </row>
    <row xmlns:x14ac="http://schemas.microsoft.com/office/spreadsheetml/2009/9/ac" r="311" ht="15.75" x14ac:dyDescent="0.25">
      <c r="A311" s="186"/>
      <c r="B311" s="187"/>
      <c r="C311" s="186"/>
      <c r="D311" s="186"/>
      <c r="E311" s="186"/>
      <c r="F311" s="186"/>
      <c r="G311" s="186"/>
      <c r="H311" s="186"/>
      <c r="I311" s="186"/>
      <c r="J311" s="186"/>
      <c r="K311" s="186"/>
      <c r="L311" s="186"/>
      <c r="M311" s="186"/>
      <c r="N311" s="186"/>
      <c r="O311" s="186"/>
      <c r="P311" s="186"/>
      <c r="Q311" s="186"/>
      <c r="R311" s="186"/>
      <c r="S311" s="186"/>
      <c r="T311" s="186"/>
      <c r="U311" s="186"/>
      <c r="V311" s="186"/>
      <c r="W311" s="186"/>
      <c r="X311" s="186"/>
      <c r="Y311" s="186"/>
      <c r="Z311" s="186"/>
      <c r="AA311" s="186"/>
    </row>
    <row xmlns:x14ac="http://schemas.microsoft.com/office/spreadsheetml/2009/9/ac" r="312" ht="15.75" x14ac:dyDescent="0.25">
      <c r="A312" s="186"/>
      <c r="B312" s="187"/>
      <c r="C312" s="186"/>
      <c r="D312" s="186"/>
      <c r="E312" s="186"/>
      <c r="F312" s="186"/>
      <c r="G312" s="186"/>
      <c r="H312" s="186"/>
      <c r="I312" s="186"/>
      <c r="J312" s="186"/>
      <c r="K312" s="186"/>
      <c r="L312" s="186"/>
      <c r="M312" s="186"/>
      <c r="N312" s="186"/>
      <c r="O312" s="186"/>
      <c r="P312" s="186"/>
      <c r="Q312" s="186"/>
      <c r="R312" s="186"/>
      <c r="S312" s="186"/>
      <c r="T312" s="186"/>
      <c r="U312" s="186"/>
      <c r="V312" s="186"/>
      <c r="W312" s="186"/>
      <c r="X312" s="186"/>
      <c r="Y312" s="186"/>
      <c r="Z312" s="186"/>
      <c r="AA312" s="186"/>
    </row>
    <row xmlns:x14ac="http://schemas.microsoft.com/office/spreadsheetml/2009/9/ac" r="313" ht="15.75" x14ac:dyDescent="0.25">
      <c r="A313" s="186"/>
      <c r="B313" s="187"/>
      <c r="C313" s="186"/>
      <c r="D313" s="186"/>
      <c r="E313" s="186"/>
      <c r="F313" s="186"/>
      <c r="G313" s="186"/>
      <c r="H313" s="186"/>
      <c r="I313" s="186"/>
      <c r="J313" s="186"/>
      <c r="K313" s="186"/>
      <c r="L313" s="186"/>
      <c r="M313" s="186"/>
      <c r="N313" s="186"/>
      <c r="O313" s="186"/>
      <c r="P313" s="186"/>
      <c r="Q313" s="186"/>
      <c r="R313" s="186"/>
      <c r="S313" s="186"/>
      <c r="T313" s="186"/>
      <c r="U313" s="186"/>
      <c r="V313" s="186"/>
      <c r="W313" s="186"/>
      <c r="X313" s="186"/>
      <c r="Y313" s="186"/>
      <c r="Z313" s="186"/>
      <c r="AA313" s="186"/>
    </row>
    <row xmlns:x14ac="http://schemas.microsoft.com/office/spreadsheetml/2009/9/ac" r="314" ht="15.75" x14ac:dyDescent="0.25">
      <c r="A314" s="186"/>
      <c r="B314" s="187"/>
      <c r="C314" s="186"/>
      <c r="D314" s="186"/>
      <c r="E314" s="186"/>
      <c r="F314" s="186"/>
      <c r="G314" s="186"/>
      <c r="H314" s="186"/>
      <c r="I314" s="186"/>
      <c r="J314" s="186"/>
      <c r="K314" s="186"/>
      <c r="L314" s="186"/>
      <c r="M314" s="186"/>
      <c r="N314" s="186"/>
      <c r="O314" s="186"/>
      <c r="P314" s="186"/>
      <c r="Q314" s="186"/>
      <c r="R314" s="186"/>
      <c r="S314" s="186"/>
      <c r="T314" s="186"/>
      <c r="U314" s="186"/>
      <c r="V314" s="186"/>
      <c r="W314" s="186"/>
      <c r="X314" s="186"/>
      <c r="Y314" s="186"/>
      <c r="Z314" s="186"/>
      <c r="AA314" s="186"/>
    </row>
    <row xmlns:x14ac="http://schemas.microsoft.com/office/spreadsheetml/2009/9/ac" r="315" ht="15.75" x14ac:dyDescent="0.25">
      <c r="A315" s="186"/>
      <c r="B315" s="187"/>
      <c r="C315" s="186"/>
      <c r="D315" s="186"/>
      <c r="E315" s="186"/>
      <c r="F315" s="186"/>
      <c r="G315" s="186"/>
      <c r="H315" s="186"/>
      <c r="I315" s="186"/>
      <c r="J315" s="186"/>
      <c r="K315" s="186"/>
      <c r="L315" s="186"/>
      <c r="M315" s="186"/>
      <c r="N315" s="186"/>
      <c r="O315" s="186"/>
      <c r="P315" s="186"/>
      <c r="Q315" s="186"/>
      <c r="R315" s="186"/>
      <c r="S315" s="186"/>
      <c r="T315" s="186"/>
      <c r="U315" s="186"/>
      <c r="V315" s="186"/>
      <c r="W315" s="186"/>
      <c r="X315" s="186"/>
      <c r="Y315" s="186"/>
      <c r="Z315" s="186"/>
      <c r="AA315" s="186"/>
    </row>
    <row xmlns:x14ac="http://schemas.microsoft.com/office/spreadsheetml/2009/9/ac" r="316" ht="15.75" x14ac:dyDescent="0.25">
      <c r="A316" s="186"/>
      <c r="B316" s="187"/>
      <c r="C316" s="186"/>
      <c r="D316" s="186"/>
      <c r="E316" s="186"/>
      <c r="F316" s="186"/>
      <c r="G316" s="186"/>
      <c r="H316" s="186"/>
      <c r="I316" s="186"/>
      <c r="J316" s="186"/>
      <c r="K316" s="186"/>
      <c r="L316" s="186"/>
      <c r="M316" s="186"/>
      <c r="N316" s="186"/>
      <c r="O316" s="186"/>
      <c r="P316" s="186"/>
      <c r="Q316" s="186"/>
      <c r="R316" s="186"/>
      <c r="S316" s="186"/>
      <c r="T316" s="186"/>
      <c r="U316" s="186"/>
      <c r="V316" s="186"/>
      <c r="W316" s="186"/>
      <c r="X316" s="186"/>
      <c r="Y316" s="186"/>
      <c r="Z316" s="186"/>
      <c r="AA316" s="186"/>
    </row>
    <row xmlns:x14ac="http://schemas.microsoft.com/office/spreadsheetml/2009/9/ac" r="317" ht="15.75" x14ac:dyDescent="0.25">
      <c r="A317" s="186"/>
      <c r="B317" s="187"/>
      <c r="C317" s="186"/>
      <c r="D317" s="186"/>
      <c r="E317" s="186"/>
      <c r="F317" s="186"/>
      <c r="G317" s="186"/>
      <c r="H317" s="186"/>
      <c r="I317" s="186"/>
      <c r="J317" s="186"/>
      <c r="K317" s="186"/>
      <c r="L317" s="186"/>
      <c r="M317" s="186"/>
      <c r="N317" s="186"/>
      <c r="O317" s="186"/>
      <c r="P317" s="186"/>
      <c r="Q317" s="186"/>
      <c r="R317" s="186"/>
      <c r="S317" s="186"/>
      <c r="T317" s="186"/>
      <c r="U317" s="186"/>
      <c r="V317" s="186"/>
      <c r="W317" s="186"/>
      <c r="X317" s="186"/>
      <c r="Y317" s="186"/>
      <c r="Z317" s="186"/>
      <c r="AA317" s="186"/>
    </row>
    <row xmlns:x14ac="http://schemas.microsoft.com/office/spreadsheetml/2009/9/ac" r="318" ht="15.75" x14ac:dyDescent="0.25">
      <c r="A318" s="186"/>
      <c r="B318" s="187"/>
      <c r="C318" s="186"/>
      <c r="D318" s="186"/>
      <c r="E318" s="186"/>
      <c r="F318" s="186"/>
      <c r="G318" s="186"/>
      <c r="H318" s="186"/>
      <c r="I318" s="186"/>
      <c r="J318" s="186"/>
      <c r="K318" s="186"/>
      <c r="L318" s="186"/>
      <c r="M318" s="186"/>
      <c r="N318" s="186"/>
      <c r="O318" s="186"/>
      <c r="P318" s="186"/>
      <c r="Q318" s="186"/>
      <c r="R318" s="186"/>
      <c r="S318" s="186"/>
      <c r="T318" s="186"/>
      <c r="U318" s="186"/>
      <c r="V318" s="186"/>
      <c r="W318" s="186"/>
      <c r="X318" s="186"/>
      <c r="Y318" s="186"/>
      <c r="Z318" s="186"/>
      <c r="AA318" s="186"/>
    </row>
    <row xmlns:x14ac="http://schemas.microsoft.com/office/spreadsheetml/2009/9/ac" r="319" ht="15.75" x14ac:dyDescent="0.25">
      <c r="A319" s="186"/>
      <c r="B319" s="187"/>
      <c r="C319" s="186"/>
      <c r="D319" s="186"/>
      <c r="E319" s="186"/>
      <c r="F319" s="186"/>
      <c r="G319" s="186"/>
      <c r="H319" s="186"/>
      <c r="I319" s="186"/>
      <c r="J319" s="186"/>
      <c r="K319" s="186"/>
      <c r="L319" s="186"/>
      <c r="M319" s="186"/>
      <c r="N319" s="186"/>
      <c r="O319" s="186"/>
      <c r="P319" s="186"/>
      <c r="Q319" s="186"/>
      <c r="R319" s="186"/>
      <c r="S319" s="186"/>
      <c r="T319" s="186"/>
      <c r="U319" s="186"/>
      <c r="V319" s="186"/>
      <c r="W319" s="186"/>
      <c r="X319" s="186"/>
      <c r="Y319" s="186"/>
      <c r="Z319" s="186"/>
      <c r="AA319" s="186"/>
    </row>
    <row xmlns:x14ac="http://schemas.microsoft.com/office/spreadsheetml/2009/9/ac" r="320" ht="15.75" x14ac:dyDescent="0.25">
      <c r="A320" s="186"/>
      <c r="B320" s="187"/>
      <c r="C320" s="186"/>
      <c r="D320" s="186"/>
      <c r="E320" s="186"/>
      <c r="F320" s="186"/>
      <c r="G320" s="186"/>
      <c r="H320" s="186"/>
      <c r="I320" s="186"/>
      <c r="J320" s="186"/>
      <c r="K320" s="186"/>
      <c r="L320" s="186"/>
      <c r="M320" s="186"/>
      <c r="N320" s="186"/>
      <c r="O320" s="186"/>
      <c r="P320" s="186"/>
      <c r="Q320" s="186"/>
      <c r="R320" s="186"/>
      <c r="S320" s="186"/>
      <c r="T320" s="186"/>
      <c r="U320" s="186"/>
      <c r="V320" s="186"/>
      <c r="W320" s="186"/>
      <c r="X320" s="186"/>
      <c r="Y320" s="186"/>
      <c r="Z320" s="186"/>
      <c r="AA320" s="186"/>
    </row>
    <row xmlns:x14ac="http://schemas.microsoft.com/office/spreadsheetml/2009/9/ac" r="321" ht="15.75" x14ac:dyDescent="0.25">
      <c r="A321" s="186"/>
      <c r="B321" s="187"/>
      <c r="C321" s="186"/>
      <c r="D321" s="186"/>
      <c r="E321" s="186"/>
      <c r="F321" s="186"/>
      <c r="G321" s="186"/>
      <c r="H321" s="186"/>
      <c r="I321" s="186"/>
      <c r="J321" s="186"/>
      <c r="K321" s="186"/>
      <c r="L321" s="186"/>
      <c r="M321" s="186"/>
      <c r="N321" s="186"/>
      <c r="O321" s="186"/>
      <c r="P321" s="186"/>
      <c r="Q321" s="186"/>
      <c r="R321" s="186"/>
      <c r="S321" s="186"/>
      <c r="T321" s="186"/>
      <c r="U321" s="186"/>
      <c r="V321" s="186"/>
      <c r="W321" s="186"/>
      <c r="X321" s="186"/>
      <c r="Y321" s="186"/>
      <c r="Z321" s="186"/>
      <c r="AA321" s="186"/>
    </row>
    <row xmlns:x14ac="http://schemas.microsoft.com/office/spreadsheetml/2009/9/ac" r="322" ht="15.75" x14ac:dyDescent="0.25">
      <c r="A322" s="186"/>
      <c r="B322" s="187"/>
      <c r="C322" s="186"/>
      <c r="D322" s="186"/>
      <c r="E322" s="186"/>
      <c r="F322" s="186"/>
      <c r="G322" s="186"/>
      <c r="H322" s="186"/>
      <c r="I322" s="186"/>
      <c r="J322" s="186"/>
      <c r="K322" s="186"/>
      <c r="L322" s="186"/>
      <c r="M322" s="186"/>
      <c r="N322" s="186"/>
      <c r="O322" s="186"/>
      <c r="P322" s="186"/>
      <c r="Q322" s="186"/>
      <c r="R322" s="186"/>
      <c r="S322" s="186"/>
      <c r="T322" s="186"/>
      <c r="U322" s="186"/>
      <c r="V322" s="186"/>
      <c r="W322" s="186"/>
      <c r="X322" s="186"/>
      <c r="Y322" s="186"/>
      <c r="Z322" s="186"/>
      <c r="AA322" s="186"/>
    </row>
    <row xmlns:x14ac="http://schemas.microsoft.com/office/spreadsheetml/2009/9/ac" r="323" ht="15.75" x14ac:dyDescent="0.25">
      <c r="A323" s="186"/>
      <c r="B323" s="187"/>
      <c r="C323" s="186"/>
      <c r="D323" s="186"/>
      <c r="E323" s="186"/>
      <c r="F323" s="186"/>
      <c r="G323" s="186"/>
      <c r="H323" s="186"/>
      <c r="I323" s="186"/>
      <c r="J323" s="186"/>
      <c r="K323" s="186"/>
      <c r="L323" s="186"/>
      <c r="M323" s="186"/>
      <c r="N323" s="186"/>
      <c r="O323" s="186"/>
      <c r="P323" s="186"/>
      <c r="Q323" s="186"/>
      <c r="R323" s="186"/>
      <c r="S323" s="186"/>
      <c r="T323" s="186"/>
      <c r="U323" s="186"/>
      <c r="V323" s="186"/>
      <c r="W323" s="186"/>
      <c r="X323" s="186"/>
      <c r="Y323" s="186"/>
      <c r="Z323" s="186"/>
      <c r="AA323" s="186"/>
    </row>
    <row xmlns:x14ac="http://schemas.microsoft.com/office/spreadsheetml/2009/9/ac" r="324" ht="15.75" x14ac:dyDescent="0.25">
      <c r="A324" s="186"/>
      <c r="B324" s="187"/>
      <c r="C324" s="186"/>
      <c r="D324" s="186"/>
      <c r="E324" s="186"/>
      <c r="F324" s="186"/>
      <c r="G324" s="186"/>
      <c r="H324" s="186"/>
      <c r="I324" s="186"/>
      <c r="J324" s="186"/>
      <c r="K324" s="186"/>
      <c r="L324" s="186"/>
      <c r="M324" s="186"/>
      <c r="N324" s="186"/>
      <c r="O324" s="186"/>
      <c r="P324" s="186"/>
      <c r="Q324" s="186"/>
      <c r="R324" s="186"/>
      <c r="S324" s="186"/>
      <c r="T324" s="186"/>
      <c r="U324" s="186"/>
      <c r="V324" s="186"/>
      <c r="W324" s="186"/>
      <c r="X324" s="186"/>
      <c r="Y324" s="186"/>
      <c r="Z324" s="186"/>
      <c r="AA324" s="186"/>
    </row>
    <row xmlns:x14ac="http://schemas.microsoft.com/office/spreadsheetml/2009/9/ac" r="325" ht="15.75" x14ac:dyDescent="0.25">
      <c r="A325" s="186"/>
      <c r="B325" s="187"/>
      <c r="C325" s="186"/>
      <c r="D325" s="186"/>
      <c r="E325" s="186"/>
      <c r="F325" s="186"/>
      <c r="G325" s="186"/>
      <c r="H325" s="186"/>
      <c r="I325" s="186"/>
      <c r="J325" s="186"/>
      <c r="K325" s="186"/>
      <c r="L325" s="186"/>
      <c r="M325" s="186"/>
      <c r="N325" s="186"/>
      <c r="O325" s="186"/>
      <c r="P325" s="186"/>
      <c r="Q325" s="186"/>
      <c r="R325" s="186"/>
      <c r="S325" s="186"/>
      <c r="T325" s="186"/>
      <c r="U325" s="186"/>
      <c r="V325" s="186"/>
      <c r="W325" s="186"/>
      <c r="X325" s="186"/>
      <c r="Y325" s="186"/>
      <c r="Z325" s="186"/>
      <c r="AA325" s="186"/>
    </row>
    <row xmlns:x14ac="http://schemas.microsoft.com/office/spreadsheetml/2009/9/ac" r="326" ht="15.75" x14ac:dyDescent="0.25">
      <c r="A326" s="186"/>
      <c r="B326" s="187"/>
      <c r="C326" s="186"/>
      <c r="D326" s="186"/>
      <c r="E326" s="186"/>
      <c r="F326" s="186"/>
      <c r="G326" s="186"/>
      <c r="H326" s="186"/>
      <c r="I326" s="186"/>
      <c r="J326" s="186"/>
      <c r="K326" s="186"/>
      <c r="L326" s="186"/>
      <c r="M326" s="186"/>
      <c r="N326" s="186"/>
      <c r="O326" s="186"/>
      <c r="P326" s="186"/>
      <c r="Q326" s="186"/>
      <c r="R326" s="186"/>
      <c r="S326" s="186"/>
      <c r="T326" s="186"/>
      <c r="U326" s="186"/>
      <c r="V326" s="186"/>
      <c r="W326" s="186"/>
      <c r="X326" s="186"/>
      <c r="Y326" s="186"/>
      <c r="Z326" s="186"/>
      <c r="AA326" s="186"/>
    </row>
    <row xmlns:x14ac="http://schemas.microsoft.com/office/spreadsheetml/2009/9/ac" r="327" ht="15.75" x14ac:dyDescent="0.25">
      <c r="A327" s="186"/>
      <c r="B327" s="187"/>
      <c r="C327" s="186"/>
      <c r="D327" s="186"/>
      <c r="E327" s="186"/>
      <c r="F327" s="186"/>
      <c r="G327" s="186"/>
      <c r="H327" s="186"/>
      <c r="I327" s="186"/>
      <c r="J327" s="186"/>
      <c r="K327" s="186"/>
      <c r="L327" s="186"/>
      <c r="M327" s="186"/>
      <c r="N327" s="186"/>
      <c r="O327" s="186"/>
      <c r="P327" s="186"/>
      <c r="Q327" s="186"/>
      <c r="R327" s="186"/>
      <c r="S327" s="186"/>
      <c r="T327" s="186"/>
      <c r="U327" s="186"/>
      <c r="V327" s="186"/>
      <c r="W327" s="186"/>
      <c r="X327" s="186"/>
      <c r="Y327" s="186"/>
      <c r="Z327" s="186"/>
      <c r="AA327" s="186"/>
    </row>
    <row xmlns:x14ac="http://schemas.microsoft.com/office/spreadsheetml/2009/9/ac" r="328" ht="15.75" x14ac:dyDescent="0.25">
      <c r="A328" s="186"/>
      <c r="B328" s="187"/>
      <c r="C328" s="186"/>
      <c r="D328" s="186"/>
      <c r="E328" s="186"/>
      <c r="F328" s="186"/>
      <c r="G328" s="186"/>
      <c r="H328" s="186"/>
      <c r="I328" s="186"/>
      <c r="J328" s="186"/>
      <c r="K328" s="186"/>
      <c r="L328" s="186"/>
      <c r="M328" s="186"/>
      <c r="N328" s="186"/>
      <c r="O328" s="186"/>
      <c r="P328" s="186"/>
      <c r="Q328" s="186"/>
      <c r="R328" s="186"/>
      <c r="S328" s="186"/>
      <c r="T328" s="186"/>
      <c r="U328" s="186"/>
      <c r="V328" s="186"/>
      <c r="W328" s="186"/>
      <c r="X328" s="186"/>
      <c r="Y328" s="186"/>
      <c r="Z328" s="186"/>
      <c r="AA328" s="186"/>
    </row>
    <row xmlns:x14ac="http://schemas.microsoft.com/office/spreadsheetml/2009/9/ac" r="329" ht="15.75" x14ac:dyDescent="0.25">
      <c r="A329" s="186"/>
      <c r="B329" s="187"/>
      <c r="C329" s="186"/>
      <c r="D329" s="186"/>
      <c r="E329" s="186"/>
      <c r="F329" s="186"/>
      <c r="G329" s="186"/>
      <c r="H329" s="186"/>
      <c r="I329" s="186"/>
      <c r="J329" s="186"/>
      <c r="K329" s="186"/>
      <c r="L329" s="186"/>
      <c r="M329" s="186"/>
      <c r="N329" s="186"/>
      <c r="O329" s="186"/>
      <c r="P329" s="186"/>
      <c r="Q329" s="186"/>
      <c r="R329" s="186"/>
      <c r="S329" s="186"/>
      <c r="T329" s="186"/>
      <c r="U329" s="186"/>
      <c r="V329" s="186"/>
      <c r="W329" s="186"/>
      <c r="X329" s="186"/>
      <c r="Y329" s="186"/>
      <c r="Z329" s="186"/>
      <c r="AA329" s="186"/>
    </row>
    <row xmlns:x14ac="http://schemas.microsoft.com/office/spreadsheetml/2009/9/ac" r="330" ht="15.75" x14ac:dyDescent="0.25">
      <c r="A330" s="186"/>
      <c r="B330" s="187"/>
      <c r="C330" s="186"/>
      <c r="D330" s="186"/>
      <c r="E330" s="186"/>
      <c r="F330" s="186"/>
      <c r="G330" s="186"/>
      <c r="H330" s="186"/>
      <c r="I330" s="186"/>
      <c r="J330" s="186"/>
      <c r="K330" s="186"/>
      <c r="L330" s="186"/>
      <c r="M330" s="186"/>
      <c r="N330" s="186"/>
      <c r="O330" s="186"/>
      <c r="P330" s="186"/>
      <c r="Q330" s="186"/>
      <c r="R330" s="186"/>
      <c r="S330" s="186"/>
      <c r="T330" s="186"/>
      <c r="U330" s="186"/>
      <c r="V330" s="186"/>
      <c r="W330" s="186"/>
      <c r="X330" s="186"/>
      <c r="Y330" s="186"/>
      <c r="Z330" s="186"/>
      <c r="AA330" s="186"/>
    </row>
    <row xmlns:x14ac="http://schemas.microsoft.com/office/spreadsheetml/2009/9/ac" r="331" ht="15.75" x14ac:dyDescent="0.25">
      <c r="A331" s="186"/>
      <c r="B331" s="187"/>
      <c r="C331" s="186"/>
      <c r="D331" s="186"/>
      <c r="E331" s="186"/>
      <c r="F331" s="186"/>
      <c r="G331" s="186"/>
      <c r="H331" s="186"/>
      <c r="I331" s="186"/>
      <c r="J331" s="186"/>
      <c r="K331" s="186"/>
      <c r="L331" s="186"/>
      <c r="M331" s="186"/>
      <c r="N331" s="186"/>
      <c r="O331" s="186"/>
      <c r="P331" s="186"/>
      <c r="Q331" s="186"/>
      <c r="R331" s="186"/>
      <c r="S331" s="186"/>
      <c r="T331" s="186"/>
      <c r="U331" s="186"/>
      <c r="V331" s="186"/>
      <c r="W331" s="186"/>
      <c r="X331" s="186"/>
      <c r="Y331" s="186"/>
      <c r="Z331" s="186"/>
      <c r="AA331" s="186"/>
    </row>
    <row xmlns:x14ac="http://schemas.microsoft.com/office/spreadsheetml/2009/9/ac" r="332" ht="15.75" x14ac:dyDescent="0.25">
      <c r="A332" s="186"/>
      <c r="B332" s="187"/>
      <c r="C332" s="186"/>
      <c r="D332" s="186"/>
      <c r="E332" s="186"/>
      <c r="F332" s="186"/>
      <c r="G332" s="186"/>
      <c r="H332" s="186"/>
      <c r="I332" s="186"/>
      <c r="J332" s="186"/>
      <c r="K332" s="186"/>
      <c r="L332" s="186"/>
      <c r="M332" s="186"/>
      <c r="N332" s="186"/>
      <c r="O332" s="186"/>
      <c r="P332" s="186"/>
      <c r="Q332" s="186"/>
      <c r="R332" s="186"/>
      <c r="S332" s="186"/>
      <c r="T332" s="186"/>
      <c r="U332" s="186"/>
      <c r="V332" s="186"/>
      <c r="W332" s="186"/>
      <c r="X332" s="186"/>
      <c r="Y332" s="186"/>
      <c r="Z332" s="186"/>
      <c r="AA332" s="186"/>
    </row>
    <row xmlns:x14ac="http://schemas.microsoft.com/office/spreadsheetml/2009/9/ac" r="333" ht="15.75" x14ac:dyDescent="0.25">
      <c r="A333" s="186"/>
      <c r="B333" s="187"/>
      <c r="C333" s="186"/>
      <c r="D333" s="186"/>
      <c r="E333" s="186"/>
      <c r="F333" s="186"/>
      <c r="G333" s="186"/>
      <c r="H333" s="186"/>
      <c r="I333" s="186"/>
      <c r="J333" s="186"/>
      <c r="K333" s="186"/>
      <c r="L333" s="186"/>
      <c r="M333" s="186"/>
      <c r="N333" s="186"/>
      <c r="O333" s="186"/>
      <c r="P333" s="186"/>
      <c r="Q333" s="186"/>
      <c r="R333" s="186"/>
      <c r="S333" s="186"/>
      <c r="T333" s="186"/>
      <c r="U333" s="186"/>
      <c r="V333" s="186"/>
      <c r="W333" s="186"/>
      <c r="X333" s="186"/>
      <c r="Y333" s="186"/>
      <c r="Z333" s="186"/>
      <c r="AA333" s="186"/>
    </row>
    <row xmlns:x14ac="http://schemas.microsoft.com/office/spreadsheetml/2009/9/ac" r="334" ht="15.75" x14ac:dyDescent="0.25">
      <c r="A334" s="186"/>
      <c r="B334" s="187"/>
      <c r="C334" s="186"/>
      <c r="D334" s="186"/>
      <c r="E334" s="186"/>
      <c r="F334" s="186"/>
      <c r="G334" s="186"/>
      <c r="H334" s="186"/>
      <c r="I334" s="186"/>
      <c r="J334" s="186"/>
      <c r="K334" s="186"/>
      <c r="L334" s="186"/>
      <c r="M334" s="186"/>
      <c r="N334" s="186"/>
      <c r="O334" s="186"/>
      <c r="P334" s="186"/>
      <c r="Q334" s="186"/>
      <c r="R334" s="186"/>
      <c r="S334" s="186"/>
      <c r="T334" s="186"/>
      <c r="U334" s="186"/>
      <c r="V334" s="186"/>
      <c r="W334" s="186"/>
      <c r="X334" s="186"/>
      <c r="Y334" s="186"/>
      <c r="Z334" s="186"/>
      <c r="AA334" s="186"/>
    </row>
    <row xmlns:x14ac="http://schemas.microsoft.com/office/spreadsheetml/2009/9/ac" r="335" ht="15.75" x14ac:dyDescent="0.25">
      <c r="A335" s="186"/>
      <c r="B335" s="187"/>
      <c r="C335" s="186"/>
      <c r="D335" s="186"/>
      <c r="E335" s="186"/>
      <c r="F335" s="186"/>
      <c r="G335" s="186"/>
      <c r="H335" s="186"/>
      <c r="I335" s="186"/>
      <c r="J335" s="186"/>
      <c r="K335" s="186"/>
      <c r="L335" s="186"/>
      <c r="M335" s="186"/>
      <c r="N335" s="186"/>
      <c r="O335" s="186"/>
      <c r="P335" s="186"/>
      <c r="Q335" s="186"/>
      <c r="R335" s="186"/>
      <c r="S335" s="186"/>
      <c r="T335" s="186"/>
      <c r="U335" s="186"/>
      <c r="V335" s="186"/>
      <c r="W335" s="186"/>
      <c r="X335" s="186"/>
      <c r="Y335" s="186"/>
      <c r="Z335" s="186"/>
      <c r="AA335" s="186"/>
    </row>
    <row xmlns:x14ac="http://schemas.microsoft.com/office/spreadsheetml/2009/9/ac" r="336" ht="15.75" x14ac:dyDescent="0.25">
      <c r="A336" s="186"/>
      <c r="B336" s="187"/>
      <c r="C336" s="186"/>
      <c r="D336" s="186"/>
      <c r="E336" s="186"/>
      <c r="F336" s="186"/>
      <c r="G336" s="186"/>
      <c r="H336" s="186"/>
      <c r="I336" s="186"/>
      <c r="J336" s="186"/>
      <c r="K336" s="186"/>
      <c r="L336" s="186"/>
      <c r="M336" s="186"/>
      <c r="N336" s="186"/>
      <c r="O336" s="186"/>
      <c r="P336" s="186"/>
      <c r="Q336" s="186"/>
      <c r="R336" s="186"/>
      <c r="S336" s="186"/>
      <c r="T336" s="186"/>
      <c r="U336" s="186"/>
      <c r="V336" s="186"/>
      <c r="W336" s="186"/>
      <c r="X336" s="186"/>
      <c r="Y336" s="186"/>
      <c r="Z336" s="186"/>
      <c r="AA336" s="186"/>
    </row>
    <row xmlns:x14ac="http://schemas.microsoft.com/office/spreadsheetml/2009/9/ac" r="337" ht="15.75" x14ac:dyDescent="0.25">
      <c r="A337" s="186"/>
      <c r="B337" s="187"/>
      <c r="C337" s="186"/>
      <c r="D337" s="186"/>
      <c r="E337" s="186"/>
      <c r="F337" s="186"/>
      <c r="G337" s="186"/>
      <c r="H337" s="186"/>
      <c r="I337" s="186"/>
      <c r="J337" s="186"/>
      <c r="K337" s="186"/>
      <c r="L337" s="186"/>
      <c r="M337" s="186"/>
      <c r="N337" s="186"/>
      <c r="O337" s="186"/>
      <c r="P337" s="186"/>
      <c r="Q337" s="186"/>
      <c r="R337" s="186"/>
      <c r="S337" s="186"/>
      <c r="T337" s="186"/>
      <c r="U337" s="186"/>
      <c r="V337" s="186"/>
      <c r="W337" s="186"/>
      <c r="X337" s="186"/>
      <c r="Y337" s="186"/>
      <c r="Z337" s="186"/>
      <c r="AA337" s="186"/>
    </row>
    <row xmlns:x14ac="http://schemas.microsoft.com/office/spreadsheetml/2009/9/ac" r="338" ht="15.75" x14ac:dyDescent="0.25">
      <c r="A338" s="186"/>
      <c r="B338" s="187"/>
      <c r="C338" s="186"/>
      <c r="D338" s="186"/>
      <c r="E338" s="186"/>
      <c r="F338" s="186"/>
      <c r="G338" s="186"/>
      <c r="H338" s="186"/>
      <c r="I338" s="186"/>
      <c r="J338" s="186"/>
      <c r="K338" s="186"/>
      <c r="L338" s="186"/>
      <c r="M338" s="186"/>
      <c r="N338" s="186"/>
      <c r="O338" s="186"/>
      <c r="P338" s="186"/>
      <c r="Q338" s="186"/>
      <c r="R338" s="186"/>
      <c r="S338" s="186"/>
      <c r="T338" s="186"/>
      <c r="U338" s="186"/>
      <c r="V338" s="186"/>
      <c r="W338" s="186"/>
      <c r="X338" s="186"/>
      <c r="Y338" s="186"/>
      <c r="Z338" s="186"/>
      <c r="AA338" s="186"/>
    </row>
    <row xmlns:x14ac="http://schemas.microsoft.com/office/spreadsheetml/2009/9/ac" r="339" ht="15.75" x14ac:dyDescent="0.25">
      <c r="A339" s="186"/>
      <c r="B339" s="187"/>
      <c r="C339" s="186"/>
      <c r="D339" s="186"/>
      <c r="E339" s="186"/>
      <c r="F339" s="186"/>
      <c r="G339" s="186"/>
      <c r="H339" s="186"/>
      <c r="I339" s="186"/>
      <c r="J339" s="186"/>
      <c r="K339" s="186"/>
      <c r="L339" s="186"/>
      <c r="M339" s="186"/>
      <c r="N339" s="186"/>
      <c r="O339" s="186"/>
      <c r="P339" s="186"/>
      <c r="Q339" s="186"/>
      <c r="R339" s="186"/>
      <c r="S339" s="186"/>
      <c r="T339" s="186"/>
      <c r="U339" s="186"/>
      <c r="V339" s="186"/>
      <c r="W339" s="186"/>
      <c r="X339" s="186"/>
      <c r="Y339" s="186"/>
      <c r="Z339" s="186"/>
      <c r="AA339" s="186"/>
    </row>
    <row xmlns:x14ac="http://schemas.microsoft.com/office/spreadsheetml/2009/9/ac" r="340" ht="15.75" x14ac:dyDescent="0.25">
      <c r="A340" s="186"/>
      <c r="B340" s="187"/>
      <c r="C340" s="186"/>
      <c r="D340" s="186"/>
      <c r="E340" s="186"/>
      <c r="F340" s="186"/>
      <c r="G340" s="186"/>
      <c r="H340" s="186"/>
      <c r="I340" s="186"/>
      <c r="J340" s="186"/>
      <c r="K340" s="186"/>
      <c r="L340" s="186"/>
      <c r="M340" s="186"/>
      <c r="N340" s="186"/>
      <c r="O340" s="186"/>
      <c r="P340" s="186"/>
      <c r="Q340" s="186"/>
      <c r="R340" s="186"/>
      <c r="S340" s="186"/>
      <c r="T340" s="186"/>
      <c r="U340" s="186"/>
      <c r="V340" s="186"/>
      <c r="W340" s="186"/>
      <c r="X340" s="186"/>
      <c r="Y340" s="186"/>
      <c r="Z340" s="186"/>
      <c r="AA340" s="186"/>
    </row>
    <row xmlns:x14ac="http://schemas.microsoft.com/office/spreadsheetml/2009/9/ac" r="341" ht="15.75" x14ac:dyDescent="0.25">
      <c r="A341" s="186"/>
      <c r="B341" s="187"/>
      <c r="C341" s="186"/>
      <c r="D341" s="186"/>
      <c r="E341" s="186"/>
      <c r="F341" s="186"/>
      <c r="G341" s="186"/>
      <c r="H341" s="186"/>
      <c r="I341" s="186"/>
      <c r="J341" s="186"/>
      <c r="K341" s="186"/>
      <c r="L341" s="186"/>
      <c r="M341" s="186"/>
      <c r="N341" s="186"/>
      <c r="O341" s="186"/>
      <c r="P341" s="186"/>
      <c r="Q341" s="186"/>
      <c r="R341" s="186"/>
      <c r="S341" s="186"/>
      <c r="T341" s="186"/>
      <c r="U341" s="186"/>
      <c r="V341" s="186"/>
      <c r="W341" s="186"/>
      <c r="X341" s="186"/>
      <c r="Y341" s="186"/>
      <c r="Z341" s="186"/>
      <c r="AA341" s="186"/>
    </row>
    <row xmlns:x14ac="http://schemas.microsoft.com/office/spreadsheetml/2009/9/ac" r="342" ht="15.75" x14ac:dyDescent="0.25">
      <c r="A342" s="186"/>
      <c r="B342" s="187"/>
      <c r="C342" s="186"/>
      <c r="D342" s="186"/>
      <c r="E342" s="186"/>
      <c r="F342" s="186"/>
      <c r="G342" s="186"/>
      <c r="H342" s="186"/>
      <c r="I342" s="186"/>
      <c r="J342" s="186"/>
      <c r="K342" s="186"/>
      <c r="L342" s="186"/>
      <c r="M342" s="186"/>
      <c r="N342" s="186"/>
      <c r="O342" s="186"/>
      <c r="P342" s="186"/>
      <c r="Q342" s="186"/>
      <c r="R342" s="186"/>
      <c r="S342" s="186"/>
      <c r="T342" s="186"/>
      <c r="U342" s="186"/>
      <c r="V342" s="186"/>
      <c r="W342" s="186"/>
      <c r="X342" s="186"/>
      <c r="Y342" s="186"/>
      <c r="Z342" s="186"/>
      <c r="AA342" s="186"/>
    </row>
    <row xmlns:x14ac="http://schemas.microsoft.com/office/spreadsheetml/2009/9/ac" r="343" ht="15.75" x14ac:dyDescent="0.25">
      <c r="A343" s="186"/>
      <c r="B343" s="187"/>
      <c r="C343" s="186"/>
      <c r="D343" s="186"/>
      <c r="E343" s="186"/>
      <c r="F343" s="186"/>
      <c r="G343" s="186"/>
      <c r="H343" s="186"/>
      <c r="I343" s="186"/>
      <c r="J343" s="186"/>
      <c r="K343" s="186"/>
      <c r="L343" s="186"/>
      <c r="M343" s="186"/>
      <c r="N343" s="186"/>
      <c r="O343" s="186"/>
      <c r="P343" s="186"/>
      <c r="Q343" s="186"/>
      <c r="R343" s="186"/>
      <c r="S343" s="186"/>
      <c r="T343" s="186"/>
      <c r="U343" s="186"/>
      <c r="V343" s="186"/>
      <c r="W343" s="186"/>
      <c r="X343" s="186"/>
      <c r="Y343" s="186"/>
      <c r="Z343" s="186"/>
      <c r="AA343" s="186"/>
    </row>
    <row xmlns:x14ac="http://schemas.microsoft.com/office/spreadsheetml/2009/9/ac" r="344" ht="15.75" x14ac:dyDescent="0.25">
      <c r="A344" s="186"/>
      <c r="B344" s="187"/>
      <c r="C344" s="186"/>
      <c r="D344" s="186"/>
      <c r="E344" s="186"/>
      <c r="F344" s="186"/>
      <c r="G344" s="186"/>
      <c r="H344" s="186"/>
      <c r="I344" s="186"/>
      <c r="J344" s="186"/>
      <c r="K344" s="186"/>
      <c r="L344" s="186"/>
      <c r="M344" s="186"/>
      <c r="N344" s="186"/>
      <c r="O344" s="186"/>
      <c r="P344" s="186"/>
      <c r="Q344" s="186"/>
      <c r="R344" s="186"/>
      <c r="S344" s="186"/>
      <c r="T344" s="186"/>
      <c r="U344" s="186"/>
      <c r="V344" s="186"/>
      <c r="W344" s="186"/>
      <c r="X344" s="186"/>
      <c r="Y344" s="186"/>
      <c r="Z344" s="186"/>
      <c r="AA344" s="186"/>
    </row>
    <row xmlns:x14ac="http://schemas.microsoft.com/office/spreadsheetml/2009/9/ac" r="345" ht="15.75" x14ac:dyDescent="0.25">
      <c r="A345" s="186"/>
      <c r="B345" s="187"/>
      <c r="C345" s="186"/>
      <c r="D345" s="186"/>
      <c r="E345" s="186"/>
      <c r="F345" s="186"/>
      <c r="G345" s="186"/>
      <c r="H345" s="186"/>
      <c r="I345" s="186"/>
      <c r="J345" s="186"/>
      <c r="K345" s="186"/>
      <c r="L345" s="186"/>
      <c r="M345" s="186"/>
      <c r="N345" s="186"/>
      <c r="O345" s="186"/>
      <c r="P345" s="186"/>
      <c r="Q345" s="186"/>
      <c r="R345" s="186"/>
      <c r="S345" s="186"/>
      <c r="T345" s="186"/>
      <c r="U345" s="186"/>
      <c r="V345" s="186"/>
      <c r="W345" s="186"/>
      <c r="X345" s="186"/>
      <c r="Y345" s="186"/>
      <c r="Z345" s="186"/>
      <c r="AA345" s="186"/>
    </row>
    <row xmlns:x14ac="http://schemas.microsoft.com/office/spreadsheetml/2009/9/ac" r="346" ht="15.75" x14ac:dyDescent="0.25">
      <c r="A346" s="186"/>
      <c r="B346" s="187"/>
      <c r="C346" s="186"/>
      <c r="D346" s="186"/>
      <c r="E346" s="186"/>
      <c r="F346" s="186"/>
      <c r="G346" s="186"/>
      <c r="H346" s="186"/>
      <c r="I346" s="186"/>
      <c r="J346" s="186"/>
      <c r="K346" s="186"/>
      <c r="L346" s="186"/>
      <c r="M346" s="186"/>
      <c r="N346" s="186"/>
      <c r="O346" s="186"/>
      <c r="P346" s="186"/>
      <c r="Q346" s="186"/>
      <c r="R346" s="186"/>
      <c r="S346" s="186"/>
      <c r="T346" s="186"/>
      <c r="U346" s="186"/>
      <c r="V346" s="186"/>
      <c r="W346" s="186"/>
      <c r="X346" s="186"/>
      <c r="Y346" s="186"/>
      <c r="Z346" s="186"/>
      <c r="AA346" s="186"/>
    </row>
    <row xmlns:x14ac="http://schemas.microsoft.com/office/spreadsheetml/2009/9/ac" r="347" ht="15.75" x14ac:dyDescent="0.25">
      <c r="A347" s="186"/>
      <c r="B347" s="187"/>
      <c r="C347" s="186"/>
      <c r="D347" s="186"/>
      <c r="E347" s="186"/>
      <c r="F347" s="186"/>
      <c r="G347" s="186"/>
      <c r="H347" s="186"/>
      <c r="I347" s="186"/>
      <c r="J347" s="186"/>
      <c r="K347" s="186"/>
      <c r="L347" s="186"/>
      <c r="M347" s="186"/>
      <c r="N347" s="186"/>
      <c r="O347" s="186"/>
      <c r="P347" s="186"/>
      <c r="Q347" s="186"/>
      <c r="R347" s="186"/>
      <c r="S347" s="186"/>
      <c r="T347" s="186"/>
      <c r="U347" s="186"/>
      <c r="V347" s="186"/>
      <c r="W347" s="186"/>
      <c r="X347" s="186"/>
      <c r="Y347" s="186"/>
      <c r="Z347" s="186"/>
      <c r="AA347" s="186"/>
    </row>
    <row xmlns:x14ac="http://schemas.microsoft.com/office/spreadsheetml/2009/9/ac" r="348" ht="15.75" x14ac:dyDescent="0.25">
      <c r="A348" s="186"/>
      <c r="B348" s="187"/>
      <c r="C348" s="186"/>
      <c r="D348" s="186"/>
      <c r="E348" s="186"/>
      <c r="F348" s="186"/>
      <c r="G348" s="186"/>
      <c r="H348" s="186"/>
      <c r="I348" s="186"/>
      <c r="J348" s="186"/>
      <c r="K348" s="186"/>
      <c r="L348" s="186"/>
      <c r="M348" s="186"/>
      <c r="N348" s="186"/>
      <c r="O348" s="186"/>
      <c r="P348" s="186"/>
      <c r="Q348" s="186"/>
      <c r="R348" s="186"/>
      <c r="S348" s="186"/>
      <c r="T348" s="186"/>
      <c r="U348" s="186"/>
      <c r="V348" s="186"/>
      <c r="W348" s="186"/>
      <c r="X348" s="186"/>
      <c r="Y348" s="186"/>
      <c r="Z348" s="186"/>
      <c r="AA348" s="186"/>
    </row>
    <row xmlns:x14ac="http://schemas.microsoft.com/office/spreadsheetml/2009/9/ac" r="349" ht="15.75" x14ac:dyDescent="0.25">
      <c r="A349" s="186"/>
      <c r="B349" s="187"/>
      <c r="C349" s="186"/>
      <c r="D349" s="186"/>
      <c r="E349" s="186"/>
      <c r="F349" s="186"/>
      <c r="G349" s="186"/>
      <c r="H349" s="186"/>
      <c r="I349" s="186"/>
      <c r="J349" s="186"/>
      <c r="K349" s="186"/>
      <c r="L349" s="186"/>
      <c r="M349" s="186"/>
      <c r="N349" s="186"/>
      <c r="O349" s="186"/>
      <c r="P349" s="186"/>
      <c r="Q349" s="186"/>
      <c r="R349" s="186"/>
      <c r="S349" s="186"/>
      <c r="T349" s="186"/>
      <c r="U349" s="186"/>
      <c r="V349" s="186"/>
      <c r="W349" s="186"/>
      <c r="X349" s="186"/>
      <c r="Y349" s="186"/>
      <c r="Z349" s="186"/>
      <c r="AA349" s="186"/>
    </row>
    <row xmlns:x14ac="http://schemas.microsoft.com/office/spreadsheetml/2009/9/ac" r="350" ht="15.75" x14ac:dyDescent="0.25">
      <c r="A350" s="186"/>
      <c r="B350" s="187"/>
      <c r="C350" s="186"/>
      <c r="D350" s="186"/>
      <c r="E350" s="186"/>
      <c r="F350" s="186"/>
      <c r="G350" s="186"/>
      <c r="H350" s="186"/>
      <c r="I350" s="186"/>
      <c r="J350" s="186"/>
      <c r="K350" s="186"/>
      <c r="L350" s="186"/>
      <c r="M350" s="186"/>
      <c r="N350" s="186"/>
      <c r="O350" s="186"/>
      <c r="P350" s="186"/>
      <c r="Q350" s="186"/>
      <c r="R350" s="186"/>
      <c r="S350" s="186"/>
      <c r="T350" s="186"/>
      <c r="U350" s="186"/>
      <c r="V350" s="186"/>
      <c r="W350" s="186"/>
      <c r="X350" s="186"/>
      <c r="Y350" s="186"/>
      <c r="Z350" s="186"/>
      <c r="AA350" s="186"/>
    </row>
    <row xmlns:x14ac="http://schemas.microsoft.com/office/spreadsheetml/2009/9/ac" r="351" ht="15.75" x14ac:dyDescent="0.25">
      <c r="A351" s="186"/>
      <c r="B351" s="187"/>
      <c r="C351" s="186"/>
      <c r="D351" s="186"/>
      <c r="E351" s="186"/>
      <c r="F351" s="186"/>
      <c r="G351" s="186"/>
      <c r="H351" s="186"/>
      <c r="I351" s="186"/>
      <c r="J351" s="186"/>
      <c r="K351" s="186"/>
      <c r="L351" s="186"/>
      <c r="M351" s="186"/>
      <c r="N351" s="186"/>
      <c r="O351" s="186"/>
      <c r="P351" s="186"/>
      <c r="Q351" s="186"/>
      <c r="R351" s="186"/>
      <c r="S351" s="186"/>
      <c r="T351" s="186"/>
      <c r="U351" s="186"/>
      <c r="V351" s="186"/>
      <c r="W351" s="186"/>
      <c r="X351" s="186"/>
      <c r="Y351" s="186"/>
      <c r="Z351" s="186"/>
      <c r="AA351" s="186"/>
    </row>
    <row xmlns:x14ac="http://schemas.microsoft.com/office/spreadsheetml/2009/9/ac" r="352" ht="15.75" x14ac:dyDescent="0.25">
      <c r="A352" s="186"/>
      <c r="B352" s="187"/>
      <c r="C352" s="186"/>
      <c r="D352" s="186"/>
      <c r="E352" s="186"/>
      <c r="F352" s="186"/>
      <c r="G352" s="186"/>
      <c r="H352" s="186"/>
      <c r="I352" s="186"/>
      <c r="J352" s="186"/>
      <c r="K352" s="186"/>
      <c r="L352" s="186"/>
      <c r="M352" s="186"/>
      <c r="N352" s="186"/>
      <c r="O352" s="186"/>
      <c r="P352" s="186"/>
      <c r="Q352" s="186"/>
      <c r="R352" s="186"/>
      <c r="S352" s="186"/>
      <c r="T352" s="186"/>
      <c r="U352" s="186"/>
      <c r="V352" s="186"/>
      <c r="W352" s="186"/>
      <c r="X352" s="186"/>
      <c r="Y352" s="186"/>
      <c r="Z352" s="186"/>
      <c r="AA352" s="186"/>
    </row>
    <row xmlns:x14ac="http://schemas.microsoft.com/office/spreadsheetml/2009/9/ac" r="353" ht="15.75" x14ac:dyDescent="0.25">
      <c r="A353" s="186"/>
      <c r="B353" s="187"/>
      <c r="C353" s="186"/>
      <c r="D353" s="186"/>
      <c r="E353" s="186"/>
      <c r="F353" s="186"/>
      <c r="G353" s="186"/>
      <c r="H353" s="186"/>
      <c r="I353" s="186"/>
      <c r="J353" s="186"/>
      <c r="K353" s="186"/>
      <c r="L353" s="186"/>
      <c r="M353" s="186"/>
      <c r="N353" s="186"/>
      <c r="O353" s="186"/>
      <c r="P353" s="186"/>
      <c r="Q353" s="186"/>
      <c r="R353" s="186"/>
      <c r="S353" s="186"/>
      <c r="T353" s="186"/>
      <c r="U353" s="186"/>
      <c r="V353" s="186"/>
      <c r="W353" s="186"/>
      <c r="X353" s="186"/>
      <c r="Y353" s="186"/>
      <c r="Z353" s="186"/>
      <c r="AA353" s="186"/>
    </row>
    <row xmlns:x14ac="http://schemas.microsoft.com/office/spreadsheetml/2009/9/ac" r="354" ht="15.75" x14ac:dyDescent="0.25">
      <c r="A354" s="186"/>
      <c r="B354" s="187"/>
      <c r="C354" s="186"/>
      <c r="D354" s="186"/>
      <c r="E354" s="186"/>
      <c r="F354" s="186"/>
      <c r="G354" s="186"/>
      <c r="H354" s="186"/>
      <c r="I354" s="186"/>
      <c r="J354" s="186"/>
      <c r="K354" s="186"/>
      <c r="L354" s="186"/>
      <c r="M354" s="186"/>
      <c r="N354" s="186"/>
      <c r="O354" s="186"/>
      <c r="P354" s="186"/>
      <c r="Q354" s="186"/>
      <c r="R354" s="186"/>
      <c r="S354" s="186"/>
      <c r="T354" s="186"/>
      <c r="U354" s="186"/>
      <c r="V354" s="186"/>
      <c r="W354" s="186"/>
      <c r="X354" s="186"/>
      <c r="Y354" s="186"/>
      <c r="Z354" s="186"/>
      <c r="AA354" s="186"/>
    </row>
    <row xmlns:x14ac="http://schemas.microsoft.com/office/spreadsheetml/2009/9/ac" r="355" ht="15.75" x14ac:dyDescent="0.25">
      <c r="A355" s="186"/>
      <c r="B355" s="187"/>
      <c r="C355" s="186"/>
      <c r="D355" s="186"/>
      <c r="E355" s="186"/>
      <c r="F355" s="186"/>
      <c r="G355" s="186"/>
      <c r="H355" s="186"/>
      <c r="I355" s="186"/>
      <c r="J355" s="186"/>
      <c r="K355" s="186"/>
      <c r="L355" s="186"/>
      <c r="M355" s="186"/>
      <c r="N355" s="186"/>
      <c r="O355" s="186"/>
      <c r="P355" s="186"/>
      <c r="Q355" s="186"/>
      <c r="R355" s="186"/>
      <c r="S355" s="186"/>
      <c r="T355" s="186"/>
      <c r="U355" s="186"/>
      <c r="V355" s="186"/>
      <c r="W355" s="186"/>
      <c r="X355" s="186"/>
      <c r="Y355" s="186"/>
      <c r="Z355" s="186"/>
      <c r="AA355" s="186"/>
    </row>
    <row xmlns:x14ac="http://schemas.microsoft.com/office/spreadsheetml/2009/9/ac" r="356" ht="15.75" x14ac:dyDescent="0.25">
      <c r="A356" s="186"/>
      <c r="B356" s="187"/>
      <c r="C356" s="186"/>
      <c r="D356" s="186"/>
      <c r="E356" s="186"/>
      <c r="F356" s="186"/>
      <c r="G356" s="186"/>
      <c r="H356" s="186"/>
      <c r="I356" s="186"/>
      <c r="J356" s="186"/>
      <c r="K356" s="186"/>
      <c r="L356" s="186"/>
      <c r="M356" s="186"/>
      <c r="N356" s="186"/>
      <c r="O356" s="186"/>
      <c r="P356" s="186"/>
      <c r="Q356" s="186"/>
      <c r="R356" s="186"/>
      <c r="S356" s="186"/>
      <c r="T356" s="186"/>
      <c r="U356" s="186"/>
      <c r="V356" s="186"/>
      <c r="W356" s="186"/>
      <c r="X356" s="186"/>
      <c r="Y356" s="186"/>
      <c r="Z356" s="186"/>
      <c r="AA356" s="186"/>
    </row>
    <row xmlns:x14ac="http://schemas.microsoft.com/office/spreadsheetml/2009/9/ac" r="357" ht="15.75" x14ac:dyDescent="0.25">
      <c r="A357" s="186"/>
      <c r="B357" s="187"/>
      <c r="C357" s="186"/>
      <c r="D357" s="186"/>
      <c r="E357" s="186"/>
      <c r="F357" s="186"/>
      <c r="G357" s="186"/>
      <c r="H357" s="186"/>
      <c r="I357" s="186"/>
      <c r="J357" s="186"/>
      <c r="K357" s="186"/>
      <c r="L357" s="186"/>
      <c r="M357" s="186"/>
      <c r="N357" s="186"/>
      <c r="O357" s="186"/>
      <c r="P357" s="186"/>
      <c r="Q357" s="186"/>
      <c r="R357" s="186"/>
      <c r="S357" s="186"/>
      <c r="T357" s="186"/>
      <c r="U357" s="186"/>
      <c r="V357" s="186"/>
      <c r="W357" s="186"/>
      <c r="X357" s="186"/>
      <c r="Y357" s="186"/>
      <c r="Z357" s="186"/>
      <c r="AA357" s="186"/>
    </row>
    <row xmlns:x14ac="http://schemas.microsoft.com/office/spreadsheetml/2009/9/ac" r="358" ht="15.75" x14ac:dyDescent="0.25">
      <c r="A358" s="186"/>
      <c r="B358" s="187"/>
      <c r="C358" s="186"/>
      <c r="D358" s="186"/>
      <c r="E358" s="186"/>
      <c r="F358" s="186"/>
      <c r="G358" s="186"/>
      <c r="H358" s="186"/>
      <c r="I358" s="186"/>
      <c r="J358" s="186"/>
      <c r="K358" s="186"/>
      <c r="L358" s="186"/>
      <c r="M358" s="186"/>
      <c r="N358" s="186"/>
      <c r="O358" s="186"/>
      <c r="P358" s="186"/>
      <c r="Q358" s="186"/>
      <c r="R358" s="186"/>
      <c r="S358" s="186"/>
      <c r="T358" s="186"/>
      <c r="U358" s="186"/>
      <c r="V358" s="186"/>
      <c r="W358" s="186"/>
      <c r="X358" s="186"/>
      <c r="Y358" s="186"/>
      <c r="Z358" s="186"/>
      <c r="AA358" s="186"/>
    </row>
    <row xmlns:x14ac="http://schemas.microsoft.com/office/spreadsheetml/2009/9/ac" r="359" ht="15.75" x14ac:dyDescent="0.25">
      <c r="A359" s="186"/>
      <c r="B359" s="187"/>
      <c r="C359" s="186"/>
      <c r="D359" s="186"/>
      <c r="E359" s="186"/>
      <c r="F359" s="186"/>
      <c r="G359" s="186"/>
      <c r="H359" s="186"/>
      <c r="I359" s="186"/>
      <c r="J359" s="186"/>
      <c r="K359" s="186"/>
      <c r="L359" s="186"/>
      <c r="M359" s="186"/>
      <c r="N359" s="186"/>
      <c r="O359" s="186"/>
      <c r="P359" s="186"/>
      <c r="Q359" s="186"/>
      <c r="R359" s="186"/>
      <c r="S359" s="186"/>
      <c r="T359" s="186"/>
      <c r="U359" s="186"/>
      <c r="V359" s="186"/>
      <c r="W359" s="186"/>
      <c r="X359" s="186"/>
      <c r="Y359" s="186"/>
      <c r="Z359" s="186"/>
      <c r="AA359" s="186"/>
    </row>
    <row xmlns:x14ac="http://schemas.microsoft.com/office/spreadsheetml/2009/9/ac" r="360" ht="15.75" x14ac:dyDescent="0.25">
      <c r="A360" s="186"/>
      <c r="B360" s="187"/>
      <c r="C360" s="186"/>
      <c r="D360" s="186"/>
      <c r="E360" s="186"/>
      <c r="F360" s="186"/>
      <c r="G360" s="186"/>
      <c r="H360" s="186"/>
      <c r="I360" s="186"/>
      <c r="J360" s="186"/>
      <c r="K360" s="186"/>
      <c r="L360" s="186"/>
      <c r="M360" s="186"/>
      <c r="N360" s="186"/>
      <c r="O360" s="186"/>
      <c r="P360" s="186"/>
      <c r="Q360" s="186"/>
      <c r="R360" s="186"/>
      <c r="S360" s="186"/>
      <c r="T360" s="186"/>
      <c r="U360" s="186"/>
      <c r="V360" s="186"/>
      <c r="W360" s="186"/>
      <c r="X360" s="186"/>
      <c r="Y360" s="186"/>
      <c r="Z360" s="186"/>
      <c r="AA360" s="186"/>
    </row>
    <row xmlns:x14ac="http://schemas.microsoft.com/office/spreadsheetml/2009/9/ac" r="361" ht="15.75" x14ac:dyDescent="0.25">
      <c r="A361" s="186"/>
      <c r="B361" s="187"/>
      <c r="C361" s="186"/>
      <c r="D361" s="186"/>
      <c r="E361" s="186"/>
      <c r="F361" s="186"/>
      <c r="G361" s="186"/>
      <c r="H361" s="186"/>
      <c r="I361" s="186"/>
      <c r="J361" s="186"/>
      <c r="K361" s="186"/>
      <c r="L361" s="186"/>
      <c r="M361" s="186"/>
      <c r="N361" s="186"/>
      <c r="O361" s="186"/>
      <c r="P361" s="186"/>
      <c r="Q361" s="186"/>
      <c r="R361" s="186"/>
      <c r="S361" s="186"/>
      <c r="T361" s="186"/>
      <c r="U361" s="186"/>
      <c r="V361" s="186"/>
      <c r="W361" s="186"/>
      <c r="X361" s="186"/>
      <c r="Y361" s="186"/>
      <c r="Z361" s="186"/>
      <c r="AA361" s="186"/>
    </row>
    <row xmlns:x14ac="http://schemas.microsoft.com/office/spreadsheetml/2009/9/ac" r="362" ht="15.75" x14ac:dyDescent="0.25">
      <c r="A362" s="186"/>
      <c r="B362" s="187"/>
      <c r="C362" s="186"/>
      <c r="D362" s="186"/>
      <c r="E362" s="186"/>
      <c r="F362" s="186"/>
      <c r="G362" s="186"/>
      <c r="H362" s="186"/>
      <c r="I362" s="186"/>
      <c r="J362" s="186"/>
      <c r="K362" s="186"/>
      <c r="L362" s="186"/>
      <c r="M362" s="186"/>
      <c r="N362" s="186"/>
      <c r="O362" s="186"/>
      <c r="P362" s="186"/>
      <c r="Q362" s="186"/>
      <c r="R362" s="186"/>
      <c r="S362" s="186"/>
      <c r="T362" s="186"/>
      <c r="U362" s="186"/>
      <c r="V362" s="186"/>
      <c r="W362" s="186"/>
      <c r="X362" s="186"/>
      <c r="Y362" s="186"/>
      <c r="Z362" s="186"/>
      <c r="AA362" s="186"/>
    </row>
    <row xmlns:x14ac="http://schemas.microsoft.com/office/spreadsheetml/2009/9/ac" r="363" ht="15.75" x14ac:dyDescent="0.25">
      <c r="A363" s="186"/>
      <c r="B363" s="187"/>
      <c r="C363" s="186"/>
      <c r="D363" s="186"/>
      <c r="E363" s="186"/>
      <c r="F363" s="186"/>
      <c r="G363" s="186"/>
      <c r="H363" s="186"/>
      <c r="I363" s="186"/>
      <c r="J363" s="186"/>
      <c r="K363" s="186"/>
      <c r="L363" s="186"/>
      <c r="M363" s="186"/>
      <c r="N363" s="186"/>
      <c r="O363" s="186"/>
      <c r="P363" s="186"/>
      <c r="Q363" s="186"/>
      <c r="R363" s="186"/>
      <c r="S363" s="186"/>
      <c r="T363" s="186"/>
      <c r="U363" s="186"/>
      <c r="V363" s="186"/>
      <c r="W363" s="186"/>
      <c r="X363" s="186"/>
      <c r="Y363" s="186"/>
      <c r="Z363" s="186"/>
      <c r="AA363" s="186"/>
    </row>
    <row xmlns:x14ac="http://schemas.microsoft.com/office/spreadsheetml/2009/9/ac" r="364" ht="15.75" x14ac:dyDescent="0.25">
      <c r="A364" s="186"/>
      <c r="B364" s="187"/>
      <c r="C364" s="186"/>
      <c r="D364" s="186"/>
      <c r="E364" s="186"/>
      <c r="F364" s="186"/>
      <c r="G364" s="186"/>
      <c r="H364" s="186"/>
      <c r="I364" s="186"/>
      <c r="J364" s="186"/>
      <c r="K364" s="186"/>
      <c r="L364" s="186"/>
      <c r="M364" s="186"/>
      <c r="N364" s="186"/>
      <c r="O364" s="186"/>
      <c r="P364" s="186"/>
      <c r="Q364" s="186"/>
      <c r="R364" s="186"/>
      <c r="S364" s="186"/>
      <c r="T364" s="186"/>
      <c r="U364" s="186"/>
      <c r="V364" s="186"/>
      <c r="W364" s="186"/>
      <c r="X364" s="186"/>
      <c r="Y364" s="186"/>
      <c r="Z364" s="186"/>
      <c r="AA364" s="186"/>
    </row>
    <row xmlns:x14ac="http://schemas.microsoft.com/office/spreadsheetml/2009/9/ac" r="365" ht="15.75" x14ac:dyDescent="0.25">
      <c r="A365" s="186"/>
      <c r="B365" s="187"/>
      <c r="C365" s="186"/>
      <c r="D365" s="186"/>
      <c r="E365" s="186"/>
      <c r="F365" s="186"/>
      <c r="G365" s="186"/>
      <c r="H365" s="186"/>
      <c r="I365" s="186"/>
      <c r="J365" s="186"/>
      <c r="K365" s="186"/>
      <c r="L365" s="186"/>
      <c r="M365" s="186"/>
      <c r="N365" s="186"/>
      <c r="O365" s="186"/>
      <c r="P365" s="186"/>
      <c r="Q365" s="186"/>
      <c r="R365" s="186"/>
      <c r="S365" s="186"/>
      <c r="T365" s="186"/>
      <c r="U365" s="186"/>
      <c r="V365" s="186"/>
      <c r="W365" s="186"/>
      <c r="X365" s="186"/>
      <c r="Y365" s="186"/>
      <c r="Z365" s="186"/>
      <c r="AA365" s="186"/>
    </row>
    <row xmlns:x14ac="http://schemas.microsoft.com/office/spreadsheetml/2009/9/ac" r="366" ht="15.75" x14ac:dyDescent="0.25">
      <c r="A366" s="186"/>
      <c r="B366" s="187"/>
      <c r="C366" s="186"/>
      <c r="D366" s="186"/>
      <c r="E366" s="186"/>
      <c r="F366" s="186"/>
      <c r="G366" s="186"/>
      <c r="H366" s="186"/>
      <c r="I366" s="186"/>
      <c r="J366" s="186"/>
      <c r="K366" s="186"/>
      <c r="L366" s="186"/>
      <c r="M366" s="186"/>
      <c r="N366" s="186"/>
      <c r="O366" s="186"/>
      <c r="P366" s="186"/>
      <c r="Q366" s="186"/>
      <c r="R366" s="186"/>
      <c r="S366" s="186"/>
      <c r="T366" s="186"/>
      <c r="U366" s="186"/>
      <c r="V366" s="186"/>
      <c r="W366" s="186"/>
      <c r="X366" s="186"/>
      <c r="Y366" s="186"/>
      <c r="Z366" s="186"/>
      <c r="AA366" s="186"/>
    </row>
    <row xmlns:x14ac="http://schemas.microsoft.com/office/spreadsheetml/2009/9/ac" r="367" ht="15.75" x14ac:dyDescent="0.25">
      <c r="A367" s="186"/>
      <c r="B367" s="187"/>
      <c r="C367" s="186"/>
      <c r="D367" s="186"/>
      <c r="E367" s="186"/>
      <c r="F367" s="186"/>
      <c r="G367" s="186"/>
      <c r="H367" s="186"/>
      <c r="I367" s="186"/>
      <c r="J367" s="186"/>
      <c r="K367" s="186"/>
      <c r="L367" s="186"/>
      <c r="M367" s="186"/>
      <c r="N367" s="186"/>
      <c r="O367" s="186"/>
      <c r="P367" s="186"/>
      <c r="Q367" s="186"/>
      <c r="R367" s="186"/>
      <c r="S367" s="186"/>
      <c r="T367" s="186"/>
      <c r="U367" s="186"/>
      <c r="V367" s="186"/>
      <c r="W367" s="186"/>
      <c r="X367" s="186"/>
      <c r="Y367" s="186"/>
      <c r="Z367" s="186"/>
      <c r="AA367" s="186"/>
    </row>
    <row xmlns:x14ac="http://schemas.microsoft.com/office/spreadsheetml/2009/9/ac" r="368" ht="15.75" x14ac:dyDescent="0.25">
      <c r="A368" s="186"/>
      <c r="B368" s="187"/>
      <c r="C368" s="186"/>
      <c r="D368" s="186"/>
      <c r="E368" s="186"/>
      <c r="F368" s="186"/>
      <c r="G368" s="186"/>
      <c r="H368" s="186"/>
      <c r="I368" s="186"/>
      <c r="J368" s="186"/>
      <c r="K368" s="186"/>
      <c r="L368" s="186"/>
      <c r="M368" s="186"/>
      <c r="N368" s="186"/>
      <c r="O368" s="186"/>
      <c r="P368" s="186"/>
      <c r="Q368" s="186"/>
      <c r="R368" s="186"/>
      <c r="S368" s="186"/>
      <c r="T368" s="186"/>
      <c r="U368" s="186"/>
      <c r="V368" s="186"/>
      <c r="W368" s="186"/>
      <c r="X368" s="186"/>
      <c r="Y368" s="186"/>
      <c r="Z368" s="186"/>
      <c r="AA368" s="186"/>
    </row>
    <row xmlns:x14ac="http://schemas.microsoft.com/office/spreadsheetml/2009/9/ac" r="369" ht="15.75" x14ac:dyDescent="0.25">
      <c r="A369" s="186"/>
      <c r="B369" s="187"/>
      <c r="C369" s="186"/>
      <c r="D369" s="186"/>
      <c r="E369" s="186"/>
      <c r="F369" s="186"/>
      <c r="G369" s="186"/>
      <c r="H369" s="186"/>
      <c r="I369" s="186"/>
      <c r="J369" s="186"/>
      <c r="K369" s="186"/>
      <c r="L369" s="186"/>
      <c r="M369" s="186"/>
      <c r="N369" s="186"/>
      <c r="O369" s="186"/>
      <c r="P369" s="186"/>
      <c r="Q369" s="186"/>
      <c r="R369" s="186"/>
      <c r="S369" s="186"/>
      <c r="T369" s="186"/>
      <c r="U369" s="186"/>
      <c r="V369" s="186"/>
      <c r="W369" s="186"/>
      <c r="X369" s="186"/>
      <c r="Y369" s="186"/>
      <c r="Z369" s="186"/>
      <c r="AA369" s="186"/>
    </row>
    <row xmlns:x14ac="http://schemas.microsoft.com/office/spreadsheetml/2009/9/ac" r="370" ht="15.75" x14ac:dyDescent="0.25">
      <c r="A370" s="186"/>
      <c r="B370" s="187"/>
      <c r="C370" s="186"/>
      <c r="D370" s="186"/>
      <c r="E370" s="186"/>
      <c r="F370" s="186"/>
      <c r="G370" s="186"/>
      <c r="H370" s="186"/>
      <c r="I370" s="186"/>
      <c r="J370" s="186"/>
      <c r="K370" s="186"/>
      <c r="L370" s="186"/>
      <c r="M370" s="186"/>
      <c r="N370" s="186"/>
      <c r="O370" s="186"/>
      <c r="P370" s="186"/>
      <c r="Q370" s="186"/>
      <c r="R370" s="186"/>
      <c r="S370" s="186"/>
      <c r="T370" s="186"/>
      <c r="U370" s="186"/>
      <c r="V370" s="186"/>
      <c r="W370" s="186"/>
      <c r="X370" s="186"/>
      <c r="Y370" s="186"/>
      <c r="Z370" s="186"/>
      <c r="AA370" s="186"/>
    </row>
    <row xmlns:x14ac="http://schemas.microsoft.com/office/spreadsheetml/2009/9/ac" r="371" ht="15.75" x14ac:dyDescent="0.25">
      <c r="A371" s="186"/>
      <c r="B371" s="187"/>
      <c r="C371" s="186"/>
      <c r="D371" s="186"/>
      <c r="E371" s="186"/>
      <c r="F371" s="186"/>
      <c r="G371" s="186"/>
      <c r="H371" s="186"/>
      <c r="I371" s="186"/>
      <c r="J371" s="186"/>
      <c r="K371" s="186"/>
      <c r="L371" s="186"/>
      <c r="M371" s="186"/>
      <c r="N371" s="186"/>
      <c r="O371" s="186"/>
      <c r="P371" s="186"/>
      <c r="Q371" s="186"/>
      <c r="R371" s="186"/>
      <c r="S371" s="186"/>
      <c r="T371" s="186"/>
      <c r="U371" s="186"/>
      <c r="V371" s="186"/>
      <c r="W371" s="186"/>
      <c r="X371" s="186"/>
      <c r="Y371" s="186"/>
      <c r="Z371" s="186"/>
      <c r="AA371" s="186"/>
    </row>
    <row xmlns:x14ac="http://schemas.microsoft.com/office/spreadsheetml/2009/9/ac" r="372" ht="15.75" x14ac:dyDescent="0.25">
      <c r="A372" s="186"/>
      <c r="B372" s="187"/>
      <c r="C372" s="186"/>
      <c r="D372" s="186"/>
      <c r="E372" s="186"/>
      <c r="F372" s="186"/>
      <c r="G372" s="186"/>
      <c r="H372" s="186"/>
      <c r="I372" s="186"/>
      <c r="J372" s="186"/>
      <c r="K372" s="186"/>
      <c r="L372" s="186"/>
      <c r="M372" s="186"/>
      <c r="N372" s="186"/>
      <c r="O372" s="186"/>
      <c r="P372" s="186"/>
      <c r="Q372" s="186"/>
      <c r="R372" s="186"/>
      <c r="S372" s="186"/>
      <c r="T372" s="186"/>
      <c r="U372" s="186"/>
      <c r="V372" s="186"/>
      <c r="W372" s="186"/>
      <c r="X372" s="186"/>
      <c r="Y372" s="186"/>
      <c r="Z372" s="186"/>
      <c r="AA372" s="186"/>
    </row>
    <row xmlns:x14ac="http://schemas.microsoft.com/office/spreadsheetml/2009/9/ac" r="373" ht="15.75" x14ac:dyDescent="0.25">
      <c r="A373" s="186"/>
      <c r="B373" s="187"/>
      <c r="C373" s="186"/>
      <c r="D373" s="186"/>
      <c r="E373" s="186"/>
      <c r="F373" s="186"/>
      <c r="G373" s="186"/>
      <c r="H373" s="186"/>
      <c r="I373" s="186"/>
      <c r="J373" s="186"/>
      <c r="K373" s="186"/>
      <c r="L373" s="186"/>
      <c r="M373" s="186"/>
      <c r="N373" s="186"/>
      <c r="O373" s="186"/>
      <c r="P373" s="186"/>
      <c r="Q373" s="186"/>
      <c r="R373" s="186"/>
      <c r="S373" s="186"/>
      <c r="T373" s="186"/>
      <c r="U373" s="186"/>
      <c r="V373" s="186"/>
      <c r="W373" s="186"/>
      <c r="X373" s="186"/>
      <c r="Y373" s="186"/>
      <c r="Z373" s="186"/>
      <c r="AA373" s="186"/>
    </row>
    <row xmlns:x14ac="http://schemas.microsoft.com/office/spreadsheetml/2009/9/ac" r="374" ht="15.75" x14ac:dyDescent="0.25">
      <c r="A374" s="186"/>
      <c r="B374" s="187"/>
      <c r="C374" s="186"/>
      <c r="D374" s="186"/>
      <c r="E374" s="186"/>
      <c r="F374" s="186"/>
      <c r="G374" s="186"/>
      <c r="H374" s="186"/>
      <c r="I374" s="186"/>
      <c r="J374" s="186"/>
      <c r="K374" s="186"/>
      <c r="L374" s="186"/>
      <c r="M374" s="186"/>
      <c r="N374" s="186"/>
      <c r="O374" s="186"/>
      <c r="P374" s="186"/>
      <c r="Q374" s="186"/>
      <c r="R374" s="186"/>
      <c r="S374" s="186"/>
      <c r="T374" s="186"/>
      <c r="U374" s="186"/>
      <c r="V374" s="186"/>
      <c r="W374" s="186"/>
      <c r="X374" s="186"/>
      <c r="Y374" s="186"/>
      <c r="Z374" s="186"/>
      <c r="AA374" s="186"/>
    </row>
    <row xmlns:x14ac="http://schemas.microsoft.com/office/spreadsheetml/2009/9/ac" r="375" ht="15.75" x14ac:dyDescent="0.25">
      <c r="A375" s="186"/>
      <c r="B375" s="187"/>
      <c r="C375" s="186"/>
      <c r="D375" s="186"/>
      <c r="E375" s="186"/>
      <c r="F375" s="186"/>
      <c r="G375" s="186"/>
      <c r="H375" s="186"/>
      <c r="I375" s="186"/>
      <c r="J375" s="186"/>
      <c r="K375" s="186"/>
      <c r="L375" s="186"/>
      <c r="M375" s="186"/>
      <c r="N375" s="186"/>
      <c r="O375" s="186"/>
      <c r="P375" s="186"/>
      <c r="Q375" s="186"/>
      <c r="R375" s="186"/>
      <c r="S375" s="186"/>
      <c r="T375" s="186"/>
      <c r="U375" s="186"/>
      <c r="V375" s="186"/>
      <c r="W375" s="186"/>
      <c r="X375" s="186"/>
      <c r="Y375" s="186"/>
      <c r="Z375" s="186"/>
      <c r="AA375" s="186"/>
    </row>
    <row xmlns:x14ac="http://schemas.microsoft.com/office/spreadsheetml/2009/9/ac" r="376" ht="15.75" x14ac:dyDescent="0.25">
      <c r="A376" s="186"/>
      <c r="B376" s="187"/>
      <c r="C376" s="186"/>
      <c r="D376" s="186"/>
      <c r="E376" s="186"/>
      <c r="F376" s="186"/>
      <c r="G376" s="186"/>
      <c r="H376" s="186"/>
      <c r="I376" s="186"/>
      <c r="J376" s="186"/>
      <c r="K376" s="186"/>
      <c r="L376" s="186"/>
      <c r="M376" s="186"/>
      <c r="N376" s="186"/>
      <c r="O376" s="186"/>
      <c r="P376" s="186"/>
      <c r="Q376" s="186"/>
      <c r="R376" s="186"/>
      <c r="S376" s="186"/>
      <c r="T376" s="186"/>
      <c r="U376" s="186"/>
      <c r="V376" s="186"/>
      <c r="W376" s="186"/>
      <c r="X376" s="186"/>
      <c r="Y376" s="186"/>
      <c r="Z376" s="186"/>
      <c r="AA376" s="186"/>
    </row>
    <row xmlns:x14ac="http://schemas.microsoft.com/office/spreadsheetml/2009/9/ac" r="377" ht="15.75" x14ac:dyDescent="0.25">
      <c r="A377" s="186"/>
      <c r="B377" s="187"/>
      <c r="C377" s="186"/>
      <c r="D377" s="186"/>
      <c r="E377" s="186"/>
      <c r="F377" s="186"/>
      <c r="G377" s="186"/>
      <c r="H377" s="186"/>
      <c r="I377" s="186"/>
      <c r="J377" s="186"/>
      <c r="K377" s="186"/>
      <c r="L377" s="186"/>
      <c r="M377" s="186"/>
      <c r="N377" s="186"/>
      <c r="O377" s="186"/>
      <c r="P377" s="186"/>
      <c r="Q377" s="186"/>
      <c r="R377" s="186"/>
      <c r="S377" s="186"/>
      <c r="T377" s="186"/>
      <c r="U377" s="186"/>
      <c r="V377" s="186"/>
      <c r="W377" s="186"/>
      <c r="X377" s="186"/>
      <c r="Y377" s="186"/>
      <c r="Z377" s="186"/>
      <c r="AA377" s="186"/>
    </row>
    <row xmlns:x14ac="http://schemas.microsoft.com/office/spreadsheetml/2009/9/ac" r="378" ht="15.75" x14ac:dyDescent="0.25">
      <c r="A378" s="186"/>
      <c r="B378" s="187"/>
      <c r="C378" s="186"/>
      <c r="D378" s="186"/>
      <c r="E378" s="186"/>
      <c r="F378" s="186"/>
      <c r="G378" s="186"/>
      <c r="H378" s="186"/>
      <c r="I378" s="186"/>
      <c r="J378" s="186"/>
      <c r="K378" s="186"/>
      <c r="L378" s="186"/>
      <c r="M378" s="186"/>
      <c r="N378" s="186"/>
      <c r="O378" s="186"/>
      <c r="P378" s="186"/>
      <c r="Q378" s="186"/>
      <c r="R378" s="186"/>
      <c r="S378" s="186"/>
      <c r="T378" s="186"/>
      <c r="U378" s="186"/>
      <c r="V378" s="186"/>
      <c r="W378" s="186"/>
      <c r="X378" s="186"/>
      <c r="Y378" s="186"/>
      <c r="Z378" s="186"/>
      <c r="AA378" s="186"/>
    </row>
    <row xmlns:x14ac="http://schemas.microsoft.com/office/spreadsheetml/2009/9/ac" r="379" ht="15.75" x14ac:dyDescent="0.25">
      <c r="A379" s="186"/>
      <c r="B379" s="187"/>
      <c r="C379" s="186"/>
      <c r="D379" s="186"/>
      <c r="E379" s="186"/>
      <c r="F379" s="186"/>
      <c r="G379" s="186"/>
      <c r="H379" s="186"/>
      <c r="I379" s="186"/>
      <c r="J379" s="186"/>
      <c r="K379" s="186"/>
      <c r="L379" s="186"/>
      <c r="M379" s="186"/>
      <c r="N379" s="186"/>
      <c r="O379" s="186"/>
      <c r="P379" s="186"/>
      <c r="Q379" s="186"/>
      <c r="R379" s="186"/>
      <c r="S379" s="186"/>
      <c r="T379" s="186"/>
      <c r="U379" s="186"/>
      <c r="V379" s="186"/>
      <c r="W379" s="186"/>
      <c r="X379" s="186"/>
      <c r="Y379" s="186"/>
      <c r="Z379" s="186"/>
      <c r="AA379" s="186"/>
    </row>
    <row xmlns:x14ac="http://schemas.microsoft.com/office/spreadsheetml/2009/9/ac" r="380" ht="15.75" x14ac:dyDescent="0.25">
      <c r="A380" s="186"/>
      <c r="B380" s="187"/>
      <c r="C380" s="186"/>
      <c r="D380" s="186"/>
      <c r="E380" s="186"/>
      <c r="F380" s="186"/>
      <c r="G380" s="186"/>
      <c r="H380" s="186"/>
      <c r="I380" s="186"/>
      <c r="J380" s="186"/>
      <c r="K380" s="186"/>
      <c r="L380" s="186"/>
      <c r="M380" s="186"/>
      <c r="N380" s="186"/>
      <c r="O380" s="186"/>
      <c r="P380" s="186"/>
      <c r="Q380" s="186"/>
      <c r="R380" s="186"/>
      <c r="S380" s="186"/>
      <c r="T380" s="186"/>
      <c r="U380" s="186"/>
      <c r="V380" s="186"/>
      <c r="W380" s="186"/>
      <c r="X380" s="186"/>
      <c r="Y380" s="186"/>
      <c r="Z380" s="186"/>
      <c r="AA380" s="186"/>
    </row>
    <row xmlns:x14ac="http://schemas.microsoft.com/office/spreadsheetml/2009/9/ac" r="381" ht="15.75" x14ac:dyDescent="0.25">
      <c r="A381" s="186"/>
      <c r="B381" s="187"/>
      <c r="C381" s="186"/>
      <c r="D381" s="186"/>
      <c r="E381" s="186"/>
      <c r="F381" s="186"/>
      <c r="G381" s="186"/>
      <c r="H381" s="186"/>
      <c r="I381" s="186"/>
      <c r="J381" s="186"/>
      <c r="K381" s="186"/>
      <c r="L381" s="186"/>
      <c r="M381" s="186"/>
      <c r="N381" s="186"/>
      <c r="O381" s="186"/>
      <c r="P381" s="186"/>
      <c r="Q381" s="186"/>
      <c r="R381" s="186"/>
      <c r="S381" s="186"/>
      <c r="T381" s="186"/>
      <c r="U381" s="186"/>
      <c r="V381" s="186"/>
      <c r="W381" s="186"/>
      <c r="X381" s="186"/>
      <c r="Y381" s="186"/>
      <c r="Z381" s="186"/>
      <c r="AA381" s="186"/>
    </row>
    <row xmlns:x14ac="http://schemas.microsoft.com/office/spreadsheetml/2009/9/ac" r="382" ht="15.75" x14ac:dyDescent="0.25">
      <c r="A382" s="186"/>
      <c r="B382" s="187"/>
      <c r="C382" s="186"/>
      <c r="D382" s="186"/>
      <c r="E382" s="186"/>
      <c r="F382" s="186"/>
      <c r="G382" s="186"/>
      <c r="H382" s="186"/>
      <c r="I382" s="186"/>
      <c r="J382" s="186"/>
      <c r="K382" s="186"/>
      <c r="L382" s="186"/>
      <c r="M382" s="186"/>
      <c r="N382" s="186"/>
      <c r="O382" s="186"/>
      <c r="P382" s="186"/>
      <c r="Q382" s="186"/>
      <c r="R382" s="186"/>
      <c r="S382" s="186"/>
      <c r="T382" s="186"/>
      <c r="U382" s="186"/>
      <c r="V382" s="186"/>
      <c r="W382" s="186"/>
      <c r="X382" s="186"/>
      <c r="Y382" s="186"/>
      <c r="Z382" s="186"/>
      <c r="AA382" s="186"/>
    </row>
    <row xmlns:x14ac="http://schemas.microsoft.com/office/spreadsheetml/2009/9/ac" r="383" ht="15.75" x14ac:dyDescent="0.25">
      <c r="A383" s="186"/>
      <c r="B383" s="187"/>
      <c r="C383" s="186"/>
      <c r="D383" s="186"/>
      <c r="E383" s="186"/>
      <c r="F383" s="186"/>
      <c r="G383" s="186"/>
      <c r="H383" s="186"/>
      <c r="I383" s="186"/>
      <c r="J383" s="186"/>
      <c r="K383" s="186"/>
      <c r="L383" s="186"/>
      <c r="M383" s="186"/>
      <c r="N383" s="186"/>
      <c r="O383" s="186"/>
      <c r="P383" s="186"/>
      <c r="Q383" s="186"/>
      <c r="R383" s="186"/>
      <c r="S383" s="186"/>
      <c r="T383" s="186"/>
      <c r="U383" s="186"/>
      <c r="V383" s="186"/>
      <c r="W383" s="186"/>
      <c r="X383" s="186"/>
      <c r="Y383" s="186"/>
      <c r="Z383" s="186"/>
      <c r="AA383" s="186"/>
    </row>
    <row xmlns:x14ac="http://schemas.microsoft.com/office/spreadsheetml/2009/9/ac" r="384" ht="15.75" x14ac:dyDescent="0.25">
      <c r="A384" s="186"/>
      <c r="B384" s="187"/>
      <c r="C384" s="186"/>
      <c r="D384" s="186"/>
      <c r="E384" s="186"/>
      <c r="F384" s="186"/>
      <c r="G384" s="186"/>
      <c r="H384" s="186"/>
      <c r="I384" s="186"/>
      <c r="J384" s="186"/>
      <c r="K384" s="186"/>
      <c r="L384" s="186"/>
      <c r="M384" s="186"/>
      <c r="N384" s="186"/>
      <c r="O384" s="186"/>
      <c r="P384" s="186"/>
      <c r="Q384" s="186"/>
      <c r="R384" s="186"/>
      <c r="S384" s="186"/>
      <c r="T384" s="186"/>
      <c r="U384" s="186"/>
      <c r="V384" s="186"/>
      <c r="W384" s="186"/>
      <c r="X384" s="186"/>
      <c r="Y384" s="186"/>
      <c r="Z384" s="186"/>
      <c r="AA384" s="186"/>
    </row>
    <row xmlns:x14ac="http://schemas.microsoft.com/office/spreadsheetml/2009/9/ac" r="385" ht="15.75" x14ac:dyDescent="0.25">
      <c r="A385" s="186"/>
      <c r="B385" s="187"/>
      <c r="C385" s="186"/>
      <c r="D385" s="186"/>
      <c r="E385" s="186"/>
      <c r="F385" s="186"/>
      <c r="G385" s="186"/>
      <c r="H385" s="186"/>
      <c r="I385" s="186"/>
      <c r="J385" s="186"/>
      <c r="K385" s="186"/>
      <c r="L385" s="186"/>
      <c r="M385" s="186"/>
      <c r="N385" s="186"/>
      <c r="O385" s="186"/>
      <c r="P385" s="186"/>
      <c r="Q385" s="186"/>
      <c r="R385" s="186"/>
      <c r="S385" s="186"/>
      <c r="T385" s="186"/>
      <c r="U385" s="186"/>
      <c r="V385" s="186"/>
      <c r="W385" s="186"/>
      <c r="X385" s="186"/>
      <c r="Y385" s="186"/>
      <c r="Z385" s="186"/>
      <c r="AA385" s="186"/>
    </row>
    <row xmlns:x14ac="http://schemas.microsoft.com/office/spreadsheetml/2009/9/ac" r="386" ht="15.75" x14ac:dyDescent="0.25">
      <c r="A386" s="186"/>
      <c r="B386" s="187"/>
      <c r="C386" s="186"/>
      <c r="D386" s="186"/>
      <c r="E386" s="186"/>
      <c r="F386" s="186"/>
      <c r="G386" s="186"/>
      <c r="H386" s="186"/>
      <c r="I386" s="186"/>
      <c r="J386" s="186"/>
      <c r="K386" s="186"/>
      <c r="L386" s="186"/>
      <c r="M386" s="186"/>
      <c r="N386" s="186"/>
      <c r="O386" s="186"/>
      <c r="P386" s="186"/>
      <c r="Q386" s="186"/>
      <c r="R386" s="186"/>
      <c r="S386" s="186"/>
      <c r="T386" s="186"/>
      <c r="U386" s="186"/>
      <c r="V386" s="186"/>
      <c r="W386" s="186"/>
      <c r="X386" s="186"/>
      <c r="Y386" s="186"/>
      <c r="Z386" s="186"/>
      <c r="AA386" s="186"/>
    </row>
    <row xmlns:x14ac="http://schemas.microsoft.com/office/spreadsheetml/2009/9/ac" r="387" ht="15.75" x14ac:dyDescent="0.25">
      <c r="A387" s="186"/>
      <c r="B387" s="187"/>
      <c r="C387" s="186"/>
      <c r="D387" s="186"/>
      <c r="E387" s="186"/>
      <c r="F387" s="186"/>
      <c r="G387" s="186"/>
      <c r="H387" s="186"/>
      <c r="I387" s="186"/>
      <c r="J387" s="186"/>
      <c r="K387" s="186"/>
      <c r="L387" s="186"/>
      <c r="M387" s="186"/>
      <c r="N387" s="186"/>
      <c r="O387" s="186"/>
      <c r="P387" s="186"/>
      <c r="Q387" s="186"/>
      <c r="R387" s="186"/>
      <c r="S387" s="186"/>
      <c r="T387" s="186"/>
      <c r="U387" s="186"/>
      <c r="V387" s="186"/>
      <c r="W387" s="186"/>
      <c r="X387" s="186"/>
      <c r="Y387" s="186"/>
      <c r="Z387" s="186"/>
      <c r="AA387" s="186"/>
    </row>
    <row xmlns:x14ac="http://schemas.microsoft.com/office/spreadsheetml/2009/9/ac" r="388" ht="15.75" x14ac:dyDescent="0.25">
      <c r="A388" s="186"/>
      <c r="B388" s="187"/>
      <c r="C388" s="186"/>
      <c r="D388" s="186"/>
      <c r="E388" s="186"/>
      <c r="F388" s="186"/>
      <c r="G388" s="186"/>
      <c r="H388" s="186"/>
      <c r="I388" s="186"/>
      <c r="J388" s="186"/>
      <c r="K388" s="186"/>
      <c r="L388" s="186"/>
      <c r="M388" s="186"/>
      <c r="N388" s="186"/>
      <c r="O388" s="186"/>
      <c r="P388" s="186"/>
      <c r="Q388" s="186"/>
      <c r="R388" s="186"/>
      <c r="S388" s="186"/>
      <c r="T388" s="186"/>
      <c r="U388" s="186"/>
      <c r="V388" s="186"/>
      <c r="W388" s="186"/>
      <c r="X388" s="186"/>
      <c r="Y388" s="186"/>
      <c r="Z388" s="186"/>
      <c r="AA388" s="186"/>
    </row>
    <row xmlns:x14ac="http://schemas.microsoft.com/office/spreadsheetml/2009/9/ac" r="389" ht="15.75" x14ac:dyDescent="0.25">
      <c r="A389" s="186"/>
      <c r="B389" s="187"/>
      <c r="C389" s="186"/>
      <c r="D389" s="186"/>
      <c r="E389" s="186"/>
      <c r="F389" s="186"/>
      <c r="G389" s="186"/>
      <c r="H389" s="186"/>
      <c r="I389" s="186"/>
      <c r="J389" s="186"/>
      <c r="K389" s="186"/>
      <c r="L389" s="186"/>
      <c r="M389" s="186"/>
      <c r="N389" s="186"/>
      <c r="O389" s="186"/>
      <c r="P389" s="186"/>
      <c r="Q389" s="186"/>
      <c r="R389" s="186"/>
      <c r="S389" s="186"/>
      <c r="T389" s="186"/>
      <c r="U389" s="186"/>
      <c r="V389" s="186"/>
      <c r="W389" s="186"/>
      <c r="X389" s="186"/>
      <c r="Y389" s="186"/>
      <c r="Z389" s="186"/>
      <c r="AA389" s="186"/>
    </row>
    <row xmlns:x14ac="http://schemas.microsoft.com/office/spreadsheetml/2009/9/ac" r="390" ht="15.75" x14ac:dyDescent="0.25">
      <c r="A390" s="186"/>
      <c r="B390" s="187"/>
      <c r="C390" s="186"/>
      <c r="D390" s="186"/>
      <c r="E390" s="186"/>
      <c r="F390" s="186"/>
      <c r="G390" s="186"/>
      <c r="H390" s="186"/>
      <c r="I390" s="186"/>
      <c r="J390" s="186"/>
      <c r="K390" s="186"/>
      <c r="L390" s="186"/>
      <c r="M390" s="186"/>
      <c r="N390" s="186"/>
      <c r="O390" s="186"/>
      <c r="P390" s="186"/>
      <c r="Q390" s="186"/>
      <c r="R390" s="186"/>
      <c r="S390" s="186"/>
      <c r="T390" s="186"/>
      <c r="U390" s="186"/>
      <c r="V390" s="186"/>
      <c r="W390" s="186"/>
      <c r="X390" s="186"/>
      <c r="Y390" s="186"/>
      <c r="Z390" s="186"/>
      <c r="AA390" s="186"/>
    </row>
    <row xmlns:x14ac="http://schemas.microsoft.com/office/spreadsheetml/2009/9/ac" r="391" ht="15.75" x14ac:dyDescent="0.25">
      <c r="A391" s="186"/>
      <c r="B391" s="187"/>
      <c r="C391" s="186"/>
      <c r="D391" s="186"/>
      <c r="E391" s="186"/>
      <c r="F391" s="186"/>
      <c r="G391" s="186"/>
      <c r="H391" s="186"/>
      <c r="I391" s="186"/>
      <c r="J391" s="186"/>
      <c r="K391" s="186"/>
      <c r="L391" s="186"/>
      <c r="M391" s="186"/>
      <c r="N391" s="186"/>
      <c r="O391" s="186"/>
      <c r="P391" s="186"/>
      <c r="Q391" s="186"/>
      <c r="R391" s="186"/>
      <c r="S391" s="186"/>
      <c r="T391" s="186"/>
      <c r="U391" s="186"/>
      <c r="V391" s="186"/>
      <c r="W391" s="186"/>
      <c r="X391" s="186"/>
      <c r="Y391" s="186"/>
      <c r="Z391" s="186"/>
      <c r="AA391" s="186"/>
    </row>
    <row xmlns:x14ac="http://schemas.microsoft.com/office/spreadsheetml/2009/9/ac" r="392" ht="15.75" x14ac:dyDescent="0.25">
      <c r="A392" s="186"/>
      <c r="B392" s="187"/>
      <c r="C392" s="186"/>
      <c r="D392" s="186"/>
      <c r="E392" s="186"/>
      <c r="F392" s="186"/>
      <c r="G392" s="186"/>
      <c r="H392" s="186"/>
      <c r="I392" s="186"/>
      <c r="J392" s="186"/>
      <c r="K392" s="186"/>
      <c r="L392" s="186"/>
      <c r="M392" s="186"/>
      <c r="N392" s="186"/>
      <c r="O392" s="186"/>
      <c r="P392" s="186"/>
      <c r="Q392" s="186"/>
      <c r="R392" s="186"/>
      <c r="S392" s="186"/>
      <c r="T392" s="186"/>
      <c r="U392" s="186"/>
      <c r="V392" s="186"/>
      <c r="W392" s="186"/>
      <c r="X392" s="186"/>
      <c r="Y392" s="186"/>
      <c r="Z392" s="186"/>
      <c r="AA392" s="186"/>
    </row>
    <row xmlns:x14ac="http://schemas.microsoft.com/office/spreadsheetml/2009/9/ac" r="393" ht="15.75" x14ac:dyDescent="0.25">
      <c r="A393" s="186"/>
      <c r="B393" s="187"/>
      <c r="C393" s="186"/>
      <c r="D393" s="186"/>
      <c r="E393" s="186"/>
      <c r="F393" s="186"/>
      <c r="G393" s="186"/>
      <c r="H393" s="186"/>
      <c r="I393" s="186"/>
      <c r="J393" s="186"/>
      <c r="K393" s="186"/>
      <c r="L393" s="186"/>
      <c r="M393" s="186"/>
      <c r="N393" s="186"/>
      <c r="O393" s="186"/>
      <c r="P393" s="186"/>
      <c r="Q393" s="186"/>
      <c r="R393" s="186"/>
      <c r="S393" s="186"/>
      <c r="T393" s="186"/>
      <c r="U393" s="186"/>
      <c r="V393" s="186"/>
      <c r="W393" s="186"/>
      <c r="X393" s="186"/>
      <c r="Y393" s="186"/>
      <c r="Z393" s="186"/>
      <c r="AA393" s="186"/>
    </row>
    <row xmlns:x14ac="http://schemas.microsoft.com/office/spreadsheetml/2009/9/ac" r="394" ht="15.75" x14ac:dyDescent="0.25">
      <c r="A394" s="186"/>
      <c r="B394" s="187"/>
      <c r="C394" s="186"/>
      <c r="D394" s="186"/>
      <c r="E394" s="186"/>
      <c r="F394" s="186"/>
      <c r="G394" s="186"/>
      <c r="H394" s="186"/>
      <c r="I394" s="186"/>
      <c r="J394" s="186"/>
      <c r="K394" s="186"/>
      <c r="L394" s="186"/>
      <c r="M394" s="186"/>
      <c r="N394" s="186"/>
      <c r="O394" s="186"/>
      <c r="P394" s="186"/>
      <c r="Q394" s="186"/>
      <c r="R394" s="186"/>
      <c r="S394" s="186"/>
      <c r="T394" s="186"/>
      <c r="U394" s="186"/>
      <c r="V394" s="186"/>
      <c r="W394" s="186"/>
      <c r="X394" s="186"/>
      <c r="Y394" s="186"/>
      <c r="Z394" s="186"/>
      <c r="AA394" s="186"/>
    </row>
    <row xmlns:x14ac="http://schemas.microsoft.com/office/spreadsheetml/2009/9/ac" r="395" ht="15.75" x14ac:dyDescent="0.25">
      <c r="A395" s="186"/>
      <c r="B395" s="187"/>
      <c r="C395" s="186"/>
      <c r="D395" s="186"/>
      <c r="E395" s="186"/>
      <c r="F395" s="186"/>
      <c r="G395" s="186"/>
      <c r="H395" s="186"/>
      <c r="I395" s="186"/>
      <c r="J395" s="186"/>
      <c r="K395" s="186"/>
      <c r="L395" s="186"/>
      <c r="M395" s="186"/>
      <c r="N395" s="186"/>
      <c r="O395" s="186"/>
      <c r="P395" s="186"/>
      <c r="Q395" s="186"/>
      <c r="R395" s="186"/>
      <c r="S395" s="186"/>
      <c r="T395" s="186"/>
      <c r="U395" s="186"/>
      <c r="V395" s="186"/>
      <c r="W395" s="186"/>
      <c r="X395" s="186"/>
      <c r="Y395" s="186"/>
      <c r="Z395" s="186"/>
      <c r="AA395" s="186"/>
    </row>
    <row xmlns:x14ac="http://schemas.microsoft.com/office/spreadsheetml/2009/9/ac" r="396" ht="15.75" x14ac:dyDescent="0.25">
      <c r="A396" s="186"/>
      <c r="B396" s="187"/>
      <c r="C396" s="186"/>
      <c r="D396" s="186"/>
      <c r="E396" s="186"/>
      <c r="F396" s="186"/>
      <c r="G396" s="186"/>
      <c r="H396" s="186"/>
      <c r="I396" s="186"/>
      <c r="J396" s="186"/>
      <c r="K396" s="186"/>
      <c r="L396" s="186"/>
      <c r="M396" s="186"/>
      <c r="N396" s="186"/>
      <c r="O396" s="186"/>
      <c r="P396" s="186"/>
      <c r="Q396" s="186"/>
      <c r="R396" s="186"/>
      <c r="S396" s="186"/>
      <c r="T396" s="186"/>
      <c r="U396" s="186"/>
      <c r="V396" s="186"/>
      <c r="W396" s="186"/>
      <c r="X396" s="186"/>
      <c r="Y396" s="186"/>
      <c r="Z396" s="186"/>
      <c r="AA396" s="186"/>
    </row>
    <row xmlns:x14ac="http://schemas.microsoft.com/office/spreadsheetml/2009/9/ac" r="397" ht="15.75" x14ac:dyDescent="0.25">
      <c r="A397" s="186"/>
      <c r="B397" s="187"/>
      <c r="C397" s="186"/>
      <c r="D397" s="186"/>
      <c r="E397" s="186"/>
      <c r="F397" s="186"/>
      <c r="G397" s="186"/>
      <c r="H397" s="186"/>
      <c r="I397" s="186"/>
      <c r="J397" s="186"/>
      <c r="K397" s="186"/>
      <c r="L397" s="186"/>
      <c r="M397" s="186"/>
      <c r="N397" s="186"/>
      <c r="O397" s="186"/>
      <c r="P397" s="186"/>
      <c r="Q397" s="186"/>
      <c r="R397" s="186"/>
      <c r="S397" s="186"/>
      <c r="T397" s="186"/>
      <c r="U397" s="186"/>
      <c r="V397" s="186"/>
      <c r="W397" s="186"/>
      <c r="X397" s="186"/>
      <c r="Y397" s="186"/>
      <c r="Z397" s="186"/>
      <c r="AA397" s="186"/>
    </row>
    <row xmlns:x14ac="http://schemas.microsoft.com/office/spreadsheetml/2009/9/ac" r="398" ht="15.75" x14ac:dyDescent="0.25">
      <c r="A398" s="186"/>
      <c r="B398" s="187"/>
      <c r="C398" s="186"/>
      <c r="D398" s="186"/>
      <c r="E398" s="186"/>
      <c r="F398" s="186"/>
      <c r="G398" s="186"/>
      <c r="H398" s="186"/>
      <c r="I398" s="186"/>
      <c r="J398" s="186"/>
      <c r="K398" s="186"/>
      <c r="L398" s="186"/>
      <c r="M398" s="186"/>
      <c r="N398" s="186"/>
      <c r="O398" s="186"/>
      <c r="P398" s="186"/>
      <c r="Q398" s="186"/>
      <c r="R398" s="186"/>
      <c r="S398" s="186"/>
      <c r="T398" s="186"/>
      <c r="U398" s="186"/>
      <c r="V398" s="186"/>
      <c r="W398" s="186"/>
      <c r="X398" s="186"/>
      <c r="Y398" s="186"/>
      <c r="Z398" s="186"/>
      <c r="AA398" s="186"/>
    </row>
    <row xmlns:x14ac="http://schemas.microsoft.com/office/spreadsheetml/2009/9/ac" r="399" ht="15.75" x14ac:dyDescent="0.25">
      <c r="A399" s="186"/>
      <c r="B399" s="187"/>
      <c r="C399" s="186"/>
      <c r="D399" s="186"/>
      <c r="E399" s="186"/>
      <c r="F399" s="186"/>
      <c r="G399" s="186"/>
      <c r="H399" s="186"/>
      <c r="I399" s="186"/>
      <c r="J399" s="186"/>
      <c r="K399" s="186"/>
      <c r="L399" s="186"/>
      <c r="M399" s="186"/>
      <c r="N399" s="186"/>
      <c r="O399" s="186"/>
      <c r="P399" s="186"/>
      <c r="Q399" s="186"/>
      <c r="R399" s="186"/>
      <c r="S399" s="186"/>
      <c r="T399" s="186"/>
      <c r="U399" s="186"/>
      <c r="V399" s="186"/>
      <c r="W399" s="186"/>
      <c r="X399" s="186"/>
      <c r="Y399" s="186"/>
      <c r="Z399" s="186"/>
      <c r="AA399" s="186"/>
    </row>
    <row xmlns:x14ac="http://schemas.microsoft.com/office/spreadsheetml/2009/9/ac" r="400" ht="15.75" x14ac:dyDescent="0.25">
      <c r="A400" s="186"/>
      <c r="B400" s="187"/>
      <c r="C400" s="186"/>
      <c r="D400" s="186"/>
      <c r="E400" s="186"/>
      <c r="F400" s="186"/>
      <c r="G400" s="186"/>
      <c r="H400" s="186"/>
      <c r="I400" s="186"/>
      <c r="J400" s="186"/>
      <c r="K400" s="186"/>
      <c r="L400" s="186"/>
      <c r="M400" s="186"/>
      <c r="N400" s="186"/>
      <c r="O400" s="186"/>
      <c r="P400" s="186"/>
      <c r="Q400" s="186"/>
      <c r="R400" s="186"/>
      <c r="S400" s="186"/>
      <c r="T400" s="186"/>
      <c r="U400" s="186"/>
      <c r="V400" s="186"/>
      <c r="W400" s="186"/>
      <c r="X400" s="186"/>
      <c r="Y400" s="186"/>
      <c r="Z400" s="186"/>
      <c r="AA400" s="186"/>
    </row>
    <row xmlns:x14ac="http://schemas.microsoft.com/office/spreadsheetml/2009/9/ac" r="401" ht="15.75" x14ac:dyDescent="0.25">
      <c r="A401" s="186"/>
      <c r="B401" s="187"/>
      <c r="C401" s="186"/>
      <c r="D401" s="186"/>
      <c r="E401" s="186"/>
      <c r="F401" s="186"/>
      <c r="G401" s="186"/>
      <c r="H401" s="186"/>
      <c r="I401" s="186"/>
      <c r="J401" s="186"/>
      <c r="K401" s="186"/>
      <c r="L401" s="186"/>
      <c r="M401" s="186"/>
      <c r="N401" s="186"/>
      <c r="O401" s="186"/>
      <c r="P401" s="186"/>
      <c r="Q401" s="186"/>
      <c r="R401" s="186"/>
      <c r="S401" s="186"/>
      <c r="T401" s="186"/>
      <c r="U401" s="186"/>
      <c r="V401" s="186"/>
      <c r="W401" s="186"/>
      <c r="X401" s="186"/>
      <c r="Y401" s="186"/>
      <c r="Z401" s="186"/>
      <c r="AA401" s="186"/>
    </row>
    <row xmlns:x14ac="http://schemas.microsoft.com/office/spreadsheetml/2009/9/ac" r="402" ht="15.75" x14ac:dyDescent="0.25">
      <c r="A402" s="186"/>
      <c r="B402" s="187"/>
      <c r="C402" s="186"/>
      <c r="D402" s="186"/>
      <c r="E402" s="186"/>
      <c r="F402" s="186"/>
      <c r="G402" s="186"/>
      <c r="H402" s="186"/>
      <c r="I402" s="186"/>
      <c r="J402" s="186"/>
      <c r="K402" s="186"/>
      <c r="L402" s="186"/>
      <c r="M402" s="186"/>
      <c r="N402" s="186"/>
      <c r="O402" s="186"/>
      <c r="P402" s="186"/>
      <c r="Q402" s="186"/>
      <c r="R402" s="186"/>
      <c r="S402" s="186"/>
      <c r="T402" s="186"/>
      <c r="U402" s="186"/>
      <c r="V402" s="186"/>
      <c r="W402" s="186"/>
      <c r="X402" s="186"/>
      <c r="Y402" s="186"/>
      <c r="Z402" s="186"/>
      <c r="AA402" s="186"/>
    </row>
    <row xmlns:x14ac="http://schemas.microsoft.com/office/spreadsheetml/2009/9/ac" r="403" ht="15.75" x14ac:dyDescent="0.25">
      <c r="A403" s="186"/>
      <c r="B403" s="187"/>
      <c r="C403" s="186"/>
      <c r="D403" s="186"/>
      <c r="E403" s="186"/>
      <c r="F403" s="186"/>
      <c r="G403" s="186"/>
      <c r="H403" s="186"/>
      <c r="I403" s="186"/>
      <c r="J403" s="186"/>
      <c r="K403" s="186"/>
      <c r="L403" s="186"/>
      <c r="M403" s="186"/>
      <c r="N403" s="186"/>
      <c r="O403" s="186"/>
      <c r="P403" s="186"/>
      <c r="Q403" s="186"/>
      <c r="R403" s="186"/>
      <c r="S403" s="186"/>
      <c r="T403" s="186"/>
      <c r="U403" s="186"/>
      <c r="V403" s="186"/>
      <c r="W403" s="186"/>
      <c r="X403" s="186"/>
      <c r="Y403" s="186"/>
      <c r="Z403" s="186"/>
      <c r="AA403" s="186"/>
    </row>
    <row xmlns:x14ac="http://schemas.microsoft.com/office/spreadsheetml/2009/9/ac" r="404" ht="15.75" x14ac:dyDescent="0.25">
      <c r="A404" s="186"/>
      <c r="B404" s="187"/>
      <c r="C404" s="186"/>
      <c r="D404" s="186"/>
      <c r="E404" s="186"/>
      <c r="F404" s="186"/>
      <c r="G404" s="186"/>
      <c r="H404" s="186"/>
      <c r="I404" s="186"/>
      <c r="J404" s="186"/>
      <c r="K404" s="186"/>
      <c r="L404" s="186"/>
      <c r="M404" s="186"/>
      <c r="N404" s="186"/>
      <c r="O404" s="186"/>
      <c r="P404" s="186"/>
      <c r="Q404" s="186"/>
      <c r="R404" s="186"/>
      <c r="S404" s="186"/>
      <c r="T404" s="186"/>
      <c r="U404" s="186"/>
      <c r="V404" s="186"/>
      <c r="W404" s="186"/>
      <c r="X404" s="186"/>
      <c r="Y404" s="186"/>
      <c r="Z404" s="186"/>
      <c r="AA404" s="186"/>
    </row>
    <row xmlns:x14ac="http://schemas.microsoft.com/office/spreadsheetml/2009/9/ac" r="405" ht="15.75" x14ac:dyDescent="0.25">
      <c r="A405" s="186"/>
      <c r="B405" s="187"/>
      <c r="C405" s="186"/>
      <c r="D405" s="186"/>
      <c r="E405" s="186"/>
      <c r="F405" s="186"/>
      <c r="G405" s="186"/>
      <c r="H405" s="186"/>
      <c r="I405" s="186"/>
      <c r="J405" s="186"/>
      <c r="K405" s="186"/>
      <c r="L405" s="186"/>
      <c r="M405" s="186"/>
      <c r="N405" s="186"/>
      <c r="O405" s="186"/>
      <c r="P405" s="186"/>
      <c r="Q405" s="186"/>
      <c r="R405" s="186"/>
      <c r="S405" s="186"/>
      <c r="T405" s="186"/>
      <c r="U405" s="186"/>
      <c r="V405" s="186"/>
      <c r="W405" s="186"/>
      <c r="X405" s="186"/>
      <c r="Y405" s="186"/>
      <c r="Z405" s="186"/>
      <c r="AA405" s="186"/>
    </row>
    <row xmlns:x14ac="http://schemas.microsoft.com/office/spreadsheetml/2009/9/ac" r="406" ht="15.75" x14ac:dyDescent="0.25">
      <c r="A406" s="186"/>
      <c r="B406" s="187"/>
      <c r="C406" s="186"/>
      <c r="D406" s="186"/>
      <c r="E406" s="186"/>
      <c r="F406" s="186"/>
      <c r="G406" s="186"/>
      <c r="H406" s="186"/>
      <c r="I406" s="186"/>
      <c r="J406" s="186"/>
      <c r="K406" s="186"/>
      <c r="L406" s="186"/>
      <c r="M406" s="186"/>
      <c r="N406" s="186"/>
      <c r="O406" s="186"/>
      <c r="P406" s="186"/>
      <c r="Q406" s="186"/>
      <c r="R406" s="186"/>
      <c r="S406" s="186"/>
      <c r="T406" s="186"/>
      <c r="U406" s="186"/>
      <c r="V406" s="186"/>
      <c r="W406" s="186"/>
      <c r="X406" s="186"/>
      <c r="Y406" s="186"/>
      <c r="Z406" s="186"/>
      <c r="AA406" s="186"/>
    </row>
    <row xmlns:x14ac="http://schemas.microsoft.com/office/spreadsheetml/2009/9/ac" r="407" ht="15.75" x14ac:dyDescent="0.25">
      <c r="A407" s="186"/>
      <c r="B407" s="187"/>
      <c r="C407" s="186"/>
      <c r="D407" s="186"/>
      <c r="E407" s="186"/>
      <c r="F407" s="186"/>
      <c r="G407" s="186"/>
      <c r="H407" s="186"/>
      <c r="I407" s="186"/>
      <c r="J407" s="186"/>
      <c r="K407" s="186"/>
      <c r="L407" s="186"/>
      <c r="M407" s="186"/>
      <c r="N407" s="186"/>
      <c r="O407" s="186"/>
      <c r="P407" s="186"/>
      <c r="Q407" s="186"/>
      <c r="R407" s="186"/>
      <c r="S407" s="186"/>
      <c r="T407" s="186"/>
      <c r="U407" s="186"/>
      <c r="V407" s="186"/>
      <c r="W407" s="186"/>
      <c r="X407" s="186"/>
      <c r="Y407" s="186"/>
      <c r="Z407" s="186"/>
      <c r="AA407" s="186"/>
    </row>
    <row xmlns:x14ac="http://schemas.microsoft.com/office/spreadsheetml/2009/9/ac" r="408" ht="15.75" x14ac:dyDescent="0.25">
      <c r="A408" s="186"/>
      <c r="B408" s="187"/>
      <c r="C408" s="186"/>
      <c r="D408" s="186"/>
      <c r="E408" s="186"/>
      <c r="F408" s="186"/>
      <c r="G408" s="186"/>
      <c r="H408" s="186"/>
      <c r="I408" s="186"/>
      <c r="J408" s="186"/>
      <c r="K408" s="186"/>
      <c r="L408" s="186"/>
      <c r="M408" s="186"/>
      <c r="N408" s="186"/>
      <c r="O408" s="186"/>
      <c r="P408" s="186"/>
      <c r="Q408" s="186"/>
      <c r="R408" s="186"/>
      <c r="S408" s="186"/>
      <c r="T408" s="186"/>
      <c r="U408" s="186"/>
      <c r="V408" s="186"/>
      <c r="W408" s="186"/>
      <c r="X408" s="186"/>
      <c r="Y408" s="186"/>
      <c r="Z408" s="186"/>
      <c r="AA408" s="186"/>
    </row>
    <row xmlns:x14ac="http://schemas.microsoft.com/office/spreadsheetml/2009/9/ac" r="409" ht="15.75" x14ac:dyDescent="0.25">
      <c r="A409" s="186"/>
      <c r="B409" s="187"/>
      <c r="C409" s="186"/>
      <c r="D409" s="186"/>
      <c r="E409" s="186"/>
      <c r="F409" s="186"/>
      <c r="G409" s="186"/>
      <c r="H409" s="186"/>
      <c r="I409" s="186"/>
      <c r="J409" s="186"/>
      <c r="K409" s="186"/>
      <c r="L409" s="186"/>
      <c r="M409" s="186"/>
      <c r="N409" s="186"/>
      <c r="O409" s="186"/>
      <c r="P409" s="186"/>
      <c r="Q409" s="186"/>
      <c r="R409" s="186"/>
      <c r="S409" s="186"/>
      <c r="T409" s="186"/>
      <c r="U409" s="186"/>
      <c r="V409" s="186"/>
      <c r="W409" s="186"/>
      <c r="X409" s="186"/>
      <c r="Y409" s="186"/>
      <c r="Z409" s="186"/>
      <c r="AA409" s="186"/>
    </row>
    <row xmlns:x14ac="http://schemas.microsoft.com/office/spreadsheetml/2009/9/ac" r="410" ht="15.75" x14ac:dyDescent="0.25">
      <c r="A410" s="186"/>
      <c r="B410" s="187"/>
      <c r="C410" s="186"/>
      <c r="D410" s="186"/>
      <c r="E410" s="186"/>
      <c r="F410" s="186"/>
      <c r="G410" s="186"/>
      <c r="H410" s="186"/>
      <c r="I410" s="186"/>
      <c r="J410" s="186"/>
      <c r="K410" s="186"/>
      <c r="L410" s="186"/>
      <c r="M410" s="186"/>
      <c r="N410" s="186"/>
      <c r="O410" s="186"/>
      <c r="P410" s="186"/>
      <c r="Q410" s="186"/>
      <c r="R410" s="186"/>
      <c r="S410" s="186"/>
      <c r="T410" s="186"/>
      <c r="U410" s="186"/>
      <c r="V410" s="186"/>
      <c r="W410" s="186"/>
      <c r="X410" s="186"/>
      <c r="Y410" s="186"/>
      <c r="Z410" s="186"/>
      <c r="AA410" s="186"/>
    </row>
    <row xmlns:x14ac="http://schemas.microsoft.com/office/spreadsheetml/2009/9/ac" r="411" ht="15.75" x14ac:dyDescent="0.25">
      <c r="A411" s="186"/>
      <c r="B411" s="187"/>
      <c r="C411" s="186"/>
      <c r="D411" s="186"/>
      <c r="E411" s="186"/>
      <c r="F411" s="186"/>
      <c r="G411" s="186"/>
      <c r="H411" s="186"/>
      <c r="I411" s="186"/>
      <c r="J411" s="186"/>
      <c r="K411" s="186"/>
      <c r="L411" s="186"/>
      <c r="M411" s="186"/>
      <c r="N411" s="186"/>
      <c r="O411" s="186"/>
      <c r="P411" s="186"/>
      <c r="Q411" s="186"/>
      <c r="R411" s="186"/>
      <c r="S411" s="186"/>
      <c r="T411" s="186"/>
      <c r="U411" s="186"/>
      <c r="V411" s="186"/>
      <c r="W411" s="186"/>
      <c r="X411" s="186"/>
      <c r="Y411" s="186"/>
      <c r="Z411" s="186"/>
      <c r="AA411" s="186"/>
    </row>
    <row xmlns:x14ac="http://schemas.microsoft.com/office/spreadsheetml/2009/9/ac" r="412" ht="15.75" x14ac:dyDescent="0.25">
      <c r="A412" s="186"/>
      <c r="B412" s="187"/>
      <c r="C412" s="186"/>
      <c r="D412" s="186"/>
      <c r="E412" s="186"/>
      <c r="F412" s="186"/>
      <c r="G412" s="186"/>
      <c r="H412" s="186"/>
      <c r="I412" s="186"/>
      <c r="J412" s="186"/>
      <c r="K412" s="186"/>
      <c r="L412" s="186"/>
      <c r="M412" s="186"/>
      <c r="N412" s="186"/>
      <c r="O412" s="186"/>
      <c r="P412" s="186"/>
      <c r="Q412" s="186"/>
      <c r="R412" s="186"/>
      <c r="S412" s="186"/>
      <c r="T412" s="186"/>
      <c r="U412" s="186"/>
      <c r="V412" s="186"/>
      <c r="W412" s="186"/>
      <c r="X412" s="186"/>
      <c r="Y412" s="186"/>
      <c r="Z412" s="186"/>
      <c r="AA412" s="186"/>
    </row>
    <row xmlns:x14ac="http://schemas.microsoft.com/office/spreadsheetml/2009/9/ac" r="413" ht="15.75" x14ac:dyDescent="0.25">
      <c r="A413" s="186"/>
      <c r="B413" s="187"/>
      <c r="C413" s="186"/>
      <c r="D413" s="186"/>
      <c r="E413" s="186"/>
      <c r="F413" s="186"/>
      <c r="G413" s="186"/>
      <c r="H413" s="186"/>
      <c r="I413" s="186"/>
      <c r="J413" s="186"/>
      <c r="K413" s="186"/>
      <c r="L413" s="186"/>
      <c r="M413" s="186"/>
      <c r="N413" s="186"/>
      <c r="O413" s="186"/>
      <c r="P413" s="186"/>
      <c r="Q413" s="186"/>
      <c r="R413" s="186"/>
      <c r="S413" s="186"/>
      <c r="T413" s="186"/>
      <c r="U413" s="186"/>
      <c r="V413" s="186"/>
      <c r="W413" s="186"/>
      <c r="X413" s="186"/>
      <c r="Y413" s="186"/>
      <c r="Z413" s="186"/>
      <c r="AA413" s="186"/>
    </row>
    <row xmlns:x14ac="http://schemas.microsoft.com/office/spreadsheetml/2009/9/ac" r="414" ht="15.75" x14ac:dyDescent="0.25">
      <c r="A414" s="186"/>
      <c r="B414" s="187"/>
      <c r="C414" s="186"/>
      <c r="D414" s="186"/>
      <c r="E414" s="186"/>
      <c r="F414" s="186"/>
      <c r="G414" s="186"/>
      <c r="H414" s="186"/>
      <c r="I414" s="186"/>
      <c r="J414" s="186"/>
      <c r="K414" s="186"/>
      <c r="L414" s="186"/>
      <c r="M414" s="186"/>
      <c r="N414" s="186"/>
      <c r="O414" s="186"/>
      <c r="P414" s="186"/>
      <c r="Q414" s="186"/>
      <c r="R414" s="186"/>
      <c r="S414" s="186"/>
      <c r="T414" s="186"/>
      <c r="U414" s="186"/>
      <c r="V414" s="186"/>
      <c r="W414" s="186"/>
      <c r="X414" s="186"/>
      <c r="Y414" s="186"/>
      <c r="Z414" s="186"/>
      <c r="AA414" s="186"/>
    </row>
    <row xmlns:x14ac="http://schemas.microsoft.com/office/spreadsheetml/2009/9/ac" r="415" ht="15.75" x14ac:dyDescent="0.25">
      <c r="A415" s="186"/>
      <c r="B415" s="187"/>
      <c r="C415" s="186"/>
      <c r="D415" s="186"/>
      <c r="E415" s="186"/>
      <c r="F415" s="186"/>
      <c r="G415" s="186"/>
      <c r="H415" s="186"/>
      <c r="I415" s="186"/>
      <c r="J415" s="186"/>
      <c r="K415" s="186"/>
      <c r="L415" s="186"/>
      <c r="M415" s="186"/>
      <c r="N415" s="186"/>
      <c r="O415" s="186"/>
      <c r="P415" s="186"/>
      <c r="Q415" s="186"/>
      <c r="R415" s="186"/>
      <c r="S415" s="186"/>
      <c r="T415" s="186"/>
      <c r="U415" s="186"/>
      <c r="V415" s="186"/>
      <c r="W415" s="186"/>
      <c r="X415" s="186"/>
      <c r="Y415" s="186"/>
      <c r="Z415" s="186"/>
      <c r="AA415" s="186"/>
    </row>
    <row xmlns:x14ac="http://schemas.microsoft.com/office/spreadsheetml/2009/9/ac" r="416" ht="15.75" x14ac:dyDescent="0.25">
      <c r="A416" s="186"/>
      <c r="B416" s="187"/>
      <c r="C416" s="186"/>
      <c r="D416" s="186"/>
      <c r="E416" s="186"/>
      <c r="F416" s="186"/>
      <c r="G416" s="186"/>
      <c r="H416" s="186"/>
      <c r="I416" s="186"/>
      <c r="J416" s="186"/>
      <c r="K416" s="186"/>
      <c r="L416" s="186"/>
      <c r="M416" s="186"/>
      <c r="N416" s="186"/>
      <c r="O416" s="186"/>
      <c r="P416" s="186"/>
      <c r="Q416" s="186"/>
      <c r="R416" s="186"/>
      <c r="S416" s="186"/>
      <c r="T416" s="186"/>
      <c r="U416" s="186"/>
      <c r="V416" s="186"/>
      <c r="W416" s="186"/>
      <c r="X416" s="186"/>
      <c r="Y416" s="186"/>
      <c r="Z416" s="186"/>
      <c r="AA416" s="186"/>
    </row>
    <row xmlns:x14ac="http://schemas.microsoft.com/office/spreadsheetml/2009/9/ac" r="417" ht="15.75" x14ac:dyDescent="0.25">
      <c r="A417" s="186"/>
      <c r="B417" s="187"/>
      <c r="C417" s="186"/>
      <c r="D417" s="186"/>
      <c r="E417" s="186"/>
      <c r="F417" s="186"/>
      <c r="G417" s="186"/>
      <c r="H417" s="186"/>
      <c r="I417" s="186"/>
      <c r="J417" s="186"/>
      <c r="K417" s="186"/>
      <c r="L417" s="186"/>
      <c r="M417" s="186"/>
      <c r="N417" s="186"/>
      <c r="O417" s="186"/>
      <c r="P417" s="186"/>
      <c r="Q417" s="186"/>
      <c r="R417" s="186"/>
      <c r="S417" s="186"/>
      <c r="T417" s="186"/>
      <c r="U417" s="186"/>
      <c r="V417" s="186"/>
      <c r="W417" s="186"/>
      <c r="X417" s="186"/>
      <c r="Y417" s="186"/>
      <c r="Z417" s="186"/>
      <c r="AA417" s="186"/>
    </row>
    <row xmlns:x14ac="http://schemas.microsoft.com/office/spreadsheetml/2009/9/ac" r="418" ht="15.75" x14ac:dyDescent="0.25">
      <c r="A418" s="186"/>
      <c r="B418" s="187"/>
      <c r="C418" s="186"/>
      <c r="D418" s="186"/>
      <c r="E418" s="186"/>
      <c r="F418" s="186"/>
      <c r="G418" s="186"/>
      <c r="H418" s="186"/>
      <c r="I418" s="186"/>
      <c r="J418" s="186"/>
      <c r="K418" s="186"/>
      <c r="L418" s="186"/>
      <c r="M418" s="186"/>
      <c r="N418" s="186"/>
      <c r="O418" s="186"/>
      <c r="P418" s="186"/>
      <c r="Q418" s="186"/>
      <c r="R418" s="186"/>
      <c r="S418" s="186"/>
      <c r="T418" s="186"/>
      <c r="U418" s="186"/>
      <c r="V418" s="186"/>
      <c r="W418" s="186"/>
      <c r="X418" s="186"/>
      <c r="Y418" s="186"/>
      <c r="Z418" s="186"/>
      <c r="AA418" s="186"/>
    </row>
    <row xmlns:x14ac="http://schemas.microsoft.com/office/spreadsheetml/2009/9/ac" r="419" ht="15.75" x14ac:dyDescent="0.25">
      <c r="A419" s="186"/>
      <c r="B419" s="187"/>
      <c r="C419" s="186"/>
      <c r="D419" s="186"/>
      <c r="E419" s="186"/>
      <c r="F419" s="186"/>
      <c r="G419" s="186"/>
      <c r="H419" s="186"/>
      <c r="I419" s="186"/>
      <c r="J419" s="186"/>
      <c r="K419" s="186"/>
      <c r="L419" s="186"/>
      <c r="M419" s="186"/>
      <c r="N419" s="186"/>
      <c r="O419" s="186"/>
      <c r="P419" s="186"/>
      <c r="Q419" s="186"/>
      <c r="R419" s="186"/>
      <c r="S419" s="186"/>
      <c r="T419" s="186"/>
      <c r="U419" s="186"/>
      <c r="V419" s="186"/>
      <c r="W419" s="186"/>
      <c r="X419" s="186"/>
      <c r="Y419" s="186"/>
      <c r="Z419" s="186"/>
      <c r="AA419" s="186"/>
    </row>
    <row xmlns:x14ac="http://schemas.microsoft.com/office/spreadsheetml/2009/9/ac" r="420" ht="15.75" x14ac:dyDescent="0.25">
      <c r="A420" s="186"/>
      <c r="B420" s="187"/>
      <c r="C420" s="186"/>
      <c r="D420" s="186"/>
      <c r="E420" s="186"/>
      <c r="F420" s="186"/>
      <c r="G420" s="186"/>
      <c r="H420" s="186"/>
      <c r="I420" s="186"/>
      <c r="J420" s="186"/>
      <c r="K420" s="186"/>
      <c r="L420" s="186"/>
      <c r="M420" s="186"/>
      <c r="N420" s="186"/>
      <c r="O420" s="186"/>
      <c r="P420" s="186"/>
      <c r="Q420" s="186"/>
      <c r="R420" s="186"/>
      <c r="S420" s="186"/>
      <c r="T420" s="186"/>
      <c r="U420" s="186"/>
      <c r="V420" s="186"/>
      <c r="W420" s="186"/>
      <c r="X420" s="186"/>
      <c r="Y420" s="186"/>
      <c r="Z420" s="186"/>
      <c r="AA420" s="186"/>
    </row>
    <row xmlns:x14ac="http://schemas.microsoft.com/office/spreadsheetml/2009/9/ac" r="421" ht="15.75" x14ac:dyDescent="0.25">
      <c r="A421" s="186"/>
      <c r="B421" s="187"/>
      <c r="C421" s="186"/>
      <c r="D421" s="186"/>
      <c r="E421" s="186"/>
      <c r="F421" s="186"/>
      <c r="G421" s="186"/>
      <c r="H421" s="186"/>
      <c r="I421" s="186"/>
      <c r="J421" s="186"/>
      <c r="K421" s="186"/>
      <c r="L421" s="186"/>
      <c r="M421" s="186"/>
      <c r="N421" s="186"/>
      <c r="O421" s="186"/>
      <c r="P421" s="186"/>
      <c r="Q421" s="186"/>
      <c r="R421" s="186"/>
      <c r="S421" s="186"/>
      <c r="T421" s="186"/>
      <c r="U421" s="186"/>
      <c r="V421" s="186"/>
      <c r="W421" s="186"/>
      <c r="X421" s="186"/>
      <c r="Y421" s="186"/>
      <c r="Z421" s="186"/>
      <c r="AA421" s="186"/>
    </row>
    <row xmlns:x14ac="http://schemas.microsoft.com/office/spreadsheetml/2009/9/ac" r="422" ht="15.75" x14ac:dyDescent="0.25">
      <c r="A422" s="186"/>
      <c r="B422" s="187"/>
      <c r="C422" s="186"/>
      <c r="D422" s="186"/>
      <c r="E422" s="186"/>
      <c r="F422" s="186"/>
      <c r="G422" s="186"/>
      <c r="H422" s="186"/>
      <c r="I422" s="186"/>
      <c r="J422" s="186"/>
      <c r="K422" s="186"/>
      <c r="L422" s="186"/>
      <c r="M422" s="186"/>
      <c r="N422" s="186"/>
      <c r="O422" s="186"/>
      <c r="P422" s="186"/>
      <c r="Q422" s="186"/>
      <c r="R422" s="186"/>
      <c r="S422" s="186"/>
      <c r="T422" s="186"/>
      <c r="U422" s="186"/>
      <c r="V422" s="186"/>
      <c r="W422" s="186"/>
      <c r="X422" s="186"/>
      <c r="Y422" s="186"/>
      <c r="Z422" s="186"/>
      <c r="AA422" s="186"/>
    </row>
    <row xmlns:x14ac="http://schemas.microsoft.com/office/spreadsheetml/2009/9/ac" r="423" ht="15.75" x14ac:dyDescent="0.25">
      <c r="A423" s="186"/>
      <c r="B423" s="187"/>
      <c r="C423" s="186"/>
      <c r="D423" s="186"/>
      <c r="E423" s="186"/>
      <c r="F423" s="186"/>
      <c r="G423" s="186"/>
      <c r="H423" s="186"/>
      <c r="I423" s="186"/>
      <c r="J423" s="186"/>
      <c r="K423" s="186"/>
      <c r="L423" s="186"/>
      <c r="M423" s="186"/>
      <c r="N423" s="186"/>
      <c r="O423" s="186"/>
      <c r="P423" s="186"/>
      <c r="Q423" s="186"/>
      <c r="R423" s="186"/>
      <c r="S423" s="186"/>
      <c r="T423" s="186"/>
      <c r="U423" s="186"/>
      <c r="V423" s="186"/>
      <c r="W423" s="186"/>
      <c r="X423" s="186"/>
      <c r="Y423" s="186"/>
      <c r="Z423" s="186"/>
      <c r="AA423" s="186"/>
    </row>
    <row xmlns:x14ac="http://schemas.microsoft.com/office/spreadsheetml/2009/9/ac" r="424" ht="15.75" x14ac:dyDescent="0.25">
      <c r="A424" s="186"/>
      <c r="B424" s="187"/>
      <c r="C424" s="186"/>
      <c r="D424" s="186"/>
      <c r="E424" s="186"/>
      <c r="F424" s="186"/>
      <c r="G424" s="186"/>
      <c r="H424" s="186"/>
      <c r="I424" s="186"/>
      <c r="J424" s="186"/>
      <c r="K424" s="186"/>
      <c r="L424" s="186"/>
      <c r="M424" s="186"/>
      <c r="N424" s="186"/>
      <c r="O424" s="186"/>
      <c r="P424" s="186"/>
      <c r="Q424" s="186"/>
      <c r="R424" s="186"/>
      <c r="S424" s="186"/>
      <c r="T424" s="186"/>
      <c r="U424" s="186"/>
      <c r="V424" s="186"/>
      <c r="W424" s="186"/>
      <c r="X424" s="186"/>
      <c r="Y424" s="186"/>
      <c r="Z424" s="186"/>
      <c r="AA424" s="186"/>
    </row>
    <row xmlns:x14ac="http://schemas.microsoft.com/office/spreadsheetml/2009/9/ac" r="425" ht="15.75" x14ac:dyDescent="0.25">
      <c r="A425" s="186"/>
      <c r="B425" s="187"/>
      <c r="C425" s="186"/>
      <c r="D425" s="186"/>
      <c r="E425" s="186"/>
      <c r="F425" s="186"/>
      <c r="G425" s="186"/>
      <c r="H425" s="186"/>
      <c r="I425" s="186"/>
      <c r="J425" s="186"/>
      <c r="K425" s="186"/>
      <c r="L425" s="186"/>
      <c r="M425" s="186"/>
      <c r="N425" s="186"/>
      <c r="O425" s="186"/>
      <c r="P425" s="186"/>
      <c r="Q425" s="186"/>
      <c r="R425" s="186"/>
      <c r="S425" s="186"/>
      <c r="T425" s="186"/>
      <c r="U425" s="186"/>
      <c r="V425" s="186"/>
      <c r="W425" s="186"/>
      <c r="X425" s="186"/>
      <c r="Y425" s="186"/>
      <c r="Z425" s="186"/>
      <c r="AA425" s="186"/>
    </row>
    <row xmlns:x14ac="http://schemas.microsoft.com/office/spreadsheetml/2009/9/ac" r="426" ht="15.75" x14ac:dyDescent="0.25">
      <c r="A426" s="186"/>
      <c r="B426" s="187"/>
      <c r="C426" s="186"/>
      <c r="D426" s="186"/>
      <c r="E426" s="186"/>
      <c r="F426" s="186"/>
      <c r="G426" s="186"/>
      <c r="H426" s="186"/>
      <c r="I426" s="186"/>
      <c r="J426" s="186"/>
      <c r="K426" s="186"/>
      <c r="L426" s="186"/>
      <c r="M426" s="186"/>
      <c r="N426" s="186"/>
      <c r="O426" s="186"/>
      <c r="P426" s="186"/>
      <c r="Q426" s="186"/>
      <c r="R426" s="186"/>
      <c r="S426" s="186"/>
      <c r="T426" s="186"/>
      <c r="U426" s="186"/>
      <c r="V426" s="186"/>
      <c r="W426" s="186"/>
      <c r="X426" s="186"/>
      <c r="Y426" s="186"/>
      <c r="Z426" s="186"/>
      <c r="AA426" s="186"/>
    </row>
    <row xmlns:x14ac="http://schemas.microsoft.com/office/spreadsheetml/2009/9/ac" r="427" ht="15.75" x14ac:dyDescent="0.25">
      <c r="A427" s="186"/>
      <c r="B427" s="187"/>
      <c r="C427" s="186"/>
      <c r="D427" s="186"/>
      <c r="E427" s="186"/>
      <c r="F427" s="186"/>
      <c r="G427" s="186"/>
      <c r="H427" s="186"/>
      <c r="I427" s="186"/>
      <c r="J427" s="186"/>
      <c r="K427" s="186"/>
      <c r="L427" s="186"/>
      <c r="M427" s="186"/>
      <c r="N427" s="186"/>
      <c r="O427" s="186"/>
      <c r="P427" s="186"/>
      <c r="Q427" s="186"/>
      <c r="R427" s="186"/>
      <c r="S427" s="186"/>
      <c r="T427" s="186"/>
      <c r="U427" s="186"/>
      <c r="V427" s="186"/>
      <c r="W427" s="186"/>
      <c r="X427" s="186"/>
      <c r="Y427" s="186"/>
      <c r="Z427" s="186"/>
      <c r="AA427" s="186"/>
    </row>
    <row xmlns:x14ac="http://schemas.microsoft.com/office/spreadsheetml/2009/9/ac" r="428" ht="15.75" x14ac:dyDescent="0.25">
      <c r="A428" s="186"/>
      <c r="B428" s="187"/>
      <c r="C428" s="186"/>
      <c r="D428" s="186"/>
      <c r="E428" s="186"/>
      <c r="F428" s="186"/>
      <c r="G428" s="186"/>
      <c r="H428" s="186"/>
      <c r="I428" s="186"/>
      <c r="J428" s="186"/>
      <c r="K428" s="186"/>
      <c r="L428" s="186"/>
      <c r="M428" s="186"/>
      <c r="N428" s="186"/>
      <c r="O428" s="186"/>
      <c r="P428" s="186"/>
      <c r="Q428" s="186"/>
      <c r="R428" s="186"/>
      <c r="S428" s="186"/>
      <c r="T428" s="186"/>
      <c r="U428" s="186"/>
      <c r="V428" s="186"/>
      <c r="W428" s="186"/>
      <c r="X428" s="186"/>
      <c r="Y428" s="186"/>
      <c r="Z428" s="186"/>
      <c r="AA428" s="186"/>
    </row>
    <row xmlns:x14ac="http://schemas.microsoft.com/office/spreadsheetml/2009/9/ac" r="429" ht="15.75" x14ac:dyDescent="0.25">
      <c r="A429" s="186"/>
      <c r="B429" s="187"/>
      <c r="C429" s="186"/>
      <c r="D429" s="186"/>
      <c r="E429" s="186"/>
      <c r="F429" s="186"/>
      <c r="G429" s="186"/>
      <c r="H429" s="186"/>
      <c r="I429" s="186"/>
      <c r="J429" s="186"/>
      <c r="K429" s="186"/>
      <c r="L429" s="186"/>
      <c r="M429" s="186"/>
      <c r="N429" s="186"/>
      <c r="O429" s="186"/>
      <c r="P429" s="186"/>
      <c r="Q429" s="186"/>
      <c r="R429" s="186"/>
      <c r="S429" s="186"/>
      <c r="T429" s="186"/>
      <c r="U429" s="186"/>
      <c r="V429" s="186"/>
      <c r="W429" s="186"/>
      <c r="X429" s="186"/>
      <c r="Y429" s="186"/>
      <c r="Z429" s="186"/>
      <c r="AA429" s="186"/>
    </row>
    <row xmlns:x14ac="http://schemas.microsoft.com/office/spreadsheetml/2009/9/ac" r="430" ht="15.75" x14ac:dyDescent="0.25">
      <c r="A430" s="186"/>
      <c r="B430" s="187"/>
      <c r="C430" s="186"/>
      <c r="D430" s="186"/>
      <c r="E430" s="186"/>
      <c r="F430" s="186"/>
      <c r="G430" s="186"/>
      <c r="H430" s="186"/>
      <c r="I430" s="186"/>
      <c r="J430" s="186"/>
      <c r="K430" s="186"/>
      <c r="L430" s="186"/>
      <c r="M430" s="186"/>
      <c r="N430" s="186"/>
      <c r="O430" s="186"/>
      <c r="P430" s="186"/>
      <c r="Q430" s="186"/>
      <c r="R430" s="186"/>
      <c r="S430" s="186"/>
      <c r="T430" s="186"/>
      <c r="U430" s="186"/>
      <c r="V430" s="186"/>
      <c r="W430" s="186"/>
      <c r="X430" s="186"/>
      <c r="Y430" s="186"/>
      <c r="Z430" s="186"/>
      <c r="AA430" s="186"/>
    </row>
    <row xmlns:x14ac="http://schemas.microsoft.com/office/spreadsheetml/2009/9/ac" r="431" ht="15.75" x14ac:dyDescent="0.25">
      <c r="A431" s="186"/>
      <c r="B431" s="187"/>
      <c r="C431" s="186"/>
      <c r="D431" s="186"/>
      <c r="E431" s="186"/>
      <c r="F431" s="186"/>
      <c r="G431" s="186"/>
      <c r="H431" s="186"/>
      <c r="I431" s="186"/>
      <c r="J431" s="186"/>
      <c r="K431" s="186"/>
      <c r="L431" s="186"/>
      <c r="M431" s="186"/>
      <c r="N431" s="186"/>
      <c r="O431" s="186"/>
      <c r="P431" s="186"/>
      <c r="Q431" s="186"/>
      <c r="R431" s="186"/>
      <c r="S431" s="186"/>
      <c r="T431" s="186"/>
      <c r="U431" s="186"/>
      <c r="V431" s="186"/>
      <c r="W431" s="186"/>
      <c r="X431" s="186"/>
      <c r="Y431" s="186"/>
      <c r="Z431" s="186"/>
      <c r="AA431" s="186"/>
    </row>
    <row xmlns:x14ac="http://schemas.microsoft.com/office/spreadsheetml/2009/9/ac" r="432" ht="15.75" x14ac:dyDescent="0.25">
      <c r="A432" s="186"/>
      <c r="B432" s="187"/>
      <c r="C432" s="186"/>
      <c r="D432" s="186"/>
      <c r="E432" s="186"/>
      <c r="F432" s="186"/>
      <c r="G432" s="186"/>
      <c r="H432" s="186"/>
      <c r="I432" s="186"/>
      <c r="J432" s="186"/>
      <c r="K432" s="186"/>
      <c r="L432" s="186"/>
      <c r="M432" s="186"/>
      <c r="N432" s="186"/>
      <c r="O432" s="186"/>
      <c r="P432" s="186"/>
      <c r="Q432" s="186"/>
      <c r="R432" s="186"/>
      <c r="S432" s="186"/>
      <c r="T432" s="186"/>
      <c r="U432" s="186"/>
      <c r="V432" s="186"/>
      <c r="W432" s="186"/>
      <c r="X432" s="186"/>
      <c r="Y432" s="186"/>
      <c r="Z432" s="186"/>
      <c r="AA432" s="186"/>
    </row>
    <row xmlns:x14ac="http://schemas.microsoft.com/office/spreadsheetml/2009/9/ac" r="433" ht="15.75" x14ac:dyDescent="0.25">
      <c r="A433" s="186"/>
      <c r="B433" s="187"/>
      <c r="C433" s="186"/>
      <c r="D433" s="186"/>
      <c r="E433" s="186"/>
      <c r="F433" s="186"/>
      <c r="G433" s="186"/>
      <c r="H433" s="186"/>
      <c r="I433" s="186"/>
      <c r="J433" s="186"/>
      <c r="K433" s="186"/>
      <c r="L433" s="186"/>
      <c r="M433" s="186"/>
      <c r="N433" s="186"/>
      <c r="O433" s="186"/>
      <c r="P433" s="186"/>
      <c r="Q433" s="186"/>
      <c r="R433" s="186"/>
      <c r="S433" s="186"/>
      <c r="T433" s="186"/>
      <c r="U433" s="186"/>
      <c r="V433" s="186"/>
      <c r="W433" s="186"/>
      <c r="X433" s="186"/>
      <c r="Y433" s="186"/>
      <c r="Z433" s="186"/>
      <c r="AA433" s="186"/>
    </row>
    <row xmlns:x14ac="http://schemas.microsoft.com/office/spreadsheetml/2009/9/ac" r="434" ht="15.75" x14ac:dyDescent="0.25">
      <c r="A434" s="186"/>
      <c r="B434" s="187"/>
      <c r="C434" s="186"/>
      <c r="D434" s="186"/>
      <c r="E434" s="186"/>
      <c r="F434" s="186"/>
      <c r="G434" s="186"/>
      <c r="H434" s="186"/>
      <c r="I434" s="186"/>
      <c r="J434" s="186"/>
      <c r="K434" s="186"/>
      <c r="L434" s="186"/>
      <c r="M434" s="186"/>
      <c r="N434" s="186"/>
      <c r="O434" s="186"/>
      <c r="P434" s="186"/>
      <c r="Q434" s="186"/>
      <c r="R434" s="186"/>
      <c r="S434" s="186"/>
      <c r="T434" s="186"/>
      <c r="U434" s="186"/>
      <c r="V434" s="186"/>
      <c r="W434" s="186"/>
      <c r="X434" s="186"/>
      <c r="Y434" s="186"/>
      <c r="Z434" s="186"/>
      <c r="AA434" s="186"/>
    </row>
    <row xmlns:x14ac="http://schemas.microsoft.com/office/spreadsheetml/2009/9/ac" r="435" ht="15.75" x14ac:dyDescent="0.25">
      <c r="A435" s="186"/>
      <c r="B435" s="187"/>
      <c r="C435" s="186"/>
      <c r="D435" s="186"/>
      <c r="E435" s="186"/>
      <c r="F435" s="186"/>
      <c r="G435" s="186"/>
      <c r="H435" s="186"/>
      <c r="I435" s="186"/>
      <c r="J435" s="186"/>
      <c r="K435" s="186"/>
      <c r="L435" s="186"/>
      <c r="M435" s="186"/>
      <c r="N435" s="186"/>
      <c r="O435" s="186"/>
      <c r="P435" s="186"/>
      <c r="Q435" s="186"/>
      <c r="R435" s="186"/>
      <c r="S435" s="186"/>
      <c r="T435" s="186"/>
      <c r="U435" s="186"/>
      <c r="V435" s="186"/>
      <c r="W435" s="186"/>
      <c r="X435" s="186"/>
      <c r="Y435" s="186"/>
      <c r="Z435" s="186"/>
      <c r="AA435" s="186"/>
    </row>
    <row xmlns:x14ac="http://schemas.microsoft.com/office/spreadsheetml/2009/9/ac" r="436" ht="15.75" x14ac:dyDescent="0.25">
      <c r="A436" s="186"/>
      <c r="B436" s="187"/>
      <c r="C436" s="186"/>
      <c r="D436" s="186"/>
      <c r="E436" s="186"/>
      <c r="F436" s="186"/>
      <c r="G436" s="186"/>
      <c r="H436" s="186"/>
      <c r="I436" s="186"/>
      <c r="J436" s="186"/>
      <c r="K436" s="186"/>
      <c r="L436" s="186"/>
      <c r="M436" s="186"/>
      <c r="N436" s="186"/>
      <c r="O436" s="186"/>
      <c r="P436" s="186"/>
      <c r="Q436" s="186"/>
      <c r="R436" s="186"/>
      <c r="S436" s="186"/>
      <c r="T436" s="186"/>
      <c r="U436" s="186"/>
      <c r="V436" s="186"/>
      <c r="W436" s="186"/>
      <c r="X436" s="186"/>
      <c r="Y436" s="186"/>
      <c r="Z436" s="186"/>
      <c r="AA436" s="186"/>
    </row>
    <row xmlns:x14ac="http://schemas.microsoft.com/office/spreadsheetml/2009/9/ac" r="437" ht="15.75" x14ac:dyDescent="0.25">
      <c r="A437" s="186"/>
      <c r="B437" s="187"/>
      <c r="C437" s="186"/>
      <c r="D437" s="186"/>
      <c r="E437" s="186"/>
      <c r="F437" s="186"/>
      <c r="G437" s="186"/>
      <c r="H437" s="186"/>
      <c r="I437" s="186"/>
      <c r="J437" s="186"/>
      <c r="K437" s="186"/>
      <c r="L437" s="186"/>
      <c r="M437" s="186"/>
      <c r="N437" s="186"/>
      <c r="O437" s="186"/>
      <c r="P437" s="186"/>
      <c r="Q437" s="186"/>
      <c r="R437" s="186"/>
      <c r="S437" s="186"/>
      <c r="T437" s="186"/>
      <c r="U437" s="186"/>
      <c r="V437" s="186"/>
      <c r="W437" s="186"/>
      <c r="X437" s="186"/>
      <c r="Y437" s="186"/>
      <c r="Z437" s="186"/>
      <c r="AA437" s="186"/>
    </row>
    <row xmlns:x14ac="http://schemas.microsoft.com/office/spreadsheetml/2009/9/ac" r="438" ht="15.75" x14ac:dyDescent="0.25">
      <c r="A438" s="186"/>
      <c r="B438" s="187"/>
      <c r="C438" s="186"/>
      <c r="D438" s="186"/>
      <c r="E438" s="186"/>
      <c r="F438" s="186"/>
      <c r="G438" s="186"/>
      <c r="H438" s="186"/>
      <c r="I438" s="186"/>
      <c r="J438" s="186"/>
      <c r="K438" s="186"/>
      <c r="L438" s="186"/>
      <c r="M438" s="186"/>
      <c r="N438" s="186"/>
      <c r="O438" s="186"/>
      <c r="P438" s="186"/>
      <c r="Q438" s="186"/>
      <c r="R438" s="186"/>
      <c r="S438" s="186"/>
      <c r="T438" s="186"/>
      <c r="U438" s="186"/>
      <c r="V438" s="186"/>
      <c r="W438" s="186"/>
      <c r="X438" s="186"/>
      <c r="Y438" s="186"/>
      <c r="Z438" s="186"/>
      <c r="AA438" s="186"/>
    </row>
    <row xmlns:x14ac="http://schemas.microsoft.com/office/spreadsheetml/2009/9/ac" r="439" ht="15.75" x14ac:dyDescent="0.25">
      <c r="A439" s="186"/>
      <c r="B439" s="187"/>
      <c r="C439" s="186"/>
      <c r="D439" s="186"/>
      <c r="E439" s="186"/>
      <c r="F439" s="186"/>
      <c r="G439" s="186"/>
      <c r="H439" s="186"/>
      <c r="I439" s="186"/>
      <c r="J439" s="186"/>
      <c r="K439" s="186"/>
      <c r="L439" s="186"/>
      <c r="M439" s="186"/>
      <c r="N439" s="186"/>
      <c r="O439" s="186"/>
      <c r="P439" s="186"/>
      <c r="Q439" s="186"/>
      <c r="R439" s="186"/>
      <c r="S439" s="186"/>
      <c r="T439" s="186"/>
      <c r="U439" s="186"/>
      <c r="V439" s="186"/>
      <c r="W439" s="186"/>
      <c r="X439" s="186"/>
      <c r="Y439" s="186"/>
      <c r="Z439" s="186"/>
      <c r="AA439" s="186"/>
    </row>
    <row xmlns:x14ac="http://schemas.microsoft.com/office/spreadsheetml/2009/9/ac" r="440" ht="15.75" x14ac:dyDescent="0.25">
      <c r="A440" s="186"/>
      <c r="B440" s="187"/>
      <c r="C440" s="186"/>
      <c r="D440" s="186"/>
      <c r="E440" s="186"/>
      <c r="F440" s="186"/>
      <c r="G440" s="186"/>
      <c r="H440" s="186"/>
      <c r="I440" s="186"/>
      <c r="J440" s="186"/>
      <c r="K440" s="186"/>
      <c r="L440" s="186"/>
      <c r="M440" s="186"/>
      <c r="N440" s="186"/>
      <c r="O440" s="186"/>
      <c r="P440" s="186"/>
      <c r="Q440" s="186"/>
      <c r="R440" s="186"/>
      <c r="S440" s="186"/>
      <c r="T440" s="186"/>
      <c r="U440" s="186"/>
      <c r="V440" s="186"/>
      <c r="W440" s="186"/>
      <c r="X440" s="186"/>
      <c r="Y440" s="186"/>
      <c r="Z440" s="186"/>
      <c r="AA440" s="186"/>
    </row>
    <row xmlns:x14ac="http://schemas.microsoft.com/office/spreadsheetml/2009/9/ac" r="441" ht="15.75" x14ac:dyDescent="0.25">
      <c r="A441" s="186"/>
      <c r="B441" s="187"/>
      <c r="C441" s="186"/>
      <c r="D441" s="186"/>
      <c r="E441" s="186"/>
      <c r="F441" s="186"/>
      <c r="G441" s="186"/>
      <c r="H441" s="186"/>
      <c r="I441" s="186"/>
      <c r="J441" s="186"/>
      <c r="K441" s="186"/>
      <c r="L441" s="186"/>
      <c r="M441" s="186"/>
      <c r="N441" s="186"/>
      <c r="O441" s="186"/>
      <c r="P441" s="186"/>
      <c r="Q441" s="186"/>
      <c r="R441" s="186"/>
      <c r="S441" s="186"/>
      <c r="T441" s="186"/>
      <c r="U441" s="186"/>
      <c r="V441" s="186"/>
      <c r="W441" s="186"/>
      <c r="X441" s="186"/>
      <c r="Y441" s="186"/>
      <c r="Z441" s="186"/>
      <c r="AA441" s="186"/>
    </row>
    <row xmlns:x14ac="http://schemas.microsoft.com/office/spreadsheetml/2009/9/ac" r="442" ht="15.75" x14ac:dyDescent="0.25">
      <c r="A442" s="186"/>
      <c r="B442" s="187"/>
      <c r="C442" s="186"/>
      <c r="D442" s="186"/>
      <c r="E442" s="186"/>
      <c r="F442" s="186"/>
      <c r="G442" s="186"/>
      <c r="H442" s="186"/>
      <c r="I442" s="186"/>
      <c r="J442" s="186"/>
      <c r="K442" s="186"/>
      <c r="L442" s="186"/>
      <c r="M442" s="186"/>
      <c r="N442" s="186"/>
      <c r="O442" s="186"/>
      <c r="P442" s="186"/>
      <c r="Q442" s="186"/>
      <c r="R442" s="186"/>
      <c r="S442" s="186"/>
      <c r="T442" s="186"/>
      <c r="U442" s="186"/>
      <c r="V442" s="186"/>
      <c r="W442" s="186"/>
      <c r="X442" s="186"/>
      <c r="Y442" s="186"/>
      <c r="Z442" s="186"/>
      <c r="AA442" s="186"/>
    </row>
    <row xmlns:x14ac="http://schemas.microsoft.com/office/spreadsheetml/2009/9/ac" r="443" ht="15.75" x14ac:dyDescent="0.25">
      <c r="A443" s="186"/>
      <c r="B443" s="187"/>
      <c r="C443" s="186"/>
      <c r="D443" s="186"/>
      <c r="E443" s="186"/>
      <c r="F443" s="186"/>
      <c r="G443" s="186"/>
      <c r="H443" s="186"/>
      <c r="I443" s="186"/>
      <c r="J443" s="186"/>
      <c r="K443" s="186"/>
      <c r="L443" s="186"/>
      <c r="M443" s="186"/>
      <c r="N443" s="186"/>
      <c r="O443" s="186"/>
      <c r="P443" s="186"/>
      <c r="Q443" s="186"/>
      <c r="R443" s="186"/>
      <c r="S443" s="186"/>
      <c r="T443" s="186"/>
      <c r="U443" s="186"/>
      <c r="V443" s="186"/>
      <c r="W443" s="186"/>
      <c r="X443" s="186"/>
      <c r="Y443" s="186"/>
      <c r="Z443" s="186"/>
      <c r="AA443" s="186"/>
    </row>
    <row xmlns:x14ac="http://schemas.microsoft.com/office/spreadsheetml/2009/9/ac" r="444" ht="15.75" x14ac:dyDescent="0.25">
      <c r="A444" s="186"/>
      <c r="B444" s="187"/>
      <c r="C444" s="186"/>
      <c r="D444" s="186"/>
      <c r="E444" s="186"/>
      <c r="F444" s="186"/>
      <c r="G444" s="186"/>
      <c r="H444" s="186"/>
      <c r="I444" s="186"/>
      <c r="J444" s="186"/>
      <c r="K444" s="186"/>
      <c r="L444" s="186"/>
      <c r="M444" s="186"/>
      <c r="N444" s="186"/>
      <c r="O444" s="186"/>
      <c r="P444" s="186"/>
      <c r="Q444" s="186"/>
      <c r="R444" s="186"/>
      <c r="S444" s="186"/>
      <c r="T444" s="186"/>
      <c r="U444" s="186"/>
      <c r="V444" s="186"/>
      <c r="W444" s="186"/>
      <c r="X444" s="186"/>
      <c r="Y444" s="186"/>
      <c r="Z444" s="186"/>
      <c r="AA444" s="186"/>
    </row>
    <row xmlns:x14ac="http://schemas.microsoft.com/office/spreadsheetml/2009/9/ac" r="445" ht="15.75" x14ac:dyDescent="0.25">
      <c r="A445" s="186"/>
      <c r="B445" s="187"/>
      <c r="C445" s="186"/>
      <c r="D445" s="186"/>
      <c r="E445" s="186"/>
      <c r="F445" s="186"/>
      <c r="G445" s="186"/>
      <c r="H445" s="186"/>
      <c r="I445" s="186"/>
      <c r="J445" s="186"/>
      <c r="K445" s="186"/>
      <c r="L445" s="186"/>
      <c r="M445" s="186"/>
      <c r="N445" s="186"/>
      <c r="O445" s="186"/>
      <c r="P445" s="186"/>
      <c r="Q445" s="186"/>
      <c r="R445" s="186"/>
      <c r="S445" s="186"/>
      <c r="T445" s="186"/>
      <c r="U445" s="186"/>
      <c r="V445" s="186"/>
      <c r="W445" s="186"/>
      <c r="X445" s="186"/>
      <c r="Y445" s="186"/>
      <c r="Z445" s="186"/>
      <c r="AA445" s="186"/>
    </row>
    <row xmlns:x14ac="http://schemas.microsoft.com/office/spreadsheetml/2009/9/ac" r="446" ht="15.75" x14ac:dyDescent="0.25">
      <c r="A446" s="186"/>
      <c r="B446" s="187"/>
      <c r="C446" s="186"/>
      <c r="D446" s="186"/>
      <c r="E446" s="186"/>
      <c r="F446" s="186"/>
      <c r="G446" s="186"/>
      <c r="H446" s="186"/>
      <c r="I446" s="186"/>
      <c r="J446" s="186"/>
      <c r="K446" s="186"/>
      <c r="L446" s="186"/>
      <c r="M446" s="186"/>
      <c r="N446" s="186"/>
      <c r="O446" s="186"/>
      <c r="P446" s="186"/>
      <c r="Q446" s="186"/>
      <c r="R446" s="186"/>
      <c r="S446" s="186"/>
      <c r="T446" s="186"/>
      <c r="U446" s="186"/>
      <c r="V446" s="186"/>
      <c r="W446" s="186"/>
      <c r="X446" s="186"/>
      <c r="Y446" s="186"/>
      <c r="Z446" s="186"/>
      <c r="AA446" s="186"/>
    </row>
    <row xmlns:x14ac="http://schemas.microsoft.com/office/spreadsheetml/2009/9/ac" r="447" ht="15.75" x14ac:dyDescent="0.25">
      <c r="A447" s="186"/>
      <c r="B447" s="187"/>
      <c r="C447" s="186"/>
      <c r="D447" s="186"/>
      <c r="E447" s="186"/>
      <c r="F447" s="186"/>
      <c r="G447" s="186"/>
      <c r="H447" s="186"/>
      <c r="I447" s="186"/>
      <c r="J447" s="186"/>
      <c r="K447" s="186"/>
      <c r="L447" s="186"/>
      <c r="M447" s="186"/>
      <c r="N447" s="186"/>
      <c r="O447" s="186"/>
      <c r="P447" s="186"/>
      <c r="Q447" s="186"/>
      <c r="R447" s="186"/>
      <c r="S447" s="186"/>
      <c r="T447" s="186"/>
      <c r="U447" s="186"/>
      <c r="V447" s="186"/>
      <c r="W447" s="186"/>
      <c r="X447" s="186"/>
      <c r="Y447" s="186"/>
      <c r="Z447" s="186"/>
      <c r="AA447" s="186"/>
    </row>
    <row xmlns:x14ac="http://schemas.microsoft.com/office/spreadsheetml/2009/9/ac" r="448" ht="15.75" x14ac:dyDescent="0.25">
      <c r="A448" s="186"/>
      <c r="B448" s="187"/>
      <c r="C448" s="186"/>
      <c r="D448" s="186"/>
      <c r="E448" s="186"/>
      <c r="F448" s="186"/>
      <c r="G448" s="186"/>
      <c r="H448" s="186"/>
      <c r="I448" s="186"/>
      <c r="J448" s="186"/>
      <c r="K448" s="186"/>
      <c r="L448" s="186"/>
      <c r="M448" s="186"/>
      <c r="N448" s="186"/>
      <c r="O448" s="186"/>
      <c r="P448" s="186"/>
      <c r="Q448" s="186"/>
      <c r="R448" s="186"/>
      <c r="S448" s="186"/>
      <c r="T448" s="186"/>
      <c r="U448" s="186"/>
      <c r="V448" s="186"/>
      <c r="W448" s="186"/>
      <c r="X448" s="186"/>
      <c r="Y448" s="186"/>
      <c r="Z448" s="186"/>
      <c r="AA448" s="186"/>
    </row>
    <row xmlns:x14ac="http://schemas.microsoft.com/office/spreadsheetml/2009/9/ac" r="449" ht="15.75" x14ac:dyDescent="0.25">
      <c r="A449" s="186"/>
      <c r="B449" s="187"/>
      <c r="C449" s="186"/>
      <c r="D449" s="186"/>
      <c r="E449" s="186"/>
      <c r="F449" s="186"/>
      <c r="G449" s="186"/>
      <c r="H449" s="186"/>
      <c r="I449" s="186"/>
      <c r="J449" s="186"/>
      <c r="K449" s="186"/>
      <c r="L449" s="186"/>
      <c r="M449" s="186"/>
      <c r="N449" s="186"/>
      <c r="O449" s="186"/>
      <c r="P449" s="186"/>
      <c r="Q449" s="186"/>
      <c r="R449" s="186"/>
      <c r="S449" s="186"/>
      <c r="T449" s="186"/>
      <c r="U449" s="186"/>
      <c r="V449" s="186"/>
      <c r="W449" s="186"/>
      <c r="X449" s="186"/>
      <c r="Y449" s="186"/>
      <c r="Z449" s="186"/>
      <c r="AA449" s="186"/>
    </row>
    <row xmlns:x14ac="http://schemas.microsoft.com/office/spreadsheetml/2009/9/ac" r="450" ht="15.75" x14ac:dyDescent="0.25">
      <c r="A450" s="186"/>
      <c r="B450" s="187"/>
      <c r="C450" s="186"/>
      <c r="D450" s="186"/>
      <c r="E450" s="186"/>
      <c r="F450" s="186"/>
      <c r="G450" s="186"/>
      <c r="H450" s="186"/>
      <c r="I450" s="186"/>
      <c r="J450" s="186"/>
      <c r="K450" s="186"/>
      <c r="L450" s="186"/>
      <c r="M450" s="186"/>
      <c r="N450" s="186"/>
      <c r="O450" s="186"/>
      <c r="P450" s="186"/>
      <c r="Q450" s="186"/>
      <c r="R450" s="186"/>
      <c r="S450" s="186"/>
      <c r="T450" s="186"/>
      <c r="U450" s="186"/>
      <c r="V450" s="186"/>
      <c r="W450" s="186"/>
      <c r="X450" s="186"/>
      <c r="Y450" s="186"/>
      <c r="Z450" s="186"/>
      <c r="AA450" s="186"/>
    </row>
    <row xmlns:x14ac="http://schemas.microsoft.com/office/spreadsheetml/2009/9/ac" r="451" ht="15.75" x14ac:dyDescent="0.25">
      <c r="A451" s="186"/>
      <c r="B451" s="187"/>
      <c r="C451" s="186"/>
      <c r="D451" s="186"/>
      <c r="E451" s="186"/>
      <c r="F451" s="186"/>
      <c r="G451" s="186"/>
      <c r="H451" s="186"/>
      <c r="I451" s="186"/>
      <c r="J451" s="186"/>
      <c r="K451" s="186"/>
      <c r="L451" s="186"/>
      <c r="M451" s="186"/>
      <c r="N451" s="186"/>
      <c r="O451" s="186"/>
      <c r="P451" s="186"/>
      <c r="Q451" s="186"/>
      <c r="R451" s="186"/>
      <c r="S451" s="186"/>
      <c r="T451" s="186"/>
      <c r="U451" s="186"/>
      <c r="V451" s="186"/>
      <c r="W451" s="186"/>
      <c r="X451" s="186"/>
      <c r="Y451" s="186"/>
      <c r="Z451" s="186"/>
      <c r="AA451" s="186"/>
    </row>
    <row xmlns:x14ac="http://schemas.microsoft.com/office/spreadsheetml/2009/9/ac" r="452" ht="15.75" x14ac:dyDescent="0.25">
      <c r="A452" s="186"/>
      <c r="B452" s="187"/>
      <c r="C452" s="186"/>
      <c r="D452" s="186"/>
      <c r="E452" s="186"/>
      <c r="F452" s="186"/>
      <c r="G452" s="186"/>
      <c r="H452" s="186"/>
      <c r="I452" s="186"/>
      <c r="J452" s="186"/>
      <c r="K452" s="186"/>
      <c r="L452" s="186"/>
      <c r="M452" s="186"/>
      <c r="N452" s="186"/>
      <c r="O452" s="186"/>
      <c r="P452" s="186"/>
      <c r="Q452" s="186"/>
      <c r="R452" s="186"/>
      <c r="S452" s="186"/>
      <c r="T452" s="186"/>
      <c r="U452" s="186"/>
      <c r="V452" s="186"/>
      <c r="W452" s="186"/>
      <c r="X452" s="186"/>
      <c r="Y452" s="186"/>
      <c r="Z452" s="186"/>
      <c r="AA452" s="186"/>
    </row>
    <row xmlns:x14ac="http://schemas.microsoft.com/office/spreadsheetml/2009/9/ac" r="453" ht="15.75" x14ac:dyDescent="0.25">
      <c r="A453" s="186"/>
      <c r="B453" s="187"/>
      <c r="C453" s="186"/>
      <c r="D453" s="186"/>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row>
    <row xmlns:x14ac="http://schemas.microsoft.com/office/spreadsheetml/2009/9/ac" r="454" ht="15.75" x14ac:dyDescent="0.25">
      <c r="A454" s="186"/>
      <c r="B454" s="187"/>
      <c r="C454" s="186"/>
      <c r="D454" s="186"/>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row>
    <row xmlns:x14ac="http://schemas.microsoft.com/office/spreadsheetml/2009/9/ac" r="455" ht="15.75" x14ac:dyDescent="0.25">
      <c r="A455" s="186"/>
      <c r="B455" s="187"/>
      <c r="C455" s="186"/>
      <c r="D455" s="186"/>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row>
    <row xmlns:x14ac="http://schemas.microsoft.com/office/spreadsheetml/2009/9/ac" r="456" ht="15.75" x14ac:dyDescent="0.25">
      <c r="A456" s="186"/>
      <c r="B456" s="187"/>
      <c r="C456" s="186"/>
      <c r="D456" s="186"/>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row>
    <row xmlns:x14ac="http://schemas.microsoft.com/office/spreadsheetml/2009/9/ac" r="457" ht="15.75" x14ac:dyDescent="0.25">
      <c r="A457" s="186"/>
      <c r="B457" s="187"/>
      <c r="C457" s="186"/>
      <c r="D457" s="186"/>
      <c r="E457" s="186"/>
      <c r="F457" s="186"/>
      <c r="G457" s="186"/>
      <c r="H457" s="186"/>
      <c r="I457" s="186"/>
      <c r="J457" s="186"/>
      <c r="K457" s="186"/>
      <c r="L457" s="186"/>
      <c r="M457" s="186"/>
      <c r="N457" s="186"/>
      <c r="O457" s="186"/>
      <c r="P457" s="186"/>
      <c r="Q457" s="186"/>
      <c r="R457" s="186"/>
      <c r="S457" s="186"/>
      <c r="T457" s="186"/>
      <c r="U457" s="186"/>
      <c r="V457" s="186"/>
      <c r="W457" s="186"/>
      <c r="X457" s="186"/>
      <c r="Y457" s="186"/>
      <c r="Z457" s="186"/>
      <c r="AA457" s="186"/>
    </row>
    <row xmlns:x14ac="http://schemas.microsoft.com/office/spreadsheetml/2009/9/ac" r="458" ht="15.75" x14ac:dyDescent="0.25">
      <c r="A458" s="186"/>
      <c r="B458" s="187"/>
      <c r="C458" s="186"/>
      <c r="D458" s="186"/>
      <c r="E458" s="186"/>
      <c r="F458" s="186"/>
      <c r="G458" s="186"/>
      <c r="H458" s="186"/>
      <c r="I458" s="186"/>
      <c r="J458" s="186"/>
      <c r="K458" s="186"/>
      <c r="L458" s="186"/>
      <c r="M458" s="186"/>
      <c r="N458" s="186"/>
      <c r="O458" s="186"/>
      <c r="P458" s="186"/>
      <c r="Q458" s="186"/>
      <c r="R458" s="186"/>
      <c r="S458" s="186"/>
      <c r="T458" s="186"/>
      <c r="U458" s="186"/>
      <c r="V458" s="186"/>
      <c r="W458" s="186"/>
      <c r="X458" s="186"/>
      <c r="Y458" s="186"/>
      <c r="Z458" s="186"/>
      <c r="AA458" s="186"/>
    </row>
    <row xmlns:x14ac="http://schemas.microsoft.com/office/spreadsheetml/2009/9/ac" r="459" ht="15.75" x14ac:dyDescent="0.25">
      <c r="A459" s="186"/>
      <c r="B459" s="187"/>
      <c r="C459" s="186"/>
      <c r="D459" s="186"/>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row>
    <row xmlns:x14ac="http://schemas.microsoft.com/office/spreadsheetml/2009/9/ac" r="460" ht="15.75" x14ac:dyDescent="0.25">
      <c r="A460" s="186"/>
      <c r="B460" s="187"/>
      <c r="C460" s="186"/>
      <c r="D460" s="186"/>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row>
    <row xmlns:x14ac="http://schemas.microsoft.com/office/spreadsheetml/2009/9/ac" r="461" ht="15.75" x14ac:dyDescent="0.25">
      <c r="A461" s="186"/>
      <c r="B461" s="187"/>
      <c r="C461" s="186"/>
      <c r="D461" s="186"/>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row>
    <row xmlns:x14ac="http://schemas.microsoft.com/office/spreadsheetml/2009/9/ac" r="462" ht="15.75" x14ac:dyDescent="0.25">
      <c r="A462" s="186"/>
      <c r="B462" s="187"/>
      <c r="C462" s="186"/>
      <c r="D462" s="186"/>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row>
    <row xmlns:x14ac="http://schemas.microsoft.com/office/spreadsheetml/2009/9/ac" r="463" ht="15.75" x14ac:dyDescent="0.25">
      <c r="A463" s="186"/>
      <c r="B463" s="187"/>
      <c r="C463" s="186"/>
      <c r="D463" s="186"/>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row>
    <row xmlns:x14ac="http://schemas.microsoft.com/office/spreadsheetml/2009/9/ac" r="464" ht="15.75" x14ac:dyDescent="0.25">
      <c r="A464" s="186"/>
      <c r="B464" s="187"/>
      <c r="C464" s="186"/>
      <c r="D464" s="186"/>
      <c r="E464" s="186"/>
      <c r="F464" s="186"/>
      <c r="G464" s="186"/>
      <c r="H464" s="186"/>
      <c r="I464" s="186"/>
      <c r="J464" s="186"/>
      <c r="K464" s="186"/>
      <c r="L464" s="186"/>
      <c r="M464" s="186"/>
      <c r="N464" s="186"/>
      <c r="O464" s="186"/>
      <c r="P464" s="186"/>
      <c r="Q464" s="186"/>
      <c r="R464" s="186"/>
      <c r="S464" s="186"/>
      <c r="T464" s="186"/>
      <c r="U464" s="186"/>
      <c r="V464" s="186"/>
      <c r="W464" s="186"/>
      <c r="X464" s="186"/>
      <c r="Y464" s="186"/>
      <c r="Z464" s="186"/>
      <c r="AA464" s="186"/>
    </row>
    <row xmlns:x14ac="http://schemas.microsoft.com/office/spreadsheetml/2009/9/ac" r="465" ht="15.75" x14ac:dyDescent="0.25">
      <c r="A465" s="186"/>
      <c r="B465" s="187"/>
      <c r="C465" s="186"/>
      <c r="D465" s="186"/>
      <c r="E465" s="186"/>
      <c r="F465" s="186"/>
      <c r="G465" s="186"/>
      <c r="H465" s="186"/>
      <c r="I465" s="186"/>
      <c r="J465" s="186"/>
      <c r="K465" s="186"/>
      <c r="L465" s="186"/>
      <c r="M465" s="186"/>
      <c r="N465" s="186"/>
      <c r="O465" s="186"/>
      <c r="P465" s="186"/>
      <c r="Q465" s="186"/>
      <c r="R465" s="186"/>
      <c r="S465" s="186"/>
      <c r="T465" s="186"/>
      <c r="U465" s="186"/>
      <c r="V465" s="186"/>
      <c r="W465" s="186"/>
      <c r="X465" s="186"/>
      <c r="Y465" s="186"/>
      <c r="Z465" s="186"/>
      <c r="AA465" s="186"/>
    </row>
    <row xmlns:x14ac="http://schemas.microsoft.com/office/spreadsheetml/2009/9/ac" r="466" ht="15.75" x14ac:dyDescent="0.25">
      <c r="A466" s="186"/>
      <c r="B466" s="187"/>
      <c r="C466" s="186"/>
      <c r="D466" s="186"/>
      <c r="E466" s="186"/>
      <c r="F466" s="186"/>
      <c r="G466" s="186"/>
      <c r="H466" s="186"/>
      <c r="I466" s="186"/>
      <c r="J466" s="186"/>
      <c r="K466" s="186"/>
      <c r="L466" s="186"/>
      <c r="M466" s="186"/>
      <c r="N466" s="186"/>
      <c r="O466" s="186"/>
      <c r="P466" s="186"/>
      <c r="Q466" s="186"/>
      <c r="R466" s="186"/>
      <c r="S466" s="186"/>
      <c r="T466" s="186"/>
      <c r="U466" s="186"/>
      <c r="V466" s="186"/>
      <c r="W466" s="186"/>
      <c r="X466" s="186"/>
      <c r="Y466" s="186"/>
      <c r="Z466" s="186"/>
      <c r="AA466" s="186"/>
    </row>
    <row xmlns:x14ac="http://schemas.microsoft.com/office/spreadsheetml/2009/9/ac" r="467" ht="15.75" x14ac:dyDescent="0.25">
      <c r="A467" s="186"/>
      <c r="B467" s="187"/>
      <c r="C467" s="186"/>
      <c r="D467" s="186"/>
      <c r="E467" s="186"/>
      <c r="F467" s="186"/>
      <c r="G467" s="186"/>
      <c r="H467" s="186"/>
      <c r="I467" s="186"/>
      <c r="J467" s="186"/>
      <c r="K467" s="186"/>
      <c r="L467" s="186"/>
      <c r="M467" s="186"/>
      <c r="N467" s="186"/>
      <c r="O467" s="186"/>
      <c r="P467" s="186"/>
      <c r="Q467" s="186"/>
      <c r="R467" s="186"/>
      <c r="S467" s="186"/>
      <c r="T467" s="186"/>
      <c r="U467" s="186"/>
      <c r="V467" s="186"/>
      <c r="W467" s="186"/>
      <c r="X467" s="186"/>
      <c r="Y467" s="186"/>
      <c r="Z467" s="186"/>
      <c r="AA467" s="186"/>
    </row>
    <row xmlns:x14ac="http://schemas.microsoft.com/office/spreadsheetml/2009/9/ac" r="468" ht="15.75" x14ac:dyDescent="0.25">
      <c r="A468" s="186"/>
      <c r="B468" s="187"/>
      <c r="C468" s="186"/>
      <c r="D468" s="186"/>
      <c r="E468" s="186"/>
      <c r="F468" s="186"/>
      <c r="G468" s="186"/>
      <c r="H468" s="186"/>
      <c r="I468" s="186"/>
      <c r="J468" s="186"/>
      <c r="K468" s="186"/>
      <c r="L468" s="186"/>
      <c r="M468" s="186"/>
      <c r="N468" s="186"/>
      <c r="O468" s="186"/>
      <c r="P468" s="186"/>
      <c r="Q468" s="186"/>
      <c r="R468" s="186"/>
      <c r="S468" s="186"/>
      <c r="T468" s="186"/>
      <c r="U468" s="186"/>
      <c r="V468" s="186"/>
      <c r="W468" s="186"/>
      <c r="X468" s="186"/>
      <c r="Y468" s="186"/>
      <c r="Z468" s="186"/>
      <c r="AA468" s="186"/>
    </row>
    <row xmlns:x14ac="http://schemas.microsoft.com/office/spreadsheetml/2009/9/ac" r="469" ht="15.75" x14ac:dyDescent="0.25">
      <c r="A469" s="186"/>
      <c r="B469" s="187"/>
      <c r="C469" s="186"/>
      <c r="D469" s="186"/>
      <c r="E469" s="186"/>
      <c r="F469" s="186"/>
      <c r="G469" s="186"/>
      <c r="H469" s="186"/>
      <c r="I469" s="186"/>
      <c r="J469" s="186"/>
      <c r="K469" s="186"/>
      <c r="L469" s="186"/>
      <c r="M469" s="186"/>
      <c r="N469" s="186"/>
      <c r="O469" s="186"/>
      <c r="P469" s="186"/>
      <c r="Q469" s="186"/>
      <c r="R469" s="186"/>
      <c r="S469" s="186"/>
      <c r="T469" s="186"/>
      <c r="U469" s="186"/>
      <c r="V469" s="186"/>
      <c r="W469" s="186"/>
      <c r="X469" s="186"/>
      <c r="Y469" s="186"/>
      <c r="Z469" s="186"/>
      <c r="AA469" s="186"/>
    </row>
    <row xmlns:x14ac="http://schemas.microsoft.com/office/spreadsheetml/2009/9/ac" r="470" ht="15.75" x14ac:dyDescent="0.25">
      <c r="A470" s="186"/>
      <c r="B470" s="187"/>
      <c r="C470" s="186"/>
      <c r="D470" s="186"/>
      <c r="E470" s="186"/>
      <c r="F470" s="186"/>
      <c r="G470" s="186"/>
      <c r="H470" s="186"/>
      <c r="I470" s="186"/>
      <c r="J470" s="186"/>
      <c r="K470" s="186"/>
      <c r="L470" s="186"/>
      <c r="M470" s="186"/>
      <c r="N470" s="186"/>
      <c r="O470" s="186"/>
      <c r="P470" s="186"/>
      <c r="Q470" s="186"/>
      <c r="R470" s="186"/>
      <c r="S470" s="186"/>
      <c r="T470" s="186"/>
      <c r="U470" s="186"/>
      <c r="V470" s="186"/>
      <c r="W470" s="186"/>
      <c r="X470" s="186"/>
      <c r="Y470" s="186"/>
      <c r="Z470" s="186"/>
      <c r="AA470" s="186"/>
    </row>
    <row xmlns:x14ac="http://schemas.microsoft.com/office/spreadsheetml/2009/9/ac" r="471" ht="15.75" x14ac:dyDescent="0.25">
      <c r="A471" s="186"/>
      <c r="B471" s="187"/>
      <c r="C471" s="186"/>
      <c r="D471" s="186"/>
      <c r="E471" s="186"/>
      <c r="F471" s="186"/>
      <c r="G471" s="186"/>
      <c r="H471" s="186"/>
      <c r="I471" s="186"/>
      <c r="J471" s="186"/>
      <c r="K471" s="186"/>
      <c r="L471" s="186"/>
      <c r="M471" s="186"/>
      <c r="N471" s="186"/>
      <c r="O471" s="186"/>
      <c r="P471" s="186"/>
      <c r="Q471" s="186"/>
      <c r="R471" s="186"/>
      <c r="S471" s="186"/>
      <c r="T471" s="186"/>
      <c r="U471" s="186"/>
      <c r="V471" s="186"/>
      <c r="W471" s="186"/>
      <c r="X471" s="186"/>
      <c r="Y471" s="186"/>
      <c r="Z471" s="186"/>
      <c r="AA471" s="186"/>
    </row>
    <row xmlns:x14ac="http://schemas.microsoft.com/office/spreadsheetml/2009/9/ac" r="472" ht="15.75" x14ac:dyDescent="0.25">
      <c r="A472" s="186"/>
      <c r="B472" s="187"/>
      <c r="C472" s="186"/>
      <c r="D472" s="186"/>
      <c r="E472" s="186"/>
      <c r="F472" s="186"/>
      <c r="G472" s="186"/>
      <c r="H472" s="186"/>
      <c r="I472" s="186"/>
      <c r="J472" s="186"/>
      <c r="K472" s="186"/>
      <c r="L472" s="186"/>
      <c r="M472" s="186"/>
      <c r="N472" s="186"/>
      <c r="O472" s="186"/>
      <c r="P472" s="186"/>
      <c r="Q472" s="186"/>
      <c r="R472" s="186"/>
      <c r="S472" s="186"/>
      <c r="T472" s="186"/>
      <c r="U472" s="186"/>
      <c r="V472" s="186"/>
      <c r="W472" s="186"/>
      <c r="X472" s="186"/>
      <c r="Y472" s="186"/>
      <c r="Z472" s="186"/>
      <c r="AA472" s="186"/>
    </row>
    <row xmlns:x14ac="http://schemas.microsoft.com/office/spreadsheetml/2009/9/ac" r="473" ht="15.75" x14ac:dyDescent="0.25">
      <c r="A473" s="186"/>
      <c r="B473" s="187"/>
      <c r="C473" s="186"/>
      <c r="D473" s="186"/>
      <c r="E473" s="186"/>
      <c r="F473" s="186"/>
      <c r="G473" s="186"/>
      <c r="H473" s="186"/>
      <c r="I473" s="186"/>
      <c r="J473" s="186"/>
      <c r="K473" s="186"/>
      <c r="L473" s="186"/>
      <c r="M473" s="186"/>
      <c r="N473" s="186"/>
      <c r="O473" s="186"/>
      <c r="P473" s="186"/>
      <c r="Q473" s="186"/>
      <c r="R473" s="186"/>
      <c r="S473" s="186"/>
      <c r="T473" s="186"/>
      <c r="U473" s="186"/>
      <c r="V473" s="186"/>
      <c r="W473" s="186"/>
      <c r="X473" s="186"/>
      <c r="Y473" s="186"/>
      <c r="Z473" s="186"/>
      <c r="AA473" s="186"/>
    </row>
    <row xmlns:x14ac="http://schemas.microsoft.com/office/spreadsheetml/2009/9/ac" r="474" ht="15.75" x14ac:dyDescent="0.25">
      <c r="A474" s="186"/>
      <c r="B474" s="187"/>
      <c r="C474" s="186"/>
      <c r="D474" s="186"/>
      <c r="E474" s="186"/>
      <c r="F474" s="186"/>
      <c r="G474" s="186"/>
      <c r="H474" s="186"/>
      <c r="I474" s="186"/>
      <c r="J474" s="186"/>
      <c r="K474" s="186"/>
      <c r="L474" s="186"/>
      <c r="M474" s="186"/>
      <c r="N474" s="186"/>
      <c r="O474" s="186"/>
      <c r="P474" s="186"/>
      <c r="Q474" s="186"/>
      <c r="R474" s="186"/>
      <c r="S474" s="186"/>
      <c r="T474" s="186"/>
      <c r="U474" s="186"/>
      <c r="V474" s="186"/>
      <c r="W474" s="186"/>
      <c r="X474" s="186"/>
      <c r="Y474" s="186"/>
      <c r="Z474" s="186"/>
      <c r="AA474" s="186"/>
    </row>
    <row xmlns:x14ac="http://schemas.microsoft.com/office/spreadsheetml/2009/9/ac" r="475" ht="15.75" x14ac:dyDescent="0.25">
      <c r="A475" s="186"/>
      <c r="B475" s="187"/>
      <c r="C475" s="186"/>
      <c r="D475" s="186"/>
      <c r="E475" s="186"/>
      <c r="F475" s="186"/>
      <c r="G475" s="186"/>
      <c r="H475" s="186"/>
      <c r="I475" s="186"/>
      <c r="J475" s="186"/>
      <c r="K475" s="186"/>
      <c r="L475" s="186"/>
      <c r="M475" s="186"/>
      <c r="N475" s="186"/>
      <c r="O475" s="186"/>
      <c r="P475" s="186"/>
      <c r="Q475" s="186"/>
      <c r="R475" s="186"/>
      <c r="S475" s="186"/>
      <c r="T475" s="186"/>
      <c r="U475" s="186"/>
      <c r="V475" s="186"/>
      <c r="W475" s="186"/>
      <c r="X475" s="186"/>
      <c r="Y475" s="186"/>
      <c r="Z475" s="186"/>
      <c r="AA475" s="186"/>
    </row>
    <row xmlns:x14ac="http://schemas.microsoft.com/office/spreadsheetml/2009/9/ac" r="476" ht="15.75" x14ac:dyDescent="0.25">
      <c r="A476" s="186"/>
      <c r="B476" s="187"/>
      <c r="C476" s="186"/>
      <c r="D476" s="186"/>
      <c r="E476" s="186"/>
      <c r="F476" s="186"/>
      <c r="G476" s="186"/>
      <c r="H476" s="186"/>
      <c r="I476" s="186"/>
      <c r="J476" s="186"/>
      <c r="K476" s="186"/>
      <c r="L476" s="186"/>
      <c r="M476" s="186"/>
      <c r="N476" s="186"/>
      <c r="O476" s="186"/>
      <c r="P476" s="186"/>
      <c r="Q476" s="186"/>
      <c r="R476" s="186"/>
      <c r="S476" s="186"/>
      <c r="T476" s="186"/>
      <c r="U476" s="186"/>
      <c r="V476" s="186"/>
      <c r="W476" s="186"/>
      <c r="X476" s="186"/>
      <c r="Y476" s="186"/>
      <c r="Z476" s="186"/>
      <c r="AA476" s="186"/>
    </row>
    <row xmlns:x14ac="http://schemas.microsoft.com/office/spreadsheetml/2009/9/ac" r="477" ht="15.75" x14ac:dyDescent="0.25">
      <c r="A477" s="186"/>
      <c r="B477" s="187"/>
      <c r="C477" s="186"/>
      <c r="D477" s="186"/>
      <c r="E477" s="186"/>
      <c r="F477" s="186"/>
      <c r="G477" s="186"/>
      <c r="H477" s="186"/>
      <c r="I477" s="186"/>
      <c r="J477" s="186"/>
      <c r="K477" s="186"/>
      <c r="L477" s="186"/>
      <c r="M477" s="186"/>
      <c r="N477" s="186"/>
      <c r="O477" s="186"/>
      <c r="P477" s="186"/>
      <c r="Q477" s="186"/>
      <c r="R477" s="186"/>
      <c r="S477" s="186"/>
      <c r="T477" s="186"/>
      <c r="U477" s="186"/>
      <c r="V477" s="186"/>
      <c r="W477" s="186"/>
      <c r="X477" s="186"/>
      <c r="Y477" s="186"/>
      <c r="Z477" s="186"/>
      <c r="AA477" s="186"/>
    </row>
    <row xmlns:x14ac="http://schemas.microsoft.com/office/spreadsheetml/2009/9/ac" r="478" ht="15.75" x14ac:dyDescent="0.25">
      <c r="A478" s="186"/>
      <c r="B478" s="187"/>
      <c r="C478" s="186"/>
      <c r="D478" s="186"/>
      <c r="E478" s="186"/>
      <c r="F478" s="186"/>
      <c r="G478" s="186"/>
      <c r="H478" s="186"/>
      <c r="I478" s="186"/>
      <c r="J478" s="186"/>
      <c r="K478" s="186"/>
      <c r="L478" s="186"/>
      <c r="M478" s="186"/>
      <c r="N478" s="186"/>
      <c r="O478" s="186"/>
      <c r="P478" s="186"/>
      <c r="Q478" s="186"/>
      <c r="R478" s="186"/>
      <c r="S478" s="186"/>
      <c r="T478" s="186"/>
      <c r="U478" s="186"/>
      <c r="V478" s="186"/>
      <c r="W478" s="186"/>
      <c r="X478" s="186"/>
      <c r="Y478" s="186"/>
      <c r="Z478" s="186"/>
      <c r="AA478" s="186"/>
    </row>
    <row xmlns:x14ac="http://schemas.microsoft.com/office/spreadsheetml/2009/9/ac" r="479" ht="15.75" x14ac:dyDescent="0.25">
      <c r="A479" s="186"/>
      <c r="B479" s="187"/>
      <c r="C479" s="186"/>
      <c r="D479" s="186"/>
      <c r="E479" s="186"/>
      <c r="F479" s="186"/>
      <c r="G479" s="186"/>
      <c r="H479" s="186"/>
      <c r="I479" s="186"/>
      <c r="J479" s="186"/>
      <c r="K479" s="186"/>
      <c r="L479" s="186"/>
      <c r="M479" s="186"/>
      <c r="N479" s="186"/>
      <c r="O479" s="186"/>
      <c r="P479" s="186"/>
      <c r="Q479" s="186"/>
      <c r="R479" s="186"/>
      <c r="S479" s="186"/>
      <c r="T479" s="186"/>
      <c r="U479" s="186"/>
      <c r="V479" s="186"/>
      <c r="W479" s="186"/>
      <c r="X479" s="186"/>
      <c r="Y479" s="186"/>
      <c r="Z479" s="186"/>
      <c r="AA479" s="186"/>
    </row>
    <row xmlns:x14ac="http://schemas.microsoft.com/office/spreadsheetml/2009/9/ac" r="480" ht="15.75" x14ac:dyDescent="0.25">
      <c r="A480" s="186"/>
      <c r="B480" s="187"/>
      <c r="C480" s="186"/>
      <c r="D480" s="186"/>
      <c r="E480" s="186"/>
      <c r="F480" s="186"/>
      <c r="G480" s="186"/>
      <c r="H480" s="186"/>
      <c r="I480" s="186"/>
      <c r="J480" s="186"/>
      <c r="K480" s="186"/>
      <c r="L480" s="186"/>
      <c r="M480" s="186"/>
      <c r="N480" s="186"/>
      <c r="O480" s="186"/>
      <c r="P480" s="186"/>
      <c r="Q480" s="186"/>
      <c r="R480" s="186"/>
      <c r="S480" s="186"/>
      <c r="T480" s="186"/>
      <c r="U480" s="186"/>
      <c r="V480" s="186"/>
      <c r="W480" s="186"/>
      <c r="X480" s="186"/>
      <c r="Y480" s="186"/>
      <c r="Z480" s="186"/>
      <c r="AA480" s="186"/>
    </row>
    <row xmlns:x14ac="http://schemas.microsoft.com/office/spreadsheetml/2009/9/ac" r="481" ht="15.75" x14ac:dyDescent="0.25">
      <c r="A481" s="186"/>
      <c r="B481" s="187"/>
      <c r="C481" s="186"/>
      <c r="D481" s="186"/>
      <c r="E481" s="186"/>
      <c r="F481" s="186"/>
      <c r="G481" s="186"/>
      <c r="H481" s="186"/>
      <c r="I481" s="186"/>
      <c r="J481" s="186"/>
      <c r="K481" s="186"/>
      <c r="L481" s="186"/>
      <c r="M481" s="186"/>
      <c r="N481" s="186"/>
      <c r="O481" s="186"/>
      <c r="P481" s="186"/>
      <c r="Q481" s="186"/>
      <c r="R481" s="186"/>
      <c r="S481" s="186"/>
      <c r="T481" s="186"/>
      <c r="U481" s="186"/>
      <c r="V481" s="186"/>
      <c r="W481" s="186"/>
      <c r="X481" s="186"/>
      <c r="Y481" s="186"/>
      <c r="Z481" s="186"/>
      <c r="AA481" s="186"/>
    </row>
    <row xmlns:x14ac="http://schemas.microsoft.com/office/spreadsheetml/2009/9/ac" r="482" ht="15.75" x14ac:dyDescent="0.25">
      <c r="A482" s="186"/>
      <c r="B482" s="187"/>
      <c r="C482" s="186"/>
      <c r="D482" s="186"/>
      <c r="E482" s="186"/>
      <c r="F482" s="186"/>
      <c r="G482" s="186"/>
      <c r="H482" s="186"/>
      <c r="I482" s="186"/>
      <c r="J482" s="186"/>
      <c r="K482" s="186"/>
      <c r="L482" s="186"/>
      <c r="M482" s="186"/>
      <c r="N482" s="186"/>
      <c r="O482" s="186"/>
      <c r="P482" s="186"/>
      <c r="Q482" s="186"/>
      <c r="R482" s="186"/>
      <c r="S482" s="186"/>
      <c r="T482" s="186"/>
      <c r="U482" s="186"/>
      <c r="V482" s="186"/>
      <c r="W482" s="186"/>
      <c r="X482" s="186"/>
      <c r="Y482" s="186"/>
      <c r="Z482" s="186"/>
      <c r="AA482" s="186"/>
    </row>
    <row xmlns:x14ac="http://schemas.microsoft.com/office/spreadsheetml/2009/9/ac" r="483" ht="15.75" x14ac:dyDescent="0.25">
      <c r="A483" s="186"/>
      <c r="B483" s="187"/>
      <c r="C483" s="186"/>
      <c r="D483" s="186"/>
      <c r="E483" s="186"/>
      <c r="F483" s="186"/>
      <c r="G483" s="186"/>
      <c r="H483" s="186"/>
      <c r="I483" s="186"/>
      <c r="J483" s="186"/>
      <c r="K483" s="186"/>
      <c r="L483" s="186"/>
      <c r="M483" s="186"/>
      <c r="N483" s="186"/>
      <c r="O483" s="186"/>
      <c r="P483" s="186"/>
      <c r="Q483" s="186"/>
      <c r="R483" s="186"/>
      <c r="S483" s="186"/>
      <c r="T483" s="186"/>
      <c r="U483" s="186"/>
      <c r="V483" s="186"/>
      <c r="W483" s="186"/>
      <c r="X483" s="186"/>
      <c r="Y483" s="186"/>
      <c r="Z483" s="186"/>
      <c r="AA483" s="186"/>
    </row>
    <row xmlns:x14ac="http://schemas.microsoft.com/office/spreadsheetml/2009/9/ac" r="484" ht="15.75" x14ac:dyDescent="0.25">
      <c r="A484" s="186"/>
      <c r="B484" s="187"/>
      <c r="C484" s="186"/>
      <c r="D484" s="186"/>
      <c r="E484" s="186"/>
      <c r="F484" s="186"/>
      <c r="G484" s="186"/>
      <c r="H484" s="186"/>
      <c r="I484" s="186"/>
      <c r="J484" s="186"/>
      <c r="K484" s="186"/>
      <c r="L484" s="186"/>
      <c r="M484" s="186"/>
      <c r="N484" s="186"/>
      <c r="O484" s="186"/>
      <c r="P484" s="186"/>
      <c r="Q484" s="186"/>
      <c r="R484" s="186"/>
      <c r="S484" s="186"/>
      <c r="T484" s="186"/>
      <c r="U484" s="186"/>
      <c r="V484" s="186"/>
      <c r="W484" s="186"/>
      <c r="X484" s="186"/>
      <c r="Y484" s="186"/>
      <c r="Z484" s="186"/>
      <c r="AA484" s="186"/>
    </row>
    <row xmlns:x14ac="http://schemas.microsoft.com/office/spreadsheetml/2009/9/ac" r="485" ht="15.75" x14ac:dyDescent="0.25">
      <c r="A485" s="186"/>
      <c r="B485" s="187"/>
      <c r="C485" s="186"/>
      <c r="D485" s="186"/>
      <c r="E485" s="186"/>
      <c r="F485" s="186"/>
      <c r="G485" s="186"/>
      <c r="H485" s="186"/>
      <c r="I485" s="186"/>
      <c r="J485" s="186"/>
      <c r="K485" s="186"/>
      <c r="L485" s="186"/>
      <c r="M485" s="186"/>
      <c r="N485" s="186"/>
      <c r="O485" s="186"/>
      <c r="P485" s="186"/>
      <c r="Q485" s="186"/>
      <c r="R485" s="186"/>
      <c r="S485" s="186"/>
      <c r="T485" s="186"/>
      <c r="U485" s="186"/>
      <c r="V485" s="186"/>
      <c r="W485" s="186"/>
      <c r="X485" s="186"/>
      <c r="Y485" s="186"/>
      <c r="Z485" s="186"/>
      <c r="AA485" s="186"/>
    </row>
    <row xmlns:x14ac="http://schemas.microsoft.com/office/spreadsheetml/2009/9/ac" r="486" ht="15.75" x14ac:dyDescent="0.25">
      <c r="A486" s="186"/>
      <c r="B486" s="187"/>
      <c r="C486" s="186"/>
      <c r="D486" s="186"/>
      <c r="E486" s="186"/>
      <c r="F486" s="186"/>
      <c r="G486" s="186"/>
      <c r="H486" s="186"/>
      <c r="I486" s="186"/>
      <c r="J486" s="186"/>
      <c r="K486" s="186"/>
      <c r="L486" s="186"/>
      <c r="M486" s="186"/>
      <c r="N486" s="186"/>
      <c r="O486" s="186"/>
      <c r="P486" s="186"/>
      <c r="Q486" s="186"/>
      <c r="R486" s="186"/>
      <c r="S486" s="186"/>
      <c r="T486" s="186"/>
      <c r="U486" s="186"/>
      <c r="V486" s="186"/>
      <c r="W486" s="186"/>
      <c r="X486" s="186"/>
      <c r="Y486" s="186"/>
      <c r="Z486" s="186"/>
      <c r="AA486" s="186"/>
    </row>
    <row xmlns:x14ac="http://schemas.microsoft.com/office/spreadsheetml/2009/9/ac" r="487" ht="15.75" x14ac:dyDescent="0.25">
      <c r="A487" s="186"/>
      <c r="B487" s="187"/>
      <c r="C487" s="186"/>
      <c r="D487" s="186"/>
      <c r="E487" s="186"/>
      <c r="F487" s="186"/>
      <c r="G487" s="186"/>
      <c r="H487" s="186"/>
      <c r="I487" s="186"/>
      <c r="J487" s="186"/>
      <c r="K487" s="186"/>
      <c r="L487" s="186"/>
      <c r="M487" s="186"/>
      <c r="N487" s="186"/>
      <c r="O487" s="186"/>
      <c r="P487" s="186"/>
      <c r="Q487" s="186"/>
      <c r="R487" s="186"/>
      <c r="S487" s="186"/>
      <c r="T487" s="186"/>
      <c r="U487" s="186"/>
      <c r="V487" s="186"/>
      <c r="W487" s="186"/>
      <c r="X487" s="186"/>
      <c r="Y487" s="186"/>
      <c r="Z487" s="186"/>
      <c r="AA487" s="186"/>
    </row>
    <row xmlns:x14ac="http://schemas.microsoft.com/office/spreadsheetml/2009/9/ac" r="488" ht="15.75" x14ac:dyDescent="0.25">
      <c r="A488" s="186"/>
      <c r="B488" s="187"/>
      <c r="C488" s="186"/>
      <c r="D488" s="186"/>
      <c r="E488" s="186"/>
      <c r="F488" s="186"/>
      <c r="G488" s="186"/>
      <c r="H488" s="186"/>
      <c r="I488" s="186"/>
      <c r="J488" s="186"/>
      <c r="K488" s="186"/>
      <c r="L488" s="186"/>
      <c r="M488" s="186"/>
      <c r="N488" s="186"/>
      <c r="O488" s="186"/>
      <c r="P488" s="186"/>
      <c r="Q488" s="186"/>
      <c r="R488" s="186"/>
      <c r="S488" s="186"/>
      <c r="T488" s="186"/>
      <c r="U488" s="186"/>
      <c r="V488" s="186"/>
      <c r="W488" s="186"/>
      <c r="X488" s="186"/>
      <c r="Y488" s="186"/>
      <c r="Z488" s="186"/>
      <c r="AA488" s="186"/>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32F39-E75B-44AF-A4A6-8EB3D3A4001C}">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26" customWidth="true"/>
    <col min="2" max="2" width="6.5" style="227" customWidth="true"/>
    <col min="3" max="3" width="14.125" style="228" customWidth="true"/>
    <col min="4" max="4" width="9.75" style="206" customWidth="true"/>
    <col min="5" max="5" width="8" style="229" customWidth="true"/>
    <col min="6" max="6" width="8" style="230" customWidth="true"/>
    <col min="7" max="7" width="8" style="231" customWidth="true"/>
    <col min="8" max="8" width="8" style="232" customWidth="true"/>
    <col min="9" max="9" width="8" style="225" customWidth="true"/>
    <col min="10" max="10" width="8" style="233" customWidth="true"/>
    <col min="11" max="11" width="8" style="234" customWidth="true"/>
    <col min="12" max="12" width="8" style="230" customWidth="true"/>
    <col min="13" max="13" width="8" style="235" customWidth="true"/>
    <col min="14" max="14" width="8" style="236" customWidth="true"/>
    <col min="15" max="19" width="8" style="206" customWidth="true"/>
    <col min="20" max="16384" width="9" style="206"/>
  </cols>
  <sheetData>
    <row xmlns:x14ac="http://schemas.microsoft.com/office/spreadsheetml/2009/9/ac" r="1" ht="20.25" customHeight="true" x14ac:dyDescent="0.2">
      <c r="A1" s="571" t="s">
        <v>291</v>
      </c>
      <c r="B1" s="572"/>
      <c r="C1" s="572"/>
      <c r="D1" s="572"/>
      <c r="E1" s="573" t="s">
        <v>52</v>
      </c>
      <c r="F1" s="574"/>
      <c r="G1" s="574"/>
      <c r="H1" s="574"/>
      <c r="I1" s="575"/>
      <c r="J1" s="576" t="s">
        <v>10</v>
      </c>
      <c r="K1" s="576"/>
      <c r="L1" s="576"/>
      <c r="M1" s="576"/>
      <c r="N1" s="576"/>
      <c r="O1" s="577" t="s">
        <v>11</v>
      </c>
      <c r="P1" s="578"/>
      <c r="Q1" s="578"/>
      <c r="R1" s="578"/>
      <c r="S1" s="579"/>
    </row>
    <row xmlns:x14ac="http://schemas.microsoft.com/office/spreadsheetml/2009/9/ac" r="2" x14ac:dyDescent="0.2">
      <c r="A2" s="572"/>
      <c r="B2" s="572"/>
      <c r="C2" s="572"/>
      <c r="D2" s="572"/>
      <c r="E2" s="207"/>
      <c r="F2" s="208"/>
      <c r="G2" s="237"/>
      <c r="H2" s="209"/>
      <c r="I2" s="238"/>
      <c r="J2" s="210"/>
      <c r="K2" s="208"/>
      <c r="L2" s="239"/>
      <c r="M2" s="209"/>
      <c r="N2" s="240"/>
      <c r="O2" s="207"/>
      <c r="P2" s="208"/>
      <c r="Q2" s="211"/>
      <c r="R2" s="209"/>
      <c r="S2" s="238"/>
    </row>
    <row xmlns:x14ac="http://schemas.microsoft.com/office/spreadsheetml/2009/9/ac" r="3" ht="134.25" customHeight="true" x14ac:dyDescent="0.2">
      <c r="A3" s="212" t="s">
        <v>9</v>
      </c>
      <c r="B3" s="213" t="s">
        <v>4</v>
      </c>
      <c r="C3" s="214" t="s">
        <v>8</v>
      </c>
      <c r="D3" s="215" t="s">
        <v>197</v>
      </c>
      <c r="E3" s="216" t="s">
        <v>25</v>
      </c>
      <c r="F3" s="217" t="s">
        <v>19</v>
      </c>
      <c r="G3" s="241" t="s">
        <v>181</v>
      </c>
      <c r="H3" s="218" t="s">
        <v>190</v>
      </c>
      <c r="I3" s="242" t="s">
        <v>36</v>
      </c>
      <c r="J3" s="219" t="s">
        <v>25</v>
      </c>
      <c r="K3" s="220" t="s">
        <v>19</v>
      </c>
      <c r="L3" s="243" t="s">
        <v>182</v>
      </c>
      <c r="M3" s="218" t="s">
        <v>190</v>
      </c>
      <c r="N3" s="244" t="s">
        <v>36</v>
      </c>
      <c r="O3" s="216" t="s">
        <v>25</v>
      </c>
      <c r="P3" s="217" t="s">
        <v>141</v>
      </c>
      <c r="Q3" s="221" t="s">
        <v>183</v>
      </c>
      <c r="R3" s="218" t="s">
        <v>190</v>
      </c>
      <c r="S3" s="242" t="s">
        <v>36</v>
      </c>
    </row>
    <row xmlns:x14ac="http://schemas.microsoft.com/office/spreadsheetml/2009/9/ac" r="4" x14ac:dyDescent="0.2">
      <c r="A4" s="352" t="str">
        <f>IF(ISBLANK(Regressions!A14), " ", Regressions!A14)</f>
        <v>Eritrea</v>
      </c>
      <c r="B4" s="353">
        <f>IF(ISBLANK(Regressions!B14), " ", Regressions!B14)</f>
        <v>2000</v>
      </c>
      <c r="C4" s="222" t="str">
        <f>IF(ISBLANK(Regressions!C14), " ", Regressions!C14)</f>
        <v>National</v>
      </c>
      <c r="D4" s="354">
        <f>IF(ISBLANK(Regressions!D14), " ", Regressions!D14)</f>
        <v>804856</v>
      </c>
      <c r="E4" s="223" t="e">
        <f>IF(ISNUMBER(Regressions!E14),ROUND(Regressions!E14, 1), NA())</f>
        <v>#N/A</v>
      </c>
      <c r="F4" s="355" t="e">
        <f>IF(ISNUMBER(Regressions!F14),ROUND(Regressions!F14, 1), NA())</f>
        <v>#N/A</v>
      </c>
      <c r="G4" s="245" t="e">
        <f>IF(ISNUMBER(Regressions!G14),ROUND(Regressions!G14, 1), NA())</f>
        <v>#N/A</v>
      </c>
      <c r="H4" s="356" t="e">
        <f>IF(ISNUMBER(Regressions!H14),ROUND(Regressions!H14, 1), NA())</f>
        <v>#N/A</v>
      </c>
      <c r="I4" s="246" t="e">
        <f>IF(ISNUMBER(Regressions!I14),ROUND(Regressions!I14, 1), NA())</f>
        <v>#N/A</v>
      </c>
      <c r="J4" s="357" t="e">
        <f>IF(ISNUMBER(Regressions!K14),ROUND(Regressions!K14, 1), NA())</f>
        <v>#N/A</v>
      </c>
      <c r="K4" s="355" t="e">
        <f>IF(ISNUMBER(Regressions!L14),ROUND(Regressions!L14, 1), NA())</f>
        <v>#N/A</v>
      </c>
      <c r="L4" s="247" t="e">
        <f>IF(ISNUMBER(Regressions!M14),ROUND(Regressions!M14, 1), NA())</f>
        <v>#N/A</v>
      </c>
      <c r="M4" s="356" t="e">
        <f>IF(ISNUMBER(Regressions!N14),ROUND(Regressions!N14, 1), NA())</f>
        <v>#N/A</v>
      </c>
      <c r="N4" s="246" t="e">
        <f>IF(ISNUMBER(Regressions!O14),ROUND(Regressions!O14, 1), NA())</f>
        <v>#N/A</v>
      </c>
      <c r="O4" s="357" t="e">
        <f>IF(ISNUMBER(Regressions!Q14),ROUND(Regressions!Q14, 1), NA())</f>
        <v>#N/A</v>
      </c>
      <c r="P4" s="355" t="e">
        <f>IF(ISNUMBER(Regressions!R14),ROUND(Regressions!R14, 1), NA())</f>
        <v>#N/A</v>
      </c>
      <c r="Q4" s="224" t="e">
        <f>IF(ISNUMBER(Regressions!S14),ROUND(Regressions!S14, 1), NA())</f>
        <v>#N/A</v>
      </c>
      <c r="R4" s="356" t="e">
        <f>IF(ISNUMBER(Regressions!T14),ROUND(Regressions!T14, 1), NA())</f>
        <v>#N/A</v>
      </c>
      <c r="S4" s="246" t="e">
        <f>IF(ISNUMBER(Regressions!U14),ROUND(Regressions!U14, 1), NA())</f>
        <v>#N/A</v>
      </c>
    </row>
    <row xmlns:x14ac="http://schemas.microsoft.com/office/spreadsheetml/2009/9/ac" r="5" x14ac:dyDescent="0.2">
      <c r="A5" s="352" t="str">
        <f>IF(ISBLANK(Regressions!A15), " ", Regressions!A15)</f>
        <v>Eritrea</v>
      </c>
      <c r="B5" s="353">
        <f>IF(ISBLANK(Regressions!B15), " ", Regressions!B15)</f>
        <v>2001</v>
      </c>
      <c r="C5" s="358" t="str">
        <f>IF(ISBLANK(Regressions!C15), " ", Regressions!C15)</f>
        <v>National</v>
      </c>
      <c r="D5" s="354">
        <f>IF(ISBLANK(Regressions!D15), " ", Regressions!D15)</f>
        <v>824030</v>
      </c>
      <c r="E5" s="223" t="e">
        <f>IF(ISNUMBER(Regressions!E15),ROUND(Regressions!E15, 1), NA())</f>
        <v>#N/A</v>
      </c>
      <c r="F5" s="355" t="e">
        <f>IF(ISNUMBER(Regressions!F15),ROUND(Regressions!F15, 1), NA())</f>
        <v>#N/A</v>
      </c>
      <c r="G5" s="245" t="e">
        <f>IF(ISNUMBER(Regressions!G15),ROUND(Regressions!G15, 1), NA())</f>
        <v>#N/A</v>
      </c>
      <c r="H5" s="356" t="e">
        <f>IF(ISNUMBER(Regressions!H15),ROUND(Regressions!H15, 1), NA())</f>
        <v>#N/A</v>
      </c>
      <c r="I5" s="246" t="e">
        <f>IF(ISNUMBER(Regressions!I15),ROUND(Regressions!I15, 1), NA())</f>
        <v>#N/A</v>
      </c>
      <c r="J5" s="357" t="e">
        <f>IF(ISNUMBER(Regressions!K15),ROUND(Regressions!K15, 1), NA())</f>
        <v>#N/A</v>
      </c>
      <c r="K5" s="355" t="e">
        <f>IF(ISNUMBER(Regressions!L15),ROUND(Regressions!L15, 1), NA())</f>
        <v>#N/A</v>
      </c>
      <c r="L5" s="247" t="e">
        <f>IF(ISNUMBER(Regressions!M15),ROUND(Regressions!M15, 1), NA())</f>
        <v>#N/A</v>
      </c>
      <c r="M5" s="356" t="e">
        <f>IF(ISNUMBER(Regressions!N15),ROUND(Regressions!N15, 1), NA())</f>
        <v>#N/A</v>
      </c>
      <c r="N5" s="246" t="e">
        <f>IF(ISNUMBER(Regressions!O15),ROUND(Regressions!O15, 1), NA())</f>
        <v>#N/A</v>
      </c>
      <c r="O5" s="357" t="e">
        <f>IF(ISNUMBER(Regressions!Q15),ROUND(Regressions!Q15, 1), NA())</f>
        <v>#N/A</v>
      </c>
      <c r="P5" s="355" t="e">
        <f>IF(ISNUMBER(Regressions!R15),ROUND(Regressions!R15, 1), NA())</f>
        <v>#N/A</v>
      </c>
      <c r="Q5" s="224" t="e">
        <f>IF(ISNUMBER(Regressions!S15),ROUND(Regressions!S15, 1), NA())</f>
        <v>#N/A</v>
      </c>
      <c r="R5" s="356" t="e">
        <f>IF(ISNUMBER(Regressions!T15),ROUND(Regressions!T15, 1), NA())</f>
        <v>#N/A</v>
      </c>
      <c r="S5" s="246" t="e">
        <f>IF(ISNUMBER(Regressions!U15),ROUND(Regressions!U15, 1), NA())</f>
        <v>#N/A</v>
      </c>
      <c r="T5" s="225"/>
      <c r="U5" s="225"/>
      <c r="V5" s="225"/>
      <c r="W5" s="225"/>
      <c r="X5" s="225"/>
      <c r="Y5" s="225"/>
      <c r="Z5" s="225"/>
      <c r="AA5" s="225"/>
    </row>
    <row xmlns:x14ac="http://schemas.microsoft.com/office/spreadsheetml/2009/9/ac" r="6" x14ac:dyDescent="0.2">
      <c r="A6" s="352" t="str">
        <f>IF(ISBLANK(Regressions!A16), " ", Regressions!A16)</f>
        <v>Eritrea</v>
      </c>
      <c r="B6" s="353">
        <f>IF(ISBLANK(Regressions!B16), " ", Regressions!B16)</f>
        <v>2002</v>
      </c>
      <c r="C6" s="358" t="str">
        <f>IF(ISBLANK(Regressions!C16), " ", Regressions!C16)</f>
        <v>National</v>
      </c>
      <c r="D6" s="354">
        <f>IF(ISBLANK(Regressions!D16), " ", Regressions!D16)</f>
        <v>858825</v>
      </c>
      <c r="E6" s="223" t="e">
        <f>IF(ISNUMBER(Regressions!E16),ROUND(Regressions!E16, 1), NA())</f>
        <v>#N/A</v>
      </c>
      <c r="F6" s="355" t="e">
        <f>IF(ISNUMBER(Regressions!F16),ROUND(Regressions!F16, 1), NA())</f>
        <v>#N/A</v>
      </c>
      <c r="G6" s="245" t="e">
        <f>IF(ISNUMBER(Regressions!G16),ROUND(Regressions!G16, 1), NA())</f>
        <v>#N/A</v>
      </c>
      <c r="H6" s="356" t="e">
        <f>IF(ISNUMBER(Regressions!H16),ROUND(Regressions!H16, 1), NA())</f>
        <v>#N/A</v>
      </c>
      <c r="I6" s="246" t="e">
        <f>IF(ISNUMBER(Regressions!I16),ROUND(Regressions!I16, 1), NA())</f>
        <v>#N/A</v>
      </c>
      <c r="J6" s="357" t="e">
        <f>IF(ISNUMBER(Regressions!K16),ROUND(Regressions!K16, 1), NA())</f>
        <v>#N/A</v>
      </c>
      <c r="K6" s="355" t="e">
        <f>IF(ISNUMBER(Regressions!L16),ROUND(Regressions!L16, 1), NA())</f>
        <v>#N/A</v>
      </c>
      <c r="L6" s="247" t="e">
        <f>IF(ISNUMBER(Regressions!M16),ROUND(Regressions!M16, 1), NA())</f>
        <v>#N/A</v>
      </c>
      <c r="M6" s="356" t="e">
        <f>IF(ISNUMBER(Regressions!N16),ROUND(Regressions!N16, 1), NA())</f>
        <v>#N/A</v>
      </c>
      <c r="N6" s="246" t="e">
        <f>IF(ISNUMBER(Regressions!O16),ROUND(Regressions!O16, 1), NA())</f>
        <v>#N/A</v>
      </c>
      <c r="O6" s="357" t="e">
        <f>IF(ISNUMBER(Regressions!Q16),ROUND(Regressions!Q16, 1), NA())</f>
        <v>#N/A</v>
      </c>
      <c r="P6" s="355" t="e">
        <f>IF(ISNUMBER(Regressions!R16),ROUND(Regressions!R16, 1), NA())</f>
        <v>#N/A</v>
      </c>
      <c r="Q6" s="224" t="e">
        <f>IF(ISNUMBER(Regressions!S16),ROUND(Regressions!S16, 1), NA())</f>
        <v>#N/A</v>
      </c>
      <c r="R6" s="356" t="e">
        <f>IF(ISNUMBER(Regressions!T16),ROUND(Regressions!T16, 1), NA())</f>
        <v>#N/A</v>
      </c>
      <c r="S6" s="246" t="e">
        <f>IF(ISNUMBER(Regressions!U16),ROUND(Regressions!U16, 1), NA())</f>
        <v>#N/A</v>
      </c>
      <c r="T6" s="225"/>
      <c r="U6" s="225"/>
      <c r="V6" s="225"/>
      <c r="W6" s="225"/>
      <c r="X6" s="225"/>
      <c r="Y6" s="225"/>
      <c r="Z6" s="225"/>
      <c r="AA6" s="225"/>
    </row>
    <row xmlns:x14ac="http://schemas.microsoft.com/office/spreadsheetml/2009/9/ac" r="7" x14ac:dyDescent="0.2">
      <c r="A7" s="352" t="str">
        <f>IF(ISBLANK(Regressions!A17), " ", Regressions!A17)</f>
        <v>Eritrea</v>
      </c>
      <c r="B7" s="353">
        <f>IF(ISBLANK(Regressions!B17), " ", Regressions!B17)</f>
        <v>2003</v>
      </c>
      <c r="C7" s="358" t="str">
        <f>IF(ISBLANK(Regressions!C17), " ", Regressions!C17)</f>
        <v>National</v>
      </c>
      <c r="D7" s="354">
        <f>IF(ISBLANK(Regressions!D17), " ", Regressions!D17)</f>
        <v>884228</v>
      </c>
      <c r="E7" s="223" t="e">
        <f>IF(ISNUMBER(Regressions!E17),ROUND(Regressions!E17, 1), NA())</f>
        <v>#N/A</v>
      </c>
      <c r="F7" s="355" t="e">
        <f>IF(ISNUMBER(Regressions!F17),ROUND(Regressions!F17, 1), NA())</f>
        <v>#N/A</v>
      </c>
      <c r="G7" s="245" t="e">
        <f>IF(ISNUMBER(Regressions!G17),ROUND(Regressions!G17, 1), NA())</f>
        <v>#N/A</v>
      </c>
      <c r="H7" s="356" t="e">
        <f>IF(ISNUMBER(Regressions!H17),ROUND(Regressions!H17, 1), NA())</f>
        <v>#N/A</v>
      </c>
      <c r="I7" s="246" t="e">
        <f>IF(ISNUMBER(Regressions!I17),ROUND(Regressions!I17, 1), NA())</f>
        <v>#N/A</v>
      </c>
      <c r="J7" s="357" t="e">
        <f>IF(ISNUMBER(Regressions!K17),ROUND(Regressions!K17, 1), NA())</f>
        <v>#N/A</v>
      </c>
      <c r="K7" s="355" t="e">
        <f>IF(ISNUMBER(Regressions!L17),ROUND(Regressions!L17, 1), NA())</f>
        <v>#N/A</v>
      </c>
      <c r="L7" s="247" t="e">
        <f>IF(ISNUMBER(Regressions!M17),ROUND(Regressions!M17, 1), NA())</f>
        <v>#N/A</v>
      </c>
      <c r="M7" s="356" t="e">
        <f>IF(ISNUMBER(Regressions!N17),ROUND(Regressions!N17, 1), NA())</f>
        <v>#N/A</v>
      </c>
      <c r="N7" s="246" t="e">
        <f>IF(ISNUMBER(Regressions!O17),ROUND(Regressions!O17, 1), NA())</f>
        <v>#N/A</v>
      </c>
      <c r="O7" s="357" t="e">
        <f>IF(ISNUMBER(Regressions!Q17),ROUND(Regressions!Q17, 1), NA())</f>
        <v>#N/A</v>
      </c>
      <c r="P7" s="355" t="e">
        <f>IF(ISNUMBER(Regressions!R17),ROUND(Regressions!R17, 1), NA())</f>
        <v>#N/A</v>
      </c>
      <c r="Q7" s="224" t="e">
        <f>IF(ISNUMBER(Regressions!S17),ROUND(Regressions!S17, 1), NA())</f>
        <v>#N/A</v>
      </c>
      <c r="R7" s="356" t="e">
        <f>IF(ISNUMBER(Regressions!T17),ROUND(Regressions!T17, 1), NA())</f>
        <v>#N/A</v>
      </c>
      <c r="S7" s="246" t="e">
        <f>IF(ISNUMBER(Regressions!U17),ROUND(Regressions!U17, 1), NA())</f>
        <v>#N/A</v>
      </c>
      <c r="T7" s="225"/>
      <c r="U7" s="225"/>
      <c r="V7" s="225"/>
      <c r="W7" s="225"/>
      <c r="X7" s="225"/>
      <c r="Y7" s="225"/>
      <c r="Z7" s="225"/>
      <c r="AA7" s="225"/>
    </row>
    <row xmlns:x14ac="http://schemas.microsoft.com/office/spreadsheetml/2009/9/ac" r="8" x14ac:dyDescent="0.2">
      <c r="A8" s="352" t="str">
        <f>IF(ISBLANK(Regressions!A18), " ", Regressions!A18)</f>
        <v>Eritrea</v>
      </c>
      <c r="B8" s="353">
        <f>IF(ISBLANK(Regressions!B18), " ", Regressions!B18)</f>
        <v>2004</v>
      </c>
      <c r="C8" s="358" t="str">
        <f>IF(ISBLANK(Regressions!C18), " ", Regressions!C18)</f>
        <v>National</v>
      </c>
      <c r="D8" s="354">
        <f>IF(ISBLANK(Regressions!D18), " ", Regressions!D18)</f>
        <v>973493</v>
      </c>
      <c r="E8" s="223" t="e">
        <f>IF(ISNUMBER(Regressions!E18),ROUND(Regressions!E18, 1), NA())</f>
        <v>#N/A</v>
      </c>
      <c r="F8" s="355">
        <f>IF(ISNUMBER(Regressions!F18),ROUND(Regressions!F18, 1), NA())</f>
        <v>52.4</v>
      </c>
      <c r="G8" s="245" t="e">
        <f>IF(ISNUMBER(Regressions!G18),ROUND(Regressions!G18, 1), NA())</f>
        <v>#N/A</v>
      </c>
      <c r="H8" s="356" t="e">
        <f>IF(ISNUMBER(Regressions!H18),ROUND(Regressions!H18, 1), NA())</f>
        <v>#N/A</v>
      </c>
      <c r="I8" s="246">
        <f>IF(ISNUMBER(Regressions!I18),ROUND(Regressions!I18, 1), NA())</f>
        <v>47.6</v>
      </c>
      <c r="J8" s="357">
        <f>IF(ISNUMBER(Regressions!K18),ROUND(Regressions!K18, 1), NA())</f>
        <v>79.8</v>
      </c>
      <c r="K8" s="355" t="e">
        <f>IF(ISNUMBER(Regressions!L18),ROUND(Regressions!L18, 1), NA())</f>
        <v>#N/A</v>
      </c>
      <c r="L8" s="247" t="e">
        <f>IF(ISNUMBER(Regressions!M18),ROUND(Regressions!M18, 1), NA())</f>
        <v>#N/A</v>
      </c>
      <c r="M8" s="356" t="e">
        <f>IF(ISNUMBER(Regressions!N18),ROUND(Regressions!N18, 1), NA())</f>
        <v>#N/A</v>
      </c>
      <c r="N8" s="246">
        <f>IF(ISNUMBER(Regressions!O18),ROUND(Regressions!O18, 1), NA())</f>
        <v>20.2</v>
      </c>
      <c r="O8" s="357" t="e">
        <f>IF(ISNUMBER(Regressions!Q18),ROUND(Regressions!Q18, 1), NA())</f>
        <v>#N/A</v>
      </c>
      <c r="P8" s="355" t="e">
        <f>IF(ISNUMBER(Regressions!R18),ROUND(Regressions!R18, 1), NA())</f>
        <v>#N/A</v>
      </c>
      <c r="Q8" s="224" t="e">
        <f>IF(ISNUMBER(Regressions!S18),ROUND(Regressions!S18, 1), NA())</f>
        <v>#N/A</v>
      </c>
      <c r="R8" s="356" t="e">
        <f>IF(ISNUMBER(Regressions!T18),ROUND(Regressions!T18, 1), NA())</f>
        <v>#N/A</v>
      </c>
      <c r="S8" s="246" t="e">
        <f>IF(ISNUMBER(Regressions!U18),ROUND(Regressions!U18, 1), NA())</f>
        <v>#N/A</v>
      </c>
      <c r="T8" s="225"/>
      <c r="U8" s="225"/>
      <c r="V8" s="225"/>
      <c r="W8" s="225"/>
      <c r="X8" s="225"/>
      <c r="Y8" s="225"/>
      <c r="Z8" s="225"/>
      <c r="AA8" s="225"/>
    </row>
    <row xmlns:x14ac="http://schemas.microsoft.com/office/spreadsheetml/2009/9/ac" r="9" x14ac:dyDescent="0.2">
      <c r="A9" s="352" t="str">
        <f>IF(ISBLANK(Regressions!A19), " ", Regressions!A19)</f>
        <v>Eritrea</v>
      </c>
      <c r="B9" s="353">
        <f>IF(ISBLANK(Regressions!B19), " ", Regressions!B19)</f>
        <v>2005</v>
      </c>
      <c r="C9" s="358" t="str">
        <f>IF(ISBLANK(Regressions!C19), " ", Regressions!C19)</f>
        <v>National</v>
      </c>
      <c r="D9" s="354">
        <f>IF(ISBLANK(Regressions!D19), " ", Regressions!D19)</f>
        <v>994126</v>
      </c>
      <c r="E9" s="223" t="e">
        <f>IF(ISNUMBER(Regressions!E19),ROUND(Regressions!E19, 1), NA())</f>
        <v>#N/A</v>
      </c>
      <c r="F9" s="355">
        <f>IF(ISNUMBER(Regressions!F19),ROUND(Regressions!F19, 1), NA())</f>
        <v>52.4</v>
      </c>
      <c r="G9" s="245" t="e">
        <f>IF(ISNUMBER(Regressions!G19),ROUND(Regressions!G19, 1), NA())</f>
        <v>#N/A</v>
      </c>
      <c r="H9" s="356" t="e">
        <f>IF(ISNUMBER(Regressions!H19),ROUND(Regressions!H19, 1), NA())</f>
        <v>#N/A</v>
      </c>
      <c r="I9" s="246">
        <f>IF(ISNUMBER(Regressions!I19),ROUND(Regressions!I19, 1), NA())</f>
        <v>47.6</v>
      </c>
      <c r="J9" s="357">
        <f>IF(ISNUMBER(Regressions!K19),ROUND(Regressions!K19, 1), NA())</f>
        <v>79.8</v>
      </c>
      <c r="K9" s="355" t="e">
        <f>IF(ISNUMBER(Regressions!L19),ROUND(Regressions!L19, 1), NA())</f>
        <v>#N/A</v>
      </c>
      <c r="L9" s="247" t="e">
        <f>IF(ISNUMBER(Regressions!M19),ROUND(Regressions!M19, 1), NA())</f>
        <v>#N/A</v>
      </c>
      <c r="M9" s="356" t="e">
        <f>IF(ISNUMBER(Regressions!N19),ROUND(Regressions!N19, 1), NA())</f>
        <v>#N/A</v>
      </c>
      <c r="N9" s="246">
        <f>IF(ISNUMBER(Regressions!O19),ROUND(Regressions!O19, 1), NA())</f>
        <v>20.2</v>
      </c>
      <c r="O9" s="357" t="e">
        <f>IF(ISNUMBER(Regressions!Q19),ROUND(Regressions!Q19, 1), NA())</f>
        <v>#N/A</v>
      </c>
      <c r="P9" s="355" t="e">
        <f>IF(ISNUMBER(Regressions!R19),ROUND(Regressions!R19, 1), NA())</f>
        <v>#N/A</v>
      </c>
      <c r="Q9" s="224" t="e">
        <f>IF(ISNUMBER(Regressions!S19),ROUND(Regressions!S19, 1), NA())</f>
        <v>#N/A</v>
      </c>
      <c r="R9" s="356" t="e">
        <f>IF(ISNUMBER(Regressions!T19),ROUND(Regressions!T19, 1), NA())</f>
        <v>#N/A</v>
      </c>
      <c r="S9" s="246" t="e">
        <f>IF(ISNUMBER(Regressions!U19),ROUND(Regressions!U19, 1), NA())</f>
        <v>#N/A</v>
      </c>
    </row>
    <row xmlns:x14ac="http://schemas.microsoft.com/office/spreadsheetml/2009/9/ac" r="10" x14ac:dyDescent="0.2">
      <c r="A10" s="352" t="str">
        <f>IF(ISBLANK(Regressions!A20), " ", Regressions!A20)</f>
        <v>Eritrea</v>
      </c>
      <c r="B10" s="353">
        <f>IF(ISBLANK(Regressions!B20), " ", Regressions!B20)</f>
        <v>2006</v>
      </c>
      <c r="C10" s="358" t="str">
        <f>IF(ISBLANK(Regressions!C20), " ", Regressions!C20)</f>
        <v>National</v>
      </c>
      <c r="D10" s="354">
        <f>IF(ISBLANK(Regressions!D20), " ", Regressions!D20)</f>
        <v>1014376</v>
      </c>
      <c r="E10" s="223" t="e">
        <f>IF(ISNUMBER(Regressions!E20),ROUND(Regressions!E20, 1), NA())</f>
        <v>#N/A</v>
      </c>
      <c r="F10" s="355">
        <f>IF(ISNUMBER(Regressions!F20),ROUND(Regressions!F20, 1), NA())</f>
        <v>52.4</v>
      </c>
      <c r="G10" s="245" t="e">
        <f>IF(ISNUMBER(Regressions!G20),ROUND(Regressions!G20, 1), NA())</f>
        <v>#N/A</v>
      </c>
      <c r="H10" s="356" t="e">
        <f>IF(ISNUMBER(Regressions!H20),ROUND(Regressions!H20, 1), NA())</f>
        <v>#N/A</v>
      </c>
      <c r="I10" s="246">
        <f>IF(ISNUMBER(Regressions!I20),ROUND(Regressions!I20, 1), NA())</f>
        <v>47.6</v>
      </c>
      <c r="J10" s="357">
        <f>IF(ISNUMBER(Regressions!K20),ROUND(Regressions!K20, 1), NA())</f>
        <v>79.8</v>
      </c>
      <c r="K10" s="355" t="e">
        <f>IF(ISNUMBER(Regressions!L20),ROUND(Regressions!L20, 1), NA())</f>
        <v>#N/A</v>
      </c>
      <c r="L10" s="247" t="e">
        <f>IF(ISNUMBER(Regressions!M20),ROUND(Regressions!M20, 1), NA())</f>
        <v>#N/A</v>
      </c>
      <c r="M10" s="356" t="e">
        <f>IF(ISNUMBER(Regressions!N20),ROUND(Regressions!N20, 1), NA())</f>
        <v>#N/A</v>
      </c>
      <c r="N10" s="246">
        <f>IF(ISNUMBER(Regressions!O20),ROUND(Regressions!O20, 1), NA())</f>
        <v>20.2</v>
      </c>
      <c r="O10" s="357" t="e">
        <f>IF(ISNUMBER(Regressions!Q20),ROUND(Regressions!Q20, 1), NA())</f>
        <v>#N/A</v>
      </c>
      <c r="P10" s="355" t="e">
        <f>IF(ISNUMBER(Regressions!R20),ROUND(Regressions!R20, 1), NA())</f>
        <v>#N/A</v>
      </c>
      <c r="Q10" s="224" t="e">
        <f>IF(ISNUMBER(Regressions!S20),ROUND(Regressions!S20, 1), NA())</f>
        <v>#N/A</v>
      </c>
      <c r="R10" s="356" t="e">
        <f>IF(ISNUMBER(Regressions!T20),ROUND(Regressions!T20, 1), NA())</f>
        <v>#N/A</v>
      </c>
      <c r="S10" s="246" t="e">
        <f>IF(ISNUMBER(Regressions!U20),ROUND(Regressions!U20, 1), NA())</f>
        <v>#N/A</v>
      </c>
    </row>
    <row xmlns:x14ac="http://schemas.microsoft.com/office/spreadsheetml/2009/9/ac" r="11" x14ac:dyDescent="0.2">
      <c r="A11" s="352" t="str">
        <f>IF(ISBLANK(Regressions!A21), " ", Regressions!A21)</f>
        <v>Eritrea</v>
      </c>
      <c r="B11" s="353">
        <f>IF(ISBLANK(Regressions!B21), " ", Regressions!B21)</f>
        <v>2007</v>
      </c>
      <c r="C11" s="358" t="str">
        <f>IF(ISBLANK(Regressions!C21), " ", Regressions!C21)</f>
        <v>National</v>
      </c>
      <c r="D11" s="354">
        <f>IF(ISBLANK(Regressions!D21), " ", Regressions!D21)</f>
        <v>1029424</v>
      </c>
      <c r="E11" s="223" t="e">
        <f>IF(ISNUMBER(Regressions!E21),ROUND(Regressions!E21, 1), NA())</f>
        <v>#N/A</v>
      </c>
      <c r="F11" s="355">
        <f>IF(ISNUMBER(Regressions!F21),ROUND(Regressions!F21, 1), NA())</f>
        <v>52.4</v>
      </c>
      <c r="G11" s="245" t="e">
        <f>IF(ISNUMBER(Regressions!G21),ROUND(Regressions!G21, 1), NA())</f>
        <v>#N/A</v>
      </c>
      <c r="H11" s="356" t="e">
        <f>IF(ISNUMBER(Regressions!H21),ROUND(Regressions!H21, 1), NA())</f>
        <v>#N/A</v>
      </c>
      <c r="I11" s="246">
        <f>IF(ISNUMBER(Regressions!I21),ROUND(Regressions!I21, 1), NA())</f>
        <v>47.6</v>
      </c>
      <c r="J11" s="357">
        <f>IF(ISNUMBER(Regressions!K21),ROUND(Regressions!K21, 1), NA())</f>
        <v>79.8</v>
      </c>
      <c r="K11" s="355" t="e">
        <f>IF(ISNUMBER(Regressions!L21),ROUND(Regressions!L21, 1), NA())</f>
        <v>#N/A</v>
      </c>
      <c r="L11" s="247" t="e">
        <f>IF(ISNUMBER(Regressions!M21),ROUND(Regressions!M21, 1), NA())</f>
        <v>#N/A</v>
      </c>
      <c r="M11" s="356" t="e">
        <f>IF(ISNUMBER(Regressions!N21),ROUND(Regressions!N21, 1), NA())</f>
        <v>#N/A</v>
      </c>
      <c r="N11" s="246">
        <f>IF(ISNUMBER(Regressions!O21),ROUND(Regressions!O21, 1), NA())</f>
        <v>20.2</v>
      </c>
      <c r="O11" s="357" t="e">
        <f>IF(ISNUMBER(Regressions!Q21),ROUND(Regressions!Q21, 1), NA())</f>
        <v>#N/A</v>
      </c>
      <c r="P11" s="355" t="e">
        <f>IF(ISNUMBER(Regressions!R21),ROUND(Regressions!R21, 1), NA())</f>
        <v>#N/A</v>
      </c>
      <c r="Q11" s="224" t="e">
        <f>IF(ISNUMBER(Regressions!S21),ROUND(Regressions!S21, 1), NA())</f>
        <v>#N/A</v>
      </c>
      <c r="R11" s="356" t="e">
        <f>IF(ISNUMBER(Regressions!T21),ROUND(Regressions!T21, 1), NA())</f>
        <v>#N/A</v>
      </c>
      <c r="S11" s="246" t="e">
        <f>IF(ISNUMBER(Regressions!U21),ROUND(Regressions!U21, 1), NA())</f>
        <v>#N/A</v>
      </c>
    </row>
    <row xmlns:x14ac="http://schemas.microsoft.com/office/spreadsheetml/2009/9/ac" r="12" x14ac:dyDescent="0.2">
      <c r="A12" s="352" t="str">
        <f>IF(ISBLANK(Regressions!A22), " ", Regressions!A22)</f>
        <v>Eritrea</v>
      </c>
      <c r="B12" s="353">
        <f>IF(ISBLANK(Regressions!B22), " ", Regressions!B22)</f>
        <v>2008</v>
      </c>
      <c r="C12" s="358" t="str">
        <f>IF(ISBLANK(Regressions!C22), " ", Regressions!C22)</f>
        <v>National</v>
      </c>
      <c r="D12" s="354">
        <f>IF(ISBLANK(Regressions!D22), " ", Regressions!D22)</f>
        <v>1052514</v>
      </c>
      <c r="E12" s="223" t="e">
        <f>IF(ISNUMBER(Regressions!E22),ROUND(Regressions!E22, 1), NA())</f>
        <v>#N/A</v>
      </c>
      <c r="F12" s="355">
        <f>IF(ISNUMBER(Regressions!F22),ROUND(Regressions!F22, 1), NA())</f>
        <v>52.4</v>
      </c>
      <c r="G12" s="245" t="e">
        <f>IF(ISNUMBER(Regressions!G22),ROUND(Regressions!G22, 1), NA())</f>
        <v>#N/A</v>
      </c>
      <c r="H12" s="356" t="e">
        <f>IF(ISNUMBER(Regressions!H22),ROUND(Regressions!H22, 1), NA())</f>
        <v>#N/A</v>
      </c>
      <c r="I12" s="246">
        <f>IF(ISNUMBER(Regressions!I22),ROUND(Regressions!I22, 1), NA())</f>
        <v>47.6</v>
      </c>
      <c r="J12" s="357">
        <f>IF(ISNUMBER(Regressions!K22),ROUND(Regressions!K22, 1), NA())</f>
        <v>79.8</v>
      </c>
      <c r="K12" s="355" t="e">
        <f>IF(ISNUMBER(Regressions!L22),ROUND(Regressions!L22, 1), NA())</f>
        <v>#N/A</v>
      </c>
      <c r="L12" s="247" t="e">
        <f>IF(ISNUMBER(Regressions!M22),ROUND(Regressions!M22, 1), NA())</f>
        <v>#N/A</v>
      </c>
      <c r="M12" s="356" t="e">
        <f>IF(ISNUMBER(Regressions!N22),ROUND(Regressions!N22, 1), NA())</f>
        <v>#N/A</v>
      </c>
      <c r="N12" s="246">
        <f>IF(ISNUMBER(Regressions!O22),ROUND(Regressions!O22, 1), NA())</f>
        <v>20.2</v>
      </c>
      <c r="O12" s="357" t="e">
        <f>IF(ISNUMBER(Regressions!Q22),ROUND(Regressions!Q22, 1), NA())</f>
        <v>#N/A</v>
      </c>
      <c r="P12" s="355" t="e">
        <f>IF(ISNUMBER(Regressions!R22),ROUND(Regressions!R22, 1), NA())</f>
        <v>#N/A</v>
      </c>
      <c r="Q12" s="224" t="e">
        <f>IF(ISNUMBER(Regressions!S22),ROUND(Regressions!S22, 1), NA())</f>
        <v>#N/A</v>
      </c>
      <c r="R12" s="356" t="e">
        <f>IF(ISNUMBER(Regressions!T22),ROUND(Regressions!T22, 1), NA())</f>
        <v>#N/A</v>
      </c>
      <c r="S12" s="246" t="e">
        <f>IF(ISNUMBER(Regressions!U22),ROUND(Regressions!U22, 1), NA())</f>
        <v>#N/A</v>
      </c>
    </row>
    <row xmlns:x14ac="http://schemas.microsoft.com/office/spreadsheetml/2009/9/ac" r="13" x14ac:dyDescent="0.2">
      <c r="A13" s="352" t="str">
        <f>IF(ISBLANK(Regressions!A23), " ", Regressions!A23)</f>
        <v>Eritrea</v>
      </c>
      <c r="B13" s="353">
        <f>IF(ISBLANK(Regressions!B23), " ", Regressions!B23)</f>
        <v>2009</v>
      </c>
      <c r="C13" s="358" t="str">
        <f>IF(ISBLANK(Regressions!C23), " ", Regressions!C23)</f>
        <v>National</v>
      </c>
      <c r="D13" s="354">
        <f>IF(ISBLANK(Regressions!D23), " ", Regressions!D23)</f>
        <v>1080717</v>
      </c>
      <c r="E13" s="223" t="e">
        <f>IF(ISNUMBER(Regressions!E23),ROUND(Regressions!E23, 1), NA())</f>
        <v>#N/A</v>
      </c>
      <c r="F13" s="355">
        <f>IF(ISNUMBER(Regressions!F23),ROUND(Regressions!F23, 1), NA())</f>
        <v>54.4</v>
      </c>
      <c r="G13" s="245" t="e">
        <f>IF(ISNUMBER(Regressions!G23),ROUND(Regressions!G23, 1), NA())</f>
        <v>#N/A</v>
      </c>
      <c r="H13" s="356" t="e">
        <f>IF(ISNUMBER(Regressions!H23),ROUND(Regressions!H23, 1), NA())</f>
        <v>#N/A</v>
      </c>
      <c r="I13" s="246">
        <f>IF(ISNUMBER(Regressions!I23),ROUND(Regressions!I23, 1), NA())</f>
        <v>45.6</v>
      </c>
      <c r="J13" s="357">
        <f>IF(ISNUMBER(Regressions!K23),ROUND(Regressions!K23, 1), NA())</f>
        <v>77</v>
      </c>
      <c r="K13" s="355" t="e">
        <f>IF(ISNUMBER(Regressions!L23),ROUND(Regressions!L23, 1), NA())</f>
        <v>#N/A</v>
      </c>
      <c r="L13" s="247" t="e">
        <f>IF(ISNUMBER(Regressions!M23),ROUND(Regressions!M23, 1), NA())</f>
        <v>#N/A</v>
      </c>
      <c r="M13" s="356" t="e">
        <f>IF(ISNUMBER(Regressions!N23),ROUND(Regressions!N23, 1), NA())</f>
        <v>#N/A</v>
      </c>
      <c r="N13" s="246">
        <f>IF(ISNUMBER(Regressions!O23),ROUND(Regressions!O23, 1), NA())</f>
        <v>23</v>
      </c>
      <c r="O13" s="357" t="e">
        <f>IF(ISNUMBER(Regressions!Q23),ROUND(Regressions!Q23, 1), NA())</f>
        <v>#N/A</v>
      </c>
      <c r="P13" s="355" t="e">
        <f>IF(ISNUMBER(Regressions!R23),ROUND(Regressions!R23, 1), NA())</f>
        <v>#N/A</v>
      </c>
      <c r="Q13" s="224" t="e">
        <f>IF(ISNUMBER(Regressions!S23),ROUND(Regressions!S23, 1), NA())</f>
        <v>#N/A</v>
      </c>
      <c r="R13" s="356" t="e">
        <f>IF(ISNUMBER(Regressions!T23),ROUND(Regressions!T23, 1), NA())</f>
        <v>#N/A</v>
      </c>
      <c r="S13" s="246" t="e">
        <f>IF(ISNUMBER(Regressions!U23),ROUND(Regressions!U23, 1), NA())</f>
        <v>#N/A</v>
      </c>
    </row>
    <row xmlns:x14ac="http://schemas.microsoft.com/office/spreadsheetml/2009/9/ac" r="14" x14ac:dyDescent="0.2">
      <c r="A14" s="352" t="str">
        <f>IF(ISBLANK(Regressions!A24), " ", Regressions!A24)</f>
        <v>Eritrea</v>
      </c>
      <c r="B14" s="353">
        <f>IF(ISBLANK(Regressions!B24), " ", Regressions!B24)</f>
        <v>2010</v>
      </c>
      <c r="C14" s="358" t="str">
        <f>IF(ISBLANK(Regressions!C24), " ", Regressions!C24)</f>
        <v>National</v>
      </c>
      <c r="D14" s="354">
        <f>IF(ISBLANK(Regressions!D24), " ", Regressions!D24)</f>
        <v>1107009</v>
      </c>
      <c r="E14" s="223" t="e">
        <f>IF(ISNUMBER(Regressions!E24),ROUND(Regressions!E24, 1), NA())</f>
        <v>#N/A</v>
      </c>
      <c r="F14" s="355">
        <f>IF(ISNUMBER(Regressions!F24),ROUND(Regressions!F24, 1), NA())</f>
        <v>56.3</v>
      </c>
      <c r="G14" s="245" t="e">
        <f>IF(ISNUMBER(Regressions!G24),ROUND(Regressions!G24, 1), NA())</f>
        <v>#N/A</v>
      </c>
      <c r="H14" s="356" t="e">
        <f>IF(ISNUMBER(Regressions!H24),ROUND(Regressions!H24, 1), NA())</f>
        <v>#N/A</v>
      </c>
      <c r="I14" s="246">
        <f>IF(ISNUMBER(Regressions!I24),ROUND(Regressions!I24, 1), NA())</f>
        <v>43.7</v>
      </c>
      <c r="J14" s="357">
        <f>IF(ISNUMBER(Regressions!K24),ROUND(Regressions!K24, 1), NA())</f>
        <v>74.099999999999994</v>
      </c>
      <c r="K14" s="355" t="e">
        <f>IF(ISNUMBER(Regressions!L24),ROUND(Regressions!L24, 1), NA())</f>
        <v>#N/A</v>
      </c>
      <c r="L14" s="247" t="e">
        <f>IF(ISNUMBER(Regressions!M24),ROUND(Regressions!M24, 1), NA())</f>
        <v>#N/A</v>
      </c>
      <c r="M14" s="356" t="e">
        <f>IF(ISNUMBER(Regressions!N24),ROUND(Regressions!N24, 1), NA())</f>
        <v>#N/A</v>
      </c>
      <c r="N14" s="246">
        <f>IF(ISNUMBER(Regressions!O24),ROUND(Regressions!O24, 1), NA())</f>
        <v>25.9</v>
      </c>
      <c r="O14" s="357" t="e">
        <f>IF(ISNUMBER(Regressions!Q24),ROUND(Regressions!Q24, 1), NA())</f>
        <v>#N/A</v>
      </c>
      <c r="P14" s="355" t="e">
        <f>IF(ISNUMBER(Regressions!R24),ROUND(Regressions!R24, 1), NA())</f>
        <v>#N/A</v>
      </c>
      <c r="Q14" s="224" t="e">
        <f>IF(ISNUMBER(Regressions!S24),ROUND(Regressions!S24, 1), NA())</f>
        <v>#N/A</v>
      </c>
      <c r="R14" s="356" t="e">
        <f>IF(ISNUMBER(Regressions!T24),ROUND(Regressions!T24, 1), NA())</f>
        <v>#N/A</v>
      </c>
      <c r="S14" s="246" t="e">
        <f>IF(ISNUMBER(Regressions!U24),ROUND(Regressions!U24, 1), NA())</f>
        <v>#N/A</v>
      </c>
    </row>
    <row xmlns:x14ac="http://schemas.microsoft.com/office/spreadsheetml/2009/9/ac" r="15" x14ac:dyDescent="0.2">
      <c r="A15" s="352" t="str">
        <f>IF(ISBLANK(Regressions!A25), " ", Regressions!A25)</f>
        <v>Eritrea</v>
      </c>
      <c r="B15" s="353">
        <f>IF(ISBLANK(Regressions!B25), " ", Regressions!B25)</f>
        <v>2011</v>
      </c>
      <c r="C15" s="358" t="str">
        <f>IF(ISBLANK(Regressions!C25), " ", Regressions!C25)</f>
        <v>National</v>
      </c>
      <c r="D15" s="354">
        <f>IF(ISBLANK(Regressions!D25), " ", Regressions!D25)</f>
        <v>1135020</v>
      </c>
      <c r="E15" s="223" t="e">
        <f>IF(ISNUMBER(Regressions!E25),ROUND(Regressions!E25, 1), NA())</f>
        <v>#N/A</v>
      </c>
      <c r="F15" s="355">
        <f>IF(ISNUMBER(Regressions!F25),ROUND(Regressions!F25, 1), NA())</f>
        <v>58.2</v>
      </c>
      <c r="G15" s="245" t="e">
        <f>IF(ISNUMBER(Regressions!G25),ROUND(Regressions!G25, 1), NA())</f>
        <v>#N/A</v>
      </c>
      <c r="H15" s="356" t="e">
        <f>IF(ISNUMBER(Regressions!H25),ROUND(Regressions!H25, 1), NA())</f>
        <v>#N/A</v>
      </c>
      <c r="I15" s="246">
        <f>IF(ISNUMBER(Regressions!I25),ROUND(Regressions!I25, 1), NA())</f>
        <v>41.8</v>
      </c>
      <c r="J15" s="357">
        <f>IF(ISNUMBER(Regressions!K25),ROUND(Regressions!K25, 1), NA())</f>
        <v>71.3</v>
      </c>
      <c r="K15" s="355" t="e">
        <f>IF(ISNUMBER(Regressions!L25),ROUND(Regressions!L25, 1), NA())</f>
        <v>#N/A</v>
      </c>
      <c r="L15" s="247">
        <f>IF(ISNUMBER(Regressions!M25),ROUND(Regressions!M25, 1), NA())</f>
        <v>33</v>
      </c>
      <c r="M15" s="356">
        <f>IF(ISNUMBER(Regressions!N25),ROUND(Regressions!N25, 1), NA())</f>
        <v>38.299999999999997</v>
      </c>
      <c r="N15" s="246">
        <f>IF(ISNUMBER(Regressions!O25),ROUND(Regressions!O25, 1), NA())</f>
        <v>28.7</v>
      </c>
      <c r="O15" s="357" t="e">
        <f>IF(ISNUMBER(Regressions!Q25),ROUND(Regressions!Q25, 1), NA())</f>
        <v>#N/A</v>
      </c>
      <c r="P15" s="355" t="e">
        <f>IF(ISNUMBER(Regressions!R25),ROUND(Regressions!R25, 1), NA())</f>
        <v>#N/A</v>
      </c>
      <c r="Q15" s="224">
        <f>IF(ISNUMBER(Regressions!S25),ROUND(Regressions!S25, 1), NA())</f>
        <v>4.8</v>
      </c>
      <c r="R15" s="356" t="e">
        <f>IF(ISNUMBER(Regressions!T25),ROUND(Regressions!T25, 1), NA())</f>
        <v>#N/A</v>
      </c>
      <c r="S15" s="246" t="e">
        <f>IF(ISNUMBER(Regressions!U25),ROUND(Regressions!U25, 1), NA())</f>
        <v>#N/A</v>
      </c>
    </row>
    <row xmlns:x14ac="http://schemas.microsoft.com/office/spreadsheetml/2009/9/ac" r="16" x14ac:dyDescent="0.2">
      <c r="A16" s="352" t="str">
        <f>IF(ISBLANK(Regressions!A26), " ", Regressions!A26)</f>
        <v>Eritrea</v>
      </c>
      <c r="B16" s="353">
        <f>IF(ISBLANK(Regressions!B26), " ", Regressions!B26)</f>
        <v>2012</v>
      </c>
      <c r="C16" s="358" t="str">
        <f>IF(ISBLANK(Regressions!C26), " ", Regressions!C26)</f>
        <v>National</v>
      </c>
      <c r="D16" s="354">
        <f>IF(ISBLANK(Regressions!D26), " ", Regressions!D26)</f>
        <v>1159718</v>
      </c>
      <c r="E16" s="223" t="e">
        <f>IF(ISNUMBER(Regressions!E26),ROUND(Regressions!E26, 1), NA())</f>
        <v>#N/A</v>
      </c>
      <c r="F16" s="355">
        <f>IF(ISNUMBER(Regressions!F26),ROUND(Regressions!F26, 1), NA())</f>
        <v>60.1</v>
      </c>
      <c r="G16" s="245" t="e">
        <f>IF(ISNUMBER(Regressions!G26),ROUND(Regressions!G26, 1), NA())</f>
        <v>#N/A</v>
      </c>
      <c r="H16" s="356" t="e">
        <f>IF(ISNUMBER(Regressions!H26),ROUND(Regressions!H26, 1), NA())</f>
        <v>#N/A</v>
      </c>
      <c r="I16" s="246">
        <f>IF(ISNUMBER(Regressions!I26),ROUND(Regressions!I26, 1), NA())</f>
        <v>39.9</v>
      </c>
      <c r="J16" s="357">
        <f>IF(ISNUMBER(Regressions!K26),ROUND(Regressions!K26, 1), NA())</f>
        <v>68.5</v>
      </c>
      <c r="K16" s="355" t="e">
        <f>IF(ISNUMBER(Regressions!L26),ROUND(Regressions!L26, 1), NA())</f>
        <v>#N/A</v>
      </c>
      <c r="L16" s="247">
        <f>IF(ISNUMBER(Regressions!M26),ROUND(Regressions!M26, 1), NA())</f>
        <v>33</v>
      </c>
      <c r="M16" s="356">
        <f>IF(ISNUMBER(Regressions!N26),ROUND(Regressions!N26, 1), NA())</f>
        <v>35.5</v>
      </c>
      <c r="N16" s="246">
        <f>IF(ISNUMBER(Regressions!O26),ROUND(Regressions!O26, 1), NA())</f>
        <v>31.5</v>
      </c>
      <c r="O16" s="357" t="e">
        <f>IF(ISNUMBER(Regressions!Q26),ROUND(Regressions!Q26, 1), NA())</f>
        <v>#N/A</v>
      </c>
      <c r="P16" s="355" t="e">
        <f>IF(ISNUMBER(Regressions!R26),ROUND(Regressions!R26, 1), NA())</f>
        <v>#N/A</v>
      </c>
      <c r="Q16" s="224">
        <f>IF(ISNUMBER(Regressions!S26),ROUND(Regressions!S26, 1), NA())</f>
        <v>4.8</v>
      </c>
      <c r="R16" s="356" t="e">
        <f>IF(ISNUMBER(Regressions!T26),ROUND(Regressions!T26, 1), NA())</f>
        <v>#N/A</v>
      </c>
      <c r="S16" s="246" t="e">
        <f>IF(ISNUMBER(Regressions!U26),ROUND(Regressions!U26, 1), NA())</f>
        <v>#N/A</v>
      </c>
    </row>
    <row xmlns:x14ac="http://schemas.microsoft.com/office/spreadsheetml/2009/9/ac" r="17" x14ac:dyDescent="0.2">
      <c r="A17" s="352" t="str">
        <f>IF(ISBLANK(Regressions!A27), " ", Regressions!A27)</f>
        <v>Eritrea</v>
      </c>
      <c r="B17" s="353">
        <f>IF(ISBLANK(Regressions!B27), " ", Regressions!B27)</f>
        <v>2013</v>
      </c>
      <c r="C17" s="358" t="str">
        <f>IF(ISBLANK(Regressions!C27), " ", Regressions!C27)</f>
        <v>National</v>
      </c>
      <c r="D17" s="354">
        <f>IF(ISBLANK(Regressions!D27), " ", Regressions!D27)</f>
        <v>1209101</v>
      </c>
      <c r="E17" s="223" t="e">
        <f>IF(ISNUMBER(Regressions!E27),ROUND(Regressions!E27, 1), NA())</f>
        <v>#N/A</v>
      </c>
      <c r="F17" s="355">
        <f>IF(ISNUMBER(Regressions!F27),ROUND(Regressions!F27, 1), NA())</f>
        <v>62</v>
      </c>
      <c r="G17" s="245" t="e">
        <f>IF(ISNUMBER(Regressions!G27),ROUND(Regressions!G27, 1), NA())</f>
        <v>#N/A</v>
      </c>
      <c r="H17" s="356" t="e">
        <f>IF(ISNUMBER(Regressions!H27),ROUND(Regressions!H27, 1), NA())</f>
        <v>#N/A</v>
      </c>
      <c r="I17" s="246">
        <f>IF(ISNUMBER(Regressions!I27),ROUND(Regressions!I27, 1), NA())</f>
        <v>38</v>
      </c>
      <c r="J17" s="357">
        <f>IF(ISNUMBER(Regressions!K27),ROUND(Regressions!K27, 1), NA())</f>
        <v>65.7</v>
      </c>
      <c r="K17" s="355" t="e">
        <f>IF(ISNUMBER(Regressions!L27),ROUND(Regressions!L27, 1), NA())</f>
        <v>#N/A</v>
      </c>
      <c r="L17" s="247">
        <f>IF(ISNUMBER(Regressions!M27),ROUND(Regressions!M27, 1), NA())</f>
        <v>33</v>
      </c>
      <c r="M17" s="356">
        <f>IF(ISNUMBER(Regressions!N27),ROUND(Regressions!N27, 1), NA())</f>
        <v>32.6</v>
      </c>
      <c r="N17" s="246">
        <f>IF(ISNUMBER(Regressions!O27),ROUND(Regressions!O27, 1), NA())</f>
        <v>34.299999999999997</v>
      </c>
      <c r="O17" s="357" t="e">
        <f>IF(ISNUMBER(Regressions!Q27),ROUND(Regressions!Q27, 1), NA())</f>
        <v>#N/A</v>
      </c>
      <c r="P17" s="355" t="e">
        <f>IF(ISNUMBER(Regressions!R27),ROUND(Regressions!R27, 1), NA())</f>
        <v>#N/A</v>
      </c>
      <c r="Q17" s="224">
        <f>IF(ISNUMBER(Regressions!S27),ROUND(Regressions!S27, 1), NA())</f>
        <v>4.8</v>
      </c>
      <c r="R17" s="356" t="e">
        <f>IF(ISNUMBER(Regressions!T27),ROUND(Regressions!T27, 1), NA())</f>
        <v>#N/A</v>
      </c>
      <c r="S17" s="246" t="e">
        <f>IF(ISNUMBER(Regressions!U27),ROUND(Regressions!U27, 1), NA())</f>
        <v>#N/A</v>
      </c>
    </row>
    <row xmlns:x14ac="http://schemas.microsoft.com/office/spreadsheetml/2009/9/ac" r="18" x14ac:dyDescent="0.2">
      <c r="A18" s="352" t="str">
        <f>IF(ISBLANK(Regressions!A28), " ", Regressions!A28)</f>
        <v>Eritrea</v>
      </c>
      <c r="B18" s="353">
        <f>IF(ISBLANK(Regressions!B28), " ", Regressions!B28)</f>
        <v>2014</v>
      </c>
      <c r="C18" s="358" t="str">
        <f>IF(ISBLANK(Regressions!C28), " ", Regressions!C28)</f>
        <v>National</v>
      </c>
      <c r="D18" s="354">
        <f>IF(ISBLANK(Regressions!D28), " ", Regressions!D28)</f>
        <v>1230856</v>
      </c>
      <c r="E18" s="223" t="e">
        <f>IF(ISNUMBER(Regressions!E28),ROUND(Regressions!E28, 1), NA())</f>
        <v>#N/A</v>
      </c>
      <c r="F18" s="355">
        <f>IF(ISNUMBER(Regressions!F28),ROUND(Regressions!F28, 1), NA())</f>
        <v>63.9</v>
      </c>
      <c r="G18" s="245" t="e">
        <f>IF(ISNUMBER(Regressions!G28),ROUND(Regressions!G28, 1), NA())</f>
        <v>#N/A</v>
      </c>
      <c r="H18" s="356" t="e">
        <f>IF(ISNUMBER(Regressions!H28),ROUND(Regressions!H28, 1), NA())</f>
        <v>#N/A</v>
      </c>
      <c r="I18" s="246">
        <f>IF(ISNUMBER(Regressions!I28),ROUND(Regressions!I28, 1), NA())</f>
        <v>36.1</v>
      </c>
      <c r="J18" s="357">
        <f>IF(ISNUMBER(Regressions!K28),ROUND(Regressions!K28, 1), NA())</f>
        <v>62.8</v>
      </c>
      <c r="K18" s="355" t="e">
        <f>IF(ISNUMBER(Regressions!L28),ROUND(Regressions!L28, 1), NA())</f>
        <v>#N/A</v>
      </c>
      <c r="L18" s="247">
        <f>IF(ISNUMBER(Regressions!M28),ROUND(Regressions!M28, 1), NA())</f>
        <v>33</v>
      </c>
      <c r="M18" s="356">
        <f>IF(ISNUMBER(Regressions!N28),ROUND(Regressions!N28, 1), NA())</f>
        <v>29.8</v>
      </c>
      <c r="N18" s="246">
        <f>IF(ISNUMBER(Regressions!O28),ROUND(Regressions!O28, 1), NA())</f>
        <v>37.200000000000003</v>
      </c>
      <c r="O18" s="357" t="e">
        <f>IF(ISNUMBER(Regressions!Q28),ROUND(Regressions!Q28, 1), NA())</f>
        <v>#N/A</v>
      </c>
      <c r="P18" s="355" t="e">
        <f>IF(ISNUMBER(Regressions!R28),ROUND(Regressions!R28, 1), NA())</f>
        <v>#N/A</v>
      </c>
      <c r="Q18" s="224">
        <f>IF(ISNUMBER(Regressions!S28),ROUND(Regressions!S28, 1), NA())</f>
        <v>4.8</v>
      </c>
      <c r="R18" s="356" t="e">
        <f>IF(ISNUMBER(Regressions!T28),ROUND(Regressions!T28, 1), NA())</f>
        <v>#N/A</v>
      </c>
      <c r="S18" s="246" t="e">
        <f>IF(ISNUMBER(Regressions!U28),ROUND(Regressions!U28, 1), NA())</f>
        <v>#N/A</v>
      </c>
    </row>
    <row xmlns:x14ac="http://schemas.microsoft.com/office/spreadsheetml/2009/9/ac" r="19" x14ac:dyDescent="0.2">
      <c r="A19" s="352" t="str">
        <f>IF(ISBLANK(Regressions!A29), " ", Regressions!A29)</f>
        <v>Eritrea</v>
      </c>
      <c r="B19" s="353">
        <f>IF(ISBLANK(Regressions!B29), " ", Regressions!B29)</f>
        <v>2015</v>
      </c>
      <c r="C19" s="358" t="str">
        <f>IF(ISBLANK(Regressions!C29), " ", Regressions!C29)</f>
        <v>National</v>
      </c>
      <c r="D19" s="354">
        <f>IF(ISBLANK(Regressions!D29), " ", Regressions!D29)</f>
        <v>1239058</v>
      </c>
      <c r="E19" s="223" t="e">
        <f>IF(ISNUMBER(Regressions!E29),ROUND(Regressions!E29, 1), NA())</f>
        <v>#N/A</v>
      </c>
      <c r="F19" s="355">
        <f>IF(ISNUMBER(Regressions!F29),ROUND(Regressions!F29, 1), NA())</f>
        <v>65.8</v>
      </c>
      <c r="G19" s="245" t="e">
        <f>IF(ISNUMBER(Regressions!G29),ROUND(Regressions!G29, 1), NA())</f>
        <v>#N/A</v>
      </c>
      <c r="H19" s="356" t="e">
        <f>IF(ISNUMBER(Regressions!H29),ROUND(Regressions!H29, 1), NA())</f>
        <v>#N/A</v>
      </c>
      <c r="I19" s="246">
        <f>IF(ISNUMBER(Regressions!I29),ROUND(Regressions!I29, 1), NA())</f>
        <v>34.200000000000003</v>
      </c>
      <c r="J19" s="357">
        <f>IF(ISNUMBER(Regressions!K29),ROUND(Regressions!K29, 1), NA())</f>
        <v>60</v>
      </c>
      <c r="K19" s="355" t="e">
        <f>IF(ISNUMBER(Regressions!L29),ROUND(Regressions!L29, 1), NA())</f>
        <v>#N/A</v>
      </c>
      <c r="L19" s="247">
        <f>IF(ISNUMBER(Regressions!M29),ROUND(Regressions!M29, 1), NA())</f>
        <v>33</v>
      </c>
      <c r="M19" s="356">
        <f>IF(ISNUMBER(Regressions!N29),ROUND(Regressions!N29, 1), NA())</f>
        <v>27</v>
      </c>
      <c r="N19" s="246">
        <f>IF(ISNUMBER(Regressions!O29),ROUND(Regressions!O29, 1), NA())</f>
        <v>40</v>
      </c>
      <c r="O19" s="357" t="e">
        <f>IF(ISNUMBER(Regressions!Q29),ROUND(Regressions!Q29, 1), NA())</f>
        <v>#N/A</v>
      </c>
      <c r="P19" s="355" t="e">
        <f>IF(ISNUMBER(Regressions!R29),ROUND(Regressions!R29, 1), NA())</f>
        <v>#N/A</v>
      </c>
      <c r="Q19" s="224">
        <f>IF(ISNUMBER(Regressions!S29),ROUND(Regressions!S29, 1), NA())</f>
        <v>4.8</v>
      </c>
      <c r="R19" s="356" t="e">
        <f>IF(ISNUMBER(Regressions!T29),ROUND(Regressions!T29, 1), NA())</f>
        <v>#N/A</v>
      </c>
      <c r="S19" s="246" t="e">
        <f>IF(ISNUMBER(Regressions!U29),ROUND(Regressions!U29, 1), NA())</f>
        <v>#N/A</v>
      </c>
    </row>
    <row xmlns:x14ac="http://schemas.microsoft.com/office/spreadsheetml/2009/9/ac" r="20" x14ac:dyDescent="0.2">
      <c r="A20" s="352" t="str">
        <f>IF(ISBLANK(Regressions!A30), " ", Regressions!A30)</f>
        <v>Eritrea</v>
      </c>
      <c r="B20" s="353">
        <f>IF(ISBLANK(Regressions!B30), " ", Regressions!B30)</f>
        <v>2016</v>
      </c>
      <c r="C20" s="358" t="str">
        <f>IF(ISBLANK(Regressions!C30), " ", Regressions!C30)</f>
        <v>National</v>
      </c>
      <c r="D20" s="354">
        <f>IF(ISBLANK(Regressions!D30), " ", Regressions!D30)</f>
        <v>1252570</v>
      </c>
      <c r="E20" s="223" t="e">
        <f>IF(ISNUMBER(Regressions!E30),ROUND(Regressions!E30, 1), NA())</f>
        <v>#N/A</v>
      </c>
      <c r="F20" s="355">
        <f>IF(ISNUMBER(Regressions!F30),ROUND(Regressions!F30, 1), NA())</f>
        <v>67.7</v>
      </c>
      <c r="G20" s="245" t="e">
        <f>IF(ISNUMBER(Regressions!G30),ROUND(Regressions!G30, 1), NA())</f>
        <v>#N/A</v>
      </c>
      <c r="H20" s="356" t="e">
        <f>IF(ISNUMBER(Regressions!H30),ROUND(Regressions!H30, 1), NA())</f>
        <v>#N/A</v>
      </c>
      <c r="I20" s="246">
        <f>IF(ISNUMBER(Regressions!I30),ROUND(Regressions!I30, 1), NA())</f>
        <v>32.299999999999997</v>
      </c>
      <c r="J20" s="357">
        <f>IF(ISNUMBER(Regressions!K30),ROUND(Regressions!K30, 1), NA())</f>
        <v>57.2</v>
      </c>
      <c r="K20" s="355" t="e">
        <f>IF(ISNUMBER(Regressions!L30),ROUND(Regressions!L30, 1), NA())</f>
        <v>#N/A</v>
      </c>
      <c r="L20" s="247">
        <f>IF(ISNUMBER(Regressions!M30),ROUND(Regressions!M30, 1), NA())</f>
        <v>33</v>
      </c>
      <c r="M20" s="356">
        <f>IF(ISNUMBER(Regressions!N30),ROUND(Regressions!N30, 1), NA())</f>
        <v>24.2</v>
      </c>
      <c r="N20" s="246">
        <f>IF(ISNUMBER(Regressions!O30),ROUND(Regressions!O30, 1), NA())</f>
        <v>42.8</v>
      </c>
      <c r="O20" s="357" t="e">
        <f>IF(ISNUMBER(Regressions!Q30),ROUND(Regressions!Q30, 1), NA())</f>
        <v>#N/A</v>
      </c>
      <c r="P20" s="355" t="e">
        <f>IF(ISNUMBER(Regressions!R30),ROUND(Regressions!R30, 1), NA())</f>
        <v>#N/A</v>
      </c>
      <c r="Q20" s="224">
        <f>IF(ISNUMBER(Regressions!S30),ROUND(Regressions!S30, 1), NA())</f>
        <v>4.8</v>
      </c>
      <c r="R20" s="356" t="e">
        <f>IF(ISNUMBER(Regressions!T30),ROUND(Regressions!T30, 1), NA())</f>
        <v>#N/A</v>
      </c>
      <c r="S20" s="246" t="e">
        <f>IF(ISNUMBER(Regressions!U30),ROUND(Regressions!U30, 1), NA())</f>
        <v>#N/A</v>
      </c>
    </row>
    <row xmlns:x14ac="http://schemas.microsoft.com/office/spreadsheetml/2009/9/ac" r="21" x14ac:dyDescent="0.2">
      <c r="A21" s="352" t="str">
        <f>IF(ISBLANK(Regressions!A31), " ", Regressions!A31)</f>
        <v>Eritrea</v>
      </c>
      <c r="B21" s="353">
        <f>IF(ISBLANK(Regressions!B31), " ", Regressions!B31)</f>
        <v>2017</v>
      </c>
      <c r="C21" s="358" t="str">
        <f>IF(ISBLANK(Regressions!C31), " ", Regressions!C31)</f>
        <v>National</v>
      </c>
      <c r="D21" s="354">
        <f>IF(ISBLANK(Regressions!D31), " ", Regressions!D31)</f>
        <v>1266113</v>
      </c>
      <c r="E21" s="223" t="e">
        <f>IF(ISNUMBER(Regressions!E31),ROUND(Regressions!E31, 1), NA())</f>
        <v>#N/A</v>
      </c>
      <c r="F21" s="355">
        <f>IF(ISNUMBER(Regressions!F31),ROUND(Regressions!F31, 1), NA())</f>
        <v>69.599999999999994</v>
      </c>
      <c r="G21" s="245" t="e">
        <f>IF(ISNUMBER(Regressions!G31),ROUND(Regressions!G31, 1), NA())</f>
        <v>#N/A</v>
      </c>
      <c r="H21" s="356" t="e">
        <f>IF(ISNUMBER(Regressions!H31),ROUND(Regressions!H31, 1), NA())</f>
        <v>#N/A</v>
      </c>
      <c r="I21" s="246">
        <f>IF(ISNUMBER(Regressions!I31),ROUND(Regressions!I31, 1), NA())</f>
        <v>30.4</v>
      </c>
      <c r="J21" s="357">
        <f>IF(ISNUMBER(Regressions!K31),ROUND(Regressions!K31, 1), NA())</f>
        <v>54.4</v>
      </c>
      <c r="K21" s="355" t="e">
        <f>IF(ISNUMBER(Regressions!L31),ROUND(Regressions!L31, 1), NA())</f>
        <v>#N/A</v>
      </c>
      <c r="L21" s="247">
        <f>IF(ISNUMBER(Regressions!M31),ROUND(Regressions!M31, 1), NA())</f>
        <v>33</v>
      </c>
      <c r="M21" s="356">
        <f>IF(ISNUMBER(Regressions!N31),ROUND(Regressions!N31, 1), NA())</f>
        <v>21.3</v>
      </c>
      <c r="N21" s="246">
        <f>IF(ISNUMBER(Regressions!O31),ROUND(Regressions!O31, 1), NA())</f>
        <v>45.6</v>
      </c>
      <c r="O21" s="357" t="e">
        <f>IF(ISNUMBER(Regressions!Q31),ROUND(Regressions!Q31, 1), NA())</f>
        <v>#N/A</v>
      </c>
      <c r="P21" s="355" t="e">
        <f>IF(ISNUMBER(Regressions!R31),ROUND(Regressions!R31, 1), NA())</f>
        <v>#N/A</v>
      </c>
      <c r="Q21" s="224">
        <f>IF(ISNUMBER(Regressions!S31),ROUND(Regressions!S31, 1), NA())</f>
        <v>4.8</v>
      </c>
      <c r="R21" s="356" t="e">
        <f>IF(ISNUMBER(Regressions!T31),ROUND(Regressions!T31, 1), NA())</f>
        <v>#N/A</v>
      </c>
      <c r="S21" s="246" t="e">
        <f>IF(ISNUMBER(Regressions!U31),ROUND(Regressions!U31, 1), NA())</f>
        <v>#N/A</v>
      </c>
    </row>
    <row xmlns:x14ac="http://schemas.microsoft.com/office/spreadsheetml/2009/9/ac" r="22" x14ac:dyDescent="0.2">
      <c r="A22" s="352" t="str">
        <f>IF(ISBLANK(Regressions!A32), " ", Regressions!A32)</f>
        <v>Eritrea</v>
      </c>
      <c r="B22" s="353">
        <f>IF(ISBLANK(Regressions!B32), " ", Regressions!B32)</f>
        <v>2018</v>
      </c>
      <c r="C22" s="358" t="str">
        <f>IF(ISBLANK(Regressions!C32), " ", Regressions!C32)</f>
        <v>National</v>
      </c>
      <c r="D22" s="354">
        <f>IF(ISBLANK(Regressions!D32), " ", Regressions!D32)</f>
        <v>1281460</v>
      </c>
      <c r="E22" s="223" t="e">
        <f>IF(ISNUMBER(Regressions!E32),ROUND(Regressions!E32, 1), NA())</f>
        <v>#N/A</v>
      </c>
      <c r="F22" s="355">
        <f>IF(ISNUMBER(Regressions!F32),ROUND(Regressions!F32, 1), NA())</f>
        <v>69.599999999999994</v>
      </c>
      <c r="G22" s="245" t="e">
        <f>IF(ISNUMBER(Regressions!G32),ROUND(Regressions!G32, 1), NA())</f>
        <v>#N/A</v>
      </c>
      <c r="H22" s="356" t="e">
        <f>IF(ISNUMBER(Regressions!H32),ROUND(Regressions!H32, 1), NA())</f>
        <v>#N/A</v>
      </c>
      <c r="I22" s="246">
        <f>IF(ISNUMBER(Regressions!I32),ROUND(Regressions!I32, 1), NA())</f>
        <v>30.4</v>
      </c>
      <c r="J22" s="357">
        <f>IF(ISNUMBER(Regressions!K32),ROUND(Regressions!K32, 1), NA())</f>
        <v>54.4</v>
      </c>
      <c r="K22" s="355" t="e">
        <f>IF(ISNUMBER(Regressions!L32),ROUND(Regressions!L32, 1), NA())</f>
        <v>#N/A</v>
      </c>
      <c r="L22" s="247">
        <f>IF(ISNUMBER(Regressions!M32),ROUND(Regressions!M32, 1), NA())</f>
        <v>33</v>
      </c>
      <c r="M22" s="356">
        <f>IF(ISNUMBER(Regressions!N32),ROUND(Regressions!N32, 1), NA())</f>
        <v>21.3</v>
      </c>
      <c r="N22" s="246">
        <f>IF(ISNUMBER(Regressions!O32),ROUND(Regressions!O32, 1), NA())</f>
        <v>45.6</v>
      </c>
      <c r="O22" s="357" t="e">
        <f>IF(ISNUMBER(Regressions!Q32),ROUND(Regressions!Q32, 1), NA())</f>
        <v>#N/A</v>
      </c>
      <c r="P22" s="355" t="e">
        <f>IF(ISNUMBER(Regressions!R32),ROUND(Regressions!R32, 1), NA())</f>
        <v>#N/A</v>
      </c>
      <c r="Q22" s="224">
        <f>IF(ISNUMBER(Regressions!S32),ROUND(Regressions!S32, 1), NA())</f>
        <v>4.8</v>
      </c>
      <c r="R22" s="356" t="e">
        <f>IF(ISNUMBER(Regressions!T32),ROUND(Regressions!T32, 1), NA())</f>
        <v>#N/A</v>
      </c>
      <c r="S22" s="246" t="e">
        <f>IF(ISNUMBER(Regressions!U32),ROUND(Regressions!U32, 1), NA())</f>
        <v>#N/A</v>
      </c>
    </row>
    <row xmlns:x14ac="http://schemas.microsoft.com/office/spreadsheetml/2009/9/ac" r="23" x14ac:dyDescent="0.2">
      <c r="A23" s="352" t="str">
        <f>IF(ISBLANK(Regressions!A33), " ", Regressions!A33)</f>
        <v>Eritrea</v>
      </c>
      <c r="B23" s="353">
        <f>IF(ISBLANK(Regressions!B33), " ", Regressions!B33)</f>
        <v>2019</v>
      </c>
      <c r="C23" s="358" t="str">
        <f>IF(ISBLANK(Regressions!C33), " ", Regressions!C33)</f>
        <v>National</v>
      </c>
      <c r="D23" s="354">
        <f>IF(ISBLANK(Regressions!D33), " ", Regressions!D33)</f>
        <v>1296977</v>
      </c>
      <c r="E23" s="223" t="e">
        <f>IF(ISNUMBER(Regressions!E33),ROUND(Regressions!E33, 1), NA())</f>
        <v>#N/A</v>
      </c>
      <c r="F23" s="355">
        <f>IF(ISNUMBER(Regressions!F33),ROUND(Regressions!F33, 1), NA())</f>
        <v>69.599999999999994</v>
      </c>
      <c r="G23" s="245" t="e">
        <f>IF(ISNUMBER(Regressions!G33),ROUND(Regressions!G33, 1), NA())</f>
        <v>#N/A</v>
      </c>
      <c r="H23" s="356" t="e">
        <f>IF(ISNUMBER(Regressions!H33),ROUND(Regressions!H33, 1), NA())</f>
        <v>#N/A</v>
      </c>
      <c r="I23" s="246">
        <f>IF(ISNUMBER(Regressions!I33),ROUND(Regressions!I33, 1), NA())</f>
        <v>30.4</v>
      </c>
      <c r="J23" s="357">
        <f>IF(ISNUMBER(Regressions!K33),ROUND(Regressions!K33, 1), NA())</f>
        <v>54.4</v>
      </c>
      <c r="K23" s="355" t="e">
        <f>IF(ISNUMBER(Regressions!L33),ROUND(Regressions!L33, 1), NA())</f>
        <v>#N/A</v>
      </c>
      <c r="L23" s="247">
        <f>IF(ISNUMBER(Regressions!M33),ROUND(Regressions!M33, 1), NA())</f>
        <v>33</v>
      </c>
      <c r="M23" s="356">
        <f>IF(ISNUMBER(Regressions!N33),ROUND(Regressions!N33, 1), NA())</f>
        <v>21.3</v>
      </c>
      <c r="N23" s="246">
        <f>IF(ISNUMBER(Regressions!O33),ROUND(Regressions!O33, 1), NA())</f>
        <v>45.6</v>
      </c>
      <c r="O23" s="357" t="e">
        <f>IF(ISNUMBER(Regressions!Q33),ROUND(Regressions!Q33, 1), NA())</f>
        <v>#N/A</v>
      </c>
      <c r="P23" s="355" t="e">
        <f>IF(ISNUMBER(Regressions!R33),ROUND(Regressions!R33, 1), NA())</f>
        <v>#N/A</v>
      </c>
      <c r="Q23" s="224">
        <f>IF(ISNUMBER(Regressions!S33),ROUND(Regressions!S33, 1), NA())</f>
        <v>4.8</v>
      </c>
      <c r="R23" s="356" t="e">
        <f>IF(ISNUMBER(Regressions!T33),ROUND(Regressions!T33, 1), NA())</f>
        <v>#N/A</v>
      </c>
      <c r="S23" s="246" t="e">
        <f>IF(ISNUMBER(Regressions!U33),ROUND(Regressions!U33, 1), NA())</f>
        <v>#N/A</v>
      </c>
    </row>
    <row xmlns:x14ac="http://schemas.microsoft.com/office/spreadsheetml/2009/9/ac" r="24" x14ac:dyDescent="0.2">
      <c r="A24" s="352" t="str">
        <f>IF(ISBLANK(Regressions!A34), " ", Regressions!A34)</f>
        <v>Eritrea</v>
      </c>
      <c r="B24" s="353">
        <f>IF(ISBLANK(Regressions!B34), " ", Regressions!B34)</f>
        <v>2020</v>
      </c>
      <c r="C24" s="358" t="str">
        <f>IF(ISBLANK(Regressions!C34), " ", Regressions!C34)</f>
        <v>National</v>
      </c>
      <c r="D24" s="354">
        <f>IF(ISBLANK(Regressions!D34), " ", Regressions!D34)</f>
        <v>1309019</v>
      </c>
      <c r="E24" s="223" t="e">
        <f>IF(ISNUMBER(Regressions!E34),ROUND(Regressions!E34, 1), NA())</f>
        <v>#N/A</v>
      </c>
      <c r="F24" s="355">
        <f>IF(ISNUMBER(Regressions!F34),ROUND(Regressions!F34, 1), NA())</f>
        <v>69.599999999999994</v>
      </c>
      <c r="G24" s="245" t="e">
        <f>IF(ISNUMBER(Regressions!G34),ROUND(Regressions!G34, 1), NA())</f>
        <v>#N/A</v>
      </c>
      <c r="H24" s="356" t="e">
        <f>IF(ISNUMBER(Regressions!H34),ROUND(Regressions!H34, 1), NA())</f>
        <v>#N/A</v>
      </c>
      <c r="I24" s="246">
        <f>IF(ISNUMBER(Regressions!I34),ROUND(Regressions!I34, 1), NA())</f>
        <v>30.4</v>
      </c>
      <c r="J24" s="357">
        <f>IF(ISNUMBER(Regressions!K34),ROUND(Regressions!K34, 1), NA())</f>
        <v>54.4</v>
      </c>
      <c r="K24" s="355" t="e">
        <f>IF(ISNUMBER(Regressions!L34),ROUND(Regressions!L34, 1), NA())</f>
        <v>#N/A</v>
      </c>
      <c r="L24" s="247">
        <f>IF(ISNUMBER(Regressions!M34),ROUND(Regressions!M34, 1), NA())</f>
        <v>33</v>
      </c>
      <c r="M24" s="356">
        <f>IF(ISNUMBER(Regressions!N34),ROUND(Regressions!N34, 1), NA())</f>
        <v>21.3</v>
      </c>
      <c r="N24" s="246">
        <f>IF(ISNUMBER(Regressions!O34),ROUND(Regressions!O34, 1), NA())</f>
        <v>45.6</v>
      </c>
      <c r="O24" s="357" t="e">
        <f>IF(ISNUMBER(Regressions!Q34),ROUND(Regressions!Q34, 1), NA())</f>
        <v>#N/A</v>
      </c>
      <c r="P24" s="355" t="e">
        <f>IF(ISNUMBER(Regressions!R34),ROUND(Regressions!R34, 1), NA())</f>
        <v>#N/A</v>
      </c>
      <c r="Q24" s="224">
        <f>IF(ISNUMBER(Regressions!S34),ROUND(Regressions!S34, 1), NA())</f>
        <v>4.8</v>
      </c>
      <c r="R24" s="356" t="e">
        <f>IF(ISNUMBER(Regressions!T34),ROUND(Regressions!T34, 1), NA())</f>
        <v>#N/A</v>
      </c>
      <c r="S24" s="246" t="e">
        <f>IF(ISNUMBER(Regressions!U34),ROUND(Regressions!U34, 1), NA())</f>
        <v>#N/A</v>
      </c>
    </row>
    <row xmlns:x14ac="http://schemas.microsoft.com/office/spreadsheetml/2009/9/ac" r="25" x14ac:dyDescent="0.2">
      <c r="A25" s="404" t="str">
        <f>IF(ISBLANK(Regressions!A35), " ", Regressions!A35)</f>
        <v>Eritrea</v>
      </c>
      <c r="B25" s="405">
        <f>IF(ISBLANK(Regressions!B35), " ", Regressions!B35)</f>
        <v>2021</v>
      </c>
      <c r="C25" s="406" t="str">
        <f>IF(ISBLANK(Regressions!C35), " ", Regressions!C35)</f>
        <v>National</v>
      </c>
      <c r="D25" s="407">
        <f>IF(ISBLANK(Regressions!D35), " ", Regressions!D35)</f>
        <v>1317802</v>
      </c>
      <c r="E25" s="410" t="e">
        <f>IF(ISNUMBER(Regressions!E35),ROUND(Regressions!E35, 1), NA())</f>
        <v>#N/A</v>
      </c>
      <c r="F25" s="408">
        <f>IF(ISNUMBER(Regressions!F35),ROUND(Regressions!F35, 1), NA())</f>
        <v>69.599999999999994</v>
      </c>
      <c r="G25" s="411" t="e">
        <f>IF(ISNUMBER(Regressions!G35),ROUND(Regressions!G35, 1), NA())</f>
        <v>#N/A</v>
      </c>
      <c r="H25" s="409" t="e">
        <f>IF(ISNUMBER(Regressions!H35),ROUND(Regressions!H35, 1), NA())</f>
        <v>#N/A</v>
      </c>
      <c r="I25" s="412">
        <f>IF(ISNUMBER(Regressions!I35),ROUND(Regressions!I35, 1), NA())</f>
        <v>30.4</v>
      </c>
      <c r="J25" s="410">
        <f>IF(ISNUMBER(Regressions!K35),ROUND(Regressions!K35, 1), NA())</f>
        <v>54.4</v>
      </c>
      <c r="K25" s="408" t="e">
        <f>IF(ISNUMBER(Regressions!L35),ROUND(Regressions!L35, 1), NA())</f>
        <v>#N/A</v>
      </c>
      <c r="L25" s="413">
        <f>IF(ISNUMBER(Regressions!M35),ROUND(Regressions!M35, 1), NA())</f>
        <v>33</v>
      </c>
      <c r="M25" s="409">
        <f>IF(ISNUMBER(Regressions!N35),ROUND(Regressions!N35, 1), NA())</f>
        <v>21.3</v>
      </c>
      <c r="N25" s="412">
        <f>IF(ISNUMBER(Regressions!O35),ROUND(Regressions!O35, 1), NA())</f>
        <v>45.6</v>
      </c>
      <c r="O25" s="410" t="e">
        <f>IF(ISNUMBER(Regressions!Q35),ROUND(Regressions!Q35, 1), NA())</f>
        <v>#N/A</v>
      </c>
      <c r="P25" s="408" t="e">
        <f>IF(ISNUMBER(Regressions!R35),ROUND(Regressions!R35, 1), NA())</f>
        <v>#N/A</v>
      </c>
      <c r="Q25" s="414">
        <f>IF(ISNUMBER(Regressions!S35),ROUND(Regressions!S35, 1), NA())</f>
        <v>4.8</v>
      </c>
      <c r="R25" s="409" t="e">
        <f>IF(ISNUMBER(Regressions!T35),ROUND(Regressions!T35, 1), NA())</f>
        <v>#N/A</v>
      </c>
      <c r="S25" s="412" t="e">
        <f>IF(ISNUMBER(Regressions!U35),ROUND(Regressions!U35, 1), NA())</f>
        <v>#N/A</v>
      </c>
      <c r="T25" s="403"/>
      <c r="U25" s="403"/>
      <c r="V25" s="403"/>
      <c r="W25" s="403"/>
      <c r="X25" s="403"/>
      <c r="Y25" s="403"/>
      <c r="Z25" s="403"/>
      <c r="AA25" s="403"/>
      <c r="AB25" s="403"/>
      <c r="AC25" s="403"/>
    </row>
    <row xmlns:x14ac="http://schemas.microsoft.com/office/spreadsheetml/2009/9/ac" r="26" x14ac:dyDescent="0.2">
      <c r="A26" s="352" t="str">
        <f>IF(ISBLANK(Regressions!A36), " ", Regressions!A36)</f>
        <v>Eritrea</v>
      </c>
      <c r="B26" s="353">
        <f>IF(ISBLANK(Regressions!B36), " ", Regressions!B36)</f>
        <v>2022</v>
      </c>
      <c r="C26" s="358" t="str">
        <f>IF(ISBLANK(Regressions!C36), " ", Regressions!C36)</f>
        <v>National</v>
      </c>
      <c r="D26" s="354">
        <f>IF(ISBLANK(Regressions!D36), " ", Regressions!D36)</f>
        <v>1324464</v>
      </c>
      <c r="E26" s="223" t="e">
        <f>IF(ISNUMBER(Regressions!E36),ROUND(Regressions!E36, 1), NA())</f>
        <v>#N/A</v>
      </c>
      <c r="F26" s="355" t="e">
        <f>IF(ISNUMBER(Regressions!F36),ROUND(Regressions!F36, 1), NA())</f>
        <v>#N/A</v>
      </c>
      <c r="G26" s="245" t="e">
        <f>IF(ISNUMBER(Regressions!G36),ROUND(Regressions!G36, 1), NA())</f>
        <v>#N/A</v>
      </c>
      <c r="H26" s="356" t="e">
        <f>IF(ISNUMBER(Regressions!H36),ROUND(Regressions!H36, 1), NA())</f>
        <v>#N/A</v>
      </c>
      <c r="I26" s="246" t="e">
        <f>IF(ISNUMBER(Regressions!I36),ROUND(Regressions!I36, 1), NA())</f>
        <v>#N/A</v>
      </c>
      <c r="J26" s="357" t="e">
        <f>IF(ISNUMBER(Regressions!K36),ROUND(Regressions!K36, 1), NA())</f>
        <v>#N/A</v>
      </c>
      <c r="K26" s="355" t="e">
        <f>IF(ISNUMBER(Regressions!L36),ROUND(Regressions!L36, 1), NA())</f>
        <v>#N/A</v>
      </c>
      <c r="L26" s="247">
        <f>IF(ISNUMBER(Regressions!M36),ROUND(Regressions!M36, 1), NA())</f>
        <v>33</v>
      </c>
      <c r="M26" s="356" t="e">
        <f>IF(ISNUMBER(Regressions!N36),ROUND(Regressions!N36, 1), NA())</f>
        <v>#N/A</v>
      </c>
      <c r="N26" s="246" t="e">
        <f>IF(ISNUMBER(Regressions!O36),ROUND(Regressions!O36, 1), NA())</f>
        <v>#N/A</v>
      </c>
      <c r="O26" s="357" t="e">
        <f>IF(ISNUMBER(Regressions!Q36),ROUND(Regressions!Q36, 1), NA())</f>
        <v>#N/A</v>
      </c>
      <c r="P26" s="355" t="e">
        <f>IF(ISNUMBER(Regressions!R36),ROUND(Regressions!R36, 1), NA())</f>
        <v>#N/A</v>
      </c>
      <c r="Q26" s="224">
        <f>IF(ISNUMBER(Regressions!S36),ROUND(Regressions!S36, 1), NA())</f>
        <v>4.8</v>
      </c>
      <c r="R26" s="356" t="e">
        <f>IF(ISNUMBER(Regressions!T36),ROUND(Regressions!T36, 1), NA())</f>
        <v>#N/A</v>
      </c>
      <c r="S26" s="246" t="e">
        <f>IF(ISNUMBER(Regressions!U36),ROUND(Regressions!U36, 1), NA())</f>
        <v>#N/A</v>
      </c>
    </row>
    <row xmlns:x14ac="http://schemas.microsoft.com/office/spreadsheetml/2009/9/ac" r="27" x14ac:dyDescent="0.2">
      <c r="A27" s="359" t="str">
        <f>IF(ISBLANK(Regressions!A37), " ", Regressions!A37)</f>
        <v>Eritrea</v>
      </c>
      <c r="B27" s="360">
        <f>IF(ISBLANK(Regressions!B37), " ", Regressions!B37)</f>
        <v>2023</v>
      </c>
      <c r="C27" s="361" t="str">
        <f>IF(ISBLANK(Regressions!C37), " ", Regressions!C37)</f>
        <v>National</v>
      </c>
      <c r="D27" s="362">
        <f>IF(ISBLANK(Regressions!D37), " ", Regressions!D37)</f>
        <v>1407549</v>
      </c>
      <c r="E27" s="363" t="e">
        <f>IF(ISNUMBER(Regressions!E37),ROUND(Regressions!E37, 1), NA())</f>
        <v>#N/A</v>
      </c>
      <c r="F27" s="364" t="e">
        <f>IF(ISNUMBER(Regressions!F37),ROUND(Regressions!F37, 1), NA())</f>
        <v>#N/A</v>
      </c>
      <c r="G27" s="365" t="e">
        <f>IF(ISNUMBER(Regressions!G37),ROUND(Regressions!G37, 1), NA())</f>
        <v>#N/A</v>
      </c>
      <c r="H27" s="366" t="e">
        <f>IF(ISNUMBER(Regressions!H37),ROUND(Regressions!H37, 1), NA())</f>
        <v>#N/A</v>
      </c>
      <c r="I27" s="367" t="e">
        <f>IF(ISNUMBER(Regressions!I37),ROUND(Regressions!I37, 1), NA())</f>
        <v>#N/A</v>
      </c>
      <c r="J27" s="368" t="e">
        <f>IF(ISNUMBER(Regressions!K37),ROUND(Regressions!K37, 1), NA())</f>
        <v>#N/A</v>
      </c>
      <c r="K27" s="364" t="e">
        <f>IF(ISNUMBER(Regressions!L37),ROUND(Regressions!L37, 1), NA())</f>
        <v>#N/A</v>
      </c>
      <c r="L27" s="369">
        <f>IF(ISNUMBER(Regressions!M37),ROUND(Regressions!M37, 1), NA())</f>
        <v>33</v>
      </c>
      <c r="M27" s="366" t="e">
        <f>IF(ISNUMBER(Regressions!N37),ROUND(Regressions!N37, 1), NA())</f>
        <v>#N/A</v>
      </c>
      <c r="N27" s="367" t="e">
        <f>IF(ISNUMBER(Regressions!O37),ROUND(Regressions!O37, 1), NA())</f>
        <v>#N/A</v>
      </c>
      <c r="O27" s="368" t="e">
        <f>IF(ISNUMBER(Regressions!Q37),ROUND(Regressions!Q37, 1), NA())</f>
        <v>#N/A</v>
      </c>
      <c r="P27" s="364" t="e">
        <f>IF(ISNUMBER(Regressions!R37),ROUND(Regressions!R37, 1), NA())</f>
        <v>#N/A</v>
      </c>
      <c r="Q27" s="370">
        <f>IF(ISNUMBER(Regressions!S37),ROUND(Regressions!S37, 1), NA())</f>
        <v>4.8</v>
      </c>
      <c r="R27" s="366" t="e">
        <f>IF(ISNUMBER(Regressions!T37),ROUND(Regressions!T37, 1), NA())</f>
        <v>#N/A</v>
      </c>
      <c r="S27" s="367" t="e">
        <f>IF(ISNUMBER(Regressions!U37),ROUND(Regressions!U37, 1), NA())</f>
        <v>#N/A</v>
      </c>
    </row>
    <row xmlns:x14ac="http://schemas.microsoft.com/office/spreadsheetml/2009/9/ac" r="28" hidden="true" x14ac:dyDescent="0.2">
      <c r="A28" s="352" t="str">
        <f>IF(ISBLANK(Regressions!A38), " ", Regressions!A38)</f>
        <v>Eritrea</v>
      </c>
      <c r="B28" s="353">
        <f>IF(ISBLANK(Regressions!B38), " ", Regressions!B38)</f>
        <v>2024</v>
      </c>
      <c r="C28" s="358" t="str">
        <f>IF(ISBLANK(Regressions!C38), " ", Regressions!C38)</f>
        <v>National</v>
      </c>
      <c r="D28" s="354" t="str">
        <f>IF(ISBLANK(Regressions!D38), " ", Regressions!D38)</f>
        <v> </v>
      </c>
      <c r="E28" s="223" t="e">
        <f>IF(ISNUMBER(Regressions!E38),ROUND(Regressions!E38, 1), NA())</f>
        <v>#N/A</v>
      </c>
      <c r="F28" s="355" t="e">
        <f>IF(ISNUMBER(Regressions!F38),ROUND(Regressions!F38, 1), NA())</f>
        <v>#N/A</v>
      </c>
      <c r="G28" s="245" t="e">
        <f>IF(ISNUMBER(Regressions!G38),ROUND(Regressions!G38, 1), NA())</f>
        <v>#N/A</v>
      </c>
      <c r="H28" s="356" t="e">
        <f>IF(ISNUMBER(Regressions!H38),ROUND(Regressions!H38, 1), NA())</f>
        <v>#N/A</v>
      </c>
      <c r="I28" s="246" t="e">
        <f>IF(ISNUMBER(Regressions!I38),ROUND(Regressions!I38, 1), NA())</f>
        <v>#N/A</v>
      </c>
      <c r="J28" s="357" t="e">
        <f>IF(ISNUMBER(Regressions!K38),ROUND(Regressions!K38, 1), NA())</f>
        <v>#N/A</v>
      </c>
      <c r="K28" s="355" t="e">
        <f>IF(ISNUMBER(Regressions!L38),ROUND(Regressions!L38, 1), NA())</f>
        <v>#N/A</v>
      </c>
      <c r="L28" s="247" t="e">
        <f>IF(ISNUMBER(Regressions!M38),ROUND(Regressions!M38, 1), NA())</f>
        <v>#N/A</v>
      </c>
      <c r="M28" s="356" t="e">
        <f>IF(ISNUMBER(Regressions!N38),ROUND(Regressions!N38, 1), NA())</f>
        <v>#N/A</v>
      </c>
      <c r="N28" s="246" t="e">
        <f>IF(ISNUMBER(Regressions!O38),ROUND(Regressions!O38, 1), NA())</f>
        <v>#N/A</v>
      </c>
      <c r="O28" s="357" t="e">
        <f>IF(ISNUMBER(Regressions!Q38),ROUND(Regressions!Q38, 1), NA())</f>
        <v>#N/A</v>
      </c>
      <c r="P28" s="355" t="e">
        <f>IF(ISNUMBER(Regressions!R38),ROUND(Regressions!R38, 1), NA())</f>
        <v>#N/A</v>
      </c>
      <c r="Q28" s="224" t="e">
        <f>IF(ISNUMBER(Regressions!S38),ROUND(Regressions!S38, 1), NA())</f>
        <v>#N/A</v>
      </c>
      <c r="R28" s="356" t="e">
        <f>IF(ISNUMBER(Regressions!T38),ROUND(Regressions!T38, 1), NA())</f>
        <v>#N/A</v>
      </c>
      <c r="S28" s="246" t="e">
        <f>IF(ISNUMBER(Regressions!U38),ROUND(Regressions!U38, 1), NA())</f>
        <v>#N/A</v>
      </c>
    </row>
    <row xmlns:x14ac="http://schemas.microsoft.com/office/spreadsheetml/2009/9/ac" r="29" hidden="true" x14ac:dyDescent="0.2">
      <c r="A29" s="352" t="str">
        <f>IF(ISBLANK(Regressions!A39), " ", Regressions!A39)</f>
        <v>Eritrea</v>
      </c>
      <c r="B29" s="353">
        <f>IF(ISBLANK(Regressions!B39), " ", Regressions!B39)</f>
        <v>2025</v>
      </c>
      <c r="C29" s="358" t="str">
        <f>IF(ISBLANK(Regressions!C39), " ", Regressions!C39)</f>
        <v>National</v>
      </c>
      <c r="D29" s="354" t="str">
        <f>IF(ISBLANK(Regressions!D39), " ", Regressions!D39)</f>
        <v> </v>
      </c>
      <c r="E29" s="223" t="e">
        <f>IF(ISNUMBER(Regressions!E39),ROUND(Regressions!E39, 1), NA())</f>
        <v>#N/A</v>
      </c>
      <c r="F29" s="355" t="e">
        <f>IF(ISNUMBER(Regressions!F39),ROUND(Regressions!F39, 1), NA())</f>
        <v>#N/A</v>
      </c>
      <c r="G29" s="245" t="e">
        <f>IF(ISNUMBER(Regressions!G39),ROUND(Regressions!G39, 1), NA())</f>
        <v>#N/A</v>
      </c>
      <c r="H29" s="356" t="e">
        <f>IF(ISNUMBER(Regressions!H39),ROUND(Regressions!H39, 1), NA())</f>
        <v>#N/A</v>
      </c>
      <c r="I29" s="246" t="e">
        <f>IF(ISNUMBER(Regressions!I39),ROUND(Regressions!I39, 1), NA())</f>
        <v>#N/A</v>
      </c>
      <c r="J29" s="357" t="e">
        <f>IF(ISNUMBER(Regressions!K39),ROUND(Regressions!K39, 1), NA())</f>
        <v>#N/A</v>
      </c>
      <c r="K29" s="355" t="e">
        <f>IF(ISNUMBER(Regressions!L39),ROUND(Regressions!L39, 1), NA())</f>
        <v>#N/A</v>
      </c>
      <c r="L29" s="247" t="e">
        <f>IF(ISNUMBER(Regressions!M39),ROUND(Regressions!M39, 1), NA())</f>
        <v>#N/A</v>
      </c>
      <c r="M29" s="356" t="e">
        <f>IF(ISNUMBER(Regressions!N39),ROUND(Regressions!N39, 1), NA())</f>
        <v>#N/A</v>
      </c>
      <c r="N29" s="246" t="e">
        <f>IF(ISNUMBER(Regressions!O39),ROUND(Regressions!O39, 1), NA())</f>
        <v>#N/A</v>
      </c>
      <c r="O29" s="357" t="e">
        <f>IF(ISNUMBER(Regressions!Q39),ROUND(Regressions!Q39, 1), NA())</f>
        <v>#N/A</v>
      </c>
      <c r="P29" s="355" t="e">
        <f>IF(ISNUMBER(Regressions!R39),ROUND(Regressions!R39, 1), NA())</f>
        <v>#N/A</v>
      </c>
      <c r="Q29" s="224" t="e">
        <f>IF(ISNUMBER(Regressions!S39),ROUND(Regressions!S39, 1), NA())</f>
        <v>#N/A</v>
      </c>
      <c r="R29" s="356" t="e">
        <f>IF(ISNUMBER(Regressions!T39),ROUND(Regressions!T39, 1), NA())</f>
        <v>#N/A</v>
      </c>
      <c r="S29" s="246" t="e">
        <f>IF(ISNUMBER(Regressions!U39),ROUND(Regressions!U39, 1), NA())</f>
        <v>#N/A</v>
      </c>
    </row>
    <row xmlns:x14ac="http://schemas.microsoft.com/office/spreadsheetml/2009/9/ac" r="30" hidden="true" x14ac:dyDescent="0.2">
      <c r="A30" s="352" t="str">
        <f>IF(ISBLANK(Regressions!A40), " ", Regressions!A40)</f>
        <v>Eritrea</v>
      </c>
      <c r="B30" s="353">
        <f>IF(ISBLANK(Regressions!B40), " ", Regressions!B40)</f>
        <v>2026</v>
      </c>
      <c r="C30" s="358" t="str">
        <f>IF(ISBLANK(Regressions!C40), " ", Regressions!C40)</f>
        <v>National</v>
      </c>
      <c r="D30" s="354" t="str">
        <f>IF(ISBLANK(Regressions!D40), " ", Regressions!D40)</f>
        <v> </v>
      </c>
      <c r="E30" s="223" t="e">
        <f>IF(ISNUMBER(Regressions!E40),ROUND(Regressions!E40, 1), NA())</f>
        <v>#N/A</v>
      </c>
      <c r="F30" s="355" t="e">
        <f>IF(ISNUMBER(Regressions!F40),ROUND(Regressions!F40, 1), NA())</f>
        <v>#N/A</v>
      </c>
      <c r="G30" s="245" t="e">
        <f>IF(ISNUMBER(Regressions!G40),ROUND(Regressions!G40, 1), NA())</f>
        <v>#N/A</v>
      </c>
      <c r="H30" s="356" t="e">
        <f>IF(ISNUMBER(Regressions!H40),ROUND(Regressions!H40, 1), NA())</f>
        <v>#N/A</v>
      </c>
      <c r="I30" s="246" t="e">
        <f>IF(ISNUMBER(Regressions!I40),ROUND(Regressions!I40, 1), NA())</f>
        <v>#N/A</v>
      </c>
      <c r="J30" s="357" t="e">
        <f>IF(ISNUMBER(Regressions!K40),ROUND(Regressions!K40, 1), NA())</f>
        <v>#N/A</v>
      </c>
      <c r="K30" s="355" t="e">
        <f>IF(ISNUMBER(Regressions!L40),ROUND(Regressions!L40, 1), NA())</f>
        <v>#N/A</v>
      </c>
      <c r="L30" s="247" t="e">
        <f>IF(ISNUMBER(Regressions!M40),ROUND(Regressions!M40, 1), NA())</f>
        <v>#N/A</v>
      </c>
      <c r="M30" s="356" t="e">
        <f>IF(ISNUMBER(Regressions!N40),ROUND(Regressions!N40, 1), NA())</f>
        <v>#N/A</v>
      </c>
      <c r="N30" s="246" t="e">
        <f>IF(ISNUMBER(Regressions!O40),ROUND(Regressions!O40, 1), NA())</f>
        <v>#N/A</v>
      </c>
      <c r="O30" s="357" t="e">
        <f>IF(ISNUMBER(Regressions!Q40),ROUND(Regressions!Q40, 1), NA())</f>
        <v>#N/A</v>
      </c>
      <c r="P30" s="355" t="e">
        <f>IF(ISNUMBER(Regressions!R40),ROUND(Regressions!R40, 1), NA())</f>
        <v>#N/A</v>
      </c>
      <c r="Q30" s="224" t="e">
        <f>IF(ISNUMBER(Regressions!S40),ROUND(Regressions!S40, 1), NA())</f>
        <v>#N/A</v>
      </c>
      <c r="R30" s="356" t="e">
        <f>IF(ISNUMBER(Regressions!T40),ROUND(Regressions!T40, 1), NA())</f>
        <v>#N/A</v>
      </c>
      <c r="S30" s="246" t="e">
        <f>IF(ISNUMBER(Regressions!U40),ROUND(Regressions!U40, 1), NA())</f>
        <v>#N/A</v>
      </c>
    </row>
    <row xmlns:x14ac="http://schemas.microsoft.com/office/spreadsheetml/2009/9/ac" r="31" hidden="true" x14ac:dyDescent="0.2">
      <c r="A31" s="352" t="str">
        <f>IF(ISBLANK(Regressions!A41), " ", Regressions!A41)</f>
        <v>Eritrea</v>
      </c>
      <c r="B31" s="353">
        <f>IF(ISBLANK(Regressions!B41), " ", Regressions!B41)</f>
        <v>2027</v>
      </c>
      <c r="C31" s="358" t="str">
        <f>IF(ISBLANK(Regressions!C41), " ", Regressions!C41)</f>
        <v>National</v>
      </c>
      <c r="D31" s="354" t="str">
        <f>IF(ISBLANK(Regressions!D41), " ", Regressions!D41)</f>
        <v> </v>
      </c>
      <c r="E31" s="223" t="e">
        <f>IF(ISNUMBER(Regressions!E41),ROUND(Regressions!E41, 1), NA())</f>
        <v>#N/A</v>
      </c>
      <c r="F31" s="355" t="e">
        <f>IF(ISNUMBER(Regressions!F41),ROUND(Regressions!F41, 1), NA())</f>
        <v>#N/A</v>
      </c>
      <c r="G31" s="245" t="e">
        <f>IF(ISNUMBER(Regressions!G41),ROUND(Regressions!G41, 1), NA())</f>
        <v>#N/A</v>
      </c>
      <c r="H31" s="356" t="e">
        <f>IF(ISNUMBER(Regressions!H41),ROUND(Regressions!H41, 1), NA())</f>
        <v>#N/A</v>
      </c>
      <c r="I31" s="246" t="e">
        <f>IF(ISNUMBER(Regressions!I41),ROUND(Regressions!I41, 1), NA())</f>
        <v>#N/A</v>
      </c>
      <c r="J31" s="357" t="e">
        <f>IF(ISNUMBER(Regressions!K41),ROUND(Regressions!K41, 1), NA())</f>
        <v>#N/A</v>
      </c>
      <c r="K31" s="355" t="e">
        <f>IF(ISNUMBER(Regressions!L41),ROUND(Regressions!L41, 1), NA())</f>
        <v>#N/A</v>
      </c>
      <c r="L31" s="247" t="e">
        <f>IF(ISNUMBER(Regressions!M41),ROUND(Regressions!M41, 1), NA())</f>
        <v>#N/A</v>
      </c>
      <c r="M31" s="356" t="e">
        <f>IF(ISNUMBER(Regressions!N41),ROUND(Regressions!N41, 1), NA())</f>
        <v>#N/A</v>
      </c>
      <c r="N31" s="246" t="e">
        <f>IF(ISNUMBER(Regressions!O41),ROUND(Regressions!O41, 1), NA())</f>
        <v>#N/A</v>
      </c>
      <c r="O31" s="357" t="e">
        <f>IF(ISNUMBER(Regressions!Q41),ROUND(Regressions!Q41, 1), NA())</f>
        <v>#N/A</v>
      </c>
      <c r="P31" s="355" t="e">
        <f>IF(ISNUMBER(Regressions!R41),ROUND(Regressions!R41, 1), NA())</f>
        <v>#N/A</v>
      </c>
      <c r="Q31" s="224" t="e">
        <f>IF(ISNUMBER(Regressions!S41),ROUND(Regressions!S41, 1), NA())</f>
        <v>#N/A</v>
      </c>
      <c r="R31" s="356" t="e">
        <f>IF(ISNUMBER(Regressions!T41),ROUND(Regressions!T41, 1), NA())</f>
        <v>#N/A</v>
      </c>
      <c r="S31" s="246" t="e">
        <f>IF(ISNUMBER(Regressions!U41),ROUND(Regressions!U41, 1), NA())</f>
        <v>#N/A</v>
      </c>
    </row>
    <row xmlns:x14ac="http://schemas.microsoft.com/office/spreadsheetml/2009/9/ac" r="32" hidden="true" x14ac:dyDescent="0.2">
      <c r="A32" s="352" t="str">
        <f>IF(ISBLANK(Regressions!A42), " ", Regressions!A42)</f>
        <v>Eritrea</v>
      </c>
      <c r="B32" s="353">
        <f>IF(ISBLANK(Regressions!B42), " ", Regressions!B42)</f>
        <v>2028</v>
      </c>
      <c r="C32" s="358" t="str">
        <f>IF(ISBLANK(Regressions!C42), " ", Regressions!C42)</f>
        <v>National</v>
      </c>
      <c r="D32" s="354" t="str">
        <f>IF(ISBLANK(Regressions!D42), " ", Regressions!D42)</f>
        <v> </v>
      </c>
      <c r="E32" s="223" t="e">
        <f>IF(ISNUMBER(Regressions!E42),ROUND(Regressions!E42, 1), NA())</f>
        <v>#N/A</v>
      </c>
      <c r="F32" s="355" t="e">
        <f>IF(ISNUMBER(Regressions!F42),ROUND(Regressions!F42, 1), NA())</f>
        <v>#N/A</v>
      </c>
      <c r="G32" s="245" t="e">
        <f>IF(ISNUMBER(Regressions!G42),ROUND(Regressions!G42, 1), NA())</f>
        <v>#N/A</v>
      </c>
      <c r="H32" s="356" t="e">
        <f>IF(ISNUMBER(Regressions!H42),ROUND(Regressions!H42, 1), NA())</f>
        <v>#N/A</v>
      </c>
      <c r="I32" s="246" t="e">
        <f>IF(ISNUMBER(Regressions!I42),ROUND(Regressions!I42, 1), NA())</f>
        <v>#N/A</v>
      </c>
      <c r="J32" s="357" t="e">
        <f>IF(ISNUMBER(Regressions!K42),ROUND(Regressions!K42, 1), NA())</f>
        <v>#N/A</v>
      </c>
      <c r="K32" s="355" t="e">
        <f>IF(ISNUMBER(Regressions!L42),ROUND(Regressions!L42, 1), NA())</f>
        <v>#N/A</v>
      </c>
      <c r="L32" s="247" t="e">
        <f>IF(ISNUMBER(Regressions!M42),ROUND(Regressions!M42, 1), NA())</f>
        <v>#N/A</v>
      </c>
      <c r="M32" s="356" t="e">
        <f>IF(ISNUMBER(Regressions!N42),ROUND(Regressions!N42, 1), NA())</f>
        <v>#N/A</v>
      </c>
      <c r="N32" s="246" t="e">
        <f>IF(ISNUMBER(Regressions!O42),ROUND(Regressions!O42, 1), NA())</f>
        <v>#N/A</v>
      </c>
      <c r="O32" s="357" t="e">
        <f>IF(ISNUMBER(Regressions!Q42),ROUND(Regressions!Q42, 1), NA())</f>
        <v>#N/A</v>
      </c>
      <c r="P32" s="355" t="e">
        <f>IF(ISNUMBER(Regressions!R42),ROUND(Regressions!R42, 1), NA())</f>
        <v>#N/A</v>
      </c>
      <c r="Q32" s="224" t="e">
        <f>IF(ISNUMBER(Regressions!S42),ROUND(Regressions!S42, 1), NA())</f>
        <v>#N/A</v>
      </c>
      <c r="R32" s="356" t="e">
        <f>IF(ISNUMBER(Regressions!T42),ROUND(Regressions!T42, 1), NA())</f>
        <v>#N/A</v>
      </c>
      <c r="S32" s="246" t="e">
        <f>IF(ISNUMBER(Regressions!U42),ROUND(Regressions!U42, 1), NA())</f>
        <v>#N/A</v>
      </c>
    </row>
    <row xmlns:x14ac="http://schemas.microsoft.com/office/spreadsheetml/2009/9/ac" r="33" hidden="true" x14ac:dyDescent="0.2">
      <c r="A33" s="352" t="str">
        <f>IF(ISBLANK(Regressions!A43), " ", Regressions!A43)</f>
        <v>Eritrea</v>
      </c>
      <c r="B33" s="353">
        <f>IF(ISBLANK(Regressions!B43), " ", Regressions!B43)</f>
        <v>2029</v>
      </c>
      <c r="C33" s="358" t="str">
        <f>IF(ISBLANK(Regressions!C43), " ", Regressions!C43)</f>
        <v>National</v>
      </c>
      <c r="D33" s="354" t="str">
        <f>IF(ISBLANK(Regressions!D43), " ", Regressions!D43)</f>
        <v> </v>
      </c>
      <c r="E33" s="223" t="e">
        <f>IF(ISNUMBER(Regressions!E43),ROUND(Regressions!E43, 1), NA())</f>
        <v>#N/A</v>
      </c>
      <c r="F33" s="355" t="e">
        <f>IF(ISNUMBER(Regressions!F43),ROUND(Regressions!F43, 1), NA())</f>
        <v>#N/A</v>
      </c>
      <c r="G33" s="245" t="e">
        <f>IF(ISNUMBER(Regressions!G43),ROUND(Regressions!G43, 1), NA())</f>
        <v>#N/A</v>
      </c>
      <c r="H33" s="356" t="e">
        <f>IF(ISNUMBER(Regressions!H43),ROUND(Regressions!H43, 1), NA())</f>
        <v>#N/A</v>
      </c>
      <c r="I33" s="246" t="e">
        <f>IF(ISNUMBER(Regressions!I43),ROUND(Regressions!I43, 1), NA())</f>
        <v>#N/A</v>
      </c>
      <c r="J33" s="357" t="e">
        <f>IF(ISNUMBER(Regressions!K43),ROUND(Regressions!K43, 1), NA())</f>
        <v>#N/A</v>
      </c>
      <c r="K33" s="355" t="e">
        <f>IF(ISNUMBER(Regressions!L43),ROUND(Regressions!L43, 1), NA())</f>
        <v>#N/A</v>
      </c>
      <c r="L33" s="247" t="e">
        <f>IF(ISNUMBER(Regressions!M43),ROUND(Regressions!M43, 1), NA())</f>
        <v>#N/A</v>
      </c>
      <c r="M33" s="356" t="e">
        <f>IF(ISNUMBER(Regressions!N43),ROUND(Regressions!N43, 1), NA())</f>
        <v>#N/A</v>
      </c>
      <c r="N33" s="246" t="e">
        <f>IF(ISNUMBER(Regressions!O43),ROUND(Regressions!O43, 1), NA())</f>
        <v>#N/A</v>
      </c>
      <c r="O33" s="357" t="e">
        <f>IF(ISNUMBER(Regressions!Q43),ROUND(Regressions!Q43, 1), NA())</f>
        <v>#N/A</v>
      </c>
      <c r="P33" s="355" t="e">
        <f>IF(ISNUMBER(Regressions!R43),ROUND(Regressions!R43, 1), NA())</f>
        <v>#N/A</v>
      </c>
      <c r="Q33" s="224" t="e">
        <f>IF(ISNUMBER(Regressions!S43),ROUND(Regressions!S43, 1), NA())</f>
        <v>#N/A</v>
      </c>
      <c r="R33" s="356" t="e">
        <f>IF(ISNUMBER(Regressions!T43),ROUND(Regressions!T43, 1), NA())</f>
        <v>#N/A</v>
      </c>
      <c r="S33" s="246" t="e">
        <f>IF(ISNUMBER(Regressions!U43),ROUND(Regressions!U43, 1), NA())</f>
        <v>#N/A</v>
      </c>
    </row>
    <row xmlns:x14ac="http://schemas.microsoft.com/office/spreadsheetml/2009/9/ac" r="34" hidden="true" x14ac:dyDescent="0.2">
      <c r="A34" s="352" t="str">
        <f>IF(ISBLANK(Regressions!A44), " ", Regressions!A44)</f>
        <v>Eritrea</v>
      </c>
      <c r="B34" s="353">
        <f>IF(ISBLANK(Regressions!B44), " ", Regressions!B44)</f>
        <v>2030</v>
      </c>
      <c r="C34" s="358" t="str">
        <f>IF(ISBLANK(Regressions!C44), " ", Regressions!C44)</f>
        <v>National</v>
      </c>
      <c r="D34" s="354" t="str">
        <f>IF(ISBLANK(Regressions!D44), " ", Regressions!D44)</f>
        <v> </v>
      </c>
      <c r="E34" s="223" t="e">
        <f>IF(ISNUMBER(Regressions!E44),ROUND(Regressions!E44, 1), NA())</f>
        <v>#N/A</v>
      </c>
      <c r="F34" s="355" t="e">
        <f>IF(ISNUMBER(Regressions!F44),ROUND(Regressions!F44, 1), NA())</f>
        <v>#N/A</v>
      </c>
      <c r="G34" s="245" t="e">
        <f>IF(ISNUMBER(Regressions!G44),ROUND(Regressions!G44, 1), NA())</f>
        <v>#N/A</v>
      </c>
      <c r="H34" s="356" t="e">
        <f>IF(ISNUMBER(Regressions!H44),ROUND(Regressions!H44, 1), NA())</f>
        <v>#N/A</v>
      </c>
      <c r="I34" s="246" t="e">
        <f>IF(ISNUMBER(Regressions!I44),ROUND(Regressions!I44, 1), NA())</f>
        <v>#N/A</v>
      </c>
      <c r="J34" s="357" t="e">
        <f>IF(ISNUMBER(Regressions!K44),ROUND(Regressions!K44, 1), NA())</f>
        <v>#N/A</v>
      </c>
      <c r="K34" s="355" t="e">
        <f>IF(ISNUMBER(Regressions!L44),ROUND(Regressions!L44, 1), NA())</f>
        <v>#N/A</v>
      </c>
      <c r="L34" s="247" t="e">
        <f>IF(ISNUMBER(Regressions!M44),ROUND(Regressions!M44, 1), NA())</f>
        <v>#N/A</v>
      </c>
      <c r="M34" s="356" t="e">
        <f>IF(ISNUMBER(Regressions!N44),ROUND(Regressions!N44, 1), NA())</f>
        <v>#N/A</v>
      </c>
      <c r="N34" s="246" t="e">
        <f>IF(ISNUMBER(Regressions!O44),ROUND(Regressions!O44, 1), NA())</f>
        <v>#N/A</v>
      </c>
      <c r="O34" s="357" t="e">
        <f>IF(ISNUMBER(Regressions!Q44),ROUND(Regressions!Q44, 1), NA())</f>
        <v>#N/A</v>
      </c>
      <c r="P34" s="355" t="e">
        <f>IF(ISNUMBER(Regressions!R44),ROUND(Regressions!R44, 1), NA())</f>
        <v>#N/A</v>
      </c>
      <c r="Q34" s="224" t="e">
        <f>IF(ISNUMBER(Regressions!S44),ROUND(Regressions!S44, 1), NA())</f>
        <v>#N/A</v>
      </c>
      <c r="R34" s="356" t="e">
        <f>IF(ISNUMBER(Regressions!T44),ROUND(Regressions!T44, 1), NA())</f>
        <v>#N/A</v>
      </c>
      <c r="S34" s="246" t="e">
        <f>IF(ISNUMBER(Regressions!U44),ROUND(Regressions!U44, 1), NA())</f>
        <v>#N/A</v>
      </c>
    </row>
    <row xmlns:x14ac="http://schemas.microsoft.com/office/spreadsheetml/2009/9/ac" r="35" x14ac:dyDescent="0.2">
      <c r="A35" s="352" t="str">
        <f>IF(ISBLANK(Regressions!A45), " ", Regressions!A45)</f>
        <v>Eritrea</v>
      </c>
      <c r="B35" s="353">
        <f>IF(ISBLANK(Regressions!B45), " ", Regressions!B45)</f>
        <v>2000</v>
      </c>
      <c r="C35" s="358" t="str">
        <f>IF(ISBLANK(Regressions!C45), " ", Regressions!C45)</f>
        <v>Urban</v>
      </c>
      <c r="D35" s="354">
        <f>IF(ISBLANK(Regressions!D45), " ", Regressions!D45)</f>
        <v>213987.0638603211</v>
      </c>
      <c r="E35" s="223" t="e">
        <f>IF(ISNUMBER(Regressions!E45),ROUND(Regressions!E45, 1), NA())</f>
        <v>#N/A</v>
      </c>
      <c r="F35" s="355" t="e">
        <f>IF(ISNUMBER(Regressions!F45),ROUND(Regressions!F45, 1), NA())</f>
        <v>#N/A</v>
      </c>
      <c r="G35" s="245" t="e">
        <f>IF(ISNUMBER(Regressions!G45),ROUND(Regressions!G45, 1), NA())</f>
        <v>#N/A</v>
      </c>
      <c r="H35" s="356" t="e">
        <f>IF(ISNUMBER(Regressions!H45),ROUND(Regressions!H45, 1), NA())</f>
        <v>#N/A</v>
      </c>
      <c r="I35" s="246" t="e">
        <f>IF(ISNUMBER(Regressions!I45),ROUND(Regressions!I45, 1), NA())</f>
        <v>#N/A</v>
      </c>
      <c r="J35" s="357" t="e">
        <f>IF(ISNUMBER(Regressions!K45),ROUND(Regressions!K45, 1), NA())</f>
        <v>#N/A</v>
      </c>
      <c r="K35" s="355" t="e">
        <f>IF(ISNUMBER(Regressions!L45),ROUND(Regressions!L45, 1), NA())</f>
        <v>#N/A</v>
      </c>
      <c r="L35" s="247" t="e">
        <f>IF(ISNUMBER(Regressions!M45),ROUND(Regressions!M45, 1), NA())</f>
        <v>#N/A</v>
      </c>
      <c r="M35" s="356" t="e">
        <f>IF(ISNUMBER(Regressions!N45),ROUND(Regressions!N45, 1), NA())</f>
        <v>#N/A</v>
      </c>
      <c r="N35" s="246" t="e">
        <f>IF(ISNUMBER(Regressions!O45),ROUND(Regressions!O45, 1), NA())</f>
        <v>#N/A</v>
      </c>
      <c r="O35" s="357" t="e">
        <f>IF(ISNUMBER(Regressions!Q45),ROUND(Regressions!Q45, 1), NA())</f>
        <v>#N/A</v>
      </c>
      <c r="P35" s="355" t="e">
        <f>IF(ISNUMBER(Regressions!R45),ROUND(Regressions!R45, 1), NA())</f>
        <v>#N/A</v>
      </c>
      <c r="Q35" s="224" t="e">
        <f>IF(ISNUMBER(Regressions!S45),ROUND(Regressions!S45, 1), NA())</f>
        <v>#N/A</v>
      </c>
      <c r="R35" s="356" t="e">
        <f>IF(ISNUMBER(Regressions!T45),ROUND(Regressions!T45, 1), NA())</f>
        <v>#N/A</v>
      </c>
      <c r="S35" s="246" t="e">
        <f>IF(ISNUMBER(Regressions!U45),ROUND(Regressions!U45, 1), NA())</f>
        <v>#N/A</v>
      </c>
    </row>
    <row xmlns:x14ac="http://schemas.microsoft.com/office/spreadsheetml/2009/9/ac" r="36" x14ac:dyDescent="0.2">
      <c r="A36" s="352" t="str">
        <f>IF(ISBLANK(Regressions!A46), " ", Regressions!A46)</f>
        <v>Eritrea</v>
      </c>
      <c r="B36" s="353">
        <f>IF(ISBLANK(Regressions!B46), " ", Regressions!B46)</f>
        <v>2001</v>
      </c>
      <c r="C36" s="358" t="str">
        <f>IF(ISBLANK(Regressions!C46), " ", Regressions!C46)</f>
        <v>Urban</v>
      </c>
      <c r="D36" s="354">
        <f>IF(ISBLANK(Regressions!D46), " ", Regressions!D46)</f>
        <v>226237.43587131501</v>
      </c>
      <c r="E36" s="223" t="e">
        <f>IF(ISNUMBER(Regressions!E46),ROUND(Regressions!E46, 1), NA())</f>
        <v>#N/A</v>
      </c>
      <c r="F36" s="355" t="e">
        <f>IF(ISNUMBER(Regressions!F46),ROUND(Regressions!F46, 1), NA())</f>
        <v>#N/A</v>
      </c>
      <c r="G36" s="245" t="e">
        <f>IF(ISNUMBER(Regressions!G46),ROUND(Regressions!G46, 1), NA())</f>
        <v>#N/A</v>
      </c>
      <c r="H36" s="356" t="e">
        <f>IF(ISNUMBER(Regressions!H46),ROUND(Regressions!H46, 1), NA())</f>
        <v>#N/A</v>
      </c>
      <c r="I36" s="246" t="e">
        <f>IF(ISNUMBER(Regressions!I46),ROUND(Regressions!I46, 1), NA())</f>
        <v>#N/A</v>
      </c>
      <c r="J36" s="357" t="e">
        <f>IF(ISNUMBER(Regressions!K46),ROUND(Regressions!K46, 1), NA())</f>
        <v>#N/A</v>
      </c>
      <c r="K36" s="355" t="e">
        <f>IF(ISNUMBER(Regressions!L46),ROUND(Regressions!L46, 1), NA())</f>
        <v>#N/A</v>
      </c>
      <c r="L36" s="247" t="e">
        <f>IF(ISNUMBER(Regressions!M46),ROUND(Regressions!M46, 1), NA())</f>
        <v>#N/A</v>
      </c>
      <c r="M36" s="356" t="e">
        <f>IF(ISNUMBER(Regressions!N46),ROUND(Regressions!N46, 1), NA())</f>
        <v>#N/A</v>
      </c>
      <c r="N36" s="246" t="e">
        <f>IF(ISNUMBER(Regressions!O46),ROUND(Regressions!O46, 1), NA())</f>
        <v>#N/A</v>
      </c>
      <c r="O36" s="357" t="e">
        <f>IF(ISNUMBER(Regressions!Q46),ROUND(Regressions!Q46, 1), NA())</f>
        <v>#N/A</v>
      </c>
      <c r="P36" s="355" t="e">
        <f>IF(ISNUMBER(Regressions!R46),ROUND(Regressions!R46, 1), NA())</f>
        <v>#N/A</v>
      </c>
      <c r="Q36" s="224" t="e">
        <f>IF(ISNUMBER(Regressions!S46),ROUND(Regressions!S46, 1), NA())</f>
        <v>#N/A</v>
      </c>
      <c r="R36" s="356" t="e">
        <f>IF(ISNUMBER(Regressions!T46),ROUND(Regressions!T46, 1), NA())</f>
        <v>#N/A</v>
      </c>
      <c r="S36" s="246" t="e">
        <f>IF(ISNUMBER(Regressions!U46),ROUND(Regressions!U46, 1), NA())</f>
        <v>#N/A</v>
      </c>
    </row>
    <row xmlns:x14ac="http://schemas.microsoft.com/office/spreadsheetml/2009/9/ac" r="37" x14ac:dyDescent="0.2">
      <c r="A37" s="352" t="str">
        <f>IF(ISBLANK(Regressions!A47), " ", Regressions!A47)</f>
        <v>Eritrea</v>
      </c>
      <c r="B37" s="353">
        <f>IF(ISBLANK(Regressions!B47), " ", Regressions!B47)</f>
        <v>2002</v>
      </c>
      <c r="C37" s="358" t="str">
        <f>IF(ISBLANK(Regressions!C47), " ", Regressions!C47)</f>
        <v>Urban</v>
      </c>
      <c r="D37" s="354">
        <f>IF(ISBLANK(Regressions!D47), " ", Regressions!D47)</f>
        <v>243399.5898427963</v>
      </c>
      <c r="E37" s="223" t="e">
        <f>IF(ISNUMBER(Regressions!E47),ROUND(Regressions!E47, 1), NA())</f>
        <v>#N/A</v>
      </c>
      <c r="F37" s="355" t="e">
        <f>IF(ISNUMBER(Regressions!F47),ROUND(Regressions!F47, 1), NA())</f>
        <v>#N/A</v>
      </c>
      <c r="G37" s="245" t="e">
        <f>IF(ISNUMBER(Regressions!G47),ROUND(Regressions!G47, 1), NA())</f>
        <v>#N/A</v>
      </c>
      <c r="H37" s="356" t="e">
        <f>IF(ISNUMBER(Regressions!H47),ROUND(Regressions!H47, 1), NA())</f>
        <v>#N/A</v>
      </c>
      <c r="I37" s="246" t="e">
        <f>IF(ISNUMBER(Regressions!I47),ROUND(Regressions!I47, 1), NA())</f>
        <v>#N/A</v>
      </c>
      <c r="J37" s="357" t="e">
        <f>IF(ISNUMBER(Regressions!K47),ROUND(Regressions!K47, 1), NA())</f>
        <v>#N/A</v>
      </c>
      <c r="K37" s="355" t="e">
        <f>IF(ISNUMBER(Regressions!L47),ROUND(Regressions!L47, 1), NA())</f>
        <v>#N/A</v>
      </c>
      <c r="L37" s="247" t="e">
        <f>IF(ISNUMBER(Regressions!M47),ROUND(Regressions!M47, 1), NA())</f>
        <v>#N/A</v>
      </c>
      <c r="M37" s="356" t="e">
        <f>IF(ISNUMBER(Regressions!N47),ROUND(Regressions!N47, 1), NA())</f>
        <v>#N/A</v>
      </c>
      <c r="N37" s="246" t="e">
        <f>IF(ISNUMBER(Regressions!O47),ROUND(Regressions!O47, 1), NA())</f>
        <v>#N/A</v>
      </c>
      <c r="O37" s="357" t="e">
        <f>IF(ISNUMBER(Regressions!Q47),ROUND(Regressions!Q47, 1), NA())</f>
        <v>#N/A</v>
      </c>
      <c r="P37" s="355" t="e">
        <f>IF(ISNUMBER(Regressions!R47),ROUND(Regressions!R47, 1), NA())</f>
        <v>#N/A</v>
      </c>
      <c r="Q37" s="224" t="e">
        <f>IF(ISNUMBER(Regressions!S47),ROUND(Regressions!S47, 1), NA())</f>
        <v>#N/A</v>
      </c>
      <c r="R37" s="356" t="e">
        <f>IF(ISNUMBER(Regressions!T47),ROUND(Regressions!T47, 1), NA())</f>
        <v>#N/A</v>
      </c>
      <c r="S37" s="246" t="e">
        <f>IF(ISNUMBER(Regressions!U47),ROUND(Regressions!U47, 1), NA())</f>
        <v>#N/A</v>
      </c>
    </row>
    <row xmlns:x14ac="http://schemas.microsoft.com/office/spreadsheetml/2009/9/ac" r="38" x14ac:dyDescent="0.2">
      <c r="A38" s="352" t="str">
        <f>IF(ISBLANK(Regressions!A48), " ", Regressions!A48)</f>
        <v>Eritrea</v>
      </c>
      <c r="B38" s="353">
        <f>IF(ISBLANK(Regressions!B48), " ", Regressions!B48)</f>
        <v>2003</v>
      </c>
      <c r="C38" s="358" t="str">
        <f>IF(ISBLANK(Regressions!C48), " ", Regressions!C48)</f>
        <v>Urban</v>
      </c>
      <c r="D38" s="354">
        <f>IF(ISBLANK(Regressions!D48), " ", Regressions!D48)</f>
        <v>258583.6317326354</v>
      </c>
      <c r="E38" s="223" t="e">
        <f>IF(ISNUMBER(Regressions!E48),ROUND(Regressions!E48, 1), NA())</f>
        <v>#N/A</v>
      </c>
      <c r="F38" s="355" t="e">
        <f>IF(ISNUMBER(Regressions!F48),ROUND(Regressions!F48, 1), NA())</f>
        <v>#N/A</v>
      </c>
      <c r="G38" s="245" t="e">
        <f>IF(ISNUMBER(Regressions!G48),ROUND(Regressions!G48, 1), NA())</f>
        <v>#N/A</v>
      </c>
      <c r="H38" s="356" t="e">
        <f>IF(ISNUMBER(Regressions!H48),ROUND(Regressions!H48, 1), NA())</f>
        <v>#N/A</v>
      </c>
      <c r="I38" s="246" t="e">
        <f>IF(ISNUMBER(Regressions!I48),ROUND(Regressions!I48, 1), NA())</f>
        <v>#N/A</v>
      </c>
      <c r="J38" s="357" t="e">
        <f>IF(ISNUMBER(Regressions!K48),ROUND(Regressions!K48, 1), NA())</f>
        <v>#N/A</v>
      </c>
      <c r="K38" s="355" t="e">
        <f>IF(ISNUMBER(Regressions!L48),ROUND(Regressions!L48, 1), NA())</f>
        <v>#N/A</v>
      </c>
      <c r="L38" s="247" t="e">
        <f>IF(ISNUMBER(Regressions!M48),ROUND(Regressions!M48, 1), NA())</f>
        <v>#N/A</v>
      </c>
      <c r="M38" s="356" t="e">
        <f>IF(ISNUMBER(Regressions!N48),ROUND(Regressions!N48, 1), NA())</f>
        <v>#N/A</v>
      </c>
      <c r="N38" s="246" t="e">
        <f>IF(ISNUMBER(Regressions!O48),ROUND(Regressions!O48, 1), NA())</f>
        <v>#N/A</v>
      </c>
      <c r="O38" s="357" t="e">
        <f>IF(ISNUMBER(Regressions!Q48),ROUND(Regressions!Q48, 1), NA())</f>
        <v>#N/A</v>
      </c>
      <c r="P38" s="355" t="e">
        <f>IF(ISNUMBER(Regressions!R48),ROUND(Regressions!R48, 1), NA())</f>
        <v>#N/A</v>
      </c>
      <c r="Q38" s="224" t="e">
        <f>IF(ISNUMBER(Regressions!S48),ROUND(Regressions!S48, 1), NA())</f>
        <v>#N/A</v>
      </c>
      <c r="R38" s="356" t="e">
        <f>IF(ISNUMBER(Regressions!T48),ROUND(Regressions!T48, 1), NA())</f>
        <v>#N/A</v>
      </c>
      <c r="S38" s="246" t="e">
        <f>IF(ISNUMBER(Regressions!U48),ROUND(Regressions!U48, 1), NA())</f>
        <v>#N/A</v>
      </c>
    </row>
    <row xmlns:x14ac="http://schemas.microsoft.com/office/spreadsheetml/2009/9/ac" r="39" x14ac:dyDescent="0.2">
      <c r="A39" s="352" t="str">
        <f>IF(ISBLANK(Regressions!A49), " ", Regressions!A49)</f>
        <v>Eritrea</v>
      </c>
      <c r="B39" s="353">
        <f>IF(ISBLANK(Regressions!B49), " ", Regressions!B49)</f>
        <v>2004</v>
      </c>
      <c r="C39" s="358" t="str">
        <f>IF(ISBLANK(Regressions!C49), " ", Regressions!C49)</f>
        <v>Urban</v>
      </c>
      <c r="D39" s="354">
        <f>IF(ISBLANK(Regressions!D49), " ", Regressions!D49)</f>
        <v>293644.42421224603</v>
      </c>
      <c r="E39" s="223" t="e">
        <f>IF(ISNUMBER(Regressions!E49),ROUND(Regressions!E49, 1), NA())</f>
        <v>#N/A</v>
      </c>
      <c r="F39" s="355" t="e">
        <f>IF(ISNUMBER(Regressions!F49),ROUND(Regressions!F49, 1), NA())</f>
        <v>#N/A</v>
      </c>
      <c r="G39" s="245" t="e">
        <f>IF(ISNUMBER(Regressions!G49),ROUND(Regressions!G49, 1), NA())</f>
        <v>#N/A</v>
      </c>
      <c r="H39" s="356" t="e">
        <f>IF(ISNUMBER(Regressions!H49),ROUND(Regressions!H49, 1), NA())</f>
        <v>#N/A</v>
      </c>
      <c r="I39" s="246" t="e">
        <f>IF(ISNUMBER(Regressions!I49),ROUND(Regressions!I49, 1), NA())</f>
        <v>#N/A</v>
      </c>
      <c r="J39" s="357" t="e">
        <f>IF(ISNUMBER(Regressions!K49),ROUND(Regressions!K49, 1), NA())</f>
        <v>#N/A</v>
      </c>
      <c r="K39" s="355" t="e">
        <f>IF(ISNUMBER(Regressions!L49),ROUND(Regressions!L49, 1), NA())</f>
        <v>#N/A</v>
      </c>
      <c r="L39" s="247" t="e">
        <f>IF(ISNUMBER(Regressions!M49),ROUND(Regressions!M49, 1), NA())</f>
        <v>#N/A</v>
      </c>
      <c r="M39" s="356" t="e">
        <f>IF(ISNUMBER(Regressions!N49),ROUND(Regressions!N49, 1), NA())</f>
        <v>#N/A</v>
      </c>
      <c r="N39" s="246" t="e">
        <f>IF(ISNUMBER(Regressions!O49),ROUND(Regressions!O49, 1), NA())</f>
        <v>#N/A</v>
      </c>
      <c r="O39" s="357" t="e">
        <f>IF(ISNUMBER(Regressions!Q49),ROUND(Regressions!Q49, 1), NA())</f>
        <v>#N/A</v>
      </c>
      <c r="P39" s="355" t="e">
        <f>IF(ISNUMBER(Regressions!R49),ROUND(Regressions!R49, 1), NA())</f>
        <v>#N/A</v>
      </c>
      <c r="Q39" s="224" t="e">
        <f>IF(ISNUMBER(Regressions!S49),ROUND(Regressions!S49, 1), NA())</f>
        <v>#N/A</v>
      </c>
      <c r="R39" s="356" t="e">
        <f>IF(ISNUMBER(Regressions!T49),ROUND(Regressions!T49, 1), NA())</f>
        <v>#N/A</v>
      </c>
      <c r="S39" s="246" t="e">
        <f>IF(ISNUMBER(Regressions!U49),ROUND(Regressions!U49, 1), NA())</f>
        <v>#N/A</v>
      </c>
    </row>
    <row xmlns:x14ac="http://schemas.microsoft.com/office/spreadsheetml/2009/9/ac" r="40" x14ac:dyDescent="0.2">
      <c r="A40" s="352" t="str">
        <f>IF(ISBLANK(Regressions!A50), " ", Regressions!A50)</f>
        <v>Eritrea</v>
      </c>
      <c r="B40" s="353">
        <f>IF(ISBLANK(Regressions!B50), " ", Regressions!B50)</f>
        <v>2005</v>
      </c>
      <c r="C40" s="358" t="str">
        <f>IF(ISBLANK(Regressions!C50), " ", Regressions!C50)</f>
        <v>Urban</v>
      </c>
      <c r="D40" s="354">
        <f>IF(ISBLANK(Regressions!D50), " ", Regressions!D50)</f>
        <v>309163.25399318693</v>
      </c>
      <c r="E40" s="223" t="e">
        <f>IF(ISNUMBER(Regressions!E50),ROUND(Regressions!E50, 1), NA())</f>
        <v>#N/A</v>
      </c>
      <c r="F40" s="355" t="e">
        <f>IF(ISNUMBER(Regressions!F50),ROUND(Regressions!F50, 1), NA())</f>
        <v>#N/A</v>
      </c>
      <c r="G40" s="245" t="e">
        <f>IF(ISNUMBER(Regressions!G50),ROUND(Regressions!G50, 1), NA())</f>
        <v>#N/A</v>
      </c>
      <c r="H40" s="356" t="e">
        <f>IF(ISNUMBER(Regressions!H50),ROUND(Regressions!H50, 1), NA())</f>
        <v>#N/A</v>
      </c>
      <c r="I40" s="246" t="e">
        <f>IF(ISNUMBER(Regressions!I50),ROUND(Regressions!I50, 1), NA())</f>
        <v>#N/A</v>
      </c>
      <c r="J40" s="357" t="e">
        <f>IF(ISNUMBER(Regressions!K50),ROUND(Regressions!K50, 1), NA())</f>
        <v>#N/A</v>
      </c>
      <c r="K40" s="355" t="e">
        <f>IF(ISNUMBER(Regressions!L50),ROUND(Regressions!L50, 1), NA())</f>
        <v>#N/A</v>
      </c>
      <c r="L40" s="247" t="e">
        <f>IF(ISNUMBER(Regressions!M50),ROUND(Regressions!M50, 1), NA())</f>
        <v>#N/A</v>
      </c>
      <c r="M40" s="356" t="e">
        <f>IF(ISNUMBER(Regressions!N50),ROUND(Regressions!N50, 1), NA())</f>
        <v>#N/A</v>
      </c>
      <c r="N40" s="246" t="e">
        <f>IF(ISNUMBER(Regressions!O50),ROUND(Regressions!O50, 1), NA())</f>
        <v>#N/A</v>
      </c>
      <c r="O40" s="357" t="e">
        <f>IF(ISNUMBER(Regressions!Q50),ROUND(Regressions!Q50, 1), NA())</f>
        <v>#N/A</v>
      </c>
      <c r="P40" s="355" t="e">
        <f>IF(ISNUMBER(Regressions!R50),ROUND(Regressions!R50, 1), NA())</f>
        <v>#N/A</v>
      </c>
      <c r="Q40" s="224" t="e">
        <f>IF(ISNUMBER(Regressions!S50),ROUND(Regressions!S50, 1), NA())</f>
        <v>#N/A</v>
      </c>
      <c r="R40" s="356" t="e">
        <f>IF(ISNUMBER(Regressions!T50),ROUND(Regressions!T50, 1), NA())</f>
        <v>#N/A</v>
      </c>
      <c r="S40" s="246" t="e">
        <f>IF(ISNUMBER(Regressions!U50),ROUND(Regressions!U50, 1), NA())</f>
        <v>#N/A</v>
      </c>
    </row>
    <row xmlns:x14ac="http://schemas.microsoft.com/office/spreadsheetml/2009/9/ac" r="41" x14ac:dyDescent="0.2">
      <c r="A41" s="352" t="str">
        <f>IF(ISBLANK(Regressions!A51), " ", Regressions!A51)</f>
        <v>Eritrea</v>
      </c>
      <c r="B41" s="353">
        <f>IF(ISBLANK(Regressions!B51), " ", Regressions!B51)</f>
        <v>2006</v>
      </c>
      <c r="C41" s="358" t="str">
        <f>IF(ISBLANK(Regressions!C51), " ", Regressions!C51)</f>
        <v>Urban</v>
      </c>
      <c r="D41" s="354">
        <f>IF(ISBLANK(Regressions!D51), " ", Regressions!D51)</f>
        <v>325117.63844879152</v>
      </c>
      <c r="E41" s="223" t="e">
        <f>IF(ISNUMBER(Regressions!E51),ROUND(Regressions!E51, 1), NA())</f>
        <v>#N/A</v>
      </c>
      <c r="F41" s="355" t="e">
        <f>IF(ISNUMBER(Regressions!F51),ROUND(Regressions!F51, 1), NA())</f>
        <v>#N/A</v>
      </c>
      <c r="G41" s="245" t="e">
        <f>IF(ISNUMBER(Regressions!G51),ROUND(Regressions!G51, 1), NA())</f>
        <v>#N/A</v>
      </c>
      <c r="H41" s="356" t="e">
        <f>IF(ISNUMBER(Regressions!H51),ROUND(Regressions!H51, 1), NA())</f>
        <v>#N/A</v>
      </c>
      <c r="I41" s="246" t="e">
        <f>IF(ISNUMBER(Regressions!I51),ROUND(Regressions!I51, 1), NA())</f>
        <v>#N/A</v>
      </c>
      <c r="J41" s="357" t="e">
        <f>IF(ISNUMBER(Regressions!K51),ROUND(Regressions!K51, 1), NA())</f>
        <v>#N/A</v>
      </c>
      <c r="K41" s="355" t="e">
        <f>IF(ISNUMBER(Regressions!L51),ROUND(Regressions!L51, 1), NA())</f>
        <v>#N/A</v>
      </c>
      <c r="L41" s="247" t="e">
        <f>IF(ISNUMBER(Regressions!M51),ROUND(Regressions!M51, 1), NA())</f>
        <v>#N/A</v>
      </c>
      <c r="M41" s="356" t="e">
        <f>IF(ISNUMBER(Regressions!N51),ROUND(Regressions!N51, 1), NA())</f>
        <v>#N/A</v>
      </c>
      <c r="N41" s="246" t="e">
        <f>IF(ISNUMBER(Regressions!O51),ROUND(Regressions!O51, 1), NA())</f>
        <v>#N/A</v>
      </c>
      <c r="O41" s="357" t="e">
        <f>IF(ISNUMBER(Regressions!Q51),ROUND(Regressions!Q51, 1), NA())</f>
        <v>#N/A</v>
      </c>
      <c r="P41" s="355" t="e">
        <f>IF(ISNUMBER(Regressions!R51),ROUND(Regressions!R51, 1), NA())</f>
        <v>#N/A</v>
      </c>
      <c r="Q41" s="224" t="e">
        <f>IF(ISNUMBER(Regressions!S51),ROUND(Regressions!S51, 1), NA())</f>
        <v>#N/A</v>
      </c>
      <c r="R41" s="356" t="e">
        <f>IF(ISNUMBER(Regressions!T51),ROUND(Regressions!T51, 1), NA())</f>
        <v>#N/A</v>
      </c>
      <c r="S41" s="246" t="e">
        <f>IF(ISNUMBER(Regressions!U51),ROUND(Regressions!U51, 1), NA())</f>
        <v>#N/A</v>
      </c>
    </row>
    <row xmlns:x14ac="http://schemas.microsoft.com/office/spreadsheetml/2009/9/ac" r="42" x14ac:dyDescent="0.2">
      <c r="A42" s="352" t="str">
        <f>IF(ISBLANK(Regressions!A52), " ", Regressions!A52)</f>
        <v>Eritrea</v>
      </c>
      <c r="B42" s="353">
        <f>IF(ISBLANK(Regressions!B52), " ", Regressions!B52)</f>
        <v>2007</v>
      </c>
      <c r="C42" s="358" t="str">
        <f>IF(ISBLANK(Regressions!C52), " ", Regressions!C52)</f>
        <v>Urban</v>
      </c>
      <c r="D42" s="354">
        <f>IF(ISBLANK(Regressions!D52), " ", Regressions!D52)</f>
        <v>339884.90448730468</v>
      </c>
      <c r="E42" s="223" t="e">
        <f>IF(ISNUMBER(Regressions!E52),ROUND(Regressions!E52, 1), NA())</f>
        <v>#N/A</v>
      </c>
      <c r="F42" s="355" t="e">
        <f>IF(ISNUMBER(Regressions!F52),ROUND(Regressions!F52, 1), NA())</f>
        <v>#N/A</v>
      </c>
      <c r="G42" s="245" t="e">
        <f>IF(ISNUMBER(Regressions!G52),ROUND(Regressions!G52, 1), NA())</f>
        <v>#N/A</v>
      </c>
      <c r="H42" s="356" t="e">
        <f>IF(ISNUMBER(Regressions!H52),ROUND(Regressions!H52, 1), NA())</f>
        <v>#N/A</v>
      </c>
      <c r="I42" s="246" t="e">
        <f>IF(ISNUMBER(Regressions!I52),ROUND(Regressions!I52, 1), NA())</f>
        <v>#N/A</v>
      </c>
      <c r="J42" s="357" t="e">
        <f>IF(ISNUMBER(Regressions!K52),ROUND(Regressions!K52, 1), NA())</f>
        <v>#N/A</v>
      </c>
      <c r="K42" s="355" t="e">
        <f>IF(ISNUMBER(Regressions!L52),ROUND(Regressions!L52, 1), NA())</f>
        <v>#N/A</v>
      </c>
      <c r="L42" s="247" t="e">
        <f>IF(ISNUMBER(Regressions!M52),ROUND(Regressions!M52, 1), NA())</f>
        <v>#N/A</v>
      </c>
      <c r="M42" s="356" t="e">
        <f>IF(ISNUMBER(Regressions!N52),ROUND(Regressions!N52, 1), NA())</f>
        <v>#N/A</v>
      </c>
      <c r="N42" s="246" t="e">
        <f>IF(ISNUMBER(Regressions!O52),ROUND(Regressions!O52, 1), NA())</f>
        <v>#N/A</v>
      </c>
      <c r="O42" s="357" t="e">
        <f>IF(ISNUMBER(Regressions!Q52),ROUND(Regressions!Q52, 1), NA())</f>
        <v>#N/A</v>
      </c>
      <c r="P42" s="355" t="e">
        <f>IF(ISNUMBER(Regressions!R52),ROUND(Regressions!R52, 1), NA())</f>
        <v>#N/A</v>
      </c>
      <c r="Q42" s="224" t="e">
        <f>IF(ISNUMBER(Regressions!S52),ROUND(Regressions!S52, 1), NA())</f>
        <v>#N/A</v>
      </c>
      <c r="R42" s="356" t="e">
        <f>IF(ISNUMBER(Regressions!T52),ROUND(Regressions!T52, 1), NA())</f>
        <v>#N/A</v>
      </c>
      <c r="S42" s="246" t="e">
        <f>IF(ISNUMBER(Regressions!U52),ROUND(Regressions!U52, 1), NA())</f>
        <v>#N/A</v>
      </c>
    </row>
    <row xmlns:x14ac="http://schemas.microsoft.com/office/spreadsheetml/2009/9/ac" r="43" x14ac:dyDescent="0.2">
      <c r="A43" s="352" t="str">
        <f>IF(ISBLANK(Regressions!A53), " ", Regressions!A53)</f>
        <v>Eritrea</v>
      </c>
      <c r="B43" s="353">
        <f>IF(ISBLANK(Regressions!B53), " ", Regressions!B53)</f>
        <v>2008</v>
      </c>
      <c r="C43" s="358" t="str">
        <f>IF(ISBLANK(Regressions!C53), " ", Regressions!C53)</f>
        <v>Urban</v>
      </c>
      <c r="D43" s="354">
        <f>IF(ISBLANK(Regressions!D53), " ", Regressions!D53)</f>
        <v>357854.76</v>
      </c>
      <c r="E43" s="223" t="e">
        <f>IF(ISNUMBER(Regressions!E53),ROUND(Regressions!E53, 1), NA())</f>
        <v>#N/A</v>
      </c>
      <c r="F43" s="355" t="e">
        <f>IF(ISNUMBER(Regressions!F53),ROUND(Regressions!F53, 1), NA())</f>
        <v>#N/A</v>
      </c>
      <c r="G43" s="245" t="e">
        <f>IF(ISNUMBER(Regressions!G53),ROUND(Regressions!G53, 1), NA())</f>
        <v>#N/A</v>
      </c>
      <c r="H43" s="356" t="e">
        <f>IF(ISNUMBER(Regressions!H53),ROUND(Regressions!H53, 1), NA())</f>
        <v>#N/A</v>
      </c>
      <c r="I43" s="246" t="e">
        <f>IF(ISNUMBER(Regressions!I53),ROUND(Regressions!I53, 1), NA())</f>
        <v>#N/A</v>
      </c>
      <c r="J43" s="357" t="e">
        <f>IF(ISNUMBER(Regressions!K53),ROUND(Regressions!K53, 1), NA())</f>
        <v>#N/A</v>
      </c>
      <c r="K43" s="355" t="e">
        <f>IF(ISNUMBER(Regressions!L53),ROUND(Regressions!L53, 1), NA())</f>
        <v>#N/A</v>
      </c>
      <c r="L43" s="247" t="e">
        <f>IF(ISNUMBER(Regressions!M53),ROUND(Regressions!M53, 1), NA())</f>
        <v>#N/A</v>
      </c>
      <c r="M43" s="356" t="e">
        <f>IF(ISNUMBER(Regressions!N53),ROUND(Regressions!N53, 1), NA())</f>
        <v>#N/A</v>
      </c>
      <c r="N43" s="246" t="e">
        <f>IF(ISNUMBER(Regressions!O53),ROUND(Regressions!O53, 1), NA())</f>
        <v>#N/A</v>
      </c>
      <c r="O43" s="357" t="e">
        <f>IF(ISNUMBER(Regressions!Q53),ROUND(Regressions!Q53, 1), NA())</f>
        <v>#N/A</v>
      </c>
      <c r="P43" s="355" t="e">
        <f>IF(ISNUMBER(Regressions!R53),ROUND(Regressions!R53, 1), NA())</f>
        <v>#N/A</v>
      </c>
      <c r="Q43" s="224" t="e">
        <f>IF(ISNUMBER(Regressions!S53),ROUND(Regressions!S53, 1), NA())</f>
        <v>#N/A</v>
      </c>
      <c r="R43" s="356" t="e">
        <f>IF(ISNUMBER(Regressions!T53),ROUND(Regressions!T53, 1), NA())</f>
        <v>#N/A</v>
      </c>
      <c r="S43" s="246" t="e">
        <f>IF(ISNUMBER(Regressions!U53),ROUND(Regressions!U53, 1), NA())</f>
        <v>#N/A</v>
      </c>
    </row>
    <row xmlns:x14ac="http://schemas.microsoft.com/office/spreadsheetml/2009/9/ac" r="44" x14ac:dyDescent="0.2">
      <c r="A44" s="352" t="str">
        <f>IF(ISBLANK(Regressions!A54), " ", Regressions!A54)</f>
        <v>Eritrea</v>
      </c>
      <c r="B44" s="353">
        <f>IF(ISBLANK(Regressions!B54), " ", Regressions!B54)</f>
        <v>2009</v>
      </c>
      <c r="C44" s="358" t="str">
        <f>IF(ISBLANK(Regressions!C54), " ", Regressions!C54)</f>
        <v>Urban</v>
      </c>
      <c r="D44" s="354">
        <f>IF(ISBLANK(Regressions!D54), " ", Regressions!D54)</f>
        <v>373765.96455574041</v>
      </c>
      <c r="E44" s="223" t="e">
        <f>IF(ISNUMBER(Regressions!E54),ROUND(Regressions!E54, 1), NA())</f>
        <v>#N/A</v>
      </c>
      <c r="F44" s="355" t="e">
        <f>IF(ISNUMBER(Regressions!F54),ROUND(Regressions!F54, 1), NA())</f>
        <v>#N/A</v>
      </c>
      <c r="G44" s="245" t="e">
        <f>IF(ISNUMBER(Regressions!G54),ROUND(Regressions!G54, 1), NA())</f>
        <v>#N/A</v>
      </c>
      <c r="H44" s="356" t="e">
        <f>IF(ISNUMBER(Regressions!H54),ROUND(Regressions!H54, 1), NA())</f>
        <v>#N/A</v>
      </c>
      <c r="I44" s="246" t="e">
        <f>IF(ISNUMBER(Regressions!I54),ROUND(Regressions!I54, 1), NA())</f>
        <v>#N/A</v>
      </c>
      <c r="J44" s="357" t="e">
        <f>IF(ISNUMBER(Regressions!K54),ROUND(Regressions!K54, 1), NA())</f>
        <v>#N/A</v>
      </c>
      <c r="K44" s="355" t="e">
        <f>IF(ISNUMBER(Regressions!L54),ROUND(Regressions!L54, 1), NA())</f>
        <v>#N/A</v>
      </c>
      <c r="L44" s="247" t="e">
        <f>IF(ISNUMBER(Regressions!M54),ROUND(Regressions!M54, 1), NA())</f>
        <v>#N/A</v>
      </c>
      <c r="M44" s="356" t="e">
        <f>IF(ISNUMBER(Regressions!N54),ROUND(Regressions!N54, 1), NA())</f>
        <v>#N/A</v>
      </c>
      <c r="N44" s="246" t="e">
        <f>IF(ISNUMBER(Regressions!O54),ROUND(Regressions!O54, 1), NA())</f>
        <v>#N/A</v>
      </c>
      <c r="O44" s="357" t="e">
        <f>IF(ISNUMBER(Regressions!Q54),ROUND(Regressions!Q54, 1), NA())</f>
        <v>#N/A</v>
      </c>
      <c r="P44" s="355" t="e">
        <f>IF(ISNUMBER(Regressions!R54),ROUND(Regressions!R54, 1), NA())</f>
        <v>#N/A</v>
      </c>
      <c r="Q44" s="224" t="e">
        <f>IF(ISNUMBER(Regressions!S54),ROUND(Regressions!S54, 1), NA())</f>
        <v>#N/A</v>
      </c>
      <c r="R44" s="356" t="e">
        <f>IF(ISNUMBER(Regressions!T54),ROUND(Regressions!T54, 1), NA())</f>
        <v>#N/A</v>
      </c>
      <c r="S44" s="246" t="e">
        <f>IF(ISNUMBER(Regressions!U54),ROUND(Regressions!U54, 1), NA())</f>
        <v>#N/A</v>
      </c>
    </row>
    <row xmlns:x14ac="http://schemas.microsoft.com/office/spreadsheetml/2009/9/ac" r="45" x14ac:dyDescent="0.2">
      <c r="A45" s="352" t="str">
        <f>IF(ISBLANK(Regressions!A55), " ", Regressions!A55)</f>
        <v>Eritrea</v>
      </c>
      <c r="B45" s="353">
        <f>IF(ISBLANK(Regressions!B55), " ", Regressions!B55)</f>
        <v>2010</v>
      </c>
      <c r="C45" s="358" t="str">
        <f>IF(ISBLANK(Regressions!C55), " ", Regressions!C55)</f>
        <v>Urban</v>
      </c>
      <c r="D45" s="354">
        <f>IF(ISBLANK(Regressions!D55), " ", Regressions!D55)</f>
        <v>389390.40730419161</v>
      </c>
      <c r="E45" s="223" t="e">
        <f>IF(ISNUMBER(Regressions!E55),ROUND(Regressions!E55, 1), NA())</f>
        <v>#N/A</v>
      </c>
      <c r="F45" s="355" t="e">
        <f>IF(ISNUMBER(Regressions!F55),ROUND(Regressions!F55, 1), NA())</f>
        <v>#N/A</v>
      </c>
      <c r="G45" s="245" t="e">
        <f>IF(ISNUMBER(Regressions!G55),ROUND(Regressions!G55, 1), NA())</f>
        <v>#N/A</v>
      </c>
      <c r="H45" s="356" t="e">
        <f>IF(ISNUMBER(Regressions!H55),ROUND(Regressions!H55, 1), NA())</f>
        <v>#N/A</v>
      </c>
      <c r="I45" s="246" t="e">
        <f>IF(ISNUMBER(Regressions!I55),ROUND(Regressions!I55, 1), NA())</f>
        <v>#N/A</v>
      </c>
      <c r="J45" s="357" t="e">
        <f>IF(ISNUMBER(Regressions!K55),ROUND(Regressions!K55, 1), NA())</f>
        <v>#N/A</v>
      </c>
      <c r="K45" s="355" t="e">
        <f>IF(ISNUMBER(Regressions!L55),ROUND(Regressions!L55, 1), NA())</f>
        <v>#N/A</v>
      </c>
      <c r="L45" s="247" t="e">
        <f>IF(ISNUMBER(Regressions!M55),ROUND(Regressions!M55, 1), NA())</f>
        <v>#N/A</v>
      </c>
      <c r="M45" s="356" t="e">
        <f>IF(ISNUMBER(Regressions!N55),ROUND(Regressions!N55, 1), NA())</f>
        <v>#N/A</v>
      </c>
      <c r="N45" s="246" t="e">
        <f>IF(ISNUMBER(Regressions!O55),ROUND(Regressions!O55, 1), NA())</f>
        <v>#N/A</v>
      </c>
      <c r="O45" s="357" t="e">
        <f>IF(ISNUMBER(Regressions!Q55),ROUND(Regressions!Q55, 1), NA())</f>
        <v>#N/A</v>
      </c>
      <c r="P45" s="355" t="e">
        <f>IF(ISNUMBER(Regressions!R55),ROUND(Regressions!R55, 1), NA())</f>
        <v>#N/A</v>
      </c>
      <c r="Q45" s="224" t="e">
        <f>IF(ISNUMBER(Regressions!S55),ROUND(Regressions!S55, 1), NA())</f>
        <v>#N/A</v>
      </c>
      <c r="R45" s="356" t="e">
        <f>IF(ISNUMBER(Regressions!T55),ROUND(Regressions!T55, 1), NA())</f>
        <v>#N/A</v>
      </c>
      <c r="S45" s="246" t="e">
        <f>IF(ISNUMBER(Regressions!U55),ROUND(Regressions!U55, 1), NA())</f>
        <v>#N/A</v>
      </c>
    </row>
    <row xmlns:x14ac="http://schemas.microsoft.com/office/spreadsheetml/2009/9/ac" r="46" x14ac:dyDescent="0.2">
      <c r="A46" s="352" t="str">
        <f>IF(ISBLANK(Regressions!A56), " ", Regressions!A56)</f>
        <v>Eritrea</v>
      </c>
      <c r="B46" s="353">
        <f>IF(ISBLANK(Regressions!B56), " ", Regressions!B56)</f>
        <v>2011</v>
      </c>
      <c r="C46" s="358" t="str">
        <f>IF(ISBLANK(Regressions!C56), " ", Regressions!C56)</f>
        <v>Urban</v>
      </c>
      <c r="D46" s="354">
        <f>IF(ISBLANK(Regressions!D56), " ", Regressions!D56)</f>
        <v>406008.00316085818</v>
      </c>
      <c r="E46" s="223" t="e">
        <f>IF(ISNUMBER(Regressions!E56),ROUND(Regressions!E56, 1), NA())</f>
        <v>#N/A</v>
      </c>
      <c r="F46" s="355" t="e">
        <f>IF(ISNUMBER(Regressions!F56),ROUND(Regressions!F56, 1), NA())</f>
        <v>#N/A</v>
      </c>
      <c r="G46" s="245" t="e">
        <f>IF(ISNUMBER(Regressions!G56),ROUND(Regressions!G56, 1), NA())</f>
        <v>#N/A</v>
      </c>
      <c r="H46" s="356" t="e">
        <f>IF(ISNUMBER(Regressions!H56),ROUND(Regressions!H56, 1), NA())</f>
        <v>#N/A</v>
      </c>
      <c r="I46" s="246" t="e">
        <f>IF(ISNUMBER(Regressions!I56),ROUND(Regressions!I56, 1), NA())</f>
        <v>#N/A</v>
      </c>
      <c r="J46" s="357" t="e">
        <f>IF(ISNUMBER(Regressions!K56),ROUND(Regressions!K56, 1), NA())</f>
        <v>#N/A</v>
      </c>
      <c r="K46" s="355" t="e">
        <f>IF(ISNUMBER(Regressions!L56),ROUND(Regressions!L56, 1), NA())</f>
        <v>#N/A</v>
      </c>
      <c r="L46" s="247" t="e">
        <f>IF(ISNUMBER(Regressions!M56),ROUND(Regressions!M56, 1), NA())</f>
        <v>#N/A</v>
      </c>
      <c r="M46" s="356" t="e">
        <f>IF(ISNUMBER(Regressions!N56),ROUND(Regressions!N56, 1), NA())</f>
        <v>#N/A</v>
      </c>
      <c r="N46" s="246" t="e">
        <f>IF(ISNUMBER(Regressions!O56),ROUND(Regressions!O56, 1), NA())</f>
        <v>#N/A</v>
      </c>
      <c r="O46" s="357" t="e">
        <f>IF(ISNUMBER(Regressions!Q56),ROUND(Regressions!Q56, 1), NA())</f>
        <v>#N/A</v>
      </c>
      <c r="P46" s="355" t="e">
        <f>IF(ISNUMBER(Regressions!R56),ROUND(Regressions!R56, 1), NA())</f>
        <v>#N/A</v>
      </c>
      <c r="Q46" s="224" t="e">
        <f>IF(ISNUMBER(Regressions!S56),ROUND(Regressions!S56, 1), NA())</f>
        <v>#N/A</v>
      </c>
      <c r="R46" s="356" t="e">
        <f>IF(ISNUMBER(Regressions!T56),ROUND(Regressions!T56, 1), NA())</f>
        <v>#N/A</v>
      </c>
      <c r="S46" s="246" t="e">
        <f>IF(ISNUMBER(Regressions!U56),ROUND(Regressions!U56, 1), NA())</f>
        <v>#N/A</v>
      </c>
    </row>
    <row xmlns:x14ac="http://schemas.microsoft.com/office/spreadsheetml/2009/9/ac" r="47" x14ac:dyDescent="0.2">
      <c r="A47" s="352" t="str">
        <f>IF(ISBLANK(Regressions!A57), " ", Regressions!A57)</f>
        <v>Eritrea</v>
      </c>
      <c r="B47" s="353">
        <f>IF(ISBLANK(Regressions!B57), " ", Regressions!B57)</f>
        <v>2012</v>
      </c>
      <c r="C47" s="358" t="str">
        <f>IF(ISBLANK(Regressions!C57), " ", Regressions!C57)</f>
        <v>Urban</v>
      </c>
      <c r="D47" s="354">
        <f>IF(ISBLANK(Regressions!D57), " ", Regressions!D57)</f>
        <v>421812.65007156372</v>
      </c>
      <c r="E47" s="223" t="e">
        <f>IF(ISNUMBER(Regressions!E57),ROUND(Regressions!E57, 1), NA())</f>
        <v>#N/A</v>
      </c>
      <c r="F47" s="355" t="e">
        <f>IF(ISNUMBER(Regressions!F57),ROUND(Regressions!F57, 1), NA())</f>
        <v>#N/A</v>
      </c>
      <c r="G47" s="245" t="e">
        <f>IF(ISNUMBER(Regressions!G57),ROUND(Regressions!G57, 1), NA())</f>
        <v>#N/A</v>
      </c>
      <c r="H47" s="356" t="e">
        <f>IF(ISNUMBER(Regressions!H57),ROUND(Regressions!H57, 1), NA())</f>
        <v>#N/A</v>
      </c>
      <c r="I47" s="246" t="e">
        <f>IF(ISNUMBER(Regressions!I57),ROUND(Regressions!I57, 1), NA())</f>
        <v>#N/A</v>
      </c>
      <c r="J47" s="357" t="e">
        <f>IF(ISNUMBER(Regressions!K57),ROUND(Regressions!K57, 1), NA())</f>
        <v>#N/A</v>
      </c>
      <c r="K47" s="355" t="e">
        <f>IF(ISNUMBER(Regressions!L57),ROUND(Regressions!L57, 1), NA())</f>
        <v>#N/A</v>
      </c>
      <c r="L47" s="247" t="e">
        <f>IF(ISNUMBER(Regressions!M57),ROUND(Regressions!M57, 1), NA())</f>
        <v>#N/A</v>
      </c>
      <c r="M47" s="356" t="e">
        <f>IF(ISNUMBER(Regressions!N57),ROUND(Regressions!N57, 1), NA())</f>
        <v>#N/A</v>
      </c>
      <c r="N47" s="246" t="e">
        <f>IF(ISNUMBER(Regressions!O57),ROUND(Regressions!O57, 1), NA())</f>
        <v>#N/A</v>
      </c>
      <c r="O47" s="357" t="e">
        <f>IF(ISNUMBER(Regressions!Q57),ROUND(Regressions!Q57, 1), NA())</f>
        <v>#N/A</v>
      </c>
      <c r="P47" s="355" t="e">
        <f>IF(ISNUMBER(Regressions!R57),ROUND(Regressions!R57, 1), NA())</f>
        <v>#N/A</v>
      </c>
      <c r="Q47" s="224" t="e">
        <f>IF(ISNUMBER(Regressions!S57),ROUND(Regressions!S57, 1), NA())</f>
        <v>#N/A</v>
      </c>
      <c r="R47" s="356" t="e">
        <f>IF(ISNUMBER(Regressions!T57),ROUND(Regressions!T57, 1), NA())</f>
        <v>#N/A</v>
      </c>
      <c r="S47" s="246" t="e">
        <f>IF(ISNUMBER(Regressions!U57),ROUND(Regressions!U57, 1), NA())</f>
        <v>#N/A</v>
      </c>
    </row>
    <row xmlns:x14ac="http://schemas.microsoft.com/office/spreadsheetml/2009/9/ac" r="48" x14ac:dyDescent="0.2">
      <c r="A48" s="352" t="str">
        <f>IF(ISBLANK(Regressions!A58), " ", Regressions!A58)</f>
        <v>Eritrea</v>
      </c>
      <c r="B48" s="353">
        <f>IF(ISBLANK(Regressions!B58), " ", Regressions!B58)</f>
        <v>2013</v>
      </c>
      <c r="C48" s="358" t="str">
        <f>IF(ISBLANK(Regressions!C58), " ", Regressions!C58)</f>
        <v>Urban</v>
      </c>
      <c r="D48" s="354">
        <f>IF(ISBLANK(Regressions!D58), " ", Regressions!D58)</f>
        <v>447113.45989696501</v>
      </c>
      <c r="E48" s="223" t="e">
        <f>IF(ISNUMBER(Regressions!E58),ROUND(Regressions!E58, 1), NA())</f>
        <v>#N/A</v>
      </c>
      <c r="F48" s="355" t="e">
        <f>IF(ISNUMBER(Regressions!F58),ROUND(Regressions!F58, 1), NA())</f>
        <v>#N/A</v>
      </c>
      <c r="G48" s="245" t="e">
        <f>IF(ISNUMBER(Regressions!G58),ROUND(Regressions!G58, 1), NA())</f>
        <v>#N/A</v>
      </c>
      <c r="H48" s="356" t="e">
        <f>IF(ISNUMBER(Regressions!H58),ROUND(Regressions!H58, 1), NA())</f>
        <v>#N/A</v>
      </c>
      <c r="I48" s="246" t="e">
        <f>IF(ISNUMBER(Regressions!I58),ROUND(Regressions!I58, 1), NA())</f>
        <v>#N/A</v>
      </c>
      <c r="J48" s="357" t="e">
        <f>IF(ISNUMBER(Regressions!K58),ROUND(Regressions!K58, 1), NA())</f>
        <v>#N/A</v>
      </c>
      <c r="K48" s="355" t="e">
        <f>IF(ISNUMBER(Regressions!L58),ROUND(Regressions!L58, 1), NA())</f>
        <v>#N/A</v>
      </c>
      <c r="L48" s="247" t="e">
        <f>IF(ISNUMBER(Regressions!M58),ROUND(Regressions!M58, 1), NA())</f>
        <v>#N/A</v>
      </c>
      <c r="M48" s="356" t="e">
        <f>IF(ISNUMBER(Regressions!N58),ROUND(Regressions!N58, 1), NA())</f>
        <v>#N/A</v>
      </c>
      <c r="N48" s="246" t="e">
        <f>IF(ISNUMBER(Regressions!O58),ROUND(Regressions!O58, 1), NA())</f>
        <v>#N/A</v>
      </c>
      <c r="O48" s="357" t="e">
        <f>IF(ISNUMBER(Regressions!Q58),ROUND(Regressions!Q58, 1), NA())</f>
        <v>#N/A</v>
      </c>
      <c r="P48" s="355" t="e">
        <f>IF(ISNUMBER(Regressions!R58),ROUND(Regressions!R58, 1), NA())</f>
        <v>#N/A</v>
      </c>
      <c r="Q48" s="224" t="e">
        <f>IF(ISNUMBER(Regressions!S58),ROUND(Regressions!S58, 1), NA())</f>
        <v>#N/A</v>
      </c>
      <c r="R48" s="356" t="e">
        <f>IF(ISNUMBER(Regressions!T58),ROUND(Regressions!T58, 1), NA())</f>
        <v>#N/A</v>
      </c>
      <c r="S48" s="246" t="e">
        <f>IF(ISNUMBER(Regressions!U58),ROUND(Regressions!U58, 1), NA())</f>
        <v>#N/A</v>
      </c>
    </row>
    <row xmlns:x14ac="http://schemas.microsoft.com/office/spreadsheetml/2009/9/ac" r="49" x14ac:dyDescent="0.2">
      <c r="A49" s="352" t="str">
        <f>IF(ISBLANK(Regressions!A59), " ", Regressions!A59)</f>
        <v>Eritrea</v>
      </c>
      <c r="B49" s="353">
        <f>IF(ISBLANK(Regressions!B59), " ", Regressions!B59)</f>
        <v>2014</v>
      </c>
      <c r="C49" s="358" t="str">
        <f>IF(ISBLANK(Regressions!C59), " ", Regressions!C59)</f>
        <v>Urban</v>
      </c>
      <c r="D49" s="354">
        <f>IF(ISBLANK(Regressions!D59), " ", Regressions!D59)</f>
        <v>462678.77227813721</v>
      </c>
      <c r="E49" s="223" t="e">
        <f>IF(ISNUMBER(Regressions!E59),ROUND(Regressions!E59, 1), NA())</f>
        <v>#N/A</v>
      </c>
      <c r="F49" s="355" t="e">
        <f>IF(ISNUMBER(Regressions!F59),ROUND(Regressions!F59, 1), NA())</f>
        <v>#N/A</v>
      </c>
      <c r="G49" s="245" t="e">
        <f>IF(ISNUMBER(Regressions!G59),ROUND(Regressions!G59, 1), NA())</f>
        <v>#N/A</v>
      </c>
      <c r="H49" s="356" t="e">
        <f>IF(ISNUMBER(Regressions!H59),ROUND(Regressions!H59, 1), NA())</f>
        <v>#N/A</v>
      </c>
      <c r="I49" s="246" t="e">
        <f>IF(ISNUMBER(Regressions!I59),ROUND(Regressions!I59, 1), NA())</f>
        <v>#N/A</v>
      </c>
      <c r="J49" s="357" t="e">
        <f>IF(ISNUMBER(Regressions!K59),ROUND(Regressions!K59, 1), NA())</f>
        <v>#N/A</v>
      </c>
      <c r="K49" s="355" t="e">
        <f>IF(ISNUMBER(Regressions!L59),ROUND(Regressions!L59, 1), NA())</f>
        <v>#N/A</v>
      </c>
      <c r="L49" s="247" t="e">
        <f>IF(ISNUMBER(Regressions!M59),ROUND(Regressions!M59, 1), NA())</f>
        <v>#N/A</v>
      </c>
      <c r="M49" s="356" t="e">
        <f>IF(ISNUMBER(Regressions!N59),ROUND(Regressions!N59, 1), NA())</f>
        <v>#N/A</v>
      </c>
      <c r="N49" s="246" t="e">
        <f>IF(ISNUMBER(Regressions!O59),ROUND(Regressions!O59, 1), NA())</f>
        <v>#N/A</v>
      </c>
      <c r="O49" s="357" t="e">
        <f>IF(ISNUMBER(Regressions!Q59),ROUND(Regressions!Q59, 1), NA())</f>
        <v>#N/A</v>
      </c>
      <c r="P49" s="355" t="e">
        <f>IF(ISNUMBER(Regressions!R59),ROUND(Regressions!R59, 1), NA())</f>
        <v>#N/A</v>
      </c>
      <c r="Q49" s="224" t="e">
        <f>IF(ISNUMBER(Regressions!S59),ROUND(Regressions!S59, 1), NA())</f>
        <v>#N/A</v>
      </c>
      <c r="R49" s="356" t="e">
        <f>IF(ISNUMBER(Regressions!T59),ROUND(Regressions!T59, 1), NA())</f>
        <v>#N/A</v>
      </c>
      <c r="S49" s="246" t="e">
        <f>IF(ISNUMBER(Regressions!U59),ROUND(Regressions!U59, 1), NA())</f>
        <v>#N/A</v>
      </c>
    </row>
    <row xmlns:x14ac="http://schemas.microsoft.com/office/spreadsheetml/2009/9/ac" r="50" x14ac:dyDescent="0.2">
      <c r="A50" s="352" t="str">
        <f>IF(ISBLANK(Regressions!A60), " ", Regressions!A60)</f>
        <v>Eritrea</v>
      </c>
      <c r="B50" s="353">
        <f>IF(ISBLANK(Regressions!B60), " ", Regressions!B60)</f>
        <v>2015</v>
      </c>
      <c r="C50" s="358" t="str">
        <f>IF(ISBLANK(Regressions!C60), " ", Regressions!C60)</f>
        <v>Urban</v>
      </c>
      <c r="D50" s="354">
        <f>IF(ISBLANK(Regressions!D60), " ", Regressions!D60)</f>
        <v>473394.51536148082</v>
      </c>
      <c r="E50" s="223" t="e">
        <f>IF(ISNUMBER(Regressions!E60),ROUND(Regressions!E60, 1), NA())</f>
        <v>#N/A</v>
      </c>
      <c r="F50" s="355" t="e">
        <f>IF(ISNUMBER(Regressions!F60),ROUND(Regressions!F60, 1), NA())</f>
        <v>#N/A</v>
      </c>
      <c r="G50" s="245" t="e">
        <f>IF(ISNUMBER(Regressions!G60),ROUND(Regressions!G60, 1), NA())</f>
        <v>#N/A</v>
      </c>
      <c r="H50" s="356" t="e">
        <f>IF(ISNUMBER(Regressions!H60),ROUND(Regressions!H60, 1), NA())</f>
        <v>#N/A</v>
      </c>
      <c r="I50" s="246" t="e">
        <f>IF(ISNUMBER(Regressions!I60),ROUND(Regressions!I60, 1), NA())</f>
        <v>#N/A</v>
      </c>
      <c r="J50" s="357" t="e">
        <f>IF(ISNUMBER(Regressions!K60),ROUND(Regressions!K60, 1), NA())</f>
        <v>#N/A</v>
      </c>
      <c r="K50" s="355" t="e">
        <f>IF(ISNUMBER(Regressions!L60),ROUND(Regressions!L60, 1), NA())</f>
        <v>#N/A</v>
      </c>
      <c r="L50" s="247" t="e">
        <f>IF(ISNUMBER(Regressions!M60),ROUND(Regressions!M60, 1), NA())</f>
        <v>#N/A</v>
      </c>
      <c r="M50" s="356" t="e">
        <f>IF(ISNUMBER(Regressions!N60),ROUND(Regressions!N60, 1), NA())</f>
        <v>#N/A</v>
      </c>
      <c r="N50" s="246" t="e">
        <f>IF(ISNUMBER(Regressions!O60),ROUND(Regressions!O60, 1), NA())</f>
        <v>#N/A</v>
      </c>
      <c r="O50" s="357" t="e">
        <f>IF(ISNUMBER(Regressions!Q60),ROUND(Regressions!Q60, 1), NA())</f>
        <v>#N/A</v>
      </c>
      <c r="P50" s="355" t="e">
        <f>IF(ISNUMBER(Regressions!R60),ROUND(Regressions!R60, 1), NA())</f>
        <v>#N/A</v>
      </c>
      <c r="Q50" s="224" t="e">
        <f>IF(ISNUMBER(Regressions!S60),ROUND(Regressions!S60, 1), NA())</f>
        <v>#N/A</v>
      </c>
      <c r="R50" s="356" t="e">
        <f>IF(ISNUMBER(Regressions!T60),ROUND(Regressions!T60, 1), NA())</f>
        <v>#N/A</v>
      </c>
      <c r="S50" s="246" t="e">
        <f>IF(ISNUMBER(Regressions!U60),ROUND(Regressions!U60, 1), NA())</f>
        <v>#N/A</v>
      </c>
    </row>
    <row xmlns:x14ac="http://schemas.microsoft.com/office/spreadsheetml/2009/9/ac" r="51" x14ac:dyDescent="0.2">
      <c r="A51" s="352" t="str">
        <f>IF(ISBLANK(Regressions!A61), " ", Regressions!A61)</f>
        <v>Eritrea</v>
      </c>
      <c r="B51" s="353">
        <f>IF(ISBLANK(Regressions!B61), " ", Regressions!B61)</f>
        <v>2016</v>
      </c>
      <c r="C51" s="358" t="str">
        <f>IF(ISBLANK(Regressions!C61), " ", Regressions!C61)</f>
        <v>Urban</v>
      </c>
      <c r="D51" s="354">
        <f>IF(ISBLANK(Regressions!D61), " ", Regressions!D61)</f>
        <v>486335.34969520569</v>
      </c>
      <c r="E51" s="223" t="e">
        <f>IF(ISNUMBER(Regressions!E61),ROUND(Regressions!E61, 1), NA())</f>
        <v>#N/A</v>
      </c>
      <c r="F51" s="355" t="e">
        <f>IF(ISNUMBER(Regressions!F61),ROUND(Regressions!F61, 1), NA())</f>
        <v>#N/A</v>
      </c>
      <c r="G51" s="245" t="e">
        <f>IF(ISNUMBER(Regressions!G61),ROUND(Regressions!G61, 1), NA())</f>
        <v>#N/A</v>
      </c>
      <c r="H51" s="356" t="e">
        <f>IF(ISNUMBER(Regressions!H61),ROUND(Regressions!H61, 1), NA())</f>
        <v>#N/A</v>
      </c>
      <c r="I51" s="246" t="e">
        <f>IF(ISNUMBER(Regressions!I61),ROUND(Regressions!I61, 1), NA())</f>
        <v>#N/A</v>
      </c>
      <c r="J51" s="357" t="e">
        <f>IF(ISNUMBER(Regressions!K61),ROUND(Regressions!K61, 1), NA())</f>
        <v>#N/A</v>
      </c>
      <c r="K51" s="355" t="e">
        <f>IF(ISNUMBER(Regressions!L61),ROUND(Regressions!L61, 1), NA())</f>
        <v>#N/A</v>
      </c>
      <c r="L51" s="247" t="e">
        <f>IF(ISNUMBER(Regressions!M61),ROUND(Regressions!M61, 1), NA())</f>
        <v>#N/A</v>
      </c>
      <c r="M51" s="356" t="e">
        <f>IF(ISNUMBER(Regressions!N61),ROUND(Regressions!N61, 1), NA())</f>
        <v>#N/A</v>
      </c>
      <c r="N51" s="246" t="e">
        <f>IF(ISNUMBER(Regressions!O61),ROUND(Regressions!O61, 1), NA())</f>
        <v>#N/A</v>
      </c>
      <c r="O51" s="357" t="e">
        <f>IF(ISNUMBER(Regressions!Q61),ROUND(Regressions!Q61, 1), NA())</f>
        <v>#N/A</v>
      </c>
      <c r="P51" s="355" t="e">
        <f>IF(ISNUMBER(Regressions!R61),ROUND(Regressions!R61, 1), NA())</f>
        <v>#N/A</v>
      </c>
      <c r="Q51" s="224" t="e">
        <f>IF(ISNUMBER(Regressions!S61),ROUND(Regressions!S61, 1), NA())</f>
        <v>#N/A</v>
      </c>
      <c r="R51" s="356" t="e">
        <f>IF(ISNUMBER(Regressions!T61),ROUND(Regressions!T61, 1), NA())</f>
        <v>#N/A</v>
      </c>
      <c r="S51" s="246" t="e">
        <f>IF(ISNUMBER(Regressions!U61),ROUND(Regressions!U61, 1), NA())</f>
        <v>#N/A</v>
      </c>
    </row>
    <row xmlns:x14ac="http://schemas.microsoft.com/office/spreadsheetml/2009/9/ac" r="52" x14ac:dyDescent="0.2">
      <c r="A52" s="352" t="str">
        <f>IF(ISBLANK(Regressions!A62), " ", Regressions!A62)</f>
        <v>Eritrea</v>
      </c>
      <c r="B52" s="353">
        <f>IF(ISBLANK(Regressions!B62), " ", Regressions!B62)</f>
        <v>2017</v>
      </c>
      <c r="C52" s="358" t="str">
        <f>IF(ISBLANK(Regressions!C62), " ", Regressions!C62)</f>
        <v>Urban</v>
      </c>
      <c r="D52" s="354">
        <f>IF(ISBLANK(Regressions!D62), " ", Regressions!D62)</f>
        <v>499494.24233470921</v>
      </c>
      <c r="E52" s="223" t="e">
        <f>IF(ISNUMBER(Regressions!E62),ROUND(Regressions!E62, 1), NA())</f>
        <v>#N/A</v>
      </c>
      <c r="F52" s="355" t="e">
        <f>IF(ISNUMBER(Regressions!F62),ROUND(Regressions!F62, 1), NA())</f>
        <v>#N/A</v>
      </c>
      <c r="G52" s="245" t="e">
        <f>IF(ISNUMBER(Regressions!G62),ROUND(Regressions!G62, 1), NA())</f>
        <v>#N/A</v>
      </c>
      <c r="H52" s="356" t="e">
        <f>IF(ISNUMBER(Regressions!H62),ROUND(Regressions!H62, 1), NA())</f>
        <v>#N/A</v>
      </c>
      <c r="I52" s="246" t="e">
        <f>IF(ISNUMBER(Regressions!I62),ROUND(Regressions!I62, 1), NA())</f>
        <v>#N/A</v>
      </c>
      <c r="J52" s="357" t="e">
        <f>IF(ISNUMBER(Regressions!K62),ROUND(Regressions!K62, 1), NA())</f>
        <v>#N/A</v>
      </c>
      <c r="K52" s="355" t="e">
        <f>IF(ISNUMBER(Regressions!L62),ROUND(Regressions!L62, 1), NA())</f>
        <v>#N/A</v>
      </c>
      <c r="L52" s="247" t="e">
        <f>IF(ISNUMBER(Regressions!M62),ROUND(Regressions!M62, 1), NA())</f>
        <v>#N/A</v>
      </c>
      <c r="M52" s="356" t="e">
        <f>IF(ISNUMBER(Regressions!N62),ROUND(Regressions!N62, 1), NA())</f>
        <v>#N/A</v>
      </c>
      <c r="N52" s="246" t="e">
        <f>IF(ISNUMBER(Regressions!O62),ROUND(Regressions!O62, 1), NA())</f>
        <v>#N/A</v>
      </c>
      <c r="O52" s="357" t="e">
        <f>IF(ISNUMBER(Regressions!Q62),ROUND(Regressions!Q62, 1), NA())</f>
        <v>#N/A</v>
      </c>
      <c r="P52" s="355" t="e">
        <f>IF(ISNUMBER(Regressions!R62),ROUND(Regressions!R62, 1), NA())</f>
        <v>#N/A</v>
      </c>
      <c r="Q52" s="224" t="e">
        <f>IF(ISNUMBER(Regressions!S62),ROUND(Regressions!S62, 1), NA())</f>
        <v>#N/A</v>
      </c>
      <c r="R52" s="356" t="e">
        <f>IF(ISNUMBER(Regressions!T62),ROUND(Regressions!T62, 1), NA())</f>
        <v>#N/A</v>
      </c>
      <c r="S52" s="246" t="e">
        <f>IF(ISNUMBER(Regressions!U62),ROUND(Regressions!U62, 1), NA())</f>
        <v>#N/A</v>
      </c>
    </row>
    <row xmlns:x14ac="http://schemas.microsoft.com/office/spreadsheetml/2009/9/ac" r="53" x14ac:dyDescent="0.2">
      <c r="A53" s="352" t="str">
        <f>IF(ISBLANK(Regressions!A63), " ", Regressions!A63)</f>
        <v>Eritrea</v>
      </c>
      <c r="B53" s="353">
        <f>IF(ISBLANK(Regressions!B63), " ", Regressions!B63)</f>
        <v>2018</v>
      </c>
      <c r="C53" s="358" t="str">
        <f>IF(ISBLANK(Regressions!C63), " ", Regressions!C63)</f>
        <v>Urban</v>
      </c>
      <c r="D53" s="354">
        <f>IF(ISBLANK(Regressions!D63), " ", Regressions!D63)</f>
        <v>513609.19146423339</v>
      </c>
      <c r="E53" s="223" t="e">
        <f>IF(ISNUMBER(Regressions!E63),ROUND(Regressions!E63, 1), NA())</f>
        <v>#N/A</v>
      </c>
      <c r="F53" s="355" t="e">
        <f>IF(ISNUMBER(Regressions!F63),ROUND(Regressions!F63, 1), NA())</f>
        <v>#N/A</v>
      </c>
      <c r="G53" s="245" t="e">
        <f>IF(ISNUMBER(Regressions!G63),ROUND(Regressions!G63, 1), NA())</f>
        <v>#N/A</v>
      </c>
      <c r="H53" s="356" t="e">
        <f>IF(ISNUMBER(Regressions!H63),ROUND(Regressions!H63, 1), NA())</f>
        <v>#N/A</v>
      </c>
      <c r="I53" s="246" t="e">
        <f>IF(ISNUMBER(Regressions!I63),ROUND(Regressions!I63, 1), NA())</f>
        <v>#N/A</v>
      </c>
      <c r="J53" s="357" t="e">
        <f>IF(ISNUMBER(Regressions!K63),ROUND(Regressions!K63, 1), NA())</f>
        <v>#N/A</v>
      </c>
      <c r="K53" s="355" t="e">
        <f>IF(ISNUMBER(Regressions!L63),ROUND(Regressions!L63, 1), NA())</f>
        <v>#N/A</v>
      </c>
      <c r="L53" s="247" t="e">
        <f>IF(ISNUMBER(Regressions!M63),ROUND(Regressions!M63, 1), NA())</f>
        <v>#N/A</v>
      </c>
      <c r="M53" s="356" t="e">
        <f>IF(ISNUMBER(Regressions!N63),ROUND(Regressions!N63, 1), NA())</f>
        <v>#N/A</v>
      </c>
      <c r="N53" s="246" t="e">
        <f>IF(ISNUMBER(Regressions!O63),ROUND(Regressions!O63, 1), NA())</f>
        <v>#N/A</v>
      </c>
      <c r="O53" s="357" t="e">
        <f>IF(ISNUMBER(Regressions!Q63),ROUND(Regressions!Q63, 1), NA())</f>
        <v>#N/A</v>
      </c>
      <c r="P53" s="355" t="e">
        <f>IF(ISNUMBER(Regressions!R63),ROUND(Regressions!R63, 1), NA())</f>
        <v>#N/A</v>
      </c>
      <c r="Q53" s="224" t="e">
        <f>IF(ISNUMBER(Regressions!S63),ROUND(Regressions!S63, 1), NA())</f>
        <v>#N/A</v>
      </c>
      <c r="R53" s="356" t="e">
        <f>IF(ISNUMBER(Regressions!T63),ROUND(Regressions!T63, 1), NA())</f>
        <v>#N/A</v>
      </c>
      <c r="S53" s="246" t="e">
        <f>IF(ISNUMBER(Regressions!U63),ROUND(Regressions!U63, 1), NA())</f>
        <v>#N/A</v>
      </c>
    </row>
    <row xmlns:x14ac="http://schemas.microsoft.com/office/spreadsheetml/2009/9/ac" r="54" x14ac:dyDescent="0.2">
      <c r="A54" s="352" t="str">
        <f>IF(ISBLANK(Regressions!A64), " ", Regressions!A64)</f>
        <v>Eritrea</v>
      </c>
      <c r="B54" s="353">
        <f>IF(ISBLANK(Regressions!B64), " ", Regressions!B64)</f>
        <v>2019</v>
      </c>
      <c r="C54" s="358" t="str">
        <f>IF(ISBLANK(Regressions!C64), " ", Regressions!C64)</f>
        <v>Urban</v>
      </c>
      <c r="D54" s="354">
        <f>IF(ISBLANK(Regressions!D64), " ", Regressions!D64)</f>
        <v>528025.29959255224</v>
      </c>
      <c r="E54" s="223" t="e">
        <f>IF(ISNUMBER(Regressions!E64),ROUND(Regressions!E64, 1), NA())</f>
        <v>#N/A</v>
      </c>
      <c r="F54" s="355" t="e">
        <f>IF(ISNUMBER(Regressions!F64),ROUND(Regressions!F64, 1), NA())</f>
        <v>#N/A</v>
      </c>
      <c r="G54" s="245" t="e">
        <f>IF(ISNUMBER(Regressions!G64),ROUND(Regressions!G64, 1), NA())</f>
        <v>#N/A</v>
      </c>
      <c r="H54" s="356" t="e">
        <f>IF(ISNUMBER(Regressions!H64),ROUND(Regressions!H64, 1), NA())</f>
        <v>#N/A</v>
      </c>
      <c r="I54" s="246" t="e">
        <f>IF(ISNUMBER(Regressions!I64),ROUND(Regressions!I64, 1), NA())</f>
        <v>#N/A</v>
      </c>
      <c r="J54" s="357" t="e">
        <f>IF(ISNUMBER(Regressions!K64),ROUND(Regressions!K64, 1), NA())</f>
        <v>#N/A</v>
      </c>
      <c r="K54" s="355" t="e">
        <f>IF(ISNUMBER(Regressions!L64),ROUND(Regressions!L64, 1), NA())</f>
        <v>#N/A</v>
      </c>
      <c r="L54" s="247" t="e">
        <f>IF(ISNUMBER(Regressions!M64),ROUND(Regressions!M64, 1), NA())</f>
        <v>#N/A</v>
      </c>
      <c r="M54" s="356" t="e">
        <f>IF(ISNUMBER(Regressions!N64),ROUND(Regressions!N64, 1), NA())</f>
        <v>#N/A</v>
      </c>
      <c r="N54" s="246" t="e">
        <f>IF(ISNUMBER(Regressions!O64),ROUND(Regressions!O64, 1), NA())</f>
        <v>#N/A</v>
      </c>
      <c r="O54" s="357" t="e">
        <f>IF(ISNUMBER(Regressions!Q64),ROUND(Regressions!Q64, 1), NA())</f>
        <v>#N/A</v>
      </c>
      <c r="P54" s="355" t="e">
        <f>IF(ISNUMBER(Regressions!R64),ROUND(Regressions!R64, 1), NA())</f>
        <v>#N/A</v>
      </c>
      <c r="Q54" s="224" t="e">
        <f>IF(ISNUMBER(Regressions!S64),ROUND(Regressions!S64, 1), NA())</f>
        <v>#N/A</v>
      </c>
      <c r="R54" s="356" t="e">
        <f>IF(ISNUMBER(Regressions!T64),ROUND(Regressions!T64, 1), NA())</f>
        <v>#N/A</v>
      </c>
      <c r="S54" s="246" t="e">
        <f>IF(ISNUMBER(Regressions!U64),ROUND(Regressions!U64, 1), NA())</f>
        <v>#N/A</v>
      </c>
    </row>
    <row xmlns:x14ac="http://schemas.microsoft.com/office/spreadsheetml/2009/9/ac" r="55" ht="13.5" customHeight="true" x14ac:dyDescent="0.2">
      <c r="A55" s="352" t="str">
        <f>IF(ISBLANK(Regressions!A65), " ", Regressions!A65)</f>
        <v>Eritrea</v>
      </c>
      <c r="B55" s="353">
        <f>IF(ISBLANK(Regressions!B65), " ", Regressions!B65)</f>
        <v>2020</v>
      </c>
      <c r="C55" s="358" t="str">
        <f>IF(ISBLANK(Regressions!C65), " ", Regressions!C65)</f>
        <v>Urban</v>
      </c>
      <c r="D55" s="354">
        <f>IF(ISBLANK(Regressions!D65), " ", Regressions!D65)</f>
        <v>541240.08752792352</v>
      </c>
      <c r="E55" s="223" t="e">
        <f>IF(ISNUMBER(Regressions!E65),ROUND(Regressions!E65, 1), NA())</f>
        <v>#N/A</v>
      </c>
      <c r="F55" s="355" t="e">
        <f>IF(ISNUMBER(Regressions!F65),ROUND(Regressions!F65, 1), NA())</f>
        <v>#N/A</v>
      </c>
      <c r="G55" s="245" t="e">
        <f>IF(ISNUMBER(Regressions!G65),ROUND(Regressions!G65, 1), NA())</f>
        <v>#N/A</v>
      </c>
      <c r="H55" s="356" t="e">
        <f>IF(ISNUMBER(Regressions!H65),ROUND(Regressions!H65, 1), NA())</f>
        <v>#N/A</v>
      </c>
      <c r="I55" s="246" t="e">
        <f>IF(ISNUMBER(Regressions!I65),ROUND(Regressions!I65, 1), NA())</f>
        <v>#N/A</v>
      </c>
      <c r="J55" s="357" t="e">
        <f>IF(ISNUMBER(Regressions!K65),ROUND(Regressions!K65, 1), NA())</f>
        <v>#N/A</v>
      </c>
      <c r="K55" s="355" t="e">
        <f>IF(ISNUMBER(Regressions!L65),ROUND(Regressions!L65, 1), NA())</f>
        <v>#N/A</v>
      </c>
      <c r="L55" s="247" t="e">
        <f>IF(ISNUMBER(Regressions!M65),ROUND(Regressions!M65, 1), NA())</f>
        <v>#N/A</v>
      </c>
      <c r="M55" s="356" t="e">
        <f>IF(ISNUMBER(Regressions!N65),ROUND(Regressions!N65, 1), NA())</f>
        <v>#N/A</v>
      </c>
      <c r="N55" s="246" t="e">
        <f>IF(ISNUMBER(Regressions!O65),ROUND(Regressions!O65, 1), NA())</f>
        <v>#N/A</v>
      </c>
      <c r="O55" s="357" t="e">
        <f>IF(ISNUMBER(Regressions!Q65),ROUND(Regressions!Q65, 1), NA())</f>
        <v>#N/A</v>
      </c>
      <c r="P55" s="355" t="e">
        <f>IF(ISNUMBER(Regressions!R65),ROUND(Regressions!R65, 1), NA())</f>
        <v>#N/A</v>
      </c>
      <c r="Q55" s="224" t="e">
        <f>IF(ISNUMBER(Regressions!S65),ROUND(Regressions!S65, 1), NA())</f>
        <v>#N/A</v>
      </c>
      <c r="R55" s="356" t="e">
        <f>IF(ISNUMBER(Regressions!T65),ROUND(Regressions!T65, 1), NA())</f>
        <v>#N/A</v>
      </c>
      <c r="S55" s="246" t="e">
        <f>IF(ISNUMBER(Regressions!U65),ROUND(Regressions!U65, 1), NA())</f>
        <v>#N/A</v>
      </c>
    </row>
    <row xmlns:x14ac="http://schemas.microsoft.com/office/spreadsheetml/2009/9/ac" r="56" x14ac:dyDescent="0.2">
      <c r="A56" s="404" t="str">
        <f>IF(ISBLANK(Regressions!A66), " ", Regressions!A66)</f>
        <v>Eritrea</v>
      </c>
      <c r="B56" s="405">
        <f>IF(ISBLANK(Regressions!B66), " ", Regressions!B66)</f>
        <v>2021</v>
      </c>
      <c r="C56" s="406" t="str">
        <f>IF(ISBLANK(Regressions!C66), " ", Regressions!C66)</f>
        <v>Urban</v>
      </c>
      <c r="D56" s="407">
        <f>IF(ISBLANK(Regressions!D66), " ", Regressions!D66)</f>
        <v>553279.17774322513</v>
      </c>
      <c r="E56" s="410" t="e">
        <f>IF(ISNUMBER(Regressions!E66),ROUND(Regressions!E66, 1), NA())</f>
        <v>#N/A</v>
      </c>
      <c r="F56" s="408" t="e">
        <f>IF(ISNUMBER(Regressions!F66),ROUND(Regressions!F66, 1), NA())</f>
        <v>#N/A</v>
      </c>
      <c r="G56" s="411" t="e">
        <f>IF(ISNUMBER(Regressions!G66),ROUND(Regressions!G66, 1), NA())</f>
        <v>#N/A</v>
      </c>
      <c r="H56" s="409" t="e">
        <f>IF(ISNUMBER(Regressions!H66),ROUND(Regressions!H66, 1), NA())</f>
        <v>#N/A</v>
      </c>
      <c r="I56" s="412" t="e">
        <f>IF(ISNUMBER(Regressions!I66),ROUND(Regressions!I66, 1), NA())</f>
        <v>#N/A</v>
      </c>
      <c r="J56" s="410" t="e">
        <f>IF(ISNUMBER(Regressions!K66),ROUND(Regressions!K66, 1), NA())</f>
        <v>#N/A</v>
      </c>
      <c r="K56" s="408" t="e">
        <f>IF(ISNUMBER(Regressions!L66),ROUND(Regressions!L66, 1), NA())</f>
        <v>#N/A</v>
      </c>
      <c r="L56" s="413" t="e">
        <f>IF(ISNUMBER(Regressions!M66),ROUND(Regressions!M66, 1), NA())</f>
        <v>#N/A</v>
      </c>
      <c r="M56" s="409" t="e">
        <f>IF(ISNUMBER(Regressions!N66),ROUND(Regressions!N66, 1), NA())</f>
        <v>#N/A</v>
      </c>
      <c r="N56" s="412" t="e">
        <f>IF(ISNUMBER(Regressions!O66),ROUND(Regressions!O66, 1), NA())</f>
        <v>#N/A</v>
      </c>
      <c r="O56" s="410" t="e">
        <f>IF(ISNUMBER(Regressions!Q66),ROUND(Regressions!Q66, 1), NA())</f>
        <v>#N/A</v>
      </c>
      <c r="P56" s="408" t="e">
        <f>IF(ISNUMBER(Regressions!R66),ROUND(Regressions!R66, 1), NA())</f>
        <v>#N/A</v>
      </c>
      <c r="Q56" s="414" t="e">
        <f>IF(ISNUMBER(Regressions!S66),ROUND(Regressions!S66, 1), NA())</f>
        <v>#N/A</v>
      </c>
      <c r="R56" s="409" t="e">
        <f>IF(ISNUMBER(Regressions!T66),ROUND(Regressions!T66, 1), NA())</f>
        <v>#N/A</v>
      </c>
      <c r="S56" s="412" t="e">
        <f>IF(ISNUMBER(Regressions!U66),ROUND(Regressions!U66, 1), NA())</f>
        <v>#N/A</v>
      </c>
      <c r="T56" s="403"/>
      <c r="U56" s="403"/>
      <c r="V56" s="403"/>
      <c r="W56" s="403"/>
      <c r="X56" s="403"/>
      <c r="Y56" s="403"/>
      <c r="Z56" s="403"/>
      <c r="AA56" s="403"/>
      <c r="AB56" s="403"/>
      <c r="AC56" s="403"/>
    </row>
    <row xmlns:x14ac="http://schemas.microsoft.com/office/spreadsheetml/2009/9/ac" r="57" x14ac:dyDescent="0.2">
      <c r="A57" s="352" t="str">
        <f>IF(ISBLANK(Regressions!A67), " ", Regressions!A67)</f>
        <v>Eritrea</v>
      </c>
      <c r="B57" s="353">
        <f>IF(ISBLANK(Regressions!B67), " ", Regressions!B67)</f>
        <v>2022</v>
      </c>
      <c r="C57" s="358" t="str">
        <f>IF(ISBLANK(Regressions!C67), " ", Regressions!C67)</f>
        <v>Urban</v>
      </c>
      <c r="D57" s="354">
        <f>IF(ISBLANK(Regressions!D67), " ", Regressions!D67)</f>
        <v>564552.78</v>
      </c>
      <c r="E57" s="223" t="e">
        <f>IF(ISNUMBER(Regressions!E67),ROUND(Regressions!E67, 1), NA())</f>
        <v>#N/A</v>
      </c>
      <c r="F57" s="355" t="e">
        <f>IF(ISNUMBER(Regressions!F67),ROUND(Regressions!F67, 1), NA())</f>
        <v>#N/A</v>
      </c>
      <c r="G57" s="245" t="e">
        <f>IF(ISNUMBER(Regressions!G67),ROUND(Regressions!G67, 1), NA())</f>
        <v>#N/A</v>
      </c>
      <c r="H57" s="356" t="e">
        <f>IF(ISNUMBER(Regressions!H67),ROUND(Regressions!H67, 1), NA())</f>
        <v>#N/A</v>
      </c>
      <c r="I57" s="246" t="e">
        <f>IF(ISNUMBER(Regressions!I67),ROUND(Regressions!I67, 1), NA())</f>
        <v>#N/A</v>
      </c>
      <c r="J57" s="357" t="e">
        <f>IF(ISNUMBER(Regressions!K67),ROUND(Regressions!K67, 1), NA())</f>
        <v>#N/A</v>
      </c>
      <c r="K57" s="355" t="e">
        <f>IF(ISNUMBER(Regressions!L67),ROUND(Regressions!L67, 1), NA())</f>
        <v>#N/A</v>
      </c>
      <c r="L57" s="247" t="e">
        <f>IF(ISNUMBER(Regressions!M67),ROUND(Regressions!M67, 1), NA())</f>
        <v>#N/A</v>
      </c>
      <c r="M57" s="356" t="e">
        <f>IF(ISNUMBER(Regressions!N67),ROUND(Regressions!N67, 1), NA())</f>
        <v>#N/A</v>
      </c>
      <c r="N57" s="246" t="e">
        <f>IF(ISNUMBER(Regressions!O67),ROUND(Regressions!O67, 1), NA())</f>
        <v>#N/A</v>
      </c>
      <c r="O57" s="357" t="e">
        <f>IF(ISNUMBER(Regressions!Q67),ROUND(Regressions!Q67, 1), NA())</f>
        <v>#N/A</v>
      </c>
      <c r="P57" s="355" t="e">
        <f>IF(ISNUMBER(Regressions!R67),ROUND(Regressions!R67, 1), NA())</f>
        <v>#N/A</v>
      </c>
      <c r="Q57" s="224" t="e">
        <f>IF(ISNUMBER(Regressions!S67),ROUND(Regressions!S67, 1), NA())</f>
        <v>#N/A</v>
      </c>
      <c r="R57" s="356" t="e">
        <f>IF(ISNUMBER(Regressions!T67),ROUND(Regressions!T67, 1), NA())</f>
        <v>#N/A</v>
      </c>
      <c r="S57" s="246" t="e">
        <f>IF(ISNUMBER(Regressions!U67),ROUND(Regressions!U67, 1), NA())</f>
        <v>#N/A</v>
      </c>
    </row>
    <row xmlns:x14ac="http://schemas.microsoft.com/office/spreadsheetml/2009/9/ac" r="58" x14ac:dyDescent="0.2">
      <c r="A58" s="359" t="str">
        <f>IF(ISBLANK(Regressions!A68), " ", Regressions!A68)</f>
        <v>Eritrea</v>
      </c>
      <c r="B58" s="360">
        <f>IF(ISBLANK(Regressions!B68), " ", Regressions!B68)</f>
        <v>2023</v>
      </c>
      <c r="C58" s="361" t="str">
        <f>IF(ISBLANK(Regressions!C68), " ", Regressions!C68)</f>
        <v>Urban</v>
      </c>
      <c r="D58" s="362">
        <f>IF(ISBLANK(Regressions!D68), " ", Regressions!D68)</f>
        <v>609004.20177520765</v>
      </c>
      <c r="E58" s="363" t="e">
        <f>IF(ISNUMBER(Regressions!E68),ROUND(Regressions!E68, 1), NA())</f>
        <v>#N/A</v>
      </c>
      <c r="F58" s="364" t="e">
        <f>IF(ISNUMBER(Regressions!F68),ROUND(Regressions!F68, 1), NA())</f>
        <v>#N/A</v>
      </c>
      <c r="G58" s="365" t="e">
        <f>IF(ISNUMBER(Regressions!G68),ROUND(Regressions!G68, 1), NA())</f>
        <v>#N/A</v>
      </c>
      <c r="H58" s="366" t="e">
        <f>IF(ISNUMBER(Regressions!H68),ROUND(Regressions!H68, 1), NA())</f>
        <v>#N/A</v>
      </c>
      <c r="I58" s="367" t="e">
        <f>IF(ISNUMBER(Regressions!I68),ROUND(Regressions!I68, 1), NA())</f>
        <v>#N/A</v>
      </c>
      <c r="J58" s="368" t="e">
        <f>IF(ISNUMBER(Regressions!K68),ROUND(Regressions!K68, 1), NA())</f>
        <v>#N/A</v>
      </c>
      <c r="K58" s="364" t="e">
        <f>IF(ISNUMBER(Regressions!L68),ROUND(Regressions!L68, 1), NA())</f>
        <v>#N/A</v>
      </c>
      <c r="L58" s="369" t="e">
        <f>IF(ISNUMBER(Regressions!M68),ROUND(Regressions!M68, 1), NA())</f>
        <v>#N/A</v>
      </c>
      <c r="M58" s="366" t="e">
        <f>IF(ISNUMBER(Regressions!N68),ROUND(Regressions!N68, 1), NA())</f>
        <v>#N/A</v>
      </c>
      <c r="N58" s="367" t="e">
        <f>IF(ISNUMBER(Regressions!O68),ROUND(Regressions!O68, 1), NA())</f>
        <v>#N/A</v>
      </c>
      <c r="O58" s="368" t="e">
        <f>IF(ISNUMBER(Regressions!Q68),ROUND(Regressions!Q68, 1), NA())</f>
        <v>#N/A</v>
      </c>
      <c r="P58" s="364" t="e">
        <f>IF(ISNUMBER(Regressions!R68),ROUND(Regressions!R68, 1), NA())</f>
        <v>#N/A</v>
      </c>
      <c r="Q58" s="370" t="e">
        <f>IF(ISNUMBER(Regressions!S68),ROUND(Regressions!S68, 1), NA())</f>
        <v>#N/A</v>
      </c>
      <c r="R58" s="366" t="e">
        <f>IF(ISNUMBER(Regressions!T68),ROUND(Regressions!T68, 1), NA())</f>
        <v>#N/A</v>
      </c>
      <c r="S58" s="367" t="e">
        <f>IF(ISNUMBER(Regressions!U68),ROUND(Regressions!U68, 1), NA())</f>
        <v>#N/A</v>
      </c>
    </row>
    <row xmlns:x14ac="http://schemas.microsoft.com/office/spreadsheetml/2009/9/ac" r="59" hidden="true" x14ac:dyDescent="0.2">
      <c r="A59" s="352" t="str">
        <f>IF(ISBLANK(Regressions!A69), " ", Regressions!A69)</f>
        <v>Eritrea</v>
      </c>
      <c r="B59" s="353">
        <f>IF(ISBLANK(Regressions!B69), " ", Regressions!B69)</f>
        <v>2024</v>
      </c>
      <c r="C59" s="358" t="str">
        <f>IF(ISBLANK(Regressions!C69), " ", Regressions!C69)</f>
        <v>Urban</v>
      </c>
      <c r="D59" s="354" t="str">
        <f>IF(ISBLANK(Regressions!D69), " ", Regressions!D69)</f>
        <v> </v>
      </c>
      <c r="E59" s="223" t="e">
        <f>IF(ISNUMBER(Regressions!E69),ROUND(Regressions!E69, 1), NA())</f>
        <v>#N/A</v>
      </c>
      <c r="F59" s="355" t="e">
        <f>IF(ISNUMBER(Regressions!F69),ROUND(Regressions!F69, 1), NA())</f>
        <v>#N/A</v>
      </c>
      <c r="G59" s="245" t="e">
        <f>IF(ISNUMBER(Regressions!G69),ROUND(Regressions!G69, 1), NA())</f>
        <v>#N/A</v>
      </c>
      <c r="H59" s="356" t="e">
        <f>IF(ISNUMBER(Regressions!H69),ROUND(Regressions!H69, 1), NA())</f>
        <v>#N/A</v>
      </c>
      <c r="I59" s="246" t="e">
        <f>IF(ISNUMBER(Regressions!I69),ROUND(Regressions!I69, 1), NA())</f>
        <v>#N/A</v>
      </c>
      <c r="J59" s="357" t="e">
        <f>IF(ISNUMBER(Regressions!K69),ROUND(Regressions!K69, 1), NA())</f>
        <v>#N/A</v>
      </c>
      <c r="K59" s="355" t="e">
        <f>IF(ISNUMBER(Regressions!L69),ROUND(Regressions!L69, 1), NA())</f>
        <v>#N/A</v>
      </c>
      <c r="L59" s="247" t="e">
        <f>IF(ISNUMBER(Regressions!M69),ROUND(Regressions!M69, 1), NA())</f>
        <v>#N/A</v>
      </c>
      <c r="M59" s="356" t="e">
        <f>IF(ISNUMBER(Regressions!N69),ROUND(Regressions!N69, 1), NA())</f>
        <v>#N/A</v>
      </c>
      <c r="N59" s="246" t="e">
        <f>IF(ISNUMBER(Regressions!O69),ROUND(Regressions!O69, 1), NA())</f>
        <v>#N/A</v>
      </c>
      <c r="O59" s="357" t="e">
        <f>IF(ISNUMBER(Regressions!Q69),ROUND(Regressions!Q69, 1), NA())</f>
        <v>#N/A</v>
      </c>
      <c r="P59" s="355" t="e">
        <f>IF(ISNUMBER(Regressions!R69),ROUND(Regressions!R69, 1), NA())</f>
        <v>#N/A</v>
      </c>
      <c r="Q59" s="224" t="e">
        <f>IF(ISNUMBER(Regressions!S69),ROUND(Regressions!S69, 1), NA())</f>
        <v>#N/A</v>
      </c>
      <c r="R59" s="356" t="e">
        <f>IF(ISNUMBER(Regressions!T69),ROUND(Regressions!T69, 1), NA())</f>
        <v>#N/A</v>
      </c>
      <c r="S59" s="246" t="e">
        <f>IF(ISNUMBER(Regressions!U69),ROUND(Regressions!U69, 1), NA())</f>
        <v>#N/A</v>
      </c>
    </row>
    <row xmlns:x14ac="http://schemas.microsoft.com/office/spreadsheetml/2009/9/ac" r="60" hidden="true" x14ac:dyDescent="0.2">
      <c r="A60" s="352" t="str">
        <f>IF(ISBLANK(Regressions!A70), " ", Regressions!A70)</f>
        <v>Eritrea</v>
      </c>
      <c r="B60" s="353">
        <f>IF(ISBLANK(Regressions!B70), " ", Regressions!B70)</f>
        <v>2025</v>
      </c>
      <c r="C60" s="358" t="str">
        <f>IF(ISBLANK(Regressions!C70), " ", Regressions!C70)</f>
        <v>Urban</v>
      </c>
      <c r="D60" s="354" t="str">
        <f>IF(ISBLANK(Regressions!D70), " ", Regressions!D70)</f>
        <v> </v>
      </c>
      <c r="E60" s="223" t="e">
        <f>IF(ISNUMBER(Regressions!E70),ROUND(Regressions!E70, 1), NA())</f>
        <v>#N/A</v>
      </c>
      <c r="F60" s="355" t="e">
        <f>IF(ISNUMBER(Regressions!F70),ROUND(Regressions!F70, 1), NA())</f>
        <v>#N/A</v>
      </c>
      <c r="G60" s="245" t="e">
        <f>IF(ISNUMBER(Regressions!G70),ROUND(Regressions!G70, 1), NA())</f>
        <v>#N/A</v>
      </c>
      <c r="H60" s="356" t="e">
        <f>IF(ISNUMBER(Regressions!H70),ROUND(Regressions!H70, 1), NA())</f>
        <v>#N/A</v>
      </c>
      <c r="I60" s="246" t="e">
        <f>IF(ISNUMBER(Regressions!I70),ROUND(Regressions!I70, 1), NA())</f>
        <v>#N/A</v>
      </c>
      <c r="J60" s="357" t="e">
        <f>IF(ISNUMBER(Regressions!K70),ROUND(Regressions!K70, 1), NA())</f>
        <v>#N/A</v>
      </c>
      <c r="K60" s="355" t="e">
        <f>IF(ISNUMBER(Regressions!L70),ROUND(Regressions!L70, 1), NA())</f>
        <v>#N/A</v>
      </c>
      <c r="L60" s="247" t="e">
        <f>IF(ISNUMBER(Regressions!M70),ROUND(Regressions!M70, 1), NA())</f>
        <v>#N/A</v>
      </c>
      <c r="M60" s="356" t="e">
        <f>IF(ISNUMBER(Regressions!N70),ROUND(Regressions!N70, 1), NA())</f>
        <v>#N/A</v>
      </c>
      <c r="N60" s="246" t="e">
        <f>IF(ISNUMBER(Regressions!O70),ROUND(Regressions!O70, 1), NA())</f>
        <v>#N/A</v>
      </c>
      <c r="O60" s="357" t="e">
        <f>IF(ISNUMBER(Regressions!Q70),ROUND(Regressions!Q70, 1), NA())</f>
        <v>#N/A</v>
      </c>
      <c r="P60" s="355" t="e">
        <f>IF(ISNUMBER(Regressions!R70),ROUND(Regressions!R70, 1), NA())</f>
        <v>#N/A</v>
      </c>
      <c r="Q60" s="224" t="e">
        <f>IF(ISNUMBER(Regressions!S70),ROUND(Regressions!S70, 1), NA())</f>
        <v>#N/A</v>
      </c>
      <c r="R60" s="356" t="e">
        <f>IF(ISNUMBER(Regressions!T70),ROUND(Regressions!T70, 1), NA())</f>
        <v>#N/A</v>
      </c>
      <c r="S60" s="246" t="e">
        <f>IF(ISNUMBER(Regressions!U70),ROUND(Regressions!U70, 1), NA())</f>
        <v>#N/A</v>
      </c>
    </row>
    <row xmlns:x14ac="http://schemas.microsoft.com/office/spreadsheetml/2009/9/ac" r="61" hidden="true" x14ac:dyDescent="0.2">
      <c r="A61" s="352" t="str">
        <f>IF(ISBLANK(Regressions!A71), " ", Regressions!A71)</f>
        <v>Eritrea</v>
      </c>
      <c r="B61" s="353">
        <f>IF(ISBLANK(Regressions!B71), " ", Regressions!B71)</f>
        <v>2026</v>
      </c>
      <c r="C61" s="358" t="str">
        <f>IF(ISBLANK(Regressions!C71), " ", Regressions!C71)</f>
        <v>Urban</v>
      </c>
      <c r="D61" s="354" t="str">
        <f>IF(ISBLANK(Regressions!D71), " ", Regressions!D71)</f>
        <v> </v>
      </c>
      <c r="E61" s="223" t="e">
        <f>IF(ISNUMBER(Regressions!E71),ROUND(Regressions!E71, 1), NA())</f>
        <v>#N/A</v>
      </c>
      <c r="F61" s="355" t="e">
        <f>IF(ISNUMBER(Regressions!F71),ROUND(Regressions!F71, 1), NA())</f>
        <v>#N/A</v>
      </c>
      <c r="G61" s="245" t="e">
        <f>IF(ISNUMBER(Regressions!G71),ROUND(Regressions!G71, 1), NA())</f>
        <v>#N/A</v>
      </c>
      <c r="H61" s="356" t="e">
        <f>IF(ISNUMBER(Regressions!H71),ROUND(Regressions!H71, 1), NA())</f>
        <v>#N/A</v>
      </c>
      <c r="I61" s="246" t="e">
        <f>IF(ISNUMBER(Regressions!I71),ROUND(Regressions!I71, 1), NA())</f>
        <v>#N/A</v>
      </c>
      <c r="J61" s="357" t="e">
        <f>IF(ISNUMBER(Regressions!K71),ROUND(Regressions!K71, 1), NA())</f>
        <v>#N/A</v>
      </c>
      <c r="K61" s="355" t="e">
        <f>IF(ISNUMBER(Regressions!L71),ROUND(Regressions!L71, 1), NA())</f>
        <v>#N/A</v>
      </c>
      <c r="L61" s="247" t="e">
        <f>IF(ISNUMBER(Regressions!M71),ROUND(Regressions!M71, 1), NA())</f>
        <v>#N/A</v>
      </c>
      <c r="M61" s="356" t="e">
        <f>IF(ISNUMBER(Regressions!N71),ROUND(Regressions!N71, 1), NA())</f>
        <v>#N/A</v>
      </c>
      <c r="N61" s="246" t="e">
        <f>IF(ISNUMBER(Regressions!O71),ROUND(Regressions!O71, 1), NA())</f>
        <v>#N/A</v>
      </c>
      <c r="O61" s="357" t="e">
        <f>IF(ISNUMBER(Regressions!Q71),ROUND(Regressions!Q71, 1), NA())</f>
        <v>#N/A</v>
      </c>
      <c r="P61" s="355" t="e">
        <f>IF(ISNUMBER(Regressions!R71),ROUND(Regressions!R71, 1), NA())</f>
        <v>#N/A</v>
      </c>
      <c r="Q61" s="224" t="e">
        <f>IF(ISNUMBER(Regressions!S71),ROUND(Regressions!S71, 1), NA())</f>
        <v>#N/A</v>
      </c>
      <c r="R61" s="356" t="e">
        <f>IF(ISNUMBER(Regressions!T71),ROUND(Regressions!T71, 1), NA())</f>
        <v>#N/A</v>
      </c>
      <c r="S61" s="246" t="e">
        <f>IF(ISNUMBER(Regressions!U71),ROUND(Regressions!U71, 1), NA())</f>
        <v>#N/A</v>
      </c>
    </row>
    <row xmlns:x14ac="http://schemas.microsoft.com/office/spreadsheetml/2009/9/ac" r="62" hidden="true" x14ac:dyDescent="0.2">
      <c r="A62" s="352" t="str">
        <f>IF(ISBLANK(Regressions!A72), " ", Regressions!A72)</f>
        <v>Eritrea</v>
      </c>
      <c r="B62" s="353">
        <f>IF(ISBLANK(Regressions!B72), " ", Regressions!B72)</f>
        <v>2027</v>
      </c>
      <c r="C62" s="358" t="str">
        <f>IF(ISBLANK(Regressions!C72), " ", Regressions!C72)</f>
        <v>Urban</v>
      </c>
      <c r="D62" s="354" t="str">
        <f>IF(ISBLANK(Regressions!D72), " ", Regressions!D72)</f>
        <v> </v>
      </c>
      <c r="E62" s="223" t="e">
        <f>IF(ISNUMBER(Regressions!E72),ROUND(Regressions!E72, 1), NA())</f>
        <v>#N/A</v>
      </c>
      <c r="F62" s="355" t="e">
        <f>IF(ISNUMBER(Regressions!F72),ROUND(Regressions!F72, 1), NA())</f>
        <v>#N/A</v>
      </c>
      <c r="G62" s="245" t="e">
        <f>IF(ISNUMBER(Regressions!G72),ROUND(Regressions!G72, 1), NA())</f>
        <v>#N/A</v>
      </c>
      <c r="H62" s="356" t="e">
        <f>IF(ISNUMBER(Regressions!H72),ROUND(Regressions!H72, 1), NA())</f>
        <v>#N/A</v>
      </c>
      <c r="I62" s="246" t="e">
        <f>IF(ISNUMBER(Regressions!I72),ROUND(Regressions!I72, 1), NA())</f>
        <v>#N/A</v>
      </c>
      <c r="J62" s="357" t="e">
        <f>IF(ISNUMBER(Regressions!K72),ROUND(Regressions!K72, 1), NA())</f>
        <v>#N/A</v>
      </c>
      <c r="K62" s="355" t="e">
        <f>IF(ISNUMBER(Regressions!L72),ROUND(Regressions!L72, 1), NA())</f>
        <v>#N/A</v>
      </c>
      <c r="L62" s="247" t="e">
        <f>IF(ISNUMBER(Regressions!M72),ROUND(Regressions!M72, 1), NA())</f>
        <v>#N/A</v>
      </c>
      <c r="M62" s="356" t="e">
        <f>IF(ISNUMBER(Regressions!N72),ROUND(Regressions!N72, 1), NA())</f>
        <v>#N/A</v>
      </c>
      <c r="N62" s="246" t="e">
        <f>IF(ISNUMBER(Regressions!O72),ROUND(Regressions!O72, 1), NA())</f>
        <v>#N/A</v>
      </c>
      <c r="O62" s="357" t="e">
        <f>IF(ISNUMBER(Regressions!Q72),ROUND(Regressions!Q72, 1), NA())</f>
        <v>#N/A</v>
      </c>
      <c r="P62" s="355" t="e">
        <f>IF(ISNUMBER(Regressions!R72),ROUND(Regressions!R72, 1), NA())</f>
        <v>#N/A</v>
      </c>
      <c r="Q62" s="224" t="e">
        <f>IF(ISNUMBER(Regressions!S72),ROUND(Regressions!S72, 1), NA())</f>
        <v>#N/A</v>
      </c>
      <c r="R62" s="356" t="e">
        <f>IF(ISNUMBER(Regressions!T72),ROUND(Regressions!T72, 1), NA())</f>
        <v>#N/A</v>
      </c>
      <c r="S62" s="246" t="e">
        <f>IF(ISNUMBER(Regressions!U72),ROUND(Regressions!U72, 1), NA())</f>
        <v>#N/A</v>
      </c>
    </row>
    <row xmlns:x14ac="http://schemas.microsoft.com/office/spreadsheetml/2009/9/ac" r="63" hidden="true" x14ac:dyDescent="0.2">
      <c r="A63" s="352" t="str">
        <f>IF(ISBLANK(Regressions!A73), " ", Regressions!A73)</f>
        <v>Eritrea</v>
      </c>
      <c r="B63" s="353">
        <f>IF(ISBLANK(Regressions!B73), " ", Regressions!B73)</f>
        <v>2028</v>
      </c>
      <c r="C63" s="358" t="str">
        <f>IF(ISBLANK(Regressions!C73), " ", Regressions!C73)</f>
        <v>Urban</v>
      </c>
      <c r="D63" s="354" t="str">
        <f>IF(ISBLANK(Regressions!D73), " ", Regressions!D73)</f>
        <v> </v>
      </c>
      <c r="E63" s="223" t="e">
        <f>IF(ISNUMBER(Regressions!E73),ROUND(Regressions!E73, 1), NA())</f>
        <v>#N/A</v>
      </c>
      <c r="F63" s="355" t="e">
        <f>IF(ISNUMBER(Regressions!F73),ROUND(Regressions!F73, 1), NA())</f>
        <v>#N/A</v>
      </c>
      <c r="G63" s="245" t="e">
        <f>IF(ISNUMBER(Regressions!G73),ROUND(Regressions!G73, 1), NA())</f>
        <v>#N/A</v>
      </c>
      <c r="H63" s="356" t="e">
        <f>IF(ISNUMBER(Regressions!H73),ROUND(Regressions!H73, 1), NA())</f>
        <v>#N/A</v>
      </c>
      <c r="I63" s="246" t="e">
        <f>IF(ISNUMBER(Regressions!I73),ROUND(Regressions!I73, 1), NA())</f>
        <v>#N/A</v>
      </c>
      <c r="J63" s="357" t="e">
        <f>IF(ISNUMBER(Regressions!K73),ROUND(Regressions!K73, 1), NA())</f>
        <v>#N/A</v>
      </c>
      <c r="K63" s="355" t="e">
        <f>IF(ISNUMBER(Regressions!L73),ROUND(Regressions!L73, 1), NA())</f>
        <v>#N/A</v>
      </c>
      <c r="L63" s="247" t="e">
        <f>IF(ISNUMBER(Regressions!M73),ROUND(Regressions!M73, 1), NA())</f>
        <v>#N/A</v>
      </c>
      <c r="M63" s="356" t="e">
        <f>IF(ISNUMBER(Regressions!N73),ROUND(Regressions!N73, 1), NA())</f>
        <v>#N/A</v>
      </c>
      <c r="N63" s="246" t="e">
        <f>IF(ISNUMBER(Regressions!O73),ROUND(Regressions!O73, 1), NA())</f>
        <v>#N/A</v>
      </c>
      <c r="O63" s="357" t="e">
        <f>IF(ISNUMBER(Regressions!Q73),ROUND(Regressions!Q73, 1), NA())</f>
        <v>#N/A</v>
      </c>
      <c r="P63" s="355" t="e">
        <f>IF(ISNUMBER(Regressions!R73),ROUND(Regressions!R73, 1), NA())</f>
        <v>#N/A</v>
      </c>
      <c r="Q63" s="224" t="e">
        <f>IF(ISNUMBER(Regressions!S73),ROUND(Regressions!S73, 1), NA())</f>
        <v>#N/A</v>
      </c>
      <c r="R63" s="356" t="e">
        <f>IF(ISNUMBER(Regressions!T73),ROUND(Regressions!T73, 1), NA())</f>
        <v>#N/A</v>
      </c>
      <c r="S63" s="246" t="e">
        <f>IF(ISNUMBER(Regressions!U73),ROUND(Regressions!U73, 1), NA())</f>
        <v>#N/A</v>
      </c>
    </row>
    <row xmlns:x14ac="http://schemas.microsoft.com/office/spreadsheetml/2009/9/ac" r="64" hidden="true" x14ac:dyDescent="0.2">
      <c r="A64" s="352" t="str">
        <f>IF(ISBLANK(Regressions!A74), " ", Regressions!A74)</f>
        <v>Eritrea</v>
      </c>
      <c r="B64" s="353">
        <f>IF(ISBLANK(Regressions!B74), " ", Regressions!B74)</f>
        <v>2029</v>
      </c>
      <c r="C64" s="358" t="str">
        <f>IF(ISBLANK(Regressions!C74), " ", Regressions!C74)</f>
        <v>Urban</v>
      </c>
      <c r="D64" s="354" t="str">
        <f>IF(ISBLANK(Regressions!D74), " ", Regressions!D74)</f>
        <v> </v>
      </c>
      <c r="E64" s="223" t="e">
        <f>IF(ISNUMBER(Regressions!E74),ROUND(Regressions!E74, 1), NA())</f>
        <v>#N/A</v>
      </c>
      <c r="F64" s="355" t="e">
        <f>IF(ISNUMBER(Regressions!F74),ROUND(Regressions!F74, 1), NA())</f>
        <v>#N/A</v>
      </c>
      <c r="G64" s="245" t="e">
        <f>IF(ISNUMBER(Regressions!G74),ROUND(Regressions!G74, 1), NA())</f>
        <v>#N/A</v>
      </c>
      <c r="H64" s="356" t="e">
        <f>IF(ISNUMBER(Regressions!H74),ROUND(Regressions!H74, 1), NA())</f>
        <v>#N/A</v>
      </c>
      <c r="I64" s="246" t="e">
        <f>IF(ISNUMBER(Regressions!I74),ROUND(Regressions!I74, 1), NA())</f>
        <v>#N/A</v>
      </c>
      <c r="J64" s="357" t="e">
        <f>IF(ISNUMBER(Regressions!K74),ROUND(Regressions!K74, 1), NA())</f>
        <v>#N/A</v>
      </c>
      <c r="K64" s="355" t="e">
        <f>IF(ISNUMBER(Regressions!L74),ROUND(Regressions!L74, 1), NA())</f>
        <v>#N/A</v>
      </c>
      <c r="L64" s="247" t="e">
        <f>IF(ISNUMBER(Regressions!M74),ROUND(Regressions!M74, 1), NA())</f>
        <v>#N/A</v>
      </c>
      <c r="M64" s="356" t="e">
        <f>IF(ISNUMBER(Regressions!N74),ROUND(Regressions!N74, 1), NA())</f>
        <v>#N/A</v>
      </c>
      <c r="N64" s="246" t="e">
        <f>IF(ISNUMBER(Regressions!O74),ROUND(Regressions!O74, 1), NA())</f>
        <v>#N/A</v>
      </c>
      <c r="O64" s="357" t="e">
        <f>IF(ISNUMBER(Regressions!Q74),ROUND(Regressions!Q74, 1), NA())</f>
        <v>#N/A</v>
      </c>
      <c r="P64" s="355" t="e">
        <f>IF(ISNUMBER(Regressions!R74),ROUND(Regressions!R74, 1), NA())</f>
        <v>#N/A</v>
      </c>
      <c r="Q64" s="224" t="e">
        <f>IF(ISNUMBER(Regressions!S74),ROUND(Regressions!S74, 1), NA())</f>
        <v>#N/A</v>
      </c>
      <c r="R64" s="356" t="e">
        <f>IF(ISNUMBER(Regressions!T74),ROUND(Regressions!T74, 1), NA())</f>
        <v>#N/A</v>
      </c>
      <c r="S64" s="246" t="e">
        <f>IF(ISNUMBER(Regressions!U74),ROUND(Regressions!U74, 1), NA())</f>
        <v>#N/A</v>
      </c>
    </row>
    <row xmlns:x14ac="http://schemas.microsoft.com/office/spreadsheetml/2009/9/ac" r="65" hidden="true" x14ac:dyDescent="0.2">
      <c r="A65" s="352" t="str">
        <f>IF(ISBLANK(Regressions!A75), " ", Regressions!A75)</f>
        <v>Eritrea</v>
      </c>
      <c r="B65" s="353">
        <f>IF(ISBLANK(Regressions!B75), " ", Regressions!B75)</f>
        <v>2030</v>
      </c>
      <c r="C65" s="358" t="str">
        <f>IF(ISBLANK(Regressions!C75), " ", Regressions!C75)</f>
        <v>Urban</v>
      </c>
      <c r="D65" s="354" t="str">
        <f>IF(ISBLANK(Regressions!D75), " ", Regressions!D75)</f>
        <v> </v>
      </c>
      <c r="E65" s="223" t="e">
        <f>IF(ISNUMBER(Regressions!E75),ROUND(Regressions!E75, 1), NA())</f>
        <v>#N/A</v>
      </c>
      <c r="F65" s="355" t="e">
        <f>IF(ISNUMBER(Regressions!F75),ROUND(Regressions!F75, 1), NA())</f>
        <v>#N/A</v>
      </c>
      <c r="G65" s="245" t="e">
        <f>IF(ISNUMBER(Regressions!G75),ROUND(Regressions!G75, 1), NA())</f>
        <v>#N/A</v>
      </c>
      <c r="H65" s="356" t="e">
        <f>IF(ISNUMBER(Regressions!H75),ROUND(Regressions!H75, 1), NA())</f>
        <v>#N/A</v>
      </c>
      <c r="I65" s="246" t="e">
        <f>IF(ISNUMBER(Regressions!I75),ROUND(Regressions!I75, 1), NA())</f>
        <v>#N/A</v>
      </c>
      <c r="J65" s="357" t="e">
        <f>IF(ISNUMBER(Regressions!K75),ROUND(Regressions!K75, 1), NA())</f>
        <v>#N/A</v>
      </c>
      <c r="K65" s="355" t="e">
        <f>IF(ISNUMBER(Regressions!L75),ROUND(Regressions!L75, 1), NA())</f>
        <v>#N/A</v>
      </c>
      <c r="L65" s="247" t="e">
        <f>IF(ISNUMBER(Regressions!M75),ROUND(Regressions!M75, 1), NA())</f>
        <v>#N/A</v>
      </c>
      <c r="M65" s="356" t="e">
        <f>IF(ISNUMBER(Regressions!N75),ROUND(Regressions!N75, 1), NA())</f>
        <v>#N/A</v>
      </c>
      <c r="N65" s="246" t="e">
        <f>IF(ISNUMBER(Regressions!O75),ROUND(Regressions!O75, 1), NA())</f>
        <v>#N/A</v>
      </c>
      <c r="O65" s="357" t="e">
        <f>IF(ISNUMBER(Regressions!Q75),ROUND(Regressions!Q75, 1), NA())</f>
        <v>#N/A</v>
      </c>
      <c r="P65" s="355" t="e">
        <f>IF(ISNUMBER(Regressions!R75),ROUND(Regressions!R75, 1), NA())</f>
        <v>#N/A</v>
      </c>
      <c r="Q65" s="224" t="e">
        <f>IF(ISNUMBER(Regressions!S75),ROUND(Regressions!S75, 1), NA())</f>
        <v>#N/A</v>
      </c>
      <c r="R65" s="356" t="e">
        <f>IF(ISNUMBER(Regressions!T75),ROUND(Regressions!T75, 1), NA())</f>
        <v>#N/A</v>
      </c>
      <c r="S65" s="246" t="e">
        <f>IF(ISNUMBER(Regressions!U75),ROUND(Regressions!U75, 1), NA())</f>
        <v>#N/A</v>
      </c>
    </row>
    <row xmlns:x14ac="http://schemas.microsoft.com/office/spreadsheetml/2009/9/ac" r="66" x14ac:dyDescent="0.2">
      <c r="A66" s="352" t="str">
        <f>IF(ISBLANK(Regressions!A76), " ", Regressions!A76)</f>
        <v>Eritrea</v>
      </c>
      <c r="B66" s="353">
        <f>IF(ISBLANK(Regressions!B76), " ", Regressions!B76)</f>
        <v>2000</v>
      </c>
      <c r="C66" s="358" t="str">
        <f>IF(ISBLANK(Regressions!C76), " ", Regressions!C76)</f>
        <v>Rural</v>
      </c>
      <c r="D66" s="354">
        <f>IF(ISBLANK(Regressions!D76), " ", Regressions!D76)</f>
        <v>590868.93613967893</v>
      </c>
      <c r="E66" s="223" t="e">
        <f>IF(ISNUMBER(Regressions!E76),ROUND(Regressions!E76, 1), NA())</f>
        <v>#N/A</v>
      </c>
      <c r="F66" s="355" t="e">
        <f>IF(ISNUMBER(Regressions!F76),ROUND(Regressions!F76, 1), NA())</f>
        <v>#N/A</v>
      </c>
      <c r="G66" s="245" t="e">
        <f>IF(ISNUMBER(Regressions!G76),ROUND(Regressions!G76, 1), NA())</f>
        <v>#N/A</v>
      </c>
      <c r="H66" s="356" t="e">
        <f>IF(ISNUMBER(Regressions!H76),ROUND(Regressions!H76, 1), NA())</f>
        <v>#N/A</v>
      </c>
      <c r="I66" s="246" t="e">
        <f>IF(ISNUMBER(Regressions!I76),ROUND(Regressions!I76, 1), NA())</f>
        <v>#N/A</v>
      </c>
      <c r="J66" s="357" t="e">
        <f>IF(ISNUMBER(Regressions!K76),ROUND(Regressions!K76, 1), NA())</f>
        <v>#N/A</v>
      </c>
      <c r="K66" s="355" t="e">
        <f>IF(ISNUMBER(Regressions!L76),ROUND(Regressions!L76, 1), NA())</f>
        <v>#N/A</v>
      </c>
      <c r="L66" s="247" t="e">
        <f>IF(ISNUMBER(Regressions!M76),ROUND(Regressions!M76, 1), NA())</f>
        <v>#N/A</v>
      </c>
      <c r="M66" s="356" t="e">
        <f>IF(ISNUMBER(Regressions!N76),ROUND(Regressions!N76, 1), NA())</f>
        <v>#N/A</v>
      </c>
      <c r="N66" s="246" t="e">
        <f>IF(ISNUMBER(Regressions!O76),ROUND(Regressions!O76, 1), NA())</f>
        <v>#N/A</v>
      </c>
      <c r="O66" s="357" t="e">
        <f>IF(ISNUMBER(Regressions!Q76),ROUND(Regressions!Q76, 1), NA())</f>
        <v>#N/A</v>
      </c>
      <c r="P66" s="355" t="e">
        <f>IF(ISNUMBER(Regressions!R76),ROUND(Regressions!R76, 1), NA())</f>
        <v>#N/A</v>
      </c>
      <c r="Q66" s="224" t="e">
        <f>IF(ISNUMBER(Regressions!S76),ROUND(Regressions!S76, 1), NA())</f>
        <v>#N/A</v>
      </c>
      <c r="R66" s="356" t="e">
        <f>IF(ISNUMBER(Regressions!T76),ROUND(Regressions!T76, 1), NA())</f>
        <v>#N/A</v>
      </c>
      <c r="S66" s="246" t="e">
        <f>IF(ISNUMBER(Regressions!U76),ROUND(Regressions!U76, 1), NA())</f>
        <v>#N/A</v>
      </c>
    </row>
    <row xmlns:x14ac="http://schemas.microsoft.com/office/spreadsheetml/2009/9/ac" r="67" x14ac:dyDescent="0.2">
      <c r="A67" s="352" t="str">
        <f>IF(ISBLANK(Regressions!A77), " ", Regressions!A77)</f>
        <v>Eritrea</v>
      </c>
      <c r="B67" s="353">
        <f>IF(ISBLANK(Regressions!B77), " ", Regressions!B77)</f>
        <v>2001</v>
      </c>
      <c r="C67" s="358" t="str">
        <f>IF(ISBLANK(Regressions!C77), " ", Regressions!C77)</f>
        <v>Rural</v>
      </c>
      <c r="D67" s="354">
        <f>IF(ISBLANK(Regressions!D77), " ", Regressions!D77)</f>
        <v>597792.56412868493</v>
      </c>
      <c r="E67" s="223" t="e">
        <f>IF(ISNUMBER(Regressions!E77),ROUND(Regressions!E77, 1), NA())</f>
        <v>#N/A</v>
      </c>
      <c r="F67" s="355" t="e">
        <f>IF(ISNUMBER(Regressions!F77),ROUND(Regressions!F77, 1), NA())</f>
        <v>#N/A</v>
      </c>
      <c r="G67" s="245" t="e">
        <f>IF(ISNUMBER(Regressions!G77),ROUND(Regressions!G77, 1), NA())</f>
        <v>#N/A</v>
      </c>
      <c r="H67" s="356" t="e">
        <f>IF(ISNUMBER(Regressions!H77),ROUND(Regressions!H77, 1), NA())</f>
        <v>#N/A</v>
      </c>
      <c r="I67" s="246" t="e">
        <f>IF(ISNUMBER(Regressions!I77),ROUND(Regressions!I77, 1), NA())</f>
        <v>#N/A</v>
      </c>
      <c r="J67" s="357" t="e">
        <f>IF(ISNUMBER(Regressions!K77),ROUND(Regressions!K77, 1), NA())</f>
        <v>#N/A</v>
      </c>
      <c r="K67" s="355" t="e">
        <f>IF(ISNUMBER(Regressions!L77),ROUND(Regressions!L77, 1), NA())</f>
        <v>#N/A</v>
      </c>
      <c r="L67" s="247" t="e">
        <f>IF(ISNUMBER(Regressions!M77),ROUND(Regressions!M77, 1), NA())</f>
        <v>#N/A</v>
      </c>
      <c r="M67" s="356" t="e">
        <f>IF(ISNUMBER(Regressions!N77),ROUND(Regressions!N77, 1), NA())</f>
        <v>#N/A</v>
      </c>
      <c r="N67" s="246" t="e">
        <f>IF(ISNUMBER(Regressions!O77),ROUND(Regressions!O77, 1), NA())</f>
        <v>#N/A</v>
      </c>
      <c r="O67" s="357" t="e">
        <f>IF(ISNUMBER(Regressions!Q77),ROUND(Regressions!Q77, 1), NA())</f>
        <v>#N/A</v>
      </c>
      <c r="P67" s="355" t="e">
        <f>IF(ISNUMBER(Regressions!R77),ROUND(Regressions!R77, 1), NA())</f>
        <v>#N/A</v>
      </c>
      <c r="Q67" s="224" t="e">
        <f>IF(ISNUMBER(Regressions!S77),ROUND(Regressions!S77, 1), NA())</f>
        <v>#N/A</v>
      </c>
      <c r="R67" s="356" t="e">
        <f>IF(ISNUMBER(Regressions!T77),ROUND(Regressions!T77, 1), NA())</f>
        <v>#N/A</v>
      </c>
      <c r="S67" s="246" t="e">
        <f>IF(ISNUMBER(Regressions!U77),ROUND(Regressions!U77, 1), NA())</f>
        <v>#N/A</v>
      </c>
    </row>
    <row xmlns:x14ac="http://schemas.microsoft.com/office/spreadsheetml/2009/9/ac" r="68" x14ac:dyDescent="0.2">
      <c r="A68" s="352" t="str">
        <f>IF(ISBLANK(Regressions!A78), " ", Regressions!A78)</f>
        <v>Eritrea</v>
      </c>
      <c r="B68" s="353">
        <f>IF(ISBLANK(Regressions!B78), " ", Regressions!B78)</f>
        <v>2002</v>
      </c>
      <c r="C68" s="358" t="str">
        <f>IF(ISBLANK(Regressions!C78), " ", Regressions!C78)</f>
        <v>Rural</v>
      </c>
      <c r="D68" s="354">
        <f>IF(ISBLANK(Regressions!D78), " ", Regressions!D78)</f>
        <v>615425.41015720367</v>
      </c>
      <c r="E68" s="223" t="e">
        <f>IF(ISNUMBER(Regressions!E78),ROUND(Regressions!E78, 1), NA())</f>
        <v>#N/A</v>
      </c>
      <c r="F68" s="355" t="e">
        <f>IF(ISNUMBER(Regressions!F78),ROUND(Regressions!F78, 1), NA())</f>
        <v>#N/A</v>
      </c>
      <c r="G68" s="245" t="e">
        <f>IF(ISNUMBER(Regressions!G78),ROUND(Regressions!G78, 1), NA())</f>
        <v>#N/A</v>
      </c>
      <c r="H68" s="356" t="e">
        <f>IF(ISNUMBER(Regressions!H78),ROUND(Regressions!H78, 1), NA())</f>
        <v>#N/A</v>
      </c>
      <c r="I68" s="246" t="e">
        <f>IF(ISNUMBER(Regressions!I78),ROUND(Regressions!I78, 1), NA())</f>
        <v>#N/A</v>
      </c>
      <c r="J68" s="357" t="e">
        <f>IF(ISNUMBER(Regressions!K78),ROUND(Regressions!K78, 1), NA())</f>
        <v>#N/A</v>
      </c>
      <c r="K68" s="355" t="e">
        <f>IF(ISNUMBER(Regressions!L78),ROUND(Regressions!L78, 1), NA())</f>
        <v>#N/A</v>
      </c>
      <c r="L68" s="247" t="e">
        <f>IF(ISNUMBER(Regressions!M78),ROUND(Regressions!M78, 1), NA())</f>
        <v>#N/A</v>
      </c>
      <c r="M68" s="356" t="e">
        <f>IF(ISNUMBER(Regressions!N78),ROUND(Regressions!N78, 1), NA())</f>
        <v>#N/A</v>
      </c>
      <c r="N68" s="246" t="e">
        <f>IF(ISNUMBER(Regressions!O78),ROUND(Regressions!O78, 1), NA())</f>
        <v>#N/A</v>
      </c>
      <c r="O68" s="357" t="e">
        <f>IF(ISNUMBER(Regressions!Q78),ROUND(Regressions!Q78, 1), NA())</f>
        <v>#N/A</v>
      </c>
      <c r="P68" s="355" t="e">
        <f>IF(ISNUMBER(Regressions!R78),ROUND(Regressions!R78, 1), NA())</f>
        <v>#N/A</v>
      </c>
      <c r="Q68" s="224" t="e">
        <f>IF(ISNUMBER(Regressions!S78),ROUND(Regressions!S78, 1), NA())</f>
        <v>#N/A</v>
      </c>
      <c r="R68" s="356" t="e">
        <f>IF(ISNUMBER(Regressions!T78),ROUND(Regressions!T78, 1), NA())</f>
        <v>#N/A</v>
      </c>
      <c r="S68" s="246" t="e">
        <f>IF(ISNUMBER(Regressions!U78),ROUND(Regressions!U78, 1), NA())</f>
        <v>#N/A</v>
      </c>
    </row>
    <row xmlns:x14ac="http://schemas.microsoft.com/office/spreadsheetml/2009/9/ac" r="69" x14ac:dyDescent="0.2">
      <c r="A69" s="352" t="str">
        <f>IF(ISBLANK(Regressions!A79), " ", Regressions!A79)</f>
        <v>Eritrea</v>
      </c>
      <c r="B69" s="353">
        <f>IF(ISBLANK(Regressions!B79), " ", Regressions!B79)</f>
        <v>2003</v>
      </c>
      <c r="C69" s="358" t="str">
        <f>IF(ISBLANK(Regressions!C79), " ", Regressions!C79)</f>
        <v>Rural</v>
      </c>
      <c r="D69" s="354">
        <f>IF(ISBLANK(Regressions!D79), " ", Regressions!D79)</f>
        <v>625644.36826736445</v>
      </c>
      <c r="E69" s="223" t="e">
        <f>IF(ISNUMBER(Regressions!E79),ROUND(Regressions!E79, 1), NA())</f>
        <v>#N/A</v>
      </c>
      <c r="F69" s="355" t="e">
        <f>IF(ISNUMBER(Regressions!F79),ROUND(Regressions!F79, 1), NA())</f>
        <v>#N/A</v>
      </c>
      <c r="G69" s="245" t="e">
        <f>IF(ISNUMBER(Regressions!G79),ROUND(Regressions!G79, 1), NA())</f>
        <v>#N/A</v>
      </c>
      <c r="H69" s="356" t="e">
        <f>IF(ISNUMBER(Regressions!H79),ROUND(Regressions!H79, 1), NA())</f>
        <v>#N/A</v>
      </c>
      <c r="I69" s="246" t="e">
        <f>IF(ISNUMBER(Regressions!I79),ROUND(Regressions!I79, 1), NA())</f>
        <v>#N/A</v>
      </c>
      <c r="J69" s="357" t="e">
        <f>IF(ISNUMBER(Regressions!K79),ROUND(Regressions!K79, 1), NA())</f>
        <v>#N/A</v>
      </c>
      <c r="K69" s="355" t="e">
        <f>IF(ISNUMBER(Regressions!L79),ROUND(Regressions!L79, 1), NA())</f>
        <v>#N/A</v>
      </c>
      <c r="L69" s="247" t="e">
        <f>IF(ISNUMBER(Regressions!M79),ROUND(Regressions!M79, 1), NA())</f>
        <v>#N/A</v>
      </c>
      <c r="M69" s="356" t="e">
        <f>IF(ISNUMBER(Regressions!N79),ROUND(Regressions!N79, 1), NA())</f>
        <v>#N/A</v>
      </c>
      <c r="N69" s="246" t="e">
        <f>IF(ISNUMBER(Regressions!O79),ROUND(Regressions!O79, 1), NA())</f>
        <v>#N/A</v>
      </c>
      <c r="O69" s="357" t="e">
        <f>IF(ISNUMBER(Regressions!Q79),ROUND(Regressions!Q79, 1), NA())</f>
        <v>#N/A</v>
      </c>
      <c r="P69" s="355" t="e">
        <f>IF(ISNUMBER(Regressions!R79),ROUND(Regressions!R79, 1), NA())</f>
        <v>#N/A</v>
      </c>
      <c r="Q69" s="224" t="e">
        <f>IF(ISNUMBER(Regressions!S79),ROUND(Regressions!S79, 1), NA())</f>
        <v>#N/A</v>
      </c>
      <c r="R69" s="356" t="e">
        <f>IF(ISNUMBER(Regressions!T79),ROUND(Regressions!T79, 1), NA())</f>
        <v>#N/A</v>
      </c>
      <c r="S69" s="246" t="e">
        <f>IF(ISNUMBER(Regressions!U79),ROUND(Regressions!U79, 1), NA())</f>
        <v>#N/A</v>
      </c>
    </row>
    <row xmlns:x14ac="http://schemas.microsoft.com/office/spreadsheetml/2009/9/ac" r="70" x14ac:dyDescent="0.2">
      <c r="A70" s="352" t="str">
        <f>IF(ISBLANK(Regressions!A80), " ", Regressions!A80)</f>
        <v>Eritrea</v>
      </c>
      <c r="B70" s="353">
        <f>IF(ISBLANK(Regressions!B80), " ", Regressions!B80)</f>
        <v>2004</v>
      </c>
      <c r="C70" s="358" t="str">
        <f>IF(ISBLANK(Regressions!C80), " ", Regressions!C80)</f>
        <v>Rural</v>
      </c>
      <c r="D70" s="354">
        <f>IF(ISBLANK(Regressions!D80), " ", Regressions!D80)</f>
        <v>679848.57578775415</v>
      </c>
      <c r="E70" s="223" t="e">
        <f>IF(ISNUMBER(Regressions!E80),ROUND(Regressions!E80, 1), NA())</f>
        <v>#N/A</v>
      </c>
      <c r="F70" s="355" t="e">
        <f>IF(ISNUMBER(Regressions!F80),ROUND(Regressions!F80, 1), NA())</f>
        <v>#N/A</v>
      </c>
      <c r="G70" s="245" t="e">
        <f>IF(ISNUMBER(Regressions!G80),ROUND(Regressions!G80, 1), NA())</f>
        <v>#N/A</v>
      </c>
      <c r="H70" s="356" t="e">
        <f>IF(ISNUMBER(Regressions!H80),ROUND(Regressions!H80, 1), NA())</f>
        <v>#N/A</v>
      </c>
      <c r="I70" s="246" t="e">
        <f>IF(ISNUMBER(Regressions!I80),ROUND(Regressions!I80, 1), NA())</f>
        <v>#N/A</v>
      </c>
      <c r="J70" s="357" t="e">
        <f>IF(ISNUMBER(Regressions!K80),ROUND(Regressions!K80, 1), NA())</f>
        <v>#N/A</v>
      </c>
      <c r="K70" s="355" t="e">
        <f>IF(ISNUMBER(Regressions!L80),ROUND(Regressions!L80, 1), NA())</f>
        <v>#N/A</v>
      </c>
      <c r="L70" s="247" t="e">
        <f>IF(ISNUMBER(Regressions!M80),ROUND(Regressions!M80, 1), NA())</f>
        <v>#N/A</v>
      </c>
      <c r="M70" s="356" t="e">
        <f>IF(ISNUMBER(Regressions!N80),ROUND(Regressions!N80, 1), NA())</f>
        <v>#N/A</v>
      </c>
      <c r="N70" s="246" t="e">
        <f>IF(ISNUMBER(Regressions!O80),ROUND(Regressions!O80, 1), NA())</f>
        <v>#N/A</v>
      </c>
      <c r="O70" s="357" t="e">
        <f>IF(ISNUMBER(Regressions!Q80),ROUND(Regressions!Q80, 1), NA())</f>
        <v>#N/A</v>
      </c>
      <c r="P70" s="355" t="e">
        <f>IF(ISNUMBER(Regressions!R80),ROUND(Regressions!R80, 1), NA())</f>
        <v>#N/A</v>
      </c>
      <c r="Q70" s="224" t="e">
        <f>IF(ISNUMBER(Regressions!S80),ROUND(Regressions!S80, 1), NA())</f>
        <v>#N/A</v>
      </c>
      <c r="R70" s="356" t="e">
        <f>IF(ISNUMBER(Regressions!T80),ROUND(Regressions!T80, 1), NA())</f>
        <v>#N/A</v>
      </c>
      <c r="S70" s="246" t="e">
        <f>IF(ISNUMBER(Regressions!U80),ROUND(Regressions!U80, 1), NA())</f>
        <v>#N/A</v>
      </c>
    </row>
    <row xmlns:x14ac="http://schemas.microsoft.com/office/spreadsheetml/2009/9/ac" r="71" x14ac:dyDescent="0.2">
      <c r="A71" s="352" t="str">
        <f>IF(ISBLANK(Regressions!A81), " ", Regressions!A81)</f>
        <v>Eritrea</v>
      </c>
      <c r="B71" s="353">
        <f>IF(ISBLANK(Regressions!B81), " ", Regressions!B81)</f>
        <v>2005</v>
      </c>
      <c r="C71" s="358" t="str">
        <f>IF(ISBLANK(Regressions!C81), " ", Regressions!C81)</f>
        <v>Rural</v>
      </c>
      <c r="D71" s="354">
        <f>IF(ISBLANK(Regressions!D81), " ", Regressions!D81)</f>
        <v>684962.74600681302</v>
      </c>
      <c r="E71" s="223" t="e">
        <f>IF(ISNUMBER(Regressions!E81),ROUND(Regressions!E81, 1), NA())</f>
        <v>#N/A</v>
      </c>
      <c r="F71" s="355" t="e">
        <f>IF(ISNUMBER(Regressions!F81),ROUND(Regressions!F81, 1), NA())</f>
        <v>#N/A</v>
      </c>
      <c r="G71" s="245" t="e">
        <f>IF(ISNUMBER(Regressions!G81),ROUND(Regressions!G81, 1), NA())</f>
        <v>#N/A</v>
      </c>
      <c r="H71" s="356" t="e">
        <f>IF(ISNUMBER(Regressions!H81),ROUND(Regressions!H81, 1), NA())</f>
        <v>#N/A</v>
      </c>
      <c r="I71" s="246" t="e">
        <f>IF(ISNUMBER(Regressions!I81),ROUND(Regressions!I81, 1), NA())</f>
        <v>#N/A</v>
      </c>
      <c r="J71" s="357" t="e">
        <f>IF(ISNUMBER(Regressions!K81),ROUND(Regressions!K81, 1), NA())</f>
        <v>#N/A</v>
      </c>
      <c r="K71" s="355" t="e">
        <f>IF(ISNUMBER(Regressions!L81),ROUND(Regressions!L81, 1), NA())</f>
        <v>#N/A</v>
      </c>
      <c r="L71" s="247" t="e">
        <f>IF(ISNUMBER(Regressions!M81),ROUND(Regressions!M81, 1), NA())</f>
        <v>#N/A</v>
      </c>
      <c r="M71" s="356" t="e">
        <f>IF(ISNUMBER(Regressions!N81),ROUND(Regressions!N81, 1), NA())</f>
        <v>#N/A</v>
      </c>
      <c r="N71" s="246" t="e">
        <f>IF(ISNUMBER(Regressions!O81),ROUND(Regressions!O81, 1), NA())</f>
        <v>#N/A</v>
      </c>
      <c r="O71" s="357" t="e">
        <f>IF(ISNUMBER(Regressions!Q81),ROUND(Regressions!Q81, 1), NA())</f>
        <v>#N/A</v>
      </c>
      <c r="P71" s="355" t="e">
        <f>IF(ISNUMBER(Regressions!R81),ROUND(Regressions!R81, 1), NA())</f>
        <v>#N/A</v>
      </c>
      <c r="Q71" s="224" t="e">
        <f>IF(ISNUMBER(Regressions!S81),ROUND(Regressions!S81, 1), NA())</f>
        <v>#N/A</v>
      </c>
      <c r="R71" s="356" t="e">
        <f>IF(ISNUMBER(Regressions!T81),ROUND(Regressions!T81, 1), NA())</f>
        <v>#N/A</v>
      </c>
      <c r="S71" s="246" t="e">
        <f>IF(ISNUMBER(Regressions!U81),ROUND(Regressions!U81, 1), NA())</f>
        <v>#N/A</v>
      </c>
    </row>
    <row xmlns:x14ac="http://schemas.microsoft.com/office/spreadsheetml/2009/9/ac" r="72" x14ac:dyDescent="0.2">
      <c r="A72" s="352" t="str">
        <f>IF(ISBLANK(Regressions!A82), " ", Regressions!A82)</f>
        <v>Eritrea</v>
      </c>
      <c r="B72" s="353">
        <f>IF(ISBLANK(Regressions!B82), " ", Regressions!B82)</f>
        <v>2006</v>
      </c>
      <c r="C72" s="358" t="str">
        <f>IF(ISBLANK(Regressions!C82), " ", Regressions!C82)</f>
        <v>Rural</v>
      </c>
      <c r="D72" s="354">
        <f>IF(ISBLANK(Regressions!D82), " ", Regressions!D82)</f>
        <v>689258.36155120854</v>
      </c>
      <c r="E72" s="223" t="e">
        <f>IF(ISNUMBER(Regressions!E82),ROUND(Regressions!E82, 1), NA())</f>
        <v>#N/A</v>
      </c>
      <c r="F72" s="355" t="e">
        <f>IF(ISNUMBER(Regressions!F82),ROUND(Regressions!F82, 1), NA())</f>
        <v>#N/A</v>
      </c>
      <c r="G72" s="245" t="e">
        <f>IF(ISNUMBER(Regressions!G82),ROUND(Regressions!G82, 1), NA())</f>
        <v>#N/A</v>
      </c>
      <c r="H72" s="356" t="e">
        <f>IF(ISNUMBER(Regressions!H82),ROUND(Regressions!H82, 1), NA())</f>
        <v>#N/A</v>
      </c>
      <c r="I72" s="246" t="e">
        <f>IF(ISNUMBER(Regressions!I82),ROUND(Regressions!I82, 1), NA())</f>
        <v>#N/A</v>
      </c>
      <c r="J72" s="357" t="e">
        <f>IF(ISNUMBER(Regressions!K82),ROUND(Regressions!K82, 1), NA())</f>
        <v>#N/A</v>
      </c>
      <c r="K72" s="355" t="e">
        <f>IF(ISNUMBER(Regressions!L82),ROUND(Regressions!L82, 1), NA())</f>
        <v>#N/A</v>
      </c>
      <c r="L72" s="247" t="e">
        <f>IF(ISNUMBER(Regressions!M82),ROUND(Regressions!M82, 1), NA())</f>
        <v>#N/A</v>
      </c>
      <c r="M72" s="356" t="e">
        <f>IF(ISNUMBER(Regressions!N82),ROUND(Regressions!N82, 1), NA())</f>
        <v>#N/A</v>
      </c>
      <c r="N72" s="246" t="e">
        <f>IF(ISNUMBER(Regressions!O82),ROUND(Regressions!O82, 1), NA())</f>
        <v>#N/A</v>
      </c>
      <c r="O72" s="357" t="e">
        <f>IF(ISNUMBER(Regressions!Q82),ROUND(Regressions!Q82, 1), NA())</f>
        <v>#N/A</v>
      </c>
      <c r="P72" s="355" t="e">
        <f>IF(ISNUMBER(Regressions!R82),ROUND(Regressions!R82, 1), NA())</f>
        <v>#N/A</v>
      </c>
      <c r="Q72" s="224" t="e">
        <f>IF(ISNUMBER(Regressions!S82),ROUND(Regressions!S82, 1), NA())</f>
        <v>#N/A</v>
      </c>
      <c r="R72" s="356" t="e">
        <f>IF(ISNUMBER(Regressions!T82),ROUND(Regressions!T82, 1), NA())</f>
        <v>#N/A</v>
      </c>
      <c r="S72" s="246" t="e">
        <f>IF(ISNUMBER(Regressions!U82),ROUND(Regressions!U82, 1), NA())</f>
        <v>#N/A</v>
      </c>
    </row>
    <row xmlns:x14ac="http://schemas.microsoft.com/office/spreadsheetml/2009/9/ac" r="73" x14ac:dyDescent="0.2">
      <c r="A73" s="352" t="str">
        <f>IF(ISBLANK(Regressions!A83), " ", Regressions!A83)</f>
        <v>Eritrea</v>
      </c>
      <c r="B73" s="353">
        <f>IF(ISBLANK(Regressions!B83), " ", Regressions!B83)</f>
        <v>2007</v>
      </c>
      <c r="C73" s="358" t="str">
        <f>IF(ISBLANK(Regressions!C83), " ", Regressions!C83)</f>
        <v>Rural</v>
      </c>
      <c r="D73" s="354">
        <f>IF(ISBLANK(Regressions!D83), " ", Regressions!D83)</f>
        <v>689539.09551269538</v>
      </c>
      <c r="E73" s="223" t="e">
        <f>IF(ISNUMBER(Regressions!E83),ROUND(Regressions!E83, 1), NA())</f>
        <v>#N/A</v>
      </c>
      <c r="F73" s="355" t="e">
        <f>IF(ISNUMBER(Regressions!F83),ROUND(Regressions!F83, 1), NA())</f>
        <v>#N/A</v>
      </c>
      <c r="G73" s="245" t="e">
        <f>IF(ISNUMBER(Regressions!G83),ROUND(Regressions!G83, 1), NA())</f>
        <v>#N/A</v>
      </c>
      <c r="H73" s="356" t="e">
        <f>IF(ISNUMBER(Regressions!H83),ROUND(Regressions!H83, 1), NA())</f>
        <v>#N/A</v>
      </c>
      <c r="I73" s="246" t="e">
        <f>IF(ISNUMBER(Regressions!I83),ROUND(Regressions!I83, 1), NA())</f>
        <v>#N/A</v>
      </c>
      <c r="J73" s="357" t="e">
        <f>IF(ISNUMBER(Regressions!K83),ROUND(Regressions!K83, 1), NA())</f>
        <v>#N/A</v>
      </c>
      <c r="K73" s="355" t="e">
        <f>IF(ISNUMBER(Regressions!L83),ROUND(Regressions!L83, 1), NA())</f>
        <v>#N/A</v>
      </c>
      <c r="L73" s="247" t="e">
        <f>IF(ISNUMBER(Regressions!M83),ROUND(Regressions!M83, 1), NA())</f>
        <v>#N/A</v>
      </c>
      <c r="M73" s="356" t="e">
        <f>IF(ISNUMBER(Regressions!N83),ROUND(Regressions!N83, 1), NA())</f>
        <v>#N/A</v>
      </c>
      <c r="N73" s="246" t="e">
        <f>IF(ISNUMBER(Regressions!O83),ROUND(Regressions!O83, 1), NA())</f>
        <v>#N/A</v>
      </c>
      <c r="O73" s="357" t="e">
        <f>IF(ISNUMBER(Regressions!Q83),ROUND(Regressions!Q83, 1), NA())</f>
        <v>#N/A</v>
      </c>
      <c r="P73" s="355" t="e">
        <f>IF(ISNUMBER(Regressions!R83),ROUND(Regressions!R83, 1), NA())</f>
        <v>#N/A</v>
      </c>
      <c r="Q73" s="224" t="e">
        <f>IF(ISNUMBER(Regressions!S83),ROUND(Regressions!S83, 1), NA())</f>
        <v>#N/A</v>
      </c>
      <c r="R73" s="356" t="e">
        <f>IF(ISNUMBER(Regressions!T83),ROUND(Regressions!T83, 1), NA())</f>
        <v>#N/A</v>
      </c>
      <c r="S73" s="246" t="e">
        <f>IF(ISNUMBER(Regressions!U83),ROUND(Regressions!U83, 1), NA())</f>
        <v>#N/A</v>
      </c>
    </row>
    <row xmlns:x14ac="http://schemas.microsoft.com/office/spreadsheetml/2009/9/ac" r="74" x14ac:dyDescent="0.2">
      <c r="A74" s="352" t="str">
        <f>IF(ISBLANK(Regressions!A84), " ", Regressions!A84)</f>
        <v>Eritrea</v>
      </c>
      <c r="B74" s="353">
        <f>IF(ISBLANK(Regressions!B84), " ", Regressions!B84)</f>
        <v>2008</v>
      </c>
      <c r="C74" s="358" t="str">
        <f>IF(ISBLANK(Regressions!C84), " ", Regressions!C84)</f>
        <v>Rural</v>
      </c>
      <c r="D74" s="354">
        <f>IF(ISBLANK(Regressions!D84), " ", Regressions!D84)</f>
        <v>694659.24</v>
      </c>
      <c r="E74" s="223" t="e">
        <f>IF(ISNUMBER(Regressions!E84),ROUND(Regressions!E84, 1), NA())</f>
        <v>#N/A</v>
      </c>
      <c r="F74" s="355" t="e">
        <f>IF(ISNUMBER(Regressions!F84),ROUND(Regressions!F84, 1), NA())</f>
        <v>#N/A</v>
      </c>
      <c r="G74" s="245" t="e">
        <f>IF(ISNUMBER(Regressions!G84),ROUND(Regressions!G84, 1), NA())</f>
        <v>#N/A</v>
      </c>
      <c r="H74" s="356" t="e">
        <f>IF(ISNUMBER(Regressions!H84),ROUND(Regressions!H84, 1), NA())</f>
        <v>#N/A</v>
      </c>
      <c r="I74" s="246" t="e">
        <f>IF(ISNUMBER(Regressions!I84),ROUND(Regressions!I84, 1), NA())</f>
        <v>#N/A</v>
      </c>
      <c r="J74" s="357" t="e">
        <f>IF(ISNUMBER(Regressions!K84),ROUND(Regressions!K84, 1), NA())</f>
        <v>#N/A</v>
      </c>
      <c r="K74" s="355" t="e">
        <f>IF(ISNUMBER(Regressions!L84),ROUND(Regressions!L84, 1), NA())</f>
        <v>#N/A</v>
      </c>
      <c r="L74" s="247" t="e">
        <f>IF(ISNUMBER(Regressions!M84),ROUND(Regressions!M84, 1), NA())</f>
        <v>#N/A</v>
      </c>
      <c r="M74" s="356" t="e">
        <f>IF(ISNUMBER(Regressions!N84),ROUND(Regressions!N84, 1), NA())</f>
        <v>#N/A</v>
      </c>
      <c r="N74" s="246" t="e">
        <f>IF(ISNUMBER(Regressions!O84),ROUND(Regressions!O84, 1), NA())</f>
        <v>#N/A</v>
      </c>
      <c r="O74" s="357" t="e">
        <f>IF(ISNUMBER(Regressions!Q84),ROUND(Regressions!Q84, 1), NA())</f>
        <v>#N/A</v>
      </c>
      <c r="P74" s="355" t="e">
        <f>IF(ISNUMBER(Regressions!R84),ROUND(Regressions!R84, 1), NA())</f>
        <v>#N/A</v>
      </c>
      <c r="Q74" s="224" t="e">
        <f>IF(ISNUMBER(Regressions!S84),ROUND(Regressions!S84, 1), NA())</f>
        <v>#N/A</v>
      </c>
      <c r="R74" s="356" t="e">
        <f>IF(ISNUMBER(Regressions!T84),ROUND(Regressions!T84, 1), NA())</f>
        <v>#N/A</v>
      </c>
      <c r="S74" s="246" t="e">
        <f>IF(ISNUMBER(Regressions!U84),ROUND(Regressions!U84, 1), NA())</f>
        <v>#N/A</v>
      </c>
    </row>
    <row xmlns:x14ac="http://schemas.microsoft.com/office/spreadsheetml/2009/9/ac" r="75" x14ac:dyDescent="0.2">
      <c r="A75" s="352" t="str">
        <f>IF(ISBLANK(Regressions!A85), " ", Regressions!A85)</f>
        <v>Eritrea</v>
      </c>
      <c r="B75" s="353">
        <f>IF(ISBLANK(Regressions!B85), " ", Regressions!B85)</f>
        <v>2009</v>
      </c>
      <c r="C75" s="358" t="str">
        <f>IF(ISBLANK(Regressions!C85), " ", Regressions!C85)</f>
        <v>Rural</v>
      </c>
      <c r="D75" s="354">
        <f>IF(ISBLANK(Regressions!D85), " ", Regressions!D85)</f>
        <v>706951.03544425964</v>
      </c>
      <c r="E75" s="223" t="e">
        <f>IF(ISNUMBER(Regressions!E85),ROUND(Regressions!E85, 1), NA())</f>
        <v>#N/A</v>
      </c>
      <c r="F75" s="355" t="e">
        <f>IF(ISNUMBER(Regressions!F85),ROUND(Regressions!F85, 1), NA())</f>
        <v>#N/A</v>
      </c>
      <c r="G75" s="245" t="e">
        <f>IF(ISNUMBER(Regressions!G85),ROUND(Regressions!G85, 1), NA())</f>
        <v>#N/A</v>
      </c>
      <c r="H75" s="356" t="e">
        <f>IF(ISNUMBER(Regressions!H85),ROUND(Regressions!H85, 1), NA())</f>
        <v>#N/A</v>
      </c>
      <c r="I75" s="246" t="e">
        <f>IF(ISNUMBER(Regressions!I85),ROUND(Regressions!I85, 1), NA())</f>
        <v>#N/A</v>
      </c>
      <c r="J75" s="357" t="e">
        <f>IF(ISNUMBER(Regressions!K85),ROUND(Regressions!K85, 1), NA())</f>
        <v>#N/A</v>
      </c>
      <c r="K75" s="355" t="e">
        <f>IF(ISNUMBER(Regressions!L85),ROUND(Regressions!L85, 1), NA())</f>
        <v>#N/A</v>
      </c>
      <c r="L75" s="247" t="e">
        <f>IF(ISNUMBER(Regressions!M85),ROUND(Regressions!M85, 1), NA())</f>
        <v>#N/A</v>
      </c>
      <c r="M75" s="356" t="e">
        <f>IF(ISNUMBER(Regressions!N85),ROUND(Regressions!N85, 1), NA())</f>
        <v>#N/A</v>
      </c>
      <c r="N75" s="246" t="e">
        <f>IF(ISNUMBER(Regressions!O85),ROUND(Regressions!O85, 1), NA())</f>
        <v>#N/A</v>
      </c>
      <c r="O75" s="357" t="e">
        <f>IF(ISNUMBER(Regressions!Q85),ROUND(Regressions!Q85, 1), NA())</f>
        <v>#N/A</v>
      </c>
      <c r="P75" s="355" t="e">
        <f>IF(ISNUMBER(Regressions!R85),ROUND(Regressions!R85, 1), NA())</f>
        <v>#N/A</v>
      </c>
      <c r="Q75" s="224" t="e">
        <f>IF(ISNUMBER(Regressions!S85),ROUND(Regressions!S85, 1), NA())</f>
        <v>#N/A</v>
      </c>
      <c r="R75" s="356" t="e">
        <f>IF(ISNUMBER(Regressions!T85),ROUND(Regressions!T85, 1), NA())</f>
        <v>#N/A</v>
      </c>
      <c r="S75" s="246" t="e">
        <f>IF(ISNUMBER(Regressions!U85),ROUND(Regressions!U85, 1), NA())</f>
        <v>#N/A</v>
      </c>
    </row>
    <row xmlns:x14ac="http://schemas.microsoft.com/office/spreadsheetml/2009/9/ac" r="76" x14ac:dyDescent="0.2">
      <c r="A76" s="352" t="str">
        <f>IF(ISBLANK(Regressions!A86), " ", Regressions!A86)</f>
        <v>Eritrea</v>
      </c>
      <c r="B76" s="353">
        <f>IF(ISBLANK(Regressions!B86), " ", Regressions!B86)</f>
        <v>2010</v>
      </c>
      <c r="C76" s="358" t="str">
        <f>IF(ISBLANK(Regressions!C86), " ", Regressions!C86)</f>
        <v>Rural</v>
      </c>
      <c r="D76" s="354">
        <f>IF(ISBLANK(Regressions!D86), " ", Regressions!D86)</f>
        <v>717618.59269580839</v>
      </c>
      <c r="E76" s="223" t="e">
        <f>IF(ISNUMBER(Regressions!E86),ROUND(Regressions!E86, 1), NA())</f>
        <v>#N/A</v>
      </c>
      <c r="F76" s="355" t="e">
        <f>IF(ISNUMBER(Regressions!F86),ROUND(Regressions!F86, 1), NA())</f>
        <v>#N/A</v>
      </c>
      <c r="G76" s="245" t="e">
        <f>IF(ISNUMBER(Regressions!G86),ROUND(Regressions!G86, 1), NA())</f>
        <v>#N/A</v>
      </c>
      <c r="H76" s="356" t="e">
        <f>IF(ISNUMBER(Regressions!H86),ROUND(Regressions!H86, 1), NA())</f>
        <v>#N/A</v>
      </c>
      <c r="I76" s="246" t="e">
        <f>IF(ISNUMBER(Regressions!I86),ROUND(Regressions!I86, 1), NA())</f>
        <v>#N/A</v>
      </c>
      <c r="J76" s="357" t="e">
        <f>IF(ISNUMBER(Regressions!K86),ROUND(Regressions!K86, 1), NA())</f>
        <v>#N/A</v>
      </c>
      <c r="K76" s="355" t="e">
        <f>IF(ISNUMBER(Regressions!L86),ROUND(Regressions!L86, 1), NA())</f>
        <v>#N/A</v>
      </c>
      <c r="L76" s="247" t="e">
        <f>IF(ISNUMBER(Regressions!M86),ROUND(Regressions!M86, 1), NA())</f>
        <v>#N/A</v>
      </c>
      <c r="M76" s="356" t="e">
        <f>IF(ISNUMBER(Regressions!N86),ROUND(Regressions!N86, 1), NA())</f>
        <v>#N/A</v>
      </c>
      <c r="N76" s="246" t="e">
        <f>IF(ISNUMBER(Regressions!O86),ROUND(Regressions!O86, 1), NA())</f>
        <v>#N/A</v>
      </c>
      <c r="O76" s="357" t="e">
        <f>IF(ISNUMBER(Regressions!Q86),ROUND(Regressions!Q86, 1), NA())</f>
        <v>#N/A</v>
      </c>
      <c r="P76" s="355" t="e">
        <f>IF(ISNUMBER(Regressions!R86),ROUND(Regressions!R86, 1), NA())</f>
        <v>#N/A</v>
      </c>
      <c r="Q76" s="224" t="e">
        <f>IF(ISNUMBER(Regressions!S86),ROUND(Regressions!S86, 1), NA())</f>
        <v>#N/A</v>
      </c>
      <c r="R76" s="356" t="e">
        <f>IF(ISNUMBER(Regressions!T86),ROUND(Regressions!T86, 1), NA())</f>
        <v>#N/A</v>
      </c>
      <c r="S76" s="246" t="e">
        <f>IF(ISNUMBER(Regressions!U86),ROUND(Regressions!U86, 1), NA())</f>
        <v>#N/A</v>
      </c>
    </row>
    <row xmlns:x14ac="http://schemas.microsoft.com/office/spreadsheetml/2009/9/ac" r="77" x14ac:dyDescent="0.2">
      <c r="A77" s="352" t="str">
        <f>IF(ISBLANK(Regressions!A87), " ", Regressions!A87)</f>
        <v>Eritrea</v>
      </c>
      <c r="B77" s="353">
        <f>IF(ISBLANK(Regressions!B87), " ", Regressions!B87)</f>
        <v>2011</v>
      </c>
      <c r="C77" s="358" t="str">
        <f>IF(ISBLANK(Regressions!C87), " ", Regressions!C87)</f>
        <v>Rural</v>
      </c>
      <c r="D77" s="354">
        <f>IF(ISBLANK(Regressions!D87), " ", Regressions!D87)</f>
        <v>729011.99683914182</v>
      </c>
      <c r="E77" s="223" t="e">
        <f>IF(ISNUMBER(Regressions!E87),ROUND(Regressions!E87, 1), NA())</f>
        <v>#N/A</v>
      </c>
      <c r="F77" s="355" t="e">
        <f>IF(ISNUMBER(Regressions!F87),ROUND(Regressions!F87, 1), NA())</f>
        <v>#N/A</v>
      </c>
      <c r="G77" s="245" t="e">
        <f>IF(ISNUMBER(Regressions!G87),ROUND(Regressions!G87, 1), NA())</f>
        <v>#N/A</v>
      </c>
      <c r="H77" s="356" t="e">
        <f>IF(ISNUMBER(Regressions!H87),ROUND(Regressions!H87, 1), NA())</f>
        <v>#N/A</v>
      </c>
      <c r="I77" s="246" t="e">
        <f>IF(ISNUMBER(Regressions!I87),ROUND(Regressions!I87, 1), NA())</f>
        <v>#N/A</v>
      </c>
      <c r="J77" s="357" t="e">
        <f>IF(ISNUMBER(Regressions!K87),ROUND(Regressions!K87, 1), NA())</f>
        <v>#N/A</v>
      </c>
      <c r="K77" s="355" t="e">
        <f>IF(ISNUMBER(Regressions!L87),ROUND(Regressions!L87, 1), NA())</f>
        <v>#N/A</v>
      </c>
      <c r="L77" s="247" t="e">
        <f>IF(ISNUMBER(Regressions!M87),ROUND(Regressions!M87, 1), NA())</f>
        <v>#N/A</v>
      </c>
      <c r="M77" s="356" t="e">
        <f>IF(ISNUMBER(Regressions!N87),ROUND(Regressions!N87, 1), NA())</f>
        <v>#N/A</v>
      </c>
      <c r="N77" s="246" t="e">
        <f>IF(ISNUMBER(Regressions!O87),ROUND(Regressions!O87, 1), NA())</f>
        <v>#N/A</v>
      </c>
      <c r="O77" s="357" t="e">
        <f>IF(ISNUMBER(Regressions!Q87),ROUND(Regressions!Q87, 1), NA())</f>
        <v>#N/A</v>
      </c>
      <c r="P77" s="355" t="e">
        <f>IF(ISNUMBER(Regressions!R87),ROUND(Regressions!R87, 1), NA())</f>
        <v>#N/A</v>
      </c>
      <c r="Q77" s="224" t="e">
        <f>IF(ISNUMBER(Regressions!S87),ROUND(Regressions!S87, 1), NA())</f>
        <v>#N/A</v>
      </c>
      <c r="R77" s="356" t="e">
        <f>IF(ISNUMBER(Regressions!T87),ROUND(Regressions!T87, 1), NA())</f>
        <v>#N/A</v>
      </c>
      <c r="S77" s="246" t="e">
        <f>IF(ISNUMBER(Regressions!U87),ROUND(Regressions!U87, 1), NA())</f>
        <v>#N/A</v>
      </c>
    </row>
    <row xmlns:x14ac="http://schemas.microsoft.com/office/spreadsheetml/2009/9/ac" r="78" x14ac:dyDescent="0.2">
      <c r="A78" s="352" t="str">
        <f>IF(ISBLANK(Regressions!A88), " ", Regressions!A88)</f>
        <v>Eritrea</v>
      </c>
      <c r="B78" s="353">
        <f>IF(ISBLANK(Regressions!B88), " ", Regressions!B88)</f>
        <v>2012</v>
      </c>
      <c r="C78" s="358" t="str">
        <f>IF(ISBLANK(Regressions!C88), " ", Regressions!C88)</f>
        <v>Rural</v>
      </c>
      <c r="D78" s="354">
        <f>IF(ISBLANK(Regressions!D88), " ", Regressions!D88)</f>
        <v>737905.34992843634</v>
      </c>
      <c r="E78" s="223" t="e">
        <f>IF(ISNUMBER(Regressions!E88),ROUND(Regressions!E88, 1), NA())</f>
        <v>#N/A</v>
      </c>
      <c r="F78" s="355" t="e">
        <f>IF(ISNUMBER(Regressions!F88),ROUND(Regressions!F88, 1), NA())</f>
        <v>#N/A</v>
      </c>
      <c r="G78" s="245" t="e">
        <f>IF(ISNUMBER(Regressions!G88),ROUND(Regressions!G88, 1), NA())</f>
        <v>#N/A</v>
      </c>
      <c r="H78" s="356" t="e">
        <f>IF(ISNUMBER(Regressions!H88),ROUND(Regressions!H88, 1), NA())</f>
        <v>#N/A</v>
      </c>
      <c r="I78" s="246" t="e">
        <f>IF(ISNUMBER(Regressions!I88),ROUND(Regressions!I88, 1), NA())</f>
        <v>#N/A</v>
      </c>
      <c r="J78" s="357" t="e">
        <f>IF(ISNUMBER(Regressions!K88),ROUND(Regressions!K88, 1), NA())</f>
        <v>#N/A</v>
      </c>
      <c r="K78" s="355" t="e">
        <f>IF(ISNUMBER(Regressions!L88),ROUND(Regressions!L88, 1), NA())</f>
        <v>#N/A</v>
      </c>
      <c r="L78" s="247" t="e">
        <f>IF(ISNUMBER(Regressions!M88),ROUND(Regressions!M88, 1), NA())</f>
        <v>#N/A</v>
      </c>
      <c r="M78" s="356" t="e">
        <f>IF(ISNUMBER(Regressions!N88),ROUND(Regressions!N88, 1), NA())</f>
        <v>#N/A</v>
      </c>
      <c r="N78" s="246" t="e">
        <f>IF(ISNUMBER(Regressions!O88),ROUND(Regressions!O88, 1), NA())</f>
        <v>#N/A</v>
      </c>
      <c r="O78" s="357" t="e">
        <f>IF(ISNUMBER(Regressions!Q88),ROUND(Regressions!Q88, 1), NA())</f>
        <v>#N/A</v>
      </c>
      <c r="P78" s="355" t="e">
        <f>IF(ISNUMBER(Regressions!R88),ROUND(Regressions!R88, 1), NA())</f>
        <v>#N/A</v>
      </c>
      <c r="Q78" s="224" t="e">
        <f>IF(ISNUMBER(Regressions!S88),ROUND(Regressions!S88, 1), NA())</f>
        <v>#N/A</v>
      </c>
      <c r="R78" s="356" t="e">
        <f>IF(ISNUMBER(Regressions!T88),ROUND(Regressions!T88, 1), NA())</f>
        <v>#N/A</v>
      </c>
      <c r="S78" s="246" t="e">
        <f>IF(ISNUMBER(Regressions!U88),ROUND(Regressions!U88, 1), NA())</f>
        <v>#N/A</v>
      </c>
    </row>
    <row xmlns:x14ac="http://schemas.microsoft.com/office/spreadsheetml/2009/9/ac" r="79" x14ac:dyDescent="0.2">
      <c r="A79" s="352" t="str">
        <f>IF(ISBLANK(Regressions!A89), " ", Regressions!A89)</f>
        <v>Eritrea</v>
      </c>
      <c r="B79" s="353">
        <f>IF(ISBLANK(Regressions!B89), " ", Regressions!B89)</f>
        <v>2013</v>
      </c>
      <c r="C79" s="358" t="str">
        <f>IF(ISBLANK(Regressions!C89), " ", Regressions!C89)</f>
        <v>Rural</v>
      </c>
      <c r="D79" s="354">
        <f>IF(ISBLANK(Regressions!D89), " ", Regressions!D89)</f>
        <v>761987.54010303505</v>
      </c>
      <c r="E79" s="223" t="e">
        <f>IF(ISNUMBER(Regressions!E89),ROUND(Regressions!E89, 1), NA())</f>
        <v>#N/A</v>
      </c>
      <c r="F79" s="355" t="e">
        <f>IF(ISNUMBER(Regressions!F89),ROUND(Regressions!F89, 1), NA())</f>
        <v>#N/A</v>
      </c>
      <c r="G79" s="245" t="e">
        <f>IF(ISNUMBER(Regressions!G89),ROUND(Regressions!G89, 1), NA())</f>
        <v>#N/A</v>
      </c>
      <c r="H79" s="356" t="e">
        <f>IF(ISNUMBER(Regressions!H89),ROUND(Regressions!H89, 1), NA())</f>
        <v>#N/A</v>
      </c>
      <c r="I79" s="246" t="e">
        <f>IF(ISNUMBER(Regressions!I89),ROUND(Regressions!I89, 1), NA())</f>
        <v>#N/A</v>
      </c>
      <c r="J79" s="357" t="e">
        <f>IF(ISNUMBER(Regressions!K89),ROUND(Regressions!K89, 1), NA())</f>
        <v>#N/A</v>
      </c>
      <c r="K79" s="355" t="e">
        <f>IF(ISNUMBER(Regressions!L89),ROUND(Regressions!L89, 1), NA())</f>
        <v>#N/A</v>
      </c>
      <c r="L79" s="247" t="e">
        <f>IF(ISNUMBER(Regressions!M89),ROUND(Regressions!M89, 1), NA())</f>
        <v>#N/A</v>
      </c>
      <c r="M79" s="356" t="e">
        <f>IF(ISNUMBER(Regressions!N89),ROUND(Regressions!N89, 1), NA())</f>
        <v>#N/A</v>
      </c>
      <c r="N79" s="246" t="e">
        <f>IF(ISNUMBER(Regressions!O89),ROUND(Regressions!O89, 1), NA())</f>
        <v>#N/A</v>
      </c>
      <c r="O79" s="357" t="e">
        <f>IF(ISNUMBER(Regressions!Q89),ROUND(Regressions!Q89, 1), NA())</f>
        <v>#N/A</v>
      </c>
      <c r="P79" s="355" t="e">
        <f>IF(ISNUMBER(Regressions!R89),ROUND(Regressions!R89, 1), NA())</f>
        <v>#N/A</v>
      </c>
      <c r="Q79" s="224" t="e">
        <f>IF(ISNUMBER(Regressions!S89),ROUND(Regressions!S89, 1), NA())</f>
        <v>#N/A</v>
      </c>
      <c r="R79" s="356" t="e">
        <f>IF(ISNUMBER(Regressions!T89),ROUND(Regressions!T89, 1), NA())</f>
        <v>#N/A</v>
      </c>
      <c r="S79" s="246" t="e">
        <f>IF(ISNUMBER(Regressions!U89),ROUND(Regressions!U89, 1), NA())</f>
        <v>#N/A</v>
      </c>
    </row>
    <row xmlns:x14ac="http://schemas.microsoft.com/office/spreadsheetml/2009/9/ac" r="80" x14ac:dyDescent="0.2">
      <c r="A80" s="352" t="str">
        <f>IF(ISBLANK(Regressions!A90), " ", Regressions!A90)</f>
        <v>Eritrea</v>
      </c>
      <c r="B80" s="353">
        <f>IF(ISBLANK(Regressions!B90), " ", Regressions!B90)</f>
        <v>2014</v>
      </c>
      <c r="C80" s="358" t="str">
        <f>IF(ISBLANK(Regressions!C90), " ", Regressions!C90)</f>
        <v>Rural</v>
      </c>
      <c r="D80" s="354">
        <f>IF(ISBLANK(Regressions!D90), " ", Regressions!D90)</f>
        <v>768177.22772186284</v>
      </c>
      <c r="E80" s="223" t="e">
        <f>IF(ISNUMBER(Regressions!E90),ROUND(Regressions!E90, 1), NA())</f>
        <v>#N/A</v>
      </c>
      <c r="F80" s="355" t="e">
        <f>IF(ISNUMBER(Regressions!F90),ROUND(Regressions!F90, 1), NA())</f>
        <v>#N/A</v>
      </c>
      <c r="G80" s="245" t="e">
        <f>IF(ISNUMBER(Regressions!G90),ROUND(Regressions!G90, 1), NA())</f>
        <v>#N/A</v>
      </c>
      <c r="H80" s="356" t="e">
        <f>IF(ISNUMBER(Regressions!H90),ROUND(Regressions!H90, 1), NA())</f>
        <v>#N/A</v>
      </c>
      <c r="I80" s="246" t="e">
        <f>IF(ISNUMBER(Regressions!I90),ROUND(Regressions!I90, 1), NA())</f>
        <v>#N/A</v>
      </c>
      <c r="J80" s="357" t="e">
        <f>IF(ISNUMBER(Regressions!K90),ROUND(Regressions!K90, 1), NA())</f>
        <v>#N/A</v>
      </c>
      <c r="K80" s="355" t="e">
        <f>IF(ISNUMBER(Regressions!L90),ROUND(Regressions!L90, 1), NA())</f>
        <v>#N/A</v>
      </c>
      <c r="L80" s="247" t="e">
        <f>IF(ISNUMBER(Regressions!M90),ROUND(Regressions!M90, 1), NA())</f>
        <v>#N/A</v>
      </c>
      <c r="M80" s="356" t="e">
        <f>IF(ISNUMBER(Regressions!N90),ROUND(Regressions!N90, 1), NA())</f>
        <v>#N/A</v>
      </c>
      <c r="N80" s="246" t="e">
        <f>IF(ISNUMBER(Regressions!O90),ROUND(Regressions!O90, 1), NA())</f>
        <v>#N/A</v>
      </c>
      <c r="O80" s="357" t="e">
        <f>IF(ISNUMBER(Regressions!Q90),ROUND(Regressions!Q90, 1), NA())</f>
        <v>#N/A</v>
      </c>
      <c r="P80" s="355" t="e">
        <f>IF(ISNUMBER(Regressions!R90),ROUND(Regressions!R90, 1), NA())</f>
        <v>#N/A</v>
      </c>
      <c r="Q80" s="224" t="e">
        <f>IF(ISNUMBER(Regressions!S90),ROUND(Regressions!S90, 1), NA())</f>
        <v>#N/A</v>
      </c>
      <c r="R80" s="356" t="e">
        <f>IF(ISNUMBER(Regressions!T90),ROUND(Regressions!T90, 1), NA())</f>
        <v>#N/A</v>
      </c>
      <c r="S80" s="246" t="e">
        <f>IF(ISNUMBER(Regressions!U90),ROUND(Regressions!U90, 1), NA())</f>
        <v>#N/A</v>
      </c>
    </row>
    <row xmlns:x14ac="http://schemas.microsoft.com/office/spreadsheetml/2009/9/ac" r="81" x14ac:dyDescent="0.2">
      <c r="A81" s="352" t="str">
        <f>IF(ISBLANK(Regressions!A91), " ", Regressions!A91)</f>
        <v>Eritrea</v>
      </c>
      <c r="B81" s="353">
        <f>IF(ISBLANK(Regressions!B91), " ", Regressions!B91)</f>
        <v>2015</v>
      </c>
      <c r="C81" s="358" t="str">
        <f>IF(ISBLANK(Regressions!C91), " ", Regressions!C91)</f>
        <v>Rural</v>
      </c>
      <c r="D81" s="354">
        <f>IF(ISBLANK(Regressions!D91), " ", Regressions!D91)</f>
        <v>765663.48463851935</v>
      </c>
      <c r="E81" s="223" t="e">
        <f>IF(ISNUMBER(Regressions!E91),ROUND(Regressions!E91, 1), NA())</f>
        <v>#N/A</v>
      </c>
      <c r="F81" s="355" t="e">
        <f>IF(ISNUMBER(Regressions!F91),ROUND(Regressions!F91, 1), NA())</f>
        <v>#N/A</v>
      </c>
      <c r="G81" s="245" t="e">
        <f>IF(ISNUMBER(Regressions!G91),ROUND(Regressions!G91, 1), NA())</f>
        <v>#N/A</v>
      </c>
      <c r="H81" s="356" t="e">
        <f>IF(ISNUMBER(Regressions!H91),ROUND(Regressions!H91, 1), NA())</f>
        <v>#N/A</v>
      </c>
      <c r="I81" s="246" t="e">
        <f>IF(ISNUMBER(Regressions!I91),ROUND(Regressions!I91, 1), NA())</f>
        <v>#N/A</v>
      </c>
      <c r="J81" s="357" t="e">
        <f>IF(ISNUMBER(Regressions!K91),ROUND(Regressions!K91, 1), NA())</f>
        <v>#N/A</v>
      </c>
      <c r="K81" s="355" t="e">
        <f>IF(ISNUMBER(Regressions!L91),ROUND(Regressions!L91, 1), NA())</f>
        <v>#N/A</v>
      </c>
      <c r="L81" s="247" t="e">
        <f>IF(ISNUMBER(Regressions!M91),ROUND(Regressions!M91, 1), NA())</f>
        <v>#N/A</v>
      </c>
      <c r="M81" s="356" t="e">
        <f>IF(ISNUMBER(Regressions!N91),ROUND(Regressions!N91, 1), NA())</f>
        <v>#N/A</v>
      </c>
      <c r="N81" s="246" t="e">
        <f>IF(ISNUMBER(Regressions!O91),ROUND(Regressions!O91, 1), NA())</f>
        <v>#N/A</v>
      </c>
      <c r="O81" s="357" t="e">
        <f>IF(ISNUMBER(Regressions!Q91),ROUND(Regressions!Q91, 1), NA())</f>
        <v>#N/A</v>
      </c>
      <c r="P81" s="355" t="e">
        <f>IF(ISNUMBER(Regressions!R91),ROUND(Regressions!R91, 1), NA())</f>
        <v>#N/A</v>
      </c>
      <c r="Q81" s="224" t="e">
        <f>IF(ISNUMBER(Regressions!S91),ROUND(Regressions!S91, 1), NA())</f>
        <v>#N/A</v>
      </c>
      <c r="R81" s="356" t="e">
        <f>IF(ISNUMBER(Regressions!T91),ROUND(Regressions!T91, 1), NA())</f>
        <v>#N/A</v>
      </c>
      <c r="S81" s="246" t="e">
        <f>IF(ISNUMBER(Regressions!U91),ROUND(Regressions!U91, 1), NA())</f>
        <v>#N/A</v>
      </c>
    </row>
    <row xmlns:x14ac="http://schemas.microsoft.com/office/spreadsheetml/2009/9/ac" r="82" x14ac:dyDescent="0.2">
      <c r="A82" s="352" t="str">
        <f>IF(ISBLANK(Regressions!A92), " ", Regressions!A92)</f>
        <v>Eritrea</v>
      </c>
      <c r="B82" s="353">
        <f>IF(ISBLANK(Regressions!B92), " ", Regressions!B92)</f>
        <v>2016</v>
      </c>
      <c r="C82" s="358" t="str">
        <f>IF(ISBLANK(Regressions!C92), " ", Regressions!C92)</f>
        <v>Rural</v>
      </c>
      <c r="D82" s="354">
        <f>IF(ISBLANK(Regressions!D92), " ", Regressions!D92)</f>
        <v>766234.65030479431</v>
      </c>
      <c r="E82" s="223" t="e">
        <f>IF(ISNUMBER(Regressions!E92),ROUND(Regressions!E92, 1), NA())</f>
        <v>#N/A</v>
      </c>
      <c r="F82" s="355" t="e">
        <f>IF(ISNUMBER(Regressions!F92),ROUND(Regressions!F92, 1), NA())</f>
        <v>#N/A</v>
      </c>
      <c r="G82" s="245" t="e">
        <f>IF(ISNUMBER(Regressions!G92),ROUND(Regressions!G92, 1), NA())</f>
        <v>#N/A</v>
      </c>
      <c r="H82" s="356" t="e">
        <f>IF(ISNUMBER(Regressions!H92),ROUND(Regressions!H92, 1), NA())</f>
        <v>#N/A</v>
      </c>
      <c r="I82" s="246" t="e">
        <f>IF(ISNUMBER(Regressions!I92),ROUND(Regressions!I92, 1), NA())</f>
        <v>#N/A</v>
      </c>
      <c r="J82" s="357" t="e">
        <f>IF(ISNUMBER(Regressions!K92),ROUND(Regressions!K92, 1), NA())</f>
        <v>#N/A</v>
      </c>
      <c r="K82" s="355" t="e">
        <f>IF(ISNUMBER(Regressions!L92),ROUND(Regressions!L92, 1), NA())</f>
        <v>#N/A</v>
      </c>
      <c r="L82" s="247" t="e">
        <f>IF(ISNUMBER(Regressions!M92),ROUND(Regressions!M92, 1), NA())</f>
        <v>#N/A</v>
      </c>
      <c r="M82" s="356" t="e">
        <f>IF(ISNUMBER(Regressions!N92),ROUND(Regressions!N92, 1), NA())</f>
        <v>#N/A</v>
      </c>
      <c r="N82" s="246" t="e">
        <f>IF(ISNUMBER(Regressions!O92),ROUND(Regressions!O92, 1), NA())</f>
        <v>#N/A</v>
      </c>
      <c r="O82" s="357" t="e">
        <f>IF(ISNUMBER(Regressions!Q92),ROUND(Regressions!Q92, 1), NA())</f>
        <v>#N/A</v>
      </c>
      <c r="P82" s="355" t="e">
        <f>IF(ISNUMBER(Regressions!R92),ROUND(Regressions!R92, 1), NA())</f>
        <v>#N/A</v>
      </c>
      <c r="Q82" s="224" t="e">
        <f>IF(ISNUMBER(Regressions!S92),ROUND(Regressions!S92, 1), NA())</f>
        <v>#N/A</v>
      </c>
      <c r="R82" s="356" t="e">
        <f>IF(ISNUMBER(Regressions!T92),ROUND(Regressions!T92, 1), NA())</f>
        <v>#N/A</v>
      </c>
      <c r="S82" s="246" t="e">
        <f>IF(ISNUMBER(Regressions!U92),ROUND(Regressions!U92, 1), NA())</f>
        <v>#N/A</v>
      </c>
    </row>
    <row xmlns:x14ac="http://schemas.microsoft.com/office/spreadsheetml/2009/9/ac" r="83" x14ac:dyDescent="0.2">
      <c r="A83" s="352" t="str">
        <f>IF(ISBLANK(Regressions!A93), " ", Regressions!A93)</f>
        <v>Eritrea</v>
      </c>
      <c r="B83" s="353">
        <f>IF(ISBLANK(Regressions!B93), " ", Regressions!B93)</f>
        <v>2017</v>
      </c>
      <c r="C83" s="358" t="str">
        <f>IF(ISBLANK(Regressions!C93), " ", Regressions!C93)</f>
        <v>Rural</v>
      </c>
      <c r="D83" s="354">
        <f>IF(ISBLANK(Regressions!D93), " ", Regressions!D93)</f>
        <v>766618.75766529085</v>
      </c>
      <c r="E83" s="223" t="e">
        <f>IF(ISNUMBER(Regressions!E93),ROUND(Regressions!E93, 1), NA())</f>
        <v>#N/A</v>
      </c>
      <c r="F83" s="355" t="e">
        <f>IF(ISNUMBER(Regressions!F93),ROUND(Regressions!F93, 1), NA())</f>
        <v>#N/A</v>
      </c>
      <c r="G83" s="245" t="e">
        <f>IF(ISNUMBER(Regressions!G93),ROUND(Regressions!G93, 1), NA())</f>
        <v>#N/A</v>
      </c>
      <c r="H83" s="356" t="e">
        <f>IF(ISNUMBER(Regressions!H93),ROUND(Regressions!H93, 1), NA())</f>
        <v>#N/A</v>
      </c>
      <c r="I83" s="246" t="e">
        <f>IF(ISNUMBER(Regressions!I93),ROUND(Regressions!I93, 1), NA())</f>
        <v>#N/A</v>
      </c>
      <c r="J83" s="357" t="e">
        <f>IF(ISNUMBER(Regressions!K93),ROUND(Regressions!K93, 1), NA())</f>
        <v>#N/A</v>
      </c>
      <c r="K83" s="355" t="e">
        <f>IF(ISNUMBER(Regressions!L93),ROUND(Regressions!L93, 1), NA())</f>
        <v>#N/A</v>
      </c>
      <c r="L83" s="247" t="e">
        <f>IF(ISNUMBER(Regressions!M93),ROUND(Regressions!M93, 1), NA())</f>
        <v>#N/A</v>
      </c>
      <c r="M83" s="356" t="e">
        <f>IF(ISNUMBER(Regressions!N93),ROUND(Regressions!N93, 1), NA())</f>
        <v>#N/A</v>
      </c>
      <c r="N83" s="246" t="e">
        <f>IF(ISNUMBER(Regressions!O93),ROUND(Regressions!O93, 1), NA())</f>
        <v>#N/A</v>
      </c>
      <c r="O83" s="357" t="e">
        <f>IF(ISNUMBER(Regressions!Q93),ROUND(Regressions!Q93, 1), NA())</f>
        <v>#N/A</v>
      </c>
      <c r="P83" s="355" t="e">
        <f>IF(ISNUMBER(Regressions!R93),ROUND(Regressions!R93, 1), NA())</f>
        <v>#N/A</v>
      </c>
      <c r="Q83" s="224" t="e">
        <f>IF(ISNUMBER(Regressions!S93),ROUND(Regressions!S93, 1), NA())</f>
        <v>#N/A</v>
      </c>
      <c r="R83" s="356" t="e">
        <f>IF(ISNUMBER(Regressions!T93),ROUND(Regressions!T93, 1), NA())</f>
        <v>#N/A</v>
      </c>
      <c r="S83" s="246" t="e">
        <f>IF(ISNUMBER(Regressions!U93),ROUND(Regressions!U93, 1), NA())</f>
        <v>#N/A</v>
      </c>
    </row>
    <row xmlns:x14ac="http://schemas.microsoft.com/office/spreadsheetml/2009/9/ac" r="84" x14ac:dyDescent="0.2">
      <c r="A84" s="352" t="str">
        <f>IF(ISBLANK(Regressions!A94), " ", Regressions!A94)</f>
        <v>Eritrea</v>
      </c>
      <c r="B84" s="353">
        <f>IF(ISBLANK(Regressions!B94), " ", Regressions!B94)</f>
        <v>2018</v>
      </c>
      <c r="C84" s="358" t="str">
        <f>IF(ISBLANK(Regressions!C94), " ", Regressions!C94)</f>
        <v>Rural</v>
      </c>
      <c r="D84" s="354">
        <f>IF(ISBLANK(Regressions!D94), " ", Regressions!D94)</f>
        <v>767850.80853576655</v>
      </c>
      <c r="E84" s="223" t="e">
        <f>IF(ISNUMBER(Regressions!E94),ROUND(Regressions!E94, 1), NA())</f>
        <v>#N/A</v>
      </c>
      <c r="F84" s="355" t="e">
        <f>IF(ISNUMBER(Regressions!F94),ROUND(Regressions!F94, 1), NA())</f>
        <v>#N/A</v>
      </c>
      <c r="G84" s="245" t="e">
        <f>IF(ISNUMBER(Regressions!G94),ROUND(Regressions!G94, 1), NA())</f>
        <v>#N/A</v>
      </c>
      <c r="H84" s="356" t="e">
        <f>IF(ISNUMBER(Regressions!H94),ROUND(Regressions!H94, 1), NA())</f>
        <v>#N/A</v>
      </c>
      <c r="I84" s="246" t="e">
        <f>IF(ISNUMBER(Regressions!I94),ROUND(Regressions!I94, 1), NA())</f>
        <v>#N/A</v>
      </c>
      <c r="J84" s="357" t="e">
        <f>IF(ISNUMBER(Regressions!K94),ROUND(Regressions!K94, 1), NA())</f>
        <v>#N/A</v>
      </c>
      <c r="K84" s="355" t="e">
        <f>IF(ISNUMBER(Regressions!L94),ROUND(Regressions!L94, 1), NA())</f>
        <v>#N/A</v>
      </c>
      <c r="L84" s="247" t="e">
        <f>IF(ISNUMBER(Regressions!M94),ROUND(Regressions!M94, 1), NA())</f>
        <v>#N/A</v>
      </c>
      <c r="M84" s="356" t="e">
        <f>IF(ISNUMBER(Regressions!N94),ROUND(Regressions!N94, 1), NA())</f>
        <v>#N/A</v>
      </c>
      <c r="N84" s="246" t="e">
        <f>IF(ISNUMBER(Regressions!O94),ROUND(Regressions!O94, 1), NA())</f>
        <v>#N/A</v>
      </c>
      <c r="O84" s="357" t="e">
        <f>IF(ISNUMBER(Regressions!Q94),ROUND(Regressions!Q94, 1), NA())</f>
        <v>#N/A</v>
      </c>
      <c r="P84" s="355" t="e">
        <f>IF(ISNUMBER(Regressions!R94),ROUND(Regressions!R94, 1), NA())</f>
        <v>#N/A</v>
      </c>
      <c r="Q84" s="224" t="e">
        <f>IF(ISNUMBER(Regressions!S94),ROUND(Regressions!S94, 1), NA())</f>
        <v>#N/A</v>
      </c>
      <c r="R84" s="356" t="e">
        <f>IF(ISNUMBER(Regressions!T94),ROUND(Regressions!T94, 1), NA())</f>
        <v>#N/A</v>
      </c>
      <c r="S84" s="246" t="e">
        <f>IF(ISNUMBER(Regressions!U94),ROUND(Regressions!U94, 1), NA())</f>
        <v>#N/A</v>
      </c>
    </row>
    <row xmlns:x14ac="http://schemas.microsoft.com/office/spreadsheetml/2009/9/ac" r="85" x14ac:dyDescent="0.2">
      <c r="A85" s="352" t="str">
        <f>IF(ISBLANK(Regressions!A95), " ", Regressions!A95)</f>
        <v>Eritrea</v>
      </c>
      <c r="B85" s="353">
        <f>IF(ISBLANK(Regressions!B95), " ", Regressions!B95)</f>
        <v>2019</v>
      </c>
      <c r="C85" s="358" t="str">
        <f>IF(ISBLANK(Regressions!C95), " ", Regressions!C95)</f>
        <v>Rural</v>
      </c>
      <c r="D85" s="354">
        <f>IF(ISBLANK(Regressions!D95), " ", Regressions!D95)</f>
        <v>768951.70040744776</v>
      </c>
      <c r="E85" s="223" t="e">
        <f>IF(ISNUMBER(Regressions!E95),ROUND(Regressions!E95, 1), NA())</f>
        <v>#N/A</v>
      </c>
      <c r="F85" s="355" t="e">
        <f>IF(ISNUMBER(Regressions!F95),ROUND(Regressions!F95, 1), NA())</f>
        <v>#N/A</v>
      </c>
      <c r="G85" s="245" t="e">
        <f>IF(ISNUMBER(Regressions!G95),ROUND(Regressions!G95, 1), NA())</f>
        <v>#N/A</v>
      </c>
      <c r="H85" s="356" t="e">
        <f>IF(ISNUMBER(Regressions!H95),ROUND(Regressions!H95, 1), NA())</f>
        <v>#N/A</v>
      </c>
      <c r="I85" s="246" t="e">
        <f>IF(ISNUMBER(Regressions!I95),ROUND(Regressions!I95, 1), NA())</f>
        <v>#N/A</v>
      </c>
      <c r="J85" s="357" t="e">
        <f>IF(ISNUMBER(Regressions!K95),ROUND(Regressions!K95, 1), NA())</f>
        <v>#N/A</v>
      </c>
      <c r="K85" s="355" t="e">
        <f>IF(ISNUMBER(Regressions!L95),ROUND(Regressions!L95, 1), NA())</f>
        <v>#N/A</v>
      </c>
      <c r="L85" s="247" t="e">
        <f>IF(ISNUMBER(Regressions!M95),ROUND(Regressions!M95, 1), NA())</f>
        <v>#N/A</v>
      </c>
      <c r="M85" s="356" t="e">
        <f>IF(ISNUMBER(Regressions!N95),ROUND(Regressions!N95, 1), NA())</f>
        <v>#N/A</v>
      </c>
      <c r="N85" s="246" t="e">
        <f>IF(ISNUMBER(Regressions!O95),ROUND(Regressions!O95, 1), NA())</f>
        <v>#N/A</v>
      </c>
      <c r="O85" s="357" t="e">
        <f>IF(ISNUMBER(Regressions!Q95),ROUND(Regressions!Q95, 1), NA())</f>
        <v>#N/A</v>
      </c>
      <c r="P85" s="355" t="e">
        <f>IF(ISNUMBER(Regressions!R95),ROUND(Regressions!R95, 1), NA())</f>
        <v>#N/A</v>
      </c>
      <c r="Q85" s="224" t="e">
        <f>IF(ISNUMBER(Regressions!S95),ROUND(Regressions!S95, 1), NA())</f>
        <v>#N/A</v>
      </c>
      <c r="R85" s="356" t="e">
        <f>IF(ISNUMBER(Regressions!T95),ROUND(Regressions!T95, 1), NA())</f>
        <v>#N/A</v>
      </c>
      <c r="S85" s="246" t="e">
        <f>IF(ISNUMBER(Regressions!U95),ROUND(Regressions!U95, 1), NA())</f>
        <v>#N/A</v>
      </c>
    </row>
    <row xmlns:x14ac="http://schemas.microsoft.com/office/spreadsheetml/2009/9/ac" r="86" x14ac:dyDescent="0.2">
      <c r="A86" s="352" t="str">
        <f>IF(ISBLANK(Regressions!A96), " ", Regressions!A96)</f>
        <v>Eritrea</v>
      </c>
      <c r="B86" s="353">
        <f>IF(ISBLANK(Regressions!B96), " ", Regressions!B96)</f>
        <v>2020</v>
      </c>
      <c r="C86" s="358" t="str">
        <f>IF(ISBLANK(Regressions!C96), " ", Regressions!C96)</f>
        <v>Rural</v>
      </c>
      <c r="D86" s="354">
        <f>IF(ISBLANK(Regressions!D96), " ", Regressions!D96)</f>
        <v>767778.91247207648</v>
      </c>
      <c r="E86" s="223" t="e">
        <f>IF(ISNUMBER(Regressions!E96),ROUND(Regressions!E96, 1), NA())</f>
        <v>#N/A</v>
      </c>
      <c r="F86" s="355" t="e">
        <f>IF(ISNUMBER(Regressions!F96),ROUND(Regressions!F96, 1), NA())</f>
        <v>#N/A</v>
      </c>
      <c r="G86" s="245" t="e">
        <f>IF(ISNUMBER(Regressions!G96),ROUND(Regressions!G96, 1), NA())</f>
        <v>#N/A</v>
      </c>
      <c r="H86" s="356" t="e">
        <f>IF(ISNUMBER(Regressions!H96),ROUND(Regressions!H96, 1), NA())</f>
        <v>#N/A</v>
      </c>
      <c r="I86" s="246" t="e">
        <f>IF(ISNUMBER(Regressions!I96),ROUND(Regressions!I96, 1), NA())</f>
        <v>#N/A</v>
      </c>
      <c r="J86" s="357" t="e">
        <f>IF(ISNUMBER(Regressions!K96),ROUND(Regressions!K96, 1), NA())</f>
        <v>#N/A</v>
      </c>
      <c r="K86" s="355" t="e">
        <f>IF(ISNUMBER(Regressions!L96),ROUND(Regressions!L96, 1), NA())</f>
        <v>#N/A</v>
      </c>
      <c r="L86" s="247" t="e">
        <f>IF(ISNUMBER(Regressions!M96),ROUND(Regressions!M96, 1), NA())</f>
        <v>#N/A</v>
      </c>
      <c r="M86" s="356" t="e">
        <f>IF(ISNUMBER(Regressions!N96),ROUND(Regressions!N96, 1), NA())</f>
        <v>#N/A</v>
      </c>
      <c r="N86" s="246" t="e">
        <f>IF(ISNUMBER(Regressions!O96),ROUND(Regressions!O96, 1), NA())</f>
        <v>#N/A</v>
      </c>
      <c r="O86" s="357" t="e">
        <f>IF(ISNUMBER(Regressions!Q96),ROUND(Regressions!Q96, 1), NA())</f>
        <v>#N/A</v>
      </c>
      <c r="P86" s="355" t="e">
        <f>IF(ISNUMBER(Regressions!R96),ROUND(Regressions!R96, 1), NA())</f>
        <v>#N/A</v>
      </c>
      <c r="Q86" s="224" t="e">
        <f>IF(ISNUMBER(Regressions!S96),ROUND(Regressions!S96, 1), NA())</f>
        <v>#N/A</v>
      </c>
      <c r="R86" s="356" t="e">
        <f>IF(ISNUMBER(Regressions!T96),ROUND(Regressions!T96, 1), NA())</f>
        <v>#N/A</v>
      </c>
      <c r="S86" s="246" t="e">
        <f>IF(ISNUMBER(Regressions!U96),ROUND(Regressions!U96, 1), NA())</f>
        <v>#N/A</v>
      </c>
    </row>
    <row xmlns:x14ac="http://schemas.microsoft.com/office/spreadsheetml/2009/9/ac" r="87" x14ac:dyDescent="0.2">
      <c r="A87" s="404" t="str">
        <f>IF(ISBLANK(Regressions!A97), " ", Regressions!A97)</f>
        <v>Eritrea</v>
      </c>
      <c r="B87" s="405">
        <f>IF(ISBLANK(Regressions!B97), " ", Regressions!B97)</f>
        <v>2021</v>
      </c>
      <c r="C87" s="406" t="str">
        <f>IF(ISBLANK(Regressions!C97), " ", Regressions!C97)</f>
        <v>Rural</v>
      </c>
      <c r="D87" s="407">
        <f>IF(ISBLANK(Regressions!D97), " ", Regressions!D97)</f>
        <v>764522.82225677487</v>
      </c>
      <c r="E87" s="410" t="e">
        <f>IF(ISNUMBER(Regressions!E97),ROUND(Regressions!E97, 1), NA())</f>
        <v>#N/A</v>
      </c>
      <c r="F87" s="408" t="e">
        <f>IF(ISNUMBER(Regressions!F97),ROUND(Regressions!F97, 1), NA())</f>
        <v>#N/A</v>
      </c>
      <c r="G87" s="411" t="e">
        <f>IF(ISNUMBER(Regressions!G97),ROUND(Regressions!G97, 1), NA())</f>
        <v>#N/A</v>
      </c>
      <c r="H87" s="409" t="e">
        <f>IF(ISNUMBER(Regressions!H97),ROUND(Regressions!H97, 1), NA())</f>
        <v>#N/A</v>
      </c>
      <c r="I87" s="412" t="e">
        <f>IF(ISNUMBER(Regressions!I97),ROUND(Regressions!I97, 1), NA())</f>
        <v>#N/A</v>
      </c>
      <c r="J87" s="410" t="e">
        <f>IF(ISNUMBER(Regressions!K97),ROUND(Regressions!K97, 1), NA())</f>
        <v>#N/A</v>
      </c>
      <c r="K87" s="408" t="e">
        <f>IF(ISNUMBER(Regressions!L97),ROUND(Regressions!L97, 1), NA())</f>
        <v>#N/A</v>
      </c>
      <c r="L87" s="413" t="e">
        <f>IF(ISNUMBER(Regressions!M97),ROUND(Regressions!M97, 1), NA())</f>
        <v>#N/A</v>
      </c>
      <c r="M87" s="409" t="e">
        <f>IF(ISNUMBER(Regressions!N97),ROUND(Regressions!N97, 1), NA())</f>
        <v>#N/A</v>
      </c>
      <c r="N87" s="412" t="e">
        <f>IF(ISNUMBER(Regressions!O97),ROUND(Regressions!O97, 1), NA())</f>
        <v>#N/A</v>
      </c>
      <c r="O87" s="410" t="e">
        <f>IF(ISNUMBER(Regressions!Q97),ROUND(Regressions!Q97, 1), NA())</f>
        <v>#N/A</v>
      </c>
      <c r="P87" s="408" t="e">
        <f>IF(ISNUMBER(Regressions!R97),ROUND(Regressions!R97, 1), NA())</f>
        <v>#N/A</v>
      </c>
      <c r="Q87" s="414" t="e">
        <f>IF(ISNUMBER(Regressions!S97),ROUND(Regressions!S97, 1), NA())</f>
        <v>#N/A</v>
      </c>
      <c r="R87" s="409" t="e">
        <f>IF(ISNUMBER(Regressions!T97),ROUND(Regressions!T97, 1), NA())</f>
        <v>#N/A</v>
      </c>
      <c r="S87" s="412" t="e">
        <f>IF(ISNUMBER(Regressions!U97),ROUND(Regressions!U97, 1), NA())</f>
        <v>#N/A</v>
      </c>
      <c r="T87" s="403"/>
      <c r="U87" s="403"/>
      <c r="V87" s="403"/>
      <c r="W87" s="403"/>
      <c r="X87" s="403"/>
      <c r="Y87" s="403"/>
      <c r="Z87" s="403"/>
      <c r="AA87" s="403"/>
      <c r="AB87" s="403"/>
      <c r="AC87" s="403"/>
    </row>
    <row xmlns:x14ac="http://schemas.microsoft.com/office/spreadsheetml/2009/9/ac" r="88" x14ac:dyDescent="0.2">
      <c r="A88" s="352" t="str">
        <f>IF(ISBLANK(Regressions!A98), " ", Regressions!A98)</f>
        <v>Eritrea</v>
      </c>
      <c r="B88" s="353">
        <f>IF(ISBLANK(Regressions!B98), " ", Regressions!B98)</f>
        <v>2022</v>
      </c>
      <c r="C88" s="358" t="str">
        <f>IF(ISBLANK(Regressions!C98), " ", Regressions!C98)</f>
        <v>Rural</v>
      </c>
      <c r="D88" s="354">
        <f>IF(ISBLANK(Regressions!D98), " ", Regressions!D98)</f>
        <v>759911.22</v>
      </c>
      <c r="E88" s="223" t="e">
        <f>IF(ISNUMBER(Regressions!E98),ROUND(Regressions!E98, 1), NA())</f>
        <v>#N/A</v>
      </c>
      <c r="F88" s="355" t="e">
        <f>IF(ISNUMBER(Regressions!F98),ROUND(Regressions!F98, 1), NA())</f>
        <v>#N/A</v>
      </c>
      <c r="G88" s="245" t="e">
        <f>IF(ISNUMBER(Regressions!G98),ROUND(Regressions!G98, 1), NA())</f>
        <v>#N/A</v>
      </c>
      <c r="H88" s="356" t="e">
        <f>IF(ISNUMBER(Regressions!H98),ROUND(Regressions!H98, 1), NA())</f>
        <v>#N/A</v>
      </c>
      <c r="I88" s="246" t="e">
        <f>IF(ISNUMBER(Regressions!I98),ROUND(Regressions!I98, 1), NA())</f>
        <v>#N/A</v>
      </c>
      <c r="J88" s="357" t="e">
        <f>IF(ISNUMBER(Regressions!K98),ROUND(Regressions!K98, 1), NA())</f>
        <v>#N/A</v>
      </c>
      <c r="K88" s="355" t="e">
        <f>IF(ISNUMBER(Regressions!L98),ROUND(Regressions!L98, 1), NA())</f>
        <v>#N/A</v>
      </c>
      <c r="L88" s="247" t="e">
        <f>IF(ISNUMBER(Regressions!M98),ROUND(Regressions!M98, 1), NA())</f>
        <v>#N/A</v>
      </c>
      <c r="M88" s="356" t="e">
        <f>IF(ISNUMBER(Regressions!N98),ROUND(Regressions!N98, 1), NA())</f>
        <v>#N/A</v>
      </c>
      <c r="N88" s="246" t="e">
        <f>IF(ISNUMBER(Regressions!O98),ROUND(Regressions!O98, 1), NA())</f>
        <v>#N/A</v>
      </c>
      <c r="O88" s="357" t="e">
        <f>IF(ISNUMBER(Regressions!Q98),ROUND(Regressions!Q98, 1), NA())</f>
        <v>#N/A</v>
      </c>
      <c r="P88" s="355" t="e">
        <f>IF(ISNUMBER(Regressions!R98),ROUND(Regressions!R98, 1), NA())</f>
        <v>#N/A</v>
      </c>
      <c r="Q88" s="224" t="e">
        <f>IF(ISNUMBER(Regressions!S98),ROUND(Regressions!S98, 1), NA())</f>
        <v>#N/A</v>
      </c>
      <c r="R88" s="356" t="e">
        <f>IF(ISNUMBER(Regressions!T98),ROUND(Regressions!T98, 1), NA())</f>
        <v>#N/A</v>
      </c>
      <c r="S88" s="246" t="e">
        <f>IF(ISNUMBER(Regressions!U98),ROUND(Regressions!U98, 1), NA())</f>
        <v>#N/A</v>
      </c>
    </row>
    <row xmlns:x14ac="http://schemas.microsoft.com/office/spreadsheetml/2009/9/ac" r="89" x14ac:dyDescent="0.2">
      <c r="A89" s="359" t="str">
        <f>IF(ISBLANK(Regressions!A99), " ", Regressions!A99)</f>
        <v>Eritrea</v>
      </c>
      <c r="B89" s="360">
        <f>IF(ISBLANK(Regressions!B99), " ", Regressions!B99)</f>
        <v>2023</v>
      </c>
      <c r="C89" s="361" t="str">
        <f>IF(ISBLANK(Regressions!C99), " ", Regressions!C99)</f>
        <v>Rural</v>
      </c>
      <c r="D89" s="362">
        <f>IF(ISBLANK(Regressions!D99), " ", Regressions!D99)</f>
        <v>798544.79822479235</v>
      </c>
      <c r="E89" s="363" t="e">
        <f>IF(ISNUMBER(Regressions!E99),ROUND(Regressions!E99, 1), NA())</f>
        <v>#N/A</v>
      </c>
      <c r="F89" s="364" t="e">
        <f>IF(ISNUMBER(Regressions!F99),ROUND(Regressions!F99, 1), NA())</f>
        <v>#N/A</v>
      </c>
      <c r="G89" s="365" t="e">
        <f>IF(ISNUMBER(Regressions!G99),ROUND(Regressions!G99, 1), NA())</f>
        <v>#N/A</v>
      </c>
      <c r="H89" s="366" t="e">
        <f>IF(ISNUMBER(Regressions!H99),ROUND(Regressions!H99, 1), NA())</f>
        <v>#N/A</v>
      </c>
      <c r="I89" s="367" t="e">
        <f>IF(ISNUMBER(Regressions!I99),ROUND(Regressions!I99, 1), NA())</f>
        <v>#N/A</v>
      </c>
      <c r="J89" s="368" t="e">
        <f>IF(ISNUMBER(Regressions!K99),ROUND(Regressions!K99, 1), NA())</f>
        <v>#N/A</v>
      </c>
      <c r="K89" s="364" t="e">
        <f>IF(ISNUMBER(Regressions!L99),ROUND(Regressions!L99, 1), NA())</f>
        <v>#N/A</v>
      </c>
      <c r="L89" s="369" t="e">
        <f>IF(ISNUMBER(Regressions!M99),ROUND(Regressions!M99, 1), NA())</f>
        <v>#N/A</v>
      </c>
      <c r="M89" s="366" t="e">
        <f>IF(ISNUMBER(Regressions!N99),ROUND(Regressions!N99, 1), NA())</f>
        <v>#N/A</v>
      </c>
      <c r="N89" s="367" t="e">
        <f>IF(ISNUMBER(Regressions!O99),ROUND(Regressions!O99, 1), NA())</f>
        <v>#N/A</v>
      </c>
      <c r="O89" s="368" t="e">
        <f>IF(ISNUMBER(Regressions!Q99),ROUND(Regressions!Q99, 1), NA())</f>
        <v>#N/A</v>
      </c>
      <c r="P89" s="364" t="e">
        <f>IF(ISNUMBER(Regressions!R99),ROUND(Regressions!R99, 1), NA())</f>
        <v>#N/A</v>
      </c>
      <c r="Q89" s="370" t="e">
        <f>IF(ISNUMBER(Regressions!S99),ROUND(Regressions!S99, 1), NA())</f>
        <v>#N/A</v>
      </c>
      <c r="R89" s="366" t="e">
        <f>IF(ISNUMBER(Regressions!T99),ROUND(Regressions!T99, 1), NA())</f>
        <v>#N/A</v>
      </c>
      <c r="S89" s="367" t="e">
        <f>IF(ISNUMBER(Regressions!U99),ROUND(Regressions!U99, 1), NA())</f>
        <v>#N/A</v>
      </c>
    </row>
    <row xmlns:x14ac="http://schemas.microsoft.com/office/spreadsheetml/2009/9/ac" r="90" hidden="true" x14ac:dyDescent="0.2">
      <c r="A90" s="352" t="str">
        <f>IF(ISBLANK(Regressions!A100), " ", Regressions!A100)</f>
        <v>Eritrea</v>
      </c>
      <c r="B90" s="353">
        <f>IF(ISBLANK(Regressions!B100), " ", Regressions!B100)</f>
        <v>2024</v>
      </c>
      <c r="C90" s="358" t="str">
        <f>IF(ISBLANK(Regressions!C100), " ", Regressions!C100)</f>
        <v>Rural</v>
      </c>
      <c r="D90" s="354" t="str">
        <f>IF(ISBLANK(Regressions!D100), " ", Regressions!D100)</f>
        <v> </v>
      </c>
      <c r="E90" s="223" t="e">
        <f>IF(ISNUMBER(Regressions!E100),ROUND(Regressions!E100, 1), NA())</f>
        <v>#N/A</v>
      </c>
      <c r="F90" s="355" t="e">
        <f>IF(ISNUMBER(Regressions!F100),ROUND(Regressions!F100, 1), NA())</f>
        <v>#N/A</v>
      </c>
      <c r="G90" s="245" t="e">
        <f>IF(ISNUMBER(Regressions!G100),ROUND(Regressions!G100, 1), NA())</f>
        <v>#N/A</v>
      </c>
      <c r="H90" s="356" t="e">
        <f>IF(ISNUMBER(Regressions!H100),ROUND(Regressions!H100, 1), NA())</f>
        <v>#N/A</v>
      </c>
      <c r="I90" s="246" t="e">
        <f>IF(ISNUMBER(Regressions!I100),ROUND(Regressions!I100, 1), NA())</f>
        <v>#N/A</v>
      </c>
      <c r="J90" s="357" t="e">
        <f>IF(ISNUMBER(Regressions!K100),ROUND(Regressions!K100, 1), NA())</f>
        <v>#N/A</v>
      </c>
      <c r="K90" s="355" t="e">
        <f>IF(ISNUMBER(Regressions!L100),ROUND(Regressions!L100, 1), NA())</f>
        <v>#N/A</v>
      </c>
      <c r="L90" s="247" t="e">
        <f>IF(ISNUMBER(Regressions!M100),ROUND(Regressions!M100, 1), NA())</f>
        <v>#N/A</v>
      </c>
      <c r="M90" s="356" t="e">
        <f>IF(ISNUMBER(Regressions!N100),ROUND(Regressions!N100, 1), NA())</f>
        <v>#N/A</v>
      </c>
      <c r="N90" s="246" t="e">
        <f>IF(ISNUMBER(Regressions!O100),ROUND(Regressions!O100, 1), NA())</f>
        <v>#N/A</v>
      </c>
      <c r="O90" s="357" t="e">
        <f>IF(ISNUMBER(Regressions!Q100),ROUND(Regressions!Q100, 1), NA())</f>
        <v>#N/A</v>
      </c>
      <c r="P90" s="355" t="e">
        <f>IF(ISNUMBER(Regressions!R100),ROUND(Regressions!R100, 1), NA())</f>
        <v>#N/A</v>
      </c>
      <c r="Q90" s="224" t="e">
        <f>IF(ISNUMBER(Regressions!S100),ROUND(Regressions!S100, 1), NA())</f>
        <v>#N/A</v>
      </c>
      <c r="R90" s="356" t="e">
        <f>IF(ISNUMBER(Regressions!T100),ROUND(Regressions!T100, 1), NA())</f>
        <v>#N/A</v>
      </c>
      <c r="S90" s="246" t="e">
        <f>IF(ISNUMBER(Regressions!U100),ROUND(Regressions!U100, 1), NA())</f>
        <v>#N/A</v>
      </c>
    </row>
    <row xmlns:x14ac="http://schemas.microsoft.com/office/spreadsheetml/2009/9/ac" r="91" hidden="true" x14ac:dyDescent="0.2">
      <c r="A91" s="352" t="str">
        <f>IF(ISBLANK(Regressions!A101), " ", Regressions!A101)</f>
        <v>Eritrea</v>
      </c>
      <c r="B91" s="353">
        <f>IF(ISBLANK(Regressions!B101), " ", Regressions!B101)</f>
        <v>2025</v>
      </c>
      <c r="C91" s="358" t="str">
        <f>IF(ISBLANK(Regressions!C101), " ", Regressions!C101)</f>
        <v>Rural</v>
      </c>
      <c r="D91" s="354" t="str">
        <f>IF(ISBLANK(Regressions!D101), " ", Regressions!D101)</f>
        <v> </v>
      </c>
      <c r="E91" s="223" t="e">
        <f>IF(ISNUMBER(Regressions!E101),ROUND(Regressions!E101, 1), NA())</f>
        <v>#N/A</v>
      </c>
      <c r="F91" s="355" t="e">
        <f>IF(ISNUMBER(Regressions!F101),ROUND(Regressions!F101, 1), NA())</f>
        <v>#N/A</v>
      </c>
      <c r="G91" s="245" t="e">
        <f>IF(ISNUMBER(Regressions!G101),ROUND(Regressions!G101, 1), NA())</f>
        <v>#N/A</v>
      </c>
      <c r="H91" s="356" t="e">
        <f>IF(ISNUMBER(Regressions!H101),ROUND(Regressions!H101, 1), NA())</f>
        <v>#N/A</v>
      </c>
      <c r="I91" s="246" t="e">
        <f>IF(ISNUMBER(Regressions!I101),ROUND(Regressions!I101, 1), NA())</f>
        <v>#N/A</v>
      </c>
      <c r="J91" s="357" t="e">
        <f>IF(ISNUMBER(Regressions!K101),ROUND(Regressions!K101, 1), NA())</f>
        <v>#N/A</v>
      </c>
      <c r="K91" s="355" t="e">
        <f>IF(ISNUMBER(Regressions!L101),ROUND(Regressions!L101, 1), NA())</f>
        <v>#N/A</v>
      </c>
      <c r="L91" s="247" t="e">
        <f>IF(ISNUMBER(Regressions!M101),ROUND(Regressions!M101, 1), NA())</f>
        <v>#N/A</v>
      </c>
      <c r="M91" s="356" t="e">
        <f>IF(ISNUMBER(Regressions!N101),ROUND(Regressions!N101, 1), NA())</f>
        <v>#N/A</v>
      </c>
      <c r="N91" s="246" t="e">
        <f>IF(ISNUMBER(Regressions!O101),ROUND(Regressions!O101, 1), NA())</f>
        <v>#N/A</v>
      </c>
      <c r="O91" s="357" t="e">
        <f>IF(ISNUMBER(Regressions!Q101),ROUND(Regressions!Q101, 1), NA())</f>
        <v>#N/A</v>
      </c>
      <c r="P91" s="355" t="e">
        <f>IF(ISNUMBER(Regressions!R101),ROUND(Regressions!R101, 1), NA())</f>
        <v>#N/A</v>
      </c>
      <c r="Q91" s="224" t="e">
        <f>IF(ISNUMBER(Regressions!S101),ROUND(Regressions!S101, 1), NA())</f>
        <v>#N/A</v>
      </c>
      <c r="R91" s="356" t="e">
        <f>IF(ISNUMBER(Regressions!T101),ROUND(Regressions!T101, 1), NA())</f>
        <v>#N/A</v>
      </c>
      <c r="S91" s="246" t="e">
        <f>IF(ISNUMBER(Regressions!U101),ROUND(Regressions!U101, 1), NA())</f>
        <v>#N/A</v>
      </c>
    </row>
    <row xmlns:x14ac="http://schemas.microsoft.com/office/spreadsheetml/2009/9/ac" r="92" hidden="true" x14ac:dyDescent="0.2">
      <c r="A92" s="352" t="str">
        <f>IF(ISBLANK(Regressions!A102), " ", Regressions!A102)</f>
        <v>Eritrea</v>
      </c>
      <c r="B92" s="353">
        <f>IF(ISBLANK(Regressions!B102), " ", Regressions!B102)</f>
        <v>2026</v>
      </c>
      <c r="C92" s="358" t="str">
        <f>IF(ISBLANK(Regressions!C102), " ", Regressions!C102)</f>
        <v>Rural</v>
      </c>
      <c r="D92" s="354" t="str">
        <f>IF(ISBLANK(Regressions!D102), " ", Regressions!D102)</f>
        <v> </v>
      </c>
      <c r="E92" s="223" t="e">
        <f>IF(ISNUMBER(Regressions!E102),ROUND(Regressions!E102, 1), NA())</f>
        <v>#N/A</v>
      </c>
      <c r="F92" s="355" t="e">
        <f>IF(ISNUMBER(Regressions!F102),ROUND(Regressions!F102, 1), NA())</f>
        <v>#N/A</v>
      </c>
      <c r="G92" s="245" t="e">
        <f>IF(ISNUMBER(Regressions!G102),ROUND(Regressions!G102, 1), NA())</f>
        <v>#N/A</v>
      </c>
      <c r="H92" s="356" t="e">
        <f>IF(ISNUMBER(Regressions!H102),ROUND(Regressions!H102, 1), NA())</f>
        <v>#N/A</v>
      </c>
      <c r="I92" s="246" t="e">
        <f>IF(ISNUMBER(Regressions!I102),ROUND(Regressions!I102, 1), NA())</f>
        <v>#N/A</v>
      </c>
      <c r="J92" s="357" t="e">
        <f>IF(ISNUMBER(Regressions!K102),ROUND(Regressions!K102, 1), NA())</f>
        <v>#N/A</v>
      </c>
      <c r="K92" s="355" t="e">
        <f>IF(ISNUMBER(Regressions!L102),ROUND(Regressions!L102, 1), NA())</f>
        <v>#N/A</v>
      </c>
      <c r="L92" s="247" t="e">
        <f>IF(ISNUMBER(Regressions!M102),ROUND(Regressions!M102, 1), NA())</f>
        <v>#N/A</v>
      </c>
      <c r="M92" s="356" t="e">
        <f>IF(ISNUMBER(Regressions!N102),ROUND(Regressions!N102, 1), NA())</f>
        <v>#N/A</v>
      </c>
      <c r="N92" s="246" t="e">
        <f>IF(ISNUMBER(Regressions!O102),ROUND(Regressions!O102, 1), NA())</f>
        <v>#N/A</v>
      </c>
      <c r="O92" s="357" t="e">
        <f>IF(ISNUMBER(Regressions!Q102),ROUND(Regressions!Q102, 1), NA())</f>
        <v>#N/A</v>
      </c>
      <c r="P92" s="355" t="e">
        <f>IF(ISNUMBER(Regressions!R102),ROUND(Regressions!R102, 1), NA())</f>
        <v>#N/A</v>
      </c>
      <c r="Q92" s="224" t="e">
        <f>IF(ISNUMBER(Regressions!S102),ROUND(Regressions!S102, 1), NA())</f>
        <v>#N/A</v>
      </c>
      <c r="R92" s="356" t="e">
        <f>IF(ISNUMBER(Regressions!T102),ROUND(Regressions!T102, 1), NA())</f>
        <v>#N/A</v>
      </c>
      <c r="S92" s="246" t="e">
        <f>IF(ISNUMBER(Regressions!U102),ROUND(Regressions!U102, 1), NA())</f>
        <v>#N/A</v>
      </c>
    </row>
    <row xmlns:x14ac="http://schemas.microsoft.com/office/spreadsheetml/2009/9/ac" r="93" hidden="true" x14ac:dyDescent="0.2">
      <c r="A93" s="352" t="str">
        <f>IF(ISBLANK(Regressions!A103), " ", Regressions!A103)</f>
        <v>Eritrea</v>
      </c>
      <c r="B93" s="353">
        <f>IF(ISBLANK(Regressions!B103), " ", Regressions!B103)</f>
        <v>2027</v>
      </c>
      <c r="C93" s="358" t="str">
        <f>IF(ISBLANK(Regressions!C103), " ", Regressions!C103)</f>
        <v>Rural</v>
      </c>
      <c r="D93" s="354" t="str">
        <f>IF(ISBLANK(Regressions!D103), " ", Regressions!D103)</f>
        <v> </v>
      </c>
      <c r="E93" s="223" t="e">
        <f>IF(ISNUMBER(Regressions!E103),ROUND(Regressions!E103, 1), NA())</f>
        <v>#N/A</v>
      </c>
      <c r="F93" s="355" t="e">
        <f>IF(ISNUMBER(Regressions!F103),ROUND(Regressions!F103, 1), NA())</f>
        <v>#N/A</v>
      </c>
      <c r="G93" s="245" t="e">
        <f>IF(ISNUMBER(Regressions!G103),ROUND(Regressions!G103, 1), NA())</f>
        <v>#N/A</v>
      </c>
      <c r="H93" s="356" t="e">
        <f>IF(ISNUMBER(Regressions!H103),ROUND(Regressions!H103, 1), NA())</f>
        <v>#N/A</v>
      </c>
      <c r="I93" s="246" t="e">
        <f>IF(ISNUMBER(Regressions!I103),ROUND(Regressions!I103, 1), NA())</f>
        <v>#N/A</v>
      </c>
      <c r="J93" s="357" t="e">
        <f>IF(ISNUMBER(Regressions!K103),ROUND(Regressions!K103, 1), NA())</f>
        <v>#N/A</v>
      </c>
      <c r="K93" s="355" t="e">
        <f>IF(ISNUMBER(Regressions!L103),ROUND(Regressions!L103, 1), NA())</f>
        <v>#N/A</v>
      </c>
      <c r="L93" s="247" t="e">
        <f>IF(ISNUMBER(Regressions!M103),ROUND(Regressions!M103, 1), NA())</f>
        <v>#N/A</v>
      </c>
      <c r="M93" s="356" t="e">
        <f>IF(ISNUMBER(Regressions!N103),ROUND(Regressions!N103, 1), NA())</f>
        <v>#N/A</v>
      </c>
      <c r="N93" s="246" t="e">
        <f>IF(ISNUMBER(Regressions!O103),ROUND(Regressions!O103, 1), NA())</f>
        <v>#N/A</v>
      </c>
      <c r="O93" s="357" t="e">
        <f>IF(ISNUMBER(Regressions!Q103),ROUND(Regressions!Q103, 1), NA())</f>
        <v>#N/A</v>
      </c>
      <c r="P93" s="355" t="e">
        <f>IF(ISNUMBER(Regressions!R103),ROUND(Regressions!R103, 1), NA())</f>
        <v>#N/A</v>
      </c>
      <c r="Q93" s="224" t="e">
        <f>IF(ISNUMBER(Regressions!S103),ROUND(Regressions!S103, 1), NA())</f>
        <v>#N/A</v>
      </c>
      <c r="R93" s="356" t="e">
        <f>IF(ISNUMBER(Regressions!T103),ROUND(Regressions!T103, 1), NA())</f>
        <v>#N/A</v>
      </c>
      <c r="S93" s="246" t="e">
        <f>IF(ISNUMBER(Regressions!U103),ROUND(Regressions!U103, 1), NA())</f>
        <v>#N/A</v>
      </c>
    </row>
    <row xmlns:x14ac="http://schemas.microsoft.com/office/spreadsheetml/2009/9/ac" r="94" hidden="true" x14ac:dyDescent="0.2">
      <c r="A94" s="352" t="str">
        <f>IF(ISBLANK(Regressions!A104), " ", Regressions!A104)</f>
        <v>Eritrea</v>
      </c>
      <c r="B94" s="353">
        <f>IF(ISBLANK(Regressions!B104), " ", Regressions!B104)</f>
        <v>2028</v>
      </c>
      <c r="C94" s="358" t="str">
        <f>IF(ISBLANK(Regressions!C104), " ", Regressions!C104)</f>
        <v>Rural</v>
      </c>
      <c r="D94" s="354" t="str">
        <f>IF(ISBLANK(Regressions!D104), " ", Regressions!D104)</f>
        <v> </v>
      </c>
      <c r="E94" s="223" t="e">
        <f>IF(ISNUMBER(Regressions!E104),ROUND(Regressions!E104, 1), NA())</f>
        <v>#N/A</v>
      </c>
      <c r="F94" s="355" t="e">
        <f>IF(ISNUMBER(Regressions!F104),ROUND(Regressions!F104, 1), NA())</f>
        <v>#N/A</v>
      </c>
      <c r="G94" s="245" t="e">
        <f>IF(ISNUMBER(Regressions!G104),ROUND(Regressions!G104, 1), NA())</f>
        <v>#N/A</v>
      </c>
      <c r="H94" s="356" t="e">
        <f>IF(ISNUMBER(Regressions!H104),ROUND(Regressions!H104, 1), NA())</f>
        <v>#N/A</v>
      </c>
      <c r="I94" s="246" t="e">
        <f>IF(ISNUMBER(Regressions!I104),ROUND(Regressions!I104, 1), NA())</f>
        <v>#N/A</v>
      </c>
      <c r="J94" s="357" t="e">
        <f>IF(ISNUMBER(Regressions!K104),ROUND(Regressions!K104, 1), NA())</f>
        <v>#N/A</v>
      </c>
      <c r="K94" s="355" t="e">
        <f>IF(ISNUMBER(Regressions!L104),ROUND(Regressions!L104, 1), NA())</f>
        <v>#N/A</v>
      </c>
      <c r="L94" s="247" t="e">
        <f>IF(ISNUMBER(Regressions!M104),ROUND(Regressions!M104, 1), NA())</f>
        <v>#N/A</v>
      </c>
      <c r="M94" s="356" t="e">
        <f>IF(ISNUMBER(Regressions!N104),ROUND(Regressions!N104, 1), NA())</f>
        <v>#N/A</v>
      </c>
      <c r="N94" s="246" t="e">
        <f>IF(ISNUMBER(Regressions!O104),ROUND(Regressions!O104, 1), NA())</f>
        <v>#N/A</v>
      </c>
      <c r="O94" s="357" t="e">
        <f>IF(ISNUMBER(Regressions!Q104),ROUND(Regressions!Q104, 1), NA())</f>
        <v>#N/A</v>
      </c>
      <c r="P94" s="355" t="e">
        <f>IF(ISNUMBER(Regressions!R104),ROUND(Regressions!R104, 1), NA())</f>
        <v>#N/A</v>
      </c>
      <c r="Q94" s="224" t="e">
        <f>IF(ISNUMBER(Regressions!S104),ROUND(Regressions!S104, 1), NA())</f>
        <v>#N/A</v>
      </c>
      <c r="R94" s="356" t="e">
        <f>IF(ISNUMBER(Regressions!T104),ROUND(Regressions!T104, 1), NA())</f>
        <v>#N/A</v>
      </c>
      <c r="S94" s="246" t="e">
        <f>IF(ISNUMBER(Regressions!U104),ROUND(Regressions!U104, 1), NA())</f>
        <v>#N/A</v>
      </c>
    </row>
    <row xmlns:x14ac="http://schemas.microsoft.com/office/spreadsheetml/2009/9/ac" r="95" hidden="true" x14ac:dyDescent="0.2">
      <c r="A95" s="352" t="str">
        <f>IF(ISBLANK(Regressions!A105), " ", Regressions!A105)</f>
        <v>Eritrea</v>
      </c>
      <c r="B95" s="353">
        <f>IF(ISBLANK(Regressions!B105), " ", Regressions!B105)</f>
        <v>2029</v>
      </c>
      <c r="C95" s="358" t="str">
        <f>IF(ISBLANK(Regressions!C105), " ", Regressions!C105)</f>
        <v>Rural</v>
      </c>
      <c r="D95" s="354" t="str">
        <f>IF(ISBLANK(Regressions!D105), " ", Regressions!D105)</f>
        <v> </v>
      </c>
      <c r="E95" s="223" t="e">
        <f>IF(ISNUMBER(Regressions!E105),ROUND(Regressions!E105, 1), NA())</f>
        <v>#N/A</v>
      </c>
      <c r="F95" s="355" t="e">
        <f>IF(ISNUMBER(Regressions!F105),ROUND(Regressions!F105, 1), NA())</f>
        <v>#N/A</v>
      </c>
      <c r="G95" s="245" t="e">
        <f>IF(ISNUMBER(Regressions!G105),ROUND(Regressions!G105, 1), NA())</f>
        <v>#N/A</v>
      </c>
      <c r="H95" s="356" t="e">
        <f>IF(ISNUMBER(Regressions!H105),ROUND(Regressions!H105, 1), NA())</f>
        <v>#N/A</v>
      </c>
      <c r="I95" s="246" t="e">
        <f>IF(ISNUMBER(Regressions!I105),ROUND(Regressions!I105, 1), NA())</f>
        <v>#N/A</v>
      </c>
      <c r="J95" s="357" t="e">
        <f>IF(ISNUMBER(Regressions!K105),ROUND(Regressions!K105, 1), NA())</f>
        <v>#N/A</v>
      </c>
      <c r="K95" s="355" t="e">
        <f>IF(ISNUMBER(Regressions!L105),ROUND(Regressions!L105, 1), NA())</f>
        <v>#N/A</v>
      </c>
      <c r="L95" s="247" t="e">
        <f>IF(ISNUMBER(Regressions!M105),ROUND(Regressions!M105, 1), NA())</f>
        <v>#N/A</v>
      </c>
      <c r="M95" s="356" t="e">
        <f>IF(ISNUMBER(Regressions!N105),ROUND(Regressions!N105, 1), NA())</f>
        <v>#N/A</v>
      </c>
      <c r="N95" s="246" t="e">
        <f>IF(ISNUMBER(Regressions!O105),ROUND(Regressions!O105, 1), NA())</f>
        <v>#N/A</v>
      </c>
      <c r="O95" s="357" t="e">
        <f>IF(ISNUMBER(Regressions!Q105),ROUND(Regressions!Q105, 1), NA())</f>
        <v>#N/A</v>
      </c>
      <c r="P95" s="355" t="e">
        <f>IF(ISNUMBER(Regressions!R105),ROUND(Regressions!R105, 1), NA())</f>
        <v>#N/A</v>
      </c>
      <c r="Q95" s="224" t="e">
        <f>IF(ISNUMBER(Regressions!S105),ROUND(Regressions!S105, 1), NA())</f>
        <v>#N/A</v>
      </c>
      <c r="R95" s="356" t="e">
        <f>IF(ISNUMBER(Regressions!T105),ROUND(Regressions!T105, 1), NA())</f>
        <v>#N/A</v>
      </c>
      <c r="S95" s="246" t="e">
        <f>IF(ISNUMBER(Regressions!U105),ROUND(Regressions!U105, 1), NA())</f>
        <v>#N/A</v>
      </c>
    </row>
    <row xmlns:x14ac="http://schemas.microsoft.com/office/spreadsheetml/2009/9/ac" r="96" hidden="true" x14ac:dyDescent="0.2">
      <c r="A96" s="352" t="str">
        <f>IF(ISBLANK(Regressions!A106), " ", Regressions!A106)</f>
        <v>Eritrea</v>
      </c>
      <c r="B96" s="353">
        <f>IF(ISBLANK(Regressions!B106), " ", Regressions!B106)</f>
        <v>2030</v>
      </c>
      <c r="C96" s="358" t="str">
        <f>IF(ISBLANK(Regressions!C106), " ", Regressions!C106)</f>
        <v>Rural</v>
      </c>
      <c r="D96" s="354" t="str">
        <f>IF(ISBLANK(Regressions!D106), " ", Regressions!D106)</f>
        <v> </v>
      </c>
      <c r="E96" s="223" t="e">
        <f>IF(ISNUMBER(Regressions!E106),ROUND(Regressions!E106, 1), NA())</f>
        <v>#N/A</v>
      </c>
      <c r="F96" s="355" t="e">
        <f>IF(ISNUMBER(Regressions!F106),ROUND(Regressions!F106, 1), NA())</f>
        <v>#N/A</v>
      </c>
      <c r="G96" s="245" t="e">
        <f>IF(ISNUMBER(Regressions!G106),ROUND(Regressions!G106, 1), NA())</f>
        <v>#N/A</v>
      </c>
      <c r="H96" s="356" t="e">
        <f>IF(ISNUMBER(Regressions!H106),ROUND(Regressions!H106, 1), NA())</f>
        <v>#N/A</v>
      </c>
      <c r="I96" s="246" t="e">
        <f>IF(ISNUMBER(Regressions!I106),ROUND(Regressions!I106, 1), NA())</f>
        <v>#N/A</v>
      </c>
      <c r="J96" s="357" t="e">
        <f>IF(ISNUMBER(Regressions!K106),ROUND(Regressions!K106, 1), NA())</f>
        <v>#N/A</v>
      </c>
      <c r="K96" s="355" t="e">
        <f>IF(ISNUMBER(Regressions!L106),ROUND(Regressions!L106, 1), NA())</f>
        <v>#N/A</v>
      </c>
      <c r="L96" s="247" t="e">
        <f>IF(ISNUMBER(Regressions!M106),ROUND(Regressions!M106, 1), NA())</f>
        <v>#N/A</v>
      </c>
      <c r="M96" s="356" t="e">
        <f>IF(ISNUMBER(Regressions!N106),ROUND(Regressions!N106, 1), NA())</f>
        <v>#N/A</v>
      </c>
      <c r="N96" s="246" t="e">
        <f>IF(ISNUMBER(Regressions!O106),ROUND(Regressions!O106, 1), NA())</f>
        <v>#N/A</v>
      </c>
      <c r="O96" s="357" t="e">
        <f>IF(ISNUMBER(Regressions!Q106),ROUND(Regressions!Q106, 1), NA())</f>
        <v>#N/A</v>
      </c>
      <c r="P96" s="355" t="e">
        <f>IF(ISNUMBER(Regressions!R106),ROUND(Regressions!R106, 1), NA())</f>
        <v>#N/A</v>
      </c>
      <c r="Q96" s="224" t="e">
        <f>IF(ISNUMBER(Regressions!S106),ROUND(Regressions!S106, 1), NA())</f>
        <v>#N/A</v>
      </c>
      <c r="R96" s="356" t="e">
        <f>IF(ISNUMBER(Regressions!T106),ROUND(Regressions!T106, 1), NA())</f>
        <v>#N/A</v>
      </c>
      <c r="S96" s="246" t="e">
        <f>IF(ISNUMBER(Regressions!U106),ROUND(Regressions!U106, 1), NA())</f>
        <v>#N/A</v>
      </c>
    </row>
    <row xmlns:x14ac="http://schemas.microsoft.com/office/spreadsheetml/2009/9/ac" r="97" x14ac:dyDescent="0.2">
      <c r="A97" s="352" t="str">
        <f>IF(ISBLANK(Regressions!A107), " ", Regressions!A107)</f>
        <v>Eritrea</v>
      </c>
      <c r="B97" s="353">
        <f>IF(ISBLANK(Regressions!B107), " ", Regressions!B107)</f>
        <v>2000</v>
      </c>
      <c r="C97" s="358" t="str">
        <f>IF(ISBLANK(Regressions!C107), " ", Regressions!C107)</f>
        <v>Pre-primary</v>
      </c>
      <c r="D97" s="354">
        <f>IF(ISBLANK(Regressions!D107), " ", Regressions!D107)</f>
        <v>146241</v>
      </c>
      <c r="E97" s="223" t="e">
        <f>IF(ISNUMBER(Regressions!E107),ROUND(Regressions!E107, 1), NA())</f>
        <v>#N/A</v>
      </c>
      <c r="F97" s="355" t="e">
        <f>IF(ISNUMBER(Regressions!F107),ROUND(Regressions!F107, 1), NA())</f>
        <v>#N/A</v>
      </c>
      <c r="G97" s="245" t="e">
        <f>IF(ISNUMBER(Regressions!G107),ROUND(Regressions!G107, 1), NA())</f>
        <v>#N/A</v>
      </c>
      <c r="H97" s="356" t="e">
        <f>IF(ISNUMBER(Regressions!H107),ROUND(Regressions!H107, 1), NA())</f>
        <v>#N/A</v>
      </c>
      <c r="I97" s="246" t="e">
        <f>IF(ISNUMBER(Regressions!I107),ROUND(Regressions!I107, 1), NA())</f>
        <v>#N/A</v>
      </c>
      <c r="J97" s="357" t="e">
        <f>IF(ISNUMBER(Regressions!K107),ROUND(Regressions!K107, 1), NA())</f>
        <v>#N/A</v>
      </c>
      <c r="K97" s="355" t="e">
        <f>IF(ISNUMBER(Regressions!L107),ROUND(Regressions!L107, 1), NA())</f>
        <v>#N/A</v>
      </c>
      <c r="L97" s="247" t="e">
        <f>IF(ISNUMBER(Regressions!M107),ROUND(Regressions!M107, 1), NA())</f>
        <v>#N/A</v>
      </c>
      <c r="M97" s="356" t="e">
        <f>IF(ISNUMBER(Regressions!N107),ROUND(Regressions!N107, 1), NA())</f>
        <v>#N/A</v>
      </c>
      <c r="N97" s="246" t="e">
        <f>IF(ISNUMBER(Regressions!O107),ROUND(Regressions!O107, 1), NA())</f>
        <v>#N/A</v>
      </c>
      <c r="O97" s="357" t="e">
        <f>IF(ISNUMBER(Regressions!Q107),ROUND(Regressions!Q107, 1), NA())</f>
        <v>#N/A</v>
      </c>
      <c r="P97" s="355" t="e">
        <f>IF(ISNUMBER(Regressions!R107),ROUND(Regressions!R107, 1), NA())</f>
        <v>#N/A</v>
      </c>
      <c r="Q97" s="224" t="e">
        <f>IF(ISNUMBER(Regressions!S107),ROUND(Regressions!S107, 1), NA())</f>
        <v>#N/A</v>
      </c>
      <c r="R97" s="356" t="e">
        <f>IF(ISNUMBER(Regressions!T107),ROUND(Regressions!T107, 1), NA())</f>
        <v>#N/A</v>
      </c>
      <c r="S97" s="246" t="e">
        <f>IF(ISNUMBER(Regressions!U107),ROUND(Regressions!U107, 1), NA())</f>
        <v>#N/A</v>
      </c>
    </row>
    <row xmlns:x14ac="http://schemas.microsoft.com/office/spreadsheetml/2009/9/ac" r="98" x14ac:dyDescent="0.2">
      <c r="A98" s="352" t="str">
        <f>IF(ISBLANK(Regressions!A108), " ", Regressions!A108)</f>
        <v>Eritrea</v>
      </c>
      <c r="B98" s="353">
        <f>IF(ISBLANK(Regressions!B108), " ", Regressions!B108)</f>
        <v>2001</v>
      </c>
      <c r="C98" s="358" t="str">
        <f>IF(ISBLANK(Regressions!C108), " ", Regressions!C108)</f>
        <v>Pre-primary</v>
      </c>
      <c r="D98" s="354">
        <f>IF(ISBLANK(Regressions!D108), " ", Regressions!D108)</f>
        <v>150654</v>
      </c>
      <c r="E98" s="223">
        <f>IF(ISNUMBER(Regressions!E108),ROUND(Regressions!E108, 1), NA())</f>
        <v>63.1</v>
      </c>
      <c r="F98" s="355">
        <f>IF(ISNUMBER(Regressions!F108),ROUND(Regressions!F108, 1), NA())</f>
        <v>33.700000000000003</v>
      </c>
      <c r="G98" s="245" t="e">
        <f>IF(ISNUMBER(Regressions!G108),ROUND(Regressions!G108, 1), NA())</f>
        <v>#N/A</v>
      </c>
      <c r="H98" s="356" t="e">
        <f>IF(ISNUMBER(Regressions!H108),ROUND(Regressions!H108, 1), NA())</f>
        <v>#N/A</v>
      </c>
      <c r="I98" s="246">
        <f>IF(ISNUMBER(Regressions!I108),ROUND(Regressions!I108, 1), NA())</f>
        <v>66.3</v>
      </c>
      <c r="J98" s="357" t="e">
        <f>IF(ISNUMBER(Regressions!K108),ROUND(Regressions!K108, 1), NA())</f>
        <v>#N/A</v>
      </c>
      <c r="K98" s="355" t="e">
        <f>IF(ISNUMBER(Regressions!L108),ROUND(Regressions!L108, 1), NA())</f>
        <v>#N/A</v>
      </c>
      <c r="L98" s="247" t="e">
        <f>IF(ISNUMBER(Regressions!M108),ROUND(Regressions!M108, 1), NA())</f>
        <v>#N/A</v>
      </c>
      <c r="M98" s="356" t="e">
        <f>IF(ISNUMBER(Regressions!N108),ROUND(Regressions!N108, 1), NA())</f>
        <v>#N/A</v>
      </c>
      <c r="N98" s="246" t="e">
        <f>IF(ISNUMBER(Regressions!O108),ROUND(Regressions!O108, 1), NA())</f>
        <v>#N/A</v>
      </c>
      <c r="O98" s="357" t="e">
        <f>IF(ISNUMBER(Regressions!Q108),ROUND(Regressions!Q108, 1), NA())</f>
        <v>#N/A</v>
      </c>
      <c r="P98" s="355" t="e">
        <f>IF(ISNUMBER(Regressions!R108),ROUND(Regressions!R108, 1), NA())</f>
        <v>#N/A</v>
      </c>
      <c r="Q98" s="224" t="e">
        <f>IF(ISNUMBER(Regressions!S108),ROUND(Regressions!S108, 1), NA())</f>
        <v>#N/A</v>
      </c>
      <c r="R98" s="356" t="e">
        <f>IF(ISNUMBER(Regressions!T108),ROUND(Regressions!T108, 1), NA())</f>
        <v>#N/A</v>
      </c>
      <c r="S98" s="246" t="e">
        <f>IF(ISNUMBER(Regressions!U108),ROUND(Regressions!U108, 1), NA())</f>
        <v>#N/A</v>
      </c>
    </row>
    <row xmlns:x14ac="http://schemas.microsoft.com/office/spreadsheetml/2009/9/ac" r="99" x14ac:dyDescent="0.2">
      <c r="A99" s="352" t="str">
        <f>IF(ISBLANK(Regressions!A109), " ", Regressions!A109)</f>
        <v>Eritrea</v>
      </c>
      <c r="B99" s="353">
        <f>IF(ISBLANK(Regressions!B109), " ", Regressions!B109)</f>
        <v>2002</v>
      </c>
      <c r="C99" s="358" t="str">
        <f>IF(ISBLANK(Regressions!C109), " ", Regressions!C109)</f>
        <v>Pre-primary</v>
      </c>
      <c r="D99" s="354">
        <f>IF(ISBLANK(Regressions!D109), " ", Regressions!D109)</f>
        <v>160886</v>
      </c>
      <c r="E99" s="223">
        <f>IF(ISNUMBER(Regressions!E109),ROUND(Regressions!E109, 1), NA())</f>
        <v>63.1</v>
      </c>
      <c r="F99" s="355">
        <f>IF(ISNUMBER(Regressions!F109),ROUND(Regressions!F109, 1), NA())</f>
        <v>33.700000000000003</v>
      </c>
      <c r="G99" s="245" t="e">
        <f>IF(ISNUMBER(Regressions!G109),ROUND(Regressions!G109, 1), NA())</f>
        <v>#N/A</v>
      </c>
      <c r="H99" s="356" t="e">
        <f>IF(ISNUMBER(Regressions!H109),ROUND(Regressions!H109, 1), NA())</f>
        <v>#N/A</v>
      </c>
      <c r="I99" s="246">
        <f>IF(ISNUMBER(Regressions!I109),ROUND(Regressions!I109, 1), NA())</f>
        <v>66.3</v>
      </c>
      <c r="J99" s="357" t="e">
        <f>IF(ISNUMBER(Regressions!K109),ROUND(Regressions!K109, 1), NA())</f>
        <v>#N/A</v>
      </c>
      <c r="K99" s="355" t="e">
        <f>IF(ISNUMBER(Regressions!L109),ROUND(Regressions!L109, 1), NA())</f>
        <v>#N/A</v>
      </c>
      <c r="L99" s="247" t="e">
        <f>IF(ISNUMBER(Regressions!M109),ROUND(Regressions!M109, 1), NA())</f>
        <v>#N/A</v>
      </c>
      <c r="M99" s="356" t="e">
        <f>IF(ISNUMBER(Regressions!N109),ROUND(Regressions!N109, 1), NA())</f>
        <v>#N/A</v>
      </c>
      <c r="N99" s="246" t="e">
        <f>IF(ISNUMBER(Regressions!O109),ROUND(Regressions!O109, 1), NA())</f>
        <v>#N/A</v>
      </c>
      <c r="O99" s="357" t="e">
        <f>IF(ISNUMBER(Regressions!Q109),ROUND(Regressions!Q109, 1), NA())</f>
        <v>#N/A</v>
      </c>
      <c r="P99" s="355" t="e">
        <f>IF(ISNUMBER(Regressions!R109),ROUND(Regressions!R109, 1), NA())</f>
        <v>#N/A</v>
      </c>
      <c r="Q99" s="224" t="e">
        <f>IF(ISNUMBER(Regressions!S109),ROUND(Regressions!S109, 1), NA())</f>
        <v>#N/A</v>
      </c>
      <c r="R99" s="356" t="e">
        <f>IF(ISNUMBER(Regressions!T109),ROUND(Regressions!T109, 1), NA())</f>
        <v>#N/A</v>
      </c>
      <c r="S99" s="246" t="e">
        <f>IF(ISNUMBER(Regressions!U109),ROUND(Regressions!U109, 1), NA())</f>
        <v>#N/A</v>
      </c>
    </row>
    <row xmlns:x14ac="http://schemas.microsoft.com/office/spreadsheetml/2009/9/ac" r="100" x14ac:dyDescent="0.2">
      <c r="A100" s="352" t="str">
        <f>IF(ISBLANK(Regressions!A110), " ", Regressions!A110)</f>
        <v>Eritrea</v>
      </c>
      <c r="B100" s="353">
        <f>IF(ISBLANK(Regressions!B110), " ", Regressions!B110)</f>
        <v>2003</v>
      </c>
      <c r="C100" s="358" t="str">
        <f>IF(ISBLANK(Regressions!C110), " ", Regressions!C110)</f>
        <v>Pre-primary</v>
      </c>
      <c r="D100" s="354">
        <f>IF(ISBLANK(Regressions!D110), " ", Regressions!D110)</f>
        <v>168089</v>
      </c>
      <c r="E100" s="223">
        <f>IF(ISNUMBER(Regressions!E110),ROUND(Regressions!E110, 1), NA())</f>
        <v>63.1</v>
      </c>
      <c r="F100" s="355">
        <f>IF(ISNUMBER(Regressions!F110),ROUND(Regressions!F110, 1), NA())</f>
        <v>33.700000000000003</v>
      </c>
      <c r="G100" s="245" t="e">
        <f>IF(ISNUMBER(Regressions!G110),ROUND(Regressions!G110, 1), NA())</f>
        <v>#N/A</v>
      </c>
      <c r="H100" s="356" t="e">
        <f>IF(ISNUMBER(Regressions!H110),ROUND(Regressions!H110, 1), NA())</f>
        <v>#N/A</v>
      </c>
      <c r="I100" s="246">
        <f>IF(ISNUMBER(Regressions!I110),ROUND(Regressions!I110, 1), NA())</f>
        <v>66.3</v>
      </c>
      <c r="J100" s="357" t="e">
        <f>IF(ISNUMBER(Regressions!K110),ROUND(Regressions!K110, 1), NA())</f>
        <v>#N/A</v>
      </c>
      <c r="K100" s="355" t="e">
        <f>IF(ISNUMBER(Regressions!L110),ROUND(Regressions!L110, 1), NA())</f>
        <v>#N/A</v>
      </c>
      <c r="L100" s="247" t="e">
        <f>IF(ISNUMBER(Regressions!M110),ROUND(Regressions!M110, 1), NA())</f>
        <v>#N/A</v>
      </c>
      <c r="M100" s="356" t="e">
        <f>IF(ISNUMBER(Regressions!N110),ROUND(Regressions!N110, 1), NA())</f>
        <v>#N/A</v>
      </c>
      <c r="N100" s="246" t="e">
        <f>IF(ISNUMBER(Regressions!O110),ROUND(Regressions!O110, 1), NA())</f>
        <v>#N/A</v>
      </c>
      <c r="O100" s="357" t="e">
        <f>IF(ISNUMBER(Regressions!Q110),ROUND(Regressions!Q110, 1), NA())</f>
        <v>#N/A</v>
      </c>
      <c r="P100" s="355" t="e">
        <f>IF(ISNUMBER(Regressions!R110),ROUND(Regressions!R110, 1), NA())</f>
        <v>#N/A</v>
      </c>
      <c r="Q100" s="224" t="e">
        <f>IF(ISNUMBER(Regressions!S110),ROUND(Regressions!S110, 1), NA())</f>
        <v>#N/A</v>
      </c>
      <c r="R100" s="356" t="e">
        <f>IF(ISNUMBER(Regressions!T110),ROUND(Regressions!T110, 1), NA())</f>
        <v>#N/A</v>
      </c>
      <c r="S100" s="246" t="e">
        <f>IF(ISNUMBER(Regressions!U110),ROUND(Regressions!U110, 1), NA())</f>
        <v>#N/A</v>
      </c>
    </row>
    <row xmlns:x14ac="http://schemas.microsoft.com/office/spreadsheetml/2009/9/ac" r="101" x14ac:dyDescent="0.2">
      <c r="A101" s="352" t="str">
        <f>IF(ISBLANK(Regressions!A111), " ", Regressions!A111)</f>
        <v>Eritrea</v>
      </c>
      <c r="B101" s="353">
        <f>IF(ISBLANK(Regressions!B111), " ", Regressions!B111)</f>
        <v>2004</v>
      </c>
      <c r="C101" s="358" t="str">
        <f>IF(ISBLANK(Regressions!C111), " ", Regressions!C111)</f>
        <v>Pre-primary</v>
      </c>
      <c r="D101" s="354">
        <f>IF(ISBLANK(Regressions!D111), " ", Regressions!D111)</f>
        <v>166388</v>
      </c>
      <c r="E101" s="223">
        <f>IF(ISNUMBER(Regressions!E111),ROUND(Regressions!E111, 1), NA())</f>
        <v>63.1</v>
      </c>
      <c r="F101" s="355">
        <f>IF(ISNUMBER(Regressions!F111),ROUND(Regressions!F111, 1), NA())</f>
        <v>33.700000000000003</v>
      </c>
      <c r="G101" s="245" t="e">
        <f>IF(ISNUMBER(Regressions!G111),ROUND(Regressions!G111, 1), NA())</f>
        <v>#N/A</v>
      </c>
      <c r="H101" s="356" t="e">
        <f>IF(ISNUMBER(Regressions!H111),ROUND(Regressions!H111, 1), NA())</f>
        <v>#N/A</v>
      </c>
      <c r="I101" s="246">
        <f>IF(ISNUMBER(Regressions!I111),ROUND(Regressions!I111, 1), NA())</f>
        <v>66.3</v>
      </c>
      <c r="J101" s="357" t="e">
        <f>IF(ISNUMBER(Regressions!K111),ROUND(Regressions!K111, 1), NA())</f>
        <v>#N/A</v>
      </c>
      <c r="K101" s="355" t="e">
        <f>IF(ISNUMBER(Regressions!L111),ROUND(Regressions!L111, 1), NA())</f>
        <v>#N/A</v>
      </c>
      <c r="L101" s="247" t="e">
        <f>IF(ISNUMBER(Regressions!M111),ROUND(Regressions!M111, 1), NA())</f>
        <v>#N/A</v>
      </c>
      <c r="M101" s="356" t="e">
        <f>IF(ISNUMBER(Regressions!N111),ROUND(Regressions!N111, 1), NA())</f>
        <v>#N/A</v>
      </c>
      <c r="N101" s="246" t="e">
        <f>IF(ISNUMBER(Regressions!O111),ROUND(Regressions!O111, 1), NA())</f>
        <v>#N/A</v>
      </c>
      <c r="O101" s="357" t="e">
        <f>IF(ISNUMBER(Regressions!Q111),ROUND(Regressions!Q111, 1), NA())</f>
        <v>#N/A</v>
      </c>
      <c r="P101" s="355" t="e">
        <f>IF(ISNUMBER(Regressions!R111),ROUND(Regressions!R111, 1), NA())</f>
        <v>#N/A</v>
      </c>
      <c r="Q101" s="224" t="e">
        <f>IF(ISNUMBER(Regressions!S111),ROUND(Regressions!S111, 1), NA())</f>
        <v>#N/A</v>
      </c>
      <c r="R101" s="356" t="e">
        <f>IF(ISNUMBER(Regressions!T111),ROUND(Regressions!T111, 1), NA())</f>
        <v>#N/A</v>
      </c>
      <c r="S101" s="246" t="e">
        <f>IF(ISNUMBER(Regressions!U111),ROUND(Regressions!U111, 1), NA())</f>
        <v>#N/A</v>
      </c>
    </row>
    <row xmlns:x14ac="http://schemas.microsoft.com/office/spreadsheetml/2009/9/ac" r="102" x14ac:dyDescent="0.2">
      <c r="A102" s="352" t="str">
        <f>IF(ISBLANK(Regressions!A112), " ", Regressions!A112)</f>
        <v>Eritrea</v>
      </c>
      <c r="B102" s="353">
        <f>IF(ISBLANK(Regressions!B112), " ", Regressions!B112)</f>
        <v>2005</v>
      </c>
      <c r="C102" s="358" t="str">
        <f>IF(ISBLANK(Regressions!C112), " ", Regressions!C112)</f>
        <v>Pre-primary</v>
      </c>
      <c r="D102" s="354">
        <f>IF(ISBLANK(Regressions!D112), " ", Regressions!D112)</f>
        <v>164856</v>
      </c>
      <c r="E102" s="223">
        <f>IF(ISNUMBER(Regressions!E112),ROUND(Regressions!E112, 1), NA())</f>
        <v>63.1</v>
      </c>
      <c r="F102" s="355">
        <f>IF(ISNUMBER(Regressions!F112),ROUND(Regressions!F112, 1), NA())</f>
        <v>33.700000000000003</v>
      </c>
      <c r="G102" s="245" t="e">
        <f>IF(ISNUMBER(Regressions!G112),ROUND(Regressions!G112, 1), NA())</f>
        <v>#N/A</v>
      </c>
      <c r="H102" s="356" t="e">
        <f>IF(ISNUMBER(Regressions!H112),ROUND(Regressions!H112, 1), NA())</f>
        <v>#N/A</v>
      </c>
      <c r="I102" s="246">
        <f>IF(ISNUMBER(Regressions!I112),ROUND(Regressions!I112, 1), NA())</f>
        <v>66.3</v>
      </c>
      <c r="J102" s="357" t="e">
        <f>IF(ISNUMBER(Regressions!K112),ROUND(Regressions!K112, 1), NA())</f>
        <v>#N/A</v>
      </c>
      <c r="K102" s="355" t="e">
        <f>IF(ISNUMBER(Regressions!L112),ROUND(Regressions!L112, 1), NA())</f>
        <v>#N/A</v>
      </c>
      <c r="L102" s="247" t="e">
        <f>IF(ISNUMBER(Regressions!M112),ROUND(Regressions!M112, 1), NA())</f>
        <v>#N/A</v>
      </c>
      <c r="M102" s="356" t="e">
        <f>IF(ISNUMBER(Regressions!N112),ROUND(Regressions!N112, 1), NA())</f>
        <v>#N/A</v>
      </c>
      <c r="N102" s="246" t="e">
        <f>IF(ISNUMBER(Regressions!O112),ROUND(Regressions!O112, 1), NA())</f>
        <v>#N/A</v>
      </c>
      <c r="O102" s="357" t="e">
        <f>IF(ISNUMBER(Regressions!Q112),ROUND(Regressions!Q112, 1), NA())</f>
        <v>#N/A</v>
      </c>
      <c r="P102" s="355" t="e">
        <f>IF(ISNUMBER(Regressions!R112),ROUND(Regressions!R112, 1), NA())</f>
        <v>#N/A</v>
      </c>
      <c r="Q102" s="224" t="e">
        <f>IF(ISNUMBER(Regressions!S112),ROUND(Regressions!S112, 1), NA())</f>
        <v>#N/A</v>
      </c>
      <c r="R102" s="356" t="e">
        <f>IF(ISNUMBER(Regressions!T112),ROUND(Regressions!T112, 1), NA())</f>
        <v>#N/A</v>
      </c>
      <c r="S102" s="246" t="e">
        <f>IF(ISNUMBER(Regressions!U112),ROUND(Regressions!U112, 1), NA())</f>
        <v>#N/A</v>
      </c>
    </row>
    <row xmlns:x14ac="http://schemas.microsoft.com/office/spreadsheetml/2009/9/ac" r="103" x14ac:dyDescent="0.2">
      <c r="A103" s="352" t="str">
        <f>IF(ISBLANK(Regressions!A113), " ", Regressions!A113)</f>
        <v>Eritrea</v>
      </c>
      <c r="B103" s="353">
        <f>IF(ISBLANK(Regressions!B113), " ", Regressions!B113)</f>
        <v>2006</v>
      </c>
      <c r="C103" s="358" t="str">
        <f>IF(ISBLANK(Regressions!C113), " ", Regressions!C113)</f>
        <v>Pre-primary</v>
      </c>
      <c r="D103" s="354">
        <f>IF(ISBLANK(Regressions!D113), " ", Regressions!D113)</f>
        <v>165471</v>
      </c>
      <c r="E103" s="223">
        <f>IF(ISNUMBER(Regressions!E113),ROUND(Regressions!E113, 1), NA())</f>
        <v>64.5</v>
      </c>
      <c r="F103" s="355">
        <f>IF(ISNUMBER(Regressions!F113),ROUND(Regressions!F113, 1), NA())</f>
        <v>34.200000000000003</v>
      </c>
      <c r="G103" s="245" t="e">
        <f>IF(ISNUMBER(Regressions!G113),ROUND(Regressions!G113, 1), NA())</f>
        <v>#N/A</v>
      </c>
      <c r="H103" s="356" t="e">
        <f>IF(ISNUMBER(Regressions!H113),ROUND(Regressions!H113, 1), NA())</f>
        <v>#N/A</v>
      </c>
      <c r="I103" s="246">
        <f>IF(ISNUMBER(Regressions!I113),ROUND(Regressions!I113, 1), NA())</f>
        <v>65.8</v>
      </c>
      <c r="J103" s="357" t="e">
        <f>IF(ISNUMBER(Regressions!K113),ROUND(Regressions!K113, 1), NA())</f>
        <v>#N/A</v>
      </c>
      <c r="K103" s="355" t="e">
        <f>IF(ISNUMBER(Regressions!L113),ROUND(Regressions!L113, 1), NA())</f>
        <v>#N/A</v>
      </c>
      <c r="L103" s="247" t="e">
        <f>IF(ISNUMBER(Regressions!M113),ROUND(Regressions!M113, 1), NA())</f>
        <v>#N/A</v>
      </c>
      <c r="M103" s="356" t="e">
        <f>IF(ISNUMBER(Regressions!N113),ROUND(Regressions!N113, 1), NA())</f>
        <v>#N/A</v>
      </c>
      <c r="N103" s="246" t="e">
        <f>IF(ISNUMBER(Regressions!O113),ROUND(Regressions!O113, 1), NA())</f>
        <v>#N/A</v>
      </c>
      <c r="O103" s="357" t="e">
        <f>IF(ISNUMBER(Regressions!Q113),ROUND(Regressions!Q113, 1), NA())</f>
        <v>#N/A</v>
      </c>
      <c r="P103" s="355" t="e">
        <f>IF(ISNUMBER(Regressions!R113),ROUND(Regressions!R113, 1), NA())</f>
        <v>#N/A</v>
      </c>
      <c r="Q103" s="224" t="e">
        <f>IF(ISNUMBER(Regressions!S113),ROUND(Regressions!S113, 1), NA())</f>
        <v>#N/A</v>
      </c>
      <c r="R103" s="356" t="e">
        <f>IF(ISNUMBER(Regressions!T113),ROUND(Regressions!T113, 1), NA())</f>
        <v>#N/A</v>
      </c>
      <c r="S103" s="246" t="e">
        <f>IF(ISNUMBER(Regressions!U113),ROUND(Regressions!U113, 1), NA())</f>
        <v>#N/A</v>
      </c>
    </row>
    <row xmlns:x14ac="http://schemas.microsoft.com/office/spreadsheetml/2009/9/ac" r="104" x14ac:dyDescent="0.2">
      <c r="A104" s="352" t="str">
        <f>IF(ISBLANK(Regressions!A114), " ", Regressions!A114)</f>
        <v>Eritrea</v>
      </c>
      <c r="B104" s="353">
        <f>IF(ISBLANK(Regressions!B114), " ", Regressions!B114)</f>
        <v>2007</v>
      </c>
      <c r="C104" s="358" t="str">
        <f>IF(ISBLANK(Regressions!C114), " ", Regressions!C114)</f>
        <v>Pre-primary</v>
      </c>
      <c r="D104" s="354">
        <f>IF(ISBLANK(Regressions!D114), " ", Regressions!D114)</f>
        <v>166777</v>
      </c>
      <c r="E104" s="223">
        <f>IF(ISNUMBER(Regressions!E114),ROUND(Regressions!E114, 1), NA())</f>
        <v>66</v>
      </c>
      <c r="F104" s="355">
        <f>IF(ISNUMBER(Regressions!F114),ROUND(Regressions!F114, 1), NA())</f>
        <v>34.700000000000003</v>
      </c>
      <c r="G104" s="245" t="e">
        <f>IF(ISNUMBER(Regressions!G114),ROUND(Regressions!G114, 1), NA())</f>
        <v>#N/A</v>
      </c>
      <c r="H104" s="356" t="e">
        <f>IF(ISNUMBER(Regressions!H114),ROUND(Regressions!H114, 1), NA())</f>
        <v>#N/A</v>
      </c>
      <c r="I104" s="246">
        <f>IF(ISNUMBER(Regressions!I114),ROUND(Regressions!I114, 1), NA())</f>
        <v>65.3</v>
      </c>
      <c r="J104" s="357" t="e">
        <f>IF(ISNUMBER(Regressions!K114),ROUND(Regressions!K114, 1), NA())</f>
        <v>#N/A</v>
      </c>
      <c r="K104" s="355" t="e">
        <f>IF(ISNUMBER(Regressions!L114),ROUND(Regressions!L114, 1), NA())</f>
        <v>#N/A</v>
      </c>
      <c r="L104" s="247" t="e">
        <f>IF(ISNUMBER(Regressions!M114),ROUND(Regressions!M114, 1), NA())</f>
        <v>#N/A</v>
      </c>
      <c r="M104" s="356" t="e">
        <f>IF(ISNUMBER(Regressions!N114),ROUND(Regressions!N114, 1), NA())</f>
        <v>#N/A</v>
      </c>
      <c r="N104" s="246" t="e">
        <f>IF(ISNUMBER(Regressions!O114),ROUND(Regressions!O114, 1), NA())</f>
        <v>#N/A</v>
      </c>
      <c r="O104" s="357" t="e">
        <f>IF(ISNUMBER(Regressions!Q114),ROUND(Regressions!Q114, 1), NA())</f>
        <v>#N/A</v>
      </c>
      <c r="P104" s="355" t="e">
        <f>IF(ISNUMBER(Regressions!R114),ROUND(Regressions!R114, 1), NA())</f>
        <v>#N/A</v>
      </c>
      <c r="Q104" s="224" t="e">
        <f>IF(ISNUMBER(Regressions!S114),ROUND(Regressions!S114, 1), NA())</f>
        <v>#N/A</v>
      </c>
      <c r="R104" s="356" t="e">
        <f>IF(ISNUMBER(Regressions!T114),ROUND(Regressions!T114, 1), NA())</f>
        <v>#N/A</v>
      </c>
      <c r="S104" s="246" t="e">
        <f>IF(ISNUMBER(Regressions!U114),ROUND(Regressions!U114, 1), NA())</f>
        <v>#N/A</v>
      </c>
    </row>
    <row xmlns:x14ac="http://schemas.microsoft.com/office/spreadsheetml/2009/9/ac" r="105" x14ac:dyDescent="0.2">
      <c r="A105" s="352" t="str">
        <f>IF(ISBLANK(Regressions!A115), " ", Regressions!A115)</f>
        <v>Eritrea</v>
      </c>
      <c r="B105" s="353">
        <f>IF(ISBLANK(Regressions!B115), " ", Regressions!B115)</f>
        <v>2008</v>
      </c>
      <c r="C105" s="358" t="str">
        <f>IF(ISBLANK(Regressions!C115), " ", Regressions!C115)</f>
        <v>Pre-primary</v>
      </c>
      <c r="D105" s="354">
        <f>IF(ISBLANK(Regressions!D115), " ", Regressions!D115)</f>
        <v>171455</v>
      </c>
      <c r="E105" s="223">
        <f>IF(ISNUMBER(Regressions!E115),ROUND(Regressions!E115, 1), NA())</f>
        <v>67.5</v>
      </c>
      <c r="F105" s="355">
        <f>IF(ISNUMBER(Regressions!F115),ROUND(Regressions!F115, 1), NA())</f>
        <v>35.200000000000003</v>
      </c>
      <c r="G105" s="245" t="e">
        <f>IF(ISNUMBER(Regressions!G115),ROUND(Regressions!G115, 1), NA())</f>
        <v>#N/A</v>
      </c>
      <c r="H105" s="356" t="e">
        <f>IF(ISNUMBER(Regressions!H115),ROUND(Regressions!H115, 1), NA())</f>
        <v>#N/A</v>
      </c>
      <c r="I105" s="246">
        <f>IF(ISNUMBER(Regressions!I115),ROUND(Regressions!I115, 1), NA())</f>
        <v>64.8</v>
      </c>
      <c r="J105" s="357" t="e">
        <f>IF(ISNUMBER(Regressions!K115),ROUND(Regressions!K115, 1), NA())</f>
        <v>#N/A</v>
      </c>
      <c r="K105" s="355" t="e">
        <f>IF(ISNUMBER(Regressions!L115),ROUND(Regressions!L115, 1), NA())</f>
        <v>#N/A</v>
      </c>
      <c r="L105" s="247" t="e">
        <f>IF(ISNUMBER(Regressions!M115),ROUND(Regressions!M115, 1), NA())</f>
        <v>#N/A</v>
      </c>
      <c r="M105" s="356" t="e">
        <f>IF(ISNUMBER(Regressions!N115),ROUND(Regressions!N115, 1), NA())</f>
        <v>#N/A</v>
      </c>
      <c r="N105" s="246" t="e">
        <f>IF(ISNUMBER(Regressions!O115),ROUND(Regressions!O115, 1), NA())</f>
        <v>#N/A</v>
      </c>
      <c r="O105" s="357" t="e">
        <f>IF(ISNUMBER(Regressions!Q115),ROUND(Regressions!Q115, 1), NA())</f>
        <v>#N/A</v>
      </c>
      <c r="P105" s="355" t="e">
        <f>IF(ISNUMBER(Regressions!R115),ROUND(Regressions!R115, 1), NA())</f>
        <v>#N/A</v>
      </c>
      <c r="Q105" s="224" t="e">
        <f>IF(ISNUMBER(Regressions!S115),ROUND(Regressions!S115, 1), NA())</f>
        <v>#N/A</v>
      </c>
      <c r="R105" s="356" t="e">
        <f>IF(ISNUMBER(Regressions!T115),ROUND(Regressions!T115, 1), NA())</f>
        <v>#N/A</v>
      </c>
      <c r="S105" s="246" t="e">
        <f>IF(ISNUMBER(Regressions!U115),ROUND(Regressions!U115, 1), NA())</f>
        <v>#N/A</v>
      </c>
    </row>
    <row xmlns:x14ac="http://schemas.microsoft.com/office/spreadsheetml/2009/9/ac" r="106" x14ac:dyDescent="0.2">
      <c r="A106" s="352" t="str">
        <f>IF(ISBLANK(Regressions!A116), " ", Regressions!A116)</f>
        <v>Eritrea</v>
      </c>
      <c r="B106" s="353">
        <f>IF(ISBLANK(Regressions!B116), " ", Regressions!B116)</f>
        <v>2009</v>
      </c>
      <c r="C106" s="358" t="str">
        <f>IF(ISBLANK(Regressions!C116), " ", Regressions!C116)</f>
        <v>Pre-primary</v>
      </c>
      <c r="D106" s="354">
        <f>IF(ISBLANK(Regressions!D116), " ", Regressions!D116)</f>
        <v>177720</v>
      </c>
      <c r="E106" s="223">
        <f>IF(ISNUMBER(Regressions!E116),ROUND(Regressions!E116, 1), NA())</f>
        <v>69</v>
      </c>
      <c r="F106" s="355">
        <f>IF(ISNUMBER(Regressions!F116),ROUND(Regressions!F116, 1), NA())</f>
        <v>35.700000000000003</v>
      </c>
      <c r="G106" s="245" t="e">
        <f>IF(ISNUMBER(Regressions!G116),ROUND(Regressions!G116, 1), NA())</f>
        <v>#N/A</v>
      </c>
      <c r="H106" s="356" t="e">
        <f>IF(ISNUMBER(Regressions!H116),ROUND(Regressions!H116, 1), NA())</f>
        <v>#N/A</v>
      </c>
      <c r="I106" s="246">
        <f>IF(ISNUMBER(Regressions!I116),ROUND(Regressions!I116, 1), NA())</f>
        <v>64.3</v>
      </c>
      <c r="J106" s="357" t="e">
        <f>IF(ISNUMBER(Regressions!K116),ROUND(Regressions!K116, 1), NA())</f>
        <v>#N/A</v>
      </c>
      <c r="K106" s="355" t="e">
        <f>IF(ISNUMBER(Regressions!L116),ROUND(Regressions!L116, 1), NA())</f>
        <v>#N/A</v>
      </c>
      <c r="L106" s="247" t="e">
        <f>IF(ISNUMBER(Regressions!M116),ROUND(Regressions!M116, 1), NA())</f>
        <v>#N/A</v>
      </c>
      <c r="M106" s="356" t="e">
        <f>IF(ISNUMBER(Regressions!N116),ROUND(Regressions!N116, 1), NA())</f>
        <v>#N/A</v>
      </c>
      <c r="N106" s="246" t="e">
        <f>IF(ISNUMBER(Regressions!O116),ROUND(Regressions!O116, 1), NA())</f>
        <v>#N/A</v>
      </c>
      <c r="O106" s="357" t="e">
        <f>IF(ISNUMBER(Regressions!Q116),ROUND(Regressions!Q116, 1), NA())</f>
        <v>#N/A</v>
      </c>
      <c r="P106" s="355" t="e">
        <f>IF(ISNUMBER(Regressions!R116),ROUND(Regressions!R116, 1), NA())</f>
        <v>#N/A</v>
      </c>
      <c r="Q106" s="224" t="e">
        <f>IF(ISNUMBER(Regressions!S116),ROUND(Regressions!S116, 1), NA())</f>
        <v>#N/A</v>
      </c>
      <c r="R106" s="356" t="e">
        <f>IF(ISNUMBER(Regressions!T116),ROUND(Regressions!T116, 1), NA())</f>
        <v>#N/A</v>
      </c>
      <c r="S106" s="246" t="e">
        <f>IF(ISNUMBER(Regressions!U116),ROUND(Regressions!U116, 1), NA())</f>
        <v>#N/A</v>
      </c>
    </row>
    <row xmlns:x14ac="http://schemas.microsoft.com/office/spreadsheetml/2009/9/ac" r="107" x14ac:dyDescent="0.2">
      <c r="A107" s="352" t="str">
        <f>IF(ISBLANK(Regressions!A117), " ", Regressions!A117)</f>
        <v>Eritrea</v>
      </c>
      <c r="B107" s="353">
        <f>IF(ISBLANK(Regressions!B117), " ", Regressions!B117)</f>
        <v>2010</v>
      </c>
      <c r="C107" s="358" t="str">
        <f>IF(ISBLANK(Regressions!C117), " ", Regressions!C117)</f>
        <v>Pre-primary</v>
      </c>
      <c r="D107" s="354">
        <f>IF(ISBLANK(Regressions!D117), " ", Regressions!D117)</f>
        <v>184425</v>
      </c>
      <c r="E107" s="223">
        <f>IF(ISNUMBER(Regressions!E117),ROUND(Regressions!E117, 1), NA())</f>
        <v>70.5</v>
      </c>
      <c r="F107" s="355">
        <f>IF(ISNUMBER(Regressions!F117),ROUND(Regressions!F117, 1), NA())</f>
        <v>36.299999999999997</v>
      </c>
      <c r="G107" s="245" t="e">
        <f>IF(ISNUMBER(Regressions!G117),ROUND(Regressions!G117, 1), NA())</f>
        <v>#N/A</v>
      </c>
      <c r="H107" s="356" t="e">
        <f>IF(ISNUMBER(Regressions!H117),ROUND(Regressions!H117, 1), NA())</f>
        <v>#N/A</v>
      </c>
      <c r="I107" s="246">
        <f>IF(ISNUMBER(Regressions!I117),ROUND(Regressions!I117, 1), NA())</f>
        <v>63.7</v>
      </c>
      <c r="J107" s="357" t="e">
        <f>IF(ISNUMBER(Regressions!K117),ROUND(Regressions!K117, 1), NA())</f>
        <v>#N/A</v>
      </c>
      <c r="K107" s="355" t="e">
        <f>IF(ISNUMBER(Regressions!L117),ROUND(Regressions!L117, 1), NA())</f>
        <v>#N/A</v>
      </c>
      <c r="L107" s="247" t="e">
        <f>IF(ISNUMBER(Regressions!M117),ROUND(Regressions!M117, 1), NA())</f>
        <v>#N/A</v>
      </c>
      <c r="M107" s="356" t="e">
        <f>IF(ISNUMBER(Regressions!N117),ROUND(Regressions!N117, 1), NA())</f>
        <v>#N/A</v>
      </c>
      <c r="N107" s="246" t="e">
        <f>IF(ISNUMBER(Regressions!O117),ROUND(Regressions!O117, 1), NA())</f>
        <v>#N/A</v>
      </c>
      <c r="O107" s="357" t="e">
        <f>IF(ISNUMBER(Regressions!Q117),ROUND(Regressions!Q117, 1), NA())</f>
        <v>#N/A</v>
      </c>
      <c r="P107" s="355" t="e">
        <f>IF(ISNUMBER(Regressions!R117),ROUND(Regressions!R117, 1), NA())</f>
        <v>#N/A</v>
      </c>
      <c r="Q107" s="224" t="e">
        <f>IF(ISNUMBER(Regressions!S117),ROUND(Regressions!S117, 1), NA())</f>
        <v>#N/A</v>
      </c>
      <c r="R107" s="356" t="e">
        <f>IF(ISNUMBER(Regressions!T117),ROUND(Regressions!T117, 1), NA())</f>
        <v>#N/A</v>
      </c>
      <c r="S107" s="246" t="e">
        <f>IF(ISNUMBER(Regressions!U117),ROUND(Regressions!U117, 1), NA())</f>
        <v>#N/A</v>
      </c>
    </row>
    <row xmlns:x14ac="http://schemas.microsoft.com/office/spreadsheetml/2009/9/ac" r="108" x14ac:dyDescent="0.2">
      <c r="A108" s="352" t="str">
        <f>IF(ISBLANK(Regressions!A118), " ", Regressions!A118)</f>
        <v>Eritrea</v>
      </c>
      <c r="B108" s="353">
        <f>IF(ISBLANK(Regressions!B118), " ", Regressions!B118)</f>
        <v>2011</v>
      </c>
      <c r="C108" s="358" t="str">
        <f>IF(ISBLANK(Regressions!C118), " ", Regressions!C118)</f>
        <v>Pre-primary</v>
      </c>
      <c r="D108" s="354">
        <f>IF(ISBLANK(Regressions!D118), " ", Regressions!D118)</f>
        <v>190743</v>
      </c>
      <c r="E108" s="223">
        <f>IF(ISNUMBER(Regressions!E118),ROUND(Regressions!E118, 1), NA())</f>
        <v>71.900000000000006</v>
      </c>
      <c r="F108" s="355">
        <f>IF(ISNUMBER(Regressions!F118),ROUND(Regressions!F118, 1), NA())</f>
        <v>36.799999999999997</v>
      </c>
      <c r="G108" s="245" t="e">
        <f>IF(ISNUMBER(Regressions!G118),ROUND(Regressions!G118, 1), NA())</f>
        <v>#N/A</v>
      </c>
      <c r="H108" s="356" t="e">
        <f>IF(ISNUMBER(Regressions!H118),ROUND(Regressions!H118, 1), NA())</f>
        <v>#N/A</v>
      </c>
      <c r="I108" s="246">
        <f>IF(ISNUMBER(Regressions!I118),ROUND(Regressions!I118, 1), NA())</f>
        <v>63.2</v>
      </c>
      <c r="J108" s="357" t="e">
        <f>IF(ISNUMBER(Regressions!K118),ROUND(Regressions!K118, 1), NA())</f>
        <v>#N/A</v>
      </c>
      <c r="K108" s="355" t="e">
        <f>IF(ISNUMBER(Regressions!L118),ROUND(Regressions!L118, 1), NA())</f>
        <v>#N/A</v>
      </c>
      <c r="L108" s="247" t="e">
        <f>IF(ISNUMBER(Regressions!M118),ROUND(Regressions!M118, 1), NA())</f>
        <v>#N/A</v>
      </c>
      <c r="M108" s="356" t="e">
        <f>IF(ISNUMBER(Regressions!N118),ROUND(Regressions!N118, 1), NA())</f>
        <v>#N/A</v>
      </c>
      <c r="N108" s="246" t="e">
        <f>IF(ISNUMBER(Regressions!O118),ROUND(Regressions!O118, 1), NA())</f>
        <v>#N/A</v>
      </c>
      <c r="O108" s="357" t="e">
        <f>IF(ISNUMBER(Regressions!Q118),ROUND(Regressions!Q118, 1), NA())</f>
        <v>#N/A</v>
      </c>
      <c r="P108" s="355" t="e">
        <f>IF(ISNUMBER(Regressions!R118),ROUND(Regressions!R118, 1), NA())</f>
        <v>#N/A</v>
      </c>
      <c r="Q108" s="224" t="e">
        <f>IF(ISNUMBER(Regressions!S118),ROUND(Regressions!S118, 1), NA())</f>
        <v>#N/A</v>
      </c>
      <c r="R108" s="356" t="e">
        <f>IF(ISNUMBER(Regressions!T118),ROUND(Regressions!T118, 1), NA())</f>
        <v>#N/A</v>
      </c>
      <c r="S108" s="246" t="e">
        <f>IF(ISNUMBER(Regressions!U118),ROUND(Regressions!U118, 1), NA())</f>
        <v>#N/A</v>
      </c>
    </row>
    <row xmlns:x14ac="http://schemas.microsoft.com/office/spreadsheetml/2009/9/ac" r="109" x14ac:dyDescent="0.2">
      <c r="A109" s="352" t="str">
        <f>IF(ISBLANK(Regressions!A119), " ", Regressions!A119)</f>
        <v>Eritrea</v>
      </c>
      <c r="B109" s="353">
        <f>IF(ISBLANK(Regressions!B119), " ", Regressions!B119)</f>
        <v>2012</v>
      </c>
      <c r="C109" s="358" t="str">
        <f>IF(ISBLANK(Regressions!C119), " ", Regressions!C119)</f>
        <v>Pre-primary</v>
      </c>
      <c r="D109" s="354">
        <f>IF(ISBLANK(Regressions!D119), " ", Regressions!D119)</f>
        <v>192851</v>
      </c>
      <c r="E109" s="223">
        <f>IF(ISNUMBER(Regressions!E119),ROUND(Regressions!E119, 1), NA())</f>
        <v>73.400000000000006</v>
      </c>
      <c r="F109" s="355">
        <f>IF(ISNUMBER(Regressions!F119),ROUND(Regressions!F119, 1), NA())</f>
        <v>37.299999999999997</v>
      </c>
      <c r="G109" s="245" t="e">
        <f>IF(ISNUMBER(Regressions!G119),ROUND(Regressions!G119, 1), NA())</f>
        <v>#N/A</v>
      </c>
      <c r="H109" s="356" t="e">
        <f>IF(ISNUMBER(Regressions!H119),ROUND(Regressions!H119, 1), NA())</f>
        <v>#N/A</v>
      </c>
      <c r="I109" s="246">
        <f>IF(ISNUMBER(Regressions!I119),ROUND(Regressions!I119, 1), NA())</f>
        <v>62.7</v>
      </c>
      <c r="J109" s="357" t="e">
        <f>IF(ISNUMBER(Regressions!K119),ROUND(Regressions!K119, 1), NA())</f>
        <v>#N/A</v>
      </c>
      <c r="K109" s="355" t="e">
        <f>IF(ISNUMBER(Regressions!L119),ROUND(Regressions!L119, 1), NA())</f>
        <v>#N/A</v>
      </c>
      <c r="L109" s="247" t="e">
        <f>IF(ISNUMBER(Regressions!M119),ROUND(Regressions!M119, 1), NA())</f>
        <v>#N/A</v>
      </c>
      <c r="M109" s="356" t="e">
        <f>IF(ISNUMBER(Regressions!N119),ROUND(Regressions!N119, 1), NA())</f>
        <v>#N/A</v>
      </c>
      <c r="N109" s="246" t="e">
        <f>IF(ISNUMBER(Regressions!O119),ROUND(Regressions!O119, 1), NA())</f>
        <v>#N/A</v>
      </c>
      <c r="O109" s="357" t="e">
        <f>IF(ISNUMBER(Regressions!Q119),ROUND(Regressions!Q119, 1), NA())</f>
        <v>#N/A</v>
      </c>
      <c r="P109" s="355" t="e">
        <f>IF(ISNUMBER(Regressions!R119),ROUND(Regressions!R119, 1), NA())</f>
        <v>#N/A</v>
      </c>
      <c r="Q109" s="224" t="e">
        <f>IF(ISNUMBER(Regressions!S119),ROUND(Regressions!S119, 1), NA())</f>
        <v>#N/A</v>
      </c>
      <c r="R109" s="356" t="e">
        <f>IF(ISNUMBER(Regressions!T119),ROUND(Regressions!T119, 1), NA())</f>
        <v>#N/A</v>
      </c>
      <c r="S109" s="246" t="e">
        <f>IF(ISNUMBER(Regressions!U119),ROUND(Regressions!U119, 1), NA())</f>
        <v>#N/A</v>
      </c>
    </row>
    <row xmlns:x14ac="http://schemas.microsoft.com/office/spreadsheetml/2009/9/ac" r="110" x14ac:dyDescent="0.2">
      <c r="A110" s="352" t="str">
        <f>IF(ISBLANK(Regressions!A120), " ", Regressions!A120)</f>
        <v>Eritrea</v>
      </c>
      <c r="B110" s="353">
        <f>IF(ISBLANK(Regressions!B120), " ", Regressions!B120)</f>
        <v>2013</v>
      </c>
      <c r="C110" s="358" t="str">
        <f>IF(ISBLANK(Regressions!C120), " ", Regressions!C120)</f>
        <v>Pre-primary</v>
      </c>
      <c r="D110" s="354">
        <f>IF(ISBLANK(Regressions!D120), " ", Regressions!D120)</f>
        <v>193643</v>
      </c>
      <c r="E110" s="223">
        <f>IF(ISNUMBER(Regressions!E120),ROUND(Regressions!E120, 1), NA())</f>
        <v>74.900000000000006</v>
      </c>
      <c r="F110" s="355">
        <f>IF(ISNUMBER(Regressions!F120),ROUND(Regressions!F120, 1), NA())</f>
        <v>37.799999999999997</v>
      </c>
      <c r="G110" s="245" t="e">
        <f>IF(ISNUMBER(Regressions!G120),ROUND(Regressions!G120, 1), NA())</f>
        <v>#N/A</v>
      </c>
      <c r="H110" s="356" t="e">
        <f>IF(ISNUMBER(Regressions!H120),ROUND(Regressions!H120, 1), NA())</f>
        <v>#N/A</v>
      </c>
      <c r="I110" s="246">
        <f>IF(ISNUMBER(Regressions!I120),ROUND(Regressions!I120, 1), NA())</f>
        <v>62.2</v>
      </c>
      <c r="J110" s="357" t="e">
        <f>IF(ISNUMBER(Regressions!K120),ROUND(Regressions!K120, 1), NA())</f>
        <v>#N/A</v>
      </c>
      <c r="K110" s="355" t="e">
        <f>IF(ISNUMBER(Regressions!L120),ROUND(Regressions!L120, 1), NA())</f>
        <v>#N/A</v>
      </c>
      <c r="L110" s="247" t="e">
        <f>IF(ISNUMBER(Regressions!M120),ROUND(Regressions!M120, 1), NA())</f>
        <v>#N/A</v>
      </c>
      <c r="M110" s="356" t="e">
        <f>IF(ISNUMBER(Regressions!N120),ROUND(Regressions!N120, 1), NA())</f>
        <v>#N/A</v>
      </c>
      <c r="N110" s="246" t="e">
        <f>IF(ISNUMBER(Regressions!O120),ROUND(Regressions!O120, 1), NA())</f>
        <v>#N/A</v>
      </c>
      <c r="O110" s="357" t="e">
        <f>IF(ISNUMBER(Regressions!Q120),ROUND(Regressions!Q120, 1), NA())</f>
        <v>#N/A</v>
      </c>
      <c r="P110" s="355" t="e">
        <f>IF(ISNUMBER(Regressions!R120),ROUND(Regressions!R120, 1), NA())</f>
        <v>#N/A</v>
      </c>
      <c r="Q110" s="224" t="e">
        <f>IF(ISNUMBER(Regressions!S120),ROUND(Regressions!S120, 1), NA())</f>
        <v>#N/A</v>
      </c>
      <c r="R110" s="356" t="e">
        <f>IF(ISNUMBER(Regressions!T120),ROUND(Regressions!T120, 1), NA())</f>
        <v>#N/A</v>
      </c>
      <c r="S110" s="246" t="e">
        <f>IF(ISNUMBER(Regressions!U120),ROUND(Regressions!U120, 1), NA())</f>
        <v>#N/A</v>
      </c>
    </row>
    <row xmlns:x14ac="http://schemas.microsoft.com/office/spreadsheetml/2009/9/ac" r="111" x14ac:dyDescent="0.2">
      <c r="A111" s="352" t="str">
        <f>IF(ISBLANK(Regressions!A121), " ", Regressions!A121)</f>
        <v>Eritrea</v>
      </c>
      <c r="B111" s="353">
        <f>IF(ISBLANK(Regressions!B121), " ", Regressions!B121)</f>
        <v>2014</v>
      </c>
      <c r="C111" s="358" t="str">
        <f>IF(ISBLANK(Regressions!C121), " ", Regressions!C121)</f>
        <v>Pre-primary</v>
      </c>
      <c r="D111" s="354">
        <f>IF(ISBLANK(Regressions!D121), " ", Regressions!D121)</f>
        <v>196006</v>
      </c>
      <c r="E111" s="223">
        <f>IF(ISNUMBER(Regressions!E121),ROUND(Regressions!E121, 1), NA())</f>
        <v>76.400000000000006</v>
      </c>
      <c r="F111" s="355">
        <f>IF(ISNUMBER(Regressions!F121),ROUND(Regressions!F121, 1), NA())</f>
        <v>38.299999999999997</v>
      </c>
      <c r="G111" s="245" t="e">
        <f>IF(ISNUMBER(Regressions!G121),ROUND(Regressions!G121, 1), NA())</f>
        <v>#N/A</v>
      </c>
      <c r="H111" s="356" t="e">
        <f>IF(ISNUMBER(Regressions!H121),ROUND(Regressions!H121, 1), NA())</f>
        <v>#N/A</v>
      </c>
      <c r="I111" s="246">
        <f>IF(ISNUMBER(Regressions!I121),ROUND(Regressions!I121, 1), NA())</f>
        <v>61.7</v>
      </c>
      <c r="J111" s="357" t="e">
        <f>IF(ISNUMBER(Regressions!K121),ROUND(Regressions!K121, 1), NA())</f>
        <v>#N/A</v>
      </c>
      <c r="K111" s="355" t="e">
        <f>IF(ISNUMBER(Regressions!L121),ROUND(Regressions!L121, 1), NA())</f>
        <v>#N/A</v>
      </c>
      <c r="L111" s="247" t="e">
        <f>IF(ISNUMBER(Regressions!M121),ROUND(Regressions!M121, 1), NA())</f>
        <v>#N/A</v>
      </c>
      <c r="M111" s="356" t="e">
        <f>IF(ISNUMBER(Regressions!N121),ROUND(Regressions!N121, 1), NA())</f>
        <v>#N/A</v>
      </c>
      <c r="N111" s="246" t="e">
        <f>IF(ISNUMBER(Regressions!O121),ROUND(Regressions!O121, 1), NA())</f>
        <v>#N/A</v>
      </c>
      <c r="O111" s="357" t="e">
        <f>IF(ISNUMBER(Regressions!Q121),ROUND(Regressions!Q121, 1), NA())</f>
        <v>#N/A</v>
      </c>
      <c r="P111" s="355" t="e">
        <f>IF(ISNUMBER(Regressions!R121),ROUND(Regressions!R121, 1), NA())</f>
        <v>#N/A</v>
      </c>
      <c r="Q111" s="224" t="e">
        <f>IF(ISNUMBER(Regressions!S121),ROUND(Regressions!S121, 1), NA())</f>
        <v>#N/A</v>
      </c>
      <c r="R111" s="356" t="e">
        <f>IF(ISNUMBER(Regressions!T121),ROUND(Regressions!T121, 1), NA())</f>
        <v>#N/A</v>
      </c>
      <c r="S111" s="246" t="e">
        <f>IF(ISNUMBER(Regressions!U121),ROUND(Regressions!U121, 1), NA())</f>
        <v>#N/A</v>
      </c>
    </row>
    <row xmlns:x14ac="http://schemas.microsoft.com/office/spreadsheetml/2009/9/ac" r="112" x14ac:dyDescent="0.2">
      <c r="A112" s="352" t="str">
        <f>IF(ISBLANK(Regressions!A122), " ", Regressions!A122)</f>
        <v>Eritrea</v>
      </c>
      <c r="B112" s="353">
        <f>IF(ISBLANK(Regressions!B122), " ", Regressions!B122)</f>
        <v>2015</v>
      </c>
      <c r="C112" s="358" t="str">
        <f>IF(ISBLANK(Regressions!C122), " ", Regressions!C122)</f>
        <v>Pre-primary</v>
      </c>
      <c r="D112" s="354">
        <f>IF(ISBLANK(Regressions!D122), " ", Regressions!D122)</f>
        <v>197149</v>
      </c>
      <c r="E112" s="223">
        <f>IF(ISNUMBER(Regressions!E122),ROUND(Regressions!E122, 1), NA())</f>
        <v>77.900000000000006</v>
      </c>
      <c r="F112" s="355">
        <f>IF(ISNUMBER(Regressions!F122),ROUND(Regressions!F122, 1), NA())</f>
        <v>38.9</v>
      </c>
      <c r="G112" s="245" t="e">
        <f>IF(ISNUMBER(Regressions!G122),ROUND(Regressions!G122, 1), NA())</f>
        <v>#N/A</v>
      </c>
      <c r="H112" s="356" t="e">
        <f>IF(ISNUMBER(Regressions!H122),ROUND(Regressions!H122, 1), NA())</f>
        <v>#N/A</v>
      </c>
      <c r="I112" s="246">
        <f>IF(ISNUMBER(Regressions!I122),ROUND(Regressions!I122, 1), NA())</f>
        <v>61.1</v>
      </c>
      <c r="J112" s="357" t="e">
        <f>IF(ISNUMBER(Regressions!K122),ROUND(Regressions!K122, 1), NA())</f>
        <v>#N/A</v>
      </c>
      <c r="K112" s="355" t="e">
        <f>IF(ISNUMBER(Regressions!L122),ROUND(Regressions!L122, 1), NA())</f>
        <v>#N/A</v>
      </c>
      <c r="L112" s="247" t="e">
        <f>IF(ISNUMBER(Regressions!M122),ROUND(Regressions!M122, 1), NA())</f>
        <v>#N/A</v>
      </c>
      <c r="M112" s="356" t="e">
        <f>IF(ISNUMBER(Regressions!N122),ROUND(Regressions!N122, 1), NA())</f>
        <v>#N/A</v>
      </c>
      <c r="N112" s="246" t="e">
        <f>IF(ISNUMBER(Regressions!O122),ROUND(Regressions!O122, 1), NA())</f>
        <v>#N/A</v>
      </c>
      <c r="O112" s="357" t="e">
        <f>IF(ISNUMBER(Regressions!Q122),ROUND(Regressions!Q122, 1), NA())</f>
        <v>#N/A</v>
      </c>
      <c r="P112" s="355" t="e">
        <f>IF(ISNUMBER(Regressions!R122),ROUND(Regressions!R122, 1), NA())</f>
        <v>#N/A</v>
      </c>
      <c r="Q112" s="224" t="e">
        <f>IF(ISNUMBER(Regressions!S122),ROUND(Regressions!S122, 1), NA())</f>
        <v>#N/A</v>
      </c>
      <c r="R112" s="356" t="e">
        <f>IF(ISNUMBER(Regressions!T122),ROUND(Regressions!T122, 1), NA())</f>
        <v>#N/A</v>
      </c>
      <c r="S112" s="246" t="e">
        <f>IF(ISNUMBER(Regressions!U122),ROUND(Regressions!U122, 1), NA())</f>
        <v>#N/A</v>
      </c>
    </row>
    <row xmlns:x14ac="http://schemas.microsoft.com/office/spreadsheetml/2009/9/ac" r="113" x14ac:dyDescent="0.2">
      <c r="A113" s="352" t="str">
        <f>IF(ISBLANK(Regressions!A123), " ", Regressions!A123)</f>
        <v>Eritrea</v>
      </c>
      <c r="B113" s="353">
        <f>IF(ISBLANK(Regressions!B123), " ", Regressions!B123)</f>
        <v>2016</v>
      </c>
      <c r="C113" s="358" t="str">
        <f>IF(ISBLANK(Regressions!C123), " ", Regressions!C123)</f>
        <v>Pre-primary</v>
      </c>
      <c r="D113" s="354">
        <f>IF(ISBLANK(Regressions!D123), " ", Regressions!D123)</f>
        <v>196894</v>
      </c>
      <c r="E113" s="223">
        <f>IF(ISNUMBER(Regressions!E123),ROUND(Regressions!E123, 1), NA())</f>
        <v>79.3</v>
      </c>
      <c r="F113" s="355">
        <f>IF(ISNUMBER(Regressions!F123),ROUND(Regressions!F123, 1), NA())</f>
        <v>39.4</v>
      </c>
      <c r="G113" s="245" t="e">
        <f>IF(ISNUMBER(Regressions!G123),ROUND(Regressions!G123, 1), NA())</f>
        <v>#N/A</v>
      </c>
      <c r="H113" s="356" t="e">
        <f>IF(ISNUMBER(Regressions!H123),ROUND(Regressions!H123, 1), NA())</f>
        <v>#N/A</v>
      </c>
      <c r="I113" s="246">
        <f>IF(ISNUMBER(Regressions!I123),ROUND(Regressions!I123, 1), NA())</f>
        <v>60.6</v>
      </c>
      <c r="J113" s="357" t="e">
        <f>IF(ISNUMBER(Regressions!K123),ROUND(Regressions!K123, 1), NA())</f>
        <v>#N/A</v>
      </c>
      <c r="K113" s="355" t="e">
        <f>IF(ISNUMBER(Regressions!L123),ROUND(Regressions!L123, 1), NA())</f>
        <v>#N/A</v>
      </c>
      <c r="L113" s="247" t="e">
        <f>IF(ISNUMBER(Regressions!M123),ROUND(Regressions!M123, 1), NA())</f>
        <v>#N/A</v>
      </c>
      <c r="M113" s="356" t="e">
        <f>IF(ISNUMBER(Regressions!N123),ROUND(Regressions!N123, 1), NA())</f>
        <v>#N/A</v>
      </c>
      <c r="N113" s="246" t="e">
        <f>IF(ISNUMBER(Regressions!O123),ROUND(Regressions!O123, 1), NA())</f>
        <v>#N/A</v>
      </c>
      <c r="O113" s="357" t="e">
        <f>IF(ISNUMBER(Regressions!Q123),ROUND(Regressions!Q123, 1), NA())</f>
        <v>#N/A</v>
      </c>
      <c r="P113" s="355" t="e">
        <f>IF(ISNUMBER(Regressions!R123),ROUND(Regressions!R123, 1), NA())</f>
        <v>#N/A</v>
      </c>
      <c r="Q113" s="224" t="e">
        <f>IF(ISNUMBER(Regressions!S123),ROUND(Regressions!S123, 1), NA())</f>
        <v>#N/A</v>
      </c>
      <c r="R113" s="356" t="e">
        <f>IF(ISNUMBER(Regressions!T123),ROUND(Regressions!T123, 1), NA())</f>
        <v>#N/A</v>
      </c>
      <c r="S113" s="246" t="e">
        <f>IF(ISNUMBER(Regressions!U123),ROUND(Regressions!U123, 1), NA())</f>
        <v>#N/A</v>
      </c>
    </row>
    <row xmlns:x14ac="http://schemas.microsoft.com/office/spreadsheetml/2009/9/ac" r="114" x14ac:dyDescent="0.2">
      <c r="A114" s="352" t="str">
        <f>IF(ISBLANK(Regressions!A124), " ", Regressions!A124)</f>
        <v>Eritrea</v>
      </c>
      <c r="B114" s="353">
        <f>IF(ISBLANK(Regressions!B124), " ", Regressions!B124)</f>
        <v>2017</v>
      </c>
      <c r="C114" s="358" t="str">
        <f>IF(ISBLANK(Regressions!C124), " ", Regressions!C124)</f>
        <v>Pre-primary</v>
      </c>
      <c r="D114" s="354">
        <f>IF(ISBLANK(Regressions!D124), " ", Regressions!D124)</f>
        <v>196257</v>
      </c>
      <c r="E114" s="223">
        <f>IF(ISNUMBER(Regressions!E124),ROUND(Regressions!E124, 1), NA())</f>
        <v>80.8</v>
      </c>
      <c r="F114" s="355">
        <f>IF(ISNUMBER(Regressions!F124),ROUND(Regressions!F124, 1), NA())</f>
        <v>39.9</v>
      </c>
      <c r="G114" s="245" t="e">
        <f>IF(ISNUMBER(Regressions!G124),ROUND(Regressions!G124, 1), NA())</f>
        <v>#N/A</v>
      </c>
      <c r="H114" s="356" t="e">
        <f>IF(ISNUMBER(Regressions!H124),ROUND(Regressions!H124, 1), NA())</f>
        <v>#N/A</v>
      </c>
      <c r="I114" s="246">
        <f>IF(ISNUMBER(Regressions!I124),ROUND(Regressions!I124, 1), NA())</f>
        <v>60.1</v>
      </c>
      <c r="J114" s="357" t="e">
        <f>IF(ISNUMBER(Regressions!K124),ROUND(Regressions!K124, 1), NA())</f>
        <v>#N/A</v>
      </c>
      <c r="K114" s="355" t="e">
        <f>IF(ISNUMBER(Regressions!L124),ROUND(Regressions!L124, 1), NA())</f>
        <v>#N/A</v>
      </c>
      <c r="L114" s="247" t="e">
        <f>IF(ISNUMBER(Regressions!M124),ROUND(Regressions!M124, 1), NA())</f>
        <v>#N/A</v>
      </c>
      <c r="M114" s="356" t="e">
        <f>IF(ISNUMBER(Regressions!N124),ROUND(Regressions!N124, 1), NA())</f>
        <v>#N/A</v>
      </c>
      <c r="N114" s="246" t="e">
        <f>IF(ISNUMBER(Regressions!O124),ROUND(Regressions!O124, 1), NA())</f>
        <v>#N/A</v>
      </c>
      <c r="O114" s="357" t="e">
        <f>IF(ISNUMBER(Regressions!Q124),ROUND(Regressions!Q124, 1), NA())</f>
        <v>#N/A</v>
      </c>
      <c r="P114" s="355" t="e">
        <f>IF(ISNUMBER(Regressions!R124),ROUND(Regressions!R124, 1), NA())</f>
        <v>#N/A</v>
      </c>
      <c r="Q114" s="224" t="e">
        <f>IF(ISNUMBER(Regressions!S124),ROUND(Regressions!S124, 1), NA())</f>
        <v>#N/A</v>
      </c>
      <c r="R114" s="356" t="e">
        <f>IF(ISNUMBER(Regressions!T124),ROUND(Regressions!T124, 1), NA())</f>
        <v>#N/A</v>
      </c>
      <c r="S114" s="246" t="e">
        <f>IF(ISNUMBER(Regressions!U124),ROUND(Regressions!U124, 1), NA())</f>
        <v>#N/A</v>
      </c>
    </row>
    <row xmlns:x14ac="http://schemas.microsoft.com/office/spreadsheetml/2009/9/ac" r="115" x14ac:dyDescent="0.2">
      <c r="A115" s="352" t="str">
        <f>IF(ISBLANK(Regressions!A125), " ", Regressions!A125)</f>
        <v>Eritrea</v>
      </c>
      <c r="B115" s="353">
        <f>IF(ISBLANK(Regressions!B125), " ", Regressions!B125)</f>
        <v>2018</v>
      </c>
      <c r="C115" s="358" t="str">
        <f>IF(ISBLANK(Regressions!C125), " ", Regressions!C125)</f>
        <v>Pre-primary</v>
      </c>
      <c r="D115" s="354">
        <f>IF(ISBLANK(Regressions!D125), " ", Regressions!D125)</f>
        <v>194779</v>
      </c>
      <c r="E115" s="223">
        <f>IF(ISNUMBER(Regressions!E125),ROUND(Regressions!E125, 1), NA())</f>
        <v>82.3</v>
      </c>
      <c r="F115" s="355">
        <f>IF(ISNUMBER(Regressions!F125),ROUND(Regressions!F125, 1), NA())</f>
        <v>40.4</v>
      </c>
      <c r="G115" s="245" t="e">
        <f>IF(ISNUMBER(Regressions!G125),ROUND(Regressions!G125, 1), NA())</f>
        <v>#N/A</v>
      </c>
      <c r="H115" s="356" t="e">
        <f>IF(ISNUMBER(Regressions!H125),ROUND(Regressions!H125, 1), NA())</f>
        <v>#N/A</v>
      </c>
      <c r="I115" s="246">
        <f>IF(ISNUMBER(Regressions!I125),ROUND(Regressions!I125, 1), NA())</f>
        <v>59.6</v>
      </c>
      <c r="J115" s="357" t="e">
        <f>IF(ISNUMBER(Regressions!K125),ROUND(Regressions!K125, 1), NA())</f>
        <v>#N/A</v>
      </c>
      <c r="K115" s="355" t="e">
        <f>IF(ISNUMBER(Regressions!L125),ROUND(Regressions!L125, 1), NA())</f>
        <v>#N/A</v>
      </c>
      <c r="L115" s="247" t="e">
        <f>IF(ISNUMBER(Regressions!M125),ROUND(Regressions!M125, 1), NA())</f>
        <v>#N/A</v>
      </c>
      <c r="M115" s="356" t="e">
        <f>IF(ISNUMBER(Regressions!N125),ROUND(Regressions!N125, 1), NA())</f>
        <v>#N/A</v>
      </c>
      <c r="N115" s="246" t="e">
        <f>IF(ISNUMBER(Regressions!O125),ROUND(Regressions!O125, 1), NA())</f>
        <v>#N/A</v>
      </c>
      <c r="O115" s="357" t="e">
        <f>IF(ISNUMBER(Regressions!Q125),ROUND(Regressions!Q125, 1), NA())</f>
        <v>#N/A</v>
      </c>
      <c r="P115" s="355" t="e">
        <f>IF(ISNUMBER(Regressions!R125),ROUND(Regressions!R125, 1), NA())</f>
        <v>#N/A</v>
      </c>
      <c r="Q115" s="224" t="e">
        <f>IF(ISNUMBER(Regressions!S125),ROUND(Regressions!S125, 1), NA())</f>
        <v>#N/A</v>
      </c>
      <c r="R115" s="356" t="e">
        <f>IF(ISNUMBER(Regressions!T125),ROUND(Regressions!T125, 1), NA())</f>
        <v>#N/A</v>
      </c>
      <c r="S115" s="246" t="e">
        <f>IF(ISNUMBER(Regressions!U125),ROUND(Regressions!U125, 1), NA())</f>
        <v>#N/A</v>
      </c>
    </row>
    <row xmlns:x14ac="http://schemas.microsoft.com/office/spreadsheetml/2009/9/ac" r="116" x14ac:dyDescent="0.2">
      <c r="A116" s="352" t="str">
        <f>IF(ISBLANK(Regressions!A126), " ", Regressions!A126)</f>
        <v>Eritrea</v>
      </c>
      <c r="B116" s="353">
        <f>IF(ISBLANK(Regressions!B126), " ", Regressions!B126)</f>
        <v>2019</v>
      </c>
      <c r="C116" s="358" t="str">
        <f>IF(ISBLANK(Regressions!C126), " ", Regressions!C126)</f>
        <v>Pre-primary</v>
      </c>
      <c r="D116" s="354">
        <f>IF(ISBLANK(Regressions!D126), " ", Regressions!D126)</f>
        <v>193955</v>
      </c>
      <c r="E116" s="223">
        <f>IF(ISNUMBER(Regressions!E126),ROUND(Regressions!E126, 1), NA())</f>
        <v>83.8</v>
      </c>
      <c r="F116" s="355">
        <f>IF(ISNUMBER(Regressions!F126),ROUND(Regressions!F126, 1), NA())</f>
        <v>41</v>
      </c>
      <c r="G116" s="245" t="e">
        <f>IF(ISNUMBER(Regressions!G126),ROUND(Regressions!G126, 1), NA())</f>
        <v>#N/A</v>
      </c>
      <c r="H116" s="356" t="e">
        <f>IF(ISNUMBER(Regressions!H126),ROUND(Regressions!H126, 1), NA())</f>
        <v>#N/A</v>
      </c>
      <c r="I116" s="246">
        <f>IF(ISNUMBER(Regressions!I126),ROUND(Regressions!I126, 1), NA())</f>
        <v>59</v>
      </c>
      <c r="J116" s="357" t="e">
        <f>IF(ISNUMBER(Regressions!K126),ROUND(Regressions!K126, 1), NA())</f>
        <v>#N/A</v>
      </c>
      <c r="K116" s="355" t="e">
        <f>IF(ISNUMBER(Regressions!L126),ROUND(Regressions!L126, 1), NA())</f>
        <v>#N/A</v>
      </c>
      <c r="L116" s="247" t="e">
        <f>IF(ISNUMBER(Regressions!M126),ROUND(Regressions!M126, 1), NA())</f>
        <v>#N/A</v>
      </c>
      <c r="M116" s="356" t="e">
        <f>IF(ISNUMBER(Regressions!N126),ROUND(Regressions!N126, 1), NA())</f>
        <v>#N/A</v>
      </c>
      <c r="N116" s="246" t="e">
        <f>IF(ISNUMBER(Regressions!O126),ROUND(Regressions!O126, 1), NA())</f>
        <v>#N/A</v>
      </c>
      <c r="O116" s="357" t="e">
        <f>IF(ISNUMBER(Regressions!Q126),ROUND(Regressions!Q126, 1), NA())</f>
        <v>#N/A</v>
      </c>
      <c r="P116" s="355" t="e">
        <f>IF(ISNUMBER(Regressions!R126),ROUND(Regressions!R126, 1), NA())</f>
        <v>#N/A</v>
      </c>
      <c r="Q116" s="224" t="e">
        <f>IF(ISNUMBER(Regressions!S126),ROUND(Regressions!S126, 1), NA())</f>
        <v>#N/A</v>
      </c>
      <c r="R116" s="356" t="e">
        <f>IF(ISNUMBER(Regressions!T126),ROUND(Regressions!T126, 1), NA())</f>
        <v>#N/A</v>
      </c>
      <c r="S116" s="246" t="e">
        <f>IF(ISNUMBER(Regressions!U126),ROUND(Regressions!U126, 1), NA())</f>
        <v>#N/A</v>
      </c>
    </row>
    <row xmlns:x14ac="http://schemas.microsoft.com/office/spreadsheetml/2009/9/ac" r="117" x14ac:dyDescent="0.2">
      <c r="A117" s="352" t="str">
        <f>IF(ISBLANK(Regressions!A127), " ", Regressions!A127)</f>
        <v>Eritrea</v>
      </c>
      <c r="B117" s="353">
        <f>IF(ISBLANK(Regressions!B127), " ", Regressions!B127)</f>
        <v>2020</v>
      </c>
      <c r="C117" s="358" t="str">
        <f>IF(ISBLANK(Regressions!C127), " ", Regressions!C127)</f>
        <v>Pre-primary</v>
      </c>
      <c r="D117" s="354">
        <f>IF(ISBLANK(Regressions!D127), " ", Regressions!D127)</f>
        <v>192170</v>
      </c>
      <c r="E117" s="223">
        <f>IF(ISNUMBER(Regressions!E127),ROUND(Regressions!E127, 1), NA())</f>
        <v>83.8</v>
      </c>
      <c r="F117" s="355">
        <f>IF(ISNUMBER(Regressions!F127),ROUND(Regressions!F127, 1), NA())</f>
        <v>41</v>
      </c>
      <c r="G117" s="245" t="e">
        <f>IF(ISNUMBER(Regressions!G127),ROUND(Regressions!G127, 1), NA())</f>
        <v>#N/A</v>
      </c>
      <c r="H117" s="356" t="e">
        <f>IF(ISNUMBER(Regressions!H127),ROUND(Regressions!H127, 1), NA())</f>
        <v>#N/A</v>
      </c>
      <c r="I117" s="246">
        <f>IF(ISNUMBER(Regressions!I127),ROUND(Regressions!I127, 1), NA())</f>
        <v>59</v>
      </c>
      <c r="J117" s="357" t="e">
        <f>IF(ISNUMBER(Regressions!K127),ROUND(Regressions!K127, 1), NA())</f>
        <v>#N/A</v>
      </c>
      <c r="K117" s="355" t="e">
        <f>IF(ISNUMBER(Regressions!L127),ROUND(Regressions!L127, 1), NA())</f>
        <v>#N/A</v>
      </c>
      <c r="L117" s="247" t="e">
        <f>IF(ISNUMBER(Regressions!M127),ROUND(Regressions!M127, 1), NA())</f>
        <v>#N/A</v>
      </c>
      <c r="M117" s="356" t="e">
        <f>IF(ISNUMBER(Regressions!N127),ROUND(Regressions!N127, 1), NA())</f>
        <v>#N/A</v>
      </c>
      <c r="N117" s="246" t="e">
        <f>IF(ISNUMBER(Regressions!O127),ROUND(Regressions!O127, 1), NA())</f>
        <v>#N/A</v>
      </c>
      <c r="O117" s="357" t="e">
        <f>IF(ISNUMBER(Regressions!Q127),ROUND(Regressions!Q127, 1), NA())</f>
        <v>#N/A</v>
      </c>
      <c r="P117" s="355" t="e">
        <f>IF(ISNUMBER(Regressions!R127),ROUND(Regressions!R127, 1), NA())</f>
        <v>#N/A</v>
      </c>
      <c r="Q117" s="224" t="e">
        <f>IF(ISNUMBER(Regressions!S127),ROUND(Regressions!S127, 1), NA())</f>
        <v>#N/A</v>
      </c>
      <c r="R117" s="356" t="e">
        <f>IF(ISNUMBER(Regressions!T127),ROUND(Regressions!T127, 1), NA())</f>
        <v>#N/A</v>
      </c>
      <c r="S117" s="246" t="e">
        <f>IF(ISNUMBER(Regressions!U127),ROUND(Regressions!U127, 1), NA())</f>
        <v>#N/A</v>
      </c>
    </row>
    <row xmlns:x14ac="http://schemas.microsoft.com/office/spreadsheetml/2009/9/ac" r="118" x14ac:dyDescent="0.2">
      <c r="A118" s="404" t="str">
        <f>IF(ISBLANK(Regressions!A128), " ", Regressions!A128)</f>
        <v>Eritrea</v>
      </c>
      <c r="B118" s="405">
        <f>IF(ISBLANK(Regressions!B128), " ", Regressions!B128)</f>
        <v>2021</v>
      </c>
      <c r="C118" s="406" t="str">
        <f>IF(ISBLANK(Regressions!C128), " ", Regressions!C128)</f>
        <v>Pre-primary</v>
      </c>
      <c r="D118" s="407">
        <f>IF(ISBLANK(Regressions!D128), " ", Regressions!D128)</f>
        <v>190324</v>
      </c>
      <c r="E118" s="410">
        <f>IF(ISNUMBER(Regressions!E128),ROUND(Regressions!E128, 1), NA())</f>
        <v>83.8</v>
      </c>
      <c r="F118" s="408">
        <f>IF(ISNUMBER(Regressions!F128),ROUND(Regressions!F128, 1), NA())</f>
        <v>41</v>
      </c>
      <c r="G118" s="411" t="e">
        <f>IF(ISNUMBER(Regressions!G128),ROUND(Regressions!G128, 1), NA())</f>
        <v>#N/A</v>
      </c>
      <c r="H118" s="409" t="e">
        <f>IF(ISNUMBER(Regressions!H128),ROUND(Regressions!H128, 1), NA())</f>
        <v>#N/A</v>
      </c>
      <c r="I118" s="412">
        <f>IF(ISNUMBER(Regressions!I128),ROUND(Regressions!I128, 1), NA())</f>
        <v>59</v>
      </c>
      <c r="J118" s="410" t="e">
        <f>IF(ISNUMBER(Regressions!K128),ROUND(Regressions!K128, 1), NA())</f>
        <v>#N/A</v>
      </c>
      <c r="K118" s="408" t="e">
        <f>IF(ISNUMBER(Regressions!L128),ROUND(Regressions!L128, 1), NA())</f>
        <v>#N/A</v>
      </c>
      <c r="L118" s="413" t="e">
        <f>IF(ISNUMBER(Regressions!M128),ROUND(Regressions!M128, 1), NA())</f>
        <v>#N/A</v>
      </c>
      <c r="M118" s="409" t="e">
        <f>IF(ISNUMBER(Regressions!N128),ROUND(Regressions!N128, 1), NA())</f>
        <v>#N/A</v>
      </c>
      <c r="N118" s="412" t="e">
        <f>IF(ISNUMBER(Regressions!O128),ROUND(Regressions!O128, 1), NA())</f>
        <v>#N/A</v>
      </c>
      <c r="O118" s="410" t="e">
        <f>IF(ISNUMBER(Regressions!Q128),ROUND(Regressions!Q128, 1), NA())</f>
        <v>#N/A</v>
      </c>
      <c r="P118" s="408" t="e">
        <f>IF(ISNUMBER(Regressions!R128),ROUND(Regressions!R128, 1), NA())</f>
        <v>#N/A</v>
      </c>
      <c r="Q118" s="414" t="e">
        <f>IF(ISNUMBER(Regressions!S128),ROUND(Regressions!S128, 1), NA())</f>
        <v>#N/A</v>
      </c>
      <c r="R118" s="409" t="e">
        <f>IF(ISNUMBER(Regressions!T128),ROUND(Regressions!T128, 1), NA())</f>
        <v>#N/A</v>
      </c>
      <c r="S118" s="412" t="e">
        <f>IF(ISNUMBER(Regressions!U128),ROUND(Regressions!U128, 1), NA())</f>
        <v>#N/A</v>
      </c>
      <c r="T118" s="403"/>
      <c r="U118" s="403"/>
      <c r="V118" s="403"/>
      <c r="W118" s="403"/>
      <c r="X118" s="403"/>
      <c r="Y118" s="403"/>
      <c r="Z118" s="403"/>
      <c r="AA118" s="403"/>
      <c r="AB118" s="403"/>
      <c r="AC118" s="403"/>
    </row>
    <row xmlns:x14ac="http://schemas.microsoft.com/office/spreadsheetml/2009/9/ac" r="119" x14ac:dyDescent="0.2">
      <c r="A119" s="352" t="str">
        <f>IF(ISBLANK(Regressions!A129), " ", Regressions!A129)</f>
        <v>Eritrea</v>
      </c>
      <c r="B119" s="353">
        <f>IF(ISBLANK(Regressions!B129), " ", Regressions!B129)</f>
        <v>2022</v>
      </c>
      <c r="C119" s="358" t="str">
        <f>IF(ISBLANK(Regressions!C129), " ", Regressions!C129)</f>
        <v>Pre-primary</v>
      </c>
      <c r="D119" s="354">
        <f>IF(ISBLANK(Regressions!D129), " ", Regressions!D129)</f>
        <v>189782</v>
      </c>
      <c r="E119" s="223">
        <f>IF(ISNUMBER(Regressions!E129),ROUND(Regressions!E129, 1), NA())</f>
        <v>83.8</v>
      </c>
      <c r="F119" s="355">
        <f>IF(ISNUMBER(Regressions!F129),ROUND(Regressions!F129, 1), NA())</f>
        <v>41</v>
      </c>
      <c r="G119" s="245" t="e">
        <f>IF(ISNUMBER(Regressions!G129),ROUND(Regressions!G129, 1), NA())</f>
        <v>#N/A</v>
      </c>
      <c r="H119" s="356" t="e">
        <f>IF(ISNUMBER(Regressions!H129),ROUND(Regressions!H129, 1), NA())</f>
        <v>#N/A</v>
      </c>
      <c r="I119" s="246">
        <f>IF(ISNUMBER(Regressions!I129),ROUND(Regressions!I129, 1), NA())</f>
        <v>59</v>
      </c>
      <c r="J119" s="357" t="e">
        <f>IF(ISNUMBER(Regressions!K129),ROUND(Regressions!K129, 1), NA())</f>
        <v>#N/A</v>
      </c>
      <c r="K119" s="355" t="e">
        <f>IF(ISNUMBER(Regressions!L129),ROUND(Regressions!L129, 1), NA())</f>
        <v>#N/A</v>
      </c>
      <c r="L119" s="247" t="e">
        <f>IF(ISNUMBER(Regressions!M129),ROUND(Regressions!M129, 1), NA())</f>
        <v>#N/A</v>
      </c>
      <c r="M119" s="356" t="e">
        <f>IF(ISNUMBER(Regressions!N129),ROUND(Regressions!N129, 1), NA())</f>
        <v>#N/A</v>
      </c>
      <c r="N119" s="246" t="e">
        <f>IF(ISNUMBER(Regressions!O129),ROUND(Regressions!O129, 1), NA())</f>
        <v>#N/A</v>
      </c>
      <c r="O119" s="357" t="e">
        <f>IF(ISNUMBER(Regressions!Q129),ROUND(Regressions!Q129, 1), NA())</f>
        <v>#N/A</v>
      </c>
      <c r="P119" s="355" t="e">
        <f>IF(ISNUMBER(Regressions!R129),ROUND(Regressions!R129, 1), NA())</f>
        <v>#N/A</v>
      </c>
      <c r="Q119" s="224" t="e">
        <f>IF(ISNUMBER(Regressions!S129),ROUND(Regressions!S129, 1), NA())</f>
        <v>#N/A</v>
      </c>
      <c r="R119" s="356" t="e">
        <f>IF(ISNUMBER(Regressions!T129),ROUND(Regressions!T129, 1), NA())</f>
        <v>#N/A</v>
      </c>
      <c r="S119" s="246" t="e">
        <f>IF(ISNUMBER(Regressions!U129),ROUND(Regressions!U129, 1), NA())</f>
        <v>#N/A</v>
      </c>
    </row>
    <row xmlns:x14ac="http://schemas.microsoft.com/office/spreadsheetml/2009/9/ac" r="120" x14ac:dyDescent="0.2">
      <c r="A120" s="359" t="str">
        <f>IF(ISBLANK(Regressions!A130), " ", Regressions!A130)</f>
        <v>Eritrea</v>
      </c>
      <c r="B120" s="360">
        <f>IF(ISBLANK(Regressions!B130), " ", Regressions!B130)</f>
        <v>2023</v>
      </c>
      <c r="C120" s="361" t="str">
        <f>IF(ISBLANK(Regressions!C130), " ", Regressions!C130)</f>
        <v>Pre-primary</v>
      </c>
      <c r="D120" s="362">
        <f>IF(ISBLANK(Regressions!D130), " ", Regressions!D130)</f>
        <v>205747</v>
      </c>
      <c r="E120" s="363">
        <f>IF(ISNUMBER(Regressions!E130),ROUND(Regressions!E130, 1), NA())</f>
        <v>83.8</v>
      </c>
      <c r="F120" s="364">
        <f>IF(ISNUMBER(Regressions!F130),ROUND(Regressions!F130, 1), NA())</f>
        <v>41</v>
      </c>
      <c r="G120" s="365" t="e">
        <f>IF(ISNUMBER(Regressions!G130),ROUND(Regressions!G130, 1), NA())</f>
        <v>#N/A</v>
      </c>
      <c r="H120" s="366" t="e">
        <f>IF(ISNUMBER(Regressions!H130),ROUND(Regressions!H130, 1), NA())</f>
        <v>#N/A</v>
      </c>
      <c r="I120" s="367">
        <f>IF(ISNUMBER(Regressions!I130),ROUND(Regressions!I130, 1), NA())</f>
        <v>59</v>
      </c>
      <c r="J120" s="368" t="e">
        <f>IF(ISNUMBER(Regressions!K130),ROUND(Regressions!K130, 1), NA())</f>
        <v>#N/A</v>
      </c>
      <c r="K120" s="364" t="e">
        <f>IF(ISNUMBER(Regressions!L130),ROUND(Regressions!L130, 1), NA())</f>
        <v>#N/A</v>
      </c>
      <c r="L120" s="369" t="e">
        <f>IF(ISNUMBER(Regressions!M130),ROUND(Regressions!M130, 1), NA())</f>
        <v>#N/A</v>
      </c>
      <c r="M120" s="366" t="e">
        <f>IF(ISNUMBER(Regressions!N130),ROUND(Regressions!N130, 1), NA())</f>
        <v>#N/A</v>
      </c>
      <c r="N120" s="367" t="e">
        <f>IF(ISNUMBER(Regressions!O130),ROUND(Regressions!O130, 1), NA())</f>
        <v>#N/A</v>
      </c>
      <c r="O120" s="368" t="e">
        <f>IF(ISNUMBER(Regressions!Q130),ROUND(Regressions!Q130, 1), NA())</f>
        <v>#N/A</v>
      </c>
      <c r="P120" s="364" t="e">
        <f>IF(ISNUMBER(Regressions!R130),ROUND(Regressions!R130, 1), NA())</f>
        <v>#N/A</v>
      </c>
      <c r="Q120" s="370" t="e">
        <f>IF(ISNUMBER(Regressions!S130),ROUND(Regressions!S130, 1), NA())</f>
        <v>#N/A</v>
      </c>
      <c r="R120" s="366" t="e">
        <f>IF(ISNUMBER(Regressions!T130),ROUND(Regressions!T130, 1), NA())</f>
        <v>#N/A</v>
      </c>
      <c r="S120" s="367" t="e">
        <f>IF(ISNUMBER(Regressions!U130),ROUND(Regressions!U130, 1), NA())</f>
        <v>#N/A</v>
      </c>
    </row>
    <row xmlns:x14ac="http://schemas.microsoft.com/office/spreadsheetml/2009/9/ac" r="121" hidden="true" x14ac:dyDescent="0.2">
      <c r="A121" s="352" t="str">
        <f>IF(ISBLANK(Regressions!A131), " ", Regressions!A131)</f>
        <v>Eritrea</v>
      </c>
      <c r="B121" s="353">
        <f>IF(ISBLANK(Regressions!B131), " ", Regressions!B131)</f>
        <v>2024</v>
      </c>
      <c r="C121" s="358" t="str">
        <f>IF(ISBLANK(Regressions!C131), " ", Regressions!C131)</f>
        <v>Pre-primary</v>
      </c>
      <c r="D121" s="354" t="str">
        <f>IF(ISBLANK(Regressions!D131), " ", Regressions!D131)</f>
        <v> </v>
      </c>
      <c r="E121" s="223" t="e">
        <f>IF(ISNUMBER(Regressions!E131),ROUND(Regressions!E131, 1), NA())</f>
        <v>#N/A</v>
      </c>
      <c r="F121" s="355" t="e">
        <f>IF(ISNUMBER(Regressions!F131),ROUND(Regressions!F131, 1), NA())</f>
        <v>#N/A</v>
      </c>
      <c r="G121" s="245" t="e">
        <f>IF(ISNUMBER(Regressions!G131),ROUND(Regressions!G131, 1), NA())</f>
        <v>#N/A</v>
      </c>
      <c r="H121" s="356" t="e">
        <f>IF(ISNUMBER(Regressions!H131),ROUND(Regressions!H131, 1), NA())</f>
        <v>#N/A</v>
      </c>
      <c r="I121" s="246" t="e">
        <f>IF(ISNUMBER(Regressions!I131),ROUND(Regressions!I131, 1), NA())</f>
        <v>#N/A</v>
      </c>
      <c r="J121" s="357" t="e">
        <f>IF(ISNUMBER(Regressions!K131),ROUND(Regressions!K131, 1), NA())</f>
        <v>#N/A</v>
      </c>
      <c r="K121" s="355" t="e">
        <f>IF(ISNUMBER(Regressions!L131),ROUND(Regressions!L131, 1), NA())</f>
        <v>#N/A</v>
      </c>
      <c r="L121" s="247" t="e">
        <f>IF(ISNUMBER(Regressions!M131),ROUND(Regressions!M131, 1), NA())</f>
        <v>#N/A</v>
      </c>
      <c r="M121" s="356" t="e">
        <f>IF(ISNUMBER(Regressions!N131),ROUND(Regressions!N131, 1), NA())</f>
        <v>#N/A</v>
      </c>
      <c r="N121" s="246" t="e">
        <f>IF(ISNUMBER(Regressions!O131),ROUND(Regressions!O131, 1), NA())</f>
        <v>#N/A</v>
      </c>
      <c r="O121" s="357" t="e">
        <f>IF(ISNUMBER(Regressions!Q131),ROUND(Regressions!Q131, 1), NA())</f>
        <v>#N/A</v>
      </c>
      <c r="P121" s="355" t="e">
        <f>IF(ISNUMBER(Regressions!R131),ROUND(Regressions!R131, 1), NA())</f>
        <v>#N/A</v>
      </c>
      <c r="Q121" s="224" t="e">
        <f>IF(ISNUMBER(Regressions!S131),ROUND(Regressions!S131, 1), NA())</f>
        <v>#N/A</v>
      </c>
      <c r="R121" s="356" t="e">
        <f>IF(ISNUMBER(Regressions!T131),ROUND(Regressions!T131, 1), NA())</f>
        <v>#N/A</v>
      </c>
      <c r="S121" s="246" t="e">
        <f>IF(ISNUMBER(Regressions!U131),ROUND(Regressions!U131, 1), NA())</f>
        <v>#N/A</v>
      </c>
    </row>
    <row xmlns:x14ac="http://schemas.microsoft.com/office/spreadsheetml/2009/9/ac" r="122" hidden="true" x14ac:dyDescent="0.2">
      <c r="A122" s="352" t="str">
        <f>IF(ISBLANK(Regressions!A132), " ", Regressions!A132)</f>
        <v>Eritrea</v>
      </c>
      <c r="B122" s="353">
        <f>IF(ISBLANK(Regressions!B132), " ", Regressions!B132)</f>
        <v>2025</v>
      </c>
      <c r="C122" s="358" t="str">
        <f>IF(ISBLANK(Regressions!C132), " ", Regressions!C132)</f>
        <v>Pre-primary</v>
      </c>
      <c r="D122" s="354" t="str">
        <f>IF(ISBLANK(Regressions!D132), " ", Regressions!D132)</f>
        <v> </v>
      </c>
      <c r="E122" s="223" t="e">
        <f>IF(ISNUMBER(Regressions!E132),ROUND(Regressions!E132, 1), NA())</f>
        <v>#N/A</v>
      </c>
      <c r="F122" s="355" t="e">
        <f>IF(ISNUMBER(Regressions!F132),ROUND(Regressions!F132, 1), NA())</f>
        <v>#N/A</v>
      </c>
      <c r="G122" s="245" t="e">
        <f>IF(ISNUMBER(Regressions!G132),ROUND(Regressions!G132, 1), NA())</f>
        <v>#N/A</v>
      </c>
      <c r="H122" s="356" t="e">
        <f>IF(ISNUMBER(Regressions!H132),ROUND(Regressions!H132, 1), NA())</f>
        <v>#N/A</v>
      </c>
      <c r="I122" s="246" t="e">
        <f>IF(ISNUMBER(Regressions!I132),ROUND(Regressions!I132, 1), NA())</f>
        <v>#N/A</v>
      </c>
      <c r="J122" s="357" t="e">
        <f>IF(ISNUMBER(Regressions!K132),ROUND(Regressions!K132, 1), NA())</f>
        <v>#N/A</v>
      </c>
      <c r="K122" s="355" t="e">
        <f>IF(ISNUMBER(Regressions!L132),ROUND(Regressions!L132, 1), NA())</f>
        <v>#N/A</v>
      </c>
      <c r="L122" s="247" t="e">
        <f>IF(ISNUMBER(Regressions!M132),ROUND(Regressions!M132, 1), NA())</f>
        <v>#N/A</v>
      </c>
      <c r="M122" s="356" t="e">
        <f>IF(ISNUMBER(Regressions!N132),ROUND(Regressions!N132, 1), NA())</f>
        <v>#N/A</v>
      </c>
      <c r="N122" s="246" t="e">
        <f>IF(ISNUMBER(Regressions!O132),ROUND(Regressions!O132, 1), NA())</f>
        <v>#N/A</v>
      </c>
      <c r="O122" s="357" t="e">
        <f>IF(ISNUMBER(Regressions!Q132),ROUND(Regressions!Q132, 1), NA())</f>
        <v>#N/A</v>
      </c>
      <c r="P122" s="355" t="e">
        <f>IF(ISNUMBER(Regressions!R132),ROUND(Regressions!R132, 1), NA())</f>
        <v>#N/A</v>
      </c>
      <c r="Q122" s="224" t="e">
        <f>IF(ISNUMBER(Regressions!S132),ROUND(Regressions!S132, 1), NA())</f>
        <v>#N/A</v>
      </c>
      <c r="R122" s="356" t="e">
        <f>IF(ISNUMBER(Regressions!T132),ROUND(Regressions!T132, 1), NA())</f>
        <v>#N/A</v>
      </c>
      <c r="S122" s="246" t="e">
        <f>IF(ISNUMBER(Regressions!U132),ROUND(Regressions!U132, 1), NA())</f>
        <v>#N/A</v>
      </c>
    </row>
    <row xmlns:x14ac="http://schemas.microsoft.com/office/spreadsheetml/2009/9/ac" r="123" hidden="true" x14ac:dyDescent="0.2">
      <c r="A123" s="352" t="str">
        <f>IF(ISBLANK(Regressions!A133), " ", Regressions!A133)</f>
        <v>Eritrea</v>
      </c>
      <c r="B123" s="353">
        <f>IF(ISBLANK(Regressions!B133), " ", Regressions!B133)</f>
        <v>2026</v>
      </c>
      <c r="C123" s="358" t="str">
        <f>IF(ISBLANK(Regressions!C133), " ", Regressions!C133)</f>
        <v>Pre-primary</v>
      </c>
      <c r="D123" s="354" t="str">
        <f>IF(ISBLANK(Regressions!D133), " ", Regressions!D133)</f>
        <v> </v>
      </c>
      <c r="E123" s="223" t="e">
        <f>IF(ISNUMBER(Regressions!E133),ROUND(Regressions!E133, 1), NA())</f>
        <v>#N/A</v>
      </c>
      <c r="F123" s="355" t="e">
        <f>IF(ISNUMBER(Regressions!F133),ROUND(Regressions!F133, 1), NA())</f>
        <v>#N/A</v>
      </c>
      <c r="G123" s="245" t="e">
        <f>IF(ISNUMBER(Regressions!G133),ROUND(Regressions!G133, 1), NA())</f>
        <v>#N/A</v>
      </c>
      <c r="H123" s="356" t="e">
        <f>IF(ISNUMBER(Regressions!H133),ROUND(Regressions!H133, 1), NA())</f>
        <v>#N/A</v>
      </c>
      <c r="I123" s="246" t="e">
        <f>IF(ISNUMBER(Regressions!I133),ROUND(Regressions!I133, 1), NA())</f>
        <v>#N/A</v>
      </c>
      <c r="J123" s="357" t="e">
        <f>IF(ISNUMBER(Regressions!K133),ROUND(Regressions!K133, 1), NA())</f>
        <v>#N/A</v>
      </c>
      <c r="K123" s="355" t="e">
        <f>IF(ISNUMBER(Regressions!L133),ROUND(Regressions!L133, 1), NA())</f>
        <v>#N/A</v>
      </c>
      <c r="L123" s="247" t="e">
        <f>IF(ISNUMBER(Regressions!M133),ROUND(Regressions!M133, 1), NA())</f>
        <v>#N/A</v>
      </c>
      <c r="M123" s="356" t="e">
        <f>IF(ISNUMBER(Regressions!N133),ROUND(Regressions!N133, 1), NA())</f>
        <v>#N/A</v>
      </c>
      <c r="N123" s="246" t="e">
        <f>IF(ISNUMBER(Regressions!O133),ROUND(Regressions!O133, 1), NA())</f>
        <v>#N/A</v>
      </c>
      <c r="O123" s="357" t="e">
        <f>IF(ISNUMBER(Regressions!Q133),ROUND(Regressions!Q133, 1), NA())</f>
        <v>#N/A</v>
      </c>
      <c r="P123" s="355" t="e">
        <f>IF(ISNUMBER(Regressions!R133),ROUND(Regressions!R133, 1), NA())</f>
        <v>#N/A</v>
      </c>
      <c r="Q123" s="224" t="e">
        <f>IF(ISNUMBER(Regressions!S133),ROUND(Regressions!S133, 1), NA())</f>
        <v>#N/A</v>
      </c>
      <c r="R123" s="356" t="e">
        <f>IF(ISNUMBER(Regressions!T133),ROUND(Regressions!T133, 1), NA())</f>
        <v>#N/A</v>
      </c>
      <c r="S123" s="246" t="e">
        <f>IF(ISNUMBER(Regressions!U133),ROUND(Regressions!U133, 1), NA())</f>
        <v>#N/A</v>
      </c>
    </row>
    <row xmlns:x14ac="http://schemas.microsoft.com/office/spreadsheetml/2009/9/ac" r="124" hidden="true" x14ac:dyDescent="0.2">
      <c r="A124" s="352" t="str">
        <f>IF(ISBLANK(Regressions!A134), " ", Regressions!A134)</f>
        <v>Eritrea</v>
      </c>
      <c r="B124" s="353">
        <f>IF(ISBLANK(Regressions!B134), " ", Regressions!B134)</f>
        <v>2027</v>
      </c>
      <c r="C124" s="358" t="str">
        <f>IF(ISBLANK(Regressions!C134), " ", Regressions!C134)</f>
        <v>Pre-primary</v>
      </c>
      <c r="D124" s="354" t="str">
        <f>IF(ISBLANK(Regressions!D134), " ", Regressions!D134)</f>
        <v> </v>
      </c>
      <c r="E124" s="223" t="e">
        <f>IF(ISNUMBER(Regressions!E134),ROUND(Regressions!E134, 1), NA())</f>
        <v>#N/A</v>
      </c>
      <c r="F124" s="355" t="e">
        <f>IF(ISNUMBER(Regressions!F134),ROUND(Regressions!F134, 1), NA())</f>
        <v>#N/A</v>
      </c>
      <c r="G124" s="245" t="e">
        <f>IF(ISNUMBER(Regressions!G134),ROUND(Regressions!G134, 1), NA())</f>
        <v>#N/A</v>
      </c>
      <c r="H124" s="356" t="e">
        <f>IF(ISNUMBER(Regressions!H134),ROUND(Regressions!H134, 1), NA())</f>
        <v>#N/A</v>
      </c>
      <c r="I124" s="246" t="e">
        <f>IF(ISNUMBER(Regressions!I134),ROUND(Regressions!I134, 1), NA())</f>
        <v>#N/A</v>
      </c>
      <c r="J124" s="357" t="e">
        <f>IF(ISNUMBER(Regressions!K134),ROUND(Regressions!K134, 1), NA())</f>
        <v>#N/A</v>
      </c>
      <c r="K124" s="355" t="e">
        <f>IF(ISNUMBER(Regressions!L134),ROUND(Regressions!L134, 1), NA())</f>
        <v>#N/A</v>
      </c>
      <c r="L124" s="247" t="e">
        <f>IF(ISNUMBER(Regressions!M134),ROUND(Regressions!M134, 1), NA())</f>
        <v>#N/A</v>
      </c>
      <c r="M124" s="356" t="e">
        <f>IF(ISNUMBER(Regressions!N134),ROUND(Regressions!N134, 1), NA())</f>
        <v>#N/A</v>
      </c>
      <c r="N124" s="246" t="e">
        <f>IF(ISNUMBER(Regressions!O134),ROUND(Regressions!O134, 1), NA())</f>
        <v>#N/A</v>
      </c>
      <c r="O124" s="357" t="e">
        <f>IF(ISNUMBER(Regressions!Q134),ROUND(Regressions!Q134, 1), NA())</f>
        <v>#N/A</v>
      </c>
      <c r="P124" s="355" t="e">
        <f>IF(ISNUMBER(Regressions!R134),ROUND(Regressions!R134, 1), NA())</f>
        <v>#N/A</v>
      </c>
      <c r="Q124" s="224" t="e">
        <f>IF(ISNUMBER(Regressions!S134),ROUND(Regressions!S134, 1), NA())</f>
        <v>#N/A</v>
      </c>
      <c r="R124" s="356" t="e">
        <f>IF(ISNUMBER(Regressions!T134),ROUND(Regressions!T134, 1), NA())</f>
        <v>#N/A</v>
      </c>
      <c r="S124" s="246" t="e">
        <f>IF(ISNUMBER(Regressions!U134),ROUND(Regressions!U134, 1), NA())</f>
        <v>#N/A</v>
      </c>
    </row>
    <row xmlns:x14ac="http://schemas.microsoft.com/office/spreadsheetml/2009/9/ac" r="125" hidden="true" x14ac:dyDescent="0.2">
      <c r="A125" s="352" t="str">
        <f>IF(ISBLANK(Regressions!A135), " ", Regressions!A135)</f>
        <v>Eritrea</v>
      </c>
      <c r="B125" s="353">
        <f>IF(ISBLANK(Regressions!B135), " ", Regressions!B135)</f>
        <v>2028</v>
      </c>
      <c r="C125" s="358" t="str">
        <f>IF(ISBLANK(Regressions!C135), " ", Regressions!C135)</f>
        <v>Pre-primary</v>
      </c>
      <c r="D125" s="354" t="str">
        <f>IF(ISBLANK(Regressions!D135), " ", Regressions!D135)</f>
        <v> </v>
      </c>
      <c r="E125" s="223" t="e">
        <f>IF(ISNUMBER(Regressions!E135),ROUND(Regressions!E135, 1), NA())</f>
        <v>#N/A</v>
      </c>
      <c r="F125" s="355" t="e">
        <f>IF(ISNUMBER(Regressions!F135),ROUND(Regressions!F135, 1), NA())</f>
        <v>#N/A</v>
      </c>
      <c r="G125" s="245" t="e">
        <f>IF(ISNUMBER(Regressions!G135),ROUND(Regressions!G135, 1), NA())</f>
        <v>#N/A</v>
      </c>
      <c r="H125" s="356" t="e">
        <f>IF(ISNUMBER(Regressions!H135),ROUND(Regressions!H135, 1), NA())</f>
        <v>#N/A</v>
      </c>
      <c r="I125" s="246" t="e">
        <f>IF(ISNUMBER(Regressions!I135),ROUND(Regressions!I135, 1), NA())</f>
        <v>#N/A</v>
      </c>
      <c r="J125" s="357" t="e">
        <f>IF(ISNUMBER(Regressions!K135),ROUND(Regressions!K135, 1), NA())</f>
        <v>#N/A</v>
      </c>
      <c r="K125" s="355" t="e">
        <f>IF(ISNUMBER(Regressions!L135),ROUND(Regressions!L135, 1), NA())</f>
        <v>#N/A</v>
      </c>
      <c r="L125" s="247" t="e">
        <f>IF(ISNUMBER(Regressions!M135),ROUND(Regressions!M135, 1), NA())</f>
        <v>#N/A</v>
      </c>
      <c r="M125" s="356" t="e">
        <f>IF(ISNUMBER(Regressions!N135),ROUND(Regressions!N135, 1), NA())</f>
        <v>#N/A</v>
      </c>
      <c r="N125" s="246" t="e">
        <f>IF(ISNUMBER(Regressions!O135),ROUND(Regressions!O135, 1), NA())</f>
        <v>#N/A</v>
      </c>
      <c r="O125" s="357" t="e">
        <f>IF(ISNUMBER(Regressions!Q135),ROUND(Regressions!Q135, 1), NA())</f>
        <v>#N/A</v>
      </c>
      <c r="P125" s="355" t="e">
        <f>IF(ISNUMBER(Regressions!R135),ROUND(Regressions!R135, 1), NA())</f>
        <v>#N/A</v>
      </c>
      <c r="Q125" s="224" t="e">
        <f>IF(ISNUMBER(Regressions!S135),ROUND(Regressions!S135, 1), NA())</f>
        <v>#N/A</v>
      </c>
      <c r="R125" s="356" t="e">
        <f>IF(ISNUMBER(Regressions!T135),ROUND(Regressions!T135, 1), NA())</f>
        <v>#N/A</v>
      </c>
      <c r="S125" s="246" t="e">
        <f>IF(ISNUMBER(Regressions!U135),ROUND(Regressions!U135, 1), NA())</f>
        <v>#N/A</v>
      </c>
    </row>
    <row xmlns:x14ac="http://schemas.microsoft.com/office/spreadsheetml/2009/9/ac" r="126" hidden="true" x14ac:dyDescent="0.2">
      <c r="A126" s="352" t="str">
        <f>IF(ISBLANK(Regressions!A136), " ", Regressions!A136)</f>
        <v>Eritrea</v>
      </c>
      <c r="B126" s="353">
        <f>IF(ISBLANK(Regressions!B136), " ", Regressions!B136)</f>
        <v>2029</v>
      </c>
      <c r="C126" s="358" t="str">
        <f>IF(ISBLANK(Regressions!C136), " ", Regressions!C136)</f>
        <v>Pre-primary</v>
      </c>
      <c r="D126" s="354" t="str">
        <f>IF(ISBLANK(Regressions!D136), " ", Regressions!D136)</f>
        <v> </v>
      </c>
      <c r="E126" s="223" t="e">
        <f>IF(ISNUMBER(Regressions!E136),ROUND(Regressions!E136, 1), NA())</f>
        <v>#N/A</v>
      </c>
      <c r="F126" s="355" t="e">
        <f>IF(ISNUMBER(Regressions!F136),ROUND(Regressions!F136, 1), NA())</f>
        <v>#N/A</v>
      </c>
      <c r="G126" s="245" t="e">
        <f>IF(ISNUMBER(Regressions!G136),ROUND(Regressions!G136, 1), NA())</f>
        <v>#N/A</v>
      </c>
      <c r="H126" s="356" t="e">
        <f>IF(ISNUMBER(Regressions!H136),ROUND(Regressions!H136, 1), NA())</f>
        <v>#N/A</v>
      </c>
      <c r="I126" s="246" t="e">
        <f>IF(ISNUMBER(Regressions!I136),ROUND(Regressions!I136, 1), NA())</f>
        <v>#N/A</v>
      </c>
      <c r="J126" s="357" t="e">
        <f>IF(ISNUMBER(Regressions!K136),ROUND(Regressions!K136, 1), NA())</f>
        <v>#N/A</v>
      </c>
      <c r="K126" s="355" t="e">
        <f>IF(ISNUMBER(Regressions!L136),ROUND(Regressions!L136, 1), NA())</f>
        <v>#N/A</v>
      </c>
      <c r="L126" s="247" t="e">
        <f>IF(ISNUMBER(Regressions!M136),ROUND(Regressions!M136, 1), NA())</f>
        <v>#N/A</v>
      </c>
      <c r="M126" s="356" t="e">
        <f>IF(ISNUMBER(Regressions!N136),ROUND(Regressions!N136, 1), NA())</f>
        <v>#N/A</v>
      </c>
      <c r="N126" s="246" t="e">
        <f>IF(ISNUMBER(Regressions!O136),ROUND(Regressions!O136, 1), NA())</f>
        <v>#N/A</v>
      </c>
      <c r="O126" s="357" t="e">
        <f>IF(ISNUMBER(Regressions!Q136),ROUND(Regressions!Q136, 1), NA())</f>
        <v>#N/A</v>
      </c>
      <c r="P126" s="355" t="e">
        <f>IF(ISNUMBER(Regressions!R136),ROUND(Regressions!R136, 1), NA())</f>
        <v>#N/A</v>
      </c>
      <c r="Q126" s="224" t="e">
        <f>IF(ISNUMBER(Regressions!S136),ROUND(Regressions!S136, 1), NA())</f>
        <v>#N/A</v>
      </c>
      <c r="R126" s="356" t="e">
        <f>IF(ISNUMBER(Regressions!T136),ROUND(Regressions!T136, 1), NA())</f>
        <v>#N/A</v>
      </c>
      <c r="S126" s="246" t="e">
        <f>IF(ISNUMBER(Regressions!U136),ROUND(Regressions!U136, 1), NA())</f>
        <v>#N/A</v>
      </c>
    </row>
    <row xmlns:x14ac="http://schemas.microsoft.com/office/spreadsheetml/2009/9/ac" r="127" hidden="true" x14ac:dyDescent="0.2">
      <c r="A127" s="352" t="str">
        <f>IF(ISBLANK(Regressions!A137), " ", Regressions!A137)</f>
        <v>Eritrea</v>
      </c>
      <c r="B127" s="353">
        <f>IF(ISBLANK(Regressions!B137), " ", Regressions!B137)</f>
        <v>2030</v>
      </c>
      <c r="C127" s="358" t="str">
        <f>IF(ISBLANK(Regressions!C137), " ", Regressions!C137)</f>
        <v>Pre-primary</v>
      </c>
      <c r="D127" s="354" t="str">
        <f>IF(ISBLANK(Regressions!D137), " ", Regressions!D137)</f>
        <v> </v>
      </c>
      <c r="E127" s="223" t="e">
        <f>IF(ISNUMBER(Regressions!E137),ROUND(Regressions!E137, 1), NA())</f>
        <v>#N/A</v>
      </c>
      <c r="F127" s="355" t="e">
        <f>IF(ISNUMBER(Regressions!F137),ROUND(Regressions!F137, 1), NA())</f>
        <v>#N/A</v>
      </c>
      <c r="G127" s="245" t="e">
        <f>IF(ISNUMBER(Regressions!G137),ROUND(Regressions!G137, 1), NA())</f>
        <v>#N/A</v>
      </c>
      <c r="H127" s="356" t="e">
        <f>IF(ISNUMBER(Regressions!H137),ROUND(Regressions!H137, 1), NA())</f>
        <v>#N/A</v>
      </c>
      <c r="I127" s="246" t="e">
        <f>IF(ISNUMBER(Regressions!I137),ROUND(Regressions!I137, 1), NA())</f>
        <v>#N/A</v>
      </c>
      <c r="J127" s="357" t="e">
        <f>IF(ISNUMBER(Regressions!K137),ROUND(Regressions!K137, 1), NA())</f>
        <v>#N/A</v>
      </c>
      <c r="K127" s="355" t="e">
        <f>IF(ISNUMBER(Regressions!L137),ROUND(Regressions!L137, 1), NA())</f>
        <v>#N/A</v>
      </c>
      <c r="L127" s="247" t="e">
        <f>IF(ISNUMBER(Regressions!M137),ROUND(Regressions!M137, 1), NA())</f>
        <v>#N/A</v>
      </c>
      <c r="M127" s="356" t="e">
        <f>IF(ISNUMBER(Regressions!N137),ROUND(Regressions!N137, 1), NA())</f>
        <v>#N/A</v>
      </c>
      <c r="N127" s="246" t="e">
        <f>IF(ISNUMBER(Regressions!O137),ROUND(Regressions!O137, 1), NA())</f>
        <v>#N/A</v>
      </c>
      <c r="O127" s="357" t="e">
        <f>IF(ISNUMBER(Regressions!Q137),ROUND(Regressions!Q137, 1), NA())</f>
        <v>#N/A</v>
      </c>
      <c r="P127" s="355" t="e">
        <f>IF(ISNUMBER(Regressions!R137),ROUND(Regressions!R137, 1), NA())</f>
        <v>#N/A</v>
      </c>
      <c r="Q127" s="224" t="e">
        <f>IF(ISNUMBER(Regressions!S137),ROUND(Regressions!S137, 1), NA())</f>
        <v>#N/A</v>
      </c>
      <c r="R127" s="356" t="e">
        <f>IF(ISNUMBER(Regressions!T137),ROUND(Regressions!T137, 1), NA())</f>
        <v>#N/A</v>
      </c>
      <c r="S127" s="246" t="e">
        <f>IF(ISNUMBER(Regressions!U137),ROUND(Regressions!U137, 1), NA())</f>
        <v>#N/A</v>
      </c>
    </row>
    <row xmlns:x14ac="http://schemas.microsoft.com/office/spreadsheetml/2009/9/ac" r="128" x14ac:dyDescent="0.2">
      <c r="A128" s="352" t="str">
        <f>IF(ISBLANK(Regressions!A138), " ", Regressions!A138)</f>
        <v>Eritrea</v>
      </c>
      <c r="B128" s="353">
        <f>IF(ISBLANK(Regressions!B138), " ", Regressions!B138)</f>
        <v>2000</v>
      </c>
      <c r="C128" s="358" t="str">
        <f>IF(ISBLANK(Regressions!C138), " ", Regressions!C138)</f>
        <v>Primary</v>
      </c>
      <c r="D128" s="354">
        <f>IF(ISBLANK(Regressions!D138), " ", Regressions!D138)</f>
        <v>327468</v>
      </c>
      <c r="E128" s="223" t="e">
        <f>IF(ISNUMBER(Regressions!E138),ROUND(Regressions!E138, 1), NA())</f>
        <v>#N/A</v>
      </c>
      <c r="F128" s="355" t="e">
        <f>IF(ISNUMBER(Regressions!F138),ROUND(Regressions!F138, 1), NA())</f>
        <v>#N/A</v>
      </c>
      <c r="G128" s="245" t="e">
        <f>IF(ISNUMBER(Regressions!G138),ROUND(Regressions!G138, 1), NA())</f>
        <v>#N/A</v>
      </c>
      <c r="H128" s="356" t="e">
        <f>IF(ISNUMBER(Regressions!H138),ROUND(Regressions!H138, 1), NA())</f>
        <v>#N/A</v>
      </c>
      <c r="I128" s="246" t="e">
        <f>IF(ISNUMBER(Regressions!I138),ROUND(Regressions!I138, 1), NA())</f>
        <v>#N/A</v>
      </c>
      <c r="J128" s="357" t="e">
        <f>IF(ISNUMBER(Regressions!K138),ROUND(Regressions!K138, 1), NA())</f>
        <v>#N/A</v>
      </c>
      <c r="K128" s="355" t="e">
        <f>IF(ISNUMBER(Regressions!L138),ROUND(Regressions!L138, 1), NA())</f>
        <v>#N/A</v>
      </c>
      <c r="L128" s="247" t="e">
        <f>IF(ISNUMBER(Regressions!M138),ROUND(Regressions!M138, 1), NA())</f>
        <v>#N/A</v>
      </c>
      <c r="M128" s="356" t="e">
        <f>IF(ISNUMBER(Regressions!N138),ROUND(Regressions!N138, 1), NA())</f>
        <v>#N/A</v>
      </c>
      <c r="N128" s="246" t="e">
        <f>IF(ISNUMBER(Regressions!O138),ROUND(Regressions!O138, 1), NA())</f>
        <v>#N/A</v>
      </c>
      <c r="O128" s="357" t="e">
        <f>IF(ISNUMBER(Regressions!Q138),ROUND(Regressions!Q138, 1), NA())</f>
        <v>#N/A</v>
      </c>
      <c r="P128" s="355" t="e">
        <f>IF(ISNUMBER(Regressions!R138),ROUND(Regressions!R138, 1), NA())</f>
        <v>#N/A</v>
      </c>
      <c r="Q128" s="224" t="e">
        <f>IF(ISNUMBER(Regressions!S138),ROUND(Regressions!S138, 1), NA())</f>
        <v>#N/A</v>
      </c>
      <c r="R128" s="356" t="e">
        <f>IF(ISNUMBER(Regressions!T138),ROUND(Regressions!T138, 1), NA())</f>
        <v>#N/A</v>
      </c>
      <c r="S128" s="246" t="e">
        <f>IF(ISNUMBER(Regressions!U138),ROUND(Regressions!U138, 1), NA())</f>
        <v>#N/A</v>
      </c>
    </row>
    <row xmlns:x14ac="http://schemas.microsoft.com/office/spreadsheetml/2009/9/ac" r="129" x14ac:dyDescent="0.2">
      <c r="A129" s="352" t="str">
        <f>IF(ISBLANK(Regressions!A139), " ", Regressions!A139)</f>
        <v>Eritrea</v>
      </c>
      <c r="B129" s="353">
        <f>IF(ISBLANK(Regressions!B139), " ", Regressions!B139)</f>
        <v>2001</v>
      </c>
      <c r="C129" s="358" t="str">
        <f>IF(ISBLANK(Regressions!C139), " ", Regressions!C139)</f>
        <v>Primary</v>
      </c>
      <c r="D129" s="354">
        <f>IF(ISBLANK(Regressions!D139), " ", Regressions!D139)</f>
        <v>333819</v>
      </c>
      <c r="E129" s="223" t="e">
        <f>IF(ISNUMBER(Regressions!E139),ROUND(Regressions!E139, 1), NA())</f>
        <v>#N/A</v>
      </c>
      <c r="F129" s="355" t="e">
        <f>IF(ISNUMBER(Regressions!F139),ROUND(Regressions!F139, 1), NA())</f>
        <v>#N/A</v>
      </c>
      <c r="G129" s="245" t="e">
        <f>IF(ISNUMBER(Regressions!G139),ROUND(Regressions!G139, 1), NA())</f>
        <v>#N/A</v>
      </c>
      <c r="H129" s="356" t="e">
        <f>IF(ISNUMBER(Regressions!H139),ROUND(Regressions!H139, 1), NA())</f>
        <v>#N/A</v>
      </c>
      <c r="I129" s="246" t="e">
        <f>IF(ISNUMBER(Regressions!I139),ROUND(Regressions!I139, 1), NA())</f>
        <v>#N/A</v>
      </c>
      <c r="J129" s="357" t="e">
        <f>IF(ISNUMBER(Regressions!K139),ROUND(Regressions!K139, 1), NA())</f>
        <v>#N/A</v>
      </c>
      <c r="K129" s="355" t="e">
        <f>IF(ISNUMBER(Regressions!L139),ROUND(Regressions!L139, 1), NA())</f>
        <v>#N/A</v>
      </c>
      <c r="L129" s="247" t="e">
        <f>IF(ISNUMBER(Regressions!M139),ROUND(Regressions!M139, 1), NA())</f>
        <v>#N/A</v>
      </c>
      <c r="M129" s="356" t="e">
        <f>IF(ISNUMBER(Regressions!N139),ROUND(Regressions!N139, 1), NA())</f>
        <v>#N/A</v>
      </c>
      <c r="N129" s="246" t="e">
        <f>IF(ISNUMBER(Regressions!O139),ROUND(Regressions!O139, 1), NA())</f>
        <v>#N/A</v>
      </c>
      <c r="O129" s="357" t="e">
        <f>IF(ISNUMBER(Regressions!Q139),ROUND(Regressions!Q139, 1), NA())</f>
        <v>#N/A</v>
      </c>
      <c r="P129" s="355" t="e">
        <f>IF(ISNUMBER(Regressions!R139),ROUND(Regressions!R139, 1), NA())</f>
        <v>#N/A</v>
      </c>
      <c r="Q129" s="224" t="e">
        <f>IF(ISNUMBER(Regressions!S139),ROUND(Regressions!S139, 1), NA())</f>
        <v>#N/A</v>
      </c>
      <c r="R129" s="356" t="e">
        <f>IF(ISNUMBER(Regressions!T139),ROUND(Regressions!T139, 1), NA())</f>
        <v>#N/A</v>
      </c>
      <c r="S129" s="246" t="e">
        <f>IF(ISNUMBER(Regressions!U139),ROUND(Regressions!U139, 1), NA())</f>
        <v>#N/A</v>
      </c>
    </row>
    <row xmlns:x14ac="http://schemas.microsoft.com/office/spreadsheetml/2009/9/ac" r="130" x14ac:dyDescent="0.2">
      <c r="A130" s="352" t="str">
        <f>IF(ISBLANK(Regressions!A140), " ", Regressions!A140)</f>
        <v>Eritrea</v>
      </c>
      <c r="B130" s="353">
        <f>IF(ISBLANK(Regressions!B140), " ", Regressions!B140)</f>
        <v>2002</v>
      </c>
      <c r="C130" s="358" t="str">
        <f>IF(ISBLANK(Regressions!C140), " ", Regressions!C140)</f>
        <v>Primary</v>
      </c>
      <c r="D130" s="354">
        <f>IF(ISBLANK(Regressions!D140), " ", Regressions!D140)</f>
        <v>344596</v>
      </c>
      <c r="E130" s="223" t="e">
        <f>IF(ISNUMBER(Regressions!E140),ROUND(Regressions!E140, 1), NA())</f>
        <v>#N/A</v>
      </c>
      <c r="F130" s="355" t="e">
        <f>IF(ISNUMBER(Regressions!F140),ROUND(Regressions!F140, 1), NA())</f>
        <v>#N/A</v>
      </c>
      <c r="G130" s="245" t="e">
        <f>IF(ISNUMBER(Regressions!G140),ROUND(Regressions!G140, 1), NA())</f>
        <v>#N/A</v>
      </c>
      <c r="H130" s="356" t="e">
        <f>IF(ISNUMBER(Regressions!H140),ROUND(Regressions!H140, 1), NA())</f>
        <v>#N/A</v>
      </c>
      <c r="I130" s="246" t="e">
        <f>IF(ISNUMBER(Regressions!I140),ROUND(Regressions!I140, 1), NA())</f>
        <v>#N/A</v>
      </c>
      <c r="J130" s="357" t="e">
        <f>IF(ISNUMBER(Regressions!K140),ROUND(Regressions!K140, 1), NA())</f>
        <v>#N/A</v>
      </c>
      <c r="K130" s="355" t="e">
        <f>IF(ISNUMBER(Regressions!L140),ROUND(Regressions!L140, 1), NA())</f>
        <v>#N/A</v>
      </c>
      <c r="L130" s="247" t="e">
        <f>IF(ISNUMBER(Regressions!M140),ROUND(Regressions!M140, 1), NA())</f>
        <v>#N/A</v>
      </c>
      <c r="M130" s="356" t="e">
        <f>IF(ISNUMBER(Regressions!N140),ROUND(Regressions!N140, 1), NA())</f>
        <v>#N/A</v>
      </c>
      <c r="N130" s="246" t="e">
        <f>IF(ISNUMBER(Regressions!O140),ROUND(Regressions!O140, 1), NA())</f>
        <v>#N/A</v>
      </c>
      <c r="O130" s="357" t="e">
        <f>IF(ISNUMBER(Regressions!Q140),ROUND(Regressions!Q140, 1), NA())</f>
        <v>#N/A</v>
      </c>
      <c r="P130" s="355" t="e">
        <f>IF(ISNUMBER(Regressions!R140),ROUND(Regressions!R140, 1), NA())</f>
        <v>#N/A</v>
      </c>
      <c r="Q130" s="224" t="e">
        <f>IF(ISNUMBER(Regressions!S140),ROUND(Regressions!S140, 1), NA())</f>
        <v>#N/A</v>
      </c>
      <c r="R130" s="356" t="e">
        <f>IF(ISNUMBER(Regressions!T140),ROUND(Regressions!T140, 1), NA())</f>
        <v>#N/A</v>
      </c>
      <c r="S130" s="246" t="e">
        <f>IF(ISNUMBER(Regressions!U140),ROUND(Regressions!U140, 1), NA())</f>
        <v>#N/A</v>
      </c>
    </row>
    <row xmlns:x14ac="http://schemas.microsoft.com/office/spreadsheetml/2009/9/ac" r="131" x14ac:dyDescent="0.2">
      <c r="A131" s="352" t="str">
        <f>IF(ISBLANK(Regressions!A141), " ", Regressions!A141)</f>
        <v>Eritrea</v>
      </c>
      <c r="B131" s="353">
        <f>IF(ISBLANK(Regressions!B141), " ", Regressions!B141)</f>
        <v>2003</v>
      </c>
      <c r="C131" s="358" t="str">
        <f>IF(ISBLANK(Regressions!C141), " ", Regressions!C141)</f>
        <v>Primary</v>
      </c>
      <c r="D131" s="354">
        <f>IF(ISBLANK(Regressions!D141), " ", Regressions!D141)</f>
        <v>353593</v>
      </c>
      <c r="E131" s="223" t="e">
        <f>IF(ISNUMBER(Regressions!E141),ROUND(Regressions!E141, 1), NA())</f>
        <v>#N/A</v>
      </c>
      <c r="F131" s="355" t="e">
        <f>IF(ISNUMBER(Regressions!F141),ROUND(Regressions!F141, 1), NA())</f>
        <v>#N/A</v>
      </c>
      <c r="G131" s="245" t="e">
        <f>IF(ISNUMBER(Regressions!G141),ROUND(Regressions!G141, 1), NA())</f>
        <v>#N/A</v>
      </c>
      <c r="H131" s="356" t="e">
        <f>IF(ISNUMBER(Regressions!H141),ROUND(Regressions!H141, 1), NA())</f>
        <v>#N/A</v>
      </c>
      <c r="I131" s="246" t="e">
        <f>IF(ISNUMBER(Regressions!I141),ROUND(Regressions!I141, 1), NA())</f>
        <v>#N/A</v>
      </c>
      <c r="J131" s="357" t="e">
        <f>IF(ISNUMBER(Regressions!K141),ROUND(Regressions!K141, 1), NA())</f>
        <v>#N/A</v>
      </c>
      <c r="K131" s="355" t="e">
        <f>IF(ISNUMBER(Regressions!L141),ROUND(Regressions!L141, 1), NA())</f>
        <v>#N/A</v>
      </c>
      <c r="L131" s="247" t="e">
        <f>IF(ISNUMBER(Regressions!M141),ROUND(Regressions!M141, 1), NA())</f>
        <v>#N/A</v>
      </c>
      <c r="M131" s="356" t="e">
        <f>IF(ISNUMBER(Regressions!N141),ROUND(Regressions!N141, 1), NA())</f>
        <v>#N/A</v>
      </c>
      <c r="N131" s="246" t="e">
        <f>IF(ISNUMBER(Regressions!O141),ROUND(Regressions!O141, 1), NA())</f>
        <v>#N/A</v>
      </c>
      <c r="O131" s="357" t="e">
        <f>IF(ISNUMBER(Regressions!Q141),ROUND(Regressions!Q141, 1), NA())</f>
        <v>#N/A</v>
      </c>
      <c r="P131" s="355" t="e">
        <f>IF(ISNUMBER(Regressions!R141),ROUND(Regressions!R141, 1), NA())</f>
        <v>#N/A</v>
      </c>
      <c r="Q131" s="224" t="e">
        <f>IF(ISNUMBER(Regressions!S141),ROUND(Regressions!S141, 1), NA())</f>
        <v>#N/A</v>
      </c>
      <c r="R131" s="356" t="e">
        <f>IF(ISNUMBER(Regressions!T141),ROUND(Regressions!T141, 1), NA())</f>
        <v>#N/A</v>
      </c>
      <c r="S131" s="246" t="e">
        <f>IF(ISNUMBER(Regressions!U141),ROUND(Regressions!U141, 1), NA())</f>
        <v>#N/A</v>
      </c>
    </row>
    <row xmlns:x14ac="http://schemas.microsoft.com/office/spreadsheetml/2009/9/ac" r="132" x14ac:dyDescent="0.2">
      <c r="A132" s="352" t="str">
        <f>IF(ISBLANK(Regressions!A142), " ", Regressions!A142)</f>
        <v>Eritrea</v>
      </c>
      <c r="B132" s="353">
        <f>IF(ISBLANK(Regressions!B142), " ", Regressions!B142)</f>
        <v>2004</v>
      </c>
      <c r="C132" s="358" t="str">
        <f>IF(ISBLANK(Regressions!C142), " ", Regressions!C142)</f>
        <v>Primary</v>
      </c>
      <c r="D132" s="354">
        <f>IF(ISBLANK(Regressions!D142), " ", Regressions!D142)</f>
        <v>372340</v>
      </c>
      <c r="E132" s="223" t="e">
        <f>IF(ISNUMBER(Regressions!E142),ROUND(Regressions!E142, 1), NA())</f>
        <v>#N/A</v>
      </c>
      <c r="F132" s="355">
        <f>IF(ISNUMBER(Regressions!F142),ROUND(Regressions!F142, 1), NA())</f>
        <v>51</v>
      </c>
      <c r="G132" s="245" t="e">
        <f>IF(ISNUMBER(Regressions!G142),ROUND(Regressions!G142, 1), NA())</f>
        <v>#N/A</v>
      </c>
      <c r="H132" s="356" t="e">
        <f>IF(ISNUMBER(Regressions!H142),ROUND(Regressions!H142, 1), NA())</f>
        <v>#N/A</v>
      </c>
      <c r="I132" s="246">
        <f>IF(ISNUMBER(Regressions!I142),ROUND(Regressions!I142, 1), NA())</f>
        <v>49</v>
      </c>
      <c r="J132" s="357">
        <f>IF(ISNUMBER(Regressions!K142),ROUND(Regressions!K142, 1), NA())</f>
        <v>75.599999999999994</v>
      </c>
      <c r="K132" s="355" t="e">
        <f>IF(ISNUMBER(Regressions!L142),ROUND(Regressions!L142, 1), NA())</f>
        <v>#N/A</v>
      </c>
      <c r="L132" s="247" t="e">
        <f>IF(ISNUMBER(Regressions!M142),ROUND(Regressions!M142, 1), NA())</f>
        <v>#N/A</v>
      </c>
      <c r="M132" s="356" t="e">
        <f>IF(ISNUMBER(Regressions!N142),ROUND(Regressions!N142, 1), NA())</f>
        <v>#N/A</v>
      </c>
      <c r="N132" s="246">
        <f>IF(ISNUMBER(Regressions!O142),ROUND(Regressions!O142, 1), NA())</f>
        <v>24.4</v>
      </c>
      <c r="O132" s="357" t="e">
        <f>IF(ISNUMBER(Regressions!Q142),ROUND(Regressions!Q142, 1), NA())</f>
        <v>#N/A</v>
      </c>
      <c r="P132" s="355" t="e">
        <f>IF(ISNUMBER(Regressions!R142),ROUND(Regressions!R142, 1), NA())</f>
        <v>#N/A</v>
      </c>
      <c r="Q132" s="224" t="e">
        <f>IF(ISNUMBER(Regressions!S142),ROUND(Regressions!S142, 1), NA())</f>
        <v>#N/A</v>
      </c>
      <c r="R132" s="356" t="e">
        <f>IF(ISNUMBER(Regressions!T142),ROUND(Regressions!T142, 1), NA())</f>
        <v>#N/A</v>
      </c>
      <c r="S132" s="246" t="e">
        <f>IF(ISNUMBER(Regressions!U142),ROUND(Regressions!U142, 1), NA())</f>
        <v>#N/A</v>
      </c>
    </row>
    <row xmlns:x14ac="http://schemas.microsoft.com/office/spreadsheetml/2009/9/ac" r="133" x14ac:dyDescent="0.2">
      <c r="A133" s="352" t="str">
        <f>IF(ISBLANK(Regressions!A143), " ", Regressions!A143)</f>
        <v>Eritrea</v>
      </c>
      <c r="B133" s="353">
        <f>IF(ISBLANK(Regressions!B143), " ", Regressions!B143)</f>
        <v>2005</v>
      </c>
      <c r="C133" s="358" t="str">
        <f>IF(ISBLANK(Regressions!C143), " ", Regressions!C143)</f>
        <v>Primary</v>
      </c>
      <c r="D133" s="354">
        <f>IF(ISBLANK(Regressions!D143), " ", Regressions!D143)</f>
        <v>385464</v>
      </c>
      <c r="E133" s="223" t="e">
        <f>IF(ISNUMBER(Regressions!E143),ROUND(Regressions!E143, 1), NA())</f>
        <v>#N/A</v>
      </c>
      <c r="F133" s="355">
        <f>IF(ISNUMBER(Regressions!F143),ROUND(Regressions!F143, 1), NA())</f>
        <v>51</v>
      </c>
      <c r="G133" s="245" t="e">
        <f>IF(ISNUMBER(Regressions!G143),ROUND(Regressions!G143, 1), NA())</f>
        <v>#N/A</v>
      </c>
      <c r="H133" s="356" t="e">
        <f>IF(ISNUMBER(Regressions!H143),ROUND(Regressions!H143, 1), NA())</f>
        <v>#N/A</v>
      </c>
      <c r="I133" s="246">
        <f>IF(ISNUMBER(Regressions!I143),ROUND(Regressions!I143, 1), NA())</f>
        <v>49</v>
      </c>
      <c r="J133" s="357">
        <f>IF(ISNUMBER(Regressions!K143),ROUND(Regressions!K143, 1), NA())</f>
        <v>75.599999999999994</v>
      </c>
      <c r="K133" s="355" t="e">
        <f>IF(ISNUMBER(Regressions!L143),ROUND(Regressions!L143, 1), NA())</f>
        <v>#N/A</v>
      </c>
      <c r="L133" s="247" t="e">
        <f>IF(ISNUMBER(Regressions!M143),ROUND(Regressions!M143, 1), NA())</f>
        <v>#N/A</v>
      </c>
      <c r="M133" s="356" t="e">
        <f>IF(ISNUMBER(Regressions!N143),ROUND(Regressions!N143, 1), NA())</f>
        <v>#N/A</v>
      </c>
      <c r="N133" s="246">
        <f>IF(ISNUMBER(Regressions!O143),ROUND(Regressions!O143, 1), NA())</f>
        <v>24.4</v>
      </c>
      <c r="O133" s="357" t="e">
        <f>IF(ISNUMBER(Regressions!Q143),ROUND(Regressions!Q143, 1), NA())</f>
        <v>#N/A</v>
      </c>
      <c r="P133" s="355" t="e">
        <f>IF(ISNUMBER(Regressions!R143),ROUND(Regressions!R143, 1), NA())</f>
        <v>#N/A</v>
      </c>
      <c r="Q133" s="224" t="e">
        <f>IF(ISNUMBER(Regressions!S143),ROUND(Regressions!S143, 1), NA())</f>
        <v>#N/A</v>
      </c>
      <c r="R133" s="356" t="e">
        <f>IF(ISNUMBER(Regressions!T143),ROUND(Regressions!T143, 1), NA())</f>
        <v>#N/A</v>
      </c>
      <c r="S133" s="246" t="e">
        <f>IF(ISNUMBER(Regressions!U143),ROUND(Regressions!U143, 1), NA())</f>
        <v>#N/A</v>
      </c>
    </row>
    <row xmlns:x14ac="http://schemas.microsoft.com/office/spreadsheetml/2009/9/ac" r="134" x14ac:dyDescent="0.2">
      <c r="A134" s="352" t="str">
        <f>IF(ISBLANK(Regressions!A144), " ", Regressions!A144)</f>
        <v>Eritrea</v>
      </c>
      <c r="B134" s="353">
        <f>IF(ISBLANK(Regressions!B144), " ", Regressions!B144)</f>
        <v>2006</v>
      </c>
      <c r="C134" s="358" t="str">
        <f>IF(ISBLANK(Regressions!C144), " ", Regressions!C144)</f>
        <v>Primary</v>
      </c>
      <c r="D134" s="354">
        <f>IF(ISBLANK(Regressions!D144), " ", Regressions!D144)</f>
        <v>396931</v>
      </c>
      <c r="E134" s="223" t="e">
        <f>IF(ISNUMBER(Regressions!E144),ROUND(Regressions!E144, 1), NA())</f>
        <v>#N/A</v>
      </c>
      <c r="F134" s="355">
        <f>IF(ISNUMBER(Regressions!F144),ROUND(Regressions!F144, 1), NA())</f>
        <v>51</v>
      </c>
      <c r="G134" s="245" t="e">
        <f>IF(ISNUMBER(Regressions!G144),ROUND(Regressions!G144, 1), NA())</f>
        <v>#N/A</v>
      </c>
      <c r="H134" s="356" t="e">
        <f>IF(ISNUMBER(Regressions!H144),ROUND(Regressions!H144, 1), NA())</f>
        <v>#N/A</v>
      </c>
      <c r="I134" s="246">
        <f>IF(ISNUMBER(Regressions!I144),ROUND(Regressions!I144, 1), NA())</f>
        <v>49</v>
      </c>
      <c r="J134" s="357">
        <f>IF(ISNUMBER(Regressions!K144),ROUND(Regressions!K144, 1), NA())</f>
        <v>75.599999999999994</v>
      </c>
      <c r="K134" s="355" t="e">
        <f>IF(ISNUMBER(Regressions!L144),ROUND(Regressions!L144, 1), NA())</f>
        <v>#N/A</v>
      </c>
      <c r="L134" s="247" t="e">
        <f>IF(ISNUMBER(Regressions!M144),ROUND(Regressions!M144, 1), NA())</f>
        <v>#N/A</v>
      </c>
      <c r="M134" s="356" t="e">
        <f>IF(ISNUMBER(Regressions!N144),ROUND(Regressions!N144, 1), NA())</f>
        <v>#N/A</v>
      </c>
      <c r="N134" s="246">
        <f>IF(ISNUMBER(Regressions!O144),ROUND(Regressions!O144, 1), NA())</f>
        <v>24.4</v>
      </c>
      <c r="O134" s="357" t="e">
        <f>IF(ISNUMBER(Regressions!Q144),ROUND(Regressions!Q144, 1), NA())</f>
        <v>#N/A</v>
      </c>
      <c r="P134" s="355" t="e">
        <f>IF(ISNUMBER(Regressions!R144),ROUND(Regressions!R144, 1), NA())</f>
        <v>#N/A</v>
      </c>
      <c r="Q134" s="224" t="e">
        <f>IF(ISNUMBER(Regressions!S144),ROUND(Regressions!S144, 1), NA())</f>
        <v>#N/A</v>
      </c>
      <c r="R134" s="356" t="e">
        <f>IF(ISNUMBER(Regressions!T144),ROUND(Regressions!T144, 1), NA())</f>
        <v>#N/A</v>
      </c>
      <c r="S134" s="246" t="e">
        <f>IF(ISNUMBER(Regressions!U144),ROUND(Regressions!U144, 1), NA())</f>
        <v>#N/A</v>
      </c>
    </row>
    <row xmlns:x14ac="http://schemas.microsoft.com/office/spreadsheetml/2009/9/ac" r="135" x14ac:dyDescent="0.2">
      <c r="A135" s="352" t="str">
        <f>IF(ISBLANK(Regressions!A145), " ", Regressions!A145)</f>
        <v>Eritrea</v>
      </c>
      <c r="B135" s="353">
        <f>IF(ISBLANK(Regressions!B145), " ", Regressions!B145)</f>
        <v>2007</v>
      </c>
      <c r="C135" s="358" t="str">
        <f>IF(ISBLANK(Regressions!C145), " ", Regressions!C145)</f>
        <v>Primary</v>
      </c>
      <c r="D135" s="354">
        <f>IF(ISBLANK(Regressions!D145), " ", Regressions!D145)</f>
        <v>402612</v>
      </c>
      <c r="E135" s="223" t="e">
        <f>IF(ISNUMBER(Regressions!E145),ROUND(Regressions!E145, 1), NA())</f>
        <v>#N/A</v>
      </c>
      <c r="F135" s="355">
        <f>IF(ISNUMBER(Regressions!F145),ROUND(Regressions!F145, 1), NA())</f>
        <v>51</v>
      </c>
      <c r="G135" s="245" t="e">
        <f>IF(ISNUMBER(Regressions!G145),ROUND(Regressions!G145, 1), NA())</f>
        <v>#N/A</v>
      </c>
      <c r="H135" s="356" t="e">
        <f>IF(ISNUMBER(Regressions!H145),ROUND(Regressions!H145, 1), NA())</f>
        <v>#N/A</v>
      </c>
      <c r="I135" s="246">
        <f>IF(ISNUMBER(Regressions!I145),ROUND(Regressions!I145, 1), NA())</f>
        <v>49</v>
      </c>
      <c r="J135" s="357">
        <f>IF(ISNUMBER(Regressions!K145),ROUND(Regressions!K145, 1), NA())</f>
        <v>75.599999999999994</v>
      </c>
      <c r="K135" s="355" t="e">
        <f>IF(ISNUMBER(Regressions!L145),ROUND(Regressions!L145, 1), NA())</f>
        <v>#N/A</v>
      </c>
      <c r="L135" s="247" t="e">
        <f>IF(ISNUMBER(Regressions!M145),ROUND(Regressions!M145, 1), NA())</f>
        <v>#N/A</v>
      </c>
      <c r="M135" s="356" t="e">
        <f>IF(ISNUMBER(Regressions!N145),ROUND(Regressions!N145, 1), NA())</f>
        <v>#N/A</v>
      </c>
      <c r="N135" s="246">
        <f>IF(ISNUMBER(Regressions!O145),ROUND(Regressions!O145, 1), NA())</f>
        <v>24.4</v>
      </c>
      <c r="O135" s="357" t="e">
        <f>IF(ISNUMBER(Regressions!Q145),ROUND(Regressions!Q145, 1), NA())</f>
        <v>#N/A</v>
      </c>
      <c r="P135" s="355" t="e">
        <f>IF(ISNUMBER(Regressions!R145),ROUND(Regressions!R145, 1), NA())</f>
        <v>#N/A</v>
      </c>
      <c r="Q135" s="224" t="e">
        <f>IF(ISNUMBER(Regressions!S145),ROUND(Regressions!S145, 1), NA())</f>
        <v>#N/A</v>
      </c>
      <c r="R135" s="356" t="e">
        <f>IF(ISNUMBER(Regressions!T145),ROUND(Regressions!T145, 1), NA())</f>
        <v>#N/A</v>
      </c>
      <c r="S135" s="246" t="e">
        <f>IF(ISNUMBER(Regressions!U145),ROUND(Regressions!U145, 1), NA())</f>
        <v>#N/A</v>
      </c>
    </row>
    <row xmlns:x14ac="http://schemas.microsoft.com/office/spreadsheetml/2009/9/ac" r="136" x14ac:dyDescent="0.2">
      <c r="A136" s="352" t="str">
        <f>IF(ISBLANK(Regressions!A146), " ", Regressions!A146)</f>
        <v>Eritrea</v>
      </c>
      <c r="B136" s="353">
        <f>IF(ISBLANK(Regressions!B146), " ", Regressions!B146)</f>
        <v>2008</v>
      </c>
      <c r="C136" s="358" t="str">
        <f>IF(ISBLANK(Regressions!C146), " ", Regressions!C146)</f>
        <v>Primary</v>
      </c>
      <c r="D136" s="354">
        <f>IF(ISBLANK(Regressions!D146), " ", Regressions!D146)</f>
        <v>409746</v>
      </c>
      <c r="E136" s="223" t="e">
        <f>IF(ISNUMBER(Regressions!E146),ROUND(Regressions!E146, 1), NA())</f>
        <v>#N/A</v>
      </c>
      <c r="F136" s="355">
        <f>IF(ISNUMBER(Regressions!F146),ROUND(Regressions!F146, 1), NA())</f>
        <v>51</v>
      </c>
      <c r="G136" s="245" t="e">
        <f>IF(ISNUMBER(Regressions!G146),ROUND(Regressions!G146, 1), NA())</f>
        <v>#N/A</v>
      </c>
      <c r="H136" s="356" t="e">
        <f>IF(ISNUMBER(Regressions!H146),ROUND(Regressions!H146, 1), NA())</f>
        <v>#N/A</v>
      </c>
      <c r="I136" s="246">
        <f>IF(ISNUMBER(Regressions!I146),ROUND(Regressions!I146, 1), NA())</f>
        <v>49</v>
      </c>
      <c r="J136" s="357">
        <f>IF(ISNUMBER(Regressions!K146),ROUND(Regressions!K146, 1), NA())</f>
        <v>75.599999999999994</v>
      </c>
      <c r="K136" s="355" t="e">
        <f>IF(ISNUMBER(Regressions!L146),ROUND(Regressions!L146, 1), NA())</f>
        <v>#N/A</v>
      </c>
      <c r="L136" s="247" t="e">
        <f>IF(ISNUMBER(Regressions!M146),ROUND(Regressions!M146, 1), NA())</f>
        <v>#N/A</v>
      </c>
      <c r="M136" s="356" t="e">
        <f>IF(ISNUMBER(Regressions!N146),ROUND(Regressions!N146, 1), NA())</f>
        <v>#N/A</v>
      </c>
      <c r="N136" s="246">
        <f>IF(ISNUMBER(Regressions!O146),ROUND(Regressions!O146, 1), NA())</f>
        <v>24.4</v>
      </c>
      <c r="O136" s="357" t="e">
        <f>IF(ISNUMBER(Regressions!Q146),ROUND(Regressions!Q146, 1), NA())</f>
        <v>#N/A</v>
      </c>
      <c r="P136" s="355" t="e">
        <f>IF(ISNUMBER(Regressions!R146),ROUND(Regressions!R146, 1), NA())</f>
        <v>#N/A</v>
      </c>
      <c r="Q136" s="224" t="e">
        <f>IF(ISNUMBER(Regressions!S146),ROUND(Regressions!S146, 1), NA())</f>
        <v>#N/A</v>
      </c>
      <c r="R136" s="356" t="e">
        <f>IF(ISNUMBER(Regressions!T146),ROUND(Regressions!T146, 1), NA())</f>
        <v>#N/A</v>
      </c>
      <c r="S136" s="246" t="e">
        <f>IF(ISNUMBER(Regressions!U146),ROUND(Regressions!U146, 1), NA())</f>
        <v>#N/A</v>
      </c>
    </row>
    <row xmlns:x14ac="http://schemas.microsoft.com/office/spreadsheetml/2009/9/ac" r="137" x14ac:dyDescent="0.2">
      <c r="A137" s="352" t="str">
        <f>IF(ISBLANK(Regressions!A147), " ", Regressions!A147)</f>
        <v>Eritrea</v>
      </c>
      <c r="B137" s="353">
        <f>IF(ISBLANK(Regressions!B147), " ", Regressions!B147)</f>
        <v>2009</v>
      </c>
      <c r="C137" s="358" t="str">
        <f>IF(ISBLANK(Regressions!C147), " ", Regressions!C147)</f>
        <v>Primary</v>
      </c>
      <c r="D137" s="354">
        <f>IF(ISBLANK(Regressions!D147), " ", Regressions!D147)</f>
        <v>408905</v>
      </c>
      <c r="E137" s="223" t="e">
        <f>IF(ISNUMBER(Regressions!E147),ROUND(Regressions!E147, 1), NA())</f>
        <v>#N/A</v>
      </c>
      <c r="F137" s="355">
        <f>IF(ISNUMBER(Regressions!F147),ROUND(Regressions!F147, 1), NA())</f>
        <v>52.5</v>
      </c>
      <c r="G137" s="245" t="e">
        <f>IF(ISNUMBER(Regressions!G147),ROUND(Regressions!G147, 1), NA())</f>
        <v>#N/A</v>
      </c>
      <c r="H137" s="356" t="e">
        <f>IF(ISNUMBER(Regressions!H147),ROUND(Regressions!H147, 1), NA())</f>
        <v>#N/A</v>
      </c>
      <c r="I137" s="246">
        <f>IF(ISNUMBER(Regressions!I147),ROUND(Regressions!I147, 1), NA())</f>
        <v>47.5</v>
      </c>
      <c r="J137" s="357">
        <f>IF(ISNUMBER(Regressions!K147),ROUND(Regressions!K147, 1), NA())</f>
        <v>72</v>
      </c>
      <c r="K137" s="355" t="e">
        <f>IF(ISNUMBER(Regressions!L147),ROUND(Regressions!L147, 1), NA())</f>
        <v>#N/A</v>
      </c>
      <c r="L137" s="247" t="e">
        <f>IF(ISNUMBER(Regressions!M147),ROUND(Regressions!M147, 1), NA())</f>
        <v>#N/A</v>
      </c>
      <c r="M137" s="356" t="e">
        <f>IF(ISNUMBER(Regressions!N147),ROUND(Regressions!N147, 1), NA())</f>
        <v>#N/A</v>
      </c>
      <c r="N137" s="246">
        <f>IF(ISNUMBER(Regressions!O147),ROUND(Regressions!O147, 1), NA())</f>
        <v>28</v>
      </c>
      <c r="O137" s="357" t="e">
        <f>IF(ISNUMBER(Regressions!Q147),ROUND(Regressions!Q147, 1), NA())</f>
        <v>#N/A</v>
      </c>
      <c r="P137" s="355" t="e">
        <f>IF(ISNUMBER(Regressions!R147),ROUND(Regressions!R147, 1), NA())</f>
        <v>#N/A</v>
      </c>
      <c r="Q137" s="224" t="e">
        <f>IF(ISNUMBER(Regressions!S147),ROUND(Regressions!S147, 1), NA())</f>
        <v>#N/A</v>
      </c>
      <c r="R137" s="356" t="e">
        <f>IF(ISNUMBER(Regressions!T147),ROUND(Regressions!T147, 1), NA())</f>
        <v>#N/A</v>
      </c>
      <c r="S137" s="246" t="e">
        <f>IF(ISNUMBER(Regressions!U147),ROUND(Regressions!U147, 1), NA())</f>
        <v>#N/A</v>
      </c>
    </row>
    <row xmlns:x14ac="http://schemas.microsoft.com/office/spreadsheetml/2009/9/ac" r="138" x14ac:dyDescent="0.2">
      <c r="A138" s="352" t="str">
        <f>IF(ISBLANK(Regressions!A148), " ", Regressions!A148)</f>
        <v>Eritrea</v>
      </c>
      <c r="B138" s="353">
        <f>IF(ISBLANK(Regressions!B148), " ", Regressions!B148)</f>
        <v>2010</v>
      </c>
      <c r="C138" s="358" t="str">
        <f>IF(ISBLANK(Regressions!C148), " ", Regressions!C148)</f>
        <v>Primary</v>
      </c>
      <c r="D138" s="354">
        <f>IF(ISBLANK(Regressions!D148), " ", Regressions!D148)</f>
        <v>413504</v>
      </c>
      <c r="E138" s="223" t="e">
        <f>IF(ISNUMBER(Regressions!E148),ROUND(Regressions!E148, 1), NA())</f>
        <v>#N/A</v>
      </c>
      <c r="F138" s="355">
        <f>IF(ISNUMBER(Regressions!F148),ROUND(Regressions!F148, 1), NA())</f>
        <v>54</v>
      </c>
      <c r="G138" s="245" t="e">
        <f>IF(ISNUMBER(Regressions!G148),ROUND(Regressions!G148, 1), NA())</f>
        <v>#N/A</v>
      </c>
      <c r="H138" s="356" t="e">
        <f>IF(ISNUMBER(Regressions!H148),ROUND(Regressions!H148, 1), NA())</f>
        <v>#N/A</v>
      </c>
      <c r="I138" s="246">
        <f>IF(ISNUMBER(Regressions!I148),ROUND(Regressions!I148, 1), NA())</f>
        <v>46</v>
      </c>
      <c r="J138" s="357">
        <f>IF(ISNUMBER(Regressions!K148),ROUND(Regressions!K148, 1), NA())</f>
        <v>68.400000000000006</v>
      </c>
      <c r="K138" s="355" t="e">
        <f>IF(ISNUMBER(Regressions!L148),ROUND(Regressions!L148, 1), NA())</f>
        <v>#N/A</v>
      </c>
      <c r="L138" s="247" t="e">
        <f>IF(ISNUMBER(Regressions!M148),ROUND(Regressions!M148, 1), NA())</f>
        <v>#N/A</v>
      </c>
      <c r="M138" s="356" t="e">
        <f>IF(ISNUMBER(Regressions!N148),ROUND(Regressions!N148, 1), NA())</f>
        <v>#N/A</v>
      </c>
      <c r="N138" s="246">
        <f>IF(ISNUMBER(Regressions!O148),ROUND(Regressions!O148, 1), NA())</f>
        <v>31.6</v>
      </c>
      <c r="O138" s="357" t="e">
        <f>IF(ISNUMBER(Regressions!Q148),ROUND(Regressions!Q148, 1), NA())</f>
        <v>#N/A</v>
      </c>
      <c r="P138" s="355" t="e">
        <f>IF(ISNUMBER(Regressions!R148),ROUND(Regressions!R148, 1), NA())</f>
        <v>#N/A</v>
      </c>
      <c r="Q138" s="224" t="e">
        <f>IF(ISNUMBER(Regressions!S148),ROUND(Regressions!S148, 1), NA())</f>
        <v>#N/A</v>
      </c>
      <c r="R138" s="356" t="e">
        <f>IF(ISNUMBER(Regressions!T148),ROUND(Regressions!T148, 1), NA())</f>
        <v>#N/A</v>
      </c>
      <c r="S138" s="246" t="e">
        <f>IF(ISNUMBER(Regressions!U148),ROUND(Regressions!U148, 1), NA())</f>
        <v>#N/A</v>
      </c>
    </row>
    <row xmlns:x14ac="http://schemas.microsoft.com/office/spreadsheetml/2009/9/ac" r="139" x14ac:dyDescent="0.2">
      <c r="A139" s="352" t="str">
        <f>IF(ISBLANK(Regressions!A149), " ", Regressions!A149)</f>
        <v>Eritrea</v>
      </c>
      <c r="B139" s="353">
        <f>IF(ISBLANK(Regressions!B149), " ", Regressions!B149)</f>
        <v>2011</v>
      </c>
      <c r="C139" s="358" t="str">
        <f>IF(ISBLANK(Regressions!C149), " ", Regressions!C149)</f>
        <v>Primary</v>
      </c>
      <c r="D139" s="354">
        <f>IF(ISBLANK(Regressions!D149), " ", Regressions!D149)</f>
        <v>420584</v>
      </c>
      <c r="E139" s="223" t="e">
        <f>IF(ISNUMBER(Regressions!E149),ROUND(Regressions!E149, 1), NA())</f>
        <v>#N/A</v>
      </c>
      <c r="F139" s="355">
        <f>IF(ISNUMBER(Regressions!F149),ROUND(Regressions!F149, 1), NA())</f>
        <v>55.5</v>
      </c>
      <c r="G139" s="245" t="e">
        <f>IF(ISNUMBER(Regressions!G149),ROUND(Regressions!G149, 1), NA())</f>
        <v>#N/A</v>
      </c>
      <c r="H139" s="356" t="e">
        <f>IF(ISNUMBER(Regressions!H149),ROUND(Regressions!H149, 1), NA())</f>
        <v>#N/A</v>
      </c>
      <c r="I139" s="246">
        <f>IF(ISNUMBER(Regressions!I149),ROUND(Regressions!I149, 1), NA())</f>
        <v>44.5</v>
      </c>
      <c r="J139" s="357">
        <f>IF(ISNUMBER(Regressions!K149),ROUND(Regressions!K149, 1), NA())</f>
        <v>64.8</v>
      </c>
      <c r="K139" s="355" t="e">
        <f>IF(ISNUMBER(Regressions!L149),ROUND(Regressions!L149, 1), NA())</f>
        <v>#N/A</v>
      </c>
      <c r="L139" s="247">
        <f>IF(ISNUMBER(Regressions!M149),ROUND(Regressions!M149, 1), NA())</f>
        <v>26.5</v>
      </c>
      <c r="M139" s="356">
        <f>IF(ISNUMBER(Regressions!N149),ROUND(Regressions!N149, 1), NA())</f>
        <v>38.4</v>
      </c>
      <c r="N139" s="246">
        <f>IF(ISNUMBER(Regressions!O149),ROUND(Regressions!O149, 1), NA())</f>
        <v>35.200000000000003</v>
      </c>
      <c r="O139" s="357" t="e">
        <f>IF(ISNUMBER(Regressions!Q149),ROUND(Regressions!Q149, 1), NA())</f>
        <v>#N/A</v>
      </c>
      <c r="P139" s="355" t="e">
        <f>IF(ISNUMBER(Regressions!R149),ROUND(Regressions!R149, 1), NA())</f>
        <v>#N/A</v>
      </c>
      <c r="Q139" s="224">
        <f>IF(ISNUMBER(Regressions!S149),ROUND(Regressions!S149, 1), NA())</f>
        <v>3.4</v>
      </c>
      <c r="R139" s="356" t="e">
        <f>IF(ISNUMBER(Regressions!T149),ROUND(Regressions!T149, 1), NA())</f>
        <v>#N/A</v>
      </c>
      <c r="S139" s="246" t="e">
        <f>IF(ISNUMBER(Regressions!U149),ROUND(Regressions!U149, 1), NA())</f>
        <v>#N/A</v>
      </c>
    </row>
    <row xmlns:x14ac="http://schemas.microsoft.com/office/spreadsheetml/2009/9/ac" r="140" x14ac:dyDescent="0.2">
      <c r="A140" s="352" t="str">
        <f>IF(ISBLANK(Regressions!A150), " ", Regressions!A150)</f>
        <v>Eritrea</v>
      </c>
      <c r="B140" s="353">
        <f>IF(ISBLANK(Regressions!B150), " ", Regressions!B150)</f>
        <v>2012</v>
      </c>
      <c r="C140" s="358" t="str">
        <f>IF(ISBLANK(Regressions!C150), " ", Regressions!C150)</f>
        <v>Primary</v>
      </c>
      <c r="D140" s="354">
        <f>IF(ISBLANK(Regressions!D150), " ", Regressions!D150)</f>
        <v>433313</v>
      </c>
      <c r="E140" s="223" t="e">
        <f>IF(ISNUMBER(Regressions!E150),ROUND(Regressions!E150, 1), NA())</f>
        <v>#N/A</v>
      </c>
      <c r="F140" s="355">
        <f>IF(ISNUMBER(Regressions!F150),ROUND(Regressions!F150, 1), NA())</f>
        <v>57</v>
      </c>
      <c r="G140" s="245" t="e">
        <f>IF(ISNUMBER(Regressions!G150),ROUND(Regressions!G150, 1), NA())</f>
        <v>#N/A</v>
      </c>
      <c r="H140" s="356" t="e">
        <f>IF(ISNUMBER(Regressions!H150),ROUND(Regressions!H150, 1), NA())</f>
        <v>#N/A</v>
      </c>
      <c r="I140" s="246">
        <f>IF(ISNUMBER(Regressions!I150),ROUND(Regressions!I150, 1), NA())</f>
        <v>43</v>
      </c>
      <c r="J140" s="357">
        <f>IF(ISNUMBER(Regressions!K150),ROUND(Regressions!K150, 1), NA())</f>
        <v>61.2</v>
      </c>
      <c r="K140" s="355" t="e">
        <f>IF(ISNUMBER(Regressions!L150),ROUND(Regressions!L150, 1), NA())</f>
        <v>#N/A</v>
      </c>
      <c r="L140" s="247">
        <f>IF(ISNUMBER(Regressions!M150),ROUND(Regressions!M150, 1), NA())</f>
        <v>26.5</v>
      </c>
      <c r="M140" s="356">
        <f>IF(ISNUMBER(Regressions!N150),ROUND(Regressions!N150, 1), NA())</f>
        <v>34.799999999999997</v>
      </c>
      <c r="N140" s="246">
        <f>IF(ISNUMBER(Regressions!O150),ROUND(Regressions!O150, 1), NA())</f>
        <v>38.799999999999997</v>
      </c>
      <c r="O140" s="357" t="e">
        <f>IF(ISNUMBER(Regressions!Q150),ROUND(Regressions!Q150, 1), NA())</f>
        <v>#N/A</v>
      </c>
      <c r="P140" s="355" t="e">
        <f>IF(ISNUMBER(Regressions!R150),ROUND(Regressions!R150, 1), NA())</f>
        <v>#N/A</v>
      </c>
      <c r="Q140" s="224">
        <f>IF(ISNUMBER(Regressions!S150),ROUND(Regressions!S150, 1), NA())</f>
        <v>3.4</v>
      </c>
      <c r="R140" s="356" t="e">
        <f>IF(ISNUMBER(Regressions!T150),ROUND(Regressions!T150, 1), NA())</f>
        <v>#N/A</v>
      </c>
      <c r="S140" s="246" t="e">
        <f>IF(ISNUMBER(Regressions!U150),ROUND(Regressions!U150, 1), NA())</f>
        <v>#N/A</v>
      </c>
    </row>
    <row xmlns:x14ac="http://schemas.microsoft.com/office/spreadsheetml/2009/9/ac" r="141" x14ac:dyDescent="0.2">
      <c r="A141" s="352" t="str">
        <f>IF(ISBLANK(Regressions!A151), " ", Regressions!A151)</f>
        <v>Eritrea</v>
      </c>
      <c r="B141" s="353">
        <f>IF(ISBLANK(Regressions!B151), " ", Regressions!B151)</f>
        <v>2013</v>
      </c>
      <c r="C141" s="358" t="str">
        <f>IF(ISBLANK(Regressions!C151), " ", Regressions!C151)</f>
        <v>Primary</v>
      </c>
      <c r="D141" s="354">
        <f>IF(ISBLANK(Regressions!D151), " ", Regressions!D151)</f>
        <v>460207</v>
      </c>
      <c r="E141" s="223" t="e">
        <f>IF(ISNUMBER(Regressions!E151),ROUND(Regressions!E151, 1), NA())</f>
        <v>#N/A</v>
      </c>
      <c r="F141" s="355">
        <f>IF(ISNUMBER(Regressions!F151),ROUND(Regressions!F151, 1), NA())</f>
        <v>58.5</v>
      </c>
      <c r="G141" s="245" t="e">
        <f>IF(ISNUMBER(Regressions!G151),ROUND(Regressions!G151, 1), NA())</f>
        <v>#N/A</v>
      </c>
      <c r="H141" s="356" t="e">
        <f>IF(ISNUMBER(Regressions!H151),ROUND(Regressions!H151, 1), NA())</f>
        <v>#N/A</v>
      </c>
      <c r="I141" s="246">
        <f>IF(ISNUMBER(Regressions!I151),ROUND(Regressions!I151, 1), NA())</f>
        <v>41.5</v>
      </c>
      <c r="J141" s="357">
        <f>IF(ISNUMBER(Regressions!K151),ROUND(Regressions!K151, 1), NA())</f>
        <v>57.6</v>
      </c>
      <c r="K141" s="355" t="e">
        <f>IF(ISNUMBER(Regressions!L151),ROUND(Regressions!L151, 1), NA())</f>
        <v>#N/A</v>
      </c>
      <c r="L141" s="247">
        <f>IF(ISNUMBER(Regressions!M151),ROUND(Regressions!M151, 1), NA())</f>
        <v>26.5</v>
      </c>
      <c r="M141" s="356">
        <f>IF(ISNUMBER(Regressions!N151),ROUND(Regressions!N151, 1), NA())</f>
        <v>31.1</v>
      </c>
      <c r="N141" s="246">
        <f>IF(ISNUMBER(Regressions!O151),ROUND(Regressions!O151, 1), NA())</f>
        <v>42.4</v>
      </c>
      <c r="O141" s="357" t="e">
        <f>IF(ISNUMBER(Regressions!Q151),ROUND(Regressions!Q151, 1), NA())</f>
        <v>#N/A</v>
      </c>
      <c r="P141" s="355" t="e">
        <f>IF(ISNUMBER(Regressions!R151),ROUND(Regressions!R151, 1), NA())</f>
        <v>#N/A</v>
      </c>
      <c r="Q141" s="224">
        <f>IF(ISNUMBER(Regressions!S151),ROUND(Regressions!S151, 1), NA())</f>
        <v>3.4</v>
      </c>
      <c r="R141" s="356" t="e">
        <f>IF(ISNUMBER(Regressions!T151),ROUND(Regressions!T151, 1), NA())</f>
        <v>#N/A</v>
      </c>
      <c r="S141" s="246" t="e">
        <f>IF(ISNUMBER(Regressions!U151),ROUND(Regressions!U151, 1), NA())</f>
        <v>#N/A</v>
      </c>
    </row>
    <row xmlns:x14ac="http://schemas.microsoft.com/office/spreadsheetml/2009/9/ac" r="142" x14ac:dyDescent="0.2">
      <c r="A142" s="352" t="str">
        <f>IF(ISBLANK(Regressions!A152), " ", Regressions!A152)</f>
        <v>Eritrea</v>
      </c>
      <c r="B142" s="353">
        <f>IF(ISBLANK(Regressions!B152), " ", Regressions!B152)</f>
        <v>2014</v>
      </c>
      <c r="C142" s="358" t="str">
        <f>IF(ISBLANK(Regressions!C152), " ", Regressions!C152)</f>
        <v>Primary</v>
      </c>
      <c r="D142" s="354">
        <f>IF(ISBLANK(Regressions!D152), " ", Regressions!D152)</f>
        <v>468080</v>
      </c>
      <c r="E142" s="223" t="e">
        <f>IF(ISNUMBER(Regressions!E152),ROUND(Regressions!E152, 1), NA())</f>
        <v>#N/A</v>
      </c>
      <c r="F142" s="355">
        <f>IF(ISNUMBER(Regressions!F152),ROUND(Regressions!F152, 1), NA())</f>
        <v>60.1</v>
      </c>
      <c r="G142" s="245" t="e">
        <f>IF(ISNUMBER(Regressions!G152),ROUND(Regressions!G152, 1), NA())</f>
        <v>#N/A</v>
      </c>
      <c r="H142" s="356" t="e">
        <f>IF(ISNUMBER(Regressions!H152),ROUND(Regressions!H152, 1), NA())</f>
        <v>#N/A</v>
      </c>
      <c r="I142" s="246">
        <f>IF(ISNUMBER(Regressions!I152),ROUND(Regressions!I152, 1), NA())</f>
        <v>39.9</v>
      </c>
      <c r="J142" s="357">
        <f>IF(ISNUMBER(Regressions!K152),ROUND(Regressions!K152, 1), NA())</f>
        <v>54</v>
      </c>
      <c r="K142" s="355" t="e">
        <f>IF(ISNUMBER(Regressions!L152),ROUND(Regressions!L152, 1), NA())</f>
        <v>#N/A</v>
      </c>
      <c r="L142" s="247">
        <f>IF(ISNUMBER(Regressions!M152),ROUND(Regressions!M152, 1), NA())</f>
        <v>26.5</v>
      </c>
      <c r="M142" s="356">
        <f>IF(ISNUMBER(Regressions!N152),ROUND(Regressions!N152, 1), NA())</f>
        <v>27.5</v>
      </c>
      <c r="N142" s="246">
        <f>IF(ISNUMBER(Regressions!O152),ROUND(Regressions!O152, 1), NA())</f>
        <v>46</v>
      </c>
      <c r="O142" s="357" t="e">
        <f>IF(ISNUMBER(Regressions!Q152),ROUND(Regressions!Q152, 1), NA())</f>
        <v>#N/A</v>
      </c>
      <c r="P142" s="355" t="e">
        <f>IF(ISNUMBER(Regressions!R152),ROUND(Regressions!R152, 1), NA())</f>
        <v>#N/A</v>
      </c>
      <c r="Q142" s="224">
        <f>IF(ISNUMBER(Regressions!S152),ROUND(Regressions!S152, 1), NA())</f>
        <v>3.4</v>
      </c>
      <c r="R142" s="356" t="e">
        <f>IF(ISNUMBER(Regressions!T152),ROUND(Regressions!T152, 1), NA())</f>
        <v>#N/A</v>
      </c>
      <c r="S142" s="246" t="e">
        <f>IF(ISNUMBER(Regressions!U152),ROUND(Regressions!U152, 1), NA())</f>
        <v>#N/A</v>
      </c>
    </row>
    <row xmlns:x14ac="http://schemas.microsoft.com/office/spreadsheetml/2009/9/ac" r="143" x14ac:dyDescent="0.2">
      <c r="A143" s="352" t="str">
        <f>IF(ISBLANK(Regressions!A153), " ", Regressions!A153)</f>
        <v>Eritrea</v>
      </c>
      <c r="B143" s="353">
        <f>IF(ISBLANK(Regressions!B153), " ", Regressions!B153)</f>
        <v>2015</v>
      </c>
      <c r="C143" s="358" t="str">
        <f>IF(ISBLANK(Regressions!C153), " ", Regressions!C153)</f>
        <v>Primary</v>
      </c>
      <c r="D143" s="354">
        <f>IF(ISBLANK(Regressions!D153), " ", Regressions!D153)</f>
        <v>474009</v>
      </c>
      <c r="E143" s="223" t="e">
        <f>IF(ISNUMBER(Regressions!E153),ROUND(Regressions!E153, 1), NA())</f>
        <v>#N/A</v>
      </c>
      <c r="F143" s="355">
        <f>IF(ISNUMBER(Regressions!F153),ROUND(Regressions!F153, 1), NA())</f>
        <v>61.6</v>
      </c>
      <c r="G143" s="245" t="e">
        <f>IF(ISNUMBER(Regressions!G153),ROUND(Regressions!G153, 1), NA())</f>
        <v>#N/A</v>
      </c>
      <c r="H143" s="356" t="e">
        <f>IF(ISNUMBER(Regressions!H153),ROUND(Regressions!H153, 1), NA())</f>
        <v>#N/A</v>
      </c>
      <c r="I143" s="246">
        <f>IF(ISNUMBER(Regressions!I153),ROUND(Regressions!I153, 1), NA())</f>
        <v>38.4</v>
      </c>
      <c r="J143" s="357">
        <f>IF(ISNUMBER(Regressions!K153),ROUND(Regressions!K153, 1), NA())</f>
        <v>50.4</v>
      </c>
      <c r="K143" s="355" t="e">
        <f>IF(ISNUMBER(Regressions!L153),ROUND(Regressions!L153, 1), NA())</f>
        <v>#N/A</v>
      </c>
      <c r="L143" s="247">
        <f>IF(ISNUMBER(Regressions!M153),ROUND(Regressions!M153, 1), NA())</f>
        <v>26.5</v>
      </c>
      <c r="M143" s="356">
        <f>IF(ISNUMBER(Regressions!N153),ROUND(Regressions!N153, 1), NA())</f>
        <v>23.9</v>
      </c>
      <c r="N143" s="246">
        <f>IF(ISNUMBER(Regressions!O153),ROUND(Regressions!O153, 1), NA())</f>
        <v>49.6</v>
      </c>
      <c r="O143" s="357" t="e">
        <f>IF(ISNUMBER(Regressions!Q153),ROUND(Regressions!Q153, 1), NA())</f>
        <v>#N/A</v>
      </c>
      <c r="P143" s="355" t="e">
        <f>IF(ISNUMBER(Regressions!R153),ROUND(Regressions!R153, 1), NA())</f>
        <v>#N/A</v>
      </c>
      <c r="Q143" s="224">
        <f>IF(ISNUMBER(Regressions!S153),ROUND(Regressions!S153, 1), NA())</f>
        <v>3.4</v>
      </c>
      <c r="R143" s="356" t="e">
        <f>IF(ISNUMBER(Regressions!T153),ROUND(Regressions!T153, 1), NA())</f>
        <v>#N/A</v>
      </c>
      <c r="S143" s="246" t="e">
        <f>IF(ISNUMBER(Regressions!U153),ROUND(Regressions!U153, 1), NA())</f>
        <v>#N/A</v>
      </c>
    </row>
    <row xmlns:x14ac="http://schemas.microsoft.com/office/spreadsheetml/2009/9/ac" r="144" x14ac:dyDescent="0.2">
      <c r="A144" s="352" t="str">
        <f>IF(ISBLANK(Regressions!A154), " ", Regressions!A154)</f>
        <v>Eritrea</v>
      </c>
      <c r="B144" s="353">
        <f>IF(ISBLANK(Regressions!B154), " ", Regressions!B154)</f>
        <v>2016</v>
      </c>
      <c r="C144" s="358" t="str">
        <f>IF(ISBLANK(Regressions!C154), " ", Regressions!C154)</f>
        <v>Primary</v>
      </c>
      <c r="D144" s="354">
        <f>IF(ISBLANK(Regressions!D154), " ", Regressions!D154)</f>
        <v>477124</v>
      </c>
      <c r="E144" s="223" t="e">
        <f>IF(ISNUMBER(Regressions!E154),ROUND(Regressions!E154, 1), NA())</f>
        <v>#N/A</v>
      </c>
      <c r="F144" s="355">
        <f>IF(ISNUMBER(Regressions!F154),ROUND(Regressions!F154, 1), NA())</f>
        <v>63.1</v>
      </c>
      <c r="G144" s="245" t="e">
        <f>IF(ISNUMBER(Regressions!G154),ROUND(Regressions!G154, 1), NA())</f>
        <v>#N/A</v>
      </c>
      <c r="H144" s="356" t="e">
        <f>IF(ISNUMBER(Regressions!H154),ROUND(Regressions!H154, 1), NA())</f>
        <v>#N/A</v>
      </c>
      <c r="I144" s="246">
        <f>IF(ISNUMBER(Regressions!I154),ROUND(Regressions!I154, 1), NA())</f>
        <v>36.9</v>
      </c>
      <c r="J144" s="357">
        <f>IF(ISNUMBER(Regressions!K154),ROUND(Regressions!K154, 1), NA())</f>
        <v>46.8</v>
      </c>
      <c r="K144" s="355" t="e">
        <f>IF(ISNUMBER(Regressions!L154),ROUND(Regressions!L154, 1), NA())</f>
        <v>#N/A</v>
      </c>
      <c r="L144" s="247">
        <f>IF(ISNUMBER(Regressions!M154),ROUND(Regressions!M154, 1), NA())</f>
        <v>26.5</v>
      </c>
      <c r="M144" s="356">
        <f>IF(ISNUMBER(Regressions!N154),ROUND(Regressions!N154, 1), NA())</f>
        <v>20.3</v>
      </c>
      <c r="N144" s="246">
        <f>IF(ISNUMBER(Regressions!O154),ROUND(Regressions!O154, 1), NA())</f>
        <v>53.2</v>
      </c>
      <c r="O144" s="357" t="e">
        <f>IF(ISNUMBER(Regressions!Q154),ROUND(Regressions!Q154, 1), NA())</f>
        <v>#N/A</v>
      </c>
      <c r="P144" s="355" t="e">
        <f>IF(ISNUMBER(Regressions!R154),ROUND(Regressions!R154, 1), NA())</f>
        <v>#N/A</v>
      </c>
      <c r="Q144" s="224">
        <f>IF(ISNUMBER(Regressions!S154),ROUND(Regressions!S154, 1), NA())</f>
        <v>3.4</v>
      </c>
      <c r="R144" s="356" t="e">
        <f>IF(ISNUMBER(Regressions!T154),ROUND(Regressions!T154, 1), NA())</f>
        <v>#N/A</v>
      </c>
      <c r="S144" s="246" t="e">
        <f>IF(ISNUMBER(Regressions!U154),ROUND(Regressions!U154, 1), NA())</f>
        <v>#N/A</v>
      </c>
    </row>
    <row xmlns:x14ac="http://schemas.microsoft.com/office/spreadsheetml/2009/9/ac" r="145" x14ac:dyDescent="0.2">
      <c r="A145" s="352" t="str">
        <f>IF(ISBLANK(Regressions!A155), " ", Regressions!A155)</f>
        <v>Eritrea</v>
      </c>
      <c r="B145" s="353">
        <f>IF(ISBLANK(Regressions!B155), " ", Regressions!B155)</f>
        <v>2017</v>
      </c>
      <c r="C145" s="358" t="str">
        <f>IF(ISBLANK(Regressions!C155), " ", Regressions!C155)</f>
        <v>Primary</v>
      </c>
      <c r="D145" s="354">
        <f>IF(ISBLANK(Regressions!D155), " ", Regressions!D155)</f>
        <v>479027</v>
      </c>
      <c r="E145" s="223" t="e">
        <f>IF(ISNUMBER(Regressions!E155),ROUND(Regressions!E155, 1), NA())</f>
        <v>#N/A</v>
      </c>
      <c r="F145" s="355">
        <f>IF(ISNUMBER(Regressions!F155),ROUND(Regressions!F155, 1), NA())</f>
        <v>64.599999999999994</v>
      </c>
      <c r="G145" s="245" t="e">
        <f>IF(ISNUMBER(Regressions!G155),ROUND(Regressions!G155, 1), NA())</f>
        <v>#N/A</v>
      </c>
      <c r="H145" s="356" t="e">
        <f>IF(ISNUMBER(Regressions!H155),ROUND(Regressions!H155, 1), NA())</f>
        <v>#N/A</v>
      </c>
      <c r="I145" s="246">
        <f>IF(ISNUMBER(Regressions!I155),ROUND(Regressions!I155, 1), NA())</f>
        <v>35.4</v>
      </c>
      <c r="J145" s="357">
        <f>IF(ISNUMBER(Regressions!K155),ROUND(Regressions!K155, 1), NA())</f>
        <v>43.2</v>
      </c>
      <c r="K145" s="355" t="e">
        <f>IF(ISNUMBER(Regressions!L155),ROUND(Regressions!L155, 1), NA())</f>
        <v>#N/A</v>
      </c>
      <c r="L145" s="247">
        <f>IF(ISNUMBER(Regressions!M155),ROUND(Regressions!M155, 1), NA())</f>
        <v>26.5</v>
      </c>
      <c r="M145" s="356">
        <f>IF(ISNUMBER(Regressions!N155),ROUND(Regressions!N155, 1), NA())</f>
        <v>16.7</v>
      </c>
      <c r="N145" s="246">
        <f>IF(ISNUMBER(Regressions!O155),ROUND(Regressions!O155, 1), NA())</f>
        <v>56.8</v>
      </c>
      <c r="O145" s="357" t="e">
        <f>IF(ISNUMBER(Regressions!Q155),ROUND(Regressions!Q155, 1), NA())</f>
        <v>#N/A</v>
      </c>
      <c r="P145" s="355" t="e">
        <f>IF(ISNUMBER(Regressions!R155),ROUND(Regressions!R155, 1), NA())</f>
        <v>#N/A</v>
      </c>
      <c r="Q145" s="224">
        <f>IF(ISNUMBER(Regressions!S155),ROUND(Regressions!S155, 1), NA())</f>
        <v>3.4</v>
      </c>
      <c r="R145" s="356" t="e">
        <f>IF(ISNUMBER(Regressions!T155),ROUND(Regressions!T155, 1), NA())</f>
        <v>#N/A</v>
      </c>
      <c r="S145" s="246" t="e">
        <f>IF(ISNUMBER(Regressions!U155),ROUND(Regressions!U155, 1), NA())</f>
        <v>#N/A</v>
      </c>
    </row>
    <row xmlns:x14ac="http://schemas.microsoft.com/office/spreadsheetml/2009/9/ac" r="146" x14ac:dyDescent="0.2">
      <c r="A146" s="352" t="str">
        <f>IF(ISBLANK(Regressions!A156), " ", Regressions!A156)</f>
        <v>Eritrea</v>
      </c>
      <c r="B146" s="353">
        <f>IF(ISBLANK(Regressions!B156), " ", Regressions!B156)</f>
        <v>2018</v>
      </c>
      <c r="C146" s="358" t="str">
        <f>IF(ISBLANK(Regressions!C156), " ", Regressions!C156)</f>
        <v>Primary</v>
      </c>
      <c r="D146" s="354">
        <f>IF(ISBLANK(Regressions!D156), " ", Regressions!D156)</f>
        <v>480301</v>
      </c>
      <c r="E146" s="223" t="e">
        <f>IF(ISNUMBER(Regressions!E156),ROUND(Regressions!E156, 1), NA())</f>
        <v>#N/A</v>
      </c>
      <c r="F146" s="355">
        <f>IF(ISNUMBER(Regressions!F156),ROUND(Regressions!F156, 1), NA())</f>
        <v>64.599999999999994</v>
      </c>
      <c r="G146" s="245" t="e">
        <f>IF(ISNUMBER(Regressions!G156),ROUND(Regressions!G156, 1), NA())</f>
        <v>#N/A</v>
      </c>
      <c r="H146" s="356" t="e">
        <f>IF(ISNUMBER(Regressions!H156),ROUND(Regressions!H156, 1), NA())</f>
        <v>#N/A</v>
      </c>
      <c r="I146" s="246">
        <f>IF(ISNUMBER(Regressions!I156),ROUND(Regressions!I156, 1), NA())</f>
        <v>35.4</v>
      </c>
      <c r="J146" s="357">
        <f>IF(ISNUMBER(Regressions!K156),ROUND(Regressions!K156, 1), NA())</f>
        <v>43.2</v>
      </c>
      <c r="K146" s="355" t="e">
        <f>IF(ISNUMBER(Regressions!L156),ROUND(Regressions!L156, 1), NA())</f>
        <v>#N/A</v>
      </c>
      <c r="L146" s="247">
        <f>IF(ISNUMBER(Regressions!M156),ROUND(Regressions!M156, 1), NA())</f>
        <v>26.5</v>
      </c>
      <c r="M146" s="356">
        <f>IF(ISNUMBER(Regressions!N156),ROUND(Regressions!N156, 1), NA())</f>
        <v>16.7</v>
      </c>
      <c r="N146" s="246">
        <f>IF(ISNUMBER(Regressions!O156),ROUND(Regressions!O156, 1), NA())</f>
        <v>56.8</v>
      </c>
      <c r="O146" s="357" t="e">
        <f>IF(ISNUMBER(Regressions!Q156),ROUND(Regressions!Q156, 1), NA())</f>
        <v>#N/A</v>
      </c>
      <c r="P146" s="355" t="e">
        <f>IF(ISNUMBER(Regressions!R156),ROUND(Regressions!R156, 1), NA())</f>
        <v>#N/A</v>
      </c>
      <c r="Q146" s="224">
        <f>IF(ISNUMBER(Regressions!S156),ROUND(Regressions!S156, 1), NA())</f>
        <v>3.4</v>
      </c>
      <c r="R146" s="356" t="e">
        <f>IF(ISNUMBER(Regressions!T156),ROUND(Regressions!T156, 1), NA())</f>
        <v>#N/A</v>
      </c>
      <c r="S146" s="246" t="e">
        <f>IF(ISNUMBER(Regressions!U156),ROUND(Regressions!U156, 1), NA())</f>
        <v>#N/A</v>
      </c>
    </row>
    <row xmlns:x14ac="http://schemas.microsoft.com/office/spreadsheetml/2009/9/ac" r="147" x14ac:dyDescent="0.2">
      <c r="A147" s="352" t="str">
        <f>IF(ISBLANK(Regressions!A157), " ", Regressions!A157)</f>
        <v>Eritrea</v>
      </c>
      <c r="B147" s="353">
        <f>IF(ISBLANK(Regressions!B157), " ", Regressions!B157)</f>
        <v>2019</v>
      </c>
      <c r="C147" s="358" t="str">
        <f>IF(ISBLANK(Regressions!C157), " ", Regressions!C157)</f>
        <v>Primary</v>
      </c>
      <c r="D147" s="354">
        <f>IF(ISBLANK(Regressions!D157), " ", Regressions!D157)</f>
        <v>482370</v>
      </c>
      <c r="E147" s="223" t="e">
        <f>IF(ISNUMBER(Regressions!E157),ROUND(Regressions!E157, 1), NA())</f>
        <v>#N/A</v>
      </c>
      <c r="F147" s="355">
        <f>IF(ISNUMBER(Regressions!F157),ROUND(Regressions!F157, 1), NA())</f>
        <v>64.599999999999994</v>
      </c>
      <c r="G147" s="245" t="e">
        <f>IF(ISNUMBER(Regressions!G157),ROUND(Regressions!G157, 1), NA())</f>
        <v>#N/A</v>
      </c>
      <c r="H147" s="356" t="e">
        <f>IF(ISNUMBER(Regressions!H157),ROUND(Regressions!H157, 1), NA())</f>
        <v>#N/A</v>
      </c>
      <c r="I147" s="246">
        <f>IF(ISNUMBER(Regressions!I157),ROUND(Regressions!I157, 1), NA())</f>
        <v>35.4</v>
      </c>
      <c r="J147" s="357">
        <f>IF(ISNUMBER(Regressions!K157),ROUND(Regressions!K157, 1), NA())</f>
        <v>43.2</v>
      </c>
      <c r="K147" s="355" t="e">
        <f>IF(ISNUMBER(Regressions!L157),ROUND(Regressions!L157, 1), NA())</f>
        <v>#N/A</v>
      </c>
      <c r="L147" s="247">
        <f>IF(ISNUMBER(Regressions!M157),ROUND(Regressions!M157, 1), NA())</f>
        <v>26.5</v>
      </c>
      <c r="M147" s="356">
        <f>IF(ISNUMBER(Regressions!N157),ROUND(Regressions!N157, 1), NA())</f>
        <v>16.7</v>
      </c>
      <c r="N147" s="246">
        <f>IF(ISNUMBER(Regressions!O157),ROUND(Regressions!O157, 1), NA())</f>
        <v>56.8</v>
      </c>
      <c r="O147" s="357" t="e">
        <f>IF(ISNUMBER(Regressions!Q157),ROUND(Regressions!Q157, 1), NA())</f>
        <v>#N/A</v>
      </c>
      <c r="P147" s="355" t="e">
        <f>IF(ISNUMBER(Regressions!R157),ROUND(Regressions!R157, 1), NA())</f>
        <v>#N/A</v>
      </c>
      <c r="Q147" s="224">
        <f>IF(ISNUMBER(Regressions!S157),ROUND(Regressions!S157, 1), NA())</f>
        <v>3.4</v>
      </c>
      <c r="R147" s="356" t="e">
        <f>IF(ISNUMBER(Regressions!T157),ROUND(Regressions!T157, 1), NA())</f>
        <v>#N/A</v>
      </c>
      <c r="S147" s="246" t="e">
        <f>IF(ISNUMBER(Regressions!U157),ROUND(Regressions!U157, 1), NA())</f>
        <v>#N/A</v>
      </c>
    </row>
    <row xmlns:x14ac="http://schemas.microsoft.com/office/spreadsheetml/2009/9/ac" r="148" x14ac:dyDescent="0.2">
      <c r="A148" s="352" t="str">
        <f>IF(ISBLANK(Regressions!A158), " ", Regressions!A158)</f>
        <v>Eritrea</v>
      </c>
      <c r="B148" s="353">
        <f>IF(ISBLANK(Regressions!B158), " ", Regressions!B158)</f>
        <v>2020</v>
      </c>
      <c r="C148" s="358" t="str">
        <f>IF(ISBLANK(Regressions!C158), " ", Regressions!C158)</f>
        <v>Primary</v>
      </c>
      <c r="D148" s="354">
        <f>IF(ISBLANK(Regressions!D158), " ", Regressions!D158)</f>
        <v>483074</v>
      </c>
      <c r="E148" s="223" t="e">
        <f>IF(ISNUMBER(Regressions!E158),ROUND(Regressions!E158, 1), NA())</f>
        <v>#N/A</v>
      </c>
      <c r="F148" s="355">
        <f>IF(ISNUMBER(Regressions!F158),ROUND(Regressions!F158, 1), NA())</f>
        <v>64.599999999999994</v>
      </c>
      <c r="G148" s="245" t="e">
        <f>IF(ISNUMBER(Regressions!G158),ROUND(Regressions!G158, 1), NA())</f>
        <v>#N/A</v>
      </c>
      <c r="H148" s="356" t="e">
        <f>IF(ISNUMBER(Regressions!H158),ROUND(Regressions!H158, 1), NA())</f>
        <v>#N/A</v>
      </c>
      <c r="I148" s="246">
        <f>IF(ISNUMBER(Regressions!I158),ROUND(Regressions!I158, 1), NA())</f>
        <v>35.4</v>
      </c>
      <c r="J148" s="357">
        <f>IF(ISNUMBER(Regressions!K158),ROUND(Regressions!K158, 1), NA())</f>
        <v>43.2</v>
      </c>
      <c r="K148" s="355" t="e">
        <f>IF(ISNUMBER(Regressions!L158),ROUND(Regressions!L158, 1), NA())</f>
        <v>#N/A</v>
      </c>
      <c r="L148" s="247">
        <f>IF(ISNUMBER(Regressions!M158),ROUND(Regressions!M158, 1), NA())</f>
        <v>26.5</v>
      </c>
      <c r="M148" s="356">
        <f>IF(ISNUMBER(Regressions!N158),ROUND(Regressions!N158, 1), NA())</f>
        <v>16.7</v>
      </c>
      <c r="N148" s="246">
        <f>IF(ISNUMBER(Regressions!O158),ROUND(Regressions!O158, 1), NA())</f>
        <v>56.8</v>
      </c>
      <c r="O148" s="357" t="e">
        <f>IF(ISNUMBER(Regressions!Q158),ROUND(Regressions!Q158, 1), NA())</f>
        <v>#N/A</v>
      </c>
      <c r="P148" s="355" t="e">
        <f>IF(ISNUMBER(Regressions!R158),ROUND(Regressions!R158, 1), NA())</f>
        <v>#N/A</v>
      </c>
      <c r="Q148" s="224">
        <f>IF(ISNUMBER(Regressions!S158),ROUND(Regressions!S158, 1), NA())</f>
        <v>3.4</v>
      </c>
      <c r="R148" s="356" t="e">
        <f>IF(ISNUMBER(Regressions!T158),ROUND(Regressions!T158, 1), NA())</f>
        <v>#N/A</v>
      </c>
      <c r="S148" s="246" t="e">
        <f>IF(ISNUMBER(Regressions!U158),ROUND(Regressions!U158, 1), NA())</f>
        <v>#N/A</v>
      </c>
    </row>
    <row xmlns:x14ac="http://schemas.microsoft.com/office/spreadsheetml/2009/9/ac" r="149" x14ac:dyDescent="0.2">
      <c r="A149" s="404" t="str">
        <f>IF(ISBLANK(Regressions!A159), " ", Regressions!A159)</f>
        <v>Eritrea</v>
      </c>
      <c r="B149" s="405">
        <f>IF(ISBLANK(Regressions!B159), " ", Regressions!B159)</f>
        <v>2021</v>
      </c>
      <c r="C149" s="406" t="str">
        <f>IF(ISBLANK(Regressions!C159), " ", Regressions!C159)</f>
        <v>Primary</v>
      </c>
      <c r="D149" s="407">
        <f>IF(ISBLANK(Regressions!D159), " ", Regressions!D159)</f>
        <v>482120</v>
      </c>
      <c r="E149" s="410" t="e">
        <f>IF(ISNUMBER(Regressions!E159),ROUND(Regressions!E159, 1), NA())</f>
        <v>#N/A</v>
      </c>
      <c r="F149" s="408">
        <f>IF(ISNUMBER(Regressions!F159),ROUND(Regressions!F159, 1), NA())</f>
        <v>64.599999999999994</v>
      </c>
      <c r="G149" s="411" t="e">
        <f>IF(ISNUMBER(Regressions!G159),ROUND(Regressions!G159, 1), NA())</f>
        <v>#N/A</v>
      </c>
      <c r="H149" s="409" t="e">
        <f>IF(ISNUMBER(Regressions!H159),ROUND(Regressions!H159, 1), NA())</f>
        <v>#N/A</v>
      </c>
      <c r="I149" s="412">
        <f>IF(ISNUMBER(Regressions!I159),ROUND(Regressions!I159, 1), NA())</f>
        <v>35.4</v>
      </c>
      <c r="J149" s="410">
        <f>IF(ISNUMBER(Regressions!K159),ROUND(Regressions!K159, 1), NA())</f>
        <v>43.2</v>
      </c>
      <c r="K149" s="408" t="e">
        <f>IF(ISNUMBER(Regressions!L159),ROUND(Regressions!L159, 1), NA())</f>
        <v>#N/A</v>
      </c>
      <c r="L149" s="413">
        <f>IF(ISNUMBER(Regressions!M159),ROUND(Regressions!M159, 1), NA())</f>
        <v>26.5</v>
      </c>
      <c r="M149" s="409">
        <f>IF(ISNUMBER(Regressions!N159),ROUND(Regressions!N159, 1), NA())</f>
        <v>16.7</v>
      </c>
      <c r="N149" s="412">
        <f>IF(ISNUMBER(Regressions!O159),ROUND(Regressions!O159, 1), NA())</f>
        <v>56.8</v>
      </c>
      <c r="O149" s="410" t="e">
        <f>IF(ISNUMBER(Regressions!Q159),ROUND(Regressions!Q159, 1), NA())</f>
        <v>#N/A</v>
      </c>
      <c r="P149" s="408" t="e">
        <f>IF(ISNUMBER(Regressions!R159),ROUND(Regressions!R159, 1), NA())</f>
        <v>#N/A</v>
      </c>
      <c r="Q149" s="414">
        <f>IF(ISNUMBER(Regressions!S159),ROUND(Regressions!S159, 1), NA())</f>
        <v>3.4</v>
      </c>
      <c r="R149" s="409" t="e">
        <f>IF(ISNUMBER(Regressions!T159),ROUND(Regressions!T159, 1), NA())</f>
        <v>#N/A</v>
      </c>
      <c r="S149" s="412" t="e">
        <f>IF(ISNUMBER(Regressions!U159),ROUND(Regressions!U159, 1), NA())</f>
        <v>#N/A</v>
      </c>
      <c r="T149" s="403"/>
      <c r="U149" s="403"/>
      <c r="V149" s="403"/>
      <c r="W149" s="403"/>
      <c r="X149" s="403"/>
      <c r="Y149" s="403"/>
      <c r="Z149" s="403"/>
      <c r="AA149" s="403"/>
      <c r="AB149" s="403"/>
      <c r="AC149" s="403"/>
    </row>
    <row xmlns:x14ac="http://schemas.microsoft.com/office/spreadsheetml/2009/9/ac" r="150" x14ac:dyDescent="0.2">
      <c r="A150" s="352" t="str">
        <f>IF(ISBLANK(Regressions!A160), " ", Regressions!A160)</f>
        <v>Eritrea</v>
      </c>
      <c r="B150" s="353">
        <f>IF(ISBLANK(Regressions!B160), " ", Regressions!B160)</f>
        <v>2022</v>
      </c>
      <c r="C150" s="358" t="str">
        <f>IF(ISBLANK(Regressions!C160), " ", Regressions!C160)</f>
        <v>Primary</v>
      </c>
      <c r="D150" s="354">
        <f>IF(ISBLANK(Regressions!D160), " ", Regressions!D160)</f>
        <v>479795</v>
      </c>
      <c r="E150" s="223" t="e">
        <f>IF(ISNUMBER(Regressions!E160),ROUND(Regressions!E160, 1), NA())</f>
        <v>#N/A</v>
      </c>
      <c r="F150" s="355" t="e">
        <f>IF(ISNUMBER(Regressions!F160),ROUND(Regressions!F160, 1), NA())</f>
        <v>#N/A</v>
      </c>
      <c r="G150" s="245" t="e">
        <f>IF(ISNUMBER(Regressions!G160),ROUND(Regressions!G160, 1), NA())</f>
        <v>#N/A</v>
      </c>
      <c r="H150" s="356" t="e">
        <f>IF(ISNUMBER(Regressions!H160),ROUND(Regressions!H160, 1), NA())</f>
        <v>#N/A</v>
      </c>
      <c r="I150" s="246" t="e">
        <f>IF(ISNUMBER(Regressions!I160),ROUND(Regressions!I160, 1), NA())</f>
        <v>#N/A</v>
      </c>
      <c r="J150" s="357" t="e">
        <f>IF(ISNUMBER(Regressions!K160),ROUND(Regressions!K160, 1), NA())</f>
        <v>#N/A</v>
      </c>
      <c r="K150" s="355" t="e">
        <f>IF(ISNUMBER(Regressions!L160),ROUND(Regressions!L160, 1), NA())</f>
        <v>#N/A</v>
      </c>
      <c r="L150" s="247">
        <f>IF(ISNUMBER(Regressions!M160),ROUND(Regressions!M160, 1), NA())</f>
        <v>26.5</v>
      </c>
      <c r="M150" s="356" t="e">
        <f>IF(ISNUMBER(Regressions!N160),ROUND(Regressions!N160, 1), NA())</f>
        <v>#N/A</v>
      </c>
      <c r="N150" s="246" t="e">
        <f>IF(ISNUMBER(Regressions!O160),ROUND(Regressions!O160, 1), NA())</f>
        <v>#N/A</v>
      </c>
      <c r="O150" s="357" t="e">
        <f>IF(ISNUMBER(Regressions!Q160),ROUND(Regressions!Q160, 1), NA())</f>
        <v>#N/A</v>
      </c>
      <c r="P150" s="355" t="e">
        <f>IF(ISNUMBER(Regressions!R160),ROUND(Regressions!R160, 1), NA())</f>
        <v>#N/A</v>
      </c>
      <c r="Q150" s="224">
        <f>IF(ISNUMBER(Regressions!S160),ROUND(Regressions!S160, 1), NA())</f>
        <v>3.4</v>
      </c>
      <c r="R150" s="356" t="e">
        <f>IF(ISNUMBER(Regressions!T160),ROUND(Regressions!T160, 1), NA())</f>
        <v>#N/A</v>
      </c>
      <c r="S150" s="246" t="e">
        <f>IF(ISNUMBER(Regressions!U160),ROUND(Regressions!U160, 1), NA())</f>
        <v>#N/A</v>
      </c>
    </row>
    <row xmlns:x14ac="http://schemas.microsoft.com/office/spreadsheetml/2009/9/ac" r="151" x14ac:dyDescent="0.2">
      <c r="A151" s="359" t="str">
        <f>IF(ISBLANK(Regressions!A161), " ", Regressions!A161)</f>
        <v>Eritrea</v>
      </c>
      <c r="B151" s="360">
        <f>IF(ISBLANK(Regressions!B161), " ", Regressions!B161)</f>
        <v>2023</v>
      </c>
      <c r="C151" s="361" t="str">
        <f>IF(ISBLANK(Regressions!C161), " ", Regressions!C161)</f>
        <v>Primary</v>
      </c>
      <c r="D151" s="362">
        <f>IF(ISBLANK(Regressions!D161), " ", Regressions!D161)</f>
        <v>516472</v>
      </c>
      <c r="E151" s="363" t="e">
        <f>IF(ISNUMBER(Regressions!E161),ROUND(Regressions!E161, 1), NA())</f>
        <v>#N/A</v>
      </c>
      <c r="F151" s="364" t="e">
        <f>IF(ISNUMBER(Regressions!F161),ROUND(Regressions!F161, 1), NA())</f>
        <v>#N/A</v>
      </c>
      <c r="G151" s="365" t="e">
        <f>IF(ISNUMBER(Regressions!G161),ROUND(Regressions!G161, 1), NA())</f>
        <v>#N/A</v>
      </c>
      <c r="H151" s="366" t="e">
        <f>IF(ISNUMBER(Regressions!H161),ROUND(Regressions!H161, 1), NA())</f>
        <v>#N/A</v>
      </c>
      <c r="I151" s="367" t="e">
        <f>IF(ISNUMBER(Regressions!I161),ROUND(Regressions!I161, 1), NA())</f>
        <v>#N/A</v>
      </c>
      <c r="J151" s="368" t="e">
        <f>IF(ISNUMBER(Regressions!K161),ROUND(Regressions!K161, 1), NA())</f>
        <v>#N/A</v>
      </c>
      <c r="K151" s="364" t="e">
        <f>IF(ISNUMBER(Regressions!L161),ROUND(Regressions!L161, 1), NA())</f>
        <v>#N/A</v>
      </c>
      <c r="L151" s="369">
        <f>IF(ISNUMBER(Regressions!M161),ROUND(Regressions!M161, 1), NA())</f>
        <v>26.5</v>
      </c>
      <c r="M151" s="366" t="e">
        <f>IF(ISNUMBER(Regressions!N161),ROUND(Regressions!N161, 1), NA())</f>
        <v>#N/A</v>
      </c>
      <c r="N151" s="367" t="e">
        <f>IF(ISNUMBER(Regressions!O161),ROUND(Regressions!O161, 1), NA())</f>
        <v>#N/A</v>
      </c>
      <c r="O151" s="368" t="e">
        <f>IF(ISNUMBER(Regressions!Q161),ROUND(Regressions!Q161, 1), NA())</f>
        <v>#N/A</v>
      </c>
      <c r="P151" s="364" t="e">
        <f>IF(ISNUMBER(Regressions!R161),ROUND(Regressions!R161, 1), NA())</f>
        <v>#N/A</v>
      </c>
      <c r="Q151" s="370">
        <f>IF(ISNUMBER(Regressions!S161),ROUND(Regressions!S161, 1), NA())</f>
        <v>3.4</v>
      </c>
      <c r="R151" s="366" t="e">
        <f>IF(ISNUMBER(Regressions!T161),ROUND(Regressions!T161, 1), NA())</f>
        <v>#N/A</v>
      </c>
      <c r="S151" s="367" t="e">
        <f>IF(ISNUMBER(Regressions!U161),ROUND(Regressions!U161, 1), NA())</f>
        <v>#N/A</v>
      </c>
    </row>
    <row xmlns:x14ac="http://schemas.microsoft.com/office/spreadsheetml/2009/9/ac" r="152" hidden="true" x14ac:dyDescent="0.2">
      <c r="A152" s="352" t="str">
        <f>IF(ISBLANK(Regressions!A162), " ", Regressions!A162)</f>
        <v>Eritrea</v>
      </c>
      <c r="B152" s="353">
        <f>IF(ISBLANK(Regressions!B162), " ", Regressions!B162)</f>
        <v>2024</v>
      </c>
      <c r="C152" s="358" t="str">
        <f>IF(ISBLANK(Regressions!C162), " ", Regressions!C162)</f>
        <v>Primary</v>
      </c>
      <c r="D152" s="354" t="str">
        <f>IF(ISBLANK(Regressions!D162), " ", Regressions!D162)</f>
        <v> </v>
      </c>
      <c r="E152" s="223" t="e">
        <f>IF(ISNUMBER(Regressions!E162),ROUND(Regressions!E162, 1), NA())</f>
        <v>#N/A</v>
      </c>
      <c r="F152" s="355" t="e">
        <f>IF(ISNUMBER(Regressions!F162),ROUND(Regressions!F162, 1), NA())</f>
        <v>#N/A</v>
      </c>
      <c r="G152" s="245" t="e">
        <f>IF(ISNUMBER(Regressions!G162),ROUND(Regressions!G162, 1), NA())</f>
        <v>#N/A</v>
      </c>
      <c r="H152" s="356" t="e">
        <f>IF(ISNUMBER(Regressions!H162),ROUND(Regressions!H162, 1), NA())</f>
        <v>#N/A</v>
      </c>
      <c r="I152" s="246" t="e">
        <f>IF(ISNUMBER(Regressions!I162),ROUND(Regressions!I162, 1), NA())</f>
        <v>#N/A</v>
      </c>
      <c r="J152" s="357" t="e">
        <f>IF(ISNUMBER(Regressions!K162),ROUND(Regressions!K162, 1), NA())</f>
        <v>#N/A</v>
      </c>
      <c r="K152" s="355" t="e">
        <f>IF(ISNUMBER(Regressions!L162),ROUND(Regressions!L162, 1), NA())</f>
        <v>#N/A</v>
      </c>
      <c r="L152" s="247" t="e">
        <f>IF(ISNUMBER(Regressions!M162),ROUND(Regressions!M162, 1), NA())</f>
        <v>#N/A</v>
      </c>
      <c r="M152" s="356" t="e">
        <f>IF(ISNUMBER(Regressions!N162),ROUND(Regressions!N162, 1), NA())</f>
        <v>#N/A</v>
      </c>
      <c r="N152" s="246" t="e">
        <f>IF(ISNUMBER(Regressions!O162),ROUND(Regressions!O162, 1), NA())</f>
        <v>#N/A</v>
      </c>
      <c r="O152" s="357" t="e">
        <f>IF(ISNUMBER(Regressions!Q162),ROUND(Regressions!Q162, 1), NA())</f>
        <v>#N/A</v>
      </c>
      <c r="P152" s="355" t="e">
        <f>IF(ISNUMBER(Regressions!R162),ROUND(Regressions!R162, 1), NA())</f>
        <v>#N/A</v>
      </c>
      <c r="Q152" s="224" t="e">
        <f>IF(ISNUMBER(Regressions!S162),ROUND(Regressions!S162, 1), NA())</f>
        <v>#N/A</v>
      </c>
      <c r="R152" s="356" t="e">
        <f>IF(ISNUMBER(Regressions!T162),ROUND(Regressions!T162, 1), NA())</f>
        <v>#N/A</v>
      </c>
      <c r="S152" s="246" t="e">
        <f>IF(ISNUMBER(Regressions!U162),ROUND(Regressions!U162, 1), NA())</f>
        <v>#N/A</v>
      </c>
    </row>
    <row xmlns:x14ac="http://schemas.microsoft.com/office/spreadsheetml/2009/9/ac" r="153" hidden="true" x14ac:dyDescent="0.2">
      <c r="A153" s="352" t="str">
        <f>IF(ISBLANK(Regressions!A163), " ", Regressions!A163)</f>
        <v>Eritrea</v>
      </c>
      <c r="B153" s="353">
        <f>IF(ISBLANK(Regressions!B163), " ", Regressions!B163)</f>
        <v>2025</v>
      </c>
      <c r="C153" s="358" t="str">
        <f>IF(ISBLANK(Regressions!C163), " ", Regressions!C163)</f>
        <v>Primary</v>
      </c>
      <c r="D153" s="354" t="str">
        <f>IF(ISBLANK(Regressions!D163), " ", Regressions!D163)</f>
        <v> </v>
      </c>
      <c r="E153" s="223" t="e">
        <f>IF(ISNUMBER(Regressions!E163),ROUND(Regressions!E163, 1), NA())</f>
        <v>#N/A</v>
      </c>
      <c r="F153" s="355" t="e">
        <f>IF(ISNUMBER(Regressions!F163),ROUND(Regressions!F163, 1), NA())</f>
        <v>#N/A</v>
      </c>
      <c r="G153" s="245" t="e">
        <f>IF(ISNUMBER(Regressions!G163),ROUND(Regressions!G163, 1), NA())</f>
        <v>#N/A</v>
      </c>
      <c r="H153" s="356" t="e">
        <f>IF(ISNUMBER(Regressions!H163),ROUND(Regressions!H163, 1), NA())</f>
        <v>#N/A</v>
      </c>
      <c r="I153" s="246" t="e">
        <f>IF(ISNUMBER(Regressions!I163),ROUND(Regressions!I163, 1), NA())</f>
        <v>#N/A</v>
      </c>
      <c r="J153" s="357" t="e">
        <f>IF(ISNUMBER(Regressions!K163),ROUND(Regressions!K163, 1), NA())</f>
        <v>#N/A</v>
      </c>
      <c r="K153" s="355" t="e">
        <f>IF(ISNUMBER(Regressions!L163),ROUND(Regressions!L163, 1), NA())</f>
        <v>#N/A</v>
      </c>
      <c r="L153" s="247" t="e">
        <f>IF(ISNUMBER(Regressions!M163),ROUND(Regressions!M163, 1), NA())</f>
        <v>#N/A</v>
      </c>
      <c r="M153" s="356" t="e">
        <f>IF(ISNUMBER(Regressions!N163),ROUND(Regressions!N163, 1), NA())</f>
        <v>#N/A</v>
      </c>
      <c r="N153" s="246" t="e">
        <f>IF(ISNUMBER(Regressions!O163),ROUND(Regressions!O163, 1), NA())</f>
        <v>#N/A</v>
      </c>
      <c r="O153" s="357" t="e">
        <f>IF(ISNUMBER(Regressions!Q163),ROUND(Regressions!Q163, 1), NA())</f>
        <v>#N/A</v>
      </c>
      <c r="P153" s="355" t="e">
        <f>IF(ISNUMBER(Regressions!R163),ROUND(Regressions!R163, 1), NA())</f>
        <v>#N/A</v>
      </c>
      <c r="Q153" s="224" t="e">
        <f>IF(ISNUMBER(Regressions!S163),ROUND(Regressions!S163, 1), NA())</f>
        <v>#N/A</v>
      </c>
      <c r="R153" s="356" t="e">
        <f>IF(ISNUMBER(Regressions!T163),ROUND(Regressions!T163, 1), NA())</f>
        <v>#N/A</v>
      </c>
      <c r="S153" s="246" t="e">
        <f>IF(ISNUMBER(Regressions!U163),ROUND(Regressions!U163, 1), NA())</f>
        <v>#N/A</v>
      </c>
    </row>
    <row xmlns:x14ac="http://schemas.microsoft.com/office/spreadsheetml/2009/9/ac" r="154" hidden="true" x14ac:dyDescent="0.2">
      <c r="A154" s="352" t="str">
        <f>IF(ISBLANK(Regressions!A164), " ", Regressions!A164)</f>
        <v>Eritrea</v>
      </c>
      <c r="B154" s="353">
        <f>IF(ISBLANK(Regressions!B164), " ", Regressions!B164)</f>
        <v>2026</v>
      </c>
      <c r="C154" s="358" t="str">
        <f>IF(ISBLANK(Regressions!C164), " ", Regressions!C164)</f>
        <v>Primary</v>
      </c>
      <c r="D154" s="354" t="str">
        <f>IF(ISBLANK(Regressions!D164), " ", Regressions!D164)</f>
        <v> </v>
      </c>
      <c r="E154" s="223" t="e">
        <f>IF(ISNUMBER(Regressions!E164),ROUND(Regressions!E164, 1), NA())</f>
        <v>#N/A</v>
      </c>
      <c r="F154" s="355" t="e">
        <f>IF(ISNUMBER(Regressions!F164),ROUND(Regressions!F164, 1), NA())</f>
        <v>#N/A</v>
      </c>
      <c r="G154" s="245" t="e">
        <f>IF(ISNUMBER(Regressions!G164),ROUND(Regressions!G164, 1), NA())</f>
        <v>#N/A</v>
      </c>
      <c r="H154" s="356" t="e">
        <f>IF(ISNUMBER(Regressions!H164),ROUND(Regressions!H164, 1), NA())</f>
        <v>#N/A</v>
      </c>
      <c r="I154" s="246" t="e">
        <f>IF(ISNUMBER(Regressions!I164),ROUND(Regressions!I164, 1), NA())</f>
        <v>#N/A</v>
      </c>
      <c r="J154" s="357" t="e">
        <f>IF(ISNUMBER(Regressions!K164),ROUND(Regressions!K164, 1), NA())</f>
        <v>#N/A</v>
      </c>
      <c r="K154" s="355" t="e">
        <f>IF(ISNUMBER(Regressions!L164),ROUND(Regressions!L164, 1), NA())</f>
        <v>#N/A</v>
      </c>
      <c r="L154" s="247" t="e">
        <f>IF(ISNUMBER(Regressions!M164),ROUND(Regressions!M164, 1), NA())</f>
        <v>#N/A</v>
      </c>
      <c r="M154" s="356" t="e">
        <f>IF(ISNUMBER(Regressions!N164),ROUND(Regressions!N164, 1), NA())</f>
        <v>#N/A</v>
      </c>
      <c r="N154" s="246" t="e">
        <f>IF(ISNUMBER(Regressions!O164),ROUND(Regressions!O164, 1), NA())</f>
        <v>#N/A</v>
      </c>
      <c r="O154" s="357" t="e">
        <f>IF(ISNUMBER(Regressions!Q164),ROUND(Regressions!Q164, 1), NA())</f>
        <v>#N/A</v>
      </c>
      <c r="P154" s="355" t="e">
        <f>IF(ISNUMBER(Regressions!R164),ROUND(Regressions!R164, 1), NA())</f>
        <v>#N/A</v>
      </c>
      <c r="Q154" s="224" t="e">
        <f>IF(ISNUMBER(Regressions!S164),ROUND(Regressions!S164, 1), NA())</f>
        <v>#N/A</v>
      </c>
      <c r="R154" s="356" t="e">
        <f>IF(ISNUMBER(Regressions!T164),ROUND(Regressions!T164, 1), NA())</f>
        <v>#N/A</v>
      </c>
      <c r="S154" s="246" t="e">
        <f>IF(ISNUMBER(Regressions!U164),ROUND(Regressions!U164, 1), NA())</f>
        <v>#N/A</v>
      </c>
    </row>
    <row xmlns:x14ac="http://schemas.microsoft.com/office/spreadsheetml/2009/9/ac" r="155" hidden="true" x14ac:dyDescent="0.2">
      <c r="A155" s="352" t="str">
        <f>IF(ISBLANK(Regressions!A165), " ", Regressions!A165)</f>
        <v>Eritrea</v>
      </c>
      <c r="B155" s="353">
        <f>IF(ISBLANK(Regressions!B165), " ", Regressions!B165)</f>
        <v>2027</v>
      </c>
      <c r="C155" s="358" t="str">
        <f>IF(ISBLANK(Regressions!C165), " ", Regressions!C165)</f>
        <v>Primary</v>
      </c>
      <c r="D155" s="354" t="str">
        <f>IF(ISBLANK(Regressions!D165), " ", Regressions!D165)</f>
        <v> </v>
      </c>
      <c r="E155" s="223" t="e">
        <f>IF(ISNUMBER(Regressions!E165),ROUND(Regressions!E165, 1), NA())</f>
        <v>#N/A</v>
      </c>
      <c r="F155" s="355" t="e">
        <f>IF(ISNUMBER(Regressions!F165),ROUND(Regressions!F165, 1), NA())</f>
        <v>#N/A</v>
      </c>
      <c r="G155" s="245" t="e">
        <f>IF(ISNUMBER(Regressions!G165),ROUND(Regressions!G165, 1), NA())</f>
        <v>#N/A</v>
      </c>
      <c r="H155" s="356" t="e">
        <f>IF(ISNUMBER(Regressions!H165),ROUND(Regressions!H165, 1), NA())</f>
        <v>#N/A</v>
      </c>
      <c r="I155" s="246" t="e">
        <f>IF(ISNUMBER(Regressions!I165),ROUND(Regressions!I165, 1), NA())</f>
        <v>#N/A</v>
      </c>
      <c r="J155" s="357" t="e">
        <f>IF(ISNUMBER(Regressions!K165),ROUND(Regressions!K165, 1), NA())</f>
        <v>#N/A</v>
      </c>
      <c r="K155" s="355" t="e">
        <f>IF(ISNUMBER(Regressions!L165),ROUND(Regressions!L165, 1), NA())</f>
        <v>#N/A</v>
      </c>
      <c r="L155" s="247" t="e">
        <f>IF(ISNUMBER(Regressions!M165),ROUND(Regressions!M165, 1), NA())</f>
        <v>#N/A</v>
      </c>
      <c r="M155" s="356" t="e">
        <f>IF(ISNUMBER(Regressions!N165),ROUND(Regressions!N165, 1), NA())</f>
        <v>#N/A</v>
      </c>
      <c r="N155" s="246" t="e">
        <f>IF(ISNUMBER(Regressions!O165),ROUND(Regressions!O165, 1), NA())</f>
        <v>#N/A</v>
      </c>
      <c r="O155" s="357" t="e">
        <f>IF(ISNUMBER(Regressions!Q165),ROUND(Regressions!Q165, 1), NA())</f>
        <v>#N/A</v>
      </c>
      <c r="P155" s="355" t="e">
        <f>IF(ISNUMBER(Regressions!R165),ROUND(Regressions!R165, 1), NA())</f>
        <v>#N/A</v>
      </c>
      <c r="Q155" s="224" t="e">
        <f>IF(ISNUMBER(Regressions!S165),ROUND(Regressions!S165, 1), NA())</f>
        <v>#N/A</v>
      </c>
      <c r="R155" s="356" t="e">
        <f>IF(ISNUMBER(Regressions!T165),ROUND(Regressions!T165, 1), NA())</f>
        <v>#N/A</v>
      </c>
      <c r="S155" s="246" t="e">
        <f>IF(ISNUMBER(Regressions!U165),ROUND(Regressions!U165, 1), NA())</f>
        <v>#N/A</v>
      </c>
    </row>
    <row xmlns:x14ac="http://schemas.microsoft.com/office/spreadsheetml/2009/9/ac" r="156" hidden="true" x14ac:dyDescent="0.2">
      <c r="A156" s="352" t="str">
        <f>IF(ISBLANK(Regressions!A166), " ", Regressions!A166)</f>
        <v>Eritrea</v>
      </c>
      <c r="B156" s="353">
        <f>IF(ISBLANK(Regressions!B166), " ", Regressions!B166)</f>
        <v>2028</v>
      </c>
      <c r="C156" s="358" t="str">
        <f>IF(ISBLANK(Regressions!C166), " ", Regressions!C166)</f>
        <v>Primary</v>
      </c>
      <c r="D156" s="354" t="str">
        <f>IF(ISBLANK(Regressions!D166), " ", Regressions!D166)</f>
        <v> </v>
      </c>
      <c r="E156" s="223" t="e">
        <f>IF(ISNUMBER(Regressions!E166),ROUND(Regressions!E166, 1), NA())</f>
        <v>#N/A</v>
      </c>
      <c r="F156" s="355" t="e">
        <f>IF(ISNUMBER(Regressions!F166),ROUND(Regressions!F166, 1), NA())</f>
        <v>#N/A</v>
      </c>
      <c r="G156" s="245" t="e">
        <f>IF(ISNUMBER(Regressions!G166),ROUND(Regressions!G166, 1), NA())</f>
        <v>#N/A</v>
      </c>
      <c r="H156" s="356" t="e">
        <f>IF(ISNUMBER(Regressions!H166),ROUND(Regressions!H166, 1), NA())</f>
        <v>#N/A</v>
      </c>
      <c r="I156" s="246" t="e">
        <f>IF(ISNUMBER(Regressions!I166),ROUND(Regressions!I166, 1), NA())</f>
        <v>#N/A</v>
      </c>
      <c r="J156" s="357" t="e">
        <f>IF(ISNUMBER(Regressions!K166),ROUND(Regressions!K166, 1), NA())</f>
        <v>#N/A</v>
      </c>
      <c r="K156" s="355" t="e">
        <f>IF(ISNUMBER(Regressions!L166),ROUND(Regressions!L166, 1), NA())</f>
        <v>#N/A</v>
      </c>
      <c r="L156" s="247" t="e">
        <f>IF(ISNUMBER(Regressions!M166),ROUND(Regressions!M166, 1), NA())</f>
        <v>#N/A</v>
      </c>
      <c r="M156" s="356" t="e">
        <f>IF(ISNUMBER(Regressions!N166),ROUND(Regressions!N166, 1), NA())</f>
        <v>#N/A</v>
      </c>
      <c r="N156" s="246" t="e">
        <f>IF(ISNUMBER(Regressions!O166),ROUND(Regressions!O166, 1), NA())</f>
        <v>#N/A</v>
      </c>
      <c r="O156" s="357" t="e">
        <f>IF(ISNUMBER(Regressions!Q166),ROUND(Regressions!Q166, 1), NA())</f>
        <v>#N/A</v>
      </c>
      <c r="P156" s="355" t="e">
        <f>IF(ISNUMBER(Regressions!R166),ROUND(Regressions!R166, 1), NA())</f>
        <v>#N/A</v>
      </c>
      <c r="Q156" s="224" t="e">
        <f>IF(ISNUMBER(Regressions!S166),ROUND(Regressions!S166, 1), NA())</f>
        <v>#N/A</v>
      </c>
      <c r="R156" s="356" t="e">
        <f>IF(ISNUMBER(Regressions!T166),ROUND(Regressions!T166, 1), NA())</f>
        <v>#N/A</v>
      </c>
      <c r="S156" s="246" t="e">
        <f>IF(ISNUMBER(Regressions!U166),ROUND(Regressions!U166, 1), NA())</f>
        <v>#N/A</v>
      </c>
    </row>
    <row xmlns:x14ac="http://schemas.microsoft.com/office/spreadsheetml/2009/9/ac" r="157" hidden="true" x14ac:dyDescent="0.2">
      <c r="A157" s="352" t="str">
        <f>IF(ISBLANK(Regressions!A167), " ", Regressions!A167)</f>
        <v>Eritrea</v>
      </c>
      <c r="B157" s="353">
        <f>IF(ISBLANK(Regressions!B167), " ", Regressions!B167)</f>
        <v>2029</v>
      </c>
      <c r="C157" s="358" t="str">
        <f>IF(ISBLANK(Regressions!C167), " ", Regressions!C167)</f>
        <v>Primary</v>
      </c>
      <c r="D157" s="354" t="str">
        <f>IF(ISBLANK(Regressions!D167), " ", Regressions!D167)</f>
        <v> </v>
      </c>
      <c r="E157" s="223" t="e">
        <f>IF(ISNUMBER(Regressions!E167),ROUND(Regressions!E167, 1), NA())</f>
        <v>#N/A</v>
      </c>
      <c r="F157" s="355" t="e">
        <f>IF(ISNUMBER(Regressions!F167),ROUND(Regressions!F167, 1), NA())</f>
        <v>#N/A</v>
      </c>
      <c r="G157" s="245" t="e">
        <f>IF(ISNUMBER(Regressions!G167),ROUND(Regressions!G167, 1), NA())</f>
        <v>#N/A</v>
      </c>
      <c r="H157" s="356" t="e">
        <f>IF(ISNUMBER(Regressions!H167),ROUND(Regressions!H167, 1), NA())</f>
        <v>#N/A</v>
      </c>
      <c r="I157" s="246" t="e">
        <f>IF(ISNUMBER(Regressions!I167),ROUND(Regressions!I167, 1), NA())</f>
        <v>#N/A</v>
      </c>
      <c r="J157" s="357" t="e">
        <f>IF(ISNUMBER(Regressions!K167),ROUND(Regressions!K167, 1), NA())</f>
        <v>#N/A</v>
      </c>
      <c r="K157" s="355" t="e">
        <f>IF(ISNUMBER(Regressions!L167),ROUND(Regressions!L167, 1), NA())</f>
        <v>#N/A</v>
      </c>
      <c r="L157" s="247" t="e">
        <f>IF(ISNUMBER(Regressions!M167),ROUND(Regressions!M167, 1), NA())</f>
        <v>#N/A</v>
      </c>
      <c r="M157" s="356" t="e">
        <f>IF(ISNUMBER(Regressions!N167),ROUND(Regressions!N167, 1), NA())</f>
        <v>#N/A</v>
      </c>
      <c r="N157" s="246" t="e">
        <f>IF(ISNUMBER(Regressions!O167),ROUND(Regressions!O167, 1), NA())</f>
        <v>#N/A</v>
      </c>
      <c r="O157" s="357" t="e">
        <f>IF(ISNUMBER(Regressions!Q167),ROUND(Regressions!Q167, 1), NA())</f>
        <v>#N/A</v>
      </c>
      <c r="P157" s="355" t="e">
        <f>IF(ISNUMBER(Regressions!R167),ROUND(Regressions!R167, 1), NA())</f>
        <v>#N/A</v>
      </c>
      <c r="Q157" s="224" t="e">
        <f>IF(ISNUMBER(Regressions!S167),ROUND(Regressions!S167, 1), NA())</f>
        <v>#N/A</v>
      </c>
      <c r="R157" s="356" t="e">
        <f>IF(ISNUMBER(Regressions!T167),ROUND(Regressions!T167, 1), NA())</f>
        <v>#N/A</v>
      </c>
      <c r="S157" s="246" t="e">
        <f>IF(ISNUMBER(Regressions!U167),ROUND(Regressions!U167, 1), NA())</f>
        <v>#N/A</v>
      </c>
    </row>
    <row xmlns:x14ac="http://schemas.microsoft.com/office/spreadsheetml/2009/9/ac" r="158" hidden="true" x14ac:dyDescent="0.2">
      <c r="A158" s="352" t="str">
        <f>IF(ISBLANK(Regressions!A168), " ", Regressions!A168)</f>
        <v>Eritrea</v>
      </c>
      <c r="B158" s="353">
        <f>IF(ISBLANK(Regressions!B168), " ", Regressions!B168)</f>
        <v>2030</v>
      </c>
      <c r="C158" s="358" t="str">
        <f>IF(ISBLANK(Regressions!C168), " ", Regressions!C168)</f>
        <v>Primary</v>
      </c>
      <c r="D158" s="354" t="str">
        <f>IF(ISBLANK(Regressions!D168), " ", Regressions!D168)</f>
        <v> </v>
      </c>
      <c r="E158" s="223" t="e">
        <f>IF(ISNUMBER(Regressions!E168),ROUND(Regressions!E168, 1), NA())</f>
        <v>#N/A</v>
      </c>
      <c r="F158" s="355" t="e">
        <f>IF(ISNUMBER(Regressions!F168),ROUND(Regressions!F168, 1), NA())</f>
        <v>#N/A</v>
      </c>
      <c r="G158" s="245" t="e">
        <f>IF(ISNUMBER(Regressions!G168),ROUND(Regressions!G168, 1), NA())</f>
        <v>#N/A</v>
      </c>
      <c r="H158" s="356" t="e">
        <f>IF(ISNUMBER(Regressions!H168),ROUND(Regressions!H168, 1), NA())</f>
        <v>#N/A</v>
      </c>
      <c r="I158" s="246" t="e">
        <f>IF(ISNUMBER(Regressions!I168),ROUND(Regressions!I168, 1), NA())</f>
        <v>#N/A</v>
      </c>
      <c r="J158" s="357" t="e">
        <f>IF(ISNUMBER(Regressions!K168),ROUND(Regressions!K168, 1), NA())</f>
        <v>#N/A</v>
      </c>
      <c r="K158" s="355" t="e">
        <f>IF(ISNUMBER(Regressions!L168),ROUND(Regressions!L168, 1), NA())</f>
        <v>#N/A</v>
      </c>
      <c r="L158" s="247" t="e">
        <f>IF(ISNUMBER(Regressions!M168),ROUND(Regressions!M168, 1), NA())</f>
        <v>#N/A</v>
      </c>
      <c r="M158" s="356" t="e">
        <f>IF(ISNUMBER(Regressions!N168),ROUND(Regressions!N168, 1), NA())</f>
        <v>#N/A</v>
      </c>
      <c r="N158" s="246" t="e">
        <f>IF(ISNUMBER(Regressions!O168),ROUND(Regressions!O168, 1), NA())</f>
        <v>#N/A</v>
      </c>
      <c r="O158" s="357" t="e">
        <f>IF(ISNUMBER(Regressions!Q168),ROUND(Regressions!Q168, 1), NA())</f>
        <v>#N/A</v>
      </c>
      <c r="P158" s="355" t="e">
        <f>IF(ISNUMBER(Regressions!R168),ROUND(Regressions!R168, 1), NA())</f>
        <v>#N/A</v>
      </c>
      <c r="Q158" s="224" t="e">
        <f>IF(ISNUMBER(Regressions!S168),ROUND(Regressions!S168, 1), NA())</f>
        <v>#N/A</v>
      </c>
      <c r="R158" s="356" t="e">
        <f>IF(ISNUMBER(Regressions!T168),ROUND(Regressions!T168, 1), NA())</f>
        <v>#N/A</v>
      </c>
      <c r="S158" s="246" t="e">
        <f>IF(ISNUMBER(Regressions!U168),ROUND(Regressions!U168, 1), NA())</f>
        <v>#N/A</v>
      </c>
    </row>
    <row xmlns:x14ac="http://schemas.microsoft.com/office/spreadsheetml/2009/9/ac" r="159" x14ac:dyDescent="0.2">
      <c r="A159" s="352" t="str">
        <f>IF(ISBLANK(Regressions!A169), " ", Regressions!A169)</f>
        <v>Eritrea</v>
      </c>
      <c r="B159" s="353">
        <f>IF(ISBLANK(Regressions!B169), " ", Regressions!B169)</f>
        <v>2000</v>
      </c>
      <c r="C159" s="358" t="str">
        <f>IF(ISBLANK(Regressions!C169), " ", Regressions!C169)</f>
        <v>Secondary</v>
      </c>
      <c r="D159" s="354">
        <f>IF(ISBLANK(Regressions!D169), " ", Regressions!D169)</f>
        <v>331147</v>
      </c>
      <c r="E159" s="223" t="e">
        <f>IF(ISNUMBER(Regressions!E169),ROUND(Regressions!E169, 1), NA())</f>
        <v>#N/A</v>
      </c>
      <c r="F159" s="355" t="e">
        <f>IF(ISNUMBER(Regressions!F169),ROUND(Regressions!F169, 1), NA())</f>
        <v>#N/A</v>
      </c>
      <c r="G159" s="245" t="e">
        <f>IF(ISNUMBER(Regressions!G169),ROUND(Regressions!G169, 1), NA())</f>
        <v>#N/A</v>
      </c>
      <c r="H159" s="356" t="e">
        <f>IF(ISNUMBER(Regressions!H169),ROUND(Regressions!H169, 1), NA())</f>
        <v>#N/A</v>
      </c>
      <c r="I159" s="246" t="e">
        <f>IF(ISNUMBER(Regressions!I169),ROUND(Regressions!I169, 1), NA())</f>
        <v>#N/A</v>
      </c>
      <c r="J159" s="357" t="e">
        <f>IF(ISNUMBER(Regressions!K169),ROUND(Regressions!K169, 1), NA())</f>
        <v>#N/A</v>
      </c>
      <c r="K159" s="355" t="e">
        <f>IF(ISNUMBER(Regressions!L169),ROUND(Regressions!L169, 1), NA())</f>
        <v>#N/A</v>
      </c>
      <c r="L159" s="247" t="e">
        <f>IF(ISNUMBER(Regressions!M169),ROUND(Regressions!M169, 1), NA())</f>
        <v>#N/A</v>
      </c>
      <c r="M159" s="356" t="e">
        <f>IF(ISNUMBER(Regressions!N169),ROUND(Regressions!N169, 1), NA())</f>
        <v>#N/A</v>
      </c>
      <c r="N159" s="246" t="e">
        <f>IF(ISNUMBER(Regressions!O169),ROUND(Regressions!O169, 1), NA())</f>
        <v>#N/A</v>
      </c>
      <c r="O159" s="357" t="e">
        <f>IF(ISNUMBER(Regressions!Q169),ROUND(Regressions!Q169, 1), NA())</f>
        <v>#N/A</v>
      </c>
      <c r="P159" s="355" t="e">
        <f>IF(ISNUMBER(Regressions!R169),ROUND(Regressions!R169, 1), NA())</f>
        <v>#N/A</v>
      </c>
      <c r="Q159" s="224" t="e">
        <f>IF(ISNUMBER(Regressions!S169),ROUND(Regressions!S169, 1), NA())</f>
        <v>#N/A</v>
      </c>
      <c r="R159" s="356" t="e">
        <f>IF(ISNUMBER(Regressions!T169),ROUND(Regressions!T169, 1), NA())</f>
        <v>#N/A</v>
      </c>
      <c r="S159" s="246" t="e">
        <f>IF(ISNUMBER(Regressions!U169),ROUND(Regressions!U169, 1), NA())</f>
        <v>#N/A</v>
      </c>
    </row>
    <row xmlns:x14ac="http://schemas.microsoft.com/office/spreadsheetml/2009/9/ac" r="160" x14ac:dyDescent="0.2">
      <c r="A160" s="352" t="str">
        <f>IF(ISBLANK(Regressions!A170), " ", Regressions!A170)</f>
        <v>Eritrea</v>
      </c>
      <c r="B160" s="353">
        <f>IF(ISBLANK(Regressions!B170), " ", Regressions!B170)</f>
        <v>2001</v>
      </c>
      <c r="C160" s="358" t="str">
        <f>IF(ISBLANK(Regressions!C170), " ", Regressions!C170)</f>
        <v>Secondary</v>
      </c>
      <c r="D160" s="354">
        <f>IF(ISBLANK(Regressions!D170), " ", Regressions!D170)</f>
        <v>339557</v>
      </c>
      <c r="E160" s="223" t="e">
        <f>IF(ISNUMBER(Regressions!E170),ROUND(Regressions!E170, 1), NA())</f>
        <v>#N/A</v>
      </c>
      <c r="F160" s="355" t="e">
        <f>IF(ISNUMBER(Regressions!F170),ROUND(Regressions!F170, 1), NA())</f>
        <v>#N/A</v>
      </c>
      <c r="G160" s="245" t="e">
        <f>IF(ISNUMBER(Regressions!G170),ROUND(Regressions!G170, 1), NA())</f>
        <v>#N/A</v>
      </c>
      <c r="H160" s="356" t="e">
        <f>IF(ISNUMBER(Regressions!H170),ROUND(Regressions!H170, 1), NA())</f>
        <v>#N/A</v>
      </c>
      <c r="I160" s="246" t="e">
        <f>IF(ISNUMBER(Regressions!I170),ROUND(Regressions!I170, 1), NA())</f>
        <v>#N/A</v>
      </c>
      <c r="J160" s="357" t="e">
        <f>IF(ISNUMBER(Regressions!K170),ROUND(Regressions!K170, 1), NA())</f>
        <v>#N/A</v>
      </c>
      <c r="K160" s="355" t="e">
        <f>IF(ISNUMBER(Regressions!L170),ROUND(Regressions!L170, 1), NA())</f>
        <v>#N/A</v>
      </c>
      <c r="L160" s="247" t="e">
        <f>IF(ISNUMBER(Regressions!M170),ROUND(Regressions!M170, 1), NA())</f>
        <v>#N/A</v>
      </c>
      <c r="M160" s="356" t="e">
        <f>IF(ISNUMBER(Regressions!N170),ROUND(Regressions!N170, 1), NA())</f>
        <v>#N/A</v>
      </c>
      <c r="N160" s="246" t="e">
        <f>IF(ISNUMBER(Regressions!O170),ROUND(Regressions!O170, 1), NA())</f>
        <v>#N/A</v>
      </c>
      <c r="O160" s="357" t="e">
        <f>IF(ISNUMBER(Regressions!Q170),ROUND(Regressions!Q170, 1), NA())</f>
        <v>#N/A</v>
      </c>
      <c r="P160" s="355" t="e">
        <f>IF(ISNUMBER(Regressions!R170),ROUND(Regressions!R170, 1), NA())</f>
        <v>#N/A</v>
      </c>
      <c r="Q160" s="224" t="e">
        <f>IF(ISNUMBER(Regressions!S170),ROUND(Regressions!S170, 1), NA())</f>
        <v>#N/A</v>
      </c>
      <c r="R160" s="356" t="e">
        <f>IF(ISNUMBER(Regressions!T170),ROUND(Regressions!T170, 1), NA())</f>
        <v>#N/A</v>
      </c>
      <c r="S160" s="246" t="e">
        <f>IF(ISNUMBER(Regressions!U170),ROUND(Regressions!U170, 1), NA())</f>
        <v>#N/A</v>
      </c>
    </row>
    <row xmlns:x14ac="http://schemas.microsoft.com/office/spreadsheetml/2009/9/ac" r="161" x14ac:dyDescent="0.2">
      <c r="A161" s="352" t="str">
        <f>IF(ISBLANK(Regressions!A171), " ", Regressions!A171)</f>
        <v>Eritrea</v>
      </c>
      <c r="B161" s="353">
        <f>IF(ISBLANK(Regressions!B171), " ", Regressions!B171)</f>
        <v>2002</v>
      </c>
      <c r="C161" s="358" t="str">
        <f>IF(ISBLANK(Regressions!C171), " ", Regressions!C171)</f>
        <v>Secondary</v>
      </c>
      <c r="D161" s="354">
        <f>IF(ISBLANK(Regressions!D171), " ", Regressions!D171)</f>
        <v>353343</v>
      </c>
      <c r="E161" s="223" t="e">
        <f>IF(ISNUMBER(Regressions!E171),ROUND(Regressions!E171, 1), NA())</f>
        <v>#N/A</v>
      </c>
      <c r="F161" s="355" t="e">
        <f>IF(ISNUMBER(Regressions!F171),ROUND(Regressions!F171, 1), NA())</f>
        <v>#N/A</v>
      </c>
      <c r="G161" s="245" t="e">
        <f>IF(ISNUMBER(Regressions!G171),ROUND(Regressions!G171, 1), NA())</f>
        <v>#N/A</v>
      </c>
      <c r="H161" s="356" t="e">
        <f>IF(ISNUMBER(Regressions!H171),ROUND(Regressions!H171, 1), NA())</f>
        <v>#N/A</v>
      </c>
      <c r="I161" s="246" t="e">
        <f>IF(ISNUMBER(Regressions!I171),ROUND(Regressions!I171, 1), NA())</f>
        <v>#N/A</v>
      </c>
      <c r="J161" s="357" t="e">
        <f>IF(ISNUMBER(Regressions!K171),ROUND(Regressions!K171, 1), NA())</f>
        <v>#N/A</v>
      </c>
      <c r="K161" s="355" t="e">
        <f>IF(ISNUMBER(Regressions!L171),ROUND(Regressions!L171, 1), NA())</f>
        <v>#N/A</v>
      </c>
      <c r="L161" s="247" t="e">
        <f>IF(ISNUMBER(Regressions!M171),ROUND(Regressions!M171, 1), NA())</f>
        <v>#N/A</v>
      </c>
      <c r="M161" s="356" t="e">
        <f>IF(ISNUMBER(Regressions!N171),ROUND(Regressions!N171, 1), NA())</f>
        <v>#N/A</v>
      </c>
      <c r="N161" s="246" t="e">
        <f>IF(ISNUMBER(Regressions!O171),ROUND(Regressions!O171, 1), NA())</f>
        <v>#N/A</v>
      </c>
      <c r="O161" s="357" t="e">
        <f>IF(ISNUMBER(Regressions!Q171),ROUND(Regressions!Q171, 1), NA())</f>
        <v>#N/A</v>
      </c>
      <c r="P161" s="355" t="e">
        <f>IF(ISNUMBER(Regressions!R171),ROUND(Regressions!R171, 1), NA())</f>
        <v>#N/A</v>
      </c>
      <c r="Q161" s="224" t="e">
        <f>IF(ISNUMBER(Regressions!S171),ROUND(Regressions!S171, 1), NA())</f>
        <v>#N/A</v>
      </c>
      <c r="R161" s="356" t="e">
        <f>IF(ISNUMBER(Regressions!T171),ROUND(Regressions!T171, 1), NA())</f>
        <v>#N/A</v>
      </c>
      <c r="S161" s="246" t="e">
        <f>IF(ISNUMBER(Regressions!U171),ROUND(Regressions!U171, 1), NA())</f>
        <v>#N/A</v>
      </c>
    </row>
    <row xmlns:x14ac="http://schemas.microsoft.com/office/spreadsheetml/2009/9/ac" r="162" x14ac:dyDescent="0.2">
      <c r="A162" s="352" t="str">
        <f>IF(ISBLANK(Regressions!A172), " ", Regressions!A172)</f>
        <v>Eritrea</v>
      </c>
      <c r="B162" s="353">
        <f>IF(ISBLANK(Regressions!B172), " ", Regressions!B172)</f>
        <v>2003</v>
      </c>
      <c r="C162" s="358" t="str">
        <f>IF(ISBLANK(Regressions!C172), " ", Regressions!C172)</f>
        <v>Secondary</v>
      </c>
      <c r="D162" s="354">
        <f>IF(ISBLANK(Regressions!D172), " ", Regressions!D172)</f>
        <v>362546</v>
      </c>
      <c r="E162" s="223" t="e">
        <f>IF(ISNUMBER(Regressions!E172),ROUND(Regressions!E172, 1), NA())</f>
        <v>#N/A</v>
      </c>
      <c r="F162" s="355" t="e">
        <f>IF(ISNUMBER(Regressions!F172),ROUND(Regressions!F172, 1), NA())</f>
        <v>#N/A</v>
      </c>
      <c r="G162" s="245" t="e">
        <f>IF(ISNUMBER(Regressions!G172),ROUND(Regressions!G172, 1), NA())</f>
        <v>#N/A</v>
      </c>
      <c r="H162" s="356" t="e">
        <f>IF(ISNUMBER(Regressions!H172),ROUND(Regressions!H172, 1), NA())</f>
        <v>#N/A</v>
      </c>
      <c r="I162" s="246" t="e">
        <f>IF(ISNUMBER(Regressions!I172),ROUND(Regressions!I172, 1), NA())</f>
        <v>#N/A</v>
      </c>
      <c r="J162" s="357" t="e">
        <f>IF(ISNUMBER(Regressions!K172),ROUND(Regressions!K172, 1), NA())</f>
        <v>#N/A</v>
      </c>
      <c r="K162" s="355" t="e">
        <f>IF(ISNUMBER(Regressions!L172),ROUND(Regressions!L172, 1), NA())</f>
        <v>#N/A</v>
      </c>
      <c r="L162" s="247" t="e">
        <f>IF(ISNUMBER(Regressions!M172),ROUND(Regressions!M172, 1), NA())</f>
        <v>#N/A</v>
      </c>
      <c r="M162" s="356" t="e">
        <f>IF(ISNUMBER(Regressions!N172),ROUND(Regressions!N172, 1), NA())</f>
        <v>#N/A</v>
      </c>
      <c r="N162" s="246" t="e">
        <f>IF(ISNUMBER(Regressions!O172),ROUND(Regressions!O172, 1), NA())</f>
        <v>#N/A</v>
      </c>
      <c r="O162" s="357" t="e">
        <f>IF(ISNUMBER(Regressions!Q172),ROUND(Regressions!Q172, 1), NA())</f>
        <v>#N/A</v>
      </c>
      <c r="P162" s="355" t="e">
        <f>IF(ISNUMBER(Regressions!R172),ROUND(Regressions!R172, 1), NA())</f>
        <v>#N/A</v>
      </c>
      <c r="Q162" s="224" t="e">
        <f>IF(ISNUMBER(Regressions!S172),ROUND(Regressions!S172, 1), NA())</f>
        <v>#N/A</v>
      </c>
      <c r="R162" s="356" t="e">
        <f>IF(ISNUMBER(Regressions!T172),ROUND(Regressions!T172, 1), NA())</f>
        <v>#N/A</v>
      </c>
      <c r="S162" s="246" t="e">
        <f>IF(ISNUMBER(Regressions!U172),ROUND(Regressions!U172, 1), NA())</f>
        <v>#N/A</v>
      </c>
    </row>
    <row xmlns:x14ac="http://schemas.microsoft.com/office/spreadsheetml/2009/9/ac" r="163" x14ac:dyDescent="0.2">
      <c r="A163" s="352" t="str">
        <f>IF(ISBLANK(Regressions!A173), " ", Regressions!A173)</f>
        <v>Eritrea</v>
      </c>
      <c r="B163" s="353">
        <f>IF(ISBLANK(Regressions!B173), " ", Regressions!B173)</f>
        <v>2004</v>
      </c>
      <c r="C163" s="358" t="str">
        <f>IF(ISBLANK(Regressions!C173), " ", Regressions!C173)</f>
        <v>Secondary</v>
      </c>
      <c r="D163" s="354">
        <f>IF(ISBLANK(Regressions!D173), " ", Regressions!D173)</f>
        <v>434765</v>
      </c>
      <c r="E163" s="223" t="e">
        <f>IF(ISNUMBER(Regressions!E173),ROUND(Regressions!E173, 1), NA())</f>
        <v>#N/A</v>
      </c>
      <c r="F163" s="355">
        <f>IF(ISNUMBER(Regressions!F173),ROUND(Regressions!F173, 1), NA())</f>
        <v>55.6</v>
      </c>
      <c r="G163" s="245" t="e">
        <f>IF(ISNUMBER(Regressions!G173),ROUND(Regressions!G173, 1), NA())</f>
        <v>#N/A</v>
      </c>
      <c r="H163" s="356" t="e">
        <f>IF(ISNUMBER(Regressions!H173),ROUND(Regressions!H173, 1), NA())</f>
        <v>#N/A</v>
      </c>
      <c r="I163" s="246">
        <f>IF(ISNUMBER(Regressions!I173),ROUND(Regressions!I173, 1), NA())</f>
        <v>44.4</v>
      </c>
      <c r="J163" s="357">
        <f>IF(ISNUMBER(Regressions!K173),ROUND(Regressions!K173, 1), NA())</f>
        <v>90.9</v>
      </c>
      <c r="K163" s="355" t="e">
        <f>IF(ISNUMBER(Regressions!L173),ROUND(Regressions!L173, 1), NA())</f>
        <v>#N/A</v>
      </c>
      <c r="L163" s="247" t="e">
        <f>IF(ISNUMBER(Regressions!M173),ROUND(Regressions!M173, 1), NA())</f>
        <v>#N/A</v>
      </c>
      <c r="M163" s="356" t="e">
        <f>IF(ISNUMBER(Regressions!N173),ROUND(Regressions!N173, 1), NA())</f>
        <v>#N/A</v>
      </c>
      <c r="N163" s="246">
        <f>IF(ISNUMBER(Regressions!O173),ROUND(Regressions!O173, 1), NA())</f>
        <v>9.1</v>
      </c>
      <c r="O163" s="357" t="e">
        <f>IF(ISNUMBER(Regressions!Q173),ROUND(Regressions!Q173, 1), NA())</f>
        <v>#N/A</v>
      </c>
      <c r="P163" s="355" t="e">
        <f>IF(ISNUMBER(Regressions!R173),ROUND(Regressions!R173, 1), NA())</f>
        <v>#N/A</v>
      </c>
      <c r="Q163" s="224" t="e">
        <f>IF(ISNUMBER(Regressions!S173),ROUND(Regressions!S173, 1), NA())</f>
        <v>#N/A</v>
      </c>
      <c r="R163" s="356" t="e">
        <f>IF(ISNUMBER(Regressions!T173),ROUND(Regressions!T173, 1), NA())</f>
        <v>#N/A</v>
      </c>
      <c r="S163" s="246" t="e">
        <f>IF(ISNUMBER(Regressions!U173),ROUND(Regressions!U173, 1), NA())</f>
        <v>#N/A</v>
      </c>
    </row>
    <row xmlns:x14ac="http://schemas.microsoft.com/office/spreadsheetml/2009/9/ac" r="164" x14ac:dyDescent="0.2">
      <c r="A164" s="352" t="str">
        <f>IF(ISBLANK(Regressions!A174), " ", Regressions!A174)</f>
        <v>Eritrea</v>
      </c>
      <c r="B164" s="353">
        <f>IF(ISBLANK(Regressions!B174), " ", Regressions!B174)</f>
        <v>2005</v>
      </c>
      <c r="C164" s="358" t="str">
        <f>IF(ISBLANK(Regressions!C174), " ", Regressions!C174)</f>
        <v>Secondary</v>
      </c>
      <c r="D164" s="354">
        <f>IF(ISBLANK(Regressions!D174), " ", Regressions!D174)</f>
        <v>443806</v>
      </c>
      <c r="E164" s="223" t="e">
        <f>IF(ISNUMBER(Regressions!E174),ROUND(Regressions!E174, 1), NA())</f>
        <v>#N/A</v>
      </c>
      <c r="F164" s="355">
        <f>IF(ISNUMBER(Regressions!F174),ROUND(Regressions!F174, 1), NA())</f>
        <v>55.6</v>
      </c>
      <c r="G164" s="245" t="e">
        <f>IF(ISNUMBER(Regressions!G174),ROUND(Regressions!G174, 1), NA())</f>
        <v>#N/A</v>
      </c>
      <c r="H164" s="356" t="e">
        <f>IF(ISNUMBER(Regressions!H174),ROUND(Regressions!H174, 1), NA())</f>
        <v>#N/A</v>
      </c>
      <c r="I164" s="246">
        <f>IF(ISNUMBER(Regressions!I174),ROUND(Regressions!I174, 1), NA())</f>
        <v>44.4</v>
      </c>
      <c r="J164" s="357">
        <f>IF(ISNUMBER(Regressions!K174),ROUND(Regressions!K174, 1), NA())</f>
        <v>90.9</v>
      </c>
      <c r="K164" s="355" t="e">
        <f>IF(ISNUMBER(Regressions!L174),ROUND(Regressions!L174, 1), NA())</f>
        <v>#N/A</v>
      </c>
      <c r="L164" s="247" t="e">
        <f>IF(ISNUMBER(Regressions!M174),ROUND(Regressions!M174, 1), NA())</f>
        <v>#N/A</v>
      </c>
      <c r="M164" s="356" t="e">
        <f>IF(ISNUMBER(Regressions!N174),ROUND(Regressions!N174, 1), NA())</f>
        <v>#N/A</v>
      </c>
      <c r="N164" s="246">
        <f>IF(ISNUMBER(Regressions!O174),ROUND(Regressions!O174, 1), NA())</f>
        <v>9.1</v>
      </c>
      <c r="O164" s="357" t="e">
        <f>IF(ISNUMBER(Regressions!Q174),ROUND(Regressions!Q174, 1), NA())</f>
        <v>#N/A</v>
      </c>
      <c r="P164" s="355" t="e">
        <f>IF(ISNUMBER(Regressions!R174),ROUND(Regressions!R174, 1), NA())</f>
        <v>#N/A</v>
      </c>
      <c r="Q164" s="224" t="e">
        <f>IF(ISNUMBER(Regressions!S174),ROUND(Regressions!S174, 1), NA())</f>
        <v>#N/A</v>
      </c>
      <c r="R164" s="356" t="e">
        <f>IF(ISNUMBER(Regressions!T174),ROUND(Regressions!T174, 1), NA())</f>
        <v>#N/A</v>
      </c>
      <c r="S164" s="246" t="e">
        <f>IF(ISNUMBER(Regressions!U174),ROUND(Regressions!U174, 1), NA())</f>
        <v>#N/A</v>
      </c>
    </row>
    <row xmlns:x14ac="http://schemas.microsoft.com/office/spreadsheetml/2009/9/ac" r="165" x14ac:dyDescent="0.2">
      <c r="A165" s="352" t="str">
        <f>IF(ISBLANK(Regressions!A175), " ", Regressions!A175)</f>
        <v>Eritrea</v>
      </c>
      <c r="B165" s="353">
        <f>IF(ISBLANK(Regressions!B175), " ", Regressions!B175)</f>
        <v>2006</v>
      </c>
      <c r="C165" s="358" t="str">
        <f>IF(ISBLANK(Regressions!C175), " ", Regressions!C175)</f>
        <v>Secondary</v>
      </c>
      <c r="D165" s="354">
        <f>IF(ISBLANK(Regressions!D175), " ", Regressions!D175)</f>
        <v>451974</v>
      </c>
      <c r="E165" s="223" t="e">
        <f>IF(ISNUMBER(Regressions!E175),ROUND(Regressions!E175, 1), NA())</f>
        <v>#N/A</v>
      </c>
      <c r="F165" s="355">
        <f>IF(ISNUMBER(Regressions!F175),ROUND(Regressions!F175, 1), NA())</f>
        <v>55.6</v>
      </c>
      <c r="G165" s="245" t="e">
        <f>IF(ISNUMBER(Regressions!G175),ROUND(Regressions!G175, 1), NA())</f>
        <v>#N/A</v>
      </c>
      <c r="H165" s="356" t="e">
        <f>IF(ISNUMBER(Regressions!H175),ROUND(Regressions!H175, 1), NA())</f>
        <v>#N/A</v>
      </c>
      <c r="I165" s="246">
        <f>IF(ISNUMBER(Regressions!I175),ROUND(Regressions!I175, 1), NA())</f>
        <v>44.4</v>
      </c>
      <c r="J165" s="357">
        <f>IF(ISNUMBER(Regressions!K175),ROUND(Regressions!K175, 1), NA())</f>
        <v>90.9</v>
      </c>
      <c r="K165" s="355" t="e">
        <f>IF(ISNUMBER(Regressions!L175),ROUND(Regressions!L175, 1), NA())</f>
        <v>#N/A</v>
      </c>
      <c r="L165" s="247" t="e">
        <f>IF(ISNUMBER(Regressions!M175),ROUND(Regressions!M175, 1), NA())</f>
        <v>#N/A</v>
      </c>
      <c r="M165" s="356" t="e">
        <f>IF(ISNUMBER(Regressions!N175),ROUND(Regressions!N175, 1), NA())</f>
        <v>#N/A</v>
      </c>
      <c r="N165" s="246">
        <f>IF(ISNUMBER(Regressions!O175),ROUND(Regressions!O175, 1), NA())</f>
        <v>9.1</v>
      </c>
      <c r="O165" s="357" t="e">
        <f>IF(ISNUMBER(Regressions!Q175),ROUND(Regressions!Q175, 1), NA())</f>
        <v>#N/A</v>
      </c>
      <c r="P165" s="355" t="e">
        <f>IF(ISNUMBER(Regressions!R175),ROUND(Regressions!R175, 1), NA())</f>
        <v>#N/A</v>
      </c>
      <c r="Q165" s="224" t="e">
        <f>IF(ISNUMBER(Regressions!S175),ROUND(Regressions!S175, 1), NA())</f>
        <v>#N/A</v>
      </c>
      <c r="R165" s="356" t="e">
        <f>IF(ISNUMBER(Regressions!T175),ROUND(Regressions!T175, 1), NA())</f>
        <v>#N/A</v>
      </c>
      <c r="S165" s="246" t="e">
        <f>IF(ISNUMBER(Regressions!U175),ROUND(Regressions!U175, 1), NA())</f>
        <v>#N/A</v>
      </c>
    </row>
    <row xmlns:x14ac="http://schemas.microsoft.com/office/spreadsheetml/2009/9/ac" r="166" x14ac:dyDescent="0.2">
      <c r="A166" s="352" t="str">
        <f>IF(ISBLANK(Regressions!A176), " ", Regressions!A176)</f>
        <v>Eritrea</v>
      </c>
      <c r="B166" s="353">
        <f>IF(ISBLANK(Regressions!B176), " ", Regressions!B176)</f>
        <v>2007</v>
      </c>
      <c r="C166" s="358" t="str">
        <f>IF(ISBLANK(Regressions!C176), " ", Regressions!C176)</f>
        <v>Secondary</v>
      </c>
      <c r="D166" s="354">
        <f>IF(ISBLANK(Regressions!D176), " ", Regressions!D176)</f>
        <v>460035</v>
      </c>
      <c r="E166" s="223" t="e">
        <f>IF(ISNUMBER(Regressions!E176),ROUND(Regressions!E176, 1), NA())</f>
        <v>#N/A</v>
      </c>
      <c r="F166" s="355">
        <f>IF(ISNUMBER(Regressions!F176),ROUND(Regressions!F176, 1), NA())</f>
        <v>55.6</v>
      </c>
      <c r="G166" s="245" t="e">
        <f>IF(ISNUMBER(Regressions!G176),ROUND(Regressions!G176, 1), NA())</f>
        <v>#N/A</v>
      </c>
      <c r="H166" s="356" t="e">
        <f>IF(ISNUMBER(Regressions!H176),ROUND(Regressions!H176, 1), NA())</f>
        <v>#N/A</v>
      </c>
      <c r="I166" s="246">
        <f>IF(ISNUMBER(Regressions!I176),ROUND(Regressions!I176, 1), NA())</f>
        <v>44.4</v>
      </c>
      <c r="J166" s="357">
        <f>IF(ISNUMBER(Regressions!K176),ROUND(Regressions!K176, 1), NA())</f>
        <v>90.9</v>
      </c>
      <c r="K166" s="355" t="e">
        <f>IF(ISNUMBER(Regressions!L176),ROUND(Regressions!L176, 1), NA())</f>
        <v>#N/A</v>
      </c>
      <c r="L166" s="247" t="e">
        <f>IF(ISNUMBER(Regressions!M176),ROUND(Regressions!M176, 1), NA())</f>
        <v>#N/A</v>
      </c>
      <c r="M166" s="356" t="e">
        <f>IF(ISNUMBER(Regressions!N176),ROUND(Regressions!N176, 1), NA())</f>
        <v>#N/A</v>
      </c>
      <c r="N166" s="246">
        <f>IF(ISNUMBER(Regressions!O176),ROUND(Regressions!O176, 1), NA())</f>
        <v>9.1</v>
      </c>
      <c r="O166" s="357" t="e">
        <f>IF(ISNUMBER(Regressions!Q176),ROUND(Regressions!Q176, 1), NA())</f>
        <v>#N/A</v>
      </c>
      <c r="P166" s="355" t="e">
        <f>IF(ISNUMBER(Regressions!R176),ROUND(Regressions!R176, 1), NA())</f>
        <v>#N/A</v>
      </c>
      <c r="Q166" s="224" t="e">
        <f>IF(ISNUMBER(Regressions!S176),ROUND(Regressions!S176, 1), NA())</f>
        <v>#N/A</v>
      </c>
      <c r="R166" s="356" t="e">
        <f>IF(ISNUMBER(Regressions!T176),ROUND(Regressions!T176, 1), NA())</f>
        <v>#N/A</v>
      </c>
      <c r="S166" s="246" t="e">
        <f>IF(ISNUMBER(Regressions!U176),ROUND(Regressions!U176, 1), NA())</f>
        <v>#N/A</v>
      </c>
    </row>
    <row xmlns:x14ac="http://schemas.microsoft.com/office/spreadsheetml/2009/9/ac" r="167" x14ac:dyDescent="0.2">
      <c r="A167" s="352" t="str">
        <f>IF(ISBLANK(Regressions!A177), " ", Regressions!A177)</f>
        <v>Eritrea</v>
      </c>
      <c r="B167" s="353">
        <f>IF(ISBLANK(Regressions!B177), " ", Regressions!B177)</f>
        <v>2008</v>
      </c>
      <c r="C167" s="358" t="str">
        <f>IF(ISBLANK(Regressions!C177), " ", Regressions!C177)</f>
        <v>Secondary</v>
      </c>
      <c r="D167" s="354">
        <f>IF(ISBLANK(Regressions!D177), " ", Regressions!D177)</f>
        <v>471313</v>
      </c>
      <c r="E167" s="223" t="e">
        <f>IF(ISNUMBER(Regressions!E177),ROUND(Regressions!E177, 1), NA())</f>
        <v>#N/A</v>
      </c>
      <c r="F167" s="355">
        <f>IF(ISNUMBER(Regressions!F177),ROUND(Regressions!F177, 1), NA())</f>
        <v>55.6</v>
      </c>
      <c r="G167" s="245" t="e">
        <f>IF(ISNUMBER(Regressions!G177),ROUND(Regressions!G177, 1), NA())</f>
        <v>#N/A</v>
      </c>
      <c r="H167" s="356" t="e">
        <f>IF(ISNUMBER(Regressions!H177),ROUND(Regressions!H177, 1), NA())</f>
        <v>#N/A</v>
      </c>
      <c r="I167" s="246">
        <f>IF(ISNUMBER(Regressions!I177),ROUND(Regressions!I177, 1), NA())</f>
        <v>44.4</v>
      </c>
      <c r="J167" s="357">
        <f>IF(ISNUMBER(Regressions!K177),ROUND(Regressions!K177, 1), NA())</f>
        <v>90.9</v>
      </c>
      <c r="K167" s="355" t="e">
        <f>IF(ISNUMBER(Regressions!L177),ROUND(Regressions!L177, 1), NA())</f>
        <v>#N/A</v>
      </c>
      <c r="L167" s="247" t="e">
        <f>IF(ISNUMBER(Regressions!M177),ROUND(Regressions!M177, 1), NA())</f>
        <v>#N/A</v>
      </c>
      <c r="M167" s="356" t="e">
        <f>IF(ISNUMBER(Regressions!N177),ROUND(Regressions!N177, 1), NA())</f>
        <v>#N/A</v>
      </c>
      <c r="N167" s="246">
        <f>IF(ISNUMBER(Regressions!O177),ROUND(Regressions!O177, 1), NA())</f>
        <v>9.1</v>
      </c>
      <c r="O167" s="357" t="e">
        <f>IF(ISNUMBER(Regressions!Q177),ROUND(Regressions!Q177, 1), NA())</f>
        <v>#N/A</v>
      </c>
      <c r="P167" s="355" t="e">
        <f>IF(ISNUMBER(Regressions!R177),ROUND(Regressions!R177, 1), NA())</f>
        <v>#N/A</v>
      </c>
      <c r="Q167" s="224" t="e">
        <f>IF(ISNUMBER(Regressions!S177),ROUND(Regressions!S177, 1), NA())</f>
        <v>#N/A</v>
      </c>
      <c r="R167" s="356" t="e">
        <f>IF(ISNUMBER(Regressions!T177),ROUND(Regressions!T177, 1), NA())</f>
        <v>#N/A</v>
      </c>
      <c r="S167" s="246" t="e">
        <f>IF(ISNUMBER(Regressions!U177),ROUND(Regressions!U177, 1), NA())</f>
        <v>#N/A</v>
      </c>
    </row>
    <row xmlns:x14ac="http://schemas.microsoft.com/office/spreadsheetml/2009/9/ac" r="168" x14ac:dyDescent="0.2">
      <c r="A168" s="352" t="str">
        <f>IF(ISBLANK(Regressions!A178), " ", Regressions!A178)</f>
        <v>Eritrea</v>
      </c>
      <c r="B168" s="353">
        <f>IF(ISBLANK(Regressions!B178), " ", Regressions!B178)</f>
        <v>2009</v>
      </c>
      <c r="C168" s="358" t="str">
        <f>IF(ISBLANK(Regressions!C178), " ", Regressions!C178)</f>
        <v>Secondary</v>
      </c>
      <c r="D168" s="354">
        <f>IF(ISBLANK(Regressions!D178), " ", Regressions!D178)</f>
        <v>494092</v>
      </c>
      <c r="E168" s="223" t="e">
        <f>IF(ISNUMBER(Regressions!E178),ROUND(Regressions!E178, 1), NA())</f>
        <v>#N/A</v>
      </c>
      <c r="F168" s="355">
        <f>IF(ISNUMBER(Regressions!F178),ROUND(Regressions!F178, 1), NA())</f>
        <v>58.3</v>
      </c>
      <c r="G168" s="245" t="e">
        <f>IF(ISNUMBER(Regressions!G178),ROUND(Regressions!G178, 1), NA())</f>
        <v>#N/A</v>
      </c>
      <c r="H168" s="356" t="e">
        <f>IF(ISNUMBER(Regressions!H178),ROUND(Regressions!H178, 1), NA())</f>
        <v>#N/A</v>
      </c>
      <c r="I168" s="246">
        <f>IF(ISNUMBER(Regressions!I178),ROUND(Regressions!I178, 1), NA())</f>
        <v>41.7</v>
      </c>
      <c r="J168" s="357">
        <f>IF(ISNUMBER(Regressions!K178),ROUND(Regressions!K178, 1), NA())</f>
        <v>88.7</v>
      </c>
      <c r="K168" s="355" t="e">
        <f>IF(ISNUMBER(Regressions!L178),ROUND(Regressions!L178, 1), NA())</f>
        <v>#N/A</v>
      </c>
      <c r="L168" s="247" t="e">
        <f>IF(ISNUMBER(Regressions!M178),ROUND(Regressions!M178, 1), NA())</f>
        <v>#N/A</v>
      </c>
      <c r="M168" s="356" t="e">
        <f>IF(ISNUMBER(Regressions!N178),ROUND(Regressions!N178, 1), NA())</f>
        <v>#N/A</v>
      </c>
      <c r="N168" s="246">
        <f>IF(ISNUMBER(Regressions!O178),ROUND(Regressions!O178, 1), NA())</f>
        <v>11.3</v>
      </c>
      <c r="O168" s="357" t="e">
        <f>IF(ISNUMBER(Regressions!Q178),ROUND(Regressions!Q178, 1), NA())</f>
        <v>#N/A</v>
      </c>
      <c r="P168" s="355" t="e">
        <f>IF(ISNUMBER(Regressions!R178),ROUND(Regressions!R178, 1), NA())</f>
        <v>#N/A</v>
      </c>
      <c r="Q168" s="224" t="e">
        <f>IF(ISNUMBER(Regressions!S178),ROUND(Regressions!S178, 1), NA())</f>
        <v>#N/A</v>
      </c>
      <c r="R168" s="356" t="e">
        <f>IF(ISNUMBER(Regressions!T178),ROUND(Regressions!T178, 1), NA())</f>
        <v>#N/A</v>
      </c>
      <c r="S168" s="246" t="e">
        <f>IF(ISNUMBER(Regressions!U178),ROUND(Regressions!U178, 1), NA())</f>
        <v>#N/A</v>
      </c>
    </row>
    <row xmlns:x14ac="http://schemas.microsoft.com/office/spreadsheetml/2009/9/ac" r="169" x14ac:dyDescent="0.2">
      <c r="A169" s="352" t="str">
        <f>IF(ISBLANK(Regressions!A179), " ", Regressions!A179)</f>
        <v>Eritrea</v>
      </c>
      <c r="B169" s="353">
        <f>IF(ISBLANK(Regressions!B179), " ", Regressions!B179)</f>
        <v>2010</v>
      </c>
      <c r="C169" s="358" t="str">
        <f>IF(ISBLANK(Regressions!C179), " ", Regressions!C179)</f>
        <v>Secondary</v>
      </c>
      <c r="D169" s="354">
        <f>IF(ISBLANK(Regressions!D179), " ", Regressions!D179)</f>
        <v>509080</v>
      </c>
      <c r="E169" s="223" t="e">
        <f>IF(ISNUMBER(Regressions!E179),ROUND(Regressions!E179, 1), NA())</f>
        <v>#N/A</v>
      </c>
      <c r="F169" s="355">
        <f>IF(ISNUMBER(Regressions!F179),ROUND(Regressions!F179, 1), NA())</f>
        <v>61</v>
      </c>
      <c r="G169" s="245" t="e">
        <f>IF(ISNUMBER(Regressions!G179),ROUND(Regressions!G179, 1), NA())</f>
        <v>#N/A</v>
      </c>
      <c r="H169" s="356" t="e">
        <f>IF(ISNUMBER(Regressions!H179),ROUND(Regressions!H179, 1), NA())</f>
        <v>#N/A</v>
      </c>
      <c r="I169" s="246">
        <f>IF(ISNUMBER(Regressions!I179),ROUND(Regressions!I179, 1), NA())</f>
        <v>39</v>
      </c>
      <c r="J169" s="357">
        <f>IF(ISNUMBER(Regressions!K179),ROUND(Regressions!K179, 1), NA())</f>
        <v>86.5</v>
      </c>
      <c r="K169" s="355" t="e">
        <f>IF(ISNUMBER(Regressions!L179),ROUND(Regressions!L179, 1), NA())</f>
        <v>#N/A</v>
      </c>
      <c r="L169" s="247" t="e">
        <f>IF(ISNUMBER(Regressions!M179),ROUND(Regressions!M179, 1), NA())</f>
        <v>#N/A</v>
      </c>
      <c r="M169" s="356" t="e">
        <f>IF(ISNUMBER(Regressions!N179),ROUND(Regressions!N179, 1), NA())</f>
        <v>#N/A</v>
      </c>
      <c r="N169" s="246">
        <f>IF(ISNUMBER(Regressions!O179),ROUND(Regressions!O179, 1), NA())</f>
        <v>13.5</v>
      </c>
      <c r="O169" s="357" t="e">
        <f>IF(ISNUMBER(Regressions!Q179),ROUND(Regressions!Q179, 1), NA())</f>
        <v>#N/A</v>
      </c>
      <c r="P169" s="355" t="e">
        <f>IF(ISNUMBER(Regressions!R179),ROUND(Regressions!R179, 1), NA())</f>
        <v>#N/A</v>
      </c>
      <c r="Q169" s="224" t="e">
        <f>IF(ISNUMBER(Regressions!S179),ROUND(Regressions!S179, 1), NA())</f>
        <v>#N/A</v>
      </c>
      <c r="R169" s="356" t="e">
        <f>IF(ISNUMBER(Regressions!T179),ROUND(Regressions!T179, 1), NA())</f>
        <v>#N/A</v>
      </c>
      <c r="S169" s="246" t="e">
        <f>IF(ISNUMBER(Regressions!U179),ROUND(Regressions!U179, 1), NA())</f>
        <v>#N/A</v>
      </c>
    </row>
    <row xmlns:x14ac="http://schemas.microsoft.com/office/spreadsheetml/2009/9/ac" r="170" x14ac:dyDescent="0.2">
      <c r="A170" s="352" t="str">
        <f>IF(ISBLANK(Regressions!A180), " ", Regressions!A180)</f>
        <v>Eritrea</v>
      </c>
      <c r="B170" s="353">
        <f>IF(ISBLANK(Regressions!B180), " ", Regressions!B180)</f>
        <v>2011</v>
      </c>
      <c r="C170" s="358" t="str">
        <f>IF(ISBLANK(Regressions!C180), " ", Regressions!C180)</f>
        <v>Secondary</v>
      </c>
      <c r="D170" s="354">
        <f>IF(ISBLANK(Regressions!D180), " ", Regressions!D180)</f>
        <v>523693</v>
      </c>
      <c r="E170" s="223" t="e">
        <f>IF(ISNUMBER(Regressions!E180),ROUND(Regressions!E180, 1), NA())</f>
        <v>#N/A</v>
      </c>
      <c r="F170" s="355">
        <f>IF(ISNUMBER(Regressions!F180),ROUND(Regressions!F180, 1), NA())</f>
        <v>63.8</v>
      </c>
      <c r="G170" s="245" t="e">
        <f>IF(ISNUMBER(Regressions!G180),ROUND(Regressions!G180, 1), NA())</f>
        <v>#N/A</v>
      </c>
      <c r="H170" s="356" t="e">
        <f>IF(ISNUMBER(Regressions!H180),ROUND(Regressions!H180, 1), NA())</f>
        <v>#N/A</v>
      </c>
      <c r="I170" s="246">
        <f>IF(ISNUMBER(Regressions!I180),ROUND(Regressions!I180, 1), NA())</f>
        <v>36.200000000000003</v>
      </c>
      <c r="J170" s="357">
        <f>IF(ISNUMBER(Regressions!K180),ROUND(Regressions!K180, 1), NA())</f>
        <v>84.3</v>
      </c>
      <c r="K170" s="355" t="e">
        <f>IF(ISNUMBER(Regressions!L180),ROUND(Regressions!L180, 1), NA())</f>
        <v>#N/A</v>
      </c>
      <c r="L170" s="247">
        <f>IF(ISNUMBER(Regressions!M180),ROUND(Regressions!M180, 1), NA())</f>
        <v>46.4</v>
      </c>
      <c r="M170" s="356">
        <f>IF(ISNUMBER(Regressions!N180),ROUND(Regressions!N180, 1), NA())</f>
        <v>37.9</v>
      </c>
      <c r="N170" s="246">
        <f>IF(ISNUMBER(Regressions!O180),ROUND(Regressions!O180, 1), NA())</f>
        <v>15.8</v>
      </c>
      <c r="O170" s="357" t="e">
        <f>IF(ISNUMBER(Regressions!Q180),ROUND(Regressions!Q180, 1), NA())</f>
        <v>#N/A</v>
      </c>
      <c r="P170" s="355" t="e">
        <f>IF(ISNUMBER(Regressions!R180),ROUND(Regressions!R180, 1), NA())</f>
        <v>#N/A</v>
      </c>
      <c r="Q170" s="224">
        <f>IF(ISNUMBER(Regressions!S180),ROUND(Regressions!S180, 1), NA())</f>
        <v>7.8</v>
      </c>
      <c r="R170" s="356" t="e">
        <f>IF(ISNUMBER(Regressions!T180),ROUND(Regressions!T180, 1), NA())</f>
        <v>#N/A</v>
      </c>
      <c r="S170" s="246" t="e">
        <f>IF(ISNUMBER(Regressions!U180),ROUND(Regressions!U180, 1), NA())</f>
        <v>#N/A</v>
      </c>
    </row>
    <row xmlns:x14ac="http://schemas.microsoft.com/office/spreadsheetml/2009/9/ac" r="171" x14ac:dyDescent="0.2">
      <c r="A171" s="352" t="str">
        <f>IF(ISBLANK(Regressions!A181), " ", Regressions!A181)</f>
        <v>Eritrea</v>
      </c>
      <c r="B171" s="353">
        <f>IF(ISBLANK(Regressions!B181), " ", Regressions!B181)</f>
        <v>2012</v>
      </c>
      <c r="C171" s="358" t="str">
        <f>IF(ISBLANK(Regressions!C181), " ", Regressions!C181)</f>
        <v>Secondary</v>
      </c>
      <c r="D171" s="354">
        <f>IF(ISBLANK(Regressions!D181), " ", Regressions!D181)</f>
        <v>533554</v>
      </c>
      <c r="E171" s="223" t="e">
        <f>IF(ISNUMBER(Regressions!E181),ROUND(Regressions!E181, 1), NA())</f>
        <v>#N/A</v>
      </c>
      <c r="F171" s="355">
        <f>IF(ISNUMBER(Regressions!F181),ROUND(Regressions!F181, 1), NA())</f>
        <v>66.5</v>
      </c>
      <c r="G171" s="245" t="e">
        <f>IF(ISNUMBER(Regressions!G181),ROUND(Regressions!G181, 1), NA())</f>
        <v>#N/A</v>
      </c>
      <c r="H171" s="356" t="e">
        <f>IF(ISNUMBER(Regressions!H181),ROUND(Regressions!H181, 1), NA())</f>
        <v>#N/A</v>
      </c>
      <c r="I171" s="246">
        <f>IF(ISNUMBER(Regressions!I181),ROUND(Regressions!I181, 1), NA())</f>
        <v>33.5</v>
      </c>
      <c r="J171" s="357">
        <f>IF(ISNUMBER(Regressions!K181),ROUND(Regressions!K181, 1), NA())</f>
        <v>82.1</v>
      </c>
      <c r="K171" s="355" t="e">
        <f>IF(ISNUMBER(Regressions!L181),ROUND(Regressions!L181, 1), NA())</f>
        <v>#N/A</v>
      </c>
      <c r="L171" s="247">
        <f>IF(ISNUMBER(Regressions!M181),ROUND(Regressions!M181, 1), NA())</f>
        <v>46.4</v>
      </c>
      <c r="M171" s="356">
        <f>IF(ISNUMBER(Regressions!N181),ROUND(Regressions!N181, 1), NA())</f>
        <v>35.700000000000003</v>
      </c>
      <c r="N171" s="246">
        <f>IF(ISNUMBER(Regressions!O181),ROUND(Regressions!O181, 1), NA())</f>
        <v>17.899999999999999</v>
      </c>
      <c r="O171" s="357" t="e">
        <f>IF(ISNUMBER(Regressions!Q181),ROUND(Regressions!Q181, 1), NA())</f>
        <v>#N/A</v>
      </c>
      <c r="P171" s="355" t="e">
        <f>IF(ISNUMBER(Regressions!R181),ROUND(Regressions!R181, 1), NA())</f>
        <v>#N/A</v>
      </c>
      <c r="Q171" s="224">
        <f>IF(ISNUMBER(Regressions!S181),ROUND(Regressions!S181, 1), NA())</f>
        <v>7.8</v>
      </c>
      <c r="R171" s="356" t="e">
        <f>IF(ISNUMBER(Regressions!T181),ROUND(Regressions!T181, 1), NA())</f>
        <v>#N/A</v>
      </c>
      <c r="S171" s="246" t="e">
        <f>IF(ISNUMBER(Regressions!U181),ROUND(Regressions!U181, 1), NA())</f>
        <v>#N/A</v>
      </c>
    </row>
    <row xmlns:x14ac="http://schemas.microsoft.com/office/spreadsheetml/2009/9/ac" r="172" x14ac:dyDescent="0.2">
      <c r="A172" s="352" t="str">
        <f>IF(ISBLANK(Regressions!A182), " ", Regressions!A182)</f>
        <v>Eritrea</v>
      </c>
      <c r="B172" s="353">
        <f>IF(ISBLANK(Regressions!B182), " ", Regressions!B182)</f>
        <v>2013</v>
      </c>
      <c r="C172" s="358" t="str">
        <f>IF(ISBLANK(Regressions!C182), " ", Regressions!C182)</f>
        <v>Secondary</v>
      </c>
      <c r="D172" s="354">
        <f>IF(ISBLANK(Regressions!D182), " ", Regressions!D182)</f>
        <v>555251</v>
      </c>
      <c r="E172" s="223" t="e">
        <f>IF(ISNUMBER(Regressions!E182),ROUND(Regressions!E182, 1), NA())</f>
        <v>#N/A</v>
      </c>
      <c r="F172" s="355">
        <f>IF(ISNUMBER(Regressions!F182),ROUND(Regressions!F182, 1), NA())</f>
        <v>69.2</v>
      </c>
      <c r="G172" s="245" t="e">
        <f>IF(ISNUMBER(Regressions!G182),ROUND(Regressions!G182, 1), NA())</f>
        <v>#N/A</v>
      </c>
      <c r="H172" s="356" t="e">
        <f>IF(ISNUMBER(Regressions!H182),ROUND(Regressions!H182, 1), NA())</f>
        <v>#N/A</v>
      </c>
      <c r="I172" s="246">
        <f>IF(ISNUMBER(Regressions!I182),ROUND(Regressions!I182, 1), NA())</f>
        <v>30.8</v>
      </c>
      <c r="J172" s="357">
        <f>IF(ISNUMBER(Regressions!K182),ROUND(Regressions!K182, 1), NA())</f>
        <v>79.900000000000006</v>
      </c>
      <c r="K172" s="355" t="e">
        <f>IF(ISNUMBER(Regressions!L182),ROUND(Regressions!L182, 1), NA())</f>
        <v>#N/A</v>
      </c>
      <c r="L172" s="247">
        <f>IF(ISNUMBER(Regressions!M182),ROUND(Regressions!M182, 1), NA())</f>
        <v>46.4</v>
      </c>
      <c r="M172" s="356">
        <f>IF(ISNUMBER(Regressions!N182),ROUND(Regressions!N182, 1), NA())</f>
        <v>33.5</v>
      </c>
      <c r="N172" s="246">
        <f>IF(ISNUMBER(Regressions!O182),ROUND(Regressions!O182, 1), NA())</f>
        <v>20.100000000000001</v>
      </c>
      <c r="O172" s="357" t="e">
        <f>IF(ISNUMBER(Regressions!Q182),ROUND(Regressions!Q182, 1), NA())</f>
        <v>#N/A</v>
      </c>
      <c r="P172" s="355" t="e">
        <f>IF(ISNUMBER(Regressions!R182),ROUND(Regressions!R182, 1), NA())</f>
        <v>#N/A</v>
      </c>
      <c r="Q172" s="224">
        <f>IF(ISNUMBER(Regressions!S182),ROUND(Regressions!S182, 1), NA())</f>
        <v>7.8</v>
      </c>
      <c r="R172" s="356" t="e">
        <f>IF(ISNUMBER(Regressions!T182),ROUND(Regressions!T182, 1), NA())</f>
        <v>#N/A</v>
      </c>
      <c r="S172" s="246" t="e">
        <f>IF(ISNUMBER(Regressions!U182),ROUND(Regressions!U182, 1), NA())</f>
        <v>#N/A</v>
      </c>
    </row>
    <row xmlns:x14ac="http://schemas.microsoft.com/office/spreadsheetml/2009/9/ac" r="173" x14ac:dyDescent="0.2">
      <c r="A173" s="352" t="str">
        <f>IF(ISBLANK(Regressions!A183), " ", Regressions!A183)</f>
        <v>Eritrea</v>
      </c>
      <c r="B173" s="353">
        <f>IF(ISBLANK(Regressions!B183), " ", Regressions!B183)</f>
        <v>2014</v>
      </c>
      <c r="C173" s="358" t="str">
        <f>IF(ISBLANK(Regressions!C183), " ", Regressions!C183)</f>
        <v>Secondary</v>
      </c>
      <c r="D173" s="354">
        <f>IF(ISBLANK(Regressions!D183), " ", Regressions!D183)</f>
        <v>566770</v>
      </c>
      <c r="E173" s="223" t="e">
        <f>IF(ISNUMBER(Regressions!E183),ROUND(Regressions!E183, 1), NA())</f>
        <v>#N/A</v>
      </c>
      <c r="F173" s="355">
        <f>IF(ISNUMBER(Regressions!F183),ROUND(Regressions!F183, 1), NA())</f>
        <v>71.900000000000006</v>
      </c>
      <c r="G173" s="245" t="e">
        <f>IF(ISNUMBER(Regressions!G183),ROUND(Regressions!G183, 1), NA())</f>
        <v>#N/A</v>
      </c>
      <c r="H173" s="356" t="e">
        <f>IF(ISNUMBER(Regressions!H183),ROUND(Regressions!H183, 1), NA())</f>
        <v>#N/A</v>
      </c>
      <c r="I173" s="246">
        <f>IF(ISNUMBER(Regressions!I183),ROUND(Regressions!I183, 1), NA())</f>
        <v>28.1</v>
      </c>
      <c r="J173" s="357">
        <f>IF(ISNUMBER(Regressions!K183),ROUND(Regressions!K183, 1), NA())</f>
        <v>77.7</v>
      </c>
      <c r="K173" s="355" t="e">
        <f>IF(ISNUMBER(Regressions!L183),ROUND(Regressions!L183, 1), NA())</f>
        <v>#N/A</v>
      </c>
      <c r="L173" s="247">
        <f>IF(ISNUMBER(Regressions!M183),ROUND(Regressions!M183, 1), NA())</f>
        <v>46.4</v>
      </c>
      <c r="M173" s="356">
        <f>IF(ISNUMBER(Regressions!N183),ROUND(Regressions!N183, 1), NA())</f>
        <v>31.3</v>
      </c>
      <c r="N173" s="246">
        <f>IF(ISNUMBER(Regressions!O183),ROUND(Regressions!O183, 1), NA())</f>
        <v>22.3</v>
      </c>
      <c r="O173" s="357" t="e">
        <f>IF(ISNUMBER(Regressions!Q183),ROUND(Regressions!Q183, 1), NA())</f>
        <v>#N/A</v>
      </c>
      <c r="P173" s="355" t="e">
        <f>IF(ISNUMBER(Regressions!R183),ROUND(Regressions!R183, 1), NA())</f>
        <v>#N/A</v>
      </c>
      <c r="Q173" s="224">
        <f>IF(ISNUMBER(Regressions!S183),ROUND(Regressions!S183, 1), NA())</f>
        <v>7.8</v>
      </c>
      <c r="R173" s="356" t="e">
        <f>IF(ISNUMBER(Regressions!T183),ROUND(Regressions!T183, 1), NA())</f>
        <v>#N/A</v>
      </c>
      <c r="S173" s="246" t="e">
        <f>IF(ISNUMBER(Regressions!U183),ROUND(Regressions!U183, 1), NA())</f>
        <v>#N/A</v>
      </c>
    </row>
    <row xmlns:x14ac="http://schemas.microsoft.com/office/spreadsheetml/2009/9/ac" r="174" x14ac:dyDescent="0.2">
      <c r="A174" s="352" t="str">
        <f>IF(ISBLANK(Regressions!A184), " ", Regressions!A184)</f>
        <v>Eritrea</v>
      </c>
      <c r="B174" s="353">
        <f>IF(ISBLANK(Regressions!B184), " ", Regressions!B184)</f>
        <v>2015</v>
      </c>
      <c r="C174" s="358" t="str">
        <f>IF(ISBLANK(Regressions!C184), " ", Regressions!C184)</f>
        <v>Secondary</v>
      </c>
      <c r="D174" s="354">
        <f>IF(ISBLANK(Regressions!D184), " ", Regressions!D184)</f>
        <v>567900</v>
      </c>
      <c r="E174" s="223" t="e">
        <f>IF(ISNUMBER(Regressions!E184),ROUND(Regressions!E184, 1), NA())</f>
        <v>#N/A</v>
      </c>
      <c r="F174" s="355">
        <f>IF(ISNUMBER(Regressions!F184),ROUND(Regressions!F184, 1), NA())</f>
        <v>74.599999999999994</v>
      </c>
      <c r="G174" s="245" t="e">
        <f>IF(ISNUMBER(Regressions!G184),ROUND(Regressions!G184, 1), NA())</f>
        <v>#N/A</v>
      </c>
      <c r="H174" s="356" t="e">
        <f>IF(ISNUMBER(Regressions!H184),ROUND(Regressions!H184, 1), NA())</f>
        <v>#N/A</v>
      </c>
      <c r="I174" s="246">
        <f>IF(ISNUMBER(Regressions!I184),ROUND(Regressions!I184, 1), NA())</f>
        <v>25.4</v>
      </c>
      <c r="J174" s="357">
        <f>IF(ISNUMBER(Regressions!K184),ROUND(Regressions!K184, 1), NA())</f>
        <v>75.5</v>
      </c>
      <c r="K174" s="355" t="e">
        <f>IF(ISNUMBER(Regressions!L184),ROUND(Regressions!L184, 1), NA())</f>
        <v>#N/A</v>
      </c>
      <c r="L174" s="247">
        <f>IF(ISNUMBER(Regressions!M184),ROUND(Regressions!M184, 1), NA())</f>
        <v>46.4</v>
      </c>
      <c r="M174" s="356">
        <f>IF(ISNUMBER(Regressions!N184),ROUND(Regressions!N184, 1), NA())</f>
        <v>29.1</v>
      </c>
      <c r="N174" s="246">
        <f>IF(ISNUMBER(Regressions!O184),ROUND(Regressions!O184, 1), NA())</f>
        <v>24.5</v>
      </c>
      <c r="O174" s="357" t="e">
        <f>IF(ISNUMBER(Regressions!Q184),ROUND(Regressions!Q184, 1), NA())</f>
        <v>#N/A</v>
      </c>
      <c r="P174" s="355" t="e">
        <f>IF(ISNUMBER(Regressions!R184),ROUND(Regressions!R184, 1), NA())</f>
        <v>#N/A</v>
      </c>
      <c r="Q174" s="224">
        <f>IF(ISNUMBER(Regressions!S184),ROUND(Regressions!S184, 1), NA())</f>
        <v>7.8</v>
      </c>
      <c r="R174" s="356" t="e">
        <f>IF(ISNUMBER(Regressions!T184),ROUND(Regressions!T184, 1), NA())</f>
        <v>#N/A</v>
      </c>
      <c r="S174" s="246" t="e">
        <f>IF(ISNUMBER(Regressions!U184),ROUND(Regressions!U184, 1), NA())</f>
        <v>#N/A</v>
      </c>
    </row>
    <row xmlns:x14ac="http://schemas.microsoft.com/office/spreadsheetml/2009/9/ac" r="175" x14ac:dyDescent="0.2">
      <c r="A175" s="352" t="str">
        <f>IF(ISBLANK(Regressions!A185), " ", Regressions!A185)</f>
        <v>Eritrea</v>
      </c>
      <c r="B175" s="353">
        <f>IF(ISBLANK(Regressions!B185), " ", Regressions!B185)</f>
        <v>2016</v>
      </c>
      <c r="C175" s="358" t="str">
        <f>IF(ISBLANK(Regressions!C185), " ", Regressions!C185)</f>
        <v>Secondary</v>
      </c>
      <c r="D175" s="354">
        <f>IF(ISBLANK(Regressions!D185), " ", Regressions!D185)</f>
        <v>578552</v>
      </c>
      <c r="E175" s="223" t="e">
        <f>IF(ISNUMBER(Regressions!E185),ROUND(Regressions!E185, 1), NA())</f>
        <v>#N/A</v>
      </c>
      <c r="F175" s="355">
        <f>IF(ISNUMBER(Regressions!F185),ROUND(Regressions!F185, 1), NA())</f>
        <v>77.400000000000006</v>
      </c>
      <c r="G175" s="245" t="e">
        <f>IF(ISNUMBER(Regressions!G185),ROUND(Regressions!G185, 1), NA())</f>
        <v>#N/A</v>
      </c>
      <c r="H175" s="356" t="e">
        <f>IF(ISNUMBER(Regressions!H185),ROUND(Regressions!H185, 1), NA())</f>
        <v>#N/A</v>
      </c>
      <c r="I175" s="246">
        <f>IF(ISNUMBER(Regressions!I185),ROUND(Regressions!I185, 1), NA())</f>
        <v>22.6</v>
      </c>
      <c r="J175" s="357">
        <f>IF(ISNUMBER(Regressions!K185),ROUND(Regressions!K185, 1), NA())</f>
        <v>73.3</v>
      </c>
      <c r="K175" s="355" t="e">
        <f>IF(ISNUMBER(Regressions!L185),ROUND(Regressions!L185, 1), NA())</f>
        <v>#N/A</v>
      </c>
      <c r="L175" s="247">
        <f>IF(ISNUMBER(Regressions!M185),ROUND(Regressions!M185, 1), NA())</f>
        <v>46.4</v>
      </c>
      <c r="M175" s="356">
        <f>IF(ISNUMBER(Regressions!N185),ROUND(Regressions!N185, 1), NA())</f>
        <v>26.9</v>
      </c>
      <c r="N175" s="246">
        <f>IF(ISNUMBER(Regressions!O185),ROUND(Regressions!O185, 1), NA())</f>
        <v>26.8</v>
      </c>
      <c r="O175" s="357" t="e">
        <f>IF(ISNUMBER(Regressions!Q185),ROUND(Regressions!Q185, 1), NA())</f>
        <v>#N/A</v>
      </c>
      <c r="P175" s="355" t="e">
        <f>IF(ISNUMBER(Regressions!R185),ROUND(Regressions!R185, 1), NA())</f>
        <v>#N/A</v>
      </c>
      <c r="Q175" s="224">
        <f>IF(ISNUMBER(Regressions!S185),ROUND(Regressions!S185, 1), NA())</f>
        <v>7.8</v>
      </c>
      <c r="R175" s="356" t="e">
        <f>IF(ISNUMBER(Regressions!T185),ROUND(Regressions!T185, 1), NA())</f>
        <v>#N/A</v>
      </c>
      <c r="S175" s="246" t="e">
        <f>IF(ISNUMBER(Regressions!U185),ROUND(Regressions!U185, 1), NA())</f>
        <v>#N/A</v>
      </c>
    </row>
    <row xmlns:x14ac="http://schemas.microsoft.com/office/spreadsheetml/2009/9/ac" r="176" x14ac:dyDescent="0.2">
      <c r="A176" s="352" t="str">
        <f>IF(ISBLANK(Regressions!A186), " ", Regressions!A186)</f>
        <v>Eritrea</v>
      </c>
      <c r="B176" s="353">
        <f>IF(ISBLANK(Regressions!B186), " ", Regressions!B186)</f>
        <v>2017</v>
      </c>
      <c r="C176" s="358" t="str">
        <f>IF(ISBLANK(Regressions!C186), " ", Regressions!C186)</f>
        <v>Secondary</v>
      </c>
      <c r="D176" s="354">
        <f>IF(ISBLANK(Regressions!D186), " ", Regressions!D186)</f>
        <v>590829</v>
      </c>
      <c r="E176" s="223" t="e">
        <f>IF(ISNUMBER(Regressions!E186),ROUND(Regressions!E186, 1), NA())</f>
        <v>#N/A</v>
      </c>
      <c r="F176" s="355">
        <f>IF(ISNUMBER(Regressions!F186),ROUND(Regressions!F186, 1), NA())</f>
        <v>80.099999999999994</v>
      </c>
      <c r="G176" s="245" t="e">
        <f>IF(ISNUMBER(Regressions!G186),ROUND(Regressions!G186, 1), NA())</f>
        <v>#N/A</v>
      </c>
      <c r="H176" s="356" t="e">
        <f>IF(ISNUMBER(Regressions!H186),ROUND(Regressions!H186, 1), NA())</f>
        <v>#N/A</v>
      </c>
      <c r="I176" s="246">
        <f>IF(ISNUMBER(Regressions!I186),ROUND(Regressions!I186, 1), NA())</f>
        <v>19.899999999999999</v>
      </c>
      <c r="J176" s="357">
        <f>IF(ISNUMBER(Regressions!K186),ROUND(Regressions!K186, 1), NA())</f>
        <v>71.099999999999994</v>
      </c>
      <c r="K176" s="355" t="e">
        <f>IF(ISNUMBER(Regressions!L186),ROUND(Regressions!L186, 1), NA())</f>
        <v>#N/A</v>
      </c>
      <c r="L176" s="247">
        <f>IF(ISNUMBER(Regressions!M186),ROUND(Regressions!M186, 1), NA())</f>
        <v>46.4</v>
      </c>
      <c r="M176" s="356">
        <f>IF(ISNUMBER(Regressions!N186),ROUND(Regressions!N186, 1), NA())</f>
        <v>24.7</v>
      </c>
      <c r="N176" s="246">
        <f>IF(ISNUMBER(Regressions!O186),ROUND(Regressions!O186, 1), NA())</f>
        <v>28.9</v>
      </c>
      <c r="O176" s="357" t="e">
        <f>IF(ISNUMBER(Regressions!Q186),ROUND(Regressions!Q186, 1), NA())</f>
        <v>#N/A</v>
      </c>
      <c r="P176" s="355" t="e">
        <f>IF(ISNUMBER(Regressions!R186),ROUND(Regressions!R186, 1), NA())</f>
        <v>#N/A</v>
      </c>
      <c r="Q176" s="224">
        <f>IF(ISNUMBER(Regressions!S186),ROUND(Regressions!S186, 1), NA())</f>
        <v>7.8</v>
      </c>
      <c r="R176" s="356" t="e">
        <f>IF(ISNUMBER(Regressions!T186),ROUND(Regressions!T186, 1), NA())</f>
        <v>#N/A</v>
      </c>
      <c r="S176" s="246" t="e">
        <f>IF(ISNUMBER(Regressions!U186),ROUND(Regressions!U186, 1), NA())</f>
        <v>#N/A</v>
      </c>
    </row>
    <row xmlns:x14ac="http://schemas.microsoft.com/office/spreadsheetml/2009/9/ac" r="177" x14ac:dyDescent="0.2">
      <c r="A177" s="352" t="str">
        <f>IF(ISBLANK(Regressions!A187), " ", Regressions!A187)</f>
        <v>Eritrea</v>
      </c>
      <c r="B177" s="353">
        <f>IF(ISBLANK(Regressions!B187), " ", Regressions!B187)</f>
        <v>2018</v>
      </c>
      <c r="C177" s="358" t="str">
        <f>IF(ISBLANK(Regressions!C187), " ", Regressions!C187)</f>
        <v>Secondary</v>
      </c>
      <c r="D177" s="354">
        <f>IF(ISBLANK(Regressions!D187), " ", Regressions!D187)</f>
        <v>606380</v>
      </c>
      <c r="E177" s="223" t="e">
        <f>IF(ISNUMBER(Regressions!E187),ROUND(Regressions!E187, 1), NA())</f>
        <v>#N/A</v>
      </c>
      <c r="F177" s="355">
        <f>IF(ISNUMBER(Regressions!F187),ROUND(Regressions!F187, 1), NA())</f>
        <v>80.099999999999994</v>
      </c>
      <c r="G177" s="245" t="e">
        <f>IF(ISNUMBER(Regressions!G187),ROUND(Regressions!G187, 1), NA())</f>
        <v>#N/A</v>
      </c>
      <c r="H177" s="356" t="e">
        <f>IF(ISNUMBER(Regressions!H187),ROUND(Regressions!H187, 1), NA())</f>
        <v>#N/A</v>
      </c>
      <c r="I177" s="246">
        <f>IF(ISNUMBER(Regressions!I187),ROUND(Regressions!I187, 1), NA())</f>
        <v>19.899999999999999</v>
      </c>
      <c r="J177" s="357">
        <f>IF(ISNUMBER(Regressions!K187),ROUND(Regressions!K187, 1), NA())</f>
        <v>71.099999999999994</v>
      </c>
      <c r="K177" s="355" t="e">
        <f>IF(ISNUMBER(Regressions!L187),ROUND(Regressions!L187, 1), NA())</f>
        <v>#N/A</v>
      </c>
      <c r="L177" s="247">
        <f>IF(ISNUMBER(Regressions!M187),ROUND(Regressions!M187, 1), NA())</f>
        <v>46.4</v>
      </c>
      <c r="M177" s="356">
        <f>IF(ISNUMBER(Regressions!N187),ROUND(Regressions!N187, 1), NA())</f>
        <v>24.7</v>
      </c>
      <c r="N177" s="246">
        <f>IF(ISNUMBER(Regressions!O187),ROUND(Regressions!O187, 1), NA())</f>
        <v>28.9</v>
      </c>
      <c r="O177" s="357" t="e">
        <f>IF(ISNUMBER(Regressions!Q187),ROUND(Regressions!Q187, 1), NA())</f>
        <v>#N/A</v>
      </c>
      <c r="P177" s="355" t="e">
        <f>IF(ISNUMBER(Regressions!R187),ROUND(Regressions!R187, 1), NA())</f>
        <v>#N/A</v>
      </c>
      <c r="Q177" s="224">
        <f>IF(ISNUMBER(Regressions!S187),ROUND(Regressions!S187, 1), NA())</f>
        <v>7.8</v>
      </c>
      <c r="R177" s="356" t="e">
        <f>IF(ISNUMBER(Regressions!T187),ROUND(Regressions!T187, 1), NA())</f>
        <v>#N/A</v>
      </c>
      <c r="S177" s="246" t="e">
        <f>IF(ISNUMBER(Regressions!U187),ROUND(Regressions!U187, 1), NA())</f>
        <v>#N/A</v>
      </c>
    </row>
    <row xmlns:x14ac="http://schemas.microsoft.com/office/spreadsheetml/2009/9/ac" r="178" x14ac:dyDescent="0.2">
      <c r="A178" s="352" t="str">
        <f>IF(ISBLANK(Regressions!A188), " ", Regressions!A188)</f>
        <v>Eritrea</v>
      </c>
      <c r="B178" s="353">
        <f>IF(ISBLANK(Regressions!B188), " ", Regressions!B188)</f>
        <v>2019</v>
      </c>
      <c r="C178" s="358" t="str">
        <f>IF(ISBLANK(Regressions!C188), " ", Regressions!C188)</f>
        <v>Secondary</v>
      </c>
      <c r="D178" s="354">
        <f>IF(ISBLANK(Regressions!D188), " ", Regressions!D188)</f>
        <v>620652</v>
      </c>
      <c r="E178" s="223" t="e">
        <f>IF(ISNUMBER(Regressions!E188),ROUND(Regressions!E188, 1), NA())</f>
        <v>#N/A</v>
      </c>
      <c r="F178" s="355">
        <f>IF(ISNUMBER(Regressions!F188),ROUND(Regressions!F188, 1), NA())</f>
        <v>80.099999999999994</v>
      </c>
      <c r="G178" s="245" t="e">
        <f>IF(ISNUMBER(Regressions!G188),ROUND(Regressions!G188, 1), NA())</f>
        <v>#N/A</v>
      </c>
      <c r="H178" s="356" t="e">
        <f>IF(ISNUMBER(Regressions!H188),ROUND(Regressions!H188, 1), NA())</f>
        <v>#N/A</v>
      </c>
      <c r="I178" s="246">
        <f>IF(ISNUMBER(Regressions!I188),ROUND(Regressions!I188, 1), NA())</f>
        <v>19.899999999999999</v>
      </c>
      <c r="J178" s="357">
        <f>IF(ISNUMBER(Regressions!K188),ROUND(Regressions!K188, 1), NA())</f>
        <v>71.099999999999994</v>
      </c>
      <c r="K178" s="355" t="e">
        <f>IF(ISNUMBER(Regressions!L188),ROUND(Regressions!L188, 1), NA())</f>
        <v>#N/A</v>
      </c>
      <c r="L178" s="247">
        <f>IF(ISNUMBER(Regressions!M188),ROUND(Regressions!M188, 1), NA())</f>
        <v>46.4</v>
      </c>
      <c r="M178" s="356">
        <f>IF(ISNUMBER(Regressions!N188),ROUND(Regressions!N188, 1), NA())</f>
        <v>24.7</v>
      </c>
      <c r="N178" s="246">
        <f>IF(ISNUMBER(Regressions!O188),ROUND(Regressions!O188, 1), NA())</f>
        <v>28.9</v>
      </c>
      <c r="O178" s="357" t="e">
        <f>IF(ISNUMBER(Regressions!Q188),ROUND(Regressions!Q188, 1), NA())</f>
        <v>#N/A</v>
      </c>
      <c r="P178" s="355" t="e">
        <f>IF(ISNUMBER(Regressions!R188),ROUND(Regressions!R188, 1), NA())</f>
        <v>#N/A</v>
      </c>
      <c r="Q178" s="224">
        <f>IF(ISNUMBER(Regressions!S188),ROUND(Regressions!S188, 1), NA())</f>
        <v>7.8</v>
      </c>
      <c r="R178" s="356" t="e">
        <f>IF(ISNUMBER(Regressions!T188),ROUND(Regressions!T188, 1), NA())</f>
        <v>#N/A</v>
      </c>
      <c r="S178" s="246" t="e">
        <f>IF(ISNUMBER(Regressions!U188),ROUND(Regressions!U188, 1), NA())</f>
        <v>#N/A</v>
      </c>
    </row>
    <row xmlns:x14ac="http://schemas.microsoft.com/office/spreadsheetml/2009/9/ac" r="179" x14ac:dyDescent="0.2">
      <c r="A179" s="352" t="str">
        <f>IF(ISBLANK(Regressions!A189), " ", Regressions!A189)</f>
        <v>Eritrea</v>
      </c>
      <c r="B179" s="353">
        <f>IF(ISBLANK(Regressions!B189), " ", Regressions!B189)</f>
        <v>2020</v>
      </c>
      <c r="C179" s="358" t="str">
        <f>IF(ISBLANK(Regressions!C189), " ", Regressions!C189)</f>
        <v>Secondary</v>
      </c>
      <c r="D179" s="354">
        <f>IF(ISBLANK(Regressions!D189), " ", Regressions!D189)</f>
        <v>633775</v>
      </c>
      <c r="E179" s="223" t="e">
        <f>IF(ISNUMBER(Regressions!E189),ROUND(Regressions!E189, 1), NA())</f>
        <v>#N/A</v>
      </c>
      <c r="F179" s="355">
        <f>IF(ISNUMBER(Regressions!F189),ROUND(Regressions!F189, 1), NA())</f>
        <v>80.099999999999994</v>
      </c>
      <c r="G179" s="245" t="e">
        <f>IF(ISNUMBER(Regressions!G189),ROUND(Regressions!G189, 1), NA())</f>
        <v>#N/A</v>
      </c>
      <c r="H179" s="356" t="e">
        <f>IF(ISNUMBER(Regressions!H189),ROUND(Regressions!H189, 1), NA())</f>
        <v>#N/A</v>
      </c>
      <c r="I179" s="246">
        <f>IF(ISNUMBER(Regressions!I189),ROUND(Regressions!I189, 1), NA())</f>
        <v>19.899999999999999</v>
      </c>
      <c r="J179" s="357">
        <f>IF(ISNUMBER(Regressions!K189),ROUND(Regressions!K189, 1), NA())</f>
        <v>71.099999999999994</v>
      </c>
      <c r="K179" s="355" t="e">
        <f>IF(ISNUMBER(Regressions!L189),ROUND(Regressions!L189, 1), NA())</f>
        <v>#N/A</v>
      </c>
      <c r="L179" s="247">
        <f>IF(ISNUMBER(Regressions!M189),ROUND(Regressions!M189, 1), NA())</f>
        <v>46.4</v>
      </c>
      <c r="M179" s="356">
        <f>IF(ISNUMBER(Regressions!N189),ROUND(Regressions!N189, 1), NA())</f>
        <v>24.7</v>
      </c>
      <c r="N179" s="246">
        <f>IF(ISNUMBER(Regressions!O189),ROUND(Regressions!O189, 1), NA())</f>
        <v>28.9</v>
      </c>
      <c r="O179" s="357" t="e">
        <f>IF(ISNUMBER(Regressions!Q189),ROUND(Regressions!Q189, 1), NA())</f>
        <v>#N/A</v>
      </c>
      <c r="P179" s="355" t="e">
        <f>IF(ISNUMBER(Regressions!R189),ROUND(Regressions!R189, 1), NA())</f>
        <v>#N/A</v>
      </c>
      <c r="Q179" s="224">
        <f>IF(ISNUMBER(Regressions!S189),ROUND(Regressions!S189, 1), NA())</f>
        <v>7.8</v>
      </c>
      <c r="R179" s="356" t="e">
        <f>IF(ISNUMBER(Regressions!T189),ROUND(Regressions!T189, 1), NA())</f>
        <v>#N/A</v>
      </c>
      <c r="S179" s="246" t="e">
        <f>IF(ISNUMBER(Regressions!U189),ROUND(Regressions!U189, 1), NA())</f>
        <v>#N/A</v>
      </c>
    </row>
    <row xmlns:x14ac="http://schemas.microsoft.com/office/spreadsheetml/2009/9/ac" r="180" x14ac:dyDescent="0.2">
      <c r="A180" s="404" t="str">
        <f>IF(ISBLANK(Regressions!A190), " ", Regressions!A190)</f>
        <v>Eritrea</v>
      </c>
      <c r="B180" s="405">
        <f>IF(ISBLANK(Regressions!B190), " ", Regressions!B190)</f>
        <v>2021</v>
      </c>
      <c r="C180" s="406" t="str">
        <f>IF(ISBLANK(Regressions!C190), " ", Regressions!C190)</f>
        <v>Secondary</v>
      </c>
      <c r="D180" s="407">
        <f>IF(ISBLANK(Regressions!D190), " ", Regressions!D190)</f>
        <v>645358</v>
      </c>
      <c r="E180" s="410" t="e">
        <f>IF(ISNUMBER(Regressions!E190),ROUND(Regressions!E190, 1), NA())</f>
        <v>#N/A</v>
      </c>
      <c r="F180" s="408">
        <f>IF(ISNUMBER(Regressions!F190),ROUND(Regressions!F190, 1), NA())</f>
        <v>80.099999999999994</v>
      </c>
      <c r="G180" s="411" t="e">
        <f>IF(ISNUMBER(Regressions!G190),ROUND(Regressions!G190, 1), NA())</f>
        <v>#N/A</v>
      </c>
      <c r="H180" s="409" t="e">
        <f>IF(ISNUMBER(Regressions!H190),ROUND(Regressions!H190, 1), NA())</f>
        <v>#N/A</v>
      </c>
      <c r="I180" s="412">
        <f>IF(ISNUMBER(Regressions!I190),ROUND(Regressions!I190, 1), NA())</f>
        <v>19.899999999999999</v>
      </c>
      <c r="J180" s="410">
        <f>IF(ISNUMBER(Regressions!K190),ROUND(Regressions!K190, 1), NA())</f>
        <v>71.099999999999994</v>
      </c>
      <c r="K180" s="408" t="e">
        <f>IF(ISNUMBER(Regressions!L190),ROUND(Regressions!L190, 1), NA())</f>
        <v>#N/A</v>
      </c>
      <c r="L180" s="413">
        <f>IF(ISNUMBER(Regressions!M190),ROUND(Regressions!M190, 1), NA())</f>
        <v>46.4</v>
      </c>
      <c r="M180" s="409">
        <f>IF(ISNUMBER(Regressions!N190),ROUND(Regressions!N190, 1), NA())</f>
        <v>24.7</v>
      </c>
      <c r="N180" s="412">
        <f>IF(ISNUMBER(Regressions!O190),ROUND(Regressions!O190, 1), NA())</f>
        <v>28.9</v>
      </c>
      <c r="O180" s="410" t="e">
        <f>IF(ISNUMBER(Regressions!Q190),ROUND(Regressions!Q190, 1), NA())</f>
        <v>#N/A</v>
      </c>
      <c r="P180" s="408" t="e">
        <f>IF(ISNUMBER(Regressions!R190),ROUND(Regressions!R190, 1), NA())</f>
        <v>#N/A</v>
      </c>
      <c r="Q180" s="414">
        <f>IF(ISNUMBER(Regressions!S190),ROUND(Regressions!S190, 1), NA())</f>
        <v>7.8</v>
      </c>
      <c r="R180" s="409" t="e">
        <f>IF(ISNUMBER(Regressions!T190),ROUND(Regressions!T190, 1), NA())</f>
        <v>#N/A</v>
      </c>
      <c r="S180" s="412" t="e">
        <f>IF(ISNUMBER(Regressions!U190),ROUND(Regressions!U190, 1), NA())</f>
        <v>#N/A</v>
      </c>
      <c r="T180" s="403"/>
      <c r="U180" s="403"/>
      <c r="V180" s="403"/>
      <c r="W180" s="403"/>
      <c r="X180" s="403"/>
      <c r="Y180" s="403"/>
      <c r="Z180" s="403"/>
      <c r="AA180" s="403"/>
      <c r="AB180" s="403"/>
      <c r="AC180" s="403"/>
    </row>
    <row xmlns:x14ac="http://schemas.microsoft.com/office/spreadsheetml/2009/9/ac" r="181" x14ac:dyDescent="0.2">
      <c r="A181" s="352" t="str">
        <f>IF(ISBLANK(Regressions!A191), " ", Regressions!A191)</f>
        <v>Eritrea</v>
      </c>
      <c r="B181" s="353">
        <f>IF(ISBLANK(Regressions!B191), " ", Regressions!B191)</f>
        <v>2022</v>
      </c>
      <c r="C181" s="358" t="str">
        <f>IF(ISBLANK(Regressions!C191), " ", Regressions!C191)</f>
        <v>Secondary</v>
      </c>
      <c r="D181" s="354">
        <f>IF(ISBLANK(Regressions!D191), " ", Regressions!D191)</f>
        <v>654887</v>
      </c>
      <c r="E181" s="223" t="e">
        <f>IF(ISNUMBER(Regressions!E191),ROUND(Regressions!E191, 1), NA())</f>
        <v>#N/A</v>
      </c>
      <c r="F181" s="355" t="e">
        <f>IF(ISNUMBER(Regressions!F191),ROUND(Regressions!F191, 1), NA())</f>
        <v>#N/A</v>
      </c>
      <c r="G181" s="245" t="e">
        <f>IF(ISNUMBER(Regressions!G191),ROUND(Regressions!G191, 1), NA())</f>
        <v>#N/A</v>
      </c>
      <c r="H181" s="356" t="e">
        <f>IF(ISNUMBER(Regressions!H191),ROUND(Regressions!H191, 1), NA())</f>
        <v>#N/A</v>
      </c>
      <c r="I181" s="246" t="e">
        <f>IF(ISNUMBER(Regressions!I191),ROUND(Regressions!I191, 1), NA())</f>
        <v>#N/A</v>
      </c>
      <c r="J181" s="357" t="e">
        <f>IF(ISNUMBER(Regressions!K191),ROUND(Regressions!K191, 1), NA())</f>
        <v>#N/A</v>
      </c>
      <c r="K181" s="355" t="e">
        <f>IF(ISNUMBER(Regressions!L191),ROUND(Regressions!L191, 1), NA())</f>
        <v>#N/A</v>
      </c>
      <c r="L181" s="247">
        <f>IF(ISNUMBER(Regressions!M191),ROUND(Regressions!M191, 1), NA())</f>
        <v>46.4</v>
      </c>
      <c r="M181" s="356" t="e">
        <f>IF(ISNUMBER(Regressions!N191),ROUND(Regressions!N191, 1), NA())</f>
        <v>#N/A</v>
      </c>
      <c r="N181" s="246" t="e">
        <f>IF(ISNUMBER(Regressions!O191),ROUND(Regressions!O191, 1), NA())</f>
        <v>#N/A</v>
      </c>
      <c r="O181" s="357" t="e">
        <f>IF(ISNUMBER(Regressions!Q191),ROUND(Regressions!Q191, 1), NA())</f>
        <v>#N/A</v>
      </c>
      <c r="P181" s="355" t="e">
        <f>IF(ISNUMBER(Regressions!R191),ROUND(Regressions!R191, 1), NA())</f>
        <v>#N/A</v>
      </c>
      <c r="Q181" s="224">
        <f>IF(ISNUMBER(Regressions!S191),ROUND(Regressions!S191, 1), NA())</f>
        <v>7.8</v>
      </c>
      <c r="R181" s="356" t="e">
        <f>IF(ISNUMBER(Regressions!T191),ROUND(Regressions!T191, 1), NA())</f>
        <v>#N/A</v>
      </c>
      <c r="S181" s="246" t="e">
        <f>IF(ISNUMBER(Regressions!U191),ROUND(Regressions!U191, 1), NA())</f>
        <v>#N/A</v>
      </c>
    </row>
    <row xmlns:x14ac="http://schemas.microsoft.com/office/spreadsheetml/2009/9/ac" r="182" x14ac:dyDescent="0.2">
      <c r="A182" s="359" t="str">
        <f>IF(ISBLANK(Regressions!A192), " ", Regressions!A192)</f>
        <v>Eritrea</v>
      </c>
      <c r="B182" s="360">
        <f>IF(ISBLANK(Regressions!B192), " ", Regressions!B192)</f>
        <v>2023</v>
      </c>
      <c r="C182" s="361" t="str">
        <f>IF(ISBLANK(Regressions!C192), " ", Regressions!C192)</f>
        <v>Secondary</v>
      </c>
      <c r="D182" s="362">
        <f>IF(ISBLANK(Regressions!D192), " ", Regressions!D192)</f>
        <v>685330</v>
      </c>
      <c r="E182" s="363" t="e">
        <f>IF(ISNUMBER(Regressions!E192),ROUND(Regressions!E192, 1), NA())</f>
        <v>#N/A</v>
      </c>
      <c r="F182" s="364" t="e">
        <f>IF(ISNUMBER(Regressions!F192),ROUND(Regressions!F192, 1), NA())</f>
        <v>#N/A</v>
      </c>
      <c r="G182" s="365" t="e">
        <f>IF(ISNUMBER(Regressions!G192),ROUND(Regressions!G192, 1), NA())</f>
        <v>#N/A</v>
      </c>
      <c r="H182" s="366" t="e">
        <f>IF(ISNUMBER(Regressions!H192),ROUND(Regressions!H192, 1), NA())</f>
        <v>#N/A</v>
      </c>
      <c r="I182" s="367" t="e">
        <f>IF(ISNUMBER(Regressions!I192),ROUND(Regressions!I192, 1), NA())</f>
        <v>#N/A</v>
      </c>
      <c r="J182" s="368" t="e">
        <f>IF(ISNUMBER(Regressions!K192),ROUND(Regressions!K192, 1), NA())</f>
        <v>#N/A</v>
      </c>
      <c r="K182" s="364" t="e">
        <f>IF(ISNUMBER(Regressions!L192),ROUND(Regressions!L192, 1), NA())</f>
        <v>#N/A</v>
      </c>
      <c r="L182" s="369">
        <f>IF(ISNUMBER(Regressions!M192),ROUND(Regressions!M192, 1), NA())</f>
        <v>46.4</v>
      </c>
      <c r="M182" s="366" t="e">
        <f>IF(ISNUMBER(Regressions!N192),ROUND(Regressions!N192, 1), NA())</f>
        <v>#N/A</v>
      </c>
      <c r="N182" s="367" t="e">
        <f>IF(ISNUMBER(Regressions!O192),ROUND(Regressions!O192, 1), NA())</f>
        <v>#N/A</v>
      </c>
      <c r="O182" s="368" t="e">
        <f>IF(ISNUMBER(Regressions!Q192),ROUND(Regressions!Q192, 1), NA())</f>
        <v>#N/A</v>
      </c>
      <c r="P182" s="364" t="e">
        <f>IF(ISNUMBER(Regressions!R192),ROUND(Regressions!R192, 1), NA())</f>
        <v>#N/A</v>
      </c>
      <c r="Q182" s="370">
        <f>IF(ISNUMBER(Regressions!S192),ROUND(Regressions!S192, 1), NA())</f>
        <v>7.8</v>
      </c>
      <c r="R182" s="366" t="e">
        <f>IF(ISNUMBER(Regressions!T192),ROUND(Regressions!T192, 1), NA())</f>
        <v>#N/A</v>
      </c>
      <c r="S182" s="367" t="e">
        <f>IF(ISNUMBER(Regressions!U192),ROUND(Regressions!U192, 1), NA())</f>
        <v>#N/A</v>
      </c>
    </row>
    <row xmlns:x14ac="http://schemas.microsoft.com/office/spreadsheetml/2009/9/ac" r="183" hidden="true" x14ac:dyDescent="0.2">
      <c r="A183" s="352" t="str">
        <f>IF(ISBLANK(Regressions!A193), " ", Regressions!A193)</f>
        <v>Eritrea</v>
      </c>
      <c r="B183" s="353">
        <f>IF(ISBLANK(Regressions!B193), " ", Regressions!B193)</f>
        <v>2024</v>
      </c>
      <c r="C183" s="358" t="str">
        <f>IF(ISBLANK(Regressions!C193), " ", Regressions!C193)</f>
        <v>Secondary</v>
      </c>
      <c r="D183" s="354" t="str">
        <f>IF(ISBLANK(Regressions!D193), " ", Regressions!D193)</f>
        <v> </v>
      </c>
      <c r="E183" s="223" t="e">
        <f>IF(ISNUMBER(Regressions!E193),ROUND(Regressions!E193, 1), NA())</f>
        <v>#N/A</v>
      </c>
      <c r="F183" s="355" t="e">
        <f>IF(ISNUMBER(Regressions!F193),ROUND(Regressions!F193, 1), NA())</f>
        <v>#N/A</v>
      </c>
      <c r="G183" s="245" t="e">
        <f>IF(ISNUMBER(Regressions!G193),ROUND(Regressions!G193, 1), NA())</f>
        <v>#N/A</v>
      </c>
      <c r="H183" s="356" t="e">
        <f>IF(ISNUMBER(Regressions!H193),ROUND(Regressions!H193, 1), NA())</f>
        <v>#N/A</v>
      </c>
      <c r="I183" s="246" t="e">
        <f>IF(ISNUMBER(Regressions!I193),ROUND(Regressions!I193, 1), NA())</f>
        <v>#N/A</v>
      </c>
      <c r="J183" s="357" t="e">
        <f>IF(ISNUMBER(Regressions!K193),ROUND(Regressions!K193, 1), NA())</f>
        <v>#N/A</v>
      </c>
      <c r="K183" s="355" t="e">
        <f>IF(ISNUMBER(Regressions!L193),ROUND(Regressions!L193, 1), NA())</f>
        <v>#N/A</v>
      </c>
      <c r="L183" s="247" t="e">
        <f>IF(ISNUMBER(Regressions!M193),ROUND(Regressions!M193, 1), NA())</f>
        <v>#N/A</v>
      </c>
      <c r="M183" s="356" t="e">
        <f>IF(ISNUMBER(Regressions!N193),ROUND(Regressions!N193, 1), NA())</f>
        <v>#N/A</v>
      </c>
      <c r="N183" s="246" t="e">
        <f>IF(ISNUMBER(Regressions!O193),ROUND(Regressions!O193, 1), NA())</f>
        <v>#N/A</v>
      </c>
      <c r="O183" s="357" t="e">
        <f>IF(ISNUMBER(Regressions!Q193),ROUND(Regressions!Q193, 1), NA())</f>
        <v>#N/A</v>
      </c>
      <c r="P183" s="355" t="e">
        <f>IF(ISNUMBER(Regressions!R193),ROUND(Regressions!R193, 1), NA())</f>
        <v>#N/A</v>
      </c>
      <c r="Q183" s="224" t="e">
        <f>IF(ISNUMBER(Regressions!S193),ROUND(Regressions!S193, 1), NA())</f>
        <v>#N/A</v>
      </c>
      <c r="R183" s="356" t="e">
        <f>IF(ISNUMBER(Regressions!T193),ROUND(Regressions!T193, 1), NA())</f>
        <v>#N/A</v>
      </c>
      <c r="S183" s="246" t="e">
        <f>IF(ISNUMBER(Regressions!U193),ROUND(Regressions!U193, 1), NA())</f>
        <v>#N/A</v>
      </c>
    </row>
    <row xmlns:x14ac="http://schemas.microsoft.com/office/spreadsheetml/2009/9/ac" r="184" hidden="true" x14ac:dyDescent="0.2">
      <c r="A184" s="352" t="str">
        <f>IF(ISBLANK(Regressions!A194), " ", Regressions!A194)</f>
        <v>Eritrea</v>
      </c>
      <c r="B184" s="353">
        <f>IF(ISBLANK(Regressions!B194), " ", Regressions!B194)</f>
        <v>2025</v>
      </c>
      <c r="C184" s="358" t="str">
        <f>IF(ISBLANK(Regressions!C194), " ", Regressions!C194)</f>
        <v>Secondary</v>
      </c>
      <c r="D184" s="354" t="str">
        <f>IF(ISBLANK(Regressions!D194), " ", Regressions!D194)</f>
        <v> </v>
      </c>
      <c r="E184" s="223" t="e">
        <f>IF(ISNUMBER(Regressions!E194),ROUND(Regressions!E194, 1), NA())</f>
        <v>#N/A</v>
      </c>
      <c r="F184" s="355" t="e">
        <f>IF(ISNUMBER(Regressions!F194),ROUND(Regressions!F194, 1), NA())</f>
        <v>#N/A</v>
      </c>
      <c r="G184" s="245" t="e">
        <f>IF(ISNUMBER(Regressions!G194),ROUND(Regressions!G194, 1), NA())</f>
        <v>#N/A</v>
      </c>
      <c r="H184" s="356" t="e">
        <f>IF(ISNUMBER(Regressions!H194),ROUND(Regressions!H194, 1), NA())</f>
        <v>#N/A</v>
      </c>
      <c r="I184" s="246" t="e">
        <f>IF(ISNUMBER(Regressions!I194),ROUND(Regressions!I194, 1), NA())</f>
        <v>#N/A</v>
      </c>
      <c r="J184" s="357" t="e">
        <f>IF(ISNUMBER(Regressions!K194),ROUND(Regressions!K194, 1), NA())</f>
        <v>#N/A</v>
      </c>
      <c r="K184" s="355" t="e">
        <f>IF(ISNUMBER(Regressions!L194),ROUND(Regressions!L194, 1), NA())</f>
        <v>#N/A</v>
      </c>
      <c r="L184" s="247" t="e">
        <f>IF(ISNUMBER(Regressions!M194),ROUND(Regressions!M194, 1), NA())</f>
        <v>#N/A</v>
      </c>
      <c r="M184" s="356" t="e">
        <f>IF(ISNUMBER(Regressions!N194),ROUND(Regressions!N194, 1), NA())</f>
        <v>#N/A</v>
      </c>
      <c r="N184" s="246" t="e">
        <f>IF(ISNUMBER(Regressions!O194),ROUND(Regressions!O194, 1), NA())</f>
        <v>#N/A</v>
      </c>
      <c r="O184" s="357" t="e">
        <f>IF(ISNUMBER(Regressions!Q194),ROUND(Regressions!Q194, 1), NA())</f>
        <v>#N/A</v>
      </c>
      <c r="P184" s="355" t="e">
        <f>IF(ISNUMBER(Regressions!R194),ROUND(Regressions!R194, 1), NA())</f>
        <v>#N/A</v>
      </c>
      <c r="Q184" s="224" t="e">
        <f>IF(ISNUMBER(Regressions!S194),ROUND(Regressions!S194, 1), NA())</f>
        <v>#N/A</v>
      </c>
      <c r="R184" s="356" t="e">
        <f>IF(ISNUMBER(Regressions!T194),ROUND(Regressions!T194, 1), NA())</f>
        <v>#N/A</v>
      </c>
      <c r="S184" s="246" t="e">
        <f>IF(ISNUMBER(Regressions!U194),ROUND(Regressions!U194, 1), NA())</f>
        <v>#N/A</v>
      </c>
    </row>
    <row xmlns:x14ac="http://schemas.microsoft.com/office/spreadsheetml/2009/9/ac" r="185" hidden="true" x14ac:dyDescent="0.2">
      <c r="A185" s="352" t="str">
        <f>IF(ISBLANK(Regressions!A195), " ", Regressions!A195)</f>
        <v>Eritrea</v>
      </c>
      <c r="B185" s="353">
        <f>IF(ISBLANK(Regressions!B195), " ", Regressions!B195)</f>
        <v>2026</v>
      </c>
      <c r="C185" s="358" t="str">
        <f>IF(ISBLANK(Regressions!C195), " ", Regressions!C195)</f>
        <v>Secondary</v>
      </c>
      <c r="D185" s="354" t="str">
        <f>IF(ISBLANK(Regressions!D195), " ", Regressions!D195)</f>
        <v> </v>
      </c>
      <c r="E185" s="223" t="e">
        <f>IF(ISNUMBER(Regressions!E195),ROUND(Regressions!E195, 1), NA())</f>
        <v>#N/A</v>
      </c>
      <c r="F185" s="355" t="e">
        <f>IF(ISNUMBER(Regressions!F195),ROUND(Regressions!F195, 1), NA())</f>
        <v>#N/A</v>
      </c>
      <c r="G185" s="245" t="e">
        <f>IF(ISNUMBER(Regressions!G195),ROUND(Regressions!G195, 1), NA())</f>
        <v>#N/A</v>
      </c>
      <c r="H185" s="356" t="e">
        <f>IF(ISNUMBER(Regressions!H195),ROUND(Regressions!H195, 1), NA())</f>
        <v>#N/A</v>
      </c>
      <c r="I185" s="246" t="e">
        <f>IF(ISNUMBER(Regressions!I195),ROUND(Regressions!I195, 1), NA())</f>
        <v>#N/A</v>
      </c>
      <c r="J185" s="357" t="e">
        <f>IF(ISNUMBER(Regressions!K195),ROUND(Regressions!K195, 1), NA())</f>
        <v>#N/A</v>
      </c>
      <c r="K185" s="355" t="e">
        <f>IF(ISNUMBER(Regressions!L195),ROUND(Regressions!L195, 1), NA())</f>
        <v>#N/A</v>
      </c>
      <c r="L185" s="247" t="e">
        <f>IF(ISNUMBER(Regressions!M195),ROUND(Regressions!M195, 1), NA())</f>
        <v>#N/A</v>
      </c>
      <c r="M185" s="356" t="e">
        <f>IF(ISNUMBER(Regressions!N195),ROUND(Regressions!N195, 1), NA())</f>
        <v>#N/A</v>
      </c>
      <c r="N185" s="246" t="e">
        <f>IF(ISNUMBER(Regressions!O195),ROUND(Regressions!O195, 1), NA())</f>
        <v>#N/A</v>
      </c>
      <c r="O185" s="357" t="e">
        <f>IF(ISNUMBER(Regressions!Q195),ROUND(Regressions!Q195, 1), NA())</f>
        <v>#N/A</v>
      </c>
      <c r="P185" s="355" t="e">
        <f>IF(ISNUMBER(Regressions!R195),ROUND(Regressions!R195, 1), NA())</f>
        <v>#N/A</v>
      </c>
      <c r="Q185" s="224" t="e">
        <f>IF(ISNUMBER(Regressions!S195),ROUND(Regressions!S195, 1), NA())</f>
        <v>#N/A</v>
      </c>
      <c r="R185" s="356" t="e">
        <f>IF(ISNUMBER(Regressions!T195),ROUND(Regressions!T195, 1), NA())</f>
        <v>#N/A</v>
      </c>
      <c r="S185" s="246" t="e">
        <f>IF(ISNUMBER(Regressions!U195),ROUND(Regressions!U195, 1), NA())</f>
        <v>#N/A</v>
      </c>
    </row>
    <row xmlns:x14ac="http://schemas.microsoft.com/office/spreadsheetml/2009/9/ac" r="186" hidden="true" x14ac:dyDescent="0.2">
      <c r="A186" s="352" t="str">
        <f>IF(ISBLANK(Regressions!A196), " ", Regressions!A196)</f>
        <v>Eritrea</v>
      </c>
      <c r="B186" s="353">
        <f>IF(ISBLANK(Regressions!B196), " ", Regressions!B196)</f>
        <v>2027</v>
      </c>
      <c r="C186" s="358" t="str">
        <f>IF(ISBLANK(Regressions!C196), " ", Regressions!C196)</f>
        <v>Secondary</v>
      </c>
      <c r="D186" s="354" t="str">
        <f>IF(ISBLANK(Regressions!D196), " ", Regressions!D196)</f>
        <v> </v>
      </c>
      <c r="E186" s="223" t="e">
        <f>IF(ISNUMBER(Regressions!E196),ROUND(Regressions!E196, 1), NA())</f>
        <v>#N/A</v>
      </c>
      <c r="F186" s="355" t="e">
        <f>IF(ISNUMBER(Regressions!F196),ROUND(Regressions!F196, 1), NA())</f>
        <v>#N/A</v>
      </c>
      <c r="G186" s="245" t="e">
        <f>IF(ISNUMBER(Regressions!G196),ROUND(Regressions!G196, 1), NA())</f>
        <v>#N/A</v>
      </c>
      <c r="H186" s="356" t="e">
        <f>IF(ISNUMBER(Regressions!H196),ROUND(Regressions!H196, 1), NA())</f>
        <v>#N/A</v>
      </c>
      <c r="I186" s="246" t="e">
        <f>IF(ISNUMBER(Regressions!I196),ROUND(Regressions!I196, 1), NA())</f>
        <v>#N/A</v>
      </c>
      <c r="J186" s="357" t="e">
        <f>IF(ISNUMBER(Regressions!K196),ROUND(Regressions!K196, 1), NA())</f>
        <v>#N/A</v>
      </c>
      <c r="K186" s="355" t="e">
        <f>IF(ISNUMBER(Regressions!L196),ROUND(Regressions!L196, 1), NA())</f>
        <v>#N/A</v>
      </c>
      <c r="L186" s="247" t="e">
        <f>IF(ISNUMBER(Regressions!M196),ROUND(Regressions!M196, 1), NA())</f>
        <v>#N/A</v>
      </c>
      <c r="M186" s="356" t="e">
        <f>IF(ISNUMBER(Regressions!N196),ROUND(Regressions!N196, 1), NA())</f>
        <v>#N/A</v>
      </c>
      <c r="N186" s="246" t="e">
        <f>IF(ISNUMBER(Regressions!O196),ROUND(Regressions!O196, 1), NA())</f>
        <v>#N/A</v>
      </c>
      <c r="O186" s="357" t="e">
        <f>IF(ISNUMBER(Regressions!Q196),ROUND(Regressions!Q196, 1), NA())</f>
        <v>#N/A</v>
      </c>
      <c r="P186" s="355" t="e">
        <f>IF(ISNUMBER(Regressions!R196),ROUND(Regressions!R196, 1), NA())</f>
        <v>#N/A</v>
      </c>
      <c r="Q186" s="224" t="e">
        <f>IF(ISNUMBER(Regressions!S196),ROUND(Regressions!S196, 1), NA())</f>
        <v>#N/A</v>
      </c>
      <c r="R186" s="356" t="e">
        <f>IF(ISNUMBER(Regressions!T196),ROUND(Regressions!T196, 1), NA())</f>
        <v>#N/A</v>
      </c>
      <c r="S186" s="246" t="e">
        <f>IF(ISNUMBER(Regressions!U196),ROUND(Regressions!U196, 1), NA())</f>
        <v>#N/A</v>
      </c>
    </row>
    <row xmlns:x14ac="http://schemas.microsoft.com/office/spreadsheetml/2009/9/ac" r="187" hidden="true" x14ac:dyDescent="0.2">
      <c r="A187" s="352" t="str">
        <f>IF(ISBLANK(Regressions!A197), " ", Regressions!A197)</f>
        <v>Eritrea</v>
      </c>
      <c r="B187" s="353">
        <f>IF(ISBLANK(Regressions!B197), " ", Regressions!B197)</f>
        <v>2028</v>
      </c>
      <c r="C187" s="358" t="str">
        <f>IF(ISBLANK(Regressions!C197), " ", Regressions!C197)</f>
        <v>Secondary</v>
      </c>
      <c r="D187" s="354" t="str">
        <f>IF(ISBLANK(Regressions!D197), " ", Regressions!D197)</f>
        <v> </v>
      </c>
      <c r="E187" s="223" t="e">
        <f>IF(ISNUMBER(Regressions!E197),ROUND(Regressions!E197, 1), NA())</f>
        <v>#N/A</v>
      </c>
      <c r="F187" s="355" t="e">
        <f>IF(ISNUMBER(Regressions!F197),ROUND(Regressions!F197, 1), NA())</f>
        <v>#N/A</v>
      </c>
      <c r="G187" s="245" t="e">
        <f>IF(ISNUMBER(Regressions!G197),ROUND(Regressions!G197, 1), NA())</f>
        <v>#N/A</v>
      </c>
      <c r="H187" s="356" t="e">
        <f>IF(ISNUMBER(Regressions!H197),ROUND(Regressions!H197, 1), NA())</f>
        <v>#N/A</v>
      </c>
      <c r="I187" s="246" t="e">
        <f>IF(ISNUMBER(Regressions!I197),ROUND(Regressions!I197, 1), NA())</f>
        <v>#N/A</v>
      </c>
      <c r="J187" s="357" t="e">
        <f>IF(ISNUMBER(Regressions!K197),ROUND(Regressions!K197, 1), NA())</f>
        <v>#N/A</v>
      </c>
      <c r="K187" s="355" t="e">
        <f>IF(ISNUMBER(Regressions!L197),ROUND(Regressions!L197, 1), NA())</f>
        <v>#N/A</v>
      </c>
      <c r="L187" s="247" t="e">
        <f>IF(ISNUMBER(Regressions!M197),ROUND(Regressions!M197, 1), NA())</f>
        <v>#N/A</v>
      </c>
      <c r="M187" s="356" t="e">
        <f>IF(ISNUMBER(Regressions!N197),ROUND(Regressions!N197, 1), NA())</f>
        <v>#N/A</v>
      </c>
      <c r="N187" s="246" t="e">
        <f>IF(ISNUMBER(Regressions!O197),ROUND(Regressions!O197, 1), NA())</f>
        <v>#N/A</v>
      </c>
      <c r="O187" s="357" t="e">
        <f>IF(ISNUMBER(Regressions!Q197),ROUND(Regressions!Q197, 1), NA())</f>
        <v>#N/A</v>
      </c>
      <c r="P187" s="355" t="e">
        <f>IF(ISNUMBER(Regressions!R197),ROUND(Regressions!R197, 1), NA())</f>
        <v>#N/A</v>
      </c>
      <c r="Q187" s="224" t="e">
        <f>IF(ISNUMBER(Regressions!S197),ROUND(Regressions!S197, 1), NA())</f>
        <v>#N/A</v>
      </c>
      <c r="R187" s="356" t="e">
        <f>IF(ISNUMBER(Regressions!T197),ROUND(Regressions!T197, 1), NA())</f>
        <v>#N/A</v>
      </c>
      <c r="S187" s="246" t="e">
        <f>IF(ISNUMBER(Regressions!U197),ROUND(Regressions!U197, 1), NA())</f>
        <v>#N/A</v>
      </c>
    </row>
    <row xmlns:x14ac="http://schemas.microsoft.com/office/spreadsheetml/2009/9/ac" r="188" hidden="true" x14ac:dyDescent="0.2">
      <c r="A188" s="352" t="str">
        <f>IF(ISBLANK(Regressions!A198), " ", Regressions!A198)</f>
        <v>Eritrea</v>
      </c>
      <c r="B188" s="353">
        <f>IF(ISBLANK(Regressions!B198), " ", Regressions!B198)</f>
        <v>2029</v>
      </c>
      <c r="C188" s="358" t="str">
        <f>IF(ISBLANK(Regressions!C198), " ", Regressions!C198)</f>
        <v>Secondary</v>
      </c>
      <c r="D188" s="354" t="str">
        <f>IF(ISBLANK(Regressions!D198), " ", Regressions!D198)</f>
        <v> </v>
      </c>
      <c r="E188" s="223" t="e">
        <f>IF(ISNUMBER(Regressions!E198),ROUND(Regressions!E198, 1), NA())</f>
        <v>#N/A</v>
      </c>
      <c r="F188" s="355" t="e">
        <f>IF(ISNUMBER(Regressions!F198),ROUND(Regressions!F198, 1), NA())</f>
        <v>#N/A</v>
      </c>
      <c r="G188" s="245" t="e">
        <f>IF(ISNUMBER(Regressions!G198),ROUND(Regressions!G198, 1), NA())</f>
        <v>#N/A</v>
      </c>
      <c r="H188" s="356" t="e">
        <f>IF(ISNUMBER(Regressions!H198),ROUND(Regressions!H198, 1), NA())</f>
        <v>#N/A</v>
      </c>
      <c r="I188" s="246" t="e">
        <f>IF(ISNUMBER(Regressions!I198),ROUND(Regressions!I198, 1), NA())</f>
        <v>#N/A</v>
      </c>
      <c r="J188" s="357" t="e">
        <f>IF(ISNUMBER(Regressions!K198),ROUND(Regressions!K198, 1), NA())</f>
        <v>#N/A</v>
      </c>
      <c r="K188" s="355" t="e">
        <f>IF(ISNUMBER(Regressions!L198),ROUND(Regressions!L198, 1), NA())</f>
        <v>#N/A</v>
      </c>
      <c r="L188" s="247" t="e">
        <f>IF(ISNUMBER(Regressions!M198),ROUND(Regressions!M198, 1), NA())</f>
        <v>#N/A</v>
      </c>
      <c r="M188" s="356" t="e">
        <f>IF(ISNUMBER(Regressions!N198),ROUND(Regressions!N198, 1), NA())</f>
        <v>#N/A</v>
      </c>
      <c r="N188" s="246" t="e">
        <f>IF(ISNUMBER(Regressions!O198),ROUND(Regressions!O198, 1), NA())</f>
        <v>#N/A</v>
      </c>
      <c r="O188" s="357" t="e">
        <f>IF(ISNUMBER(Regressions!Q198),ROUND(Regressions!Q198, 1), NA())</f>
        <v>#N/A</v>
      </c>
      <c r="P188" s="355" t="e">
        <f>IF(ISNUMBER(Regressions!R198),ROUND(Regressions!R198, 1), NA())</f>
        <v>#N/A</v>
      </c>
      <c r="Q188" s="224" t="e">
        <f>IF(ISNUMBER(Regressions!S198),ROUND(Regressions!S198, 1), NA())</f>
        <v>#N/A</v>
      </c>
      <c r="R188" s="356" t="e">
        <f>IF(ISNUMBER(Regressions!T198),ROUND(Regressions!T198, 1), NA())</f>
        <v>#N/A</v>
      </c>
      <c r="S188" s="246" t="e">
        <f>IF(ISNUMBER(Regressions!U198),ROUND(Regressions!U198, 1), NA())</f>
        <v>#N/A</v>
      </c>
    </row>
    <row xmlns:x14ac="http://schemas.microsoft.com/office/spreadsheetml/2009/9/ac" r="189" hidden="true" x14ac:dyDescent="0.2">
      <c r="A189" s="352" t="str">
        <f>IF(ISBLANK(Regressions!A199), " ", Regressions!A199)</f>
        <v>Eritrea</v>
      </c>
      <c r="B189" s="353">
        <f>IF(ISBLANK(Regressions!B199), " ", Regressions!B199)</f>
        <v>2030</v>
      </c>
      <c r="C189" s="358" t="str">
        <f>IF(ISBLANK(Regressions!C199), " ", Regressions!C199)</f>
        <v>Secondary</v>
      </c>
      <c r="D189" s="354" t="str">
        <f>IF(ISBLANK(Regressions!D199), " ", Regressions!D199)</f>
        <v> </v>
      </c>
      <c r="E189" s="223" t="e">
        <f>IF(ISNUMBER(Regressions!E199),ROUND(Regressions!E199, 1), NA())</f>
        <v>#N/A</v>
      </c>
      <c r="F189" s="355" t="e">
        <f>IF(ISNUMBER(Regressions!F199),ROUND(Regressions!F199, 1), NA())</f>
        <v>#N/A</v>
      </c>
      <c r="G189" s="245" t="e">
        <f>IF(ISNUMBER(Regressions!G199),ROUND(Regressions!G199, 1), NA())</f>
        <v>#N/A</v>
      </c>
      <c r="H189" s="356" t="e">
        <f>IF(ISNUMBER(Regressions!H199),ROUND(Regressions!H199, 1), NA())</f>
        <v>#N/A</v>
      </c>
      <c r="I189" s="246" t="e">
        <f>IF(ISNUMBER(Regressions!I199),ROUND(Regressions!I199, 1), NA())</f>
        <v>#N/A</v>
      </c>
      <c r="J189" s="357" t="e">
        <f>IF(ISNUMBER(Regressions!K199),ROUND(Regressions!K199, 1), NA())</f>
        <v>#N/A</v>
      </c>
      <c r="K189" s="355" t="e">
        <f>IF(ISNUMBER(Regressions!L199),ROUND(Regressions!L199, 1), NA())</f>
        <v>#N/A</v>
      </c>
      <c r="L189" s="247" t="e">
        <f>IF(ISNUMBER(Regressions!M199),ROUND(Regressions!M199, 1), NA())</f>
        <v>#N/A</v>
      </c>
      <c r="M189" s="356" t="e">
        <f>IF(ISNUMBER(Regressions!N199),ROUND(Regressions!N199, 1), NA())</f>
        <v>#N/A</v>
      </c>
      <c r="N189" s="246" t="e">
        <f>IF(ISNUMBER(Regressions!O199),ROUND(Regressions!O199, 1), NA())</f>
        <v>#N/A</v>
      </c>
      <c r="O189" s="357" t="e">
        <f>IF(ISNUMBER(Regressions!Q199),ROUND(Regressions!Q199, 1), NA())</f>
        <v>#N/A</v>
      </c>
      <c r="P189" s="355" t="e">
        <f>IF(ISNUMBER(Regressions!R199),ROUND(Regressions!R199, 1), NA())</f>
        <v>#N/A</v>
      </c>
      <c r="Q189" s="224" t="e">
        <f>IF(ISNUMBER(Regressions!S199),ROUND(Regressions!S199, 1), NA())</f>
        <v>#N/A</v>
      </c>
      <c r="R189" s="356" t="e">
        <f>IF(ISNUMBER(Regressions!T199),ROUND(Regressions!T199, 1), NA())</f>
        <v>#N/A</v>
      </c>
      <c r="S189" s="246" t="e">
        <f>IF(ISNUMBER(Regressions!U199),ROUND(Regressions!U199, 1), NA())</f>
        <v>#N/A</v>
      </c>
    </row>
    <row xmlns:x14ac="http://schemas.microsoft.com/office/spreadsheetml/2009/9/ac" r="211" x14ac:dyDescent="0.2">
      <c r="A211" s="415"/>
      <c r="B211" s="416"/>
      <c r="C211" s="417"/>
      <c r="D211" s="403"/>
      <c r="E211" s="418"/>
      <c r="F211" s="418"/>
      <c r="G211" s="419"/>
      <c r="H211" s="418"/>
      <c r="I211" s="419"/>
      <c r="J211" s="420"/>
      <c r="K211" s="420"/>
      <c r="L211" s="418"/>
      <c r="M211" s="420"/>
      <c r="N211" s="421"/>
      <c r="O211" s="403"/>
      <c r="P211" s="403"/>
      <c r="Q211" s="403"/>
      <c r="R211" s="403"/>
      <c r="S211" s="403"/>
      <c r="T211" s="403"/>
      <c r="U211" s="403"/>
      <c r="V211" s="403"/>
      <c r="W211" s="403"/>
      <c r="X211" s="403"/>
      <c r="Y211" s="403"/>
      <c r="Z211" s="403"/>
      <c r="AA211" s="403"/>
      <c r="AB211" s="403"/>
      <c r="AC211" s="403"/>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22" width="3.875" style="91" customWidth="true"/>
    <col min="23" max="26" width="3.875" style="51" customWidth="true"/>
    <col min="27" max="27" width="3.875" style="91" customWidth="true"/>
    <col min="28" max="31" width="3.875" style="51" customWidth="true"/>
    <col min="32" max="32" width="3.875" style="91" customWidth="true"/>
    <col min="33" max="36" width="3.875" style="51" customWidth="true"/>
    <col min="37" max="37" width="3.875" style="91" customWidth="true"/>
    <col min="38" max="41" width="3.875" style="51" customWidth="true"/>
    <col min="42" max="42" width="3.875" style="91" customWidth="true"/>
    <col min="43" max="46" width="3.875" style="51" customWidth="true"/>
    <col min="47" max="47" width="3.875" style="91" customWidth="true"/>
    <col min="48" max="51" width="3.875" style="51" customWidth="true"/>
    <col min="52" max="52" width="3.875" style="63" customWidth="true"/>
    <col min="53" max="69" width="3.875" style="44"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59</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37</v>
      </c>
      <c r="B2" s="37"/>
      <c r="C2" s="37"/>
      <c r="D2" s="248" t="s">
        <v>13</v>
      </c>
      <c r="E2" s="36"/>
      <c r="F2" s="36"/>
      <c r="G2" s="55"/>
      <c r="H2" s="36"/>
      <c r="I2" s="36"/>
      <c r="J2" s="55"/>
      <c r="K2" s="38"/>
      <c r="L2" s="38"/>
      <c r="M2" s="55"/>
      <c r="N2" s="38"/>
      <c r="O2" s="38"/>
      <c r="P2" s="55"/>
      <c r="Q2" s="38"/>
      <c r="R2" s="38"/>
      <c r="S2" s="55"/>
      <c r="T2" s="38"/>
      <c r="U2" s="38"/>
      <c r="V2" s="249" t="s">
        <v>14</v>
      </c>
      <c r="W2" s="33"/>
      <c r="X2" s="38"/>
      <c r="Y2" s="38"/>
      <c r="Z2" s="38"/>
      <c r="AA2" s="54"/>
      <c r="AB2" s="38"/>
      <c r="AC2" s="38"/>
      <c r="AD2" s="38"/>
      <c r="AE2" s="38"/>
      <c r="AF2" s="54"/>
      <c r="AG2" s="38"/>
      <c r="AH2" s="38"/>
      <c r="AI2" s="38"/>
      <c r="AJ2" s="38"/>
      <c r="AK2" s="54"/>
      <c r="AL2" s="38"/>
      <c r="AM2" s="38"/>
      <c r="AN2" s="38"/>
      <c r="AO2" s="38"/>
      <c r="AP2" s="54"/>
      <c r="AQ2" s="38"/>
      <c r="AR2" s="38"/>
      <c r="AS2" s="38"/>
      <c r="AT2" s="38"/>
      <c r="AU2" s="54"/>
      <c r="AV2" s="38"/>
      <c r="AW2" s="38"/>
      <c r="AX2" s="38"/>
      <c r="AY2" s="38"/>
      <c r="AZ2" s="119" t="s">
        <v>15</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16</v>
      </c>
      <c r="O3" s="42"/>
      <c r="P3" s="42" t="s">
        <v>17</v>
      </c>
      <c r="Q3" s="42"/>
      <c r="R3" s="42"/>
      <c r="S3" s="42" t="s">
        <v>18</v>
      </c>
      <c r="U3" s="42"/>
      <c r="V3" s="42" t="s">
        <v>7</v>
      </c>
      <c r="W3" s="33"/>
      <c r="X3" s="42"/>
      <c r="Y3" s="42"/>
      <c r="Z3" s="42"/>
      <c r="AA3" s="42" t="s">
        <v>1</v>
      </c>
      <c r="AB3" s="42"/>
      <c r="AC3" s="42"/>
      <c r="AD3" s="42"/>
      <c r="AE3" s="42"/>
      <c r="AF3" s="42" t="s">
        <v>2</v>
      </c>
      <c r="AG3" s="33"/>
      <c r="AH3" s="42"/>
      <c r="AI3" s="42"/>
      <c r="AJ3" s="42"/>
      <c r="AK3" s="42" t="s">
        <v>16</v>
      </c>
      <c r="AL3" s="42"/>
      <c r="AM3" s="42"/>
      <c r="AN3" s="42"/>
      <c r="AO3" s="42"/>
      <c r="AP3" s="42" t="s">
        <v>17</v>
      </c>
      <c r="AQ3" s="42"/>
      <c r="AR3" s="42"/>
      <c r="AS3" s="42"/>
      <c r="AT3" s="42"/>
      <c r="AU3" s="42" t="s">
        <v>18</v>
      </c>
      <c r="AV3" s="42"/>
      <c r="AW3" s="42"/>
      <c r="AX3" s="42"/>
      <c r="AY3" s="42"/>
      <c r="AZ3" s="42" t="s">
        <v>7</v>
      </c>
      <c r="BA3" s="33"/>
      <c r="BB3" s="42"/>
      <c r="BC3" s="42" t="s">
        <v>1</v>
      </c>
      <c r="BD3" s="33"/>
      <c r="BE3" s="42"/>
      <c r="BF3" s="42" t="s">
        <v>2</v>
      </c>
      <c r="BG3" s="42"/>
      <c r="BH3" s="42"/>
      <c r="BI3" s="42" t="s">
        <v>16</v>
      </c>
      <c r="BJ3" s="33"/>
      <c r="BK3" s="42"/>
      <c r="BL3" s="42" t="s">
        <v>17</v>
      </c>
      <c r="BM3" s="33"/>
      <c r="BN3" s="42"/>
      <c r="BO3" s="42" t="s">
        <v>18</v>
      </c>
      <c r="BP3" s="33"/>
      <c r="BQ3" s="42"/>
      <c r="BS3" s="42" t="s">
        <v>7</v>
      </c>
      <c r="BU3" s="42"/>
      <c r="BV3" s="42" t="s">
        <v>1</v>
      </c>
      <c r="BX3" s="42"/>
      <c r="BY3" s="42" t="s">
        <v>2</v>
      </c>
      <c r="CA3" s="42"/>
      <c r="CB3" s="42" t="s">
        <v>16</v>
      </c>
      <c r="CD3" s="42"/>
      <c r="CE3" s="42" t="s">
        <v>17</v>
      </c>
      <c r="CG3" s="42"/>
      <c r="CH3" s="42" t="s">
        <v>18</v>
      </c>
      <c r="CJ3" s="42"/>
      <c r="CK3" s="42" t="s">
        <v>7</v>
      </c>
      <c r="CM3" s="42"/>
      <c r="CN3" s="33"/>
      <c r="CO3" s="33"/>
      <c r="CP3" s="42" t="s">
        <v>1</v>
      </c>
      <c r="CR3" s="33"/>
      <c r="CS3" s="42"/>
      <c r="CT3" s="33"/>
      <c r="CU3" s="42" t="s">
        <v>2</v>
      </c>
      <c r="CW3" s="42"/>
      <c r="CX3" s="33"/>
      <c r="CY3" s="33"/>
      <c r="CZ3" s="42" t="s">
        <v>16</v>
      </c>
      <c r="DB3" s="33"/>
      <c r="DC3" s="42"/>
      <c r="DD3" s="33"/>
      <c r="DE3" s="42" t="s">
        <v>17</v>
      </c>
      <c r="DG3" s="33"/>
      <c r="DH3" s="33"/>
      <c r="DI3" s="33"/>
      <c r="DJ3" s="42" t="s">
        <v>18</v>
      </c>
      <c r="DL3" s="33"/>
      <c r="DM3" s="33"/>
      <c r="DN3" s="33"/>
      <c r="DO3" s="42" t="s">
        <v>7</v>
      </c>
      <c r="DP3" s="42"/>
      <c r="DQ3" s="42"/>
      <c r="DR3" s="42" t="s">
        <v>1</v>
      </c>
      <c r="DS3" s="42"/>
      <c r="DT3" s="42"/>
      <c r="DU3" s="42" t="s">
        <v>2</v>
      </c>
      <c r="DV3" s="42"/>
      <c r="DW3" s="42"/>
      <c r="DX3" s="42" t="s">
        <v>16</v>
      </c>
      <c r="DY3" s="42"/>
      <c r="DZ3" s="42"/>
      <c r="EA3" s="42" t="s">
        <v>17</v>
      </c>
      <c r="EB3" s="42"/>
      <c r="EC3" s="42"/>
      <c r="ED3" s="42"/>
      <c r="EE3" s="42" t="s">
        <v>18</v>
      </c>
      <c r="EF3" s="42"/>
    </row>
    <row xmlns:x14ac="http://schemas.microsoft.com/office/spreadsheetml/2009/9/ac" r="4" s="48" customFormat="true" ht="140.1" customHeight="true" x14ac:dyDescent="0.2">
      <c r="A4" s="43" t="s">
        <v>5</v>
      </c>
      <c r="B4" s="43" t="s">
        <v>6</v>
      </c>
      <c r="C4" s="43" t="s">
        <v>4</v>
      </c>
      <c r="D4" s="136" t="s">
        <v>25</v>
      </c>
      <c r="E4" s="250" t="s">
        <v>19</v>
      </c>
      <c r="F4" s="251" t="s">
        <v>191</v>
      </c>
      <c r="G4" s="136" t="s">
        <v>25</v>
      </c>
      <c r="H4" s="250" t="s">
        <v>19</v>
      </c>
      <c r="I4" s="251" t="s">
        <v>191</v>
      </c>
      <c r="J4" s="136" t="s">
        <v>25</v>
      </c>
      <c r="K4" s="250" t="s">
        <v>19</v>
      </c>
      <c r="L4" s="251" t="s">
        <v>191</v>
      </c>
      <c r="M4" s="136" t="s">
        <v>25</v>
      </c>
      <c r="N4" s="250" t="s">
        <v>19</v>
      </c>
      <c r="O4" s="251" t="s">
        <v>191</v>
      </c>
      <c r="P4" s="136" t="s">
        <v>25</v>
      </c>
      <c r="Q4" s="250" t="s">
        <v>19</v>
      </c>
      <c r="R4" s="251" t="s">
        <v>191</v>
      </c>
      <c r="S4" s="136" t="s">
        <v>25</v>
      </c>
      <c r="T4" s="250" t="s">
        <v>19</v>
      </c>
      <c r="U4" s="252" t="s">
        <v>191</v>
      </c>
      <c r="V4" s="140" t="s">
        <v>25</v>
      </c>
      <c r="W4" s="141" t="s">
        <v>19</v>
      </c>
      <c r="X4" s="141" t="s">
        <v>21</v>
      </c>
      <c r="Y4" s="141" t="s">
        <v>29</v>
      </c>
      <c r="Z4" s="143" t="s">
        <v>192</v>
      </c>
      <c r="AA4" s="140" t="s">
        <v>25</v>
      </c>
      <c r="AB4" s="141" t="s">
        <v>19</v>
      </c>
      <c r="AC4" s="141" t="s">
        <v>21</v>
      </c>
      <c r="AD4" s="141" t="s">
        <v>29</v>
      </c>
      <c r="AE4" s="143" t="s">
        <v>192</v>
      </c>
      <c r="AF4" s="140" t="s">
        <v>25</v>
      </c>
      <c r="AG4" s="141" t="s">
        <v>19</v>
      </c>
      <c r="AH4" s="141" t="s">
        <v>21</v>
      </c>
      <c r="AI4" s="141" t="s">
        <v>29</v>
      </c>
      <c r="AJ4" s="143" t="s">
        <v>192</v>
      </c>
      <c r="AK4" s="140" t="s">
        <v>25</v>
      </c>
      <c r="AL4" s="141" t="s">
        <v>19</v>
      </c>
      <c r="AM4" s="141" t="s">
        <v>21</v>
      </c>
      <c r="AN4" s="141" t="s">
        <v>29</v>
      </c>
      <c r="AO4" s="143" t="s">
        <v>192</v>
      </c>
      <c r="AP4" s="140" t="s">
        <v>25</v>
      </c>
      <c r="AQ4" s="141" t="s">
        <v>19</v>
      </c>
      <c r="AR4" s="141" t="s">
        <v>21</v>
      </c>
      <c r="AS4" s="141" t="s">
        <v>29</v>
      </c>
      <c r="AT4" s="143" t="s">
        <v>192</v>
      </c>
      <c r="AU4" s="140" t="s">
        <v>25</v>
      </c>
      <c r="AV4" s="141" t="s">
        <v>19</v>
      </c>
      <c r="AW4" s="141" t="s">
        <v>21</v>
      </c>
      <c r="AX4" s="141" t="s">
        <v>29</v>
      </c>
      <c r="AY4" s="144" t="s">
        <v>192</v>
      </c>
      <c r="AZ4" s="145" t="s">
        <v>125</v>
      </c>
      <c r="BA4" s="146" t="s">
        <v>124</v>
      </c>
      <c r="BB4" s="147" t="s">
        <v>193</v>
      </c>
      <c r="BC4" s="145" t="s">
        <v>125</v>
      </c>
      <c r="BD4" s="146" t="s">
        <v>124</v>
      </c>
      <c r="BE4" s="147" t="s">
        <v>193</v>
      </c>
      <c r="BF4" s="145" t="s">
        <v>125</v>
      </c>
      <c r="BG4" s="146" t="s">
        <v>124</v>
      </c>
      <c r="BH4" s="147" t="s">
        <v>193</v>
      </c>
      <c r="BI4" s="145" t="s">
        <v>125</v>
      </c>
      <c r="BJ4" s="146" t="s">
        <v>124</v>
      </c>
      <c r="BK4" s="147" t="s">
        <v>193</v>
      </c>
      <c r="BL4" s="145" t="s">
        <v>125</v>
      </c>
      <c r="BM4" s="146" t="s">
        <v>124</v>
      </c>
      <c r="BN4" s="147" t="s">
        <v>193</v>
      </c>
      <c r="BO4" s="145" t="s">
        <v>125</v>
      </c>
      <c r="BP4" s="146" t="s">
        <v>124</v>
      </c>
      <c r="BQ4" s="147" t="s">
        <v>193</v>
      </c>
      <c r="BS4" s="85" t="s">
        <v>25</v>
      </c>
      <c r="BT4" s="86" t="s">
        <v>19</v>
      </c>
      <c r="BU4" s="56" t="s">
        <v>38</v>
      </c>
      <c r="BV4" s="85" t="s">
        <v>25</v>
      </c>
      <c r="BW4" s="86" t="s">
        <v>19</v>
      </c>
      <c r="BX4" s="87" t="s">
        <v>104</v>
      </c>
      <c r="BY4" s="85" t="s">
        <v>25</v>
      </c>
      <c r="BZ4" s="86" t="s">
        <v>19</v>
      </c>
      <c r="CA4" s="49" t="s">
        <v>38</v>
      </c>
      <c r="CB4" s="85" t="s">
        <v>25</v>
      </c>
      <c r="CC4" s="86" t="s">
        <v>19</v>
      </c>
      <c r="CD4" s="56" t="s">
        <v>38</v>
      </c>
      <c r="CE4" s="85" t="s">
        <v>25</v>
      </c>
      <c r="CF4" s="86" t="s">
        <v>19</v>
      </c>
      <c r="CG4" s="87" t="s">
        <v>38</v>
      </c>
      <c r="CH4" s="85" t="s">
        <v>25</v>
      </c>
      <c r="CI4" s="86" t="s">
        <v>19</v>
      </c>
      <c r="CJ4" s="49" t="s">
        <v>38</v>
      </c>
      <c r="CK4" s="89" t="s">
        <v>25</v>
      </c>
      <c r="CL4" s="88" t="s">
        <v>19</v>
      </c>
      <c r="CM4" s="58" t="s">
        <v>53</v>
      </c>
      <c r="CN4" s="58" t="s">
        <v>58</v>
      </c>
      <c r="CO4" s="90" t="s">
        <v>110</v>
      </c>
      <c r="CP4" s="89" t="s">
        <v>25</v>
      </c>
      <c r="CQ4" s="88" t="s">
        <v>19</v>
      </c>
      <c r="CR4" s="50" t="s">
        <v>53</v>
      </c>
      <c r="CS4" s="50" t="s">
        <v>58</v>
      </c>
      <c r="CT4" s="58" t="s">
        <v>110</v>
      </c>
      <c r="CU4" s="89" t="s">
        <v>25</v>
      </c>
      <c r="CV4" s="88" t="s">
        <v>19</v>
      </c>
      <c r="CW4" s="58" t="s">
        <v>53</v>
      </c>
      <c r="CX4" s="58" t="s">
        <v>58</v>
      </c>
      <c r="CY4" s="90" t="s">
        <v>110</v>
      </c>
      <c r="CZ4" s="89" t="s">
        <v>25</v>
      </c>
      <c r="DA4" s="88" t="s">
        <v>19</v>
      </c>
      <c r="DB4" s="50" t="s">
        <v>53</v>
      </c>
      <c r="DC4" s="50" t="s">
        <v>58</v>
      </c>
      <c r="DD4" s="58" t="s">
        <v>110</v>
      </c>
      <c r="DE4" s="89" t="s">
        <v>25</v>
      </c>
      <c r="DF4" s="88" t="s">
        <v>19</v>
      </c>
      <c r="DG4" s="58" t="s">
        <v>53</v>
      </c>
      <c r="DH4" s="58" t="s">
        <v>58</v>
      </c>
      <c r="DI4" s="90" t="s">
        <v>110</v>
      </c>
      <c r="DJ4" s="89" t="s">
        <v>25</v>
      </c>
      <c r="DK4" s="88" t="s">
        <v>19</v>
      </c>
      <c r="DL4" s="50" t="s">
        <v>53</v>
      </c>
      <c r="DM4" s="50" t="s">
        <v>58</v>
      </c>
      <c r="DN4" s="58" t="s">
        <v>110</v>
      </c>
      <c r="DO4" s="47" t="s">
        <v>111</v>
      </c>
      <c r="DP4" s="57" t="s">
        <v>112</v>
      </c>
      <c r="DQ4" s="57" t="s">
        <v>113</v>
      </c>
      <c r="DR4" s="47" t="s">
        <v>111</v>
      </c>
      <c r="DS4" s="57" t="s">
        <v>112</v>
      </c>
      <c r="DT4" s="57" t="s">
        <v>113</v>
      </c>
      <c r="DU4" s="47" t="s">
        <v>111</v>
      </c>
      <c r="DV4" s="57" t="s">
        <v>112</v>
      </c>
      <c r="DW4" s="57" t="s">
        <v>113</v>
      </c>
      <c r="DX4" s="47" t="s">
        <v>111</v>
      </c>
      <c r="DY4" s="57" t="s">
        <v>112</v>
      </c>
      <c r="DZ4" s="57" t="s">
        <v>113</v>
      </c>
      <c r="EA4" s="47" t="s">
        <v>111</v>
      </c>
      <c r="EB4" s="57" t="s">
        <v>112</v>
      </c>
      <c r="EC4" s="57" t="s">
        <v>113</v>
      </c>
      <c r="ED4" s="47" t="s">
        <v>111</v>
      </c>
      <c r="EE4" s="57" t="s">
        <v>112</v>
      </c>
      <c r="EF4" s="57" t="s">
        <v>113</v>
      </c>
    </row>
    <row xmlns:x14ac="http://schemas.microsoft.com/office/spreadsheetml/2009/9/ac" r="5" ht="48" hidden="true" x14ac:dyDescent="0.2">
      <c r="A5" s="43" t="s">
        <v>39</v>
      </c>
      <c r="B5" s="43" t="s">
        <v>40</v>
      </c>
      <c r="C5" s="43" t="s">
        <v>41</v>
      </c>
      <c r="D5" s="136" t="s">
        <v>135</v>
      </c>
      <c r="E5" s="137" t="s">
        <v>42</v>
      </c>
      <c r="F5" s="138" t="s">
        <v>199</v>
      </c>
      <c r="G5" s="136" t="s">
        <v>136</v>
      </c>
      <c r="H5" s="137" t="s">
        <v>43</v>
      </c>
      <c r="I5" s="138" t="s">
        <v>200</v>
      </c>
      <c r="J5" s="136" t="s">
        <v>137</v>
      </c>
      <c r="K5" s="137" t="s">
        <v>44</v>
      </c>
      <c r="L5" s="138" t="s">
        <v>201</v>
      </c>
      <c r="M5" s="136" t="s">
        <v>138</v>
      </c>
      <c r="N5" s="137" t="s">
        <v>86</v>
      </c>
      <c r="O5" s="138" t="s">
        <v>202</v>
      </c>
      <c r="P5" s="136" t="s">
        <v>139</v>
      </c>
      <c r="Q5" s="137" t="s">
        <v>87</v>
      </c>
      <c r="R5" s="138" t="s">
        <v>203</v>
      </c>
      <c r="S5" s="136" t="s">
        <v>140</v>
      </c>
      <c r="T5" s="137" t="s">
        <v>88</v>
      </c>
      <c r="U5" s="139" t="s">
        <v>204</v>
      </c>
      <c r="V5" s="140" t="s">
        <v>129</v>
      </c>
      <c r="W5" s="141" t="s">
        <v>45</v>
      </c>
      <c r="X5" s="142" t="s">
        <v>65</v>
      </c>
      <c r="Y5" s="142" t="s">
        <v>66</v>
      </c>
      <c r="Z5" s="143" t="s">
        <v>205</v>
      </c>
      <c r="AA5" s="140" t="s">
        <v>130</v>
      </c>
      <c r="AB5" s="141" t="s">
        <v>46</v>
      </c>
      <c r="AC5" s="142" t="s">
        <v>67</v>
      </c>
      <c r="AD5" s="142" t="s">
        <v>68</v>
      </c>
      <c r="AE5" s="143" t="s">
        <v>206</v>
      </c>
      <c r="AF5" s="140" t="s">
        <v>131</v>
      </c>
      <c r="AG5" s="141" t="s">
        <v>47</v>
      </c>
      <c r="AH5" s="142" t="s">
        <v>69</v>
      </c>
      <c r="AI5" s="142" t="s">
        <v>70</v>
      </c>
      <c r="AJ5" s="143" t="s">
        <v>207</v>
      </c>
      <c r="AK5" s="140" t="s">
        <v>132</v>
      </c>
      <c r="AL5" s="141" t="s">
        <v>71</v>
      </c>
      <c r="AM5" s="142" t="s">
        <v>72</v>
      </c>
      <c r="AN5" s="142" t="s">
        <v>73</v>
      </c>
      <c r="AO5" s="143" t="s">
        <v>208</v>
      </c>
      <c r="AP5" s="140" t="s">
        <v>133</v>
      </c>
      <c r="AQ5" s="141" t="s">
        <v>74</v>
      </c>
      <c r="AR5" s="142" t="s">
        <v>75</v>
      </c>
      <c r="AS5" s="142" t="s">
        <v>76</v>
      </c>
      <c r="AT5" s="143" t="s">
        <v>209</v>
      </c>
      <c r="AU5" s="140" t="s">
        <v>134</v>
      </c>
      <c r="AV5" s="141" t="s">
        <v>77</v>
      </c>
      <c r="AW5" s="142" t="s">
        <v>78</v>
      </c>
      <c r="AX5" s="142" t="s">
        <v>79</v>
      </c>
      <c r="AY5" s="144" t="s">
        <v>210</v>
      </c>
      <c r="AZ5" s="145" t="s">
        <v>80</v>
      </c>
      <c r="BA5" s="146" t="s">
        <v>114</v>
      </c>
      <c r="BB5" s="147" t="s">
        <v>211</v>
      </c>
      <c r="BC5" s="145" t="s">
        <v>85</v>
      </c>
      <c r="BD5" s="146" t="s">
        <v>115</v>
      </c>
      <c r="BE5" s="147" t="s">
        <v>212</v>
      </c>
      <c r="BF5" s="145" t="s">
        <v>84</v>
      </c>
      <c r="BG5" s="146" t="s">
        <v>116</v>
      </c>
      <c r="BH5" s="147" t="s">
        <v>213</v>
      </c>
      <c r="BI5" s="145" t="s">
        <v>83</v>
      </c>
      <c r="BJ5" s="146" t="s">
        <v>117</v>
      </c>
      <c r="BK5" s="147" t="s">
        <v>214</v>
      </c>
      <c r="BL5" s="145" t="s">
        <v>82</v>
      </c>
      <c r="BM5" s="146" t="s">
        <v>118</v>
      </c>
      <c r="BN5" s="147" t="s">
        <v>215</v>
      </c>
      <c r="BO5" s="145" t="s">
        <v>81</v>
      </c>
      <c r="BP5" s="146" t="s">
        <v>119</v>
      </c>
      <c r="BQ5" s="147" t="s">
        <v>216</v>
      </c>
    </row>
    <row xmlns:x14ac="http://schemas.microsoft.com/office/spreadsheetml/2009/9/ac" r="6" x14ac:dyDescent="0.2">
      <c r="A6" s="36" t="str">
        <f>IF('Water Data'!$B$2="","",'Water Data'!$B$2)</f>
        <v>ERI_2007_EMIS</v>
      </c>
      <c r="B6" s="36" t="str">
        <f>+'Water Data'!C2</f>
        <v>EMIS</v>
      </c>
      <c r="C6" s="350">
        <f>+IF(ISNUMBER(VALUE(MID(A6,5,4))), VALUE(MID(A6, 5,4)),"")</f>
        <v>2007</v>
      </c>
      <c r="D6" s="96" t="e">
        <f>+IF(AND(ISTEXT('Water Data'!B2),BS6="Yes"),100-'Water Data'!D4,IF(AND(ISTEXT('Water Data'!B2),BS6="No",ISNUMBER('Water Data'!D4)),CONCATENATE("[",ROUND(100-'Water Data'!D4,0),"]"),NA()))</f>
        <v>#N/A</v>
      </c>
      <c r="E6" s="96" t="e">
        <f>+IF(AND(ISTEXT('Water Data'!B2),BT6="Yes"),'Water Data'!D6,IF(AND(ISTEXT('Water Data'!B2),BT6="No",ISNUMBER('Water Data'!D6)),CONCATENATE("[",ROUND('Water Data'!D6,0),"]"),NA()))</f>
        <v>#N/A</v>
      </c>
      <c r="F6" s="96" t="e">
        <f>+IF(AND(ISTEXT('Water Data'!B2),BU6="Yes"),'Water Data'!D9,IF(AND(ISTEXT('Water Data'!B2),BU6="No",ISNUMBER('Water Data'!D9)),CONCATENATE("[",ROUND('Water Data'!D9,0),"]"),NA()))</f>
        <v>#N/A</v>
      </c>
      <c r="G6" s="96" t="e">
        <f>+IF(AND(ISTEXT('Water Data'!B2),BV6="Yes"),100-'Water Data'!E4,IF(AND(ISTEXT('Water Data'!B2),BV6="No",ISNUMBER('Water Data'!E4)),CONCATENATE("[",ROUND(100-'Water Data'!E4,0),"]"),NA()))</f>
        <v>#N/A</v>
      </c>
      <c r="H6" s="96" t="e">
        <f>+IF(AND(ISTEXT('Water Data'!B2),BW6="Yes"),'Water Data'!E6,IF(AND(ISTEXT('Water Data'!B2),BW6="No",ISNUMBER('Water Data'!E6)),CONCATENATE("[",ROUND('Water Data'!E6,0),"]"),NA()))</f>
        <v>#N/A</v>
      </c>
      <c r="I6" s="96" t="e">
        <f>+IF(AND(ISTEXT('Water Data'!B2),BX6="Yes"),'Water Data'!E9,IF(AND(ISTEXT('Water Data'!B2),BX6="No",ISNUMBER('Water Data'!E9)),CONCATENATE("[",ROUND('Water Data'!E9,0),"]"),NA()))</f>
        <v>#N/A</v>
      </c>
      <c r="J6" s="96" t="e">
        <f>+IF(AND(ISTEXT('Water Data'!B2),BY6="Yes"),100-'Water Data'!F4,IF(AND(ISTEXT('Water Data'!B2),BY6="No",ISNUMBER('Water Data'!F4)),CONCATENATE("[",ROUND(100-'Water Data'!F4,0),"]"),NA()))</f>
        <v>#N/A</v>
      </c>
      <c r="K6" s="96" t="e">
        <f>+IF(AND(ISTEXT('Water Data'!B2),BZ6="Yes"),'Water Data'!F6,IF(AND(ISTEXT('Water Data'!B2),BZ6="No",ISNUMBER('Water Data'!F6)),CONCATENATE("[",ROUND('Water Data'!F6,0),"]"),NA()))</f>
        <v>#N/A</v>
      </c>
      <c r="L6" s="96" t="e">
        <f>+IF(AND(ISTEXT('Water Data'!B2),CA6="Yes"),'Water Data'!F9,IF(AND(ISTEXT('Water Data'!B2),CA6="No",ISNUMBER('Water Data'!F9)),CONCATENATE("[",ROUND('Water Data'!F9,0),"]"),NA()))</f>
        <v>#N/A</v>
      </c>
      <c r="M6" s="96">
        <f>+IF(AND(ISTEXT('Water Data'!B2),CB6="Yes"),100-'Water Data'!G4,IF(AND(ISTEXT('Water Data'!B2),CB6="No",ISNUMBER('Water Data'!G4)),CONCATENATE("[",ROUND(100-'Water Data'!G4,0),"]"),NA()))</f>
        <v>70.28</v>
      </c>
      <c r="N6" s="96">
        <f>+IF(AND(ISTEXT('Water Data'!B2),CC6="Yes"),'Water Data'!G6,IF(AND(ISTEXT('Water Data'!B2),CC6="No",ISNUMBER('Water Data'!G6)),CONCATENATE("[",ROUND('Water Data'!G6,0),"]"),NA()))</f>
        <v>35.466377440347074</v>
      </c>
      <c r="O6" s="96" t="e">
        <f>+IF(AND(ISTEXT('Water Data'!B2),CD6="Yes"),'Water Data'!G9,IF(AND(ISTEXT('Water Data'!B2),CD6="No",ISNUMBER('Water Data'!G9)),CONCATENATE("[",ROUND('Water Data'!G9,0),"]"),NA()))</f>
        <v>#N/A</v>
      </c>
      <c r="P6" s="96" t="e">
        <f>+IF(AND(ISTEXT('Water Data'!B2),CE6="Yes"),100-'Water Data'!H4,IF(AND(ISTEXT('Water Data'!B2),CE6="No",ISNUMBER('Water Data'!H4)),CONCATENATE("[",ROUND(100-'Water Data'!H4,0),"]"),NA()))</f>
        <v>#N/A</v>
      </c>
      <c r="Q6" s="96" t="e">
        <f>+IF(AND(ISTEXT('Water Data'!B2),CF6="Yes"),'Water Data'!H6,IF(AND(ISTEXT('Water Data'!B2),CF6="No",ISNUMBER('Water Data'!H6)),CONCATENATE("[",ROUND('Water Data'!H6,0),"]"),NA()))</f>
        <v>#N/A</v>
      </c>
      <c r="R6" s="96" t="e">
        <f>+IF(AND(ISTEXT('Water Data'!B2),CG6="Yes"),'Water Data'!H9,IF(AND(ISTEXT('Water Data'!B2),CG6="No",ISNUMBER('Water Data'!H9)),CONCATENATE("[",ROUND('Water Data'!H9,0),"]"),NA()))</f>
        <v>#N/A</v>
      </c>
      <c r="S6" s="96" t="e">
        <f>+IF(AND(ISTEXT('Water Data'!B2),CH6="Yes"),100-'Water Data'!I4,IF(AND(ISTEXT('Water Data'!B2),CH6="No",ISNUMBER('Water Data'!I4)),CONCATENATE("[",ROUND(100-'Water Data'!I4,0),"]"),NA()))</f>
        <v>#N/A</v>
      </c>
      <c r="T6" s="96" t="e">
        <f>+IF(AND(ISTEXT('Water Data'!B2),CI6="Yes"),'Water Data'!I6,IF(AND(ISTEXT('Water Data'!B2),CI6="No",ISNUMBER('Water Data'!I6)),CONCATENATE("[",ROUND('Water Data'!I6,0),"]"),NA()))</f>
        <v>#N/A</v>
      </c>
      <c r="U6" s="96" t="e">
        <f>+IF(AND(ISTEXT('Water Data'!B2),CJ6="Yes"),'Water Data'!I9,IF(AND(ISTEXT('Water Data'!B2),CJ6="No",ISNUMBER('Water Data'!I9)),CONCATENATE("[",ROUND('Water Data'!I9,0),"]"),NA()))</f>
        <v>#N/A</v>
      </c>
      <c r="V6" s="97" t="e">
        <f>+IF(AND(ISTEXT('Sanitation Data'!B2),CK6="Yes"),100-'Sanitation Data'!D4,IF(AND(ISTEXT('Sanitation Data'!B2),CK6="No",ISNUMBER('Sanitation Data'!D4)),CONCATENATE("[",ROUND(100-'Sanitation Data'!D4,0),"]"),NA()))</f>
        <v>#N/A</v>
      </c>
      <c r="W6" s="97" t="e">
        <f>+IF(AND(ISTEXT('Sanitation Data'!B2),CL6="Yes"),'Sanitation Data'!D6,IF(AND(ISTEXT('Sanitation Data'!B2),CL6="No",ISNUMBER('Sanitation Data'!D6)),CONCATENATE("[",ROUND('Sanitation Data'!D6,0),"]"),NA()))</f>
        <v>#N/A</v>
      </c>
      <c r="X6" s="97" t="e">
        <f>+IF(AND(ISTEXT('Sanitation Data'!B2),CM6="Yes"),'Sanitation Data'!D10,IF(AND(ISTEXT('Sanitation Data'!B2),CM6="No",ISNUMBER('Sanitation Data'!D10)),CONCATENATE("[",ROUND('Sanitation Data'!D10,0),"]"),NA()))</f>
        <v>#N/A</v>
      </c>
      <c r="Y6" s="97" t="e">
        <f>+IF(AND(ISTEXT('Sanitation Data'!B2),CN6="Yes"),'Sanitation Data'!D11,IF(AND(ISTEXT('Sanitation Data'!B2),CN6="No",ISNUMBER('Sanitation Data'!D11)),CONCATENATE("[",ROUND('Sanitation Data'!D11,0),"]"),NA()))</f>
        <v>#N/A</v>
      </c>
      <c r="Z6" s="97" t="e">
        <f>+IF(AND(ISTEXT('Sanitation Data'!B2),CO6="Yes"),'Sanitation Data'!D12,IF(AND(ISTEXT('Sanitation Data'!B2),CO6="No",ISNUMBER('Sanitation Data'!D12)),CONCATENATE("[",ROUND('Sanitation Data'!D12,0),"]"),NA()))</f>
        <v>#N/A</v>
      </c>
      <c r="AA6" s="97" t="e">
        <f>+IF(AND(ISTEXT('Sanitation Data'!B2),CP6="Yes"),100-'Sanitation Data'!E4,IF(AND(ISTEXT('Sanitation Data'!B2),CP6="No",ISNUMBER('Sanitation Data'!E4)),CONCATENATE("[",ROUND(100-'Sanitation Data'!E4,0),"]"),NA()))</f>
        <v>#N/A</v>
      </c>
      <c r="AB6" s="97" t="e">
        <f>+IF(AND(ISTEXT('Sanitation Data'!B2),CQ6="Yes"),'Sanitation Data'!E6,IF(AND(ISTEXT('Sanitation Data'!B2),CQ6="No",ISNUMBER('Sanitation Data'!E6)),CONCATENATE("[",ROUND('Sanitation Data'!E6,0),"]"),NA()))</f>
        <v>#N/A</v>
      </c>
      <c r="AC6" s="97" t="e">
        <f>+IF(AND(ISTEXT('Sanitation Data'!B2),CR6="Yes"),'Sanitation Data'!E10,IF(AND(ISTEXT('Sanitation Data'!B2),CR6="No",ISNUMBER('Sanitation Data'!E10)),CONCATENATE("[",ROUND('Sanitation Data'!E10,0),"]"),NA()))</f>
        <v>#N/A</v>
      </c>
      <c r="AD6" s="97" t="e">
        <f>+IF(AND(ISTEXT('Sanitation Data'!B2),CS6="Yes"),'Sanitation Data'!E11,IF(AND(ISTEXT('Sanitation Data'!B2),CS6="No",ISNUMBER('Sanitation Data'!E11)),CONCATENATE("[",ROUND('Sanitation Data'!E11,0),"]"),NA()))</f>
        <v>#N/A</v>
      </c>
      <c r="AE6" s="97" t="e">
        <f>+IF(AND(ISTEXT('Sanitation Data'!B2),CT6="Yes"),'Sanitation Data'!E12,IF(AND(ISTEXT('Sanitation Data'!B2),CT6="No",ISNUMBER('Sanitation Data'!E12)),CONCATENATE("[",ROUND('Sanitation Data'!E12,0),"]"),NA()))</f>
        <v>#N/A</v>
      </c>
      <c r="AF6" s="97" t="e">
        <f>+IF(AND(ISTEXT('Sanitation Data'!B2),CU6="Yes"),100-'Sanitation Data'!F4,IF(AND(ISTEXT('Sanitation Data'!B2),CU6="No",ISNUMBER('Sanitation Data'!F4)),CONCATENATE("[",ROUND(100-'Sanitation Data'!F4,0),"]"),NA()))</f>
        <v>#N/A</v>
      </c>
      <c r="AG6" s="97" t="e">
        <f>+IF(AND(ISTEXT('Sanitation Data'!B2),CV6="Yes"),'Sanitation Data'!F6,IF(AND(ISTEXT('Sanitation Data'!B2),CV6="No",ISNUMBER('Sanitation Data'!F6)),CONCATENATE("[",ROUND('Sanitation Data'!F6,0),"]"),NA()))</f>
        <v>#N/A</v>
      </c>
      <c r="AH6" s="97" t="e">
        <f>+IF(AND(ISTEXT('Sanitation Data'!B2),CW6="Yes"),'Sanitation Data'!F10,IF(AND(ISTEXT('Sanitation Data'!B2),CW6="No",ISNUMBER('Sanitation Data'!F10)),CONCATENATE("[",ROUND('Sanitation Data'!F10,0),"]"),NA()))</f>
        <v>#N/A</v>
      </c>
      <c r="AI6" s="97" t="e">
        <f>+IF(AND(ISTEXT('Sanitation Data'!B2),CX6="Yes"),'Sanitation Data'!F11,IF(AND(ISTEXT('Sanitation Data'!B2),CX6="No",ISNUMBER('Sanitation Data'!F11)),CONCATENATE("[",ROUND('Sanitation Data'!F11,0),"]"),NA()))</f>
        <v>#N/A</v>
      </c>
      <c r="AJ6" s="97" t="e">
        <f>+IF(AND(ISTEXT('Sanitation Data'!B2),CY6="Yes"),'Sanitation Data'!F12,IF(AND(ISTEXT('Sanitation Data'!B2),CY6="No",ISNUMBER('Sanitation Data'!F12)),CONCATENATE("[",ROUND('Sanitation Data'!F12,0),"]"),NA()))</f>
        <v>#N/A</v>
      </c>
      <c r="AK6" s="97" t="e">
        <f>+IF(AND(ISTEXT('Sanitation Data'!B2),CZ6="Yes"),100-'Sanitation Data'!G4,IF(AND(ISTEXT('Sanitation Data'!B2),CZ6="No",ISNUMBER('Sanitation Data'!G4)),CONCATENATE("[",ROUND(100-'Sanitation Data'!G4,0),"]"),NA()))</f>
        <v>#N/A</v>
      </c>
      <c r="AL6" s="97" t="e">
        <f>+IF(AND(ISTEXT('Sanitation Data'!B2),DA6="Yes"),'Sanitation Data'!G6,IF(AND(ISTEXT('Sanitation Data'!B2),DA6="No",ISNUMBER('Sanitation Data'!G6)),CONCATENATE("[",ROUND('Sanitation Data'!G6,0),"]"),NA()))</f>
        <v>#N/A</v>
      </c>
      <c r="AM6" s="97" t="e">
        <f>+IF(AND(ISTEXT('Sanitation Data'!B2),DB6="Yes"),'Sanitation Data'!G10,IF(AND(ISTEXT('Sanitation Data'!B2),DB6="No",ISNUMBER('Sanitation Data'!G10)),CONCATENATE("[",ROUND('Sanitation Data'!G10,0),"]"),NA()))</f>
        <v>#N/A</v>
      </c>
      <c r="AN6" s="97" t="e">
        <f>+IF(AND(ISTEXT('Sanitation Data'!B2),DC6="Yes"),'Sanitation Data'!G11,IF(AND(ISTEXT('Sanitation Data'!B2),DC6="No",ISNUMBER('Sanitation Data'!G11)),CONCATENATE("[",ROUND('Sanitation Data'!G11,0),"]"),NA()))</f>
        <v>#N/A</v>
      </c>
      <c r="AO6" s="97" t="e">
        <f>+IF(AND(ISTEXT('Sanitation Data'!B2),DD6="Yes"),'Sanitation Data'!G12,IF(AND(ISTEXT('Sanitation Data'!B2),DD6="No",ISNUMBER('Sanitation Data'!G12)),CONCATENATE("[",ROUND('Sanitation Data'!G12,0),"]"),NA()))</f>
        <v>#N/A</v>
      </c>
      <c r="AP6" s="97" t="e">
        <f>+IF(AND(ISTEXT('Sanitation Data'!B2),DE6="Yes"),100-'Sanitation Data'!H4,IF(AND(ISTEXT('Sanitation Data'!B2),DE6="No",ISNUMBER('Sanitation Data'!H4)),CONCATENATE("[",ROUND(100-'Sanitation Data'!H4,0),"]"),NA()))</f>
        <v>#N/A</v>
      </c>
      <c r="AQ6" s="97" t="e">
        <f>+IF(AND(ISTEXT('Sanitation Data'!B2),DF6="Yes"),'Sanitation Data'!H6,IF(AND(ISTEXT('Sanitation Data'!B2),DF6="No",ISTEXT('Sanitation Data'!H6)),CONCATENATE("[",ROUND('Sanitation Data'!H6,0),"]"),NA()))</f>
        <v>#N/A</v>
      </c>
      <c r="AR6" s="97" t="e">
        <f>+IF(AND(ISTEXT('Sanitation Data'!B2),DG6="Yes"),'Sanitation Data'!H10,IF(AND(ISTEXT('Sanitation Data'!B2),DG6="No",ISNUMBER('Sanitation Data'!H10)),CONCATENATE("[",ROUND('Sanitation Data'!H10,0),"]"),NA()))</f>
        <v>#N/A</v>
      </c>
      <c r="AS6" s="97" t="e">
        <f>+IF(AND(ISTEXT('Sanitation Data'!B2),DH6="Yes"),'Sanitation Data'!H11,IF(AND(ISTEXT('Sanitation Data'!B2),DH6="No",ISNUMBER('Sanitation Data'!H11)),CONCATENATE("[",ROUND('Sanitation Data'!H11,0),"]"),NA()))</f>
        <v>#N/A</v>
      </c>
      <c r="AT6" s="97" t="e">
        <f>+IF(AND(ISTEXT('Sanitation Data'!B2),DI6="Yes"),'Sanitation Data'!H12,IF(AND(ISTEXT('Sanitation Data'!B2),DI6="No",ISNUMBER('Sanitation Data'!H12)),CONCATENATE("[",ROUND('Sanitation Data'!H12,0),"]"),NA()))</f>
        <v>#N/A</v>
      </c>
      <c r="AU6" s="97" t="e">
        <f>+IF(AND(ISTEXT('Sanitation Data'!B2),DJ6="Yes"),100-'Sanitation Data'!I4,IF(AND(ISTEXT('Sanitation Data'!B2),DJ6="No",ISNUMBER('Sanitation Data'!I4)),CONCATENATE("[",ROUND(100-'Sanitation Data'!I4,0),"]"),NA()))</f>
        <v>#N/A</v>
      </c>
      <c r="AV6" s="97" t="e">
        <f>+IF(AND(ISTEXT('Sanitation Data'!B2),DK6="Yes"),'Sanitation Data'!I6,IF(AND(ISTEXT('Sanitation Data'!B2),DK6="No",ISNUMBER('Sanitation Data'!I6)),CONCATENATE("[",ROUND('Sanitation Data'!I6,0),"]"),NA()))</f>
        <v>#N/A</v>
      </c>
      <c r="AW6" s="97" t="e">
        <f>+IF(AND(ISTEXT('Sanitation Data'!B2),DL6="Yes"),'Sanitation Data'!I10,IF(AND(ISTEXT('Sanitation Data'!B2),DL6="No",ISNUMBER('Sanitation Data'!I10)),CONCATENATE("[",ROUND('Sanitation Data'!I10,0),"]"),NA()))</f>
        <v>#N/A</v>
      </c>
      <c r="AX6" s="97" t="e">
        <f>+IF(AND(ISTEXT('Sanitation Data'!B2),DM6="Yes"),'Sanitation Data'!I11,IF(AND(ISTEXT('Sanitation Data'!B2),DM6="No",ISNUMBER('Sanitation Data'!I11)),CONCATENATE("[",ROUND('Sanitation Data'!I11,0),"]"),NA()))</f>
        <v>#N/A</v>
      </c>
      <c r="AY6" s="97" t="e">
        <f>+IF(AND(ISTEXT('Sanitation Data'!B2),DN6="Yes"),'Sanitation Data'!I12,IF(AND(ISTEXT('Sanitation Data'!B2),DN6="No",ISNUMBER('Sanitation Data'!I12)),CONCATENATE("[",ROUND('Sanitation Data'!I12,0),"]"),NA()))</f>
        <v>#N/A</v>
      </c>
      <c r="AZ6" s="98" t="e">
        <f>+IF(AND(ISTEXT('Hygiene Data'!B2),DO6="Yes"),'Hygiene Data'!D5,IF(AND(ISTEXT('Hygiene Data'!B2),DO6="No",ISNUMBER('Hygiene Data'!D5)),CONCATENATE("[",ROUND('Hygiene Data'!D5,0),"]"),NA()))</f>
        <v>#N/A</v>
      </c>
      <c r="BA6" s="98" t="e">
        <f>+IF(AND(ISTEXT('Hygiene Data'!B2),DP6="Yes"),'Hygiene Data'!D7,IF(AND(ISTEXT('Hygiene Data'!B2),DP6="No",ISNUMBER('Hygiene Data'!D7)),CONCATENATE("[",ROUND('Hygiene Data'!D7,0),"]"),NA()))</f>
        <v>#N/A</v>
      </c>
      <c r="BB6" s="98" t="e">
        <f>+IF(AND(ISTEXT('Hygiene Data'!B2),DQ6="Yes"),'Hygiene Data'!D9,IF(AND(ISTEXT('Hygiene Data'!B2),DQ6="No",ISNUMBER('Hygiene Data'!D9)),CONCATENATE("[",ROUND('Hygiene Data'!D9,0),"]"),NA()))</f>
        <v>#N/A</v>
      </c>
      <c r="BC6" s="98" t="e">
        <f>+IF(AND(ISTEXT('Hygiene Data'!B2),DR6="Yes"),'Hygiene Data'!E5,IF(AND(ISTEXT('Hygiene Data'!B2),DR6="No",ISNUMBER('Hygiene Data'!E5)),CONCATENATE("[",ROUND('Hygiene Data'!E5,0),"]"),NA()))</f>
        <v>#N/A</v>
      </c>
      <c r="BD6" s="98" t="e">
        <f>+IF(AND(ISTEXT('Hygiene Data'!B2),DS6="Yes"),'Hygiene Data'!E7,IF(AND(ISTEXT('Hygiene Data'!B2),DS6="No",ISNUMBER('Hygiene Data'!E7)),CONCATENATE("[",ROUND('Hygiene Data'!E7,0),"]"),NA()))</f>
        <v>#N/A</v>
      </c>
      <c r="BE6" s="98" t="e">
        <f>+IF(AND(ISTEXT('Hygiene Data'!B2),DT6="Yes"),'Hygiene Data'!E9,IF(AND(ISTEXT('Hygiene Data'!B2),DT6="No",ISNUMBER('Hygiene Data'!E9)),CONCATENATE("[",ROUND('Hygiene Data'!E9,0),"]"),NA()))</f>
        <v>#N/A</v>
      </c>
      <c r="BF6" s="98" t="e">
        <f>+IF(AND(ISTEXT('Hygiene Data'!B2),DU6="Yes"),'Hygiene Data'!F5,IF(AND(ISTEXT('Hygiene Data'!B2),DU6="No",ISNUMBER('Hygiene Data'!F5)),CONCATENATE("[",ROUND('Hygiene Data'!F5,0),"]"),NA()))</f>
        <v>#N/A</v>
      </c>
      <c r="BG6" s="98" t="e">
        <f>+IF(AND(ISTEXT('Hygiene Data'!B2),DV6="Yes"),'Hygiene Data'!F7,IF(AND(ISTEXT('Hygiene Data'!B2),DV6="No",ISNUMBER('Hygiene Data'!F7)),CONCATENATE("[",ROUND('Hygiene Data'!F7,0),"]"),NA()))</f>
        <v>#N/A</v>
      </c>
      <c r="BH6" s="98" t="e">
        <f>+IF(AND(ISTEXT('Hygiene Data'!B2),DW6="Yes"),'Hygiene Data'!F9,IF(AND(ISTEXT('Hygiene Data'!B2),DW6="No",ISNUMBER('Hygiene Data'!F9)),CONCATENATE("[",ROUND('Hygiene Data'!F9,0),"]"),NA()))</f>
        <v>#N/A</v>
      </c>
      <c r="BI6" s="98" t="e">
        <f>+IF(AND(ISTEXT('Hygiene Data'!B2),DX6="Yes"),'Hygiene Data'!G5,IF(AND(ISTEXT('Hygiene Data'!B2),DX6="No",ISNUMBER('Hygiene Data'!G5)),CONCATENATE("[",ROUND('Hygiene Data'!G5,0),"]"),NA()))</f>
        <v>#N/A</v>
      </c>
      <c r="BJ6" s="98" t="e">
        <f>+IF(AND(ISTEXT('Hygiene Data'!B2),DY6="Yes"),'Hygiene Data'!G7,IF(AND(ISTEXT('Hygiene Data'!B2),DY6="No",ISNUMBER('Hygiene Data'!G7)),CONCATENATE("[",ROUND('Hygiene Data'!G7,0),"]"),NA()))</f>
        <v>#N/A</v>
      </c>
      <c r="BK6" s="98" t="e">
        <f>+IF(AND(ISTEXT('Hygiene Data'!B2),DZ6="Yes"),'Hygiene Data'!G9,IF(AND(ISTEXT('Hygiene Data'!B2),DZ6="No",ISNUMBER('Hygiene Data'!G9)),CONCATENATE("[",ROUND('Hygiene Data'!G9,0),"]"),NA()))</f>
        <v>#N/A</v>
      </c>
      <c r="BL6" s="98" t="e">
        <f>+IF(AND(ISTEXT('Hygiene Data'!B2),EA6="Yes"),'Hygiene Data'!H5,IF(AND(ISTEXT('Hygiene Data'!B2),EA6="No",ISNUMBER('Hygiene Data'!H5)),CONCATENATE("[",ROUND('Hygiene Data'!H5,0),"]"),NA()))</f>
        <v>#N/A</v>
      </c>
      <c r="BM6" s="98" t="e">
        <f>+IF(AND(ISTEXT('Hygiene Data'!B2),EB6="Yes"),'Hygiene Data'!H7,IF(AND(ISTEXT('Hygiene Data'!B2),EB6="No",ISNUMBER('Hygiene Data'!H7)),CONCATENATE("[",ROUND('Hygiene Data'!H7,0),"]"),NA()))</f>
        <v>#N/A</v>
      </c>
      <c r="BN6" s="98" t="e">
        <f>+IF(AND(ISTEXT('Hygiene Data'!B2),EC6="Yes"),'Hygiene Data'!H9,IF(AND(ISTEXT('Hygiene Data'!B2),EC6="No",ISNUMBER('Hygiene Data'!H9)),CONCATENATE("[",ROUND('Hygiene Data'!H9,0),"]"),NA()))</f>
        <v>#N/A</v>
      </c>
      <c r="BO6" s="98" t="e">
        <f>+IF(AND(ISTEXT('Hygiene Data'!B2),ED6="Yes"),'Hygiene Data'!I5,IF(AND(ISTEXT('Hygiene Data'!B2),ED6="No",ISNUMBER('Hygiene Data'!I5)),CONCATENATE("[",ROUND('Hygiene Data'!I5,0),"]"),NA()))</f>
        <v>#N/A</v>
      </c>
      <c r="BP6" s="98" t="e">
        <f>+IF(AND(ISTEXT('Hygiene Data'!B2),EE6="Yes"),'Hygiene Data'!I7,IF(AND(ISTEXT('Hygiene Data'!B2),EE6="No",ISNUMBER('Hygiene Data'!I7)),CONCATENATE("[",ROUND('Hygiene Data'!I7,0),"]"),NA()))</f>
        <v>#N/A</v>
      </c>
      <c r="BQ6" s="98" t="e">
        <f>+IF(AND(ISTEXT('Hygiene Data'!B2),EF6="Yes"),'Hygiene Data'!I9,IF(AND(ISTEXT('Hygiene Data'!B2),EF6="No",ISNUMBER('Hygiene Data'!I9)),CONCATENATE("[",ROUND('Hygiene Data'!I9,0),"]"),NA()))</f>
        <v>#N/A</v>
      </c>
      <c r="BR6" s="294"/>
      <c r="BS6" s="294">
        <f>+'Water Data'!D27</f>
        <v>0</v>
      </c>
      <c r="BT6" s="294">
        <f>+'Water Data'!D28</f>
        <v>0</v>
      </c>
      <c r="BU6" s="294">
        <f>+'Water Data'!D29</f>
        <v>0</v>
      </c>
      <c r="BV6" s="294">
        <f>+'Water Data'!E27</f>
        <v>0</v>
      </c>
      <c r="BW6" s="294">
        <f>+'Water Data'!E28</f>
        <v>0</v>
      </c>
      <c r="BX6" s="294">
        <f>+'Water Data'!E29</f>
        <v>0</v>
      </c>
      <c r="BY6" s="294">
        <f>+'Water Data'!F27</f>
        <v>0</v>
      </c>
      <c r="BZ6" s="294">
        <f>+'Water Data'!F28</f>
        <v>0</v>
      </c>
      <c r="CA6" s="294">
        <f>+'Water Data'!F29</f>
        <v>0</v>
      </c>
      <c r="CB6" s="294" t="str">
        <f>+'Water Data'!G27</f>
        <v>Yes</v>
      </c>
      <c r="CC6" s="294" t="str">
        <f>+'Water Data'!G28</f>
        <v>Yes</v>
      </c>
      <c r="CD6" s="294">
        <f>+'Water Data'!G29</f>
        <v>0</v>
      </c>
      <c r="CE6" s="294">
        <f>+'Water Data'!H27</f>
        <v>0</v>
      </c>
      <c r="CF6" s="294">
        <f>+'Water Data'!H28</f>
        <v>0</v>
      </c>
      <c r="CG6" s="294">
        <f>+'Water Data'!H29</f>
        <v>0</v>
      </c>
      <c r="CH6" s="294">
        <f>+'Water Data'!I27</f>
        <v>0</v>
      </c>
      <c r="CI6" s="294">
        <f>+'Water Data'!I28</f>
        <v>0</v>
      </c>
      <c r="CJ6" s="294">
        <f>+'Water Data'!I29</f>
        <v>0</v>
      </c>
      <c r="CK6" s="294">
        <f>+'Sanitation Data'!D28</f>
        <v>0</v>
      </c>
      <c r="CL6" s="294">
        <f>+'Sanitation Data'!D29</f>
        <v>0</v>
      </c>
      <c r="CM6" s="294">
        <f>+'Sanitation Data'!D30</f>
        <v>0</v>
      </c>
      <c r="CN6" s="294">
        <f>+'Sanitation Data'!D31</f>
        <v>0</v>
      </c>
      <c r="CO6" s="294">
        <f>+'Sanitation Data'!D32</f>
        <v>0</v>
      </c>
      <c r="CP6" s="294">
        <f>+'Sanitation Data'!E28</f>
        <v>0</v>
      </c>
      <c r="CQ6" s="294">
        <f>+'Sanitation Data'!E29</f>
        <v>0</v>
      </c>
      <c r="CR6" s="294">
        <f>+'Sanitation Data'!E30</f>
        <v>0</v>
      </c>
      <c r="CS6" s="294">
        <f>+'Sanitation Data'!E31</f>
        <v>0</v>
      </c>
      <c r="CT6" s="294">
        <f>+'Sanitation Data'!E32</f>
        <v>0</v>
      </c>
      <c r="CU6" s="294">
        <f>+'Sanitation Data'!F28</f>
        <v>0</v>
      </c>
      <c r="CV6" s="294">
        <f>+'Sanitation Data'!F29</f>
        <v>0</v>
      </c>
      <c r="CW6" s="294">
        <f>+'Sanitation Data'!F30</f>
        <v>0</v>
      </c>
      <c r="CX6" s="294">
        <f>+'Sanitation Data'!F31</f>
        <v>0</v>
      </c>
      <c r="CY6" s="294">
        <f>+'Sanitation Data'!F32</f>
        <v>0</v>
      </c>
      <c r="CZ6" s="294">
        <f>+'Sanitation Data'!G28</f>
        <v>0</v>
      </c>
      <c r="DA6" s="294">
        <f>+'Sanitation Data'!G29</f>
        <v>0</v>
      </c>
      <c r="DB6" s="294">
        <f>+'Sanitation Data'!G30</f>
        <v>0</v>
      </c>
      <c r="DC6" s="294">
        <f>+'Sanitation Data'!G31</f>
        <v>0</v>
      </c>
      <c r="DD6" s="294">
        <f>+'Sanitation Data'!G32</f>
        <v>0</v>
      </c>
      <c r="DE6" s="294">
        <f>+'Sanitation Data'!H28</f>
        <v>0</v>
      </c>
      <c r="DF6" s="294">
        <f>+'Sanitation Data'!H29</f>
        <v>0</v>
      </c>
      <c r="DG6" s="294">
        <f>+'Sanitation Data'!H30</f>
        <v>0</v>
      </c>
      <c r="DH6" s="294">
        <f>+'Sanitation Data'!H31</f>
        <v>0</v>
      </c>
      <c r="DI6" s="294">
        <f>+'Sanitation Data'!H32</f>
        <v>0</v>
      </c>
      <c r="DJ6" s="294">
        <f>+'Sanitation Data'!I28</f>
        <v>0</v>
      </c>
      <c r="DK6" s="294">
        <f>+'Sanitation Data'!I29</f>
        <v>0</v>
      </c>
      <c r="DL6" s="294">
        <f>+'Sanitation Data'!I30</f>
        <v>0</v>
      </c>
      <c r="DM6" s="294">
        <f>+'Sanitation Data'!I31</f>
        <v>0</v>
      </c>
      <c r="DN6" s="294">
        <f>+'Sanitation Data'!I32</f>
        <v>0</v>
      </c>
      <c r="DO6" s="294">
        <f>+'Hygiene Data'!D11</f>
        <v>0</v>
      </c>
      <c r="DP6" s="294">
        <f>+'Hygiene Data'!D12</f>
        <v>0</v>
      </c>
      <c r="DQ6" s="294">
        <f>+'Hygiene Data'!D13</f>
        <v>0</v>
      </c>
      <c r="DR6" s="294">
        <f>+'Hygiene Data'!E11</f>
        <v>0</v>
      </c>
      <c r="DS6" s="294">
        <f>+'Hygiene Data'!E12</f>
        <v>0</v>
      </c>
      <c r="DT6" s="294">
        <f>+'Hygiene Data'!E13</f>
        <v>0</v>
      </c>
      <c r="DU6" s="294">
        <f>+'Hygiene Data'!F11</f>
        <v>0</v>
      </c>
      <c r="DV6" s="294">
        <f>+'Hygiene Data'!F12</f>
        <v>0</v>
      </c>
      <c r="DW6" s="294">
        <f>+'Hygiene Data'!F13</f>
        <v>0</v>
      </c>
      <c r="DX6" s="294">
        <f>+'Hygiene Data'!G11</f>
        <v>0</v>
      </c>
      <c r="DY6" s="294">
        <f>+'Hygiene Data'!G12</f>
        <v>0</v>
      </c>
      <c r="DZ6" s="294">
        <f>+'Hygiene Data'!G13</f>
        <v>0</v>
      </c>
      <c r="EA6" s="294">
        <f>+'Hygiene Data'!H11</f>
        <v>0</v>
      </c>
      <c r="EB6" s="294">
        <f>+'Hygiene Data'!H12</f>
        <v>0</v>
      </c>
      <c r="EC6" s="294">
        <f>+'Hygiene Data'!H13</f>
        <v>0</v>
      </c>
      <c r="ED6" s="294">
        <f>+'Hygiene Data'!I11</f>
        <v>0</v>
      </c>
      <c r="EE6" s="294">
        <f>+'Hygiene Data'!I12</f>
        <v>0</v>
      </c>
      <c r="EF6" s="294">
        <f>+'Hygiene Data'!I13</f>
        <v>0</v>
      </c>
    </row>
    <row xmlns:x14ac="http://schemas.microsoft.com/office/spreadsheetml/2009/9/ac" r="7" x14ac:dyDescent="0.2">
      <c r="A7" s="36" t="str">
        <f ca="true">+IF(OFFSET('Water Data'!$B$2,0,10*ROW('Water Data'!E1))="","",OFFSET('Water Data'!$B$2,0,10*ROW('Water Data'!E1)))</f>
        <v>ERI_2008_EMIS</v>
      </c>
      <c r="B7" s="36" t="str">
        <f ca="true">+IF(OFFSET('Water Data'!$C$2,0,10*ROW('Water Data'!F1))="","",OFFSET('Water Data'!$C$2,0,10*ROW('Water Data'!F1)))</f>
        <v>EMIS</v>
      </c>
      <c r="C7" s="350">
        <f t="shared" ref="C7:C70" ca="true" si="0">+IF(ISNUMBER(VALUE(MID(A7,5,4))), VALUE(MID(A7, 5,4)),"")</f>
        <v>2008</v>
      </c>
      <c r="D7" s="96"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6"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96"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6"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6"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6"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6"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6"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6"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6" t="str">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[59]</v>
      </c>
      <c r="N7" s="96" t="str">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[27]</v>
      </c>
      <c r="O7" s="96"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6"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6"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96"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6"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6"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6"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7"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97"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7"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7"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7"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7"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7"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7"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7"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7"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7"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7"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7"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7"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7"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7"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7"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7"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7"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7"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7"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97"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7"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7"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7"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7"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7"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7"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7"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7"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8"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8"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8"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8"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8"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8"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8"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8"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8"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8"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8"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8"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8"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8"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8"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8"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8"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8"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94"/>
      <c r="BS7" s="294" t="str">
        <f ca="true">+IF(OFFSET('Water Data'!$D$27,0,10*ROW('Water Data'!D1))="","",OFFSET('Water Data'!$D$27,0,10*ROW('Water Data'!D1)))</f>
        <v/>
      </c>
      <c r="BT7" s="294" t="str">
        <f ca="true">+IF(OFFSET('Water Data'!$D$28,0,10*ROW('Water Data'!D1))="","",OFFSET('Water Data'!$D$28,0,10*ROW('Water Data'!D1)))</f>
        <v/>
      </c>
      <c r="BU7" s="294" t="str">
        <f ca="true">+IF(OFFSET('Water Data'!$D$29,0,10*ROW('Water Data'!D1))="","",OFFSET('Water Data'!$D$29,0,10*ROW('Water Data'!D1)))</f>
        <v/>
      </c>
      <c r="BV7" s="294" t="str">
        <f ca="true">+IF(OFFSET('Water Data'!$E$27,0,10*ROW('Water Data'!E1))="","",OFFSET('Water Data'!$E$27,0,10*ROW('Water Data'!E1)))</f>
        <v/>
      </c>
      <c r="BW7" s="294" t="str">
        <f ca="true">+IF(OFFSET('Water Data'!$E$28,0,10*ROW('Water Data'!E1))="","",OFFSET('Water Data'!$E$28,0,10*ROW('Water Data'!E1)))</f>
        <v/>
      </c>
      <c r="BX7" s="294" t="str">
        <f ca="true">+IF(OFFSET('Water Data'!$E$29,0,10*ROW('Water Data'!E1))="","",OFFSET('Water Data'!$E$29,0,10*ROW('Water Data'!E1)))</f>
        <v/>
      </c>
      <c r="BY7" s="294" t="str">
        <f ca="true">+IF(OFFSET('Water Data'!$F$27,0,10*ROW('Water Data'!F1))="","",OFFSET('Water Data'!$F$27,0,10*ROW('Water Data'!F1)))</f>
        <v/>
      </c>
      <c r="BZ7" s="294" t="str">
        <f ca="true">+IF(OFFSET('Water Data'!$F$28,0,10*ROW('Water Data'!F1))="","",OFFSET('Water Data'!$F$28,0,10*ROW('Water Data'!F1)))</f>
        <v/>
      </c>
      <c r="CA7" s="294" t="str">
        <f ca="true">+IF(OFFSET('Water Data'!$F$29,0,10*ROW('Water Data'!F1))="","",OFFSET('Water Data'!$F$29,0,10*ROW('Water Data'!F1)))</f>
        <v/>
      </c>
      <c r="CB7" s="294" t="str">
        <f ca="true">+IF(OFFSET('Water Data'!$G$27,0,10*ROW('Water Data'!G1))="","",OFFSET('Water Data'!$G$27,0,10*ROW('Water Data'!G1)))</f>
        <v>No</v>
      </c>
      <c r="CC7" s="294" t="str">
        <f ca="true">+IF(OFFSET('Water Data'!$G$28,0,10*ROW('Water Data'!G1))="","",OFFSET('Water Data'!$G$28,0,10*ROW('Water Data'!G1)))</f>
        <v>No</v>
      </c>
      <c r="CD7" s="294" t="str">
        <f ca="true">+IF(OFFSET('Water Data'!$G$29,0,10*ROW('Water Data'!G1))="","",OFFSET('Water Data'!$G$29,0,10*ROW('Water Data'!G1)))</f>
        <v/>
      </c>
      <c r="CE7" s="294" t="str">
        <f ca="true">+IF(OFFSET('Water Data'!$H$27,0,10*ROW('Water Data'!H1))="","",OFFSET('Water Data'!$H$27,0,10*ROW('Water Data'!H1)))</f>
        <v/>
      </c>
      <c r="CF7" s="294" t="str">
        <f ca="true">+IF(OFFSET('Water Data'!$H$28,0,10*ROW('Water Data'!H1))="","",OFFSET('Water Data'!$H$28,0,10*ROW('Water Data'!H1)))</f>
        <v/>
      </c>
      <c r="CG7" s="294" t="str">
        <f ca="true">+IF(OFFSET('Water Data'!$H$29,0,10*ROW('Water Data'!H1))="","",OFFSET('Water Data'!$H$29,0,10*ROW('Water Data'!H1)))</f>
        <v/>
      </c>
      <c r="CH7" s="294" t="str">
        <f ca="true">+IF(OFFSET('Water Data'!$I$27,0,10*ROW('Water Data'!I1))="","",OFFSET('Water Data'!$I$27,0,10*ROW('Water Data'!I1)))</f>
        <v/>
      </c>
      <c r="CI7" s="294" t="str">
        <f ca="true">+IF(OFFSET('Water Data'!$I$28,0,10*ROW('Water Data'!I1))="","",OFFSET('Water Data'!$I$28,0,10*ROW('Water Data'!I1)))</f>
        <v/>
      </c>
      <c r="CJ7" s="294" t="str">
        <f ca="true">+IF(OFFSET('Water Data'!$I$29,0,10*ROW('Water Data'!I1))="","",OFFSET('Water Data'!$I$29,0,10*ROW('Water Data'!I1)))</f>
        <v/>
      </c>
      <c r="CK7" s="294" t="str">
        <f ca="true">+IF(OFFSET('Sanitation Data'!$D$28,0,10*ROW('Sanitation Data'!D1))="","",OFFSET('Sanitation Data'!$D$28,0,10*ROW('Sanitation Data'!D1)))</f>
        <v/>
      </c>
      <c r="CL7" s="294" t="str">
        <f ca="true">+IF(OFFSET('Sanitation Data'!$D$29,0,10*ROW('Sanitation Data'!D1))="","",OFFSET('Sanitation Data'!$D$29,0,10*ROW('Sanitation Data'!D1)))</f>
        <v/>
      </c>
      <c r="CM7" s="294" t="str">
        <f ca="true">+IF(OFFSET('Sanitation Data'!$D$30,0,10*ROW('Sanitation Data'!D1))="","",OFFSET('Sanitation Data'!$D$30,0,10*ROW('Sanitation Data'!D1)))</f>
        <v/>
      </c>
      <c r="CN7" s="294" t="str">
        <f ca="true">+IF(OFFSET('Sanitation Data'!$D$31,0,10*ROW('Sanitation Data'!D1))="","",OFFSET('Sanitation Data'!$D$31,0,10*ROW('Sanitation Data'!D1)))</f>
        <v/>
      </c>
      <c r="CO7" s="294" t="str">
        <f ca="true">+IF(OFFSET('Sanitation Data'!$D$32,0,10*ROW('Sanitation Data'!D1))="","",OFFSET('Sanitation Data'!$D$32,0,10*ROW('Sanitation Data'!D1)))</f>
        <v/>
      </c>
      <c r="CP7" s="294" t="str">
        <f ca="true">+IF(OFFSET('Sanitation Data'!$E$28,0,10*ROW('Sanitation Data'!E1))="","",OFFSET('Sanitation Data'!$E$28,0,10*ROW('Sanitation Data'!E1)))</f>
        <v/>
      </c>
      <c r="CQ7" s="294" t="str">
        <f ca="true">+IF(OFFSET('Sanitation Data'!$E$29,0,10*ROW('Sanitation Data'!E1))="","",OFFSET('Sanitation Data'!$E$29,0,10*ROW('Sanitation Data'!E1)))</f>
        <v/>
      </c>
      <c r="CR7" s="294" t="str">
        <f ca="true">+IF(OFFSET('Sanitation Data'!$E$30,0,10*ROW('Sanitation Data'!E1))="","",OFFSET('Sanitation Data'!$E$30,0,10*ROW('Sanitation Data'!E1)))</f>
        <v/>
      </c>
      <c r="CS7" s="294" t="str">
        <f ca="true">+IF(OFFSET('Sanitation Data'!$E$31,0,10*ROW('Sanitation Data'!E1))="","",OFFSET('Sanitation Data'!$E$31,0,10*ROW('Sanitation Data'!E1)))</f>
        <v/>
      </c>
      <c r="CT7" s="294" t="str">
        <f ca="true">+IF(OFFSET('Sanitation Data'!$E$32,0,10*ROW('Sanitation Data'!E1))="","",OFFSET('Sanitation Data'!$E$32,0,10*ROW('Sanitation Data'!E1)))</f>
        <v/>
      </c>
      <c r="CU7" s="294" t="str">
        <f ca="true">+IF(OFFSET('Sanitation Data'!$F$28,0,10*ROW('Sanitation Data'!F1))="","",OFFSET('Sanitation Data'!$F$28,0,10*ROW('Sanitation Data'!F1)))</f>
        <v/>
      </c>
      <c r="CV7" s="294" t="str">
        <f ca="true">+IF(OFFSET('Sanitation Data'!$F$29,0,10*ROW('Sanitation Data'!F1))="","",OFFSET('Sanitation Data'!$F$29,0,10*ROW('Sanitation Data'!F1)))</f>
        <v/>
      </c>
      <c r="CW7" s="294" t="str">
        <f ca="true">+IF(OFFSET('Sanitation Data'!$F$30,0,10*ROW('Sanitation Data'!F1))="","",OFFSET('Sanitation Data'!$F$30,0,10*ROW('Sanitation Data'!F1)))</f>
        <v/>
      </c>
      <c r="CX7" s="294" t="str">
        <f ca="true">+IF(OFFSET('Sanitation Data'!$F$31,0,10*ROW('Sanitation Data'!F1))="","",OFFSET('Sanitation Data'!$F$31,0,10*ROW('Sanitation Data'!F1)))</f>
        <v/>
      </c>
      <c r="CY7" s="294" t="str">
        <f ca="true">+IF(OFFSET('Sanitation Data'!$F$32,0,10*ROW('Sanitation Data'!F1))="","",OFFSET('Sanitation Data'!$F$32,0,10*ROW('Sanitation Data'!F1)))</f>
        <v/>
      </c>
      <c r="CZ7" s="294" t="str">
        <f ca="true">+IF(OFFSET('Sanitation Data'!$G$28,0,10*ROW('Sanitation Data'!G1))="","",OFFSET('Sanitation Data'!$G$28,0,10*ROW('Sanitation Data'!G1)))</f>
        <v/>
      </c>
      <c r="DA7" s="294" t="str">
        <f ca="true">+IF(OFFSET('Sanitation Data'!$G$29,0,10*ROW('Sanitation Data'!G1))="","",OFFSET('Sanitation Data'!$G$29,0,10*ROW('Sanitation Data'!G1)))</f>
        <v/>
      </c>
      <c r="DB7" s="294" t="str">
        <f ca="true">+IF(OFFSET('Sanitation Data'!$G$30,0,10*ROW('Sanitation Data'!G1))="","",OFFSET('Sanitation Data'!$G$30,0,10*ROW('Sanitation Data'!G1)))</f>
        <v/>
      </c>
      <c r="DC7" s="294" t="str">
        <f ca="true">+IF(OFFSET('Sanitation Data'!$G$31,0,10*ROW('Sanitation Data'!G1))="","",OFFSET('Sanitation Data'!$G$31,0,10*ROW('Sanitation Data'!G1)))</f>
        <v/>
      </c>
      <c r="DD7" s="294" t="str">
        <f ca="true">+IF(OFFSET('Sanitation Data'!$G$32,0,10*ROW('Sanitation Data'!G1))="","",OFFSET('Sanitation Data'!$G$32,0,10*ROW('Sanitation Data'!G1)))</f>
        <v/>
      </c>
      <c r="DE7" s="294" t="str">
        <f ca="true">+IF(OFFSET('Sanitation Data'!$H$28,0,10*ROW('Sanitation Data'!H1))="","",OFFSET('Sanitation Data'!$H$28,0,10*ROW('Sanitation Data'!H1)))</f>
        <v/>
      </c>
      <c r="DF7" s="294" t="str">
        <f ca="true">+IF(OFFSET('Sanitation Data'!$H$29,0,10*ROW('Sanitation Data'!H1))="","",OFFSET('Sanitation Data'!$H$29,0,10*ROW('Sanitation Data'!H1)))</f>
        <v/>
      </c>
      <c r="DG7" s="294" t="str">
        <f ca="true">+IF(OFFSET('Sanitation Data'!$H$30,0,10*ROW('Sanitation Data'!H1))="","",OFFSET('Sanitation Data'!$H$30,0,10*ROW('Sanitation Data'!H1)))</f>
        <v/>
      </c>
      <c r="DH7" s="294" t="str">
        <f ca="true">+IF(OFFSET('Sanitation Data'!$H$31,0,10*ROW('Sanitation Data'!H1))="","",OFFSET('Sanitation Data'!$H$31,0,10*ROW('Sanitation Data'!H1)))</f>
        <v/>
      </c>
      <c r="DI7" s="294" t="str">
        <f ca="true">+IF(OFFSET('Sanitation Data'!$H$32,0,10*ROW('Sanitation Data'!H1))="","",OFFSET('Sanitation Data'!$H$32,0,10*ROW('Sanitation Data'!H1)))</f>
        <v/>
      </c>
      <c r="DJ7" s="294" t="str">
        <f ca="true">+IF(OFFSET('Sanitation Data'!$I$28,0,10*ROW('Sanitation Data'!I1))="","",OFFSET('Sanitation Data'!$I$28,0,10*ROW('Sanitation Data'!I1)))</f>
        <v/>
      </c>
      <c r="DK7" s="294" t="str">
        <f ca="true">+IF(OFFSET('Sanitation Data'!$I$29,0,10*ROW('Sanitation Data'!I1))="","",OFFSET('Sanitation Data'!$I$29,0,10*ROW('Sanitation Data'!I1)))</f>
        <v/>
      </c>
      <c r="DL7" s="294" t="str">
        <f ca="true">+IF(OFFSET('Sanitation Data'!$I$30,0,10*ROW('Sanitation Data'!I1))="","",OFFSET('Sanitation Data'!$I$30,0,10*ROW('Sanitation Data'!I1)))</f>
        <v/>
      </c>
      <c r="DM7" s="294" t="str">
        <f ca="true">+IF(OFFSET('Sanitation Data'!$I$31,0,10*ROW('Sanitation Data'!I1))="","",OFFSET('Sanitation Data'!$I$31,0,10*ROW('Sanitation Data'!I1)))</f>
        <v/>
      </c>
      <c r="DN7" s="294" t="str">
        <f ca="true">+IF(OFFSET('Sanitation Data'!$I$32,0,10*ROW('Sanitation Data'!I1))="","",OFFSET('Sanitation Data'!$I$32,0,10*ROW('Sanitation Data'!I1)))</f>
        <v/>
      </c>
      <c r="DO7" s="294" t="str">
        <f ca="true">+IF(OFFSET('Hygiene Data'!$D$11,0,10*ROW('Hygiene Data'!D1))="","",OFFSET('Hygiene Data'!$D$11,0,10*ROW('Hygiene Data'!D1)))</f>
        <v/>
      </c>
      <c r="DP7" s="294" t="str">
        <f ca="true">+IF(OFFSET('Hygiene Data'!$D$12,0,10*ROW('Hygiene Data'!D1))="","",OFFSET('Hygiene Data'!$D$12,0,10*ROW('Hygiene Data'!D1)))</f>
        <v/>
      </c>
      <c r="DQ7" s="294" t="str">
        <f ca="true">+IF(OFFSET('Hygiene Data'!$D$13,0,10*ROW('Hygiene Data'!D1))="","",OFFSET('Hygiene Data'!$D$13,0,10*ROW('Hygiene Data'!D1)))</f>
        <v/>
      </c>
      <c r="DR7" s="294" t="str">
        <f ca="true">+IF(OFFSET('Hygiene Data'!$E$11,0,10*ROW('Hygiene Data'!E1))="","",OFFSET('Hygiene Data'!$E$11,0,10*ROW('Hygiene Data'!E1)))</f>
        <v/>
      </c>
      <c r="DS7" s="294" t="str">
        <f ca="true">+IF(OFFSET('Hygiene Data'!$E$12,0,10*ROW('Hygiene Data'!E1))="","",OFFSET('Hygiene Data'!$E$12,0,10*ROW('Hygiene Data'!E1)))</f>
        <v/>
      </c>
      <c r="DT7" s="294" t="str">
        <f ca="true">+IF(OFFSET('Hygiene Data'!$E$13,0,10*ROW('Hygiene Data'!E1))="","",OFFSET('Hygiene Data'!$E$13,0,10*ROW('Hygiene Data'!E1)))</f>
        <v/>
      </c>
      <c r="DU7" s="294" t="str">
        <f ca="true">+IF(OFFSET('Hygiene Data'!$F$11,0,10*ROW('Hygiene Data'!F1))="","",OFFSET('Hygiene Data'!$F$11,0,10*ROW('Hygiene Data'!F1)))</f>
        <v/>
      </c>
      <c r="DV7" s="294" t="str">
        <f ca="true">+IF(OFFSET('Hygiene Data'!$F$12,0,10*ROW('Hygiene Data'!F1))="","",OFFSET('Hygiene Data'!$F$12,0,10*ROW('Hygiene Data'!F1)))</f>
        <v/>
      </c>
      <c r="DW7" s="294" t="str">
        <f ca="true">+IF(OFFSET('Hygiene Data'!$F$13,0,10*ROW('Hygiene Data'!F1))="","",OFFSET('Hygiene Data'!$F$13,0,10*ROW('Hygiene Data'!F1)))</f>
        <v/>
      </c>
      <c r="DX7" s="294" t="str">
        <f ca="true">+IF(OFFSET('Hygiene Data'!$G$11,0,10*ROW('Hygiene Data'!G1))="","",OFFSET('Hygiene Data'!$G$11,0,10*ROW('Hygiene Data'!G1)))</f>
        <v/>
      </c>
      <c r="DY7" s="294" t="str">
        <f ca="true">+IF(OFFSET('Hygiene Data'!$G$12,0,10*ROW('Hygiene Data'!G1))="","",OFFSET('Hygiene Data'!$G$12,0,10*ROW('Hygiene Data'!G1)))</f>
        <v/>
      </c>
      <c r="DZ7" s="294" t="str">
        <f ca="true">+IF(OFFSET('Hygiene Data'!$G$13,0,10*ROW('Hygiene Data'!G1))="","",OFFSET('Hygiene Data'!$G$13,0,10*ROW('Hygiene Data'!G1)))</f>
        <v/>
      </c>
      <c r="EA7" s="294" t="str">
        <f ca="true">+IF(OFFSET('Hygiene Data'!$H$11,0,10*ROW('Hygiene Data'!H1))="","",OFFSET('Hygiene Data'!$H$11,0,10*ROW('Hygiene Data'!H1)))</f>
        <v/>
      </c>
      <c r="EB7" s="294" t="str">
        <f ca="true">+IF(OFFSET('Hygiene Data'!$H$12,0,10*ROW('Hygiene Data'!H1))="","",OFFSET('Hygiene Data'!$H$12,0,10*ROW('Hygiene Data'!H1)))</f>
        <v/>
      </c>
      <c r="EC7" s="294" t="str">
        <f ca="true">+IF(OFFSET('Hygiene Data'!$H$13,0,10*ROW('Hygiene Data'!H1))="","",OFFSET('Hygiene Data'!$H$13,0,10*ROW('Hygiene Data'!H1)))</f>
        <v/>
      </c>
      <c r="ED7" s="294" t="str">
        <f ca="true">+IF(OFFSET('Hygiene Data'!$I$11,0,10*ROW('Hygiene Data'!I1))="","",OFFSET('Hygiene Data'!$I$11,0,10*ROW('Hygiene Data'!I1)))</f>
        <v/>
      </c>
      <c r="EE7" s="294" t="str">
        <f ca="true">+IF(OFFSET('Hygiene Data'!$I$12,0,10*ROW('Hygiene Data'!I1))="","",OFFSET('Hygiene Data'!$I$12,0,10*ROW('Hygiene Data'!I1)))</f>
        <v/>
      </c>
      <c r="EF7" s="294" t="str">
        <f ca="true">+IF(OFFSET('Hygiene Data'!$I$13,0,10*ROW('Hygiene Data'!I1))="","",OFFSET('Hygiene Data'!$I$13,0,10*ROW('Hygiene Data'!I1)))</f>
        <v/>
      </c>
    </row>
    <row xmlns:x14ac="http://schemas.microsoft.com/office/spreadsheetml/2009/9/ac" r="8" x14ac:dyDescent="0.2">
      <c r="A8" s="36" t="str">
        <f ca="true">+IF(OFFSET('Water Data'!$B$2,0,10*ROW('Water Data'!E2))="","",OFFSET('Water Data'!$B$2,0,10*ROW('Water Data'!E2)))</f>
        <v>ERI_2010_EMIS</v>
      </c>
      <c r="B8" s="36" t="str">
        <f ca="true">+IF(OFFSET('Water Data'!$C$2,0,10*ROW('Water Data'!F2))="","",OFFSET('Water Data'!$C$2,0,10*ROW('Water Data'!F2)))</f>
        <v>EMIS</v>
      </c>
      <c r="C8" s="350">
        <f t="shared" ca="true" si="0"/>
        <v>2010</v>
      </c>
      <c r="D8" s="96"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6"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96"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6"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6"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6"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6"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6"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6"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6">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68.085106382978722</v>
      </c>
      <c r="N8" s="96">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35.851063829787229</v>
      </c>
      <c r="O8" s="96"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6"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6"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6"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6"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6"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6"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7"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7"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7"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7"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7"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7"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7"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7"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7"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7"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7"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7"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7"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7"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7"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7"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7"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7"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7"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7"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7"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7"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7"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7"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7"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7"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7"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7"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7"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7"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8"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8"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8"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8"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8"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8"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8"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8"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8"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8"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8"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8"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8"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8"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8"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8"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8"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8"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94"/>
      <c r="BS8" s="294" t="str">
        <f ca="true">+IF(OFFSET('Water Data'!$D$27,0,10*ROW('Water Data'!D2))="","",OFFSET('Water Data'!$D$27,0,10*ROW('Water Data'!D2)))</f>
        <v/>
      </c>
      <c r="BT8" s="294" t="str">
        <f ca="true">+IF(OFFSET('Water Data'!$D$28,0,10*ROW('Water Data'!D2))="","",OFFSET('Water Data'!$D$28,0,10*ROW('Water Data'!D2)))</f>
        <v/>
      </c>
      <c r="BU8" s="294" t="str">
        <f ca="true">+IF(OFFSET('Water Data'!$D$29,0,10*ROW('Water Data'!D2))="","",OFFSET('Water Data'!$D$29,0,10*ROW('Water Data'!D2)))</f>
        <v/>
      </c>
      <c r="BV8" s="294" t="str">
        <f ca="true">+IF(OFFSET('Water Data'!$E$27,0,10*ROW('Water Data'!E2))="","",OFFSET('Water Data'!$E$27,0,10*ROW('Water Data'!E2)))</f>
        <v/>
      </c>
      <c r="BW8" s="294" t="str">
        <f ca="true">+IF(OFFSET('Water Data'!$E$28,0,10*ROW('Water Data'!E2))="","",OFFSET('Water Data'!$E$28,0,10*ROW('Water Data'!E2)))</f>
        <v/>
      </c>
      <c r="BX8" s="294" t="str">
        <f ca="true">+IF(OFFSET('Water Data'!$E$29,0,10*ROW('Water Data'!E2))="","",OFFSET('Water Data'!$E$29,0,10*ROW('Water Data'!E2)))</f>
        <v/>
      </c>
      <c r="BY8" s="294" t="str">
        <f ca="true">+IF(OFFSET('Water Data'!$F$27,0,10*ROW('Water Data'!F2))="","",OFFSET('Water Data'!$F$27,0,10*ROW('Water Data'!F2)))</f>
        <v/>
      </c>
      <c r="BZ8" s="294" t="str">
        <f ca="true">+IF(OFFSET('Water Data'!$F$28,0,10*ROW('Water Data'!F2))="","",OFFSET('Water Data'!$F$28,0,10*ROW('Water Data'!F2)))</f>
        <v/>
      </c>
      <c r="CA8" s="294" t="str">
        <f ca="true">+IF(OFFSET('Water Data'!$F$29,0,10*ROW('Water Data'!F2))="","",OFFSET('Water Data'!$F$29,0,10*ROW('Water Data'!F2)))</f>
        <v/>
      </c>
      <c r="CB8" s="294" t="str">
        <f ca="true">+IF(OFFSET('Water Data'!$G$27,0,10*ROW('Water Data'!G2))="","",OFFSET('Water Data'!$G$27,0,10*ROW('Water Data'!G2)))</f>
        <v>Yes</v>
      </c>
      <c r="CC8" s="294" t="str">
        <f ca="true">+IF(OFFSET('Water Data'!$G$28,0,10*ROW('Water Data'!G2))="","",OFFSET('Water Data'!$G$28,0,10*ROW('Water Data'!G2)))</f>
        <v>Yes</v>
      </c>
      <c r="CD8" s="294" t="str">
        <f ca="true">+IF(OFFSET('Water Data'!$G$29,0,10*ROW('Water Data'!G2))="","",OFFSET('Water Data'!$G$29,0,10*ROW('Water Data'!G2)))</f>
        <v/>
      </c>
      <c r="CE8" s="294" t="str">
        <f ca="true">+IF(OFFSET('Water Data'!$H$27,0,10*ROW('Water Data'!H2))="","",OFFSET('Water Data'!$H$27,0,10*ROW('Water Data'!H2)))</f>
        <v/>
      </c>
      <c r="CF8" s="294" t="str">
        <f ca="true">+IF(OFFSET('Water Data'!$H$28,0,10*ROW('Water Data'!H2))="","",OFFSET('Water Data'!$H$28,0,10*ROW('Water Data'!H2)))</f>
        <v/>
      </c>
      <c r="CG8" s="294" t="str">
        <f ca="true">+IF(OFFSET('Water Data'!$H$29,0,10*ROW('Water Data'!H2))="","",OFFSET('Water Data'!$H$29,0,10*ROW('Water Data'!H2)))</f>
        <v/>
      </c>
      <c r="CH8" s="294" t="str">
        <f ca="true">+IF(OFFSET('Water Data'!$I$27,0,10*ROW('Water Data'!I2))="","",OFFSET('Water Data'!$I$27,0,10*ROW('Water Data'!I2)))</f>
        <v/>
      </c>
      <c r="CI8" s="294" t="str">
        <f ca="true">+IF(OFFSET('Water Data'!$I$28,0,10*ROW('Water Data'!I2))="","",OFFSET('Water Data'!$I$28,0,10*ROW('Water Data'!I2)))</f>
        <v/>
      </c>
      <c r="CJ8" s="294" t="str">
        <f ca="true">+IF(OFFSET('Water Data'!$I$29,0,10*ROW('Water Data'!I2))="","",OFFSET('Water Data'!$I$29,0,10*ROW('Water Data'!I2)))</f>
        <v/>
      </c>
      <c r="CK8" s="294" t="str">
        <f ca="true">+IF(OFFSET('Sanitation Data'!$D$28,0,10*ROW('Sanitation Data'!D2))="","",OFFSET('Sanitation Data'!$D$28,0,10*ROW('Sanitation Data'!D2)))</f>
        <v/>
      </c>
      <c r="CL8" s="294" t="str">
        <f ca="true">+IF(OFFSET('Sanitation Data'!$D$29,0,10*ROW('Sanitation Data'!D2))="","",OFFSET('Sanitation Data'!$D$29,0,10*ROW('Sanitation Data'!D2)))</f>
        <v/>
      </c>
      <c r="CM8" s="294" t="str">
        <f ca="true">+IF(OFFSET('Sanitation Data'!$D$30,0,10*ROW('Sanitation Data'!D2))="","",OFFSET('Sanitation Data'!$D$30,0,10*ROW('Sanitation Data'!D2)))</f>
        <v/>
      </c>
      <c r="CN8" s="294" t="str">
        <f ca="true">+IF(OFFSET('Sanitation Data'!$D$31,0,10*ROW('Sanitation Data'!D2))="","",OFFSET('Sanitation Data'!$D$31,0,10*ROW('Sanitation Data'!D2)))</f>
        <v/>
      </c>
      <c r="CO8" s="294" t="str">
        <f ca="true">+IF(OFFSET('Sanitation Data'!$D$32,0,10*ROW('Sanitation Data'!D2))="","",OFFSET('Sanitation Data'!$D$32,0,10*ROW('Sanitation Data'!D2)))</f>
        <v/>
      </c>
      <c r="CP8" s="294" t="str">
        <f ca="true">+IF(OFFSET('Sanitation Data'!$E$28,0,10*ROW('Sanitation Data'!E2))="","",OFFSET('Sanitation Data'!$E$28,0,10*ROW('Sanitation Data'!E2)))</f>
        <v/>
      </c>
      <c r="CQ8" s="294" t="str">
        <f ca="true">+IF(OFFSET('Sanitation Data'!$E$29,0,10*ROW('Sanitation Data'!E2))="","",OFFSET('Sanitation Data'!$E$29,0,10*ROW('Sanitation Data'!E2)))</f>
        <v/>
      </c>
      <c r="CR8" s="294" t="str">
        <f ca="true">+IF(OFFSET('Sanitation Data'!$E$30,0,10*ROW('Sanitation Data'!E2))="","",OFFSET('Sanitation Data'!$E$30,0,10*ROW('Sanitation Data'!E2)))</f>
        <v/>
      </c>
      <c r="CS8" s="294" t="str">
        <f ca="true">+IF(OFFSET('Sanitation Data'!$E$31,0,10*ROW('Sanitation Data'!E2))="","",OFFSET('Sanitation Data'!$E$31,0,10*ROW('Sanitation Data'!E2)))</f>
        <v/>
      </c>
      <c r="CT8" s="294" t="str">
        <f ca="true">+IF(OFFSET('Sanitation Data'!$E$32,0,10*ROW('Sanitation Data'!E2))="","",OFFSET('Sanitation Data'!$E$32,0,10*ROW('Sanitation Data'!E2)))</f>
        <v/>
      </c>
      <c r="CU8" s="294" t="str">
        <f ca="true">+IF(OFFSET('Sanitation Data'!$F$28,0,10*ROW('Sanitation Data'!F2))="","",OFFSET('Sanitation Data'!$F$28,0,10*ROW('Sanitation Data'!F2)))</f>
        <v/>
      </c>
      <c r="CV8" s="294" t="str">
        <f ca="true">+IF(OFFSET('Sanitation Data'!$F$29,0,10*ROW('Sanitation Data'!F2))="","",OFFSET('Sanitation Data'!$F$29,0,10*ROW('Sanitation Data'!F2)))</f>
        <v/>
      </c>
      <c r="CW8" s="294" t="str">
        <f ca="true">+IF(OFFSET('Sanitation Data'!$F$30,0,10*ROW('Sanitation Data'!F2))="","",OFFSET('Sanitation Data'!$F$30,0,10*ROW('Sanitation Data'!F2)))</f>
        <v/>
      </c>
      <c r="CX8" s="294" t="str">
        <f ca="true">+IF(OFFSET('Sanitation Data'!$F$31,0,10*ROW('Sanitation Data'!F2))="","",OFFSET('Sanitation Data'!$F$31,0,10*ROW('Sanitation Data'!F2)))</f>
        <v/>
      </c>
      <c r="CY8" s="294" t="str">
        <f ca="true">+IF(OFFSET('Sanitation Data'!$F$32,0,10*ROW('Sanitation Data'!F2))="","",OFFSET('Sanitation Data'!$F$32,0,10*ROW('Sanitation Data'!F2)))</f>
        <v/>
      </c>
      <c r="CZ8" s="294" t="str">
        <f ca="true">+IF(OFFSET('Sanitation Data'!$G$28,0,10*ROW('Sanitation Data'!G2))="","",OFFSET('Sanitation Data'!$G$28,0,10*ROW('Sanitation Data'!G2)))</f>
        <v/>
      </c>
      <c r="DA8" s="294" t="str">
        <f ca="true">+IF(OFFSET('Sanitation Data'!$G$29,0,10*ROW('Sanitation Data'!G2))="","",OFFSET('Sanitation Data'!$G$29,0,10*ROW('Sanitation Data'!G2)))</f>
        <v/>
      </c>
      <c r="DB8" s="294" t="str">
        <f ca="true">+IF(OFFSET('Sanitation Data'!$G$30,0,10*ROW('Sanitation Data'!G2))="","",OFFSET('Sanitation Data'!$G$30,0,10*ROW('Sanitation Data'!G2)))</f>
        <v/>
      </c>
      <c r="DC8" s="294" t="str">
        <f ca="true">+IF(OFFSET('Sanitation Data'!$G$31,0,10*ROW('Sanitation Data'!G2))="","",OFFSET('Sanitation Data'!$G$31,0,10*ROW('Sanitation Data'!G2)))</f>
        <v/>
      </c>
      <c r="DD8" s="294" t="str">
        <f ca="true">+IF(OFFSET('Sanitation Data'!$G$32,0,10*ROW('Sanitation Data'!G2))="","",OFFSET('Sanitation Data'!$G$32,0,10*ROW('Sanitation Data'!G2)))</f>
        <v/>
      </c>
      <c r="DE8" s="294" t="str">
        <f ca="true">+IF(OFFSET('Sanitation Data'!$H$28,0,10*ROW('Sanitation Data'!H2))="","",OFFSET('Sanitation Data'!$H$28,0,10*ROW('Sanitation Data'!H2)))</f>
        <v/>
      </c>
      <c r="DF8" s="294" t="str">
        <f ca="true">+IF(OFFSET('Sanitation Data'!$H$29,0,10*ROW('Sanitation Data'!H2))="","",OFFSET('Sanitation Data'!$H$29,0,10*ROW('Sanitation Data'!H2)))</f>
        <v/>
      </c>
      <c r="DG8" s="294" t="str">
        <f ca="true">+IF(OFFSET('Sanitation Data'!$H$30,0,10*ROW('Sanitation Data'!H2))="","",OFFSET('Sanitation Data'!$H$30,0,10*ROW('Sanitation Data'!H2)))</f>
        <v/>
      </c>
      <c r="DH8" s="294" t="str">
        <f ca="true">+IF(OFFSET('Sanitation Data'!$H$31,0,10*ROW('Sanitation Data'!H2))="","",OFFSET('Sanitation Data'!$H$31,0,10*ROW('Sanitation Data'!H2)))</f>
        <v/>
      </c>
      <c r="DI8" s="294" t="str">
        <f ca="true">+IF(OFFSET('Sanitation Data'!$H$32,0,10*ROW('Sanitation Data'!H2))="","",OFFSET('Sanitation Data'!$H$32,0,10*ROW('Sanitation Data'!H2)))</f>
        <v/>
      </c>
      <c r="DJ8" s="294" t="str">
        <f ca="true">+IF(OFFSET('Sanitation Data'!$I$28,0,10*ROW('Sanitation Data'!I2))="","",OFFSET('Sanitation Data'!$I$28,0,10*ROW('Sanitation Data'!I2)))</f>
        <v/>
      </c>
      <c r="DK8" s="294" t="str">
        <f ca="true">+IF(OFFSET('Sanitation Data'!$I$29,0,10*ROW('Sanitation Data'!I2))="","",OFFSET('Sanitation Data'!$I$29,0,10*ROW('Sanitation Data'!I2)))</f>
        <v/>
      </c>
      <c r="DL8" s="294" t="str">
        <f ca="true">+IF(OFFSET('Sanitation Data'!$I$30,0,10*ROW('Sanitation Data'!I2))="","",OFFSET('Sanitation Data'!$I$30,0,10*ROW('Sanitation Data'!I2)))</f>
        <v/>
      </c>
      <c r="DM8" s="294" t="str">
        <f ca="true">+IF(OFFSET('Sanitation Data'!$I$31,0,10*ROW('Sanitation Data'!I2))="","",OFFSET('Sanitation Data'!$I$31,0,10*ROW('Sanitation Data'!I2)))</f>
        <v/>
      </c>
      <c r="DN8" s="294" t="str">
        <f ca="true">+IF(OFFSET('Sanitation Data'!$I$32,0,10*ROW('Sanitation Data'!I2))="","",OFFSET('Sanitation Data'!$I$32,0,10*ROW('Sanitation Data'!I2)))</f>
        <v/>
      </c>
      <c r="DO8" s="294" t="str">
        <f ca="true">+IF(OFFSET('Hygiene Data'!$D$11,0,10*ROW('Hygiene Data'!D2))="","",OFFSET('Hygiene Data'!$D$11,0,10*ROW('Hygiene Data'!D2)))</f>
        <v/>
      </c>
      <c r="DP8" s="294" t="str">
        <f ca="true">+IF(OFFSET('Hygiene Data'!$D$12,0,10*ROW('Hygiene Data'!D2))="","",OFFSET('Hygiene Data'!$D$12,0,10*ROW('Hygiene Data'!D2)))</f>
        <v/>
      </c>
      <c r="DQ8" s="294" t="str">
        <f ca="true">+IF(OFFSET('Hygiene Data'!$D$13,0,10*ROW('Hygiene Data'!D2))="","",OFFSET('Hygiene Data'!$D$13,0,10*ROW('Hygiene Data'!D2)))</f>
        <v/>
      </c>
      <c r="DR8" s="294" t="str">
        <f ca="true">+IF(OFFSET('Hygiene Data'!$E$11,0,10*ROW('Hygiene Data'!E2))="","",OFFSET('Hygiene Data'!$E$11,0,10*ROW('Hygiene Data'!E2)))</f>
        <v/>
      </c>
      <c r="DS8" s="294" t="str">
        <f ca="true">+IF(OFFSET('Hygiene Data'!$E$12,0,10*ROW('Hygiene Data'!E2))="","",OFFSET('Hygiene Data'!$E$12,0,10*ROW('Hygiene Data'!E2)))</f>
        <v/>
      </c>
      <c r="DT8" s="294" t="str">
        <f ca="true">+IF(OFFSET('Hygiene Data'!$E$13,0,10*ROW('Hygiene Data'!E2))="","",OFFSET('Hygiene Data'!$E$13,0,10*ROW('Hygiene Data'!E2)))</f>
        <v/>
      </c>
      <c r="DU8" s="294" t="str">
        <f ca="true">+IF(OFFSET('Hygiene Data'!$F$11,0,10*ROW('Hygiene Data'!F2))="","",OFFSET('Hygiene Data'!$F$11,0,10*ROW('Hygiene Data'!F2)))</f>
        <v/>
      </c>
      <c r="DV8" s="294" t="str">
        <f ca="true">+IF(OFFSET('Hygiene Data'!$F$12,0,10*ROW('Hygiene Data'!F2))="","",OFFSET('Hygiene Data'!$F$12,0,10*ROW('Hygiene Data'!F2)))</f>
        <v/>
      </c>
      <c r="DW8" s="294" t="str">
        <f ca="true">+IF(OFFSET('Hygiene Data'!$F$13,0,10*ROW('Hygiene Data'!F2))="","",OFFSET('Hygiene Data'!$F$13,0,10*ROW('Hygiene Data'!F2)))</f>
        <v/>
      </c>
      <c r="DX8" s="294" t="str">
        <f ca="true">+IF(OFFSET('Hygiene Data'!$G$11,0,10*ROW('Hygiene Data'!G2))="","",OFFSET('Hygiene Data'!$G$11,0,10*ROW('Hygiene Data'!G2)))</f>
        <v/>
      </c>
      <c r="DY8" s="294" t="str">
        <f ca="true">+IF(OFFSET('Hygiene Data'!$G$12,0,10*ROW('Hygiene Data'!G2))="","",OFFSET('Hygiene Data'!$G$12,0,10*ROW('Hygiene Data'!G2)))</f>
        <v/>
      </c>
      <c r="DZ8" s="294" t="str">
        <f ca="true">+IF(OFFSET('Hygiene Data'!$G$13,0,10*ROW('Hygiene Data'!G2))="","",OFFSET('Hygiene Data'!$G$13,0,10*ROW('Hygiene Data'!G2)))</f>
        <v/>
      </c>
      <c r="EA8" s="294" t="str">
        <f ca="true">+IF(OFFSET('Hygiene Data'!$H$11,0,10*ROW('Hygiene Data'!H2))="","",OFFSET('Hygiene Data'!$H$11,0,10*ROW('Hygiene Data'!H2)))</f>
        <v/>
      </c>
      <c r="EB8" s="294" t="str">
        <f ca="true">+IF(OFFSET('Hygiene Data'!$H$12,0,10*ROW('Hygiene Data'!H2))="","",OFFSET('Hygiene Data'!$H$12,0,10*ROW('Hygiene Data'!H2)))</f>
        <v/>
      </c>
      <c r="EC8" s="294" t="str">
        <f ca="true">+IF(OFFSET('Hygiene Data'!$H$13,0,10*ROW('Hygiene Data'!H2))="","",OFFSET('Hygiene Data'!$H$13,0,10*ROW('Hygiene Data'!H2)))</f>
        <v/>
      </c>
      <c r="ED8" s="294" t="str">
        <f ca="true">+IF(OFFSET('Hygiene Data'!$I$11,0,10*ROW('Hygiene Data'!I2))="","",OFFSET('Hygiene Data'!$I$11,0,10*ROW('Hygiene Data'!I2)))</f>
        <v/>
      </c>
      <c r="EE8" s="294" t="str">
        <f ca="true">+IF(OFFSET('Hygiene Data'!$I$12,0,10*ROW('Hygiene Data'!I2))="","",OFFSET('Hygiene Data'!$I$12,0,10*ROW('Hygiene Data'!I2)))</f>
        <v/>
      </c>
      <c r="EF8" s="294" t="str">
        <f ca="true">+IF(OFFSET('Hygiene Data'!$I$13,0,10*ROW('Hygiene Data'!I2))="","",OFFSET('Hygiene Data'!$I$13,0,10*ROW('Hygiene Data'!I2)))</f>
        <v/>
      </c>
    </row>
    <row xmlns:x14ac="http://schemas.microsoft.com/office/spreadsheetml/2009/9/ac" r="9" x14ac:dyDescent="0.2">
      <c r="A9" s="36" t="str">
        <f ca="true">+IF(OFFSET('Water Data'!$B$2,0,10*ROW('Water Data'!E3))="","",OFFSET('Water Data'!$B$2,0,10*ROW('Water Data'!E3)))</f>
        <v>ERI_2010_UIS</v>
      </c>
      <c r="B9" s="36" t="str">
        <f ca="true">+IF(OFFSET('Water Data'!$C$2,0,10*ROW('Water Data'!F3))="","",OFFSET('Water Data'!$C$2,0,10*ROW('Water Data'!F3)))</f>
        <v>Other</v>
      </c>
      <c r="C9" s="350">
        <f t="shared" ca="true" si="0"/>
        <v>2010</v>
      </c>
      <c r="D9" s="96"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6">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55.982188295165393</v>
      </c>
      <c r="F9" s="96"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6"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6"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6"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6"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6"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6"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6"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6"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6"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6"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6">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55.5</v>
      </c>
      <c r="R9" s="96"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6"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6">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57</v>
      </c>
      <c r="U9" s="96"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7">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69.146904156064465</v>
      </c>
      <c r="W9" s="97"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7"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7"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7"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7"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7"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7"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7"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7"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7"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7"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7"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7"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7"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7"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7"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7"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7"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7"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7">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64.099999999999994</v>
      </c>
      <c r="AQ9" s="97"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7"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7"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7"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7">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79.8</v>
      </c>
      <c r="AV9" s="97"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7"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7"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7"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8"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8"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8"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8"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8"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8"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8"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8"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8"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8"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8"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8"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8"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8"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8"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8"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8"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8"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94"/>
      <c r="BS9" s="294" t="str">
        <f ca="true">+IF(OFFSET('Water Data'!$D$27,0,10*ROW('Water Data'!D3))="","",OFFSET('Water Data'!$D$27,0,10*ROW('Water Data'!D3)))</f>
        <v/>
      </c>
      <c r="BT9" s="294" t="str">
        <f ca="true">+IF(OFFSET('Water Data'!$D$28,0,10*ROW('Water Data'!D3))="","",OFFSET('Water Data'!$D$28,0,10*ROW('Water Data'!D3)))</f>
        <v>Yes</v>
      </c>
      <c r="BU9" s="294" t="str">
        <f ca="true">+IF(OFFSET('Water Data'!$D$29,0,10*ROW('Water Data'!D3))="","",OFFSET('Water Data'!$D$29,0,10*ROW('Water Data'!D3)))</f>
        <v/>
      </c>
      <c r="BV9" s="294" t="str">
        <f ca="true">+IF(OFFSET('Water Data'!$E$27,0,10*ROW('Water Data'!E3))="","",OFFSET('Water Data'!$E$27,0,10*ROW('Water Data'!E3)))</f>
        <v/>
      </c>
      <c r="BW9" s="294" t="str">
        <f ca="true">+IF(OFFSET('Water Data'!$E$28,0,10*ROW('Water Data'!E3))="","",OFFSET('Water Data'!$E$28,0,10*ROW('Water Data'!E3)))</f>
        <v/>
      </c>
      <c r="BX9" s="294" t="str">
        <f ca="true">+IF(OFFSET('Water Data'!$E$29,0,10*ROW('Water Data'!E3))="","",OFFSET('Water Data'!$E$29,0,10*ROW('Water Data'!E3)))</f>
        <v/>
      </c>
      <c r="BY9" s="294" t="str">
        <f ca="true">+IF(OFFSET('Water Data'!$F$27,0,10*ROW('Water Data'!F3))="","",OFFSET('Water Data'!$F$27,0,10*ROW('Water Data'!F3)))</f>
        <v/>
      </c>
      <c r="BZ9" s="294" t="str">
        <f ca="true">+IF(OFFSET('Water Data'!$F$28,0,10*ROW('Water Data'!F3))="","",OFFSET('Water Data'!$F$28,0,10*ROW('Water Data'!F3)))</f>
        <v/>
      </c>
      <c r="CA9" s="294" t="str">
        <f ca="true">+IF(OFFSET('Water Data'!$F$29,0,10*ROW('Water Data'!F3))="","",OFFSET('Water Data'!$F$29,0,10*ROW('Water Data'!F3)))</f>
        <v/>
      </c>
      <c r="CB9" s="294" t="str">
        <f ca="true">+IF(OFFSET('Water Data'!$G$27,0,10*ROW('Water Data'!G3))="","",OFFSET('Water Data'!$G$27,0,10*ROW('Water Data'!G3)))</f>
        <v/>
      </c>
      <c r="CC9" s="294" t="str">
        <f ca="true">+IF(OFFSET('Water Data'!$G$28,0,10*ROW('Water Data'!G3))="","",OFFSET('Water Data'!$G$28,0,10*ROW('Water Data'!G3)))</f>
        <v/>
      </c>
      <c r="CD9" s="294" t="str">
        <f ca="true">+IF(OFFSET('Water Data'!$G$29,0,10*ROW('Water Data'!G3))="","",OFFSET('Water Data'!$G$29,0,10*ROW('Water Data'!G3)))</f>
        <v/>
      </c>
      <c r="CE9" s="294" t="str">
        <f ca="true">+IF(OFFSET('Water Data'!$H$27,0,10*ROW('Water Data'!H3))="","",OFFSET('Water Data'!$H$27,0,10*ROW('Water Data'!H3)))</f>
        <v/>
      </c>
      <c r="CF9" s="294" t="str">
        <f ca="true">+IF(OFFSET('Water Data'!$H$28,0,10*ROW('Water Data'!H3))="","",OFFSET('Water Data'!$H$28,0,10*ROW('Water Data'!H3)))</f>
        <v>Yes</v>
      </c>
      <c r="CG9" s="294" t="str">
        <f ca="true">+IF(OFFSET('Water Data'!$H$29,0,10*ROW('Water Data'!H3))="","",OFFSET('Water Data'!$H$29,0,10*ROW('Water Data'!H3)))</f>
        <v/>
      </c>
      <c r="CH9" s="294" t="str">
        <f ca="true">+IF(OFFSET('Water Data'!$I$27,0,10*ROW('Water Data'!I3))="","",OFFSET('Water Data'!$I$27,0,10*ROW('Water Data'!I3)))</f>
        <v/>
      </c>
      <c r="CI9" s="294" t="str">
        <f ca="true">+IF(OFFSET('Water Data'!$I$28,0,10*ROW('Water Data'!I3))="","",OFFSET('Water Data'!$I$28,0,10*ROW('Water Data'!I3)))</f>
        <v>Yes</v>
      </c>
      <c r="CJ9" s="294" t="str">
        <f ca="true">+IF(OFFSET('Water Data'!$I$29,0,10*ROW('Water Data'!I3))="","",OFFSET('Water Data'!$I$29,0,10*ROW('Water Data'!I3)))</f>
        <v/>
      </c>
      <c r="CK9" s="294" t="str">
        <f ca="true">+IF(OFFSET('Sanitation Data'!$D$28,0,10*ROW('Sanitation Data'!D3))="","",OFFSET('Sanitation Data'!$D$28,0,10*ROW('Sanitation Data'!D3)))</f>
        <v>Yes</v>
      </c>
      <c r="CL9" s="294" t="str">
        <f ca="true">+IF(OFFSET('Sanitation Data'!$D$29,0,10*ROW('Sanitation Data'!D3))="","",OFFSET('Sanitation Data'!$D$29,0,10*ROW('Sanitation Data'!D3)))</f>
        <v/>
      </c>
      <c r="CM9" s="294" t="str">
        <f ca="true">+IF(OFFSET('Sanitation Data'!$D$30,0,10*ROW('Sanitation Data'!D3))="","",OFFSET('Sanitation Data'!$D$30,0,10*ROW('Sanitation Data'!D3)))</f>
        <v/>
      </c>
      <c r="CN9" s="294" t="str">
        <f ca="true">+IF(OFFSET('Sanitation Data'!$D$31,0,10*ROW('Sanitation Data'!D3))="","",OFFSET('Sanitation Data'!$D$31,0,10*ROW('Sanitation Data'!D3)))</f>
        <v/>
      </c>
      <c r="CO9" s="294" t="str">
        <f ca="true">+IF(OFFSET('Sanitation Data'!$D$32,0,10*ROW('Sanitation Data'!D3))="","",OFFSET('Sanitation Data'!$D$32,0,10*ROW('Sanitation Data'!D3)))</f>
        <v/>
      </c>
      <c r="CP9" s="294" t="str">
        <f ca="true">+IF(OFFSET('Sanitation Data'!$E$28,0,10*ROW('Sanitation Data'!E3))="","",OFFSET('Sanitation Data'!$E$28,0,10*ROW('Sanitation Data'!E3)))</f>
        <v/>
      </c>
      <c r="CQ9" s="294" t="str">
        <f ca="true">+IF(OFFSET('Sanitation Data'!$E$29,0,10*ROW('Sanitation Data'!E3))="","",OFFSET('Sanitation Data'!$E$29,0,10*ROW('Sanitation Data'!E3)))</f>
        <v/>
      </c>
      <c r="CR9" s="294" t="str">
        <f ca="true">+IF(OFFSET('Sanitation Data'!$E$30,0,10*ROW('Sanitation Data'!E3))="","",OFFSET('Sanitation Data'!$E$30,0,10*ROW('Sanitation Data'!E3)))</f>
        <v/>
      </c>
      <c r="CS9" s="294" t="str">
        <f ca="true">+IF(OFFSET('Sanitation Data'!$E$31,0,10*ROW('Sanitation Data'!E3))="","",OFFSET('Sanitation Data'!$E$31,0,10*ROW('Sanitation Data'!E3)))</f>
        <v/>
      </c>
      <c r="CT9" s="294" t="str">
        <f ca="true">+IF(OFFSET('Sanitation Data'!$E$32,0,10*ROW('Sanitation Data'!E3))="","",OFFSET('Sanitation Data'!$E$32,0,10*ROW('Sanitation Data'!E3)))</f>
        <v/>
      </c>
      <c r="CU9" s="294" t="str">
        <f ca="true">+IF(OFFSET('Sanitation Data'!$F$28,0,10*ROW('Sanitation Data'!F3))="","",OFFSET('Sanitation Data'!$F$28,0,10*ROW('Sanitation Data'!F3)))</f>
        <v/>
      </c>
      <c r="CV9" s="294" t="str">
        <f ca="true">+IF(OFFSET('Sanitation Data'!$F$29,0,10*ROW('Sanitation Data'!F3))="","",OFFSET('Sanitation Data'!$F$29,0,10*ROW('Sanitation Data'!F3)))</f>
        <v/>
      </c>
      <c r="CW9" s="294" t="str">
        <f ca="true">+IF(OFFSET('Sanitation Data'!$F$30,0,10*ROW('Sanitation Data'!F3))="","",OFFSET('Sanitation Data'!$F$30,0,10*ROW('Sanitation Data'!F3)))</f>
        <v/>
      </c>
      <c r="CX9" s="294" t="str">
        <f ca="true">+IF(OFFSET('Sanitation Data'!$F$31,0,10*ROW('Sanitation Data'!F3))="","",OFFSET('Sanitation Data'!$F$31,0,10*ROW('Sanitation Data'!F3)))</f>
        <v/>
      </c>
      <c r="CY9" s="294" t="str">
        <f ca="true">+IF(OFFSET('Sanitation Data'!$F$32,0,10*ROW('Sanitation Data'!F3))="","",OFFSET('Sanitation Data'!$F$32,0,10*ROW('Sanitation Data'!F3)))</f>
        <v/>
      </c>
      <c r="CZ9" s="294" t="str">
        <f ca="true">+IF(OFFSET('Sanitation Data'!$G$28,0,10*ROW('Sanitation Data'!G3))="","",OFFSET('Sanitation Data'!$G$28,0,10*ROW('Sanitation Data'!G3)))</f>
        <v/>
      </c>
      <c r="DA9" s="294" t="str">
        <f ca="true">+IF(OFFSET('Sanitation Data'!$G$29,0,10*ROW('Sanitation Data'!G3))="","",OFFSET('Sanitation Data'!$G$29,0,10*ROW('Sanitation Data'!G3)))</f>
        <v/>
      </c>
      <c r="DB9" s="294" t="str">
        <f ca="true">+IF(OFFSET('Sanitation Data'!$G$30,0,10*ROW('Sanitation Data'!G3))="","",OFFSET('Sanitation Data'!$G$30,0,10*ROW('Sanitation Data'!G3)))</f>
        <v/>
      </c>
      <c r="DC9" s="294" t="str">
        <f ca="true">+IF(OFFSET('Sanitation Data'!$G$31,0,10*ROW('Sanitation Data'!G3))="","",OFFSET('Sanitation Data'!$G$31,0,10*ROW('Sanitation Data'!G3)))</f>
        <v/>
      </c>
      <c r="DD9" s="294" t="str">
        <f ca="true">+IF(OFFSET('Sanitation Data'!$G$32,0,10*ROW('Sanitation Data'!G3))="","",OFFSET('Sanitation Data'!$G$32,0,10*ROW('Sanitation Data'!G3)))</f>
        <v/>
      </c>
      <c r="DE9" s="294" t="str">
        <f ca="true">+IF(OFFSET('Sanitation Data'!$H$28,0,10*ROW('Sanitation Data'!H3))="","",OFFSET('Sanitation Data'!$H$28,0,10*ROW('Sanitation Data'!H3)))</f>
        <v>Yes</v>
      </c>
      <c r="DF9" s="294" t="str">
        <f ca="true">+IF(OFFSET('Sanitation Data'!$H$29,0,10*ROW('Sanitation Data'!H3))="","",OFFSET('Sanitation Data'!$H$29,0,10*ROW('Sanitation Data'!H3)))</f>
        <v/>
      </c>
      <c r="DG9" s="294" t="str">
        <f ca="true">+IF(OFFSET('Sanitation Data'!$H$30,0,10*ROW('Sanitation Data'!H3))="","",OFFSET('Sanitation Data'!$H$30,0,10*ROW('Sanitation Data'!H3)))</f>
        <v/>
      </c>
      <c r="DH9" s="294" t="str">
        <f ca="true">+IF(OFFSET('Sanitation Data'!$H$31,0,10*ROW('Sanitation Data'!H3))="","",OFFSET('Sanitation Data'!$H$31,0,10*ROW('Sanitation Data'!H3)))</f>
        <v/>
      </c>
      <c r="DI9" s="294" t="str">
        <f ca="true">+IF(OFFSET('Sanitation Data'!$H$32,0,10*ROW('Sanitation Data'!H3))="","",OFFSET('Sanitation Data'!$H$32,0,10*ROW('Sanitation Data'!H3)))</f>
        <v/>
      </c>
      <c r="DJ9" s="294" t="str">
        <f ca="true">+IF(OFFSET('Sanitation Data'!$I$28,0,10*ROW('Sanitation Data'!I3))="","",OFFSET('Sanitation Data'!$I$28,0,10*ROW('Sanitation Data'!I3)))</f>
        <v>Yes</v>
      </c>
      <c r="DK9" s="294" t="str">
        <f ca="true">+IF(OFFSET('Sanitation Data'!$I$29,0,10*ROW('Sanitation Data'!I3))="","",OFFSET('Sanitation Data'!$I$29,0,10*ROW('Sanitation Data'!I3)))</f>
        <v/>
      </c>
      <c r="DL9" s="294" t="str">
        <f ca="true">+IF(OFFSET('Sanitation Data'!$I$30,0,10*ROW('Sanitation Data'!I3))="","",OFFSET('Sanitation Data'!$I$30,0,10*ROW('Sanitation Data'!I3)))</f>
        <v/>
      </c>
      <c r="DM9" s="294" t="str">
        <f ca="true">+IF(OFFSET('Sanitation Data'!$I$31,0,10*ROW('Sanitation Data'!I3))="","",OFFSET('Sanitation Data'!$I$31,0,10*ROW('Sanitation Data'!I3)))</f>
        <v/>
      </c>
      <c r="DN9" s="294" t="str">
        <f ca="true">+IF(OFFSET('Sanitation Data'!$I$32,0,10*ROW('Sanitation Data'!I3))="","",OFFSET('Sanitation Data'!$I$32,0,10*ROW('Sanitation Data'!I3)))</f>
        <v/>
      </c>
      <c r="DO9" s="294" t="str">
        <f ca="true">+IF(OFFSET('Hygiene Data'!$D$11,0,10*ROW('Hygiene Data'!D3))="","",OFFSET('Hygiene Data'!$D$11,0,10*ROW('Hygiene Data'!D3)))</f>
        <v/>
      </c>
      <c r="DP9" s="294" t="str">
        <f ca="true">+IF(OFFSET('Hygiene Data'!$D$12,0,10*ROW('Hygiene Data'!D3))="","",OFFSET('Hygiene Data'!$D$12,0,10*ROW('Hygiene Data'!D3)))</f>
        <v/>
      </c>
      <c r="DQ9" s="294" t="str">
        <f ca="true">+IF(OFFSET('Hygiene Data'!$D$13,0,10*ROW('Hygiene Data'!D3))="","",OFFSET('Hygiene Data'!$D$13,0,10*ROW('Hygiene Data'!D3)))</f>
        <v/>
      </c>
      <c r="DR9" s="294" t="str">
        <f ca="true">+IF(OFFSET('Hygiene Data'!$E$11,0,10*ROW('Hygiene Data'!E3))="","",OFFSET('Hygiene Data'!$E$11,0,10*ROW('Hygiene Data'!E3)))</f>
        <v/>
      </c>
      <c r="DS9" s="294" t="str">
        <f ca="true">+IF(OFFSET('Hygiene Data'!$E$12,0,10*ROW('Hygiene Data'!E3))="","",OFFSET('Hygiene Data'!$E$12,0,10*ROW('Hygiene Data'!E3)))</f>
        <v/>
      </c>
      <c r="DT9" s="294" t="str">
        <f ca="true">+IF(OFFSET('Hygiene Data'!$E$13,0,10*ROW('Hygiene Data'!E3))="","",OFFSET('Hygiene Data'!$E$13,0,10*ROW('Hygiene Data'!E3)))</f>
        <v/>
      </c>
      <c r="DU9" s="294" t="str">
        <f ca="true">+IF(OFFSET('Hygiene Data'!$F$11,0,10*ROW('Hygiene Data'!F3))="","",OFFSET('Hygiene Data'!$F$11,0,10*ROW('Hygiene Data'!F3)))</f>
        <v/>
      </c>
      <c r="DV9" s="294" t="str">
        <f ca="true">+IF(OFFSET('Hygiene Data'!$F$12,0,10*ROW('Hygiene Data'!F3))="","",OFFSET('Hygiene Data'!$F$12,0,10*ROW('Hygiene Data'!F3)))</f>
        <v/>
      </c>
      <c r="DW9" s="294" t="str">
        <f ca="true">+IF(OFFSET('Hygiene Data'!$F$13,0,10*ROW('Hygiene Data'!F3))="","",OFFSET('Hygiene Data'!$F$13,0,10*ROW('Hygiene Data'!F3)))</f>
        <v/>
      </c>
      <c r="DX9" s="294" t="str">
        <f ca="true">+IF(OFFSET('Hygiene Data'!$G$11,0,10*ROW('Hygiene Data'!G3))="","",OFFSET('Hygiene Data'!$G$11,0,10*ROW('Hygiene Data'!G3)))</f>
        <v/>
      </c>
      <c r="DY9" s="294" t="str">
        <f ca="true">+IF(OFFSET('Hygiene Data'!$G$12,0,10*ROW('Hygiene Data'!G3))="","",OFFSET('Hygiene Data'!$G$12,0,10*ROW('Hygiene Data'!G3)))</f>
        <v/>
      </c>
      <c r="DZ9" s="294" t="str">
        <f ca="true">+IF(OFFSET('Hygiene Data'!$G$13,0,10*ROW('Hygiene Data'!G3))="","",OFFSET('Hygiene Data'!$G$13,0,10*ROW('Hygiene Data'!G3)))</f>
        <v/>
      </c>
      <c r="EA9" s="294" t="str">
        <f ca="true">+IF(OFFSET('Hygiene Data'!$H$11,0,10*ROW('Hygiene Data'!H3))="","",OFFSET('Hygiene Data'!$H$11,0,10*ROW('Hygiene Data'!H3)))</f>
        <v/>
      </c>
      <c r="EB9" s="294" t="str">
        <f ca="true">+IF(OFFSET('Hygiene Data'!$H$12,0,10*ROW('Hygiene Data'!H3))="","",OFFSET('Hygiene Data'!$H$12,0,10*ROW('Hygiene Data'!H3)))</f>
        <v/>
      </c>
      <c r="EC9" s="294" t="str">
        <f ca="true">+IF(OFFSET('Hygiene Data'!$H$13,0,10*ROW('Hygiene Data'!H3))="","",OFFSET('Hygiene Data'!$H$13,0,10*ROW('Hygiene Data'!H3)))</f>
        <v/>
      </c>
      <c r="ED9" s="294" t="str">
        <f ca="true">+IF(OFFSET('Hygiene Data'!$I$11,0,10*ROW('Hygiene Data'!I3))="","",OFFSET('Hygiene Data'!$I$11,0,10*ROW('Hygiene Data'!I3)))</f>
        <v/>
      </c>
      <c r="EE9" s="294" t="str">
        <f ca="true">+IF(OFFSET('Hygiene Data'!$I$12,0,10*ROW('Hygiene Data'!I3))="","",OFFSET('Hygiene Data'!$I$12,0,10*ROW('Hygiene Data'!I3)))</f>
        <v/>
      </c>
      <c r="EF9" s="294" t="str">
        <f ca="true">+IF(OFFSET('Hygiene Data'!$I$13,0,10*ROW('Hygiene Data'!I3))="","",OFFSET('Hygiene Data'!$I$13,0,10*ROW('Hygiene Data'!I3)))</f>
        <v/>
      </c>
    </row>
    <row xmlns:x14ac="http://schemas.microsoft.com/office/spreadsheetml/2009/9/ac" r="10" x14ac:dyDescent="0.2">
      <c r="A10" s="36" t="str">
        <f ca="true">+IF(OFFSET('Water Data'!$B$2,0,10*ROW('Water Data'!E4))="","",OFFSET('Water Data'!$B$2,0,10*ROW('Water Data'!E4)))</f>
        <v>ERI_2011_UIS</v>
      </c>
      <c r="B10" s="36" t="str">
        <f ca="true">+IF(OFFSET('Water Data'!$C$2,0,10*ROW('Water Data'!F4))="","",OFFSET('Water Data'!$C$2,0,10*ROW('Water Data'!F4)))</f>
        <v>Other</v>
      </c>
      <c r="C10" s="350">
        <f t="shared" ca="true" si="0"/>
        <v>2011</v>
      </c>
      <c r="D10" s="96"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6">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60.518235793044951</v>
      </c>
      <c r="F10" s="96"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6"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6"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6"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6"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6"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6"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6"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6"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6"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6"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6">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56.5</v>
      </c>
      <c r="R10" s="96"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6"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6">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69</v>
      </c>
      <c r="U10" s="96"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7">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75.843511450381683</v>
      </c>
      <c r="W10" s="97"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7"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7"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7"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7"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7"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7"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7"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7"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7"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7"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7"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7"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7"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7"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7"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7"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7"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7"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7">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68.900000000000006</v>
      </c>
      <c r="AQ10" s="97"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7"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7"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7"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7">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90.5</v>
      </c>
      <c r="AV10" s="97"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7"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7"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7"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8"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8"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8"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8"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8"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8"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8"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8"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8"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8"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8"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8"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8"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8"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8"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8"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8"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8"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94"/>
      <c r="BS10" s="294" t="str">
        <f ca="true">+IF(OFFSET('Water Data'!$D$27,0,10*ROW('Water Data'!D4))="","",OFFSET('Water Data'!$D$27,0,10*ROW('Water Data'!D4)))</f>
        <v/>
      </c>
      <c r="BT10" s="294" t="str">
        <f ca="true">+IF(OFFSET('Water Data'!$D$28,0,10*ROW('Water Data'!D4))="","",OFFSET('Water Data'!$D$28,0,10*ROW('Water Data'!D4)))</f>
        <v>Yes</v>
      </c>
      <c r="BU10" s="294" t="str">
        <f ca="true">+IF(OFFSET('Water Data'!$D$29,0,10*ROW('Water Data'!D4))="","",OFFSET('Water Data'!$D$29,0,10*ROW('Water Data'!D4)))</f>
        <v/>
      </c>
      <c r="BV10" s="294" t="str">
        <f ca="true">+IF(OFFSET('Water Data'!$E$27,0,10*ROW('Water Data'!E4))="","",OFFSET('Water Data'!$E$27,0,10*ROW('Water Data'!E4)))</f>
        <v/>
      </c>
      <c r="BW10" s="294" t="str">
        <f ca="true">+IF(OFFSET('Water Data'!$E$28,0,10*ROW('Water Data'!E4))="","",OFFSET('Water Data'!$E$28,0,10*ROW('Water Data'!E4)))</f>
        <v/>
      </c>
      <c r="BX10" s="294" t="str">
        <f ca="true">+IF(OFFSET('Water Data'!$E$29,0,10*ROW('Water Data'!E4))="","",OFFSET('Water Data'!$E$29,0,10*ROW('Water Data'!E4)))</f>
        <v/>
      </c>
      <c r="BY10" s="294" t="str">
        <f ca="true">+IF(OFFSET('Water Data'!$F$27,0,10*ROW('Water Data'!F4))="","",OFFSET('Water Data'!$F$27,0,10*ROW('Water Data'!F4)))</f>
        <v/>
      </c>
      <c r="BZ10" s="294" t="str">
        <f ca="true">+IF(OFFSET('Water Data'!$F$28,0,10*ROW('Water Data'!F4))="","",OFFSET('Water Data'!$F$28,0,10*ROW('Water Data'!F4)))</f>
        <v/>
      </c>
      <c r="CA10" s="294" t="str">
        <f ca="true">+IF(OFFSET('Water Data'!$F$29,0,10*ROW('Water Data'!F4))="","",OFFSET('Water Data'!$F$29,0,10*ROW('Water Data'!F4)))</f>
        <v/>
      </c>
      <c r="CB10" s="294" t="str">
        <f ca="true">+IF(OFFSET('Water Data'!$G$27,0,10*ROW('Water Data'!G4))="","",OFFSET('Water Data'!$G$27,0,10*ROW('Water Data'!G4)))</f>
        <v/>
      </c>
      <c r="CC10" s="294" t="str">
        <f ca="true">+IF(OFFSET('Water Data'!$G$28,0,10*ROW('Water Data'!G4))="","",OFFSET('Water Data'!$G$28,0,10*ROW('Water Data'!G4)))</f>
        <v/>
      </c>
      <c r="CD10" s="294" t="str">
        <f ca="true">+IF(OFFSET('Water Data'!$G$29,0,10*ROW('Water Data'!G4))="","",OFFSET('Water Data'!$G$29,0,10*ROW('Water Data'!G4)))</f>
        <v/>
      </c>
      <c r="CE10" s="294" t="str">
        <f ca="true">+IF(OFFSET('Water Data'!$H$27,0,10*ROW('Water Data'!H4))="","",OFFSET('Water Data'!$H$27,0,10*ROW('Water Data'!H4)))</f>
        <v/>
      </c>
      <c r="CF10" s="294" t="str">
        <f ca="true">+IF(OFFSET('Water Data'!$H$28,0,10*ROW('Water Data'!H4))="","",OFFSET('Water Data'!$H$28,0,10*ROW('Water Data'!H4)))</f>
        <v>Yes</v>
      </c>
      <c r="CG10" s="294" t="str">
        <f ca="true">+IF(OFFSET('Water Data'!$H$29,0,10*ROW('Water Data'!H4))="","",OFFSET('Water Data'!$H$29,0,10*ROW('Water Data'!H4)))</f>
        <v/>
      </c>
      <c r="CH10" s="294" t="str">
        <f ca="true">+IF(OFFSET('Water Data'!$I$27,0,10*ROW('Water Data'!I4))="","",OFFSET('Water Data'!$I$27,0,10*ROW('Water Data'!I4)))</f>
        <v/>
      </c>
      <c r="CI10" s="294" t="str">
        <f ca="true">+IF(OFFSET('Water Data'!$I$28,0,10*ROW('Water Data'!I4))="","",OFFSET('Water Data'!$I$28,0,10*ROW('Water Data'!I4)))</f>
        <v>Yes</v>
      </c>
      <c r="CJ10" s="294" t="str">
        <f ca="true">+IF(OFFSET('Water Data'!$I$29,0,10*ROW('Water Data'!I4))="","",OFFSET('Water Data'!$I$29,0,10*ROW('Water Data'!I4)))</f>
        <v/>
      </c>
      <c r="CK10" s="294" t="str">
        <f ca="true">+IF(OFFSET('Sanitation Data'!$D$28,0,10*ROW('Sanitation Data'!D4))="","",OFFSET('Sanitation Data'!$D$28,0,10*ROW('Sanitation Data'!D4)))</f>
        <v>Yes</v>
      </c>
      <c r="CL10" s="294" t="str">
        <f ca="true">+IF(OFFSET('Sanitation Data'!$D$29,0,10*ROW('Sanitation Data'!D4))="","",OFFSET('Sanitation Data'!$D$29,0,10*ROW('Sanitation Data'!D4)))</f>
        <v/>
      </c>
      <c r="CM10" s="294" t="str">
        <f ca="true">+IF(OFFSET('Sanitation Data'!$D$30,0,10*ROW('Sanitation Data'!D4))="","",OFFSET('Sanitation Data'!$D$30,0,10*ROW('Sanitation Data'!D4)))</f>
        <v/>
      </c>
      <c r="CN10" s="294" t="str">
        <f ca="true">+IF(OFFSET('Sanitation Data'!$D$31,0,10*ROW('Sanitation Data'!D4))="","",OFFSET('Sanitation Data'!$D$31,0,10*ROW('Sanitation Data'!D4)))</f>
        <v/>
      </c>
      <c r="CO10" s="294" t="str">
        <f ca="true">+IF(OFFSET('Sanitation Data'!$D$32,0,10*ROW('Sanitation Data'!D4))="","",OFFSET('Sanitation Data'!$D$32,0,10*ROW('Sanitation Data'!D4)))</f>
        <v/>
      </c>
      <c r="CP10" s="294" t="str">
        <f ca="true">+IF(OFFSET('Sanitation Data'!$E$28,0,10*ROW('Sanitation Data'!E4))="","",OFFSET('Sanitation Data'!$E$28,0,10*ROW('Sanitation Data'!E4)))</f>
        <v/>
      </c>
      <c r="CQ10" s="294" t="str">
        <f ca="true">+IF(OFFSET('Sanitation Data'!$E$29,0,10*ROW('Sanitation Data'!E4))="","",OFFSET('Sanitation Data'!$E$29,0,10*ROW('Sanitation Data'!E4)))</f>
        <v/>
      </c>
      <c r="CR10" s="294" t="str">
        <f ca="true">+IF(OFFSET('Sanitation Data'!$E$30,0,10*ROW('Sanitation Data'!E4))="","",OFFSET('Sanitation Data'!$E$30,0,10*ROW('Sanitation Data'!E4)))</f>
        <v/>
      </c>
      <c r="CS10" s="294" t="str">
        <f ca="true">+IF(OFFSET('Sanitation Data'!$E$31,0,10*ROW('Sanitation Data'!E4))="","",OFFSET('Sanitation Data'!$E$31,0,10*ROW('Sanitation Data'!E4)))</f>
        <v/>
      </c>
      <c r="CT10" s="294" t="str">
        <f ca="true">+IF(OFFSET('Sanitation Data'!$E$32,0,10*ROW('Sanitation Data'!E4))="","",OFFSET('Sanitation Data'!$E$32,0,10*ROW('Sanitation Data'!E4)))</f>
        <v/>
      </c>
      <c r="CU10" s="294" t="str">
        <f ca="true">+IF(OFFSET('Sanitation Data'!$F$28,0,10*ROW('Sanitation Data'!F4))="","",OFFSET('Sanitation Data'!$F$28,0,10*ROW('Sanitation Data'!F4)))</f>
        <v/>
      </c>
      <c r="CV10" s="294" t="str">
        <f ca="true">+IF(OFFSET('Sanitation Data'!$F$29,0,10*ROW('Sanitation Data'!F4))="","",OFFSET('Sanitation Data'!$F$29,0,10*ROW('Sanitation Data'!F4)))</f>
        <v/>
      </c>
      <c r="CW10" s="294" t="str">
        <f ca="true">+IF(OFFSET('Sanitation Data'!$F$30,0,10*ROW('Sanitation Data'!F4))="","",OFFSET('Sanitation Data'!$F$30,0,10*ROW('Sanitation Data'!F4)))</f>
        <v/>
      </c>
      <c r="CX10" s="294" t="str">
        <f ca="true">+IF(OFFSET('Sanitation Data'!$F$31,0,10*ROW('Sanitation Data'!F4))="","",OFFSET('Sanitation Data'!$F$31,0,10*ROW('Sanitation Data'!F4)))</f>
        <v/>
      </c>
      <c r="CY10" s="294" t="str">
        <f ca="true">+IF(OFFSET('Sanitation Data'!$F$32,0,10*ROW('Sanitation Data'!F4))="","",OFFSET('Sanitation Data'!$F$32,0,10*ROW('Sanitation Data'!F4)))</f>
        <v/>
      </c>
      <c r="CZ10" s="294" t="str">
        <f ca="true">+IF(OFFSET('Sanitation Data'!$G$28,0,10*ROW('Sanitation Data'!G4))="","",OFFSET('Sanitation Data'!$G$28,0,10*ROW('Sanitation Data'!G4)))</f>
        <v/>
      </c>
      <c r="DA10" s="294" t="str">
        <f ca="true">+IF(OFFSET('Sanitation Data'!$G$29,0,10*ROW('Sanitation Data'!G4))="","",OFFSET('Sanitation Data'!$G$29,0,10*ROW('Sanitation Data'!G4)))</f>
        <v/>
      </c>
      <c r="DB10" s="294" t="str">
        <f ca="true">+IF(OFFSET('Sanitation Data'!$G$30,0,10*ROW('Sanitation Data'!G4))="","",OFFSET('Sanitation Data'!$G$30,0,10*ROW('Sanitation Data'!G4)))</f>
        <v/>
      </c>
      <c r="DC10" s="294" t="str">
        <f ca="true">+IF(OFFSET('Sanitation Data'!$G$31,0,10*ROW('Sanitation Data'!G4))="","",OFFSET('Sanitation Data'!$G$31,0,10*ROW('Sanitation Data'!G4)))</f>
        <v/>
      </c>
      <c r="DD10" s="294" t="str">
        <f ca="true">+IF(OFFSET('Sanitation Data'!$G$32,0,10*ROW('Sanitation Data'!G4))="","",OFFSET('Sanitation Data'!$G$32,0,10*ROW('Sanitation Data'!G4)))</f>
        <v/>
      </c>
      <c r="DE10" s="294" t="str">
        <f ca="true">+IF(OFFSET('Sanitation Data'!$H$28,0,10*ROW('Sanitation Data'!H4))="","",OFFSET('Sanitation Data'!$H$28,0,10*ROW('Sanitation Data'!H4)))</f>
        <v>Yes</v>
      </c>
      <c r="DF10" s="294" t="str">
        <f ca="true">+IF(OFFSET('Sanitation Data'!$H$29,0,10*ROW('Sanitation Data'!H4))="","",OFFSET('Sanitation Data'!$H$29,0,10*ROW('Sanitation Data'!H4)))</f>
        <v/>
      </c>
      <c r="DG10" s="294" t="str">
        <f ca="true">+IF(OFFSET('Sanitation Data'!$H$30,0,10*ROW('Sanitation Data'!H4))="","",OFFSET('Sanitation Data'!$H$30,0,10*ROW('Sanitation Data'!H4)))</f>
        <v/>
      </c>
      <c r="DH10" s="294" t="str">
        <f ca="true">+IF(OFFSET('Sanitation Data'!$H$31,0,10*ROW('Sanitation Data'!H4))="","",OFFSET('Sanitation Data'!$H$31,0,10*ROW('Sanitation Data'!H4)))</f>
        <v/>
      </c>
      <c r="DI10" s="294" t="str">
        <f ca="true">+IF(OFFSET('Sanitation Data'!$H$32,0,10*ROW('Sanitation Data'!H4))="","",OFFSET('Sanitation Data'!$H$32,0,10*ROW('Sanitation Data'!H4)))</f>
        <v/>
      </c>
      <c r="DJ10" s="294" t="str">
        <f ca="true">+IF(OFFSET('Sanitation Data'!$I$28,0,10*ROW('Sanitation Data'!I4))="","",OFFSET('Sanitation Data'!$I$28,0,10*ROW('Sanitation Data'!I4)))</f>
        <v>Yes</v>
      </c>
      <c r="DK10" s="294" t="str">
        <f ca="true">+IF(OFFSET('Sanitation Data'!$I$29,0,10*ROW('Sanitation Data'!I4))="","",OFFSET('Sanitation Data'!$I$29,0,10*ROW('Sanitation Data'!I4)))</f>
        <v/>
      </c>
      <c r="DL10" s="294" t="str">
        <f ca="true">+IF(OFFSET('Sanitation Data'!$I$30,0,10*ROW('Sanitation Data'!I4))="","",OFFSET('Sanitation Data'!$I$30,0,10*ROW('Sanitation Data'!I4)))</f>
        <v/>
      </c>
      <c r="DM10" s="294" t="str">
        <f ca="true">+IF(OFFSET('Sanitation Data'!$I$31,0,10*ROW('Sanitation Data'!I4))="","",OFFSET('Sanitation Data'!$I$31,0,10*ROW('Sanitation Data'!I4)))</f>
        <v/>
      </c>
      <c r="DN10" s="294" t="str">
        <f ca="true">+IF(OFFSET('Sanitation Data'!$I$32,0,10*ROW('Sanitation Data'!I4))="","",OFFSET('Sanitation Data'!$I$32,0,10*ROW('Sanitation Data'!I4)))</f>
        <v/>
      </c>
      <c r="DO10" s="294" t="str">
        <f ca="true">+IF(OFFSET('Hygiene Data'!$D$11,0,10*ROW('Hygiene Data'!D4))="","",OFFSET('Hygiene Data'!$D$11,0,10*ROW('Hygiene Data'!D4)))</f>
        <v/>
      </c>
      <c r="DP10" s="294" t="str">
        <f ca="true">+IF(OFFSET('Hygiene Data'!$D$12,0,10*ROW('Hygiene Data'!D4))="","",OFFSET('Hygiene Data'!$D$12,0,10*ROW('Hygiene Data'!D4)))</f>
        <v/>
      </c>
      <c r="DQ10" s="294" t="str">
        <f ca="true">+IF(OFFSET('Hygiene Data'!$D$13,0,10*ROW('Hygiene Data'!D4))="","",OFFSET('Hygiene Data'!$D$13,0,10*ROW('Hygiene Data'!D4)))</f>
        <v/>
      </c>
      <c r="DR10" s="294" t="str">
        <f ca="true">+IF(OFFSET('Hygiene Data'!$E$11,0,10*ROW('Hygiene Data'!E4))="","",OFFSET('Hygiene Data'!$E$11,0,10*ROW('Hygiene Data'!E4)))</f>
        <v/>
      </c>
      <c r="DS10" s="294" t="str">
        <f ca="true">+IF(OFFSET('Hygiene Data'!$E$12,0,10*ROW('Hygiene Data'!E4))="","",OFFSET('Hygiene Data'!$E$12,0,10*ROW('Hygiene Data'!E4)))</f>
        <v/>
      </c>
      <c r="DT10" s="294" t="str">
        <f ca="true">+IF(OFFSET('Hygiene Data'!$E$13,0,10*ROW('Hygiene Data'!E4))="","",OFFSET('Hygiene Data'!$E$13,0,10*ROW('Hygiene Data'!E4)))</f>
        <v/>
      </c>
      <c r="DU10" s="294" t="str">
        <f ca="true">+IF(OFFSET('Hygiene Data'!$F$11,0,10*ROW('Hygiene Data'!F4))="","",OFFSET('Hygiene Data'!$F$11,0,10*ROW('Hygiene Data'!F4)))</f>
        <v/>
      </c>
      <c r="DV10" s="294" t="str">
        <f ca="true">+IF(OFFSET('Hygiene Data'!$F$12,0,10*ROW('Hygiene Data'!F4))="","",OFFSET('Hygiene Data'!$F$12,0,10*ROW('Hygiene Data'!F4)))</f>
        <v/>
      </c>
      <c r="DW10" s="294" t="str">
        <f ca="true">+IF(OFFSET('Hygiene Data'!$F$13,0,10*ROW('Hygiene Data'!F4))="","",OFFSET('Hygiene Data'!$F$13,0,10*ROW('Hygiene Data'!F4)))</f>
        <v/>
      </c>
      <c r="DX10" s="294" t="str">
        <f ca="true">+IF(OFFSET('Hygiene Data'!$G$11,0,10*ROW('Hygiene Data'!G4))="","",OFFSET('Hygiene Data'!$G$11,0,10*ROW('Hygiene Data'!G4)))</f>
        <v/>
      </c>
      <c r="DY10" s="294" t="str">
        <f ca="true">+IF(OFFSET('Hygiene Data'!$G$12,0,10*ROW('Hygiene Data'!G4))="","",OFFSET('Hygiene Data'!$G$12,0,10*ROW('Hygiene Data'!G4)))</f>
        <v/>
      </c>
      <c r="DZ10" s="294" t="str">
        <f ca="true">+IF(OFFSET('Hygiene Data'!$G$13,0,10*ROW('Hygiene Data'!G4))="","",OFFSET('Hygiene Data'!$G$13,0,10*ROW('Hygiene Data'!G4)))</f>
        <v/>
      </c>
      <c r="EA10" s="294" t="str">
        <f ca="true">+IF(OFFSET('Hygiene Data'!$H$11,0,10*ROW('Hygiene Data'!H4))="","",OFFSET('Hygiene Data'!$H$11,0,10*ROW('Hygiene Data'!H4)))</f>
        <v/>
      </c>
      <c r="EB10" s="294" t="str">
        <f ca="true">+IF(OFFSET('Hygiene Data'!$H$12,0,10*ROW('Hygiene Data'!H4))="","",OFFSET('Hygiene Data'!$H$12,0,10*ROW('Hygiene Data'!H4)))</f>
        <v/>
      </c>
      <c r="EC10" s="294" t="str">
        <f ca="true">+IF(OFFSET('Hygiene Data'!$H$13,0,10*ROW('Hygiene Data'!H4))="","",OFFSET('Hygiene Data'!$H$13,0,10*ROW('Hygiene Data'!H4)))</f>
        <v/>
      </c>
      <c r="ED10" s="294" t="str">
        <f ca="true">+IF(OFFSET('Hygiene Data'!$I$11,0,10*ROW('Hygiene Data'!I4))="","",OFFSET('Hygiene Data'!$I$11,0,10*ROW('Hygiene Data'!I4)))</f>
        <v/>
      </c>
      <c r="EE10" s="294" t="str">
        <f ca="true">+IF(OFFSET('Hygiene Data'!$I$12,0,10*ROW('Hygiene Data'!I4))="","",OFFSET('Hygiene Data'!$I$12,0,10*ROW('Hygiene Data'!I4)))</f>
        <v/>
      </c>
      <c r="EF10" s="294" t="str">
        <f ca="true">+IF(OFFSET('Hygiene Data'!$I$13,0,10*ROW('Hygiene Data'!I4))="","",OFFSET('Hygiene Data'!$I$13,0,10*ROW('Hygiene Data'!I4)))</f>
        <v/>
      </c>
    </row>
    <row xmlns:x14ac="http://schemas.microsoft.com/office/spreadsheetml/2009/9/ac" r="11" x14ac:dyDescent="0.2">
      <c r="A11" s="36" t="str">
        <f ca="true">+IF(OFFSET('Water Data'!$B$2,0,10*ROW('Water Data'!E5))="","",OFFSET('Water Data'!$B$2,0,10*ROW('Water Data'!E5)))</f>
        <v>ERI_2012_UIS</v>
      </c>
      <c r="B11" s="36" t="str">
        <f ca="true">+IF(OFFSET('Water Data'!$C$2,0,10*ROW('Water Data'!F5))="","",OFFSET('Water Data'!$C$2,0,10*ROW('Water Data'!F5)))</f>
        <v>Other</v>
      </c>
      <c r="C11" s="350">
        <f t="shared" ca="true" si="0"/>
        <v>2012</v>
      </c>
      <c r="D11" s="96"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6">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57.443323442136503</v>
      </c>
      <c r="F11" s="96"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6"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6"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6"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6"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6"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6"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6"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6"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6"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6"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6">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53.2</v>
      </c>
      <c r="R11" s="96"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6"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6">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66.2</v>
      </c>
      <c r="U11" s="96"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7">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70.789317507418403</v>
      </c>
      <c r="W11" s="97"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7"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7"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7"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7"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7"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7"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7"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7"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7"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7"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7"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7"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7"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7"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7"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7"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7"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7"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7">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64</v>
      </c>
      <c r="AQ11" s="97"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7"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7"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7"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7">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84.8</v>
      </c>
      <c r="AV11" s="97"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7"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7"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7"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8"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8"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8"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8"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8"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8"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8"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8"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8"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8"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8"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8"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8"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8"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8"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8"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8"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8"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94"/>
      <c r="BS11" s="294" t="str">
        <f ca="true">+IF(OFFSET('Water Data'!$D$27,0,10*ROW('Water Data'!D5))="","",OFFSET('Water Data'!$D$27,0,10*ROW('Water Data'!D5)))</f>
        <v/>
      </c>
      <c r="BT11" s="294" t="str">
        <f ca="true">+IF(OFFSET('Water Data'!$D$28,0,10*ROW('Water Data'!D5))="","",OFFSET('Water Data'!$D$28,0,10*ROW('Water Data'!D5)))</f>
        <v>Yes</v>
      </c>
      <c r="BU11" s="294" t="str">
        <f ca="true">+IF(OFFSET('Water Data'!$D$29,0,10*ROW('Water Data'!D5))="","",OFFSET('Water Data'!$D$29,0,10*ROW('Water Data'!D5)))</f>
        <v/>
      </c>
      <c r="BV11" s="294" t="str">
        <f ca="true">+IF(OFFSET('Water Data'!$E$27,0,10*ROW('Water Data'!E5))="","",OFFSET('Water Data'!$E$27,0,10*ROW('Water Data'!E5)))</f>
        <v/>
      </c>
      <c r="BW11" s="294" t="str">
        <f ca="true">+IF(OFFSET('Water Data'!$E$28,0,10*ROW('Water Data'!E5))="","",OFFSET('Water Data'!$E$28,0,10*ROW('Water Data'!E5)))</f>
        <v/>
      </c>
      <c r="BX11" s="294" t="str">
        <f ca="true">+IF(OFFSET('Water Data'!$E$29,0,10*ROW('Water Data'!E5))="","",OFFSET('Water Data'!$E$29,0,10*ROW('Water Data'!E5)))</f>
        <v/>
      </c>
      <c r="BY11" s="294" t="str">
        <f ca="true">+IF(OFFSET('Water Data'!$F$27,0,10*ROW('Water Data'!F5))="","",OFFSET('Water Data'!$F$27,0,10*ROW('Water Data'!F5)))</f>
        <v/>
      </c>
      <c r="BZ11" s="294" t="str">
        <f ca="true">+IF(OFFSET('Water Data'!$F$28,0,10*ROW('Water Data'!F5))="","",OFFSET('Water Data'!$F$28,0,10*ROW('Water Data'!F5)))</f>
        <v/>
      </c>
      <c r="CA11" s="294" t="str">
        <f ca="true">+IF(OFFSET('Water Data'!$F$29,0,10*ROW('Water Data'!F5))="","",OFFSET('Water Data'!$F$29,0,10*ROW('Water Data'!F5)))</f>
        <v/>
      </c>
      <c r="CB11" s="294" t="str">
        <f ca="true">+IF(OFFSET('Water Data'!$G$27,0,10*ROW('Water Data'!G5))="","",OFFSET('Water Data'!$G$27,0,10*ROW('Water Data'!G5)))</f>
        <v/>
      </c>
      <c r="CC11" s="294" t="str">
        <f ca="true">+IF(OFFSET('Water Data'!$G$28,0,10*ROW('Water Data'!G5))="","",OFFSET('Water Data'!$G$28,0,10*ROW('Water Data'!G5)))</f>
        <v/>
      </c>
      <c r="CD11" s="294" t="str">
        <f ca="true">+IF(OFFSET('Water Data'!$G$29,0,10*ROW('Water Data'!G5))="","",OFFSET('Water Data'!$G$29,0,10*ROW('Water Data'!G5)))</f>
        <v/>
      </c>
      <c r="CE11" s="294" t="str">
        <f ca="true">+IF(OFFSET('Water Data'!$H$27,0,10*ROW('Water Data'!H5))="","",OFFSET('Water Data'!$H$27,0,10*ROW('Water Data'!H5)))</f>
        <v/>
      </c>
      <c r="CF11" s="294" t="str">
        <f ca="true">+IF(OFFSET('Water Data'!$H$28,0,10*ROW('Water Data'!H5))="","",OFFSET('Water Data'!$H$28,0,10*ROW('Water Data'!H5)))</f>
        <v>Yes</v>
      </c>
      <c r="CG11" s="294" t="str">
        <f ca="true">+IF(OFFSET('Water Data'!$H$29,0,10*ROW('Water Data'!H5))="","",OFFSET('Water Data'!$H$29,0,10*ROW('Water Data'!H5)))</f>
        <v/>
      </c>
      <c r="CH11" s="294" t="str">
        <f ca="true">+IF(OFFSET('Water Data'!$I$27,0,10*ROW('Water Data'!I5))="","",OFFSET('Water Data'!$I$27,0,10*ROW('Water Data'!I5)))</f>
        <v/>
      </c>
      <c r="CI11" s="294" t="str">
        <f ca="true">+IF(OFFSET('Water Data'!$I$28,0,10*ROW('Water Data'!I5))="","",OFFSET('Water Data'!$I$28,0,10*ROW('Water Data'!I5)))</f>
        <v>Yes</v>
      </c>
      <c r="CJ11" s="294" t="str">
        <f ca="true">+IF(OFFSET('Water Data'!$I$29,0,10*ROW('Water Data'!I5))="","",OFFSET('Water Data'!$I$29,0,10*ROW('Water Data'!I5)))</f>
        <v/>
      </c>
      <c r="CK11" s="294" t="str">
        <f ca="true">+IF(OFFSET('Sanitation Data'!$D$28,0,10*ROW('Sanitation Data'!D5))="","",OFFSET('Sanitation Data'!$D$28,0,10*ROW('Sanitation Data'!D5)))</f>
        <v>Yes</v>
      </c>
      <c r="CL11" s="294" t="str">
        <f ca="true">+IF(OFFSET('Sanitation Data'!$D$29,0,10*ROW('Sanitation Data'!D5))="","",OFFSET('Sanitation Data'!$D$29,0,10*ROW('Sanitation Data'!D5)))</f>
        <v/>
      </c>
      <c r="CM11" s="294" t="str">
        <f ca="true">+IF(OFFSET('Sanitation Data'!$D$30,0,10*ROW('Sanitation Data'!D5))="","",OFFSET('Sanitation Data'!$D$30,0,10*ROW('Sanitation Data'!D5)))</f>
        <v/>
      </c>
      <c r="CN11" s="294" t="str">
        <f ca="true">+IF(OFFSET('Sanitation Data'!$D$31,0,10*ROW('Sanitation Data'!D5))="","",OFFSET('Sanitation Data'!$D$31,0,10*ROW('Sanitation Data'!D5)))</f>
        <v/>
      </c>
      <c r="CO11" s="294" t="str">
        <f ca="true">+IF(OFFSET('Sanitation Data'!$D$32,0,10*ROW('Sanitation Data'!D5))="","",OFFSET('Sanitation Data'!$D$32,0,10*ROW('Sanitation Data'!D5)))</f>
        <v/>
      </c>
      <c r="CP11" s="294" t="str">
        <f ca="true">+IF(OFFSET('Sanitation Data'!$E$28,0,10*ROW('Sanitation Data'!E5))="","",OFFSET('Sanitation Data'!$E$28,0,10*ROW('Sanitation Data'!E5)))</f>
        <v/>
      </c>
      <c r="CQ11" s="294" t="str">
        <f ca="true">+IF(OFFSET('Sanitation Data'!$E$29,0,10*ROW('Sanitation Data'!E5))="","",OFFSET('Sanitation Data'!$E$29,0,10*ROW('Sanitation Data'!E5)))</f>
        <v/>
      </c>
      <c r="CR11" s="294" t="str">
        <f ca="true">+IF(OFFSET('Sanitation Data'!$E$30,0,10*ROW('Sanitation Data'!E5))="","",OFFSET('Sanitation Data'!$E$30,0,10*ROW('Sanitation Data'!E5)))</f>
        <v/>
      </c>
      <c r="CS11" s="294" t="str">
        <f ca="true">+IF(OFFSET('Sanitation Data'!$E$31,0,10*ROW('Sanitation Data'!E5))="","",OFFSET('Sanitation Data'!$E$31,0,10*ROW('Sanitation Data'!E5)))</f>
        <v/>
      </c>
      <c r="CT11" s="294" t="str">
        <f ca="true">+IF(OFFSET('Sanitation Data'!$E$32,0,10*ROW('Sanitation Data'!E5))="","",OFFSET('Sanitation Data'!$E$32,0,10*ROW('Sanitation Data'!E5)))</f>
        <v/>
      </c>
      <c r="CU11" s="294" t="str">
        <f ca="true">+IF(OFFSET('Sanitation Data'!$F$28,0,10*ROW('Sanitation Data'!F5))="","",OFFSET('Sanitation Data'!$F$28,0,10*ROW('Sanitation Data'!F5)))</f>
        <v/>
      </c>
      <c r="CV11" s="294" t="str">
        <f ca="true">+IF(OFFSET('Sanitation Data'!$F$29,0,10*ROW('Sanitation Data'!F5))="","",OFFSET('Sanitation Data'!$F$29,0,10*ROW('Sanitation Data'!F5)))</f>
        <v/>
      </c>
      <c r="CW11" s="294" t="str">
        <f ca="true">+IF(OFFSET('Sanitation Data'!$F$30,0,10*ROW('Sanitation Data'!F5))="","",OFFSET('Sanitation Data'!$F$30,0,10*ROW('Sanitation Data'!F5)))</f>
        <v/>
      </c>
      <c r="CX11" s="294" t="str">
        <f ca="true">+IF(OFFSET('Sanitation Data'!$F$31,0,10*ROW('Sanitation Data'!F5))="","",OFFSET('Sanitation Data'!$F$31,0,10*ROW('Sanitation Data'!F5)))</f>
        <v/>
      </c>
      <c r="CY11" s="294" t="str">
        <f ca="true">+IF(OFFSET('Sanitation Data'!$F$32,0,10*ROW('Sanitation Data'!F5))="","",OFFSET('Sanitation Data'!$F$32,0,10*ROW('Sanitation Data'!F5)))</f>
        <v/>
      </c>
      <c r="CZ11" s="294" t="str">
        <f ca="true">+IF(OFFSET('Sanitation Data'!$G$28,0,10*ROW('Sanitation Data'!G5))="","",OFFSET('Sanitation Data'!$G$28,0,10*ROW('Sanitation Data'!G5)))</f>
        <v/>
      </c>
      <c r="DA11" s="294" t="str">
        <f ca="true">+IF(OFFSET('Sanitation Data'!$G$29,0,10*ROW('Sanitation Data'!G5))="","",OFFSET('Sanitation Data'!$G$29,0,10*ROW('Sanitation Data'!G5)))</f>
        <v/>
      </c>
      <c r="DB11" s="294" t="str">
        <f ca="true">+IF(OFFSET('Sanitation Data'!$G$30,0,10*ROW('Sanitation Data'!G5))="","",OFFSET('Sanitation Data'!$G$30,0,10*ROW('Sanitation Data'!G5)))</f>
        <v/>
      </c>
      <c r="DC11" s="294" t="str">
        <f ca="true">+IF(OFFSET('Sanitation Data'!$G$31,0,10*ROW('Sanitation Data'!G5))="","",OFFSET('Sanitation Data'!$G$31,0,10*ROW('Sanitation Data'!G5)))</f>
        <v/>
      </c>
      <c r="DD11" s="294" t="str">
        <f ca="true">+IF(OFFSET('Sanitation Data'!$G$32,0,10*ROW('Sanitation Data'!G5))="","",OFFSET('Sanitation Data'!$G$32,0,10*ROW('Sanitation Data'!G5)))</f>
        <v/>
      </c>
      <c r="DE11" s="294" t="str">
        <f ca="true">+IF(OFFSET('Sanitation Data'!$H$28,0,10*ROW('Sanitation Data'!H5))="","",OFFSET('Sanitation Data'!$H$28,0,10*ROW('Sanitation Data'!H5)))</f>
        <v>Yes</v>
      </c>
      <c r="DF11" s="294" t="str">
        <f ca="true">+IF(OFFSET('Sanitation Data'!$H$29,0,10*ROW('Sanitation Data'!H5))="","",OFFSET('Sanitation Data'!$H$29,0,10*ROW('Sanitation Data'!H5)))</f>
        <v/>
      </c>
      <c r="DG11" s="294" t="str">
        <f ca="true">+IF(OFFSET('Sanitation Data'!$H$30,0,10*ROW('Sanitation Data'!H5))="","",OFFSET('Sanitation Data'!$H$30,0,10*ROW('Sanitation Data'!H5)))</f>
        <v/>
      </c>
      <c r="DH11" s="294" t="str">
        <f ca="true">+IF(OFFSET('Sanitation Data'!$H$31,0,10*ROW('Sanitation Data'!H5))="","",OFFSET('Sanitation Data'!$H$31,0,10*ROW('Sanitation Data'!H5)))</f>
        <v/>
      </c>
      <c r="DI11" s="294" t="str">
        <f ca="true">+IF(OFFSET('Sanitation Data'!$H$32,0,10*ROW('Sanitation Data'!H5))="","",OFFSET('Sanitation Data'!$H$32,0,10*ROW('Sanitation Data'!H5)))</f>
        <v/>
      </c>
      <c r="DJ11" s="294" t="str">
        <f ca="true">+IF(OFFSET('Sanitation Data'!$I$28,0,10*ROW('Sanitation Data'!I5))="","",OFFSET('Sanitation Data'!$I$28,0,10*ROW('Sanitation Data'!I5)))</f>
        <v>Yes</v>
      </c>
      <c r="DK11" s="294" t="str">
        <f ca="true">+IF(OFFSET('Sanitation Data'!$I$29,0,10*ROW('Sanitation Data'!I5))="","",OFFSET('Sanitation Data'!$I$29,0,10*ROW('Sanitation Data'!I5)))</f>
        <v/>
      </c>
      <c r="DL11" s="294" t="str">
        <f ca="true">+IF(OFFSET('Sanitation Data'!$I$30,0,10*ROW('Sanitation Data'!I5))="","",OFFSET('Sanitation Data'!$I$30,0,10*ROW('Sanitation Data'!I5)))</f>
        <v/>
      </c>
      <c r="DM11" s="294" t="str">
        <f ca="true">+IF(OFFSET('Sanitation Data'!$I$31,0,10*ROW('Sanitation Data'!I5))="","",OFFSET('Sanitation Data'!$I$31,0,10*ROW('Sanitation Data'!I5)))</f>
        <v/>
      </c>
      <c r="DN11" s="294" t="str">
        <f ca="true">+IF(OFFSET('Sanitation Data'!$I$32,0,10*ROW('Sanitation Data'!I5))="","",OFFSET('Sanitation Data'!$I$32,0,10*ROW('Sanitation Data'!I5)))</f>
        <v/>
      </c>
      <c r="DO11" s="294" t="str">
        <f ca="true">+IF(OFFSET('Hygiene Data'!$D$11,0,10*ROW('Hygiene Data'!D5))="","",OFFSET('Hygiene Data'!$D$11,0,10*ROW('Hygiene Data'!D5)))</f>
        <v/>
      </c>
      <c r="DP11" s="294" t="str">
        <f ca="true">+IF(OFFSET('Hygiene Data'!$D$12,0,10*ROW('Hygiene Data'!D5))="","",OFFSET('Hygiene Data'!$D$12,0,10*ROW('Hygiene Data'!D5)))</f>
        <v/>
      </c>
      <c r="DQ11" s="294" t="str">
        <f ca="true">+IF(OFFSET('Hygiene Data'!$D$13,0,10*ROW('Hygiene Data'!D5))="","",OFFSET('Hygiene Data'!$D$13,0,10*ROW('Hygiene Data'!D5)))</f>
        <v/>
      </c>
      <c r="DR11" s="294" t="str">
        <f ca="true">+IF(OFFSET('Hygiene Data'!$E$11,0,10*ROW('Hygiene Data'!E5))="","",OFFSET('Hygiene Data'!$E$11,0,10*ROW('Hygiene Data'!E5)))</f>
        <v/>
      </c>
      <c r="DS11" s="294" t="str">
        <f ca="true">+IF(OFFSET('Hygiene Data'!$E$12,0,10*ROW('Hygiene Data'!E5))="","",OFFSET('Hygiene Data'!$E$12,0,10*ROW('Hygiene Data'!E5)))</f>
        <v/>
      </c>
      <c r="DT11" s="294" t="str">
        <f ca="true">+IF(OFFSET('Hygiene Data'!$E$13,0,10*ROW('Hygiene Data'!E5))="","",OFFSET('Hygiene Data'!$E$13,0,10*ROW('Hygiene Data'!E5)))</f>
        <v/>
      </c>
      <c r="DU11" s="294" t="str">
        <f ca="true">+IF(OFFSET('Hygiene Data'!$F$11,0,10*ROW('Hygiene Data'!F5))="","",OFFSET('Hygiene Data'!$F$11,0,10*ROW('Hygiene Data'!F5)))</f>
        <v/>
      </c>
      <c r="DV11" s="294" t="str">
        <f ca="true">+IF(OFFSET('Hygiene Data'!$F$12,0,10*ROW('Hygiene Data'!F5))="","",OFFSET('Hygiene Data'!$F$12,0,10*ROW('Hygiene Data'!F5)))</f>
        <v/>
      </c>
      <c r="DW11" s="294" t="str">
        <f ca="true">+IF(OFFSET('Hygiene Data'!$F$13,0,10*ROW('Hygiene Data'!F5))="","",OFFSET('Hygiene Data'!$F$13,0,10*ROW('Hygiene Data'!F5)))</f>
        <v/>
      </c>
      <c r="DX11" s="294" t="str">
        <f ca="true">+IF(OFFSET('Hygiene Data'!$G$11,0,10*ROW('Hygiene Data'!G5))="","",OFFSET('Hygiene Data'!$G$11,0,10*ROW('Hygiene Data'!G5)))</f>
        <v/>
      </c>
      <c r="DY11" s="294" t="str">
        <f ca="true">+IF(OFFSET('Hygiene Data'!$G$12,0,10*ROW('Hygiene Data'!G5))="","",OFFSET('Hygiene Data'!$G$12,0,10*ROW('Hygiene Data'!G5)))</f>
        <v/>
      </c>
      <c r="DZ11" s="294" t="str">
        <f ca="true">+IF(OFFSET('Hygiene Data'!$G$13,0,10*ROW('Hygiene Data'!G5))="","",OFFSET('Hygiene Data'!$G$13,0,10*ROW('Hygiene Data'!G5)))</f>
        <v/>
      </c>
      <c r="EA11" s="294" t="str">
        <f ca="true">+IF(OFFSET('Hygiene Data'!$H$11,0,10*ROW('Hygiene Data'!H5))="","",OFFSET('Hygiene Data'!$H$11,0,10*ROW('Hygiene Data'!H5)))</f>
        <v/>
      </c>
      <c r="EB11" s="294" t="str">
        <f ca="true">+IF(OFFSET('Hygiene Data'!$H$12,0,10*ROW('Hygiene Data'!H5))="","",OFFSET('Hygiene Data'!$H$12,0,10*ROW('Hygiene Data'!H5)))</f>
        <v/>
      </c>
      <c r="EC11" s="294" t="str">
        <f ca="true">+IF(OFFSET('Hygiene Data'!$H$13,0,10*ROW('Hygiene Data'!H5))="","",OFFSET('Hygiene Data'!$H$13,0,10*ROW('Hygiene Data'!H5)))</f>
        <v/>
      </c>
      <c r="ED11" s="294" t="str">
        <f ca="true">+IF(OFFSET('Hygiene Data'!$I$11,0,10*ROW('Hygiene Data'!I5))="","",OFFSET('Hygiene Data'!$I$11,0,10*ROW('Hygiene Data'!I5)))</f>
        <v/>
      </c>
      <c r="EE11" s="294" t="str">
        <f ca="true">+IF(OFFSET('Hygiene Data'!$I$12,0,10*ROW('Hygiene Data'!I5))="","",OFFSET('Hygiene Data'!$I$12,0,10*ROW('Hygiene Data'!I5)))</f>
        <v/>
      </c>
      <c r="EF11" s="294" t="str">
        <f ca="true">+IF(OFFSET('Hygiene Data'!$I$13,0,10*ROW('Hygiene Data'!I5))="","",OFFSET('Hygiene Data'!$I$13,0,10*ROW('Hygiene Data'!I5)))</f>
        <v/>
      </c>
    </row>
    <row xmlns:x14ac="http://schemas.microsoft.com/office/spreadsheetml/2009/9/ac" r="12" x14ac:dyDescent="0.2">
      <c r="A12" s="36" t="str">
        <f ca="true">+IF(OFFSET('Water Data'!$B$2,0,10*ROW('Water Data'!E6))="","",OFFSET('Water Data'!$B$2,0,10*ROW('Water Data'!E6)))</f>
        <v>ERI_2013_EMIS</v>
      </c>
      <c r="B12" s="36" t="str">
        <f ca="true">+IF(OFFSET('Water Data'!$C$2,0,10*ROW('Water Data'!F6))="","",OFFSET('Water Data'!$C$2,0,10*ROW('Water Data'!F6)))</f>
        <v>EMIS</v>
      </c>
      <c r="C12" s="350">
        <f t="shared" ca="true" si="0"/>
        <v>2013</v>
      </c>
      <c r="D12" s="96"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6"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6"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6"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6"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6"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6"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6"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6"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6">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72.319999999999993</v>
      </c>
      <c r="N12" s="96">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37.875536480686698</v>
      </c>
      <c r="O12" s="96"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6"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6"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6"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6"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6"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6"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7"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7"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7"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7"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7"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7"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7"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7"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7"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7"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7"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7"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7"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7"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7"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7"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7"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7"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7"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7"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7"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7"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7"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7"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7"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7"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7"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7"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7"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7"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8"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8"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8"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8"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8"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8"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8"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8"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8"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8"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8"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8"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8"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8"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8"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8"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8"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8"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94"/>
      <c r="BS12" s="294" t="str">
        <f ca="true">+IF(OFFSET('Water Data'!$D$27,0,10*ROW('Water Data'!D6))="","",OFFSET('Water Data'!$D$27,0,10*ROW('Water Data'!D6)))</f>
        <v/>
      </c>
      <c r="BT12" s="294" t="str">
        <f ca="true">+IF(OFFSET('Water Data'!$D$28,0,10*ROW('Water Data'!D6))="","",OFFSET('Water Data'!$D$28,0,10*ROW('Water Data'!D6)))</f>
        <v/>
      </c>
      <c r="BU12" s="294" t="str">
        <f ca="true">+IF(OFFSET('Water Data'!$D$29,0,10*ROW('Water Data'!D6))="","",OFFSET('Water Data'!$D$29,0,10*ROW('Water Data'!D6)))</f>
        <v/>
      </c>
      <c r="BV12" s="294" t="str">
        <f ca="true">+IF(OFFSET('Water Data'!$E$27,0,10*ROW('Water Data'!E6))="","",OFFSET('Water Data'!$E$27,0,10*ROW('Water Data'!E6)))</f>
        <v/>
      </c>
      <c r="BW12" s="294" t="str">
        <f ca="true">+IF(OFFSET('Water Data'!$E$28,0,10*ROW('Water Data'!E6))="","",OFFSET('Water Data'!$E$28,0,10*ROW('Water Data'!E6)))</f>
        <v/>
      </c>
      <c r="BX12" s="294" t="str">
        <f ca="true">+IF(OFFSET('Water Data'!$E$29,0,10*ROW('Water Data'!E6))="","",OFFSET('Water Data'!$E$29,0,10*ROW('Water Data'!E6)))</f>
        <v/>
      </c>
      <c r="BY12" s="294" t="str">
        <f ca="true">+IF(OFFSET('Water Data'!$F$27,0,10*ROW('Water Data'!F6))="","",OFFSET('Water Data'!$F$27,0,10*ROW('Water Data'!F6)))</f>
        <v/>
      </c>
      <c r="BZ12" s="294" t="str">
        <f ca="true">+IF(OFFSET('Water Data'!$F$28,0,10*ROW('Water Data'!F6))="","",OFFSET('Water Data'!$F$28,0,10*ROW('Water Data'!F6)))</f>
        <v/>
      </c>
      <c r="CA12" s="294" t="str">
        <f ca="true">+IF(OFFSET('Water Data'!$F$29,0,10*ROW('Water Data'!F6))="","",OFFSET('Water Data'!$F$29,0,10*ROW('Water Data'!F6)))</f>
        <v/>
      </c>
      <c r="CB12" s="294" t="str">
        <f ca="true">+IF(OFFSET('Water Data'!$G$27,0,10*ROW('Water Data'!G6))="","",OFFSET('Water Data'!$G$27,0,10*ROW('Water Data'!G6)))</f>
        <v>Yes</v>
      </c>
      <c r="CC12" s="294" t="str">
        <f ca="true">+IF(OFFSET('Water Data'!$G$28,0,10*ROW('Water Data'!G6))="","",OFFSET('Water Data'!$G$28,0,10*ROW('Water Data'!G6)))</f>
        <v>Yes</v>
      </c>
      <c r="CD12" s="294" t="str">
        <f ca="true">+IF(OFFSET('Water Data'!$G$29,0,10*ROW('Water Data'!G6))="","",OFFSET('Water Data'!$G$29,0,10*ROW('Water Data'!G6)))</f>
        <v/>
      </c>
      <c r="CE12" s="294" t="str">
        <f ca="true">+IF(OFFSET('Water Data'!$H$27,0,10*ROW('Water Data'!H6))="","",OFFSET('Water Data'!$H$27,0,10*ROW('Water Data'!H6)))</f>
        <v/>
      </c>
      <c r="CF12" s="294" t="str">
        <f ca="true">+IF(OFFSET('Water Data'!$H$28,0,10*ROW('Water Data'!H6))="","",OFFSET('Water Data'!$H$28,0,10*ROW('Water Data'!H6)))</f>
        <v/>
      </c>
      <c r="CG12" s="294" t="str">
        <f ca="true">+IF(OFFSET('Water Data'!$H$29,0,10*ROW('Water Data'!H6))="","",OFFSET('Water Data'!$H$29,0,10*ROW('Water Data'!H6)))</f>
        <v/>
      </c>
      <c r="CH12" s="294" t="str">
        <f ca="true">+IF(OFFSET('Water Data'!$I$27,0,10*ROW('Water Data'!I6))="","",OFFSET('Water Data'!$I$27,0,10*ROW('Water Data'!I6)))</f>
        <v/>
      </c>
      <c r="CI12" s="294" t="str">
        <f ca="true">+IF(OFFSET('Water Data'!$I$28,0,10*ROW('Water Data'!I6))="","",OFFSET('Water Data'!$I$28,0,10*ROW('Water Data'!I6)))</f>
        <v/>
      </c>
      <c r="CJ12" s="294" t="str">
        <f ca="true">+IF(OFFSET('Water Data'!$I$29,0,10*ROW('Water Data'!I6))="","",OFFSET('Water Data'!$I$29,0,10*ROW('Water Data'!I6)))</f>
        <v/>
      </c>
      <c r="CK12" s="294" t="str">
        <f ca="true">+IF(OFFSET('Sanitation Data'!$D$28,0,10*ROW('Sanitation Data'!D6))="","",OFFSET('Sanitation Data'!$D$28,0,10*ROW('Sanitation Data'!D6)))</f>
        <v/>
      </c>
      <c r="CL12" s="294" t="str">
        <f ca="true">+IF(OFFSET('Sanitation Data'!$D$29,0,10*ROW('Sanitation Data'!D6))="","",OFFSET('Sanitation Data'!$D$29,0,10*ROW('Sanitation Data'!D6)))</f>
        <v/>
      </c>
      <c r="CM12" s="294" t="str">
        <f ca="true">+IF(OFFSET('Sanitation Data'!$D$30,0,10*ROW('Sanitation Data'!D6))="","",OFFSET('Sanitation Data'!$D$30,0,10*ROW('Sanitation Data'!D6)))</f>
        <v/>
      </c>
      <c r="CN12" s="294" t="str">
        <f ca="true">+IF(OFFSET('Sanitation Data'!$D$31,0,10*ROW('Sanitation Data'!D6))="","",OFFSET('Sanitation Data'!$D$31,0,10*ROW('Sanitation Data'!D6)))</f>
        <v/>
      </c>
      <c r="CO12" s="294" t="str">
        <f ca="true">+IF(OFFSET('Sanitation Data'!$D$32,0,10*ROW('Sanitation Data'!D6))="","",OFFSET('Sanitation Data'!$D$32,0,10*ROW('Sanitation Data'!D6)))</f>
        <v/>
      </c>
      <c r="CP12" s="294" t="str">
        <f ca="true">+IF(OFFSET('Sanitation Data'!$E$28,0,10*ROW('Sanitation Data'!E6))="","",OFFSET('Sanitation Data'!$E$28,0,10*ROW('Sanitation Data'!E6)))</f>
        <v/>
      </c>
      <c r="CQ12" s="294" t="str">
        <f ca="true">+IF(OFFSET('Sanitation Data'!$E$29,0,10*ROW('Sanitation Data'!E6))="","",OFFSET('Sanitation Data'!$E$29,0,10*ROW('Sanitation Data'!E6)))</f>
        <v/>
      </c>
      <c r="CR12" s="294" t="str">
        <f ca="true">+IF(OFFSET('Sanitation Data'!$E$30,0,10*ROW('Sanitation Data'!E6))="","",OFFSET('Sanitation Data'!$E$30,0,10*ROW('Sanitation Data'!E6)))</f>
        <v/>
      </c>
      <c r="CS12" s="294" t="str">
        <f ca="true">+IF(OFFSET('Sanitation Data'!$E$31,0,10*ROW('Sanitation Data'!E6))="","",OFFSET('Sanitation Data'!$E$31,0,10*ROW('Sanitation Data'!E6)))</f>
        <v/>
      </c>
      <c r="CT12" s="294" t="str">
        <f ca="true">+IF(OFFSET('Sanitation Data'!$E$32,0,10*ROW('Sanitation Data'!E6))="","",OFFSET('Sanitation Data'!$E$32,0,10*ROW('Sanitation Data'!E6)))</f>
        <v/>
      </c>
      <c r="CU12" s="294" t="str">
        <f ca="true">+IF(OFFSET('Sanitation Data'!$F$28,0,10*ROW('Sanitation Data'!F6))="","",OFFSET('Sanitation Data'!$F$28,0,10*ROW('Sanitation Data'!F6)))</f>
        <v/>
      </c>
      <c r="CV12" s="294" t="str">
        <f ca="true">+IF(OFFSET('Sanitation Data'!$F$29,0,10*ROW('Sanitation Data'!F6))="","",OFFSET('Sanitation Data'!$F$29,0,10*ROW('Sanitation Data'!F6)))</f>
        <v/>
      </c>
      <c r="CW12" s="294" t="str">
        <f ca="true">+IF(OFFSET('Sanitation Data'!$F$30,0,10*ROW('Sanitation Data'!F6))="","",OFFSET('Sanitation Data'!$F$30,0,10*ROW('Sanitation Data'!F6)))</f>
        <v/>
      </c>
      <c r="CX12" s="294" t="str">
        <f ca="true">+IF(OFFSET('Sanitation Data'!$F$31,0,10*ROW('Sanitation Data'!F6))="","",OFFSET('Sanitation Data'!$F$31,0,10*ROW('Sanitation Data'!F6)))</f>
        <v/>
      </c>
      <c r="CY12" s="294" t="str">
        <f ca="true">+IF(OFFSET('Sanitation Data'!$F$32,0,10*ROW('Sanitation Data'!F6))="","",OFFSET('Sanitation Data'!$F$32,0,10*ROW('Sanitation Data'!F6)))</f>
        <v/>
      </c>
      <c r="CZ12" s="294" t="str">
        <f ca="true">+IF(OFFSET('Sanitation Data'!$G$28,0,10*ROW('Sanitation Data'!G6))="","",OFFSET('Sanitation Data'!$G$28,0,10*ROW('Sanitation Data'!G6)))</f>
        <v/>
      </c>
      <c r="DA12" s="294" t="str">
        <f ca="true">+IF(OFFSET('Sanitation Data'!$G$29,0,10*ROW('Sanitation Data'!G6))="","",OFFSET('Sanitation Data'!$G$29,0,10*ROW('Sanitation Data'!G6)))</f>
        <v/>
      </c>
      <c r="DB12" s="294" t="str">
        <f ca="true">+IF(OFFSET('Sanitation Data'!$G$30,0,10*ROW('Sanitation Data'!G6))="","",OFFSET('Sanitation Data'!$G$30,0,10*ROW('Sanitation Data'!G6)))</f>
        <v/>
      </c>
      <c r="DC12" s="294" t="str">
        <f ca="true">+IF(OFFSET('Sanitation Data'!$G$31,0,10*ROW('Sanitation Data'!G6))="","",OFFSET('Sanitation Data'!$G$31,0,10*ROW('Sanitation Data'!G6)))</f>
        <v/>
      </c>
      <c r="DD12" s="294" t="str">
        <f ca="true">+IF(OFFSET('Sanitation Data'!$G$32,0,10*ROW('Sanitation Data'!G6))="","",OFFSET('Sanitation Data'!$G$32,0,10*ROW('Sanitation Data'!G6)))</f>
        <v/>
      </c>
      <c r="DE12" s="294" t="str">
        <f ca="true">+IF(OFFSET('Sanitation Data'!$H$28,0,10*ROW('Sanitation Data'!H6))="","",OFFSET('Sanitation Data'!$H$28,0,10*ROW('Sanitation Data'!H6)))</f>
        <v/>
      </c>
      <c r="DF12" s="294" t="str">
        <f ca="true">+IF(OFFSET('Sanitation Data'!$H$29,0,10*ROW('Sanitation Data'!H6))="","",OFFSET('Sanitation Data'!$H$29,0,10*ROW('Sanitation Data'!H6)))</f>
        <v/>
      </c>
      <c r="DG12" s="294" t="str">
        <f ca="true">+IF(OFFSET('Sanitation Data'!$H$30,0,10*ROW('Sanitation Data'!H6))="","",OFFSET('Sanitation Data'!$H$30,0,10*ROW('Sanitation Data'!H6)))</f>
        <v/>
      </c>
      <c r="DH12" s="294" t="str">
        <f ca="true">+IF(OFFSET('Sanitation Data'!$H$31,0,10*ROW('Sanitation Data'!H6))="","",OFFSET('Sanitation Data'!$H$31,0,10*ROW('Sanitation Data'!H6)))</f>
        <v/>
      </c>
      <c r="DI12" s="294" t="str">
        <f ca="true">+IF(OFFSET('Sanitation Data'!$H$32,0,10*ROW('Sanitation Data'!H6))="","",OFFSET('Sanitation Data'!$H$32,0,10*ROW('Sanitation Data'!H6)))</f>
        <v/>
      </c>
      <c r="DJ12" s="294" t="str">
        <f ca="true">+IF(OFFSET('Sanitation Data'!$I$28,0,10*ROW('Sanitation Data'!I6))="","",OFFSET('Sanitation Data'!$I$28,0,10*ROW('Sanitation Data'!I6)))</f>
        <v/>
      </c>
      <c r="DK12" s="294" t="str">
        <f ca="true">+IF(OFFSET('Sanitation Data'!$I$29,0,10*ROW('Sanitation Data'!I6))="","",OFFSET('Sanitation Data'!$I$29,0,10*ROW('Sanitation Data'!I6)))</f>
        <v/>
      </c>
      <c r="DL12" s="294" t="str">
        <f ca="true">+IF(OFFSET('Sanitation Data'!$I$30,0,10*ROW('Sanitation Data'!I6))="","",OFFSET('Sanitation Data'!$I$30,0,10*ROW('Sanitation Data'!I6)))</f>
        <v/>
      </c>
      <c r="DM12" s="294" t="str">
        <f ca="true">+IF(OFFSET('Sanitation Data'!$I$31,0,10*ROW('Sanitation Data'!I6))="","",OFFSET('Sanitation Data'!$I$31,0,10*ROW('Sanitation Data'!I6)))</f>
        <v/>
      </c>
      <c r="DN12" s="294" t="str">
        <f ca="true">+IF(OFFSET('Sanitation Data'!$I$32,0,10*ROW('Sanitation Data'!I6))="","",OFFSET('Sanitation Data'!$I$32,0,10*ROW('Sanitation Data'!I6)))</f>
        <v/>
      </c>
      <c r="DO12" s="294" t="str">
        <f ca="true">+IF(OFFSET('Hygiene Data'!$D$11,0,10*ROW('Hygiene Data'!D6))="","",OFFSET('Hygiene Data'!$D$11,0,10*ROW('Hygiene Data'!D6)))</f>
        <v/>
      </c>
      <c r="DP12" s="294" t="str">
        <f ca="true">+IF(OFFSET('Hygiene Data'!$D$12,0,10*ROW('Hygiene Data'!D6))="","",OFFSET('Hygiene Data'!$D$12,0,10*ROW('Hygiene Data'!D6)))</f>
        <v/>
      </c>
      <c r="DQ12" s="294" t="str">
        <f ca="true">+IF(OFFSET('Hygiene Data'!$D$13,0,10*ROW('Hygiene Data'!D6))="","",OFFSET('Hygiene Data'!$D$13,0,10*ROW('Hygiene Data'!D6)))</f>
        <v/>
      </c>
      <c r="DR12" s="294" t="str">
        <f ca="true">+IF(OFFSET('Hygiene Data'!$E$11,0,10*ROW('Hygiene Data'!E6))="","",OFFSET('Hygiene Data'!$E$11,0,10*ROW('Hygiene Data'!E6)))</f>
        <v/>
      </c>
      <c r="DS12" s="294" t="str">
        <f ca="true">+IF(OFFSET('Hygiene Data'!$E$12,0,10*ROW('Hygiene Data'!E6))="","",OFFSET('Hygiene Data'!$E$12,0,10*ROW('Hygiene Data'!E6)))</f>
        <v/>
      </c>
      <c r="DT12" s="294" t="str">
        <f ca="true">+IF(OFFSET('Hygiene Data'!$E$13,0,10*ROW('Hygiene Data'!E6))="","",OFFSET('Hygiene Data'!$E$13,0,10*ROW('Hygiene Data'!E6)))</f>
        <v/>
      </c>
      <c r="DU12" s="294" t="str">
        <f ca="true">+IF(OFFSET('Hygiene Data'!$F$11,0,10*ROW('Hygiene Data'!F6))="","",OFFSET('Hygiene Data'!$F$11,0,10*ROW('Hygiene Data'!F6)))</f>
        <v/>
      </c>
      <c r="DV12" s="294" t="str">
        <f ca="true">+IF(OFFSET('Hygiene Data'!$F$12,0,10*ROW('Hygiene Data'!F6))="","",OFFSET('Hygiene Data'!$F$12,0,10*ROW('Hygiene Data'!F6)))</f>
        <v/>
      </c>
      <c r="DW12" s="294" t="str">
        <f ca="true">+IF(OFFSET('Hygiene Data'!$F$13,0,10*ROW('Hygiene Data'!F6))="","",OFFSET('Hygiene Data'!$F$13,0,10*ROW('Hygiene Data'!F6)))</f>
        <v/>
      </c>
      <c r="DX12" s="294" t="str">
        <f ca="true">+IF(OFFSET('Hygiene Data'!$G$11,0,10*ROW('Hygiene Data'!G6))="","",OFFSET('Hygiene Data'!$G$11,0,10*ROW('Hygiene Data'!G6)))</f>
        <v/>
      </c>
      <c r="DY12" s="294" t="str">
        <f ca="true">+IF(OFFSET('Hygiene Data'!$G$12,0,10*ROW('Hygiene Data'!G6))="","",OFFSET('Hygiene Data'!$G$12,0,10*ROW('Hygiene Data'!G6)))</f>
        <v/>
      </c>
      <c r="DZ12" s="294" t="str">
        <f ca="true">+IF(OFFSET('Hygiene Data'!$G$13,0,10*ROW('Hygiene Data'!G6))="","",OFFSET('Hygiene Data'!$G$13,0,10*ROW('Hygiene Data'!G6)))</f>
        <v/>
      </c>
      <c r="EA12" s="294" t="str">
        <f ca="true">+IF(OFFSET('Hygiene Data'!$H$11,0,10*ROW('Hygiene Data'!H6))="","",OFFSET('Hygiene Data'!$H$11,0,10*ROW('Hygiene Data'!H6)))</f>
        <v/>
      </c>
      <c r="EB12" s="294" t="str">
        <f ca="true">+IF(OFFSET('Hygiene Data'!$H$12,0,10*ROW('Hygiene Data'!H6))="","",OFFSET('Hygiene Data'!$H$12,0,10*ROW('Hygiene Data'!H6)))</f>
        <v/>
      </c>
      <c r="EC12" s="294" t="str">
        <f ca="true">+IF(OFFSET('Hygiene Data'!$H$13,0,10*ROW('Hygiene Data'!H6))="","",OFFSET('Hygiene Data'!$H$13,0,10*ROW('Hygiene Data'!H6)))</f>
        <v/>
      </c>
      <c r="ED12" s="294" t="str">
        <f ca="true">+IF(OFFSET('Hygiene Data'!$I$11,0,10*ROW('Hygiene Data'!I6))="","",OFFSET('Hygiene Data'!$I$11,0,10*ROW('Hygiene Data'!I6)))</f>
        <v/>
      </c>
      <c r="EE12" s="294" t="str">
        <f ca="true">+IF(OFFSET('Hygiene Data'!$I$12,0,10*ROW('Hygiene Data'!I6))="","",OFFSET('Hygiene Data'!$I$12,0,10*ROW('Hygiene Data'!I6)))</f>
        <v/>
      </c>
      <c r="EF12" s="294" t="str">
        <f ca="true">+IF(OFFSET('Hygiene Data'!$I$13,0,10*ROW('Hygiene Data'!I6))="","",OFFSET('Hygiene Data'!$I$13,0,10*ROW('Hygiene Data'!I6)))</f>
        <v/>
      </c>
    </row>
    <row xmlns:x14ac="http://schemas.microsoft.com/office/spreadsheetml/2009/9/ac" r="13" x14ac:dyDescent="0.2">
      <c r="A13" s="36" t="str">
        <f ca="true">+IF(OFFSET('Water Data'!$B$2,0,10*ROW('Water Data'!E7))="","",OFFSET('Water Data'!$B$2,0,10*ROW('Water Data'!E7)))</f>
        <v>ERI_2014_UIS</v>
      </c>
      <c r="B13" s="36" t="str">
        <f ca="true">+IF(OFFSET('Water Data'!$C$2,0,10*ROW('Water Data'!F7))="","",OFFSET('Water Data'!$C$2,0,10*ROW('Water Data'!F7)))</f>
        <v>Other</v>
      </c>
      <c r="C13" s="350">
        <f t="shared" ca="true" si="0"/>
        <v>2014</v>
      </c>
      <c r="D13" s="96"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6"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6"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6"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6"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6"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6"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6"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6"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6"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6"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6"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6"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6"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6"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6"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6"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6"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7"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7"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7"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7"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7"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7"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7"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7"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7"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7"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7"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7"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7"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7"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7"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7"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7"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7"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7"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7"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7">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50.8</v>
      </c>
      <c r="AQ13" s="97"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7"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7"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7"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7"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7"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7"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7"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7"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8"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8"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8"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8"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8"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8"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8"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8"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8"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8"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8"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8"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8"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8"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8"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8"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8"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8"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94"/>
      <c r="BS13" s="294" t="str">
        <f ca="true">+IF(OFFSET('Water Data'!$D$27,0,10*ROW('Water Data'!D7))="","",OFFSET('Water Data'!$D$27,0,10*ROW('Water Data'!D7)))</f>
        <v/>
      </c>
      <c r="BT13" s="294" t="str">
        <f ca="true">+IF(OFFSET('Water Data'!$D$28,0,10*ROW('Water Data'!D7))="","",OFFSET('Water Data'!$D$28,0,10*ROW('Water Data'!D7)))</f>
        <v/>
      </c>
      <c r="BU13" s="294" t="str">
        <f ca="true">+IF(OFFSET('Water Data'!$D$29,0,10*ROW('Water Data'!D7))="","",OFFSET('Water Data'!$D$29,0,10*ROW('Water Data'!D7)))</f>
        <v/>
      </c>
      <c r="BV13" s="294" t="str">
        <f ca="true">+IF(OFFSET('Water Data'!$E$27,0,10*ROW('Water Data'!E7))="","",OFFSET('Water Data'!$E$27,0,10*ROW('Water Data'!E7)))</f>
        <v/>
      </c>
      <c r="BW13" s="294" t="str">
        <f ca="true">+IF(OFFSET('Water Data'!$E$28,0,10*ROW('Water Data'!E7))="","",OFFSET('Water Data'!$E$28,0,10*ROW('Water Data'!E7)))</f>
        <v/>
      </c>
      <c r="BX13" s="294" t="str">
        <f ca="true">+IF(OFFSET('Water Data'!$E$29,0,10*ROW('Water Data'!E7))="","",OFFSET('Water Data'!$E$29,0,10*ROW('Water Data'!E7)))</f>
        <v/>
      </c>
      <c r="BY13" s="294" t="str">
        <f ca="true">+IF(OFFSET('Water Data'!$F$27,0,10*ROW('Water Data'!F7))="","",OFFSET('Water Data'!$F$27,0,10*ROW('Water Data'!F7)))</f>
        <v/>
      </c>
      <c r="BZ13" s="294" t="str">
        <f ca="true">+IF(OFFSET('Water Data'!$F$28,0,10*ROW('Water Data'!F7))="","",OFFSET('Water Data'!$F$28,0,10*ROW('Water Data'!F7)))</f>
        <v/>
      </c>
      <c r="CA13" s="294" t="str">
        <f ca="true">+IF(OFFSET('Water Data'!$F$29,0,10*ROW('Water Data'!F7))="","",OFFSET('Water Data'!$F$29,0,10*ROW('Water Data'!F7)))</f>
        <v/>
      </c>
      <c r="CB13" s="294" t="str">
        <f ca="true">+IF(OFFSET('Water Data'!$G$27,0,10*ROW('Water Data'!G7))="","",OFFSET('Water Data'!$G$27,0,10*ROW('Water Data'!G7)))</f>
        <v/>
      </c>
      <c r="CC13" s="294" t="str">
        <f ca="true">+IF(OFFSET('Water Data'!$G$28,0,10*ROW('Water Data'!G7))="","",OFFSET('Water Data'!$G$28,0,10*ROW('Water Data'!G7)))</f>
        <v/>
      </c>
      <c r="CD13" s="294" t="str">
        <f ca="true">+IF(OFFSET('Water Data'!$G$29,0,10*ROW('Water Data'!G7))="","",OFFSET('Water Data'!$G$29,0,10*ROW('Water Data'!G7)))</f>
        <v/>
      </c>
      <c r="CE13" s="294" t="str">
        <f ca="true">+IF(OFFSET('Water Data'!$H$27,0,10*ROW('Water Data'!H7))="","",OFFSET('Water Data'!$H$27,0,10*ROW('Water Data'!H7)))</f>
        <v/>
      </c>
      <c r="CF13" s="294" t="str">
        <f ca="true">+IF(OFFSET('Water Data'!$H$28,0,10*ROW('Water Data'!H7))="","",OFFSET('Water Data'!$H$28,0,10*ROW('Water Data'!H7)))</f>
        <v/>
      </c>
      <c r="CG13" s="294" t="str">
        <f ca="true">+IF(OFFSET('Water Data'!$H$29,0,10*ROW('Water Data'!H7))="","",OFFSET('Water Data'!$H$29,0,10*ROW('Water Data'!H7)))</f>
        <v/>
      </c>
      <c r="CH13" s="294" t="str">
        <f ca="true">+IF(OFFSET('Water Data'!$I$27,0,10*ROW('Water Data'!I7))="","",OFFSET('Water Data'!$I$27,0,10*ROW('Water Data'!I7)))</f>
        <v/>
      </c>
      <c r="CI13" s="294" t="str">
        <f ca="true">+IF(OFFSET('Water Data'!$I$28,0,10*ROW('Water Data'!I7))="","",OFFSET('Water Data'!$I$28,0,10*ROW('Water Data'!I7)))</f>
        <v/>
      </c>
      <c r="CJ13" s="294" t="str">
        <f ca="true">+IF(OFFSET('Water Data'!$I$29,0,10*ROW('Water Data'!I7))="","",OFFSET('Water Data'!$I$29,0,10*ROW('Water Data'!I7)))</f>
        <v/>
      </c>
      <c r="CK13" s="294" t="str">
        <f ca="true">+IF(OFFSET('Sanitation Data'!$D$28,0,10*ROW('Sanitation Data'!D7))="","",OFFSET('Sanitation Data'!$D$28,0,10*ROW('Sanitation Data'!D7)))</f>
        <v/>
      </c>
      <c r="CL13" s="294" t="str">
        <f ca="true">+IF(OFFSET('Sanitation Data'!$D$29,0,10*ROW('Sanitation Data'!D7))="","",OFFSET('Sanitation Data'!$D$29,0,10*ROW('Sanitation Data'!D7)))</f>
        <v/>
      </c>
      <c r="CM13" s="294" t="str">
        <f ca="true">+IF(OFFSET('Sanitation Data'!$D$30,0,10*ROW('Sanitation Data'!D7))="","",OFFSET('Sanitation Data'!$D$30,0,10*ROW('Sanitation Data'!D7)))</f>
        <v/>
      </c>
      <c r="CN13" s="294" t="str">
        <f ca="true">+IF(OFFSET('Sanitation Data'!$D$31,0,10*ROW('Sanitation Data'!D7))="","",OFFSET('Sanitation Data'!$D$31,0,10*ROW('Sanitation Data'!D7)))</f>
        <v/>
      </c>
      <c r="CO13" s="294" t="str">
        <f ca="true">+IF(OFFSET('Sanitation Data'!$D$32,0,10*ROW('Sanitation Data'!D7))="","",OFFSET('Sanitation Data'!$D$32,0,10*ROW('Sanitation Data'!D7)))</f>
        <v/>
      </c>
      <c r="CP13" s="294" t="str">
        <f ca="true">+IF(OFFSET('Sanitation Data'!$E$28,0,10*ROW('Sanitation Data'!E7))="","",OFFSET('Sanitation Data'!$E$28,0,10*ROW('Sanitation Data'!E7)))</f>
        <v/>
      </c>
      <c r="CQ13" s="294" t="str">
        <f ca="true">+IF(OFFSET('Sanitation Data'!$E$29,0,10*ROW('Sanitation Data'!E7))="","",OFFSET('Sanitation Data'!$E$29,0,10*ROW('Sanitation Data'!E7)))</f>
        <v/>
      </c>
      <c r="CR13" s="294" t="str">
        <f ca="true">+IF(OFFSET('Sanitation Data'!$E$30,0,10*ROW('Sanitation Data'!E7))="","",OFFSET('Sanitation Data'!$E$30,0,10*ROW('Sanitation Data'!E7)))</f>
        <v/>
      </c>
      <c r="CS13" s="294" t="str">
        <f ca="true">+IF(OFFSET('Sanitation Data'!$E$31,0,10*ROW('Sanitation Data'!E7))="","",OFFSET('Sanitation Data'!$E$31,0,10*ROW('Sanitation Data'!E7)))</f>
        <v/>
      </c>
      <c r="CT13" s="294" t="str">
        <f ca="true">+IF(OFFSET('Sanitation Data'!$E$32,0,10*ROW('Sanitation Data'!E7))="","",OFFSET('Sanitation Data'!$E$32,0,10*ROW('Sanitation Data'!E7)))</f>
        <v/>
      </c>
      <c r="CU13" s="294" t="str">
        <f ca="true">+IF(OFFSET('Sanitation Data'!$F$28,0,10*ROW('Sanitation Data'!F7))="","",OFFSET('Sanitation Data'!$F$28,0,10*ROW('Sanitation Data'!F7)))</f>
        <v/>
      </c>
      <c r="CV13" s="294" t="str">
        <f ca="true">+IF(OFFSET('Sanitation Data'!$F$29,0,10*ROW('Sanitation Data'!F7))="","",OFFSET('Sanitation Data'!$F$29,0,10*ROW('Sanitation Data'!F7)))</f>
        <v/>
      </c>
      <c r="CW13" s="294" t="str">
        <f ca="true">+IF(OFFSET('Sanitation Data'!$F$30,0,10*ROW('Sanitation Data'!F7))="","",OFFSET('Sanitation Data'!$F$30,0,10*ROW('Sanitation Data'!F7)))</f>
        <v/>
      </c>
      <c r="CX13" s="294" t="str">
        <f ca="true">+IF(OFFSET('Sanitation Data'!$F$31,0,10*ROW('Sanitation Data'!F7))="","",OFFSET('Sanitation Data'!$F$31,0,10*ROW('Sanitation Data'!F7)))</f>
        <v/>
      </c>
      <c r="CY13" s="294" t="str">
        <f ca="true">+IF(OFFSET('Sanitation Data'!$F$32,0,10*ROW('Sanitation Data'!F7))="","",OFFSET('Sanitation Data'!$F$32,0,10*ROW('Sanitation Data'!F7)))</f>
        <v/>
      </c>
      <c r="CZ13" s="294" t="str">
        <f ca="true">+IF(OFFSET('Sanitation Data'!$G$28,0,10*ROW('Sanitation Data'!G7))="","",OFFSET('Sanitation Data'!$G$28,0,10*ROW('Sanitation Data'!G7)))</f>
        <v/>
      </c>
      <c r="DA13" s="294" t="str">
        <f ca="true">+IF(OFFSET('Sanitation Data'!$G$29,0,10*ROW('Sanitation Data'!G7))="","",OFFSET('Sanitation Data'!$G$29,0,10*ROW('Sanitation Data'!G7)))</f>
        <v/>
      </c>
      <c r="DB13" s="294" t="str">
        <f ca="true">+IF(OFFSET('Sanitation Data'!$G$30,0,10*ROW('Sanitation Data'!G7))="","",OFFSET('Sanitation Data'!$G$30,0,10*ROW('Sanitation Data'!G7)))</f>
        <v/>
      </c>
      <c r="DC13" s="294" t="str">
        <f ca="true">+IF(OFFSET('Sanitation Data'!$G$31,0,10*ROW('Sanitation Data'!G7))="","",OFFSET('Sanitation Data'!$G$31,0,10*ROW('Sanitation Data'!G7)))</f>
        <v/>
      </c>
      <c r="DD13" s="294" t="str">
        <f ca="true">+IF(OFFSET('Sanitation Data'!$G$32,0,10*ROW('Sanitation Data'!G7))="","",OFFSET('Sanitation Data'!$G$32,0,10*ROW('Sanitation Data'!G7)))</f>
        <v/>
      </c>
      <c r="DE13" s="294" t="str">
        <f ca="true">+IF(OFFSET('Sanitation Data'!$H$28,0,10*ROW('Sanitation Data'!H7))="","",OFFSET('Sanitation Data'!$H$28,0,10*ROW('Sanitation Data'!H7)))</f>
        <v>Yes</v>
      </c>
      <c r="DF13" s="294" t="str">
        <f ca="true">+IF(OFFSET('Sanitation Data'!$H$29,0,10*ROW('Sanitation Data'!H7))="","",OFFSET('Sanitation Data'!$H$29,0,10*ROW('Sanitation Data'!H7)))</f>
        <v/>
      </c>
      <c r="DG13" s="294" t="str">
        <f ca="true">+IF(OFFSET('Sanitation Data'!$H$30,0,10*ROW('Sanitation Data'!H7))="","",OFFSET('Sanitation Data'!$H$30,0,10*ROW('Sanitation Data'!H7)))</f>
        <v/>
      </c>
      <c r="DH13" s="294" t="str">
        <f ca="true">+IF(OFFSET('Sanitation Data'!$H$31,0,10*ROW('Sanitation Data'!H7))="","",OFFSET('Sanitation Data'!$H$31,0,10*ROW('Sanitation Data'!H7)))</f>
        <v/>
      </c>
      <c r="DI13" s="294" t="str">
        <f ca="true">+IF(OFFSET('Sanitation Data'!$H$32,0,10*ROW('Sanitation Data'!H7))="","",OFFSET('Sanitation Data'!$H$32,0,10*ROW('Sanitation Data'!H7)))</f>
        <v/>
      </c>
      <c r="DJ13" s="294" t="str">
        <f ca="true">+IF(OFFSET('Sanitation Data'!$I$28,0,10*ROW('Sanitation Data'!I7))="","",OFFSET('Sanitation Data'!$I$28,0,10*ROW('Sanitation Data'!I7)))</f>
        <v/>
      </c>
      <c r="DK13" s="294" t="str">
        <f ca="true">+IF(OFFSET('Sanitation Data'!$I$29,0,10*ROW('Sanitation Data'!I7))="","",OFFSET('Sanitation Data'!$I$29,0,10*ROW('Sanitation Data'!I7)))</f>
        <v/>
      </c>
      <c r="DL13" s="294" t="str">
        <f ca="true">+IF(OFFSET('Sanitation Data'!$I$30,0,10*ROW('Sanitation Data'!I7))="","",OFFSET('Sanitation Data'!$I$30,0,10*ROW('Sanitation Data'!I7)))</f>
        <v/>
      </c>
      <c r="DM13" s="294" t="str">
        <f ca="true">+IF(OFFSET('Sanitation Data'!$I$31,0,10*ROW('Sanitation Data'!I7))="","",OFFSET('Sanitation Data'!$I$31,0,10*ROW('Sanitation Data'!I7)))</f>
        <v/>
      </c>
      <c r="DN13" s="294" t="str">
        <f ca="true">+IF(OFFSET('Sanitation Data'!$I$32,0,10*ROW('Sanitation Data'!I7))="","",OFFSET('Sanitation Data'!$I$32,0,10*ROW('Sanitation Data'!I7)))</f>
        <v/>
      </c>
      <c r="DO13" s="294" t="str">
        <f ca="true">+IF(OFFSET('Hygiene Data'!$D$11,0,10*ROW('Hygiene Data'!D7))="","",OFFSET('Hygiene Data'!$D$11,0,10*ROW('Hygiene Data'!D7)))</f>
        <v/>
      </c>
      <c r="DP13" s="294" t="str">
        <f ca="true">+IF(OFFSET('Hygiene Data'!$D$12,0,10*ROW('Hygiene Data'!D7))="","",OFFSET('Hygiene Data'!$D$12,0,10*ROW('Hygiene Data'!D7)))</f>
        <v/>
      </c>
      <c r="DQ13" s="294" t="str">
        <f ca="true">+IF(OFFSET('Hygiene Data'!$D$13,0,10*ROW('Hygiene Data'!D7))="","",OFFSET('Hygiene Data'!$D$13,0,10*ROW('Hygiene Data'!D7)))</f>
        <v/>
      </c>
      <c r="DR13" s="294" t="str">
        <f ca="true">+IF(OFFSET('Hygiene Data'!$E$11,0,10*ROW('Hygiene Data'!E7))="","",OFFSET('Hygiene Data'!$E$11,0,10*ROW('Hygiene Data'!E7)))</f>
        <v/>
      </c>
      <c r="DS13" s="294" t="str">
        <f ca="true">+IF(OFFSET('Hygiene Data'!$E$12,0,10*ROW('Hygiene Data'!E7))="","",OFFSET('Hygiene Data'!$E$12,0,10*ROW('Hygiene Data'!E7)))</f>
        <v/>
      </c>
      <c r="DT13" s="294" t="str">
        <f ca="true">+IF(OFFSET('Hygiene Data'!$E$13,0,10*ROW('Hygiene Data'!E7))="","",OFFSET('Hygiene Data'!$E$13,0,10*ROW('Hygiene Data'!E7)))</f>
        <v/>
      </c>
      <c r="DU13" s="294" t="str">
        <f ca="true">+IF(OFFSET('Hygiene Data'!$F$11,0,10*ROW('Hygiene Data'!F7))="","",OFFSET('Hygiene Data'!$F$11,0,10*ROW('Hygiene Data'!F7)))</f>
        <v/>
      </c>
      <c r="DV13" s="294" t="str">
        <f ca="true">+IF(OFFSET('Hygiene Data'!$F$12,0,10*ROW('Hygiene Data'!F7))="","",OFFSET('Hygiene Data'!$F$12,0,10*ROW('Hygiene Data'!F7)))</f>
        <v/>
      </c>
      <c r="DW13" s="294" t="str">
        <f ca="true">+IF(OFFSET('Hygiene Data'!$F$13,0,10*ROW('Hygiene Data'!F7))="","",OFFSET('Hygiene Data'!$F$13,0,10*ROW('Hygiene Data'!F7)))</f>
        <v/>
      </c>
      <c r="DX13" s="294" t="str">
        <f ca="true">+IF(OFFSET('Hygiene Data'!$G$11,0,10*ROW('Hygiene Data'!G7))="","",OFFSET('Hygiene Data'!$G$11,0,10*ROW('Hygiene Data'!G7)))</f>
        <v/>
      </c>
      <c r="DY13" s="294" t="str">
        <f ca="true">+IF(OFFSET('Hygiene Data'!$G$12,0,10*ROW('Hygiene Data'!G7))="","",OFFSET('Hygiene Data'!$G$12,0,10*ROW('Hygiene Data'!G7)))</f>
        <v/>
      </c>
      <c r="DZ13" s="294" t="str">
        <f ca="true">+IF(OFFSET('Hygiene Data'!$G$13,0,10*ROW('Hygiene Data'!G7))="","",OFFSET('Hygiene Data'!$G$13,0,10*ROW('Hygiene Data'!G7)))</f>
        <v/>
      </c>
      <c r="EA13" s="294" t="str">
        <f ca="true">+IF(OFFSET('Hygiene Data'!$H$11,0,10*ROW('Hygiene Data'!H7))="","",OFFSET('Hygiene Data'!$H$11,0,10*ROW('Hygiene Data'!H7)))</f>
        <v/>
      </c>
      <c r="EB13" s="294" t="str">
        <f ca="true">+IF(OFFSET('Hygiene Data'!$H$12,0,10*ROW('Hygiene Data'!H7))="","",OFFSET('Hygiene Data'!$H$12,0,10*ROW('Hygiene Data'!H7)))</f>
        <v/>
      </c>
      <c r="EC13" s="294" t="str">
        <f ca="true">+IF(OFFSET('Hygiene Data'!$H$13,0,10*ROW('Hygiene Data'!H7))="","",OFFSET('Hygiene Data'!$H$13,0,10*ROW('Hygiene Data'!H7)))</f>
        <v/>
      </c>
      <c r="ED13" s="294" t="str">
        <f ca="true">+IF(OFFSET('Hygiene Data'!$I$11,0,10*ROW('Hygiene Data'!I7))="","",OFFSET('Hygiene Data'!$I$11,0,10*ROW('Hygiene Data'!I7)))</f>
        <v/>
      </c>
      <c r="EE13" s="294" t="str">
        <f ca="true">+IF(OFFSET('Hygiene Data'!$I$12,0,10*ROW('Hygiene Data'!I7))="","",OFFSET('Hygiene Data'!$I$12,0,10*ROW('Hygiene Data'!I7)))</f>
        <v/>
      </c>
      <c r="EF13" s="294" t="str">
        <f ca="true">+IF(OFFSET('Hygiene Data'!$I$13,0,10*ROW('Hygiene Data'!I7))="","",OFFSET('Hygiene Data'!$I$13,0,10*ROW('Hygiene Data'!I7)))</f>
        <v/>
      </c>
    </row>
    <row xmlns:x14ac="http://schemas.microsoft.com/office/spreadsheetml/2009/9/ac" r="14" x14ac:dyDescent="0.2">
      <c r="A14" s="36" t="str">
        <f ca="true">+IF(OFFSET('Water Data'!$B$2,0,10*ROW('Water Data'!E8))="","",OFFSET('Water Data'!$B$2,0,10*ROW('Water Data'!E8)))</f>
        <v>ERI_2014_EMIS</v>
      </c>
      <c r="B14" s="36" t="str">
        <f ca="true">+IF(OFFSET('Water Data'!$C$2,0,10*ROW('Water Data'!F8))="","",OFFSET('Water Data'!$C$2,0,10*ROW('Water Data'!F8)))</f>
        <v>EMIS</v>
      </c>
      <c r="C14" s="350">
        <f t="shared" ca="true" si="0"/>
        <v>2014</v>
      </c>
      <c r="D14" s="96"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6"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6"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6"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6"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6"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6"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6"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6"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6">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71.150000000000006</v>
      </c>
      <c r="N14" s="96">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37.310195227765725</v>
      </c>
      <c r="O14" s="96"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6"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6"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6"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6"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6"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6"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7"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7"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7"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7"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7"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7"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7"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7"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7"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7"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7"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7"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7"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7"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7"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7"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7"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7"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7"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7"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7"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7"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7"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7"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7"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7"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7"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7"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7"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7"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8"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8"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8"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8"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8"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8"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8"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8"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8"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8"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8"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8"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8"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8"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8"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8"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8"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8"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94"/>
      <c r="BS14" s="294" t="str">
        <f ca="true">+IF(OFFSET('Water Data'!$D$27,0,10*ROW('Water Data'!D8))="","",OFFSET('Water Data'!$D$27,0,10*ROW('Water Data'!D8)))</f>
        <v/>
      </c>
      <c r="BT14" s="294" t="str">
        <f ca="true">+IF(OFFSET('Water Data'!$D$28,0,10*ROW('Water Data'!D8))="","",OFFSET('Water Data'!$D$28,0,10*ROW('Water Data'!D8)))</f>
        <v/>
      </c>
      <c r="BU14" s="294" t="str">
        <f ca="true">+IF(OFFSET('Water Data'!$D$29,0,10*ROW('Water Data'!D8))="","",OFFSET('Water Data'!$D$29,0,10*ROW('Water Data'!D8)))</f>
        <v/>
      </c>
      <c r="BV14" s="294" t="str">
        <f ca="true">+IF(OFFSET('Water Data'!$E$27,0,10*ROW('Water Data'!E8))="","",OFFSET('Water Data'!$E$27,0,10*ROW('Water Data'!E8)))</f>
        <v/>
      </c>
      <c r="BW14" s="294" t="str">
        <f ca="true">+IF(OFFSET('Water Data'!$E$28,0,10*ROW('Water Data'!E8))="","",OFFSET('Water Data'!$E$28,0,10*ROW('Water Data'!E8)))</f>
        <v/>
      </c>
      <c r="BX14" s="294" t="str">
        <f ca="true">+IF(OFFSET('Water Data'!$E$29,0,10*ROW('Water Data'!E8))="","",OFFSET('Water Data'!$E$29,0,10*ROW('Water Data'!E8)))</f>
        <v/>
      </c>
      <c r="BY14" s="294" t="str">
        <f ca="true">+IF(OFFSET('Water Data'!$F$27,0,10*ROW('Water Data'!F8))="","",OFFSET('Water Data'!$F$27,0,10*ROW('Water Data'!F8)))</f>
        <v/>
      </c>
      <c r="BZ14" s="294" t="str">
        <f ca="true">+IF(OFFSET('Water Data'!$F$28,0,10*ROW('Water Data'!F8))="","",OFFSET('Water Data'!$F$28,0,10*ROW('Water Data'!F8)))</f>
        <v/>
      </c>
      <c r="CA14" s="294" t="str">
        <f ca="true">+IF(OFFSET('Water Data'!$F$29,0,10*ROW('Water Data'!F8))="","",OFFSET('Water Data'!$F$29,0,10*ROW('Water Data'!F8)))</f>
        <v/>
      </c>
      <c r="CB14" s="294" t="str">
        <f ca="true">+IF(OFFSET('Water Data'!$G$27,0,10*ROW('Water Data'!G8))="","",OFFSET('Water Data'!$G$27,0,10*ROW('Water Data'!G8)))</f>
        <v>Yes</v>
      </c>
      <c r="CC14" s="294" t="str">
        <f ca="true">+IF(OFFSET('Water Data'!$G$28,0,10*ROW('Water Data'!G8))="","",OFFSET('Water Data'!$G$28,0,10*ROW('Water Data'!G8)))</f>
        <v>Yes</v>
      </c>
      <c r="CD14" s="294" t="str">
        <f ca="true">+IF(OFFSET('Water Data'!$G$29,0,10*ROW('Water Data'!G8))="","",OFFSET('Water Data'!$G$29,0,10*ROW('Water Data'!G8)))</f>
        <v/>
      </c>
      <c r="CE14" s="294" t="str">
        <f ca="true">+IF(OFFSET('Water Data'!$H$27,0,10*ROW('Water Data'!H8))="","",OFFSET('Water Data'!$H$27,0,10*ROW('Water Data'!H8)))</f>
        <v/>
      </c>
      <c r="CF14" s="294" t="str">
        <f ca="true">+IF(OFFSET('Water Data'!$H$28,0,10*ROW('Water Data'!H8))="","",OFFSET('Water Data'!$H$28,0,10*ROW('Water Data'!H8)))</f>
        <v/>
      </c>
      <c r="CG14" s="294" t="str">
        <f ca="true">+IF(OFFSET('Water Data'!$H$29,0,10*ROW('Water Data'!H8))="","",OFFSET('Water Data'!$H$29,0,10*ROW('Water Data'!H8)))</f>
        <v/>
      </c>
      <c r="CH14" s="294" t="str">
        <f ca="true">+IF(OFFSET('Water Data'!$I$27,0,10*ROW('Water Data'!I8))="","",OFFSET('Water Data'!$I$27,0,10*ROW('Water Data'!I8)))</f>
        <v/>
      </c>
      <c r="CI14" s="294" t="str">
        <f ca="true">+IF(OFFSET('Water Data'!$I$28,0,10*ROW('Water Data'!I8))="","",OFFSET('Water Data'!$I$28,0,10*ROW('Water Data'!I8)))</f>
        <v/>
      </c>
      <c r="CJ14" s="294" t="str">
        <f ca="true">+IF(OFFSET('Water Data'!$I$29,0,10*ROW('Water Data'!I8))="","",OFFSET('Water Data'!$I$29,0,10*ROW('Water Data'!I8)))</f>
        <v/>
      </c>
      <c r="CK14" s="294" t="str">
        <f ca="true">+IF(OFFSET('Sanitation Data'!$D$28,0,10*ROW('Sanitation Data'!D8))="","",OFFSET('Sanitation Data'!$D$28,0,10*ROW('Sanitation Data'!D8)))</f>
        <v/>
      </c>
      <c r="CL14" s="294" t="str">
        <f ca="true">+IF(OFFSET('Sanitation Data'!$D$29,0,10*ROW('Sanitation Data'!D8))="","",OFFSET('Sanitation Data'!$D$29,0,10*ROW('Sanitation Data'!D8)))</f>
        <v/>
      </c>
      <c r="CM14" s="294" t="str">
        <f ca="true">+IF(OFFSET('Sanitation Data'!$D$30,0,10*ROW('Sanitation Data'!D8))="","",OFFSET('Sanitation Data'!$D$30,0,10*ROW('Sanitation Data'!D8)))</f>
        <v/>
      </c>
      <c r="CN14" s="294" t="str">
        <f ca="true">+IF(OFFSET('Sanitation Data'!$D$31,0,10*ROW('Sanitation Data'!D8))="","",OFFSET('Sanitation Data'!$D$31,0,10*ROW('Sanitation Data'!D8)))</f>
        <v/>
      </c>
      <c r="CO14" s="294" t="str">
        <f ca="true">+IF(OFFSET('Sanitation Data'!$D$32,0,10*ROW('Sanitation Data'!D8))="","",OFFSET('Sanitation Data'!$D$32,0,10*ROW('Sanitation Data'!D8)))</f>
        <v/>
      </c>
      <c r="CP14" s="294" t="str">
        <f ca="true">+IF(OFFSET('Sanitation Data'!$E$28,0,10*ROW('Sanitation Data'!E8))="","",OFFSET('Sanitation Data'!$E$28,0,10*ROW('Sanitation Data'!E8)))</f>
        <v/>
      </c>
      <c r="CQ14" s="294" t="str">
        <f ca="true">+IF(OFFSET('Sanitation Data'!$E$29,0,10*ROW('Sanitation Data'!E8))="","",OFFSET('Sanitation Data'!$E$29,0,10*ROW('Sanitation Data'!E8)))</f>
        <v/>
      </c>
      <c r="CR14" s="294" t="str">
        <f ca="true">+IF(OFFSET('Sanitation Data'!$E$30,0,10*ROW('Sanitation Data'!E8))="","",OFFSET('Sanitation Data'!$E$30,0,10*ROW('Sanitation Data'!E8)))</f>
        <v/>
      </c>
      <c r="CS14" s="294" t="str">
        <f ca="true">+IF(OFFSET('Sanitation Data'!$E$31,0,10*ROW('Sanitation Data'!E8))="","",OFFSET('Sanitation Data'!$E$31,0,10*ROW('Sanitation Data'!E8)))</f>
        <v/>
      </c>
      <c r="CT14" s="294" t="str">
        <f ca="true">+IF(OFFSET('Sanitation Data'!$E$32,0,10*ROW('Sanitation Data'!E8))="","",OFFSET('Sanitation Data'!$E$32,0,10*ROW('Sanitation Data'!E8)))</f>
        <v/>
      </c>
      <c r="CU14" s="294" t="str">
        <f ca="true">+IF(OFFSET('Sanitation Data'!$F$28,0,10*ROW('Sanitation Data'!F8))="","",OFFSET('Sanitation Data'!$F$28,0,10*ROW('Sanitation Data'!F8)))</f>
        <v/>
      </c>
      <c r="CV14" s="294" t="str">
        <f ca="true">+IF(OFFSET('Sanitation Data'!$F$29,0,10*ROW('Sanitation Data'!F8))="","",OFFSET('Sanitation Data'!$F$29,0,10*ROW('Sanitation Data'!F8)))</f>
        <v/>
      </c>
      <c r="CW14" s="294" t="str">
        <f ca="true">+IF(OFFSET('Sanitation Data'!$F$30,0,10*ROW('Sanitation Data'!F8))="","",OFFSET('Sanitation Data'!$F$30,0,10*ROW('Sanitation Data'!F8)))</f>
        <v/>
      </c>
      <c r="CX14" s="294" t="str">
        <f ca="true">+IF(OFFSET('Sanitation Data'!$F$31,0,10*ROW('Sanitation Data'!F8))="","",OFFSET('Sanitation Data'!$F$31,0,10*ROW('Sanitation Data'!F8)))</f>
        <v/>
      </c>
      <c r="CY14" s="294" t="str">
        <f ca="true">+IF(OFFSET('Sanitation Data'!$F$32,0,10*ROW('Sanitation Data'!F8))="","",OFFSET('Sanitation Data'!$F$32,0,10*ROW('Sanitation Data'!F8)))</f>
        <v/>
      </c>
      <c r="CZ14" s="294" t="str">
        <f ca="true">+IF(OFFSET('Sanitation Data'!$G$28,0,10*ROW('Sanitation Data'!G8))="","",OFFSET('Sanitation Data'!$G$28,0,10*ROW('Sanitation Data'!G8)))</f>
        <v/>
      </c>
      <c r="DA14" s="294" t="str">
        <f ca="true">+IF(OFFSET('Sanitation Data'!$G$29,0,10*ROW('Sanitation Data'!G8))="","",OFFSET('Sanitation Data'!$G$29,0,10*ROW('Sanitation Data'!G8)))</f>
        <v/>
      </c>
      <c r="DB14" s="294" t="str">
        <f ca="true">+IF(OFFSET('Sanitation Data'!$G$30,0,10*ROW('Sanitation Data'!G8))="","",OFFSET('Sanitation Data'!$G$30,0,10*ROW('Sanitation Data'!G8)))</f>
        <v/>
      </c>
      <c r="DC14" s="294" t="str">
        <f ca="true">+IF(OFFSET('Sanitation Data'!$G$31,0,10*ROW('Sanitation Data'!G8))="","",OFFSET('Sanitation Data'!$G$31,0,10*ROW('Sanitation Data'!G8)))</f>
        <v/>
      </c>
      <c r="DD14" s="294" t="str">
        <f ca="true">+IF(OFFSET('Sanitation Data'!$G$32,0,10*ROW('Sanitation Data'!G8))="","",OFFSET('Sanitation Data'!$G$32,0,10*ROW('Sanitation Data'!G8)))</f>
        <v/>
      </c>
      <c r="DE14" s="294" t="str">
        <f ca="true">+IF(OFFSET('Sanitation Data'!$H$28,0,10*ROW('Sanitation Data'!H8))="","",OFFSET('Sanitation Data'!$H$28,0,10*ROW('Sanitation Data'!H8)))</f>
        <v/>
      </c>
      <c r="DF14" s="294" t="str">
        <f ca="true">+IF(OFFSET('Sanitation Data'!$H$29,0,10*ROW('Sanitation Data'!H8))="","",OFFSET('Sanitation Data'!$H$29,0,10*ROW('Sanitation Data'!H8)))</f>
        <v/>
      </c>
      <c r="DG14" s="294" t="str">
        <f ca="true">+IF(OFFSET('Sanitation Data'!$H$30,0,10*ROW('Sanitation Data'!H8))="","",OFFSET('Sanitation Data'!$H$30,0,10*ROW('Sanitation Data'!H8)))</f>
        <v/>
      </c>
      <c r="DH14" s="294" t="str">
        <f ca="true">+IF(OFFSET('Sanitation Data'!$H$31,0,10*ROW('Sanitation Data'!H8))="","",OFFSET('Sanitation Data'!$H$31,0,10*ROW('Sanitation Data'!H8)))</f>
        <v/>
      </c>
      <c r="DI14" s="294" t="str">
        <f ca="true">+IF(OFFSET('Sanitation Data'!$H$32,0,10*ROW('Sanitation Data'!H8))="","",OFFSET('Sanitation Data'!$H$32,0,10*ROW('Sanitation Data'!H8)))</f>
        <v/>
      </c>
      <c r="DJ14" s="294" t="str">
        <f ca="true">+IF(OFFSET('Sanitation Data'!$I$28,0,10*ROW('Sanitation Data'!I8))="","",OFFSET('Sanitation Data'!$I$28,0,10*ROW('Sanitation Data'!I8)))</f>
        <v/>
      </c>
      <c r="DK14" s="294" t="str">
        <f ca="true">+IF(OFFSET('Sanitation Data'!$I$29,0,10*ROW('Sanitation Data'!I8))="","",OFFSET('Sanitation Data'!$I$29,0,10*ROW('Sanitation Data'!I8)))</f>
        <v/>
      </c>
      <c r="DL14" s="294" t="str">
        <f ca="true">+IF(OFFSET('Sanitation Data'!$I$30,0,10*ROW('Sanitation Data'!I8))="","",OFFSET('Sanitation Data'!$I$30,0,10*ROW('Sanitation Data'!I8)))</f>
        <v/>
      </c>
      <c r="DM14" s="294" t="str">
        <f ca="true">+IF(OFFSET('Sanitation Data'!$I$31,0,10*ROW('Sanitation Data'!I8))="","",OFFSET('Sanitation Data'!$I$31,0,10*ROW('Sanitation Data'!I8)))</f>
        <v/>
      </c>
      <c r="DN14" s="294" t="str">
        <f ca="true">+IF(OFFSET('Sanitation Data'!$I$32,0,10*ROW('Sanitation Data'!I8))="","",OFFSET('Sanitation Data'!$I$32,0,10*ROW('Sanitation Data'!I8)))</f>
        <v/>
      </c>
      <c r="DO14" s="294" t="str">
        <f ca="true">+IF(OFFSET('Hygiene Data'!$D$11,0,10*ROW('Hygiene Data'!D8))="","",OFFSET('Hygiene Data'!$D$11,0,10*ROW('Hygiene Data'!D8)))</f>
        <v/>
      </c>
      <c r="DP14" s="294" t="str">
        <f ca="true">+IF(OFFSET('Hygiene Data'!$D$12,0,10*ROW('Hygiene Data'!D8))="","",OFFSET('Hygiene Data'!$D$12,0,10*ROW('Hygiene Data'!D8)))</f>
        <v/>
      </c>
      <c r="DQ14" s="294" t="str">
        <f ca="true">+IF(OFFSET('Hygiene Data'!$D$13,0,10*ROW('Hygiene Data'!D8))="","",OFFSET('Hygiene Data'!$D$13,0,10*ROW('Hygiene Data'!D8)))</f>
        <v/>
      </c>
      <c r="DR14" s="294" t="str">
        <f ca="true">+IF(OFFSET('Hygiene Data'!$E$11,0,10*ROW('Hygiene Data'!E8))="","",OFFSET('Hygiene Data'!$E$11,0,10*ROW('Hygiene Data'!E8)))</f>
        <v/>
      </c>
      <c r="DS14" s="294" t="str">
        <f ca="true">+IF(OFFSET('Hygiene Data'!$E$12,0,10*ROW('Hygiene Data'!E8))="","",OFFSET('Hygiene Data'!$E$12,0,10*ROW('Hygiene Data'!E8)))</f>
        <v/>
      </c>
      <c r="DT14" s="294" t="str">
        <f ca="true">+IF(OFFSET('Hygiene Data'!$E$13,0,10*ROW('Hygiene Data'!E8))="","",OFFSET('Hygiene Data'!$E$13,0,10*ROW('Hygiene Data'!E8)))</f>
        <v/>
      </c>
      <c r="DU14" s="294" t="str">
        <f ca="true">+IF(OFFSET('Hygiene Data'!$F$11,0,10*ROW('Hygiene Data'!F8))="","",OFFSET('Hygiene Data'!$F$11,0,10*ROW('Hygiene Data'!F8)))</f>
        <v/>
      </c>
      <c r="DV14" s="294" t="str">
        <f ca="true">+IF(OFFSET('Hygiene Data'!$F$12,0,10*ROW('Hygiene Data'!F8))="","",OFFSET('Hygiene Data'!$F$12,0,10*ROW('Hygiene Data'!F8)))</f>
        <v/>
      </c>
      <c r="DW14" s="294" t="str">
        <f ca="true">+IF(OFFSET('Hygiene Data'!$F$13,0,10*ROW('Hygiene Data'!F8))="","",OFFSET('Hygiene Data'!$F$13,0,10*ROW('Hygiene Data'!F8)))</f>
        <v/>
      </c>
      <c r="DX14" s="294" t="str">
        <f ca="true">+IF(OFFSET('Hygiene Data'!$G$11,0,10*ROW('Hygiene Data'!G8))="","",OFFSET('Hygiene Data'!$G$11,0,10*ROW('Hygiene Data'!G8)))</f>
        <v/>
      </c>
      <c r="DY14" s="294" t="str">
        <f ca="true">+IF(OFFSET('Hygiene Data'!$G$12,0,10*ROW('Hygiene Data'!G8))="","",OFFSET('Hygiene Data'!$G$12,0,10*ROW('Hygiene Data'!G8)))</f>
        <v/>
      </c>
      <c r="DZ14" s="294" t="str">
        <f ca="true">+IF(OFFSET('Hygiene Data'!$G$13,0,10*ROW('Hygiene Data'!G8))="","",OFFSET('Hygiene Data'!$G$13,0,10*ROW('Hygiene Data'!G8)))</f>
        <v/>
      </c>
      <c r="EA14" s="294" t="str">
        <f ca="true">+IF(OFFSET('Hygiene Data'!$H$11,0,10*ROW('Hygiene Data'!H8))="","",OFFSET('Hygiene Data'!$H$11,0,10*ROW('Hygiene Data'!H8)))</f>
        <v/>
      </c>
      <c r="EB14" s="294" t="str">
        <f ca="true">+IF(OFFSET('Hygiene Data'!$H$12,0,10*ROW('Hygiene Data'!H8))="","",OFFSET('Hygiene Data'!$H$12,0,10*ROW('Hygiene Data'!H8)))</f>
        <v/>
      </c>
      <c r="EC14" s="294" t="str">
        <f ca="true">+IF(OFFSET('Hygiene Data'!$H$13,0,10*ROW('Hygiene Data'!H8))="","",OFFSET('Hygiene Data'!$H$13,0,10*ROW('Hygiene Data'!H8)))</f>
        <v/>
      </c>
      <c r="ED14" s="294" t="str">
        <f ca="true">+IF(OFFSET('Hygiene Data'!$I$11,0,10*ROW('Hygiene Data'!I8))="","",OFFSET('Hygiene Data'!$I$11,0,10*ROW('Hygiene Data'!I8)))</f>
        <v/>
      </c>
      <c r="EE14" s="294" t="str">
        <f ca="true">+IF(OFFSET('Hygiene Data'!$I$12,0,10*ROW('Hygiene Data'!I8))="","",OFFSET('Hygiene Data'!$I$12,0,10*ROW('Hygiene Data'!I8)))</f>
        <v/>
      </c>
      <c r="EF14" s="294" t="str">
        <f ca="true">+IF(OFFSET('Hygiene Data'!$I$13,0,10*ROW('Hygiene Data'!I8))="","",OFFSET('Hygiene Data'!$I$13,0,10*ROW('Hygiene Data'!I8)))</f>
        <v/>
      </c>
    </row>
    <row xmlns:x14ac="http://schemas.microsoft.com/office/spreadsheetml/2009/9/ac" r="15" x14ac:dyDescent="0.2">
      <c r="A15" s="36" t="str">
        <f ca="true">+IF(OFFSET('Water Data'!$B$2,0,10*ROW('Water Data'!E9))="","",OFFSET('Water Data'!$B$2,0,10*ROW('Water Data'!E9)))</f>
        <v>ERI_2015_UIS</v>
      </c>
      <c r="B15" s="36" t="str">
        <f ca="true">+IF(OFFSET('Water Data'!$C$2,0,10*ROW('Water Data'!F9))="","",OFFSET('Water Data'!$C$2,0,10*ROW('Water Data'!F9)))</f>
        <v>Other</v>
      </c>
      <c r="C15" s="350">
        <f t="shared" ca="true" si="0"/>
        <v>2015</v>
      </c>
      <c r="D15" s="96"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6">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66.411368573497469</v>
      </c>
      <c r="F15" s="96"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6"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6"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6"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6"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6"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6"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6"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6"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6"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6"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6">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62.9</v>
      </c>
      <c r="R15" s="96"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6"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6">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73.7</v>
      </c>
      <c r="U15" s="96"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7">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58.185300506879067</v>
      </c>
      <c r="W15" s="97"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7"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7"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7"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7"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7"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7"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7"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7"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7"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7"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7"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7"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7"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7"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7"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7"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7"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7"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7">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51</v>
      </c>
      <c r="AQ15" s="97"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7"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7"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7"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7">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73.099999999999994</v>
      </c>
      <c r="AV15" s="97"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7"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7"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7"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8"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8"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8"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8"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8"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8"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8"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8"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8"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8"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8"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8"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8"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8"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8"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8"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8"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8"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94"/>
      <c r="BS15" s="294" t="str">
        <f ca="true">+IF(OFFSET('Water Data'!$D$27,0,10*ROW('Water Data'!D9))="","",OFFSET('Water Data'!$D$27,0,10*ROW('Water Data'!D9)))</f>
        <v/>
      </c>
      <c r="BT15" s="294" t="str">
        <f ca="true">+IF(OFFSET('Water Data'!$D$28,0,10*ROW('Water Data'!D9))="","",OFFSET('Water Data'!$D$28,0,10*ROW('Water Data'!D9)))</f>
        <v>Yes</v>
      </c>
      <c r="BU15" s="294" t="str">
        <f ca="true">+IF(OFFSET('Water Data'!$D$29,0,10*ROW('Water Data'!D9))="","",OFFSET('Water Data'!$D$29,0,10*ROW('Water Data'!D9)))</f>
        <v/>
      </c>
      <c r="BV15" s="294" t="str">
        <f ca="true">+IF(OFFSET('Water Data'!$E$27,0,10*ROW('Water Data'!E9))="","",OFFSET('Water Data'!$E$27,0,10*ROW('Water Data'!E9)))</f>
        <v/>
      </c>
      <c r="BW15" s="294" t="str">
        <f ca="true">+IF(OFFSET('Water Data'!$E$28,0,10*ROW('Water Data'!E9))="","",OFFSET('Water Data'!$E$28,0,10*ROW('Water Data'!E9)))</f>
        <v/>
      </c>
      <c r="BX15" s="294" t="str">
        <f ca="true">+IF(OFFSET('Water Data'!$E$29,0,10*ROW('Water Data'!E9))="","",OFFSET('Water Data'!$E$29,0,10*ROW('Water Data'!E9)))</f>
        <v/>
      </c>
      <c r="BY15" s="294" t="str">
        <f ca="true">+IF(OFFSET('Water Data'!$F$27,0,10*ROW('Water Data'!F9))="","",OFFSET('Water Data'!$F$27,0,10*ROW('Water Data'!F9)))</f>
        <v/>
      </c>
      <c r="BZ15" s="294" t="str">
        <f ca="true">+IF(OFFSET('Water Data'!$F$28,0,10*ROW('Water Data'!F9))="","",OFFSET('Water Data'!$F$28,0,10*ROW('Water Data'!F9)))</f>
        <v/>
      </c>
      <c r="CA15" s="294" t="str">
        <f ca="true">+IF(OFFSET('Water Data'!$F$29,0,10*ROW('Water Data'!F9))="","",OFFSET('Water Data'!$F$29,0,10*ROW('Water Data'!F9)))</f>
        <v/>
      </c>
      <c r="CB15" s="294" t="str">
        <f ca="true">+IF(OFFSET('Water Data'!$G$27,0,10*ROW('Water Data'!G9))="","",OFFSET('Water Data'!$G$27,0,10*ROW('Water Data'!G9)))</f>
        <v/>
      </c>
      <c r="CC15" s="294" t="str">
        <f ca="true">+IF(OFFSET('Water Data'!$G$28,0,10*ROW('Water Data'!G9))="","",OFFSET('Water Data'!$G$28,0,10*ROW('Water Data'!G9)))</f>
        <v/>
      </c>
      <c r="CD15" s="294" t="str">
        <f ca="true">+IF(OFFSET('Water Data'!$G$29,0,10*ROW('Water Data'!G9))="","",OFFSET('Water Data'!$G$29,0,10*ROW('Water Data'!G9)))</f>
        <v/>
      </c>
      <c r="CE15" s="294" t="str">
        <f ca="true">+IF(OFFSET('Water Data'!$H$27,0,10*ROW('Water Data'!H9))="","",OFFSET('Water Data'!$H$27,0,10*ROW('Water Data'!H9)))</f>
        <v/>
      </c>
      <c r="CF15" s="294" t="str">
        <f ca="true">+IF(OFFSET('Water Data'!$H$28,0,10*ROW('Water Data'!H9))="","",OFFSET('Water Data'!$H$28,0,10*ROW('Water Data'!H9)))</f>
        <v>Yes</v>
      </c>
      <c r="CG15" s="294" t="str">
        <f ca="true">+IF(OFFSET('Water Data'!$H$29,0,10*ROW('Water Data'!H9))="","",OFFSET('Water Data'!$H$29,0,10*ROW('Water Data'!H9)))</f>
        <v/>
      </c>
      <c r="CH15" s="294" t="str">
        <f ca="true">+IF(OFFSET('Water Data'!$I$27,0,10*ROW('Water Data'!I9))="","",OFFSET('Water Data'!$I$27,0,10*ROW('Water Data'!I9)))</f>
        <v/>
      </c>
      <c r="CI15" s="294" t="str">
        <f ca="true">+IF(OFFSET('Water Data'!$I$28,0,10*ROW('Water Data'!I9))="","",OFFSET('Water Data'!$I$28,0,10*ROW('Water Data'!I9)))</f>
        <v>Yes</v>
      </c>
      <c r="CJ15" s="294" t="str">
        <f ca="true">+IF(OFFSET('Water Data'!$I$29,0,10*ROW('Water Data'!I9))="","",OFFSET('Water Data'!$I$29,0,10*ROW('Water Data'!I9)))</f>
        <v/>
      </c>
      <c r="CK15" s="294" t="str">
        <f ca="true">+IF(OFFSET('Sanitation Data'!$D$28,0,10*ROW('Sanitation Data'!D9))="","",OFFSET('Sanitation Data'!$D$28,0,10*ROW('Sanitation Data'!D9)))</f>
        <v>Yes</v>
      </c>
      <c r="CL15" s="294" t="str">
        <f ca="true">+IF(OFFSET('Sanitation Data'!$D$29,0,10*ROW('Sanitation Data'!D9))="","",OFFSET('Sanitation Data'!$D$29,0,10*ROW('Sanitation Data'!D9)))</f>
        <v/>
      </c>
      <c r="CM15" s="294" t="str">
        <f ca="true">+IF(OFFSET('Sanitation Data'!$D$30,0,10*ROW('Sanitation Data'!D9))="","",OFFSET('Sanitation Data'!$D$30,0,10*ROW('Sanitation Data'!D9)))</f>
        <v/>
      </c>
      <c r="CN15" s="294" t="str">
        <f ca="true">+IF(OFFSET('Sanitation Data'!$D$31,0,10*ROW('Sanitation Data'!D9))="","",OFFSET('Sanitation Data'!$D$31,0,10*ROW('Sanitation Data'!D9)))</f>
        <v/>
      </c>
      <c r="CO15" s="294" t="str">
        <f ca="true">+IF(OFFSET('Sanitation Data'!$D$32,0,10*ROW('Sanitation Data'!D9))="","",OFFSET('Sanitation Data'!$D$32,0,10*ROW('Sanitation Data'!D9)))</f>
        <v/>
      </c>
      <c r="CP15" s="294" t="str">
        <f ca="true">+IF(OFFSET('Sanitation Data'!$E$28,0,10*ROW('Sanitation Data'!E9))="","",OFFSET('Sanitation Data'!$E$28,0,10*ROW('Sanitation Data'!E9)))</f>
        <v/>
      </c>
      <c r="CQ15" s="294" t="str">
        <f ca="true">+IF(OFFSET('Sanitation Data'!$E$29,0,10*ROW('Sanitation Data'!E9))="","",OFFSET('Sanitation Data'!$E$29,0,10*ROW('Sanitation Data'!E9)))</f>
        <v/>
      </c>
      <c r="CR15" s="294" t="str">
        <f ca="true">+IF(OFFSET('Sanitation Data'!$E$30,0,10*ROW('Sanitation Data'!E9))="","",OFFSET('Sanitation Data'!$E$30,0,10*ROW('Sanitation Data'!E9)))</f>
        <v/>
      </c>
      <c r="CS15" s="294" t="str">
        <f ca="true">+IF(OFFSET('Sanitation Data'!$E$31,0,10*ROW('Sanitation Data'!E9))="","",OFFSET('Sanitation Data'!$E$31,0,10*ROW('Sanitation Data'!E9)))</f>
        <v/>
      </c>
      <c r="CT15" s="294" t="str">
        <f ca="true">+IF(OFFSET('Sanitation Data'!$E$32,0,10*ROW('Sanitation Data'!E9))="","",OFFSET('Sanitation Data'!$E$32,0,10*ROW('Sanitation Data'!E9)))</f>
        <v/>
      </c>
      <c r="CU15" s="294" t="str">
        <f ca="true">+IF(OFFSET('Sanitation Data'!$F$28,0,10*ROW('Sanitation Data'!F9))="","",OFFSET('Sanitation Data'!$F$28,0,10*ROW('Sanitation Data'!F9)))</f>
        <v/>
      </c>
      <c r="CV15" s="294" t="str">
        <f ca="true">+IF(OFFSET('Sanitation Data'!$F$29,0,10*ROW('Sanitation Data'!F9))="","",OFFSET('Sanitation Data'!$F$29,0,10*ROW('Sanitation Data'!F9)))</f>
        <v/>
      </c>
      <c r="CW15" s="294" t="str">
        <f ca="true">+IF(OFFSET('Sanitation Data'!$F$30,0,10*ROW('Sanitation Data'!F9))="","",OFFSET('Sanitation Data'!$F$30,0,10*ROW('Sanitation Data'!F9)))</f>
        <v/>
      </c>
      <c r="CX15" s="294" t="str">
        <f ca="true">+IF(OFFSET('Sanitation Data'!$F$31,0,10*ROW('Sanitation Data'!F9))="","",OFFSET('Sanitation Data'!$F$31,0,10*ROW('Sanitation Data'!F9)))</f>
        <v/>
      </c>
      <c r="CY15" s="294" t="str">
        <f ca="true">+IF(OFFSET('Sanitation Data'!$F$32,0,10*ROW('Sanitation Data'!F9))="","",OFFSET('Sanitation Data'!$F$32,0,10*ROW('Sanitation Data'!F9)))</f>
        <v/>
      </c>
      <c r="CZ15" s="294" t="str">
        <f ca="true">+IF(OFFSET('Sanitation Data'!$G$28,0,10*ROW('Sanitation Data'!G9))="","",OFFSET('Sanitation Data'!$G$28,0,10*ROW('Sanitation Data'!G9)))</f>
        <v/>
      </c>
      <c r="DA15" s="294" t="str">
        <f ca="true">+IF(OFFSET('Sanitation Data'!$G$29,0,10*ROW('Sanitation Data'!G9))="","",OFFSET('Sanitation Data'!$G$29,0,10*ROW('Sanitation Data'!G9)))</f>
        <v/>
      </c>
      <c r="DB15" s="294" t="str">
        <f ca="true">+IF(OFFSET('Sanitation Data'!$G$30,0,10*ROW('Sanitation Data'!G9))="","",OFFSET('Sanitation Data'!$G$30,0,10*ROW('Sanitation Data'!G9)))</f>
        <v/>
      </c>
      <c r="DC15" s="294" t="str">
        <f ca="true">+IF(OFFSET('Sanitation Data'!$G$31,0,10*ROW('Sanitation Data'!G9))="","",OFFSET('Sanitation Data'!$G$31,0,10*ROW('Sanitation Data'!G9)))</f>
        <v/>
      </c>
      <c r="DD15" s="294" t="str">
        <f ca="true">+IF(OFFSET('Sanitation Data'!$G$32,0,10*ROW('Sanitation Data'!G9))="","",OFFSET('Sanitation Data'!$G$32,0,10*ROW('Sanitation Data'!G9)))</f>
        <v/>
      </c>
      <c r="DE15" s="294" t="str">
        <f ca="true">+IF(OFFSET('Sanitation Data'!$H$28,0,10*ROW('Sanitation Data'!H9))="","",OFFSET('Sanitation Data'!$H$28,0,10*ROW('Sanitation Data'!H9)))</f>
        <v>Yes</v>
      </c>
      <c r="DF15" s="294" t="str">
        <f ca="true">+IF(OFFSET('Sanitation Data'!$H$29,0,10*ROW('Sanitation Data'!H9))="","",OFFSET('Sanitation Data'!$H$29,0,10*ROW('Sanitation Data'!H9)))</f>
        <v/>
      </c>
      <c r="DG15" s="294" t="str">
        <f ca="true">+IF(OFFSET('Sanitation Data'!$H$30,0,10*ROW('Sanitation Data'!H9))="","",OFFSET('Sanitation Data'!$H$30,0,10*ROW('Sanitation Data'!H9)))</f>
        <v/>
      </c>
      <c r="DH15" s="294" t="str">
        <f ca="true">+IF(OFFSET('Sanitation Data'!$H$31,0,10*ROW('Sanitation Data'!H9))="","",OFFSET('Sanitation Data'!$H$31,0,10*ROW('Sanitation Data'!H9)))</f>
        <v/>
      </c>
      <c r="DI15" s="294" t="str">
        <f ca="true">+IF(OFFSET('Sanitation Data'!$H$32,0,10*ROW('Sanitation Data'!H9))="","",OFFSET('Sanitation Data'!$H$32,0,10*ROW('Sanitation Data'!H9)))</f>
        <v/>
      </c>
      <c r="DJ15" s="294" t="str">
        <f ca="true">+IF(OFFSET('Sanitation Data'!$I$28,0,10*ROW('Sanitation Data'!I9))="","",OFFSET('Sanitation Data'!$I$28,0,10*ROW('Sanitation Data'!I9)))</f>
        <v>Yes</v>
      </c>
      <c r="DK15" s="294" t="str">
        <f ca="true">+IF(OFFSET('Sanitation Data'!$I$29,0,10*ROW('Sanitation Data'!I9))="","",OFFSET('Sanitation Data'!$I$29,0,10*ROW('Sanitation Data'!I9)))</f>
        <v/>
      </c>
      <c r="DL15" s="294" t="str">
        <f ca="true">+IF(OFFSET('Sanitation Data'!$I$30,0,10*ROW('Sanitation Data'!I9))="","",OFFSET('Sanitation Data'!$I$30,0,10*ROW('Sanitation Data'!I9)))</f>
        <v/>
      </c>
      <c r="DM15" s="294" t="str">
        <f ca="true">+IF(OFFSET('Sanitation Data'!$I$31,0,10*ROW('Sanitation Data'!I9))="","",OFFSET('Sanitation Data'!$I$31,0,10*ROW('Sanitation Data'!I9)))</f>
        <v/>
      </c>
      <c r="DN15" s="294" t="str">
        <f ca="true">+IF(OFFSET('Sanitation Data'!$I$32,0,10*ROW('Sanitation Data'!I9))="","",OFFSET('Sanitation Data'!$I$32,0,10*ROW('Sanitation Data'!I9)))</f>
        <v/>
      </c>
      <c r="DO15" s="294" t="str">
        <f ca="true">+IF(OFFSET('Hygiene Data'!$D$11,0,10*ROW('Hygiene Data'!D9))="","",OFFSET('Hygiene Data'!$D$11,0,10*ROW('Hygiene Data'!D9)))</f>
        <v/>
      </c>
      <c r="DP15" s="294" t="str">
        <f ca="true">+IF(OFFSET('Hygiene Data'!$D$12,0,10*ROW('Hygiene Data'!D9))="","",OFFSET('Hygiene Data'!$D$12,0,10*ROW('Hygiene Data'!D9)))</f>
        <v/>
      </c>
      <c r="DQ15" s="294" t="str">
        <f ca="true">+IF(OFFSET('Hygiene Data'!$D$13,0,10*ROW('Hygiene Data'!D9))="","",OFFSET('Hygiene Data'!$D$13,0,10*ROW('Hygiene Data'!D9)))</f>
        <v/>
      </c>
      <c r="DR15" s="294" t="str">
        <f ca="true">+IF(OFFSET('Hygiene Data'!$E$11,0,10*ROW('Hygiene Data'!E9))="","",OFFSET('Hygiene Data'!$E$11,0,10*ROW('Hygiene Data'!E9)))</f>
        <v/>
      </c>
      <c r="DS15" s="294" t="str">
        <f ca="true">+IF(OFFSET('Hygiene Data'!$E$12,0,10*ROW('Hygiene Data'!E9))="","",OFFSET('Hygiene Data'!$E$12,0,10*ROW('Hygiene Data'!E9)))</f>
        <v/>
      </c>
      <c r="DT15" s="294" t="str">
        <f ca="true">+IF(OFFSET('Hygiene Data'!$E$13,0,10*ROW('Hygiene Data'!E9))="","",OFFSET('Hygiene Data'!$E$13,0,10*ROW('Hygiene Data'!E9)))</f>
        <v/>
      </c>
      <c r="DU15" s="294" t="str">
        <f ca="true">+IF(OFFSET('Hygiene Data'!$F$11,0,10*ROW('Hygiene Data'!F9))="","",OFFSET('Hygiene Data'!$F$11,0,10*ROW('Hygiene Data'!F9)))</f>
        <v/>
      </c>
      <c r="DV15" s="294" t="str">
        <f ca="true">+IF(OFFSET('Hygiene Data'!$F$12,0,10*ROW('Hygiene Data'!F9))="","",OFFSET('Hygiene Data'!$F$12,0,10*ROW('Hygiene Data'!F9)))</f>
        <v/>
      </c>
      <c r="DW15" s="294" t="str">
        <f ca="true">+IF(OFFSET('Hygiene Data'!$F$13,0,10*ROW('Hygiene Data'!F9))="","",OFFSET('Hygiene Data'!$F$13,0,10*ROW('Hygiene Data'!F9)))</f>
        <v/>
      </c>
      <c r="DX15" s="294" t="str">
        <f ca="true">+IF(OFFSET('Hygiene Data'!$G$11,0,10*ROW('Hygiene Data'!G9))="","",OFFSET('Hygiene Data'!$G$11,0,10*ROW('Hygiene Data'!G9)))</f>
        <v/>
      </c>
      <c r="DY15" s="294" t="str">
        <f ca="true">+IF(OFFSET('Hygiene Data'!$G$12,0,10*ROW('Hygiene Data'!G9))="","",OFFSET('Hygiene Data'!$G$12,0,10*ROW('Hygiene Data'!G9)))</f>
        <v/>
      </c>
      <c r="DZ15" s="294" t="str">
        <f ca="true">+IF(OFFSET('Hygiene Data'!$G$13,0,10*ROW('Hygiene Data'!G9))="","",OFFSET('Hygiene Data'!$G$13,0,10*ROW('Hygiene Data'!G9)))</f>
        <v/>
      </c>
      <c r="EA15" s="294" t="str">
        <f ca="true">+IF(OFFSET('Hygiene Data'!$H$11,0,10*ROW('Hygiene Data'!H9))="","",OFFSET('Hygiene Data'!$H$11,0,10*ROW('Hygiene Data'!H9)))</f>
        <v/>
      </c>
      <c r="EB15" s="294" t="str">
        <f ca="true">+IF(OFFSET('Hygiene Data'!$H$12,0,10*ROW('Hygiene Data'!H9))="","",OFFSET('Hygiene Data'!$H$12,0,10*ROW('Hygiene Data'!H9)))</f>
        <v/>
      </c>
      <c r="EC15" s="294" t="str">
        <f ca="true">+IF(OFFSET('Hygiene Data'!$H$13,0,10*ROW('Hygiene Data'!H9))="","",OFFSET('Hygiene Data'!$H$13,0,10*ROW('Hygiene Data'!H9)))</f>
        <v/>
      </c>
      <c r="ED15" s="294" t="str">
        <f ca="true">+IF(OFFSET('Hygiene Data'!$I$11,0,10*ROW('Hygiene Data'!I9))="","",OFFSET('Hygiene Data'!$I$11,0,10*ROW('Hygiene Data'!I9)))</f>
        <v/>
      </c>
      <c r="EE15" s="294" t="str">
        <f ca="true">+IF(OFFSET('Hygiene Data'!$I$12,0,10*ROW('Hygiene Data'!I9))="","",OFFSET('Hygiene Data'!$I$12,0,10*ROW('Hygiene Data'!I9)))</f>
        <v/>
      </c>
      <c r="EF15" s="294" t="str">
        <f ca="true">+IF(OFFSET('Hygiene Data'!$I$13,0,10*ROW('Hygiene Data'!I9))="","",OFFSET('Hygiene Data'!$I$13,0,10*ROW('Hygiene Data'!I9)))</f>
        <v/>
      </c>
    </row>
    <row xmlns:x14ac="http://schemas.microsoft.com/office/spreadsheetml/2009/9/ac" r="16" x14ac:dyDescent="0.2">
      <c r="A16" s="36" t="str">
        <f ca="true">+IF(OFFSET('Water Data'!$B$2,0,10*ROW('Water Data'!E10))="","",OFFSET('Water Data'!$B$2,0,10*ROW('Water Data'!E10)))</f>
        <v>ERI_2016_EMIS</v>
      </c>
      <c r="B16" s="36" t="str">
        <f ca="true">+IF(OFFSET('Water Data'!$C$2,0,10*ROW('Water Data'!F10))="","",OFFSET('Water Data'!$C$2,0,10*ROW('Water Data'!F10)))</f>
        <v>EMIS</v>
      </c>
      <c r="C16" s="350">
        <f t="shared" ca="true" si="0"/>
        <v>2016</v>
      </c>
      <c r="D16" s="96"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6"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6"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6"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6"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6"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6"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6"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6"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6"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6">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37.424547283702211</v>
      </c>
      <c r="O16" s="96"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6"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6"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6"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6"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6"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6"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7"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7"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7"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7"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7"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7"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7"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7"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7"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7"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7"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7"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7"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7"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7"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7"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7"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7"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7"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7"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7"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7"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7"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7"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7"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7"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7"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7"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7"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7"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8"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8"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8"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8"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8"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8"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8"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8"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8"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8"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8"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8"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8"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8"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8"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8"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8"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8"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94"/>
      <c r="BS16" s="294" t="str">
        <f ca="true">+IF(OFFSET('Water Data'!$D$27,0,10*ROW('Water Data'!D10))="","",OFFSET('Water Data'!$D$27,0,10*ROW('Water Data'!D10)))</f>
        <v/>
      </c>
      <c r="BT16" s="294" t="str">
        <f ca="true">+IF(OFFSET('Water Data'!$D$28,0,10*ROW('Water Data'!D10))="","",OFFSET('Water Data'!$D$28,0,10*ROW('Water Data'!D10)))</f>
        <v/>
      </c>
      <c r="BU16" s="294" t="str">
        <f ca="true">+IF(OFFSET('Water Data'!$D$29,0,10*ROW('Water Data'!D10))="","",OFFSET('Water Data'!$D$29,0,10*ROW('Water Data'!D10)))</f>
        <v/>
      </c>
      <c r="BV16" s="294" t="str">
        <f ca="true">+IF(OFFSET('Water Data'!$E$27,0,10*ROW('Water Data'!E10))="","",OFFSET('Water Data'!$E$27,0,10*ROW('Water Data'!E10)))</f>
        <v/>
      </c>
      <c r="BW16" s="294" t="str">
        <f ca="true">+IF(OFFSET('Water Data'!$E$28,0,10*ROW('Water Data'!E10))="","",OFFSET('Water Data'!$E$28,0,10*ROW('Water Data'!E10)))</f>
        <v/>
      </c>
      <c r="BX16" s="294" t="str">
        <f ca="true">+IF(OFFSET('Water Data'!$E$29,0,10*ROW('Water Data'!E10))="","",OFFSET('Water Data'!$E$29,0,10*ROW('Water Data'!E10)))</f>
        <v/>
      </c>
      <c r="BY16" s="294" t="str">
        <f ca="true">+IF(OFFSET('Water Data'!$F$27,0,10*ROW('Water Data'!F10))="","",OFFSET('Water Data'!$F$27,0,10*ROW('Water Data'!F10)))</f>
        <v/>
      </c>
      <c r="BZ16" s="294" t="str">
        <f ca="true">+IF(OFFSET('Water Data'!$F$28,0,10*ROW('Water Data'!F10))="","",OFFSET('Water Data'!$F$28,0,10*ROW('Water Data'!F10)))</f>
        <v/>
      </c>
      <c r="CA16" s="294" t="str">
        <f ca="true">+IF(OFFSET('Water Data'!$F$29,0,10*ROW('Water Data'!F10))="","",OFFSET('Water Data'!$F$29,0,10*ROW('Water Data'!F10)))</f>
        <v/>
      </c>
      <c r="CB16" s="294" t="str">
        <f ca="true">+IF(OFFSET('Water Data'!$G$27,0,10*ROW('Water Data'!G10))="","",OFFSET('Water Data'!$G$27,0,10*ROW('Water Data'!G10)))</f>
        <v/>
      </c>
      <c r="CC16" s="294" t="str">
        <f ca="true">+IF(OFFSET('Water Data'!$G$28,0,10*ROW('Water Data'!G10))="","",OFFSET('Water Data'!$G$28,0,10*ROW('Water Data'!G10)))</f>
        <v>Yes</v>
      </c>
      <c r="CD16" s="294" t="str">
        <f ca="true">+IF(OFFSET('Water Data'!$G$29,0,10*ROW('Water Data'!G10))="","",OFFSET('Water Data'!$G$29,0,10*ROW('Water Data'!G10)))</f>
        <v/>
      </c>
      <c r="CE16" s="294" t="str">
        <f ca="true">+IF(OFFSET('Water Data'!$H$27,0,10*ROW('Water Data'!H10))="","",OFFSET('Water Data'!$H$27,0,10*ROW('Water Data'!H10)))</f>
        <v/>
      </c>
      <c r="CF16" s="294" t="str">
        <f ca="true">+IF(OFFSET('Water Data'!$H$28,0,10*ROW('Water Data'!H10))="","",OFFSET('Water Data'!$H$28,0,10*ROW('Water Data'!H10)))</f>
        <v/>
      </c>
      <c r="CG16" s="294" t="str">
        <f ca="true">+IF(OFFSET('Water Data'!$H$29,0,10*ROW('Water Data'!H10))="","",OFFSET('Water Data'!$H$29,0,10*ROW('Water Data'!H10)))</f>
        <v/>
      </c>
      <c r="CH16" s="294" t="str">
        <f ca="true">+IF(OFFSET('Water Data'!$I$27,0,10*ROW('Water Data'!I10))="","",OFFSET('Water Data'!$I$27,0,10*ROW('Water Data'!I10)))</f>
        <v/>
      </c>
      <c r="CI16" s="294" t="str">
        <f ca="true">+IF(OFFSET('Water Data'!$I$28,0,10*ROW('Water Data'!I10))="","",OFFSET('Water Data'!$I$28,0,10*ROW('Water Data'!I10)))</f>
        <v/>
      </c>
      <c r="CJ16" s="294" t="str">
        <f ca="true">+IF(OFFSET('Water Data'!$I$29,0,10*ROW('Water Data'!I10))="","",OFFSET('Water Data'!$I$29,0,10*ROW('Water Data'!I10)))</f>
        <v/>
      </c>
      <c r="CK16" s="294" t="str">
        <f ca="true">+IF(OFFSET('Sanitation Data'!$D$28,0,10*ROW('Sanitation Data'!D10))="","",OFFSET('Sanitation Data'!$D$28,0,10*ROW('Sanitation Data'!D10)))</f>
        <v/>
      </c>
      <c r="CL16" s="294" t="str">
        <f ca="true">+IF(OFFSET('Sanitation Data'!$D$29,0,10*ROW('Sanitation Data'!D10))="","",OFFSET('Sanitation Data'!$D$29,0,10*ROW('Sanitation Data'!D10)))</f>
        <v/>
      </c>
      <c r="CM16" s="294" t="str">
        <f ca="true">+IF(OFFSET('Sanitation Data'!$D$30,0,10*ROW('Sanitation Data'!D10))="","",OFFSET('Sanitation Data'!$D$30,0,10*ROW('Sanitation Data'!D10)))</f>
        <v/>
      </c>
      <c r="CN16" s="294" t="str">
        <f ca="true">+IF(OFFSET('Sanitation Data'!$D$31,0,10*ROW('Sanitation Data'!D10))="","",OFFSET('Sanitation Data'!$D$31,0,10*ROW('Sanitation Data'!D10)))</f>
        <v/>
      </c>
      <c r="CO16" s="294" t="str">
        <f ca="true">+IF(OFFSET('Sanitation Data'!$D$32,0,10*ROW('Sanitation Data'!D10))="","",OFFSET('Sanitation Data'!$D$32,0,10*ROW('Sanitation Data'!D10)))</f>
        <v/>
      </c>
      <c r="CP16" s="294" t="str">
        <f ca="true">+IF(OFFSET('Sanitation Data'!$E$28,0,10*ROW('Sanitation Data'!E10))="","",OFFSET('Sanitation Data'!$E$28,0,10*ROW('Sanitation Data'!E10)))</f>
        <v/>
      </c>
      <c r="CQ16" s="294" t="str">
        <f ca="true">+IF(OFFSET('Sanitation Data'!$E$29,0,10*ROW('Sanitation Data'!E10))="","",OFFSET('Sanitation Data'!$E$29,0,10*ROW('Sanitation Data'!E10)))</f>
        <v/>
      </c>
      <c r="CR16" s="294" t="str">
        <f ca="true">+IF(OFFSET('Sanitation Data'!$E$30,0,10*ROW('Sanitation Data'!E10))="","",OFFSET('Sanitation Data'!$E$30,0,10*ROW('Sanitation Data'!E10)))</f>
        <v/>
      </c>
      <c r="CS16" s="294" t="str">
        <f ca="true">+IF(OFFSET('Sanitation Data'!$E$31,0,10*ROW('Sanitation Data'!E10))="","",OFFSET('Sanitation Data'!$E$31,0,10*ROW('Sanitation Data'!E10)))</f>
        <v/>
      </c>
      <c r="CT16" s="294" t="str">
        <f ca="true">+IF(OFFSET('Sanitation Data'!$E$32,0,10*ROW('Sanitation Data'!E10))="","",OFFSET('Sanitation Data'!$E$32,0,10*ROW('Sanitation Data'!E10)))</f>
        <v/>
      </c>
      <c r="CU16" s="294" t="str">
        <f ca="true">+IF(OFFSET('Sanitation Data'!$F$28,0,10*ROW('Sanitation Data'!F10))="","",OFFSET('Sanitation Data'!$F$28,0,10*ROW('Sanitation Data'!F10)))</f>
        <v/>
      </c>
      <c r="CV16" s="294" t="str">
        <f ca="true">+IF(OFFSET('Sanitation Data'!$F$29,0,10*ROW('Sanitation Data'!F10))="","",OFFSET('Sanitation Data'!$F$29,0,10*ROW('Sanitation Data'!F10)))</f>
        <v/>
      </c>
      <c r="CW16" s="294" t="str">
        <f ca="true">+IF(OFFSET('Sanitation Data'!$F$30,0,10*ROW('Sanitation Data'!F10))="","",OFFSET('Sanitation Data'!$F$30,0,10*ROW('Sanitation Data'!F10)))</f>
        <v/>
      </c>
      <c r="CX16" s="294" t="str">
        <f ca="true">+IF(OFFSET('Sanitation Data'!$F$31,0,10*ROW('Sanitation Data'!F10))="","",OFFSET('Sanitation Data'!$F$31,0,10*ROW('Sanitation Data'!F10)))</f>
        <v/>
      </c>
      <c r="CY16" s="294" t="str">
        <f ca="true">+IF(OFFSET('Sanitation Data'!$F$32,0,10*ROW('Sanitation Data'!F10))="","",OFFSET('Sanitation Data'!$F$32,0,10*ROW('Sanitation Data'!F10)))</f>
        <v/>
      </c>
      <c r="CZ16" s="294" t="str">
        <f ca="true">+IF(OFFSET('Sanitation Data'!$G$28,0,10*ROW('Sanitation Data'!G10))="","",OFFSET('Sanitation Data'!$G$28,0,10*ROW('Sanitation Data'!G10)))</f>
        <v/>
      </c>
      <c r="DA16" s="294" t="str">
        <f ca="true">+IF(OFFSET('Sanitation Data'!$G$29,0,10*ROW('Sanitation Data'!G10))="","",OFFSET('Sanitation Data'!$G$29,0,10*ROW('Sanitation Data'!G10)))</f>
        <v/>
      </c>
      <c r="DB16" s="294" t="str">
        <f ca="true">+IF(OFFSET('Sanitation Data'!$G$30,0,10*ROW('Sanitation Data'!G10))="","",OFFSET('Sanitation Data'!$G$30,0,10*ROW('Sanitation Data'!G10)))</f>
        <v/>
      </c>
      <c r="DC16" s="294" t="str">
        <f ca="true">+IF(OFFSET('Sanitation Data'!$G$31,0,10*ROW('Sanitation Data'!G10))="","",OFFSET('Sanitation Data'!$G$31,0,10*ROW('Sanitation Data'!G10)))</f>
        <v/>
      </c>
      <c r="DD16" s="294" t="str">
        <f ca="true">+IF(OFFSET('Sanitation Data'!$G$32,0,10*ROW('Sanitation Data'!G10))="","",OFFSET('Sanitation Data'!$G$32,0,10*ROW('Sanitation Data'!G10)))</f>
        <v/>
      </c>
      <c r="DE16" s="294" t="str">
        <f ca="true">+IF(OFFSET('Sanitation Data'!$H$28,0,10*ROW('Sanitation Data'!H10))="","",OFFSET('Sanitation Data'!$H$28,0,10*ROW('Sanitation Data'!H10)))</f>
        <v/>
      </c>
      <c r="DF16" s="294" t="str">
        <f ca="true">+IF(OFFSET('Sanitation Data'!$H$29,0,10*ROW('Sanitation Data'!H10))="","",OFFSET('Sanitation Data'!$H$29,0,10*ROW('Sanitation Data'!H10)))</f>
        <v/>
      </c>
      <c r="DG16" s="294" t="str">
        <f ca="true">+IF(OFFSET('Sanitation Data'!$H$30,0,10*ROW('Sanitation Data'!H10))="","",OFFSET('Sanitation Data'!$H$30,0,10*ROW('Sanitation Data'!H10)))</f>
        <v/>
      </c>
      <c r="DH16" s="294" t="str">
        <f ca="true">+IF(OFFSET('Sanitation Data'!$H$31,0,10*ROW('Sanitation Data'!H10))="","",OFFSET('Sanitation Data'!$H$31,0,10*ROW('Sanitation Data'!H10)))</f>
        <v/>
      </c>
      <c r="DI16" s="294" t="str">
        <f ca="true">+IF(OFFSET('Sanitation Data'!$H$32,0,10*ROW('Sanitation Data'!H10))="","",OFFSET('Sanitation Data'!$H$32,0,10*ROW('Sanitation Data'!H10)))</f>
        <v/>
      </c>
      <c r="DJ16" s="294" t="str">
        <f ca="true">+IF(OFFSET('Sanitation Data'!$I$28,0,10*ROW('Sanitation Data'!I10))="","",OFFSET('Sanitation Data'!$I$28,0,10*ROW('Sanitation Data'!I10)))</f>
        <v/>
      </c>
      <c r="DK16" s="294" t="str">
        <f ca="true">+IF(OFFSET('Sanitation Data'!$I$29,0,10*ROW('Sanitation Data'!I10))="","",OFFSET('Sanitation Data'!$I$29,0,10*ROW('Sanitation Data'!I10)))</f>
        <v/>
      </c>
      <c r="DL16" s="294" t="str">
        <f ca="true">+IF(OFFSET('Sanitation Data'!$I$30,0,10*ROW('Sanitation Data'!I10))="","",OFFSET('Sanitation Data'!$I$30,0,10*ROW('Sanitation Data'!I10)))</f>
        <v/>
      </c>
      <c r="DM16" s="294" t="str">
        <f ca="true">+IF(OFFSET('Sanitation Data'!$I$31,0,10*ROW('Sanitation Data'!I10))="","",OFFSET('Sanitation Data'!$I$31,0,10*ROW('Sanitation Data'!I10)))</f>
        <v/>
      </c>
      <c r="DN16" s="294" t="str">
        <f ca="true">+IF(OFFSET('Sanitation Data'!$I$32,0,10*ROW('Sanitation Data'!I10))="","",OFFSET('Sanitation Data'!$I$32,0,10*ROW('Sanitation Data'!I10)))</f>
        <v/>
      </c>
      <c r="DO16" s="294" t="str">
        <f ca="true">+IF(OFFSET('Hygiene Data'!$D$11,0,10*ROW('Hygiene Data'!D10))="","",OFFSET('Hygiene Data'!$D$11,0,10*ROW('Hygiene Data'!D10)))</f>
        <v/>
      </c>
      <c r="DP16" s="294" t="str">
        <f ca="true">+IF(OFFSET('Hygiene Data'!$D$12,0,10*ROW('Hygiene Data'!D10))="","",OFFSET('Hygiene Data'!$D$12,0,10*ROW('Hygiene Data'!D10)))</f>
        <v/>
      </c>
      <c r="DQ16" s="294" t="str">
        <f ca="true">+IF(OFFSET('Hygiene Data'!$D$13,0,10*ROW('Hygiene Data'!D10))="","",OFFSET('Hygiene Data'!$D$13,0,10*ROW('Hygiene Data'!D10)))</f>
        <v/>
      </c>
      <c r="DR16" s="294" t="str">
        <f ca="true">+IF(OFFSET('Hygiene Data'!$E$11,0,10*ROW('Hygiene Data'!E10))="","",OFFSET('Hygiene Data'!$E$11,0,10*ROW('Hygiene Data'!E10)))</f>
        <v/>
      </c>
      <c r="DS16" s="294" t="str">
        <f ca="true">+IF(OFFSET('Hygiene Data'!$E$12,0,10*ROW('Hygiene Data'!E10))="","",OFFSET('Hygiene Data'!$E$12,0,10*ROW('Hygiene Data'!E10)))</f>
        <v/>
      </c>
      <c r="DT16" s="294" t="str">
        <f ca="true">+IF(OFFSET('Hygiene Data'!$E$13,0,10*ROW('Hygiene Data'!E10))="","",OFFSET('Hygiene Data'!$E$13,0,10*ROW('Hygiene Data'!E10)))</f>
        <v/>
      </c>
      <c r="DU16" s="294" t="str">
        <f ca="true">+IF(OFFSET('Hygiene Data'!$F$11,0,10*ROW('Hygiene Data'!F10))="","",OFFSET('Hygiene Data'!$F$11,0,10*ROW('Hygiene Data'!F10)))</f>
        <v/>
      </c>
      <c r="DV16" s="294" t="str">
        <f ca="true">+IF(OFFSET('Hygiene Data'!$F$12,0,10*ROW('Hygiene Data'!F10))="","",OFFSET('Hygiene Data'!$F$12,0,10*ROW('Hygiene Data'!F10)))</f>
        <v/>
      </c>
      <c r="DW16" s="294" t="str">
        <f ca="true">+IF(OFFSET('Hygiene Data'!$F$13,0,10*ROW('Hygiene Data'!F10))="","",OFFSET('Hygiene Data'!$F$13,0,10*ROW('Hygiene Data'!F10)))</f>
        <v/>
      </c>
      <c r="DX16" s="294" t="str">
        <f ca="true">+IF(OFFSET('Hygiene Data'!$G$11,0,10*ROW('Hygiene Data'!G10))="","",OFFSET('Hygiene Data'!$G$11,0,10*ROW('Hygiene Data'!G10)))</f>
        <v/>
      </c>
      <c r="DY16" s="294" t="str">
        <f ca="true">+IF(OFFSET('Hygiene Data'!$G$12,0,10*ROW('Hygiene Data'!G10))="","",OFFSET('Hygiene Data'!$G$12,0,10*ROW('Hygiene Data'!G10)))</f>
        <v/>
      </c>
      <c r="DZ16" s="294" t="str">
        <f ca="true">+IF(OFFSET('Hygiene Data'!$G$13,0,10*ROW('Hygiene Data'!G10))="","",OFFSET('Hygiene Data'!$G$13,0,10*ROW('Hygiene Data'!G10)))</f>
        <v/>
      </c>
      <c r="EA16" s="294" t="str">
        <f ca="true">+IF(OFFSET('Hygiene Data'!$H$11,0,10*ROW('Hygiene Data'!H10))="","",OFFSET('Hygiene Data'!$H$11,0,10*ROW('Hygiene Data'!H10)))</f>
        <v/>
      </c>
      <c r="EB16" s="294" t="str">
        <f ca="true">+IF(OFFSET('Hygiene Data'!$H$12,0,10*ROW('Hygiene Data'!H10))="","",OFFSET('Hygiene Data'!$H$12,0,10*ROW('Hygiene Data'!H10)))</f>
        <v/>
      </c>
      <c r="EC16" s="294" t="str">
        <f ca="true">+IF(OFFSET('Hygiene Data'!$H$13,0,10*ROW('Hygiene Data'!H10))="","",OFFSET('Hygiene Data'!$H$13,0,10*ROW('Hygiene Data'!H10)))</f>
        <v/>
      </c>
      <c r="ED16" s="294" t="str">
        <f ca="true">+IF(OFFSET('Hygiene Data'!$I$11,0,10*ROW('Hygiene Data'!I10))="","",OFFSET('Hygiene Data'!$I$11,0,10*ROW('Hygiene Data'!I10)))</f>
        <v/>
      </c>
      <c r="EE16" s="294" t="str">
        <f ca="true">+IF(OFFSET('Hygiene Data'!$I$12,0,10*ROW('Hygiene Data'!I10))="","",OFFSET('Hygiene Data'!$I$12,0,10*ROW('Hygiene Data'!I10)))</f>
        <v/>
      </c>
      <c r="EF16" s="294" t="str">
        <f ca="true">+IF(OFFSET('Hygiene Data'!$I$13,0,10*ROW('Hygiene Data'!I10))="","",OFFSET('Hygiene Data'!$I$13,0,10*ROW('Hygiene Data'!I10)))</f>
        <v/>
      </c>
    </row>
    <row xmlns:x14ac="http://schemas.microsoft.com/office/spreadsheetml/2009/9/ac" r="17" x14ac:dyDescent="0.2">
      <c r="A17" s="36" t="str">
        <f ca="true">+IF(OFFSET('Water Data'!$B$2,0,10*ROW('Water Data'!E11))="","",OFFSET('Water Data'!$B$2,0,10*ROW('Water Data'!E11)))</f>
        <v>ERI_2017_EMIS</v>
      </c>
      <c r="B17" s="36" t="str">
        <f ca="true">+IF(OFFSET('Water Data'!$C$2,0,10*ROW('Water Data'!F11))="","",OFFSET('Water Data'!$C$2,0,10*ROW('Water Data'!F11)))</f>
        <v>EMIS</v>
      </c>
      <c r="C17" s="350">
        <f t="shared" ca="true" si="0"/>
        <v>2017</v>
      </c>
      <c r="D17" s="96"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6"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6"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6"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6"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6"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6"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6"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6"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6">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86.74</v>
      </c>
      <c r="N17" s="96">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42.495126705653021</v>
      </c>
      <c r="O17" s="96"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6"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6"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6"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6"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6"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6"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7"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7"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7"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7"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7"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7"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7"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7"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7"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7"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7"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7"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7"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7"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7"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7"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7"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7"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7"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7"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7"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7"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7"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7"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7"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7"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7"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7"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7"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7"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8"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8"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8"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8"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8"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8"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8"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8"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8"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8"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8"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8"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8"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8"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8"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8"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8"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8"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94"/>
      <c r="BS17" s="294" t="str">
        <f ca="true">+IF(OFFSET('Water Data'!$D$27,0,10*ROW('Water Data'!D11))="","",OFFSET('Water Data'!$D$27,0,10*ROW('Water Data'!D11)))</f>
        <v/>
      </c>
      <c r="BT17" s="294" t="str">
        <f ca="true">+IF(OFFSET('Water Data'!$D$28,0,10*ROW('Water Data'!D11))="","",OFFSET('Water Data'!$D$28,0,10*ROW('Water Data'!D11)))</f>
        <v/>
      </c>
      <c r="BU17" s="294" t="str">
        <f ca="true">+IF(OFFSET('Water Data'!$D$29,0,10*ROW('Water Data'!D11))="","",OFFSET('Water Data'!$D$29,0,10*ROW('Water Data'!D11)))</f>
        <v/>
      </c>
      <c r="BV17" s="294" t="str">
        <f ca="true">+IF(OFFSET('Water Data'!$E$27,0,10*ROW('Water Data'!E11))="","",OFFSET('Water Data'!$E$27,0,10*ROW('Water Data'!E11)))</f>
        <v/>
      </c>
      <c r="BW17" s="294" t="str">
        <f ca="true">+IF(OFFSET('Water Data'!$E$28,0,10*ROW('Water Data'!E11))="","",OFFSET('Water Data'!$E$28,0,10*ROW('Water Data'!E11)))</f>
        <v/>
      </c>
      <c r="BX17" s="294" t="str">
        <f ca="true">+IF(OFFSET('Water Data'!$E$29,0,10*ROW('Water Data'!E11))="","",OFFSET('Water Data'!$E$29,0,10*ROW('Water Data'!E11)))</f>
        <v/>
      </c>
      <c r="BY17" s="294" t="str">
        <f ca="true">+IF(OFFSET('Water Data'!$F$27,0,10*ROW('Water Data'!F11))="","",OFFSET('Water Data'!$F$27,0,10*ROW('Water Data'!F11)))</f>
        <v/>
      </c>
      <c r="BZ17" s="294" t="str">
        <f ca="true">+IF(OFFSET('Water Data'!$F$28,0,10*ROW('Water Data'!F11))="","",OFFSET('Water Data'!$F$28,0,10*ROW('Water Data'!F11)))</f>
        <v/>
      </c>
      <c r="CA17" s="294" t="str">
        <f ca="true">+IF(OFFSET('Water Data'!$F$29,0,10*ROW('Water Data'!F11))="","",OFFSET('Water Data'!$F$29,0,10*ROW('Water Data'!F11)))</f>
        <v/>
      </c>
      <c r="CB17" s="294" t="str">
        <f ca="true">+IF(OFFSET('Water Data'!$G$27,0,10*ROW('Water Data'!G11))="","",OFFSET('Water Data'!$G$27,0,10*ROW('Water Data'!G11)))</f>
        <v>Yes</v>
      </c>
      <c r="CC17" s="294" t="str">
        <f ca="true">+IF(OFFSET('Water Data'!$G$28,0,10*ROW('Water Data'!G11))="","",OFFSET('Water Data'!$G$28,0,10*ROW('Water Data'!G11)))</f>
        <v>Yes</v>
      </c>
      <c r="CD17" s="294" t="str">
        <f ca="true">+IF(OFFSET('Water Data'!$G$29,0,10*ROW('Water Data'!G11))="","",OFFSET('Water Data'!$G$29,0,10*ROW('Water Data'!G11)))</f>
        <v/>
      </c>
      <c r="CE17" s="294" t="str">
        <f ca="true">+IF(OFFSET('Water Data'!$H$27,0,10*ROW('Water Data'!H11))="","",OFFSET('Water Data'!$H$27,0,10*ROW('Water Data'!H11)))</f>
        <v/>
      </c>
      <c r="CF17" s="294" t="str">
        <f ca="true">+IF(OFFSET('Water Data'!$H$28,0,10*ROW('Water Data'!H11))="","",OFFSET('Water Data'!$H$28,0,10*ROW('Water Data'!H11)))</f>
        <v/>
      </c>
      <c r="CG17" s="294" t="str">
        <f ca="true">+IF(OFFSET('Water Data'!$H$29,0,10*ROW('Water Data'!H11))="","",OFFSET('Water Data'!$H$29,0,10*ROW('Water Data'!H11)))</f>
        <v/>
      </c>
      <c r="CH17" s="294" t="str">
        <f ca="true">+IF(OFFSET('Water Data'!$I$27,0,10*ROW('Water Data'!I11))="","",OFFSET('Water Data'!$I$27,0,10*ROW('Water Data'!I11)))</f>
        <v/>
      </c>
      <c r="CI17" s="294" t="str">
        <f ca="true">+IF(OFFSET('Water Data'!$I$28,0,10*ROW('Water Data'!I11))="","",OFFSET('Water Data'!$I$28,0,10*ROW('Water Data'!I11)))</f>
        <v/>
      </c>
      <c r="CJ17" s="294" t="str">
        <f ca="true">+IF(OFFSET('Water Data'!$I$29,0,10*ROW('Water Data'!I11))="","",OFFSET('Water Data'!$I$29,0,10*ROW('Water Data'!I11)))</f>
        <v/>
      </c>
      <c r="CK17" s="294" t="str">
        <f ca="true">+IF(OFFSET('Sanitation Data'!$D$28,0,10*ROW('Sanitation Data'!D11))="","",OFFSET('Sanitation Data'!$D$28,0,10*ROW('Sanitation Data'!D11)))</f>
        <v/>
      </c>
      <c r="CL17" s="294" t="str">
        <f ca="true">+IF(OFFSET('Sanitation Data'!$D$29,0,10*ROW('Sanitation Data'!D11))="","",OFFSET('Sanitation Data'!$D$29,0,10*ROW('Sanitation Data'!D11)))</f>
        <v/>
      </c>
      <c r="CM17" s="294" t="str">
        <f ca="true">+IF(OFFSET('Sanitation Data'!$D$30,0,10*ROW('Sanitation Data'!D11))="","",OFFSET('Sanitation Data'!$D$30,0,10*ROW('Sanitation Data'!D11)))</f>
        <v/>
      </c>
      <c r="CN17" s="294" t="str">
        <f ca="true">+IF(OFFSET('Sanitation Data'!$D$31,0,10*ROW('Sanitation Data'!D11))="","",OFFSET('Sanitation Data'!$D$31,0,10*ROW('Sanitation Data'!D11)))</f>
        <v/>
      </c>
      <c r="CO17" s="294" t="str">
        <f ca="true">+IF(OFFSET('Sanitation Data'!$D$32,0,10*ROW('Sanitation Data'!D11))="","",OFFSET('Sanitation Data'!$D$32,0,10*ROW('Sanitation Data'!D11)))</f>
        <v/>
      </c>
      <c r="CP17" s="294" t="str">
        <f ca="true">+IF(OFFSET('Sanitation Data'!$E$28,0,10*ROW('Sanitation Data'!E11))="","",OFFSET('Sanitation Data'!$E$28,0,10*ROW('Sanitation Data'!E11)))</f>
        <v/>
      </c>
      <c r="CQ17" s="294" t="str">
        <f ca="true">+IF(OFFSET('Sanitation Data'!$E$29,0,10*ROW('Sanitation Data'!E11))="","",OFFSET('Sanitation Data'!$E$29,0,10*ROW('Sanitation Data'!E11)))</f>
        <v/>
      </c>
      <c r="CR17" s="294" t="str">
        <f ca="true">+IF(OFFSET('Sanitation Data'!$E$30,0,10*ROW('Sanitation Data'!E11))="","",OFFSET('Sanitation Data'!$E$30,0,10*ROW('Sanitation Data'!E11)))</f>
        <v/>
      </c>
      <c r="CS17" s="294" t="str">
        <f ca="true">+IF(OFFSET('Sanitation Data'!$E$31,0,10*ROW('Sanitation Data'!E11))="","",OFFSET('Sanitation Data'!$E$31,0,10*ROW('Sanitation Data'!E11)))</f>
        <v/>
      </c>
      <c r="CT17" s="294" t="str">
        <f ca="true">+IF(OFFSET('Sanitation Data'!$E$32,0,10*ROW('Sanitation Data'!E11))="","",OFFSET('Sanitation Data'!$E$32,0,10*ROW('Sanitation Data'!E11)))</f>
        <v/>
      </c>
      <c r="CU17" s="294" t="str">
        <f ca="true">+IF(OFFSET('Sanitation Data'!$F$28,0,10*ROW('Sanitation Data'!F11))="","",OFFSET('Sanitation Data'!$F$28,0,10*ROW('Sanitation Data'!F11)))</f>
        <v/>
      </c>
      <c r="CV17" s="294" t="str">
        <f ca="true">+IF(OFFSET('Sanitation Data'!$F$29,0,10*ROW('Sanitation Data'!F11))="","",OFFSET('Sanitation Data'!$F$29,0,10*ROW('Sanitation Data'!F11)))</f>
        <v/>
      </c>
      <c r="CW17" s="294" t="str">
        <f ca="true">+IF(OFFSET('Sanitation Data'!$F$30,0,10*ROW('Sanitation Data'!F11))="","",OFFSET('Sanitation Data'!$F$30,0,10*ROW('Sanitation Data'!F11)))</f>
        <v/>
      </c>
      <c r="CX17" s="294" t="str">
        <f ca="true">+IF(OFFSET('Sanitation Data'!$F$31,0,10*ROW('Sanitation Data'!F11))="","",OFFSET('Sanitation Data'!$F$31,0,10*ROW('Sanitation Data'!F11)))</f>
        <v/>
      </c>
      <c r="CY17" s="294" t="str">
        <f ca="true">+IF(OFFSET('Sanitation Data'!$F$32,0,10*ROW('Sanitation Data'!F11))="","",OFFSET('Sanitation Data'!$F$32,0,10*ROW('Sanitation Data'!F11)))</f>
        <v/>
      </c>
      <c r="CZ17" s="294" t="str">
        <f ca="true">+IF(OFFSET('Sanitation Data'!$G$28,0,10*ROW('Sanitation Data'!G11))="","",OFFSET('Sanitation Data'!$G$28,0,10*ROW('Sanitation Data'!G11)))</f>
        <v/>
      </c>
      <c r="DA17" s="294" t="str">
        <f ca="true">+IF(OFFSET('Sanitation Data'!$G$29,0,10*ROW('Sanitation Data'!G11))="","",OFFSET('Sanitation Data'!$G$29,0,10*ROW('Sanitation Data'!G11)))</f>
        <v/>
      </c>
      <c r="DB17" s="294" t="str">
        <f ca="true">+IF(OFFSET('Sanitation Data'!$G$30,0,10*ROW('Sanitation Data'!G11))="","",OFFSET('Sanitation Data'!$G$30,0,10*ROW('Sanitation Data'!G11)))</f>
        <v/>
      </c>
      <c r="DC17" s="294" t="str">
        <f ca="true">+IF(OFFSET('Sanitation Data'!$G$31,0,10*ROW('Sanitation Data'!G11))="","",OFFSET('Sanitation Data'!$G$31,0,10*ROW('Sanitation Data'!G11)))</f>
        <v/>
      </c>
      <c r="DD17" s="294" t="str">
        <f ca="true">+IF(OFFSET('Sanitation Data'!$G$32,0,10*ROW('Sanitation Data'!G11))="","",OFFSET('Sanitation Data'!$G$32,0,10*ROW('Sanitation Data'!G11)))</f>
        <v/>
      </c>
      <c r="DE17" s="294" t="str">
        <f ca="true">+IF(OFFSET('Sanitation Data'!$H$28,0,10*ROW('Sanitation Data'!H11))="","",OFFSET('Sanitation Data'!$H$28,0,10*ROW('Sanitation Data'!H11)))</f>
        <v/>
      </c>
      <c r="DF17" s="294" t="str">
        <f ca="true">+IF(OFFSET('Sanitation Data'!$H$29,0,10*ROW('Sanitation Data'!H11))="","",OFFSET('Sanitation Data'!$H$29,0,10*ROW('Sanitation Data'!H11)))</f>
        <v/>
      </c>
      <c r="DG17" s="294" t="str">
        <f ca="true">+IF(OFFSET('Sanitation Data'!$H$30,0,10*ROW('Sanitation Data'!H11))="","",OFFSET('Sanitation Data'!$H$30,0,10*ROW('Sanitation Data'!H11)))</f>
        <v/>
      </c>
      <c r="DH17" s="294" t="str">
        <f ca="true">+IF(OFFSET('Sanitation Data'!$H$31,0,10*ROW('Sanitation Data'!H11))="","",OFFSET('Sanitation Data'!$H$31,0,10*ROW('Sanitation Data'!H11)))</f>
        <v/>
      </c>
      <c r="DI17" s="294" t="str">
        <f ca="true">+IF(OFFSET('Sanitation Data'!$H$32,0,10*ROW('Sanitation Data'!H11))="","",OFFSET('Sanitation Data'!$H$32,0,10*ROW('Sanitation Data'!H11)))</f>
        <v/>
      </c>
      <c r="DJ17" s="294" t="str">
        <f ca="true">+IF(OFFSET('Sanitation Data'!$I$28,0,10*ROW('Sanitation Data'!I11))="","",OFFSET('Sanitation Data'!$I$28,0,10*ROW('Sanitation Data'!I11)))</f>
        <v/>
      </c>
      <c r="DK17" s="294" t="str">
        <f ca="true">+IF(OFFSET('Sanitation Data'!$I$29,0,10*ROW('Sanitation Data'!I11))="","",OFFSET('Sanitation Data'!$I$29,0,10*ROW('Sanitation Data'!I11)))</f>
        <v/>
      </c>
      <c r="DL17" s="294" t="str">
        <f ca="true">+IF(OFFSET('Sanitation Data'!$I$30,0,10*ROW('Sanitation Data'!I11))="","",OFFSET('Sanitation Data'!$I$30,0,10*ROW('Sanitation Data'!I11)))</f>
        <v/>
      </c>
      <c r="DM17" s="294" t="str">
        <f ca="true">+IF(OFFSET('Sanitation Data'!$I$31,0,10*ROW('Sanitation Data'!I11))="","",OFFSET('Sanitation Data'!$I$31,0,10*ROW('Sanitation Data'!I11)))</f>
        <v/>
      </c>
      <c r="DN17" s="294" t="str">
        <f ca="true">+IF(OFFSET('Sanitation Data'!$I$32,0,10*ROW('Sanitation Data'!I11))="","",OFFSET('Sanitation Data'!$I$32,0,10*ROW('Sanitation Data'!I11)))</f>
        <v/>
      </c>
      <c r="DO17" s="294" t="str">
        <f ca="true">+IF(OFFSET('Hygiene Data'!$D$11,0,10*ROW('Hygiene Data'!D11))="","",OFFSET('Hygiene Data'!$D$11,0,10*ROW('Hygiene Data'!D11)))</f>
        <v/>
      </c>
      <c r="DP17" s="294" t="str">
        <f ca="true">+IF(OFFSET('Hygiene Data'!$D$12,0,10*ROW('Hygiene Data'!D11))="","",OFFSET('Hygiene Data'!$D$12,0,10*ROW('Hygiene Data'!D11)))</f>
        <v/>
      </c>
      <c r="DQ17" s="294" t="str">
        <f ca="true">+IF(OFFSET('Hygiene Data'!$D$13,0,10*ROW('Hygiene Data'!D11))="","",OFFSET('Hygiene Data'!$D$13,0,10*ROW('Hygiene Data'!D11)))</f>
        <v/>
      </c>
      <c r="DR17" s="294" t="str">
        <f ca="true">+IF(OFFSET('Hygiene Data'!$E$11,0,10*ROW('Hygiene Data'!E11))="","",OFFSET('Hygiene Data'!$E$11,0,10*ROW('Hygiene Data'!E11)))</f>
        <v/>
      </c>
      <c r="DS17" s="294" t="str">
        <f ca="true">+IF(OFFSET('Hygiene Data'!$E$12,0,10*ROW('Hygiene Data'!E11))="","",OFFSET('Hygiene Data'!$E$12,0,10*ROW('Hygiene Data'!E11)))</f>
        <v/>
      </c>
      <c r="DT17" s="294" t="str">
        <f ca="true">+IF(OFFSET('Hygiene Data'!$E$13,0,10*ROW('Hygiene Data'!E11))="","",OFFSET('Hygiene Data'!$E$13,0,10*ROW('Hygiene Data'!E11)))</f>
        <v/>
      </c>
      <c r="DU17" s="294" t="str">
        <f ca="true">+IF(OFFSET('Hygiene Data'!$F$11,0,10*ROW('Hygiene Data'!F11))="","",OFFSET('Hygiene Data'!$F$11,0,10*ROW('Hygiene Data'!F11)))</f>
        <v/>
      </c>
      <c r="DV17" s="294" t="str">
        <f ca="true">+IF(OFFSET('Hygiene Data'!$F$12,0,10*ROW('Hygiene Data'!F11))="","",OFFSET('Hygiene Data'!$F$12,0,10*ROW('Hygiene Data'!F11)))</f>
        <v/>
      </c>
      <c r="DW17" s="294" t="str">
        <f ca="true">+IF(OFFSET('Hygiene Data'!$F$13,0,10*ROW('Hygiene Data'!F11))="","",OFFSET('Hygiene Data'!$F$13,0,10*ROW('Hygiene Data'!F11)))</f>
        <v/>
      </c>
      <c r="DX17" s="294" t="str">
        <f ca="true">+IF(OFFSET('Hygiene Data'!$G$11,0,10*ROW('Hygiene Data'!G11))="","",OFFSET('Hygiene Data'!$G$11,0,10*ROW('Hygiene Data'!G11)))</f>
        <v/>
      </c>
      <c r="DY17" s="294" t="str">
        <f ca="true">+IF(OFFSET('Hygiene Data'!$G$12,0,10*ROW('Hygiene Data'!G11))="","",OFFSET('Hygiene Data'!$G$12,0,10*ROW('Hygiene Data'!G11)))</f>
        <v/>
      </c>
      <c r="DZ17" s="294" t="str">
        <f ca="true">+IF(OFFSET('Hygiene Data'!$G$13,0,10*ROW('Hygiene Data'!G11))="","",OFFSET('Hygiene Data'!$G$13,0,10*ROW('Hygiene Data'!G11)))</f>
        <v/>
      </c>
      <c r="EA17" s="294" t="str">
        <f ca="true">+IF(OFFSET('Hygiene Data'!$H$11,0,10*ROW('Hygiene Data'!H11))="","",OFFSET('Hygiene Data'!$H$11,0,10*ROW('Hygiene Data'!H11)))</f>
        <v/>
      </c>
      <c r="EB17" s="294" t="str">
        <f ca="true">+IF(OFFSET('Hygiene Data'!$H$12,0,10*ROW('Hygiene Data'!H11))="","",OFFSET('Hygiene Data'!$H$12,0,10*ROW('Hygiene Data'!H11)))</f>
        <v/>
      </c>
      <c r="EC17" s="294" t="str">
        <f ca="true">+IF(OFFSET('Hygiene Data'!$H$13,0,10*ROW('Hygiene Data'!H11))="","",OFFSET('Hygiene Data'!$H$13,0,10*ROW('Hygiene Data'!H11)))</f>
        <v/>
      </c>
      <c r="ED17" s="294" t="str">
        <f ca="true">+IF(OFFSET('Hygiene Data'!$I$11,0,10*ROW('Hygiene Data'!I11))="","",OFFSET('Hygiene Data'!$I$11,0,10*ROW('Hygiene Data'!I11)))</f>
        <v/>
      </c>
      <c r="EE17" s="294" t="str">
        <f ca="true">+IF(OFFSET('Hygiene Data'!$I$12,0,10*ROW('Hygiene Data'!I11))="","",OFFSET('Hygiene Data'!$I$12,0,10*ROW('Hygiene Data'!I11)))</f>
        <v/>
      </c>
      <c r="EF17" s="294" t="str">
        <f ca="true">+IF(OFFSET('Hygiene Data'!$I$13,0,10*ROW('Hygiene Data'!I11))="","",OFFSET('Hygiene Data'!$I$13,0,10*ROW('Hygiene Data'!I11)))</f>
        <v/>
      </c>
    </row>
    <row xmlns:x14ac="http://schemas.microsoft.com/office/spreadsheetml/2009/9/ac" r="18" x14ac:dyDescent="0.2">
      <c r="A18" s="36" t="str">
        <f ca="true">+IF(OFFSET('Water Data'!$B$2,0,10*ROW('Water Data'!E12))="","",OFFSET('Water Data'!$B$2,0,10*ROW('Water Data'!E12)))</f>
        <v>ERI_2017_UIS</v>
      </c>
      <c r="B18" s="36" t="str">
        <f ca="true">+IF(OFFSET('Water Data'!$C$2,0,10*ROW('Water Data'!F12))="","",OFFSET('Water Data'!$C$2,0,10*ROW('Water Data'!F12)))</f>
        <v>Other</v>
      </c>
      <c r="C18" s="350">
        <f t="shared" ca="true" si="0"/>
        <v>2017</v>
      </c>
      <c r="D18" s="96"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6"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6"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6"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6"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6"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6"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6"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6"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6"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6"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6"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6"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6"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6"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6"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6"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6"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7"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7"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7"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7"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7">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33.61424061125706</v>
      </c>
      <c r="AA18" s="97"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7"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7"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7"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7"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7"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7"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7"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7"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7"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7"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7"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7"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7"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7"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7"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7"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7"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7"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7">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26.701029999999999</v>
      </c>
      <c r="AU18" s="97"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7"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7"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7"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7">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47.613852913802667</v>
      </c>
      <c r="AZ18" s="98"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8"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8">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4.9545814418993643</v>
      </c>
      <c r="BC18" s="98"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8"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8"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8"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8"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8"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8"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8"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8"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8"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8"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8">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3.4020600000000001</v>
      </c>
      <c r="BO18" s="98"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8"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8">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8.0985183910483904</v>
      </c>
      <c r="BR18" s="294"/>
      <c r="BS18" s="294" t="str">
        <f ca="true">+IF(OFFSET('Water Data'!$D$27,0,10*ROW('Water Data'!D12))="","",OFFSET('Water Data'!$D$27,0,10*ROW('Water Data'!D12)))</f>
        <v/>
      </c>
      <c r="BT18" s="294" t="str">
        <f ca="true">+IF(OFFSET('Water Data'!$D$28,0,10*ROW('Water Data'!D12))="","",OFFSET('Water Data'!$D$28,0,10*ROW('Water Data'!D12)))</f>
        <v/>
      </c>
      <c r="BU18" s="294" t="str">
        <f ca="true">+IF(OFFSET('Water Data'!$D$29,0,10*ROW('Water Data'!D12))="","",OFFSET('Water Data'!$D$29,0,10*ROW('Water Data'!D12)))</f>
        <v/>
      </c>
      <c r="BV18" s="294" t="str">
        <f ca="true">+IF(OFFSET('Water Data'!$E$27,0,10*ROW('Water Data'!E12))="","",OFFSET('Water Data'!$E$27,0,10*ROW('Water Data'!E12)))</f>
        <v/>
      </c>
      <c r="BW18" s="294" t="str">
        <f ca="true">+IF(OFFSET('Water Data'!$E$28,0,10*ROW('Water Data'!E12))="","",OFFSET('Water Data'!$E$28,0,10*ROW('Water Data'!E12)))</f>
        <v/>
      </c>
      <c r="BX18" s="294" t="str">
        <f ca="true">+IF(OFFSET('Water Data'!$E$29,0,10*ROW('Water Data'!E12))="","",OFFSET('Water Data'!$E$29,0,10*ROW('Water Data'!E12)))</f>
        <v/>
      </c>
      <c r="BY18" s="294" t="str">
        <f ca="true">+IF(OFFSET('Water Data'!$F$27,0,10*ROW('Water Data'!F12))="","",OFFSET('Water Data'!$F$27,0,10*ROW('Water Data'!F12)))</f>
        <v/>
      </c>
      <c r="BZ18" s="294" t="str">
        <f ca="true">+IF(OFFSET('Water Data'!$F$28,0,10*ROW('Water Data'!F12))="","",OFFSET('Water Data'!$F$28,0,10*ROW('Water Data'!F12)))</f>
        <v/>
      </c>
      <c r="CA18" s="294" t="str">
        <f ca="true">+IF(OFFSET('Water Data'!$F$29,0,10*ROW('Water Data'!F12))="","",OFFSET('Water Data'!$F$29,0,10*ROW('Water Data'!F12)))</f>
        <v/>
      </c>
      <c r="CB18" s="294" t="str">
        <f ca="true">+IF(OFFSET('Water Data'!$G$27,0,10*ROW('Water Data'!G12))="","",OFFSET('Water Data'!$G$27,0,10*ROW('Water Data'!G12)))</f>
        <v/>
      </c>
      <c r="CC18" s="294" t="str">
        <f ca="true">+IF(OFFSET('Water Data'!$G$28,0,10*ROW('Water Data'!G12))="","",OFFSET('Water Data'!$G$28,0,10*ROW('Water Data'!G12)))</f>
        <v/>
      </c>
      <c r="CD18" s="294" t="str">
        <f ca="true">+IF(OFFSET('Water Data'!$G$29,0,10*ROW('Water Data'!G12))="","",OFFSET('Water Data'!$G$29,0,10*ROW('Water Data'!G12)))</f>
        <v/>
      </c>
      <c r="CE18" s="294" t="str">
        <f ca="true">+IF(OFFSET('Water Data'!$H$27,0,10*ROW('Water Data'!H12))="","",OFFSET('Water Data'!$H$27,0,10*ROW('Water Data'!H12)))</f>
        <v/>
      </c>
      <c r="CF18" s="294" t="str">
        <f ca="true">+IF(OFFSET('Water Data'!$H$28,0,10*ROW('Water Data'!H12))="","",OFFSET('Water Data'!$H$28,0,10*ROW('Water Data'!H12)))</f>
        <v/>
      </c>
      <c r="CG18" s="294" t="str">
        <f ca="true">+IF(OFFSET('Water Data'!$H$29,0,10*ROW('Water Data'!H12))="","",OFFSET('Water Data'!$H$29,0,10*ROW('Water Data'!H12)))</f>
        <v/>
      </c>
      <c r="CH18" s="294" t="str">
        <f ca="true">+IF(OFFSET('Water Data'!$I$27,0,10*ROW('Water Data'!I12))="","",OFFSET('Water Data'!$I$27,0,10*ROW('Water Data'!I12)))</f>
        <v/>
      </c>
      <c r="CI18" s="294" t="str">
        <f ca="true">+IF(OFFSET('Water Data'!$I$28,0,10*ROW('Water Data'!I12))="","",OFFSET('Water Data'!$I$28,0,10*ROW('Water Data'!I12)))</f>
        <v/>
      </c>
      <c r="CJ18" s="294" t="str">
        <f ca="true">+IF(OFFSET('Water Data'!$I$29,0,10*ROW('Water Data'!I12))="","",OFFSET('Water Data'!$I$29,0,10*ROW('Water Data'!I12)))</f>
        <v/>
      </c>
      <c r="CK18" s="294" t="str">
        <f ca="true">+IF(OFFSET('Sanitation Data'!$D$28,0,10*ROW('Sanitation Data'!D12))="","",OFFSET('Sanitation Data'!$D$28,0,10*ROW('Sanitation Data'!D12)))</f>
        <v/>
      </c>
      <c r="CL18" s="294" t="str">
        <f ca="true">+IF(OFFSET('Sanitation Data'!$D$29,0,10*ROW('Sanitation Data'!D12))="","",OFFSET('Sanitation Data'!$D$29,0,10*ROW('Sanitation Data'!D12)))</f>
        <v/>
      </c>
      <c r="CM18" s="294" t="str">
        <f ca="true">+IF(OFFSET('Sanitation Data'!$D$30,0,10*ROW('Sanitation Data'!D12))="","",OFFSET('Sanitation Data'!$D$30,0,10*ROW('Sanitation Data'!D12)))</f>
        <v/>
      </c>
      <c r="CN18" s="294" t="str">
        <f ca="true">+IF(OFFSET('Sanitation Data'!$D$31,0,10*ROW('Sanitation Data'!D12))="","",OFFSET('Sanitation Data'!$D$31,0,10*ROW('Sanitation Data'!D12)))</f>
        <v/>
      </c>
      <c r="CO18" s="294" t="str">
        <f ca="true">+IF(OFFSET('Sanitation Data'!$D$32,0,10*ROW('Sanitation Data'!D12))="","",OFFSET('Sanitation Data'!$D$32,0,10*ROW('Sanitation Data'!D12)))</f>
        <v>Yes</v>
      </c>
      <c r="CP18" s="294" t="str">
        <f ca="true">+IF(OFFSET('Sanitation Data'!$E$28,0,10*ROW('Sanitation Data'!E12))="","",OFFSET('Sanitation Data'!$E$28,0,10*ROW('Sanitation Data'!E12)))</f>
        <v/>
      </c>
      <c r="CQ18" s="294" t="str">
        <f ca="true">+IF(OFFSET('Sanitation Data'!$E$29,0,10*ROW('Sanitation Data'!E12))="","",OFFSET('Sanitation Data'!$E$29,0,10*ROW('Sanitation Data'!E12)))</f>
        <v/>
      </c>
      <c r="CR18" s="294" t="str">
        <f ca="true">+IF(OFFSET('Sanitation Data'!$E$30,0,10*ROW('Sanitation Data'!E12))="","",OFFSET('Sanitation Data'!$E$30,0,10*ROW('Sanitation Data'!E12)))</f>
        <v/>
      </c>
      <c r="CS18" s="294" t="str">
        <f ca="true">+IF(OFFSET('Sanitation Data'!$E$31,0,10*ROW('Sanitation Data'!E12))="","",OFFSET('Sanitation Data'!$E$31,0,10*ROW('Sanitation Data'!E12)))</f>
        <v/>
      </c>
      <c r="CT18" s="294" t="str">
        <f ca="true">+IF(OFFSET('Sanitation Data'!$E$32,0,10*ROW('Sanitation Data'!E12))="","",OFFSET('Sanitation Data'!$E$32,0,10*ROW('Sanitation Data'!E12)))</f>
        <v/>
      </c>
      <c r="CU18" s="294" t="str">
        <f ca="true">+IF(OFFSET('Sanitation Data'!$F$28,0,10*ROW('Sanitation Data'!F12))="","",OFFSET('Sanitation Data'!$F$28,0,10*ROW('Sanitation Data'!F12)))</f>
        <v/>
      </c>
      <c r="CV18" s="294" t="str">
        <f ca="true">+IF(OFFSET('Sanitation Data'!$F$29,0,10*ROW('Sanitation Data'!F12))="","",OFFSET('Sanitation Data'!$F$29,0,10*ROW('Sanitation Data'!F12)))</f>
        <v/>
      </c>
      <c r="CW18" s="294" t="str">
        <f ca="true">+IF(OFFSET('Sanitation Data'!$F$30,0,10*ROW('Sanitation Data'!F12))="","",OFFSET('Sanitation Data'!$F$30,0,10*ROW('Sanitation Data'!F12)))</f>
        <v/>
      </c>
      <c r="CX18" s="294" t="str">
        <f ca="true">+IF(OFFSET('Sanitation Data'!$F$31,0,10*ROW('Sanitation Data'!F12))="","",OFFSET('Sanitation Data'!$F$31,0,10*ROW('Sanitation Data'!F12)))</f>
        <v/>
      </c>
      <c r="CY18" s="294" t="str">
        <f ca="true">+IF(OFFSET('Sanitation Data'!$F$32,0,10*ROW('Sanitation Data'!F12))="","",OFFSET('Sanitation Data'!$F$32,0,10*ROW('Sanitation Data'!F12)))</f>
        <v/>
      </c>
      <c r="CZ18" s="294" t="str">
        <f ca="true">+IF(OFFSET('Sanitation Data'!$G$28,0,10*ROW('Sanitation Data'!G12))="","",OFFSET('Sanitation Data'!$G$28,0,10*ROW('Sanitation Data'!G12)))</f>
        <v/>
      </c>
      <c r="DA18" s="294" t="str">
        <f ca="true">+IF(OFFSET('Sanitation Data'!$G$29,0,10*ROW('Sanitation Data'!G12))="","",OFFSET('Sanitation Data'!$G$29,0,10*ROW('Sanitation Data'!G12)))</f>
        <v/>
      </c>
      <c r="DB18" s="294" t="str">
        <f ca="true">+IF(OFFSET('Sanitation Data'!$G$30,0,10*ROW('Sanitation Data'!G12))="","",OFFSET('Sanitation Data'!$G$30,0,10*ROW('Sanitation Data'!G12)))</f>
        <v/>
      </c>
      <c r="DC18" s="294" t="str">
        <f ca="true">+IF(OFFSET('Sanitation Data'!$G$31,0,10*ROW('Sanitation Data'!G12))="","",OFFSET('Sanitation Data'!$G$31,0,10*ROW('Sanitation Data'!G12)))</f>
        <v/>
      </c>
      <c r="DD18" s="294" t="str">
        <f ca="true">+IF(OFFSET('Sanitation Data'!$G$32,0,10*ROW('Sanitation Data'!G12))="","",OFFSET('Sanitation Data'!$G$32,0,10*ROW('Sanitation Data'!G12)))</f>
        <v/>
      </c>
      <c r="DE18" s="294" t="str">
        <f ca="true">+IF(OFFSET('Sanitation Data'!$H$28,0,10*ROW('Sanitation Data'!H12))="","",OFFSET('Sanitation Data'!$H$28,0,10*ROW('Sanitation Data'!H12)))</f>
        <v/>
      </c>
      <c r="DF18" s="294" t="str">
        <f ca="true">+IF(OFFSET('Sanitation Data'!$H$29,0,10*ROW('Sanitation Data'!H12))="","",OFFSET('Sanitation Data'!$H$29,0,10*ROW('Sanitation Data'!H12)))</f>
        <v/>
      </c>
      <c r="DG18" s="294" t="str">
        <f ca="true">+IF(OFFSET('Sanitation Data'!$H$30,0,10*ROW('Sanitation Data'!H12))="","",OFFSET('Sanitation Data'!$H$30,0,10*ROW('Sanitation Data'!H12)))</f>
        <v/>
      </c>
      <c r="DH18" s="294" t="str">
        <f ca="true">+IF(OFFSET('Sanitation Data'!$H$31,0,10*ROW('Sanitation Data'!H12))="","",OFFSET('Sanitation Data'!$H$31,0,10*ROW('Sanitation Data'!H12)))</f>
        <v/>
      </c>
      <c r="DI18" s="294" t="str">
        <f ca="true">+IF(OFFSET('Sanitation Data'!$H$32,0,10*ROW('Sanitation Data'!H12))="","",OFFSET('Sanitation Data'!$H$32,0,10*ROW('Sanitation Data'!H12)))</f>
        <v>Yes</v>
      </c>
      <c r="DJ18" s="294" t="str">
        <f ca="true">+IF(OFFSET('Sanitation Data'!$I$28,0,10*ROW('Sanitation Data'!I12))="","",OFFSET('Sanitation Data'!$I$28,0,10*ROW('Sanitation Data'!I12)))</f>
        <v/>
      </c>
      <c r="DK18" s="294" t="str">
        <f ca="true">+IF(OFFSET('Sanitation Data'!$I$29,0,10*ROW('Sanitation Data'!I12))="","",OFFSET('Sanitation Data'!$I$29,0,10*ROW('Sanitation Data'!I12)))</f>
        <v/>
      </c>
      <c r="DL18" s="294" t="str">
        <f ca="true">+IF(OFFSET('Sanitation Data'!$I$30,0,10*ROW('Sanitation Data'!I12))="","",OFFSET('Sanitation Data'!$I$30,0,10*ROW('Sanitation Data'!I12)))</f>
        <v/>
      </c>
      <c r="DM18" s="294" t="str">
        <f ca="true">+IF(OFFSET('Sanitation Data'!$I$31,0,10*ROW('Sanitation Data'!I12))="","",OFFSET('Sanitation Data'!$I$31,0,10*ROW('Sanitation Data'!I12)))</f>
        <v/>
      </c>
      <c r="DN18" s="294" t="str">
        <f ca="true">+IF(OFFSET('Sanitation Data'!$I$32,0,10*ROW('Sanitation Data'!I12))="","",OFFSET('Sanitation Data'!$I$32,0,10*ROW('Sanitation Data'!I12)))</f>
        <v>Yes</v>
      </c>
      <c r="DO18" s="294" t="str">
        <f ca="true">+IF(OFFSET('Hygiene Data'!$D$11,0,10*ROW('Hygiene Data'!D12))="","",OFFSET('Hygiene Data'!$D$11,0,10*ROW('Hygiene Data'!D12)))</f>
        <v/>
      </c>
      <c r="DP18" s="294" t="str">
        <f ca="true">+IF(OFFSET('Hygiene Data'!$D$12,0,10*ROW('Hygiene Data'!D12))="","",OFFSET('Hygiene Data'!$D$12,0,10*ROW('Hygiene Data'!D12)))</f>
        <v/>
      </c>
      <c r="DQ18" s="294" t="str">
        <f ca="true">+IF(OFFSET('Hygiene Data'!$D$13,0,10*ROW('Hygiene Data'!D12))="","",OFFSET('Hygiene Data'!$D$13,0,10*ROW('Hygiene Data'!D12)))</f>
        <v>Yes</v>
      </c>
      <c r="DR18" s="294" t="str">
        <f ca="true">+IF(OFFSET('Hygiene Data'!$E$11,0,10*ROW('Hygiene Data'!E12))="","",OFFSET('Hygiene Data'!$E$11,0,10*ROW('Hygiene Data'!E12)))</f>
        <v/>
      </c>
      <c r="DS18" s="294" t="str">
        <f ca="true">+IF(OFFSET('Hygiene Data'!$E$12,0,10*ROW('Hygiene Data'!E12))="","",OFFSET('Hygiene Data'!$E$12,0,10*ROW('Hygiene Data'!E12)))</f>
        <v/>
      </c>
      <c r="DT18" s="294" t="str">
        <f ca="true">+IF(OFFSET('Hygiene Data'!$E$13,0,10*ROW('Hygiene Data'!E12))="","",OFFSET('Hygiene Data'!$E$13,0,10*ROW('Hygiene Data'!E12)))</f>
        <v/>
      </c>
      <c r="DU18" s="294" t="str">
        <f ca="true">+IF(OFFSET('Hygiene Data'!$F$11,0,10*ROW('Hygiene Data'!F12))="","",OFFSET('Hygiene Data'!$F$11,0,10*ROW('Hygiene Data'!F12)))</f>
        <v/>
      </c>
      <c r="DV18" s="294" t="str">
        <f ca="true">+IF(OFFSET('Hygiene Data'!$F$12,0,10*ROW('Hygiene Data'!F12))="","",OFFSET('Hygiene Data'!$F$12,0,10*ROW('Hygiene Data'!F12)))</f>
        <v/>
      </c>
      <c r="DW18" s="294" t="str">
        <f ca="true">+IF(OFFSET('Hygiene Data'!$F$13,0,10*ROW('Hygiene Data'!F12))="","",OFFSET('Hygiene Data'!$F$13,0,10*ROW('Hygiene Data'!F12)))</f>
        <v/>
      </c>
      <c r="DX18" s="294" t="str">
        <f ca="true">+IF(OFFSET('Hygiene Data'!$G$11,0,10*ROW('Hygiene Data'!G12))="","",OFFSET('Hygiene Data'!$G$11,0,10*ROW('Hygiene Data'!G12)))</f>
        <v/>
      </c>
      <c r="DY18" s="294" t="str">
        <f ca="true">+IF(OFFSET('Hygiene Data'!$G$12,0,10*ROW('Hygiene Data'!G12))="","",OFFSET('Hygiene Data'!$G$12,0,10*ROW('Hygiene Data'!G12)))</f>
        <v/>
      </c>
      <c r="DZ18" s="294" t="str">
        <f ca="true">+IF(OFFSET('Hygiene Data'!$G$13,0,10*ROW('Hygiene Data'!G12))="","",OFFSET('Hygiene Data'!$G$13,0,10*ROW('Hygiene Data'!G12)))</f>
        <v/>
      </c>
      <c r="EA18" s="294" t="str">
        <f ca="true">+IF(OFFSET('Hygiene Data'!$H$11,0,10*ROW('Hygiene Data'!H12))="","",OFFSET('Hygiene Data'!$H$11,0,10*ROW('Hygiene Data'!H12)))</f>
        <v/>
      </c>
      <c r="EB18" s="294" t="str">
        <f ca="true">+IF(OFFSET('Hygiene Data'!$H$12,0,10*ROW('Hygiene Data'!H12))="","",OFFSET('Hygiene Data'!$H$12,0,10*ROW('Hygiene Data'!H12)))</f>
        <v/>
      </c>
      <c r="EC18" s="294" t="str">
        <f ca="true">+IF(OFFSET('Hygiene Data'!$H$13,0,10*ROW('Hygiene Data'!H12))="","",OFFSET('Hygiene Data'!$H$13,0,10*ROW('Hygiene Data'!H12)))</f>
        <v>Yes</v>
      </c>
      <c r="ED18" s="294" t="str">
        <f ca="true">+IF(OFFSET('Hygiene Data'!$I$11,0,10*ROW('Hygiene Data'!I12))="","",OFFSET('Hygiene Data'!$I$11,0,10*ROW('Hygiene Data'!I12)))</f>
        <v/>
      </c>
      <c r="EE18" s="294" t="str">
        <f ca="true">+IF(OFFSET('Hygiene Data'!$I$12,0,10*ROW('Hygiene Data'!I12))="","",OFFSET('Hygiene Data'!$I$12,0,10*ROW('Hygiene Data'!I12)))</f>
        <v/>
      </c>
      <c r="EF18" s="294" t="str">
        <f ca="true">+IF(OFFSET('Hygiene Data'!$I$13,0,10*ROW('Hygiene Data'!I12))="","",OFFSET('Hygiene Data'!$I$13,0,10*ROW('Hygiene Data'!I12)))</f>
        <v>Yes</v>
      </c>
    </row>
    <row xmlns:x14ac="http://schemas.microsoft.com/office/spreadsheetml/2009/9/ac" r="19" x14ac:dyDescent="0.2">
      <c r="A19" s="36" t="str">
        <f ca="true">+IF(OFFSET('Water Data'!$B$2,0,10*ROW('Water Data'!E13))="","",OFFSET('Water Data'!$B$2,0,10*ROW('Water Data'!E13)))</f>
        <v>ERI_2018_UIS</v>
      </c>
      <c r="B19" s="36" t="str">
        <f ca="true">+IF(OFFSET('Water Data'!$C$2,0,10*ROW('Water Data'!F13))="","",OFFSET('Water Data'!$C$2,0,10*ROW('Water Data'!F13)))</f>
        <v>Other</v>
      </c>
      <c r="C19" s="350">
        <f t="shared" ca="true" si="0"/>
        <v>2018</v>
      </c>
      <c r="D19" s="96"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6"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6"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6"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6"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6"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6"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6"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6"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6"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6"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6"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6"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6"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6"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6"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6"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6"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7"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7"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7"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7"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7">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32.447826086956525</v>
      </c>
      <c r="AA19" s="97"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7"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7"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7"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7"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7"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7"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7"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7"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7"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7"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7"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7"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7"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7"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7"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7"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7"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7"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7">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26.2</v>
      </c>
      <c r="AU19" s="97"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7"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7"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7"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7">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45.1</v>
      </c>
      <c r="AZ19" s="98"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8"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8">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4.7214630779848168</v>
      </c>
      <c r="BC19" s="98"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8"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8"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8"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8"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8"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8"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8"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8"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8"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8"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8">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3.3</v>
      </c>
      <c r="BO19" s="98"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8"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8">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7.6</v>
      </c>
      <c r="BR19" s="294"/>
      <c r="BS19" s="294" t="str">
        <f ca="true">+IF(OFFSET('Water Data'!$D$27,0,10*ROW('Water Data'!D13))="","",OFFSET('Water Data'!$D$27,0,10*ROW('Water Data'!D13)))</f>
        <v/>
      </c>
      <c r="BT19" s="294" t="str">
        <f ca="true">+IF(OFFSET('Water Data'!$D$28,0,10*ROW('Water Data'!D13))="","",OFFSET('Water Data'!$D$28,0,10*ROW('Water Data'!D13)))</f>
        <v/>
      </c>
      <c r="BU19" s="294" t="str">
        <f ca="true">+IF(OFFSET('Water Data'!$D$29,0,10*ROW('Water Data'!D13))="","",OFFSET('Water Data'!$D$29,0,10*ROW('Water Data'!D13)))</f>
        <v/>
      </c>
      <c r="BV19" s="294" t="str">
        <f ca="true">+IF(OFFSET('Water Data'!$E$27,0,10*ROW('Water Data'!E13))="","",OFFSET('Water Data'!$E$27,0,10*ROW('Water Data'!E13)))</f>
        <v/>
      </c>
      <c r="BW19" s="294" t="str">
        <f ca="true">+IF(OFFSET('Water Data'!$E$28,0,10*ROW('Water Data'!E13))="","",OFFSET('Water Data'!$E$28,0,10*ROW('Water Data'!E13)))</f>
        <v/>
      </c>
      <c r="BX19" s="294" t="str">
        <f ca="true">+IF(OFFSET('Water Data'!$E$29,0,10*ROW('Water Data'!E13))="","",OFFSET('Water Data'!$E$29,0,10*ROW('Water Data'!E13)))</f>
        <v/>
      </c>
      <c r="BY19" s="294" t="str">
        <f ca="true">+IF(OFFSET('Water Data'!$F$27,0,10*ROW('Water Data'!F13))="","",OFFSET('Water Data'!$F$27,0,10*ROW('Water Data'!F13)))</f>
        <v/>
      </c>
      <c r="BZ19" s="294" t="str">
        <f ca="true">+IF(OFFSET('Water Data'!$F$28,0,10*ROW('Water Data'!F13))="","",OFFSET('Water Data'!$F$28,0,10*ROW('Water Data'!F13)))</f>
        <v/>
      </c>
      <c r="CA19" s="294" t="str">
        <f ca="true">+IF(OFFSET('Water Data'!$F$29,0,10*ROW('Water Data'!F13))="","",OFFSET('Water Data'!$F$29,0,10*ROW('Water Data'!F13)))</f>
        <v/>
      </c>
      <c r="CB19" s="294" t="str">
        <f ca="true">+IF(OFFSET('Water Data'!$G$27,0,10*ROW('Water Data'!G13))="","",OFFSET('Water Data'!$G$27,0,10*ROW('Water Data'!G13)))</f>
        <v/>
      </c>
      <c r="CC19" s="294" t="str">
        <f ca="true">+IF(OFFSET('Water Data'!$G$28,0,10*ROW('Water Data'!G13))="","",OFFSET('Water Data'!$G$28,0,10*ROW('Water Data'!G13)))</f>
        <v/>
      </c>
      <c r="CD19" s="294" t="str">
        <f ca="true">+IF(OFFSET('Water Data'!$G$29,0,10*ROW('Water Data'!G13))="","",OFFSET('Water Data'!$G$29,0,10*ROW('Water Data'!G13)))</f>
        <v/>
      </c>
      <c r="CE19" s="294" t="str">
        <f ca="true">+IF(OFFSET('Water Data'!$H$27,0,10*ROW('Water Data'!H13))="","",OFFSET('Water Data'!$H$27,0,10*ROW('Water Data'!H13)))</f>
        <v/>
      </c>
      <c r="CF19" s="294" t="str">
        <f ca="true">+IF(OFFSET('Water Data'!$H$28,0,10*ROW('Water Data'!H13))="","",OFFSET('Water Data'!$H$28,0,10*ROW('Water Data'!H13)))</f>
        <v/>
      </c>
      <c r="CG19" s="294" t="str">
        <f ca="true">+IF(OFFSET('Water Data'!$H$29,0,10*ROW('Water Data'!H13))="","",OFFSET('Water Data'!$H$29,0,10*ROW('Water Data'!H13)))</f>
        <v/>
      </c>
      <c r="CH19" s="294" t="str">
        <f ca="true">+IF(OFFSET('Water Data'!$I$27,0,10*ROW('Water Data'!I13))="","",OFFSET('Water Data'!$I$27,0,10*ROW('Water Data'!I13)))</f>
        <v/>
      </c>
      <c r="CI19" s="294" t="str">
        <f ca="true">+IF(OFFSET('Water Data'!$I$28,0,10*ROW('Water Data'!I13))="","",OFFSET('Water Data'!$I$28,0,10*ROW('Water Data'!I13)))</f>
        <v/>
      </c>
      <c r="CJ19" s="294" t="str">
        <f ca="true">+IF(OFFSET('Water Data'!$I$29,0,10*ROW('Water Data'!I13))="","",OFFSET('Water Data'!$I$29,0,10*ROW('Water Data'!I13)))</f>
        <v/>
      </c>
      <c r="CK19" s="294" t="str">
        <f ca="true">+IF(OFFSET('Sanitation Data'!$D$28,0,10*ROW('Sanitation Data'!D13))="","",OFFSET('Sanitation Data'!$D$28,0,10*ROW('Sanitation Data'!D13)))</f>
        <v/>
      </c>
      <c r="CL19" s="294" t="str">
        <f ca="true">+IF(OFFSET('Sanitation Data'!$D$29,0,10*ROW('Sanitation Data'!D13))="","",OFFSET('Sanitation Data'!$D$29,0,10*ROW('Sanitation Data'!D13)))</f>
        <v/>
      </c>
      <c r="CM19" s="294" t="str">
        <f ca="true">+IF(OFFSET('Sanitation Data'!$D$30,0,10*ROW('Sanitation Data'!D13))="","",OFFSET('Sanitation Data'!$D$30,0,10*ROW('Sanitation Data'!D13)))</f>
        <v/>
      </c>
      <c r="CN19" s="294" t="str">
        <f ca="true">+IF(OFFSET('Sanitation Data'!$D$31,0,10*ROW('Sanitation Data'!D13))="","",OFFSET('Sanitation Data'!$D$31,0,10*ROW('Sanitation Data'!D13)))</f>
        <v/>
      </c>
      <c r="CO19" s="294" t="str">
        <f ca="true">+IF(OFFSET('Sanitation Data'!$D$32,0,10*ROW('Sanitation Data'!D13))="","",OFFSET('Sanitation Data'!$D$32,0,10*ROW('Sanitation Data'!D13)))</f>
        <v>Yes</v>
      </c>
      <c r="CP19" s="294" t="str">
        <f ca="true">+IF(OFFSET('Sanitation Data'!$E$28,0,10*ROW('Sanitation Data'!E13))="","",OFFSET('Sanitation Data'!$E$28,0,10*ROW('Sanitation Data'!E13)))</f>
        <v/>
      </c>
      <c r="CQ19" s="294" t="str">
        <f ca="true">+IF(OFFSET('Sanitation Data'!$E$29,0,10*ROW('Sanitation Data'!E13))="","",OFFSET('Sanitation Data'!$E$29,0,10*ROW('Sanitation Data'!E13)))</f>
        <v/>
      </c>
      <c r="CR19" s="294" t="str">
        <f ca="true">+IF(OFFSET('Sanitation Data'!$E$30,0,10*ROW('Sanitation Data'!E13))="","",OFFSET('Sanitation Data'!$E$30,0,10*ROW('Sanitation Data'!E13)))</f>
        <v/>
      </c>
      <c r="CS19" s="294" t="str">
        <f ca="true">+IF(OFFSET('Sanitation Data'!$E$31,0,10*ROW('Sanitation Data'!E13))="","",OFFSET('Sanitation Data'!$E$31,0,10*ROW('Sanitation Data'!E13)))</f>
        <v/>
      </c>
      <c r="CT19" s="294" t="str">
        <f ca="true">+IF(OFFSET('Sanitation Data'!$E$32,0,10*ROW('Sanitation Data'!E13))="","",OFFSET('Sanitation Data'!$E$32,0,10*ROW('Sanitation Data'!E13)))</f>
        <v/>
      </c>
      <c r="CU19" s="294" t="str">
        <f ca="true">+IF(OFFSET('Sanitation Data'!$F$28,0,10*ROW('Sanitation Data'!F13))="","",OFFSET('Sanitation Data'!$F$28,0,10*ROW('Sanitation Data'!F13)))</f>
        <v/>
      </c>
      <c r="CV19" s="294" t="str">
        <f ca="true">+IF(OFFSET('Sanitation Data'!$F$29,0,10*ROW('Sanitation Data'!F13))="","",OFFSET('Sanitation Data'!$F$29,0,10*ROW('Sanitation Data'!F13)))</f>
        <v/>
      </c>
      <c r="CW19" s="294" t="str">
        <f ca="true">+IF(OFFSET('Sanitation Data'!$F$30,0,10*ROW('Sanitation Data'!F13))="","",OFFSET('Sanitation Data'!$F$30,0,10*ROW('Sanitation Data'!F13)))</f>
        <v/>
      </c>
      <c r="CX19" s="294" t="str">
        <f ca="true">+IF(OFFSET('Sanitation Data'!$F$31,0,10*ROW('Sanitation Data'!F13))="","",OFFSET('Sanitation Data'!$F$31,0,10*ROW('Sanitation Data'!F13)))</f>
        <v/>
      </c>
      <c r="CY19" s="294" t="str">
        <f ca="true">+IF(OFFSET('Sanitation Data'!$F$32,0,10*ROW('Sanitation Data'!F13))="","",OFFSET('Sanitation Data'!$F$32,0,10*ROW('Sanitation Data'!F13)))</f>
        <v/>
      </c>
      <c r="CZ19" s="294" t="str">
        <f ca="true">+IF(OFFSET('Sanitation Data'!$G$28,0,10*ROW('Sanitation Data'!G13))="","",OFFSET('Sanitation Data'!$G$28,0,10*ROW('Sanitation Data'!G13)))</f>
        <v/>
      </c>
      <c r="DA19" s="294" t="str">
        <f ca="true">+IF(OFFSET('Sanitation Data'!$G$29,0,10*ROW('Sanitation Data'!G13))="","",OFFSET('Sanitation Data'!$G$29,0,10*ROW('Sanitation Data'!G13)))</f>
        <v/>
      </c>
      <c r="DB19" s="294" t="str">
        <f ca="true">+IF(OFFSET('Sanitation Data'!$G$30,0,10*ROW('Sanitation Data'!G13))="","",OFFSET('Sanitation Data'!$G$30,0,10*ROW('Sanitation Data'!G13)))</f>
        <v/>
      </c>
      <c r="DC19" s="294" t="str">
        <f ca="true">+IF(OFFSET('Sanitation Data'!$G$31,0,10*ROW('Sanitation Data'!G13))="","",OFFSET('Sanitation Data'!$G$31,0,10*ROW('Sanitation Data'!G13)))</f>
        <v/>
      </c>
      <c r="DD19" s="294" t="str">
        <f ca="true">+IF(OFFSET('Sanitation Data'!$G$32,0,10*ROW('Sanitation Data'!G13))="","",OFFSET('Sanitation Data'!$G$32,0,10*ROW('Sanitation Data'!G13)))</f>
        <v/>
      </c>
      <c r="DE19" s="294" t="str">
        <f ca="true">+IF(OFFSET('Sanitation Data'!$H$28,0,10*ROW('Sanitation Data'!H13))="","",OFFSET('Sanitation Data'!$H$28,0,10*ROW('Sanitation Data'!H13)))</f>
        <v/>
      </c>
      <c r="DF19" s="294" t="str">
        <f ca="true">+IF(OFFSET('Sanitation Data'!$H$29,0,10*ROW('Sanitation Data'!H13))="","",OFFSET('Sanitation Data'!$H$29,0,10*ROW('Sanitation Data'!H13)))</f>
        <v/>
      </c>
      <c r="DG19" s="294" t="str">
        <f ca="true">+IF(OFFSET('Sanitation Data'!$H$30,0,10*ROW('Sanitation Data'!H13))="","",OFFSET('Sanitation Data'!$H$30,0,10*ROW('Sanitation Data'!H13)))</f>
        <v/>
      </c>
      <c r="DH19" s="294" t="str">
        <f ca="true">+IF(OFFSET('Sanitation Data'!$H$31,0,10*ROW('Sanitation Data'!H13))="","",OFFSET('Sanitation Data'!$H$31,0,10*ROW('Sanitation Data'!H13)))</f>
        <v/>
      </c>
      <c r="DI19" s="294" t="str">
        <f ca="true">+IF(OFFSET('Sanitation Data'!$H$32,0,10*ROW('Sanitation Data'!H13))="","",OFFSET('Sanitation Data'!$H$32,0,10*ROW('Sanitation Data'!H13)))</f>
        <v>Yes</v>
      </c>
      <c r="DJ19" s="294" t="str">
        <f ca="true">+IF(OFFSET('Sanitation Data'!$I$28,0,10*ROW('Sanitation Data'!I13))="","",OFFSET('Sanitation Data'!$I$28,0,10*ROW('Sanitation Data'!I13)))</f>
        <v/>
      </c>
      <c r="DK19" s="294" t="str">
        <f ca="true">+IF(OFFSET('Sanitation Data'!$I$29,0,10*ROW('Sanitation Data'!I13))="","",OFFSET('Sanitation Data'!$I$29,0,10*ROW('Sanitation Data'!I13)))</f>
        <v/>
      </c>
      <c r="DL19" s="294" t="str">
        <f ca="true">+IF(OFFSET('Sanitation Data'!$I$30,0,10*ROW('Sanitation Data'!I13))="","",OFFSET('Sanitation Data'!$I$30,0,10*ROW('Sanitation Data'!I13)))</f>
        <v/>
      </c>
      <c r="DM19" s="294" t="str">
        <f ca="true">+IF(OFFSET('Sanitation Data'!$I$31,0,10*ROW('Sanitation Data'!I13))="","",OFFSET('Sanitation Data'!$I$31,0,10*ROW('Sanitation Data'!I13)))</f>
        <v/>
      </c>
      <c r="DN19" s="294" t="str">
        <f ca="true">+IF(OFFSET('Sanitation Data'!$I$32,0,10*ROW('Sanitation Data'!I13))="","",OFFSET('Sanitation Data'!$I$32,0,10*ROW('Sanitation Data'!I13)))</f>
        <v>Yes</v>
      </c>
      <c r="DO19" s="294" t="str">
        <f ca="true">+IF(OFFSET('Hygiene Data'!$D$11,0,10*ROW('Hygiene Data'!D13))="","",OFFSET('Hygiene Data'!$D$11,0,10*ROW('Hygiene Data'!D13)))</f>
        <v/>
      </c>
      <c r="DP19" s="294" t="str">
        <f ca="true">+IF(OFFSET('Hygiene Data'!$D$12,0,10*ROW('Hygiene Data'!D13))="","",OFFSET('Hygiene Data'!$D$12,0,10*ROW('Hygiene Data'!D13)))</f>
        <v/>
      </c>
      <c r="DQ19" s="294" t="str">
        <f ca="true">+IF(OFFSET('Hygiene Data'!$D$13,0,10*ROW('Hygiene Data'!D13))="","",OFFSET('Hygiene Data'!$D$13,0,10*ROW('Hygiene Data'!D13)))</f>
        <v>Yes</v>
      </c>
      <c r="DR19" s="294" t="str">
        <f ca="true">+IF(OFFSET('Hygiene Data'!$E$11,0,10*ROW('Hygiene Data'!E13))="","",OFFSET('Hygiene Data'!$E$11,0,10*ROW('Hygiene Data'!E13)))</f>
        <v/>
      </c>
      <c r="DS19" s="294" t="str">
        <f ca="true">+IF(OFFSET('Hygiene Data'!$E$12,0,10*ROW('Hygiene Data'!E13))="","",OFFSET('Hygiene Data'!$E$12,0,10*ROW('Hygiene Data'!E13)))</f>
        <v/>
      </c>
      <c r="DT19" s="294" t="str">
        <f ca="true">+IF(OFFSET('Hygiene Data'!$E$13,0,10*ROW('Hygiene Data'!E13))="","",OFFSET('Hygiene Data'!$E$13,0,10*ROW('Hygiene Data'!E13)))</f>
        <v/>
      </c>
      <c r="DU19" s="294" t="str">
        <f ca="true">+IF(OFFSET('Hygiene Data'!$F$11,0,10*ROW('Hygiene Data'!F13))="","",OFFSET('Hygiene Data'!$F$11,0,10*ROW('Hygiene Data'!F13)))</f>
        <v/>
      </c>
      <c r="DV19" s="294" t="str">
        <f ca="true">+IF(OFFSET('Hygiene Data'!$F$12,0,10*ROW('Hygiene Data'!F13))="","",OFFSET('Hygiene Data'!$F$12,0,10*ROW('Hygiene Data'!F13)))</f>
        <v/>
      </c>
      <c r="DW19" s="294" t="str">
        <f ca="true">+IF(OFFSET('Hygiene Data'!$F$13,0,10*ROW('Hygiene Data'!F13))="","",OFFSET('Hygiene Data'!$F$13,0,10*ROW('Hygiene Data'!F13)))</f>
        <v/>
      </c>
      <c r="DX19" s="294" t="str">
        <f ca="true">+IF(OFFSET('Hygiene Data'!$G$11,0,10*ROW('Hygiene Data'!G13))="","",OFFSET('Hygiene Data'!$G$11,0,10*ROW('Hygiene Data'!G13)))</f>
        <v/>
      </c>
      <c r="DY19" s="294" t="str">
        <f ca="true">+IF(OFFSET('Hygiene Data'!$G$12,0,10*ROW('Hygiene Data'!G13))="","",OFFSET('Hygiene Data'!$G$12,0,10*ROW('Hygiene Data'!G13)))</f>
        <v/>
      </c>
      <c r="DZ19" s="294" t="str">
        <f ca="true">+IF(OFFSET('Hygiene Data'!$G$13,0,10*ROW('Hygiene Data'!G13))="","",OFFSET('Hygiene Data'!$G$13,0,10*ROW('Hygiene Data'!G13)))</f>
        <v/>
      </c>
      <c r="EA19" s="294" t="str">
        <f ca="true">+IF(OFFSET('Hygiene Data'!$H$11,0,10*ROW('Hygiene Data'!H13))="","",OFFSET('Hygiene Data'!$H$11,0,10*ROW('Hygiene Data'!H13)))</f>
        <v/>
      </c>
      <c r="EB19" s="294" t="str">
        <f ca="true">+IF(OFFSET('Hygiene Data'!$H$12,0,10*ROW('Hygiene Data'!H13))="","",OFFSET('Hygiene Data'!$H$12,0,10*ROW('Hygiene Data'!H13)))</f>
        <v/>
      </c>
      <c r="EC19" s="294" t="str">
        <f ca="true">+IF(OFFSET('Hygiene Data'!$H$13,0,10*ROW('Hygiene Data'!H13))="","",OFFSET('Hygiene Data'!$H$13,0,10*ROW('Hygiene Data'!H13)))</f>
        <v>Yes</v>
      </c>
      <c r="ED19" s="294" t="str">
        <f ca="true">+IF(OFFSET('Hygiene Data'!$I$11,0,10*ROW('Hygiene Data'!I13))="","",OFFSET('Hygiene Data'!$I$11,0,10*ROW('Hygiene Data'!I13)))</f>
        <v/>
      </c>
      <c r="EE19" s="294" t="str">
        <f ca="true">+IF(OFFSET('Hygiene Data'!$I$12,0,10*ROW('Hygiene Data'!I13))="","",OFFSET('Hygiene Data'!$I$12,0,10*ROW('Hygiene Data'!I13)))</f>
        <v/>
      </c>
      <c r="EF19" s="294" t="str">
        <f ca="true">+IF(OFFSET('Hygiene Data'!$I$13,0,10*ROW('Hygiene Data'!I13))="","",OFFSET('Hygiene Data'!$I$13,0,10*ROW('Hygiene Data'!I13)))</f>
        <v>Yes</v>
      </c>
    </row>
    <row xmlns:x14ac="http://schemas.microsoft.com/office/spreadsheetml/2009/9/ac" r="20" x14ac:dyDescent="0.2">
      <c r="A20" s="36" t="str">
        <f ca="true">+IF(OFFSET('Water Data'!$B$2,0,10*ROW('Water Data'!E14))="","",OFFSET('Water Data'!$B$2,0,10*ROW('Water Data'!E14)))</f>
        <v/>
      </c>
      <c r="B20" s="36" t="str">
        <f ca="true">+IF(OFFSET('Water Data'!$C$2,0,10*ROW('Water Data'!F14))="","",OFFSET('Water Data'!$C$2,0,10*ROW('Water Data'!F14)))</f>
        <v/>
      </c>
      <c r="C20" s="350" t="str">
        <f t="shared" ca="true" si="0"/>
        <v/>
      </c>
      <c r="D20" s="96"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6"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6"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6"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6"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6"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6"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6"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6"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6"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6"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6"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6"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6"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6"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6"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6"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6"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7"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7"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7"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7"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7"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7"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7"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7"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7"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7"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7"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7"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7"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7"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7"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7"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7"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7"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7"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7"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7"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7"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7"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7"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7"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7"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7"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7"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7"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7"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8"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8"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8"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8"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8"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8"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8"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8"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8"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8"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8"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8"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8"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8"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8"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8"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8"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8"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94"/>
      <c r="BS20" s="294" t="str">
        <f ca="true">+IF(OFFSET('Water Data'!$D$27,0,10*ROW('Water Data'!D14))="","",OFFSET('Water Data'!$D$27,0,10*ROW('Water Data'!D14)))</f>
        <v/>
      </c>
      <c r="BT20" s="294" t="str">
        <f ca="true">+IF(OFFSET('Water Data'!$D$28,0,10*ROW('Water Data'!D14))="","",OFFSET('Water Data'!$D$28,0,10*ROW('Water Data'!D14)))</f>
        <v/>
      </c>
      <c r="BU20" s="294" t="str">
        <f ca="true">+IF(OFFSET('Water Data'!$D$29,0,10*ROW('Water Data'!D14))="","",OFFSET('Water Data'!$D$29,0,10*ROW('Water Data'!D14)))</f>
        <v/>
      </c>
      <c r="BV20" s="294" t="str">
        <f ca="true">+IF(OFFSET('Water Data'!$E$27,0,10*ROW('Water Data'!E14))="","",OFFSET('Water Data'!$E$27,0,10*ROW('Water Data'!E14)))</f>
        <v/>
      </c>
      <c r="BW20" s="294" t="str">
        <f ca="true">+IF(OFFSET('Water Data'!$E$28,0,10*ROW('Water Data'!E14))="","",OFFSET('Water Data'!$E$28,0,10*ROW('Water Data'!E14)))</f>
        <v/>
      </c>
      <c r="BX20" s="294" t="str">
        <f ca="true">+IF(OFFSET('Water Data'!$E$29,0,10*ROW('Water Data'!E14))="","",OFFSET('Water Data'!$E$29,0,10*ROW('Water Data'!E14)))</f>
        <v/>
      </c>
      <c r="BY20" s="294" t="str">
        <f ca="true">+IF(OFFSET('Water Data'!$F$27,0,10*ROW('Water Data'!F14))="","",OFFSET('Water Data'!$F$27,0,10*ROW('Water Data'!F14)))</f>
        <v/>
      </c>
      <c r="BZ20" s="294" t="str">
        <f ca="true">+IF(OFFSET('Water Data'!$F$28,0,10*ROW('Water Data'!F14))="","",OFFSET('Water Data'!$F$28,0,10*ROW('Water Data'!F14)))</f>
        <v/>
      </c>
      <c r="CA20" s="294" t="str">
        <f ca="true">+IF(OFFSET('Water Data'!$F$29,0,10*ROW('Water Data'!F14))="","",OFFSET('Water Data'!$F$29,0,10*ROW('Water Data'!F14)))</f>
        <v/>
      </c>
      <c r="CB20" s="294" t="str">
        <f ca="true">+IF(OFFSET('Water Data'!$G$27,0,10*ROW('Water Data'!G14))="","",OFFSET('Water Data'!$G$27,0,10*ROW('Water Data'!G14)))</f>
        <v/>
      </c>
      <c r="CC20" s="294" t="str">
        <f ca="true">+IF(OFFSET('Water Data'!$G$28,0,10*ROW('Water Data'!G14))="","",OFFSET('Water Data'!$G$28,0,10*ROW('Water Data'!G14)))</f>
        <v/>
      </c>
      <c r="CD20" s="294" t="str">
        <f ca="true">+IF(OFFSET('Water Data'!$G$29,0,10*ROW('Water Data'!G14))="","",OFFSET('Water Data'!$G$29,0,10*ROW('Water Data'!G14)))</f>
        <v/>
      </c>
      <c r="CE20" s="294" t="str">
        <f ca="true">+IF(OFFSET('Water Data'!$H$27,0,10*ROW('Water Data'!H14))="","",OFFSET('Water Data'!$H$27,0,10*ROW('Water Data'!H14)))</f>
        <v/>
      </c>
      <c r="CF20" s="294" t="str">
        <f ca="true">+IF(OFFSET('Water Data'!$H$28,0,10*ROW('Water Data'!H14))="","",OFFSET('Water Data'!$H$28,0,10*ROW('Water Data'!H14)))</f>
        <v/>
      </c>
      <c r="CG20" s="294" t="str">
        <f ca="true">+IF(OFFSET('Water Data'!$H$29,0,10*ROW('Water Data'!H14))="","",OFFSET('Water Data'!$H$29,0,10*ROW('Water Data'!H14)))</f>
        <v/>
      </c>
      <c r="CH20" s="294" t="str">
        <f ca="true">+IF(OFFSET('Water Data'!$I$27,0,10*ROW('Water Data'!I14))="","",OFFSET('Water Data'!$I$27,0,10*ROW('Water Data'!I14)))</f>
        <v/>
      </c>
      <c r="CI20" s="294" t="str">
        <f ca="true">+IF(OFFSET('Water Data'!$I$28,0,10*ROW('Water Data'!I14))="","",OFFSET('Water Data'!$I$28,0,10*ROW('Water Data'!I14)))</f>
        <v/>
      </c>
      <c r="CJ20" s="294" t="str">
        <f ca="true">+IF(OFFSET('Water Data'!$I$29,0,10*ROW('Water Data'!I14))="","",OFFSET('Water Data'!$I$29,0,10*ROW('Water Data'!I14)))</f>
        <v/>
      </c>
      <c r="CK20" s="294" t="str">
        <f ca="true">+IF(OFFSET('Sanitation Data'!$D$28,0,10*ROW('Sanitation Data'!D14))="","",OFFSET('Sanitation Data'!$D$28,0,10*ROW('Sanitation Data'!D14)))</f>
        <v/>
      </c>
      <c r="CL20" s="294" t="str">
        <f ca="true">+IF(OFFSET('Sanitation Data'!$D$29,0,10*ROW('Sanitation Data'!D14))="","",OFFSET('Sanitation Data'!$D$29,0,10*ROW('Sanitation Data'!D14)))</f>
        <v/>
      </c>
      <c r="CM20" s="294" t="str">
        <f ca="true">+IF(OFFSET('Sanitation Data'!$D$30,0,10*ROW('Sanitation Data'!D14))="","",OFFSET('Sanitation Data'!$D$30,0,10*ROW('Sanitation Data'!D14)))</f>
        <v/>
      </c>
      <c r="CN20" s="294" t="str">
        <f ca="true">+IF(OFFSET('Sanitation Data'!$D$31,0,10*ROW('Sanitation Data'!D14))="","",OFFSET('Sanitation Data'!$D$31,0,10*ROW('Sanitation Data'!D14)))</f>
        <v/>
      </c>
      <c r="CO20" s="294" t="str">
        <f ca="true">+IF(OFFSET('Sanitation Data'!$D$32,0,10*ROW('Sanitation Data'!D14))="","",OFFSET('Sanitation Data'!$D$32,0,10*ROW('Sanitation Data'!D14)))</f>
        <v/>
      </c>
      <c r="CP20" s="294" t="str">
        <f ca="true">+IF(OFFSET('Sanitation Data'!$E$28,0,10*ROW('Sanitation Data'!E14))="","",OFFSET('Sanitation Data'!$E$28,0,10*ROW('Sanitation Data'!E14)))</f>
        <v/>
      </c>
      <c r="CQ20" s="294" t="str">
        <f ca="true">+IF(OFFSET('Sanitation Data'!$E$29,0,10*ROW('Sanitation Data'!E14))="","",OFFSET('Sanitation Data'!$E$29,0,10*ROW('Sanitation Data'!E14)))</f>
        <v/>
      </c>
      <c r="CR20" s="294" t="str">
        <f ca="true">+IF(OFFSET('Sanitation Data'!$E$30,0,10*ROW('Sanitation Data'!E14))="","",OFFSET('Sanitation Data'!$E$30,0,10*ROW('Sanitation Data'!E14)))</f>
        <v/>
      </c>
      <c r="CS20" s="294" t="str">
        <f ca="true">+IF(OFFSET('Sanitation Data'!$E$31,0,10*ROW('Sanitation Data'!E14))="","",OFFSET('Sanitation Data'!$E$31,0,10*ROW('Sanitation Data'!E14)))</f>
        <v/>
      </c>
      <c r="CT20" s="294" t="str">
        <f ca="true">+IF(OFFSET('Sanitation Data'!$E$32,0,10*ROW('Sanitation Data'!E14))="","",OFFSET('Sanitation Data'!$E$32,0,10*ROW('Sanitation Data'!E14)))</f>
        <v/>
      </c>
      <c r="CU20" s="294" t="str">
        <f ca="true">+IF(OFFSET('Sanitation Data'!$F$28,0,10*ROW('Sanitation Data'!F14))="","",OFFSET('Sanitation Data'!$F$28,0,10*ROW('Sanitation Data'!F14)))</f>
        <v/>
      </c>
      <c r="CV20" s="294" t="str">
        <f ca="true">+IF(OFFSET('Sanitation Data'!$F$29,0,10*ROW('Sanitation Data'!F14))="","",OFFSET('Sanitation Data'!$F$29,0,10*ROW('Sanitation Data'!F14)))</f>
        <v/>
      </c>
      <c r="CW20" s="294" t="str">
        <f ca="true">+IF(OFFSET('Sanitation Data'!$F$30,0,10*ROW('Sanitation Data'!F14))="","",OFFSET('Sanitation Data'!$F$30,0,10*ROW('Sanitation Data'!F14)))</f>
        <v/>
      </c>
      <c r="CX20" s="294" t="str">
        <f ca="true">+IF(OFFSET('Sanitation Data'!$F$31,0,10*ROW('Sanitation Data'!F14))="","",OFFSET('Sanitation Data'!$F$31,0,10*ROW('Sanitation Data'!F14)))</f>
        <v/>
      </c>
      <c r="CY20" s="294" t="str">
        <f ca="true">+IF(OFFSET('Sanitation Data'!$F$32,0,10*ROW('Sanitation Data'!F14))="","",OFFSET('Sanitation Data'!$F$32,0,10*ROW('Sanitation Data'!F14)))</f>
        <v/>
      </c>
      <c r="CZ20" s="294" t="str">
        <f ca="true">+IF(OFFSET('Sanitation Data'!$G$28,0,10*ROW('Sanitation Data'!G14))="","",OFFSET('Sanitation Data'!$G$28,0,10*ROW('Sanitation Data'!G14)))</f>
        <v/>
      </c>
      <c r="DA20" s="294" t="str">
        <f ca="true">+IF(OFFSET('Sanitation Data'!$G$29,0,10*ROW('Sanitation Data'!G14))="","",OFFSET('Sanitation Data'!$G$29,0,10*ROW('Sanitation Data'!G14)))</f>
        <v/>
      </c>
      <c r="DB20" s="294" t="str">
        <f ca="true">+IF(OFFSET('Sanitation Data'!$G$30,0,10*ROW('Sanitation Data'!G14))="","",OFFSET('Sanitation Data'!$G$30,0,10*ROW('Sanitation Data'!G14)))</f>
        <v/>
      </c>
      <c r="DC20" s="294" t="str">
        <f ca="true">+IF(OFFSET('Sanitation Data'!$G$31,0,10*ROW('Sanitation Data'!G14))="","",OFFSET('Sanitation Data'!$G$31,0,10*ROW('Sanitation Data'!G14)))</f>
        <v/>
      </c>
      <c r="DD20" s="294" t="str">
        <f ca="true">+IF(OFFSET('Sanitation Data'!$G$32,0,10*ROW('Sanitation Data'!G14))="","",OFFSET('Sanitation Data'!$G$32,0,10*ROW('Sanitation Data'!G14)))</f>
        <v/>
      </c>
      <c r="DE20" s="294" t="str">
        <f ca="true">+IF(OFFSET('Sanitation Data'!$H$28,0,10*ROW('Sanitation Data'!H14))="","",OFFSET('Sanitation Data'!$H$28,0,10*ROW('Sanitation Data'!H14)))</f>
        <v/>
      </c>
      <c r="DF20" s="294" t="str">
        <f ca="true">+IF(OFFSET('Sanitation Data'!$H$29,0,10*ROW('Sanitation Data'!H14))="","",OFFSET('Sanitation Data'!$H$29,0,10*ROW('Sanitation Data'!H14)))</f>
        <v/>
      </c>
      <c r="DG20" s="294" t="str">
        <f ca="true">+IF(OFFSET('Sanitation Data'!$H$30,0,10*ROW('Sanitation Data'!H14))="","",OFFSET('Sanitation Data'!$H$30,0,10*ROW('Sanitation Data'!H14)))</f>
        <v/>
      </c>
      <c r="DH20" s="294" t="str">
        <f ca="true">+IF(OFFSET('Sanitation Data'!$H$31,0,10*ROW('Sanitation Data'!H14))="","",OFFSET('Sanitation Data'!$H$31,0,10*ROW('Sanitation Data'!H14)))</f>
        <v/>
      </c>
      <c r="DI20" s="294" t="str">
        <f ca="true">+IF(OFFSET('Sanitation Data'!$H$32,0,10*ROW('Sanitation Data'!H14))="","",OFFSET('Sanitation Data'!$H$32,0,10*ROW('Sanitation Data'!H14)))</f>
        <v/>
      </c>
      <c r="DJ20" s="294" t="str">
        <f ca="true">+IF(OFFSET('Sanitation Data'!$I$28,0,10*ROW('Sanitation Data'!I14))="","",OFFSET('Sanitation Data'!$I$28,0,10*ROW('Sanitation Data'!I14)))</f>
        <v/>
      </c>
      <c r="DK20" s="294" t="str">
        <f ca="true">+IF(OFFSET('Sanitation Data'!$I$29,0,10*ROW('Sanitation Data'!I14))="","",OFFSET('Sanitation Data'!$I$29,0,10*ROW('Sanitation Data'!I14)))</f>
        <v/>
      </c>
      <c r="DL20" s="294" t="str">
        <f ca="true">+IF(OFFSET('Sanitation Data'!$I$30,0,10*ROW('Sanitation Data'!I14))="","",OFFSET('Sanitation Data'!$I$30,0,10*ROW('Sanitation Data'!I14)))</f>
        <v/>
      </c>
      <c r="DM20" s="294" t="str">
        <f ca="true">+IF(OFFSET('Sanitation Data'!$I$31,0,10*ROW('Sanitation Data'!I14))="","",OFFSET('Sanitation Data'!$I$31,0,10*ROW('Sanitation Data'!I14)))</f>
        <v/>
      </c>
      <c r="DN20" s="294" t="str">
        <f ca="true">+IF(OFFSET('Sanitation Data'!$I$32,0,10*ROW('Sanitation Data'!I14))="","",OFFSET('Sanitation Data'!$I$32,0,10*ROW('Sanitation Data'!I14)))</f>
        <v/>
      </c>
      <c r="DO20" s="294" t="str">
        <f ca="true">+IF(OFFSET('Hygiene Data'!$D$11,0,10*ROW('Hygiene Data'!D14))="","",OFFSET('Hygiene Data'!$D$11,0,10*ROW('Hygiene Data'!D14)))</f>
        <v/>
      </c>
      <c r="DP20" s="294" t="str">
        <f ca="true">+IF(OFFSET('Hygiene Data'!$D$12,0,10*ROW('Hygiene Data'!D14))="","",OFFSET('Hygiene Data'!$D$12,0,10*ROW('Hygiene Data'!D14)))</f>
        <v/>
      </c>
      <c r="DQ20" s="294" t="str">
        <f ca="true">+IF(OFFSET('Hygiene Data'!$D$13,0,10*ROW('Hygiene Data'!D14))="","",OFFSET('Hygiene Data'!$D$13,0,10*ROW('Hygiene Data'!D14)))</f>
        <v/>
      </c>
      <c r="DR20" s="294" t="str">
        <f ca="true">+IF(OFFSET('Hygiene Data'!$E$11,0,10*ROW('Hygiene Data'!E14))="","",OFFSET('Hygiene Data'!$E$11,0,10*ROW('Hygiene Data'!E14)))</f>
        <v/>
      </c>
      <c r="DS20" s="294" t="str">
        <f ca="true">+IF(OFFSET('Hygiene Data'!$E$12,0,10*ROW('Hygiene Data'!E14))="","",OFFSET('Hygiene Data'!$E$12,0,10*ROW('Hygiene Data'!E14)))</f>
        <v/>
      </c>
      <c r="DT20" s="294" t="str">
        <f ca="true">+IF(OFFSET('Hygiene Data'!$E$13,0,10*ROW('Hygiene Data'!E14))="","",OFFSET('Hygiene Data'!$E$13,0,10*ROW('Hygiene Data'!E14)))</f>
        <v/>
      </c>
      <c r="DU20" s="294" t="str">
        <f ca="true">+IF(OFFSET('Hygiene Data'!$F$11,0,10*ROW('Hygiene Data'!F14))="","",OFFSET('Hygiene Data'!$F$11,0,10*ROW('Hygiene Data'!F14)))</f>
        <v/>
      </c>
      <c r="DV20" s="294" t="str">
        <f ca="true">+IF(OFFSET('Hygiene Data'!$F$12,0,10*ROW('Hygiene Data'!F14))="","",OFFSET('Hygiene Data'!$F$12,0,10*ROW('Hygiene Data'!F14)))</f>
        <v/>
      </c>
      <c r="DW20" s="294" t="str">
        <f ca="true">+IF(OFFSET('Hygiene Data'!$F$13,0,10*ROW('Hygiene Data'!F14))="","",OFFSET('Hygiene Data'!$F$13,0,10*ROW('Hygiene Data'!F14)))</f>
        <v/>
      </c>
      <c r="DX20" s="294" t="str">
        <f ca="true">+IF(OFFSET('Hygiene Data'!$G$11,0,10*ROW('Hygiene Data'!G14))="","",OFFSET('Hygiene Data'!$G$11,0,10*ROW('Hygiene Data'!G14)))</f>
        <v/>
      </c>
      <c r="DY20" s="294" t="str">
        <f ca="true">+IF(OFFSET('Hygiene Data'!$G$12,0,10*ROW('Hygiene Data'!G14))="","",OFFSET('Hygiene Data'!$G$12,0,10*ROW('Hygiene Data'!G14)))</f>
        <v/>
      </c>
      <c r="DZ20" s="294" t="str">
        <f ca="true">+IF(OFFSET('Hygiene Data'!$G$13,0,10*ROW('Hygiene Data'!G14))="","",OFFSET('Hygiene Data'!$G$13,0,10*ROW('Hygiene Data'!G14)))</f>
        <v/>
      </c>
      <c r="EA20" s="294" t="str">
        <f ca="true">+IF(OFFSET('Hygiene Data'!$H$11,0,10*ROW('Hygiene Data'!H14))="","",OFFSET('Hygiene Data'!$H$11,0,10*ROW('Hygiene Data'!H14)))</f>
        <v/>
      </c>
      <c r="EB20" s="294" t="str">
        <f ca="true">+IF(OFFSET('Hygiene Data'!$H$12,0,10*ROW('Hygiene Data'!H14))="","",OFFSET('Hygiene Data'!$H$12,0,10*ROW('Hygiene Data'!H14)))</f>
        <v/>
      </c>
      <c r="EC20" s="294" t="str">
        <f ca="true">+IF(OFFSET('Hygiene Data'!$H$13,0,10*ROW('Hygiene Data'!H14))="","",OFFSET('Hygiene Data'!$H$13,0,10*ROW('Hygiene Data'!H14)))</f>
        <v/>
      </c>
      <c r="ED20" s="294" t="str">
        <f ca="true">+IF(OFFSET('Hygiene Data'!$I$11,0,10*ROW('Hygiene Data'!I14))="","",OFFSET('Hygiene Data'!$I$11,0,10*ROW('Hygiene Data'!I14)))</f>
        <v/>
      </c>
      <c r="EE20" s="294" t="str">
        <f ca="true">+IF(OFFSET('Hygiene Data'!$I$12,0,10*ROW('Hygiene Data'!I14))="","",OFFSET('Hygiene Data'!$I$12,0,10*ROW('Hygiene Data'!I14)))</f>
        <v/>
      </c>
      <c r="EF20" s="294" t="str">
        <f ca="true">+IF(OFFSET('Hygiene Data'!$I$13,0,10*ROW('Hygiene Data'!I14))="","",OFFSET('Hygiene Data'!$I$13,0,10*ROW('Hygiene Data'!I14)))</f>
        <v/>
      </c>
    </row>
    <row xmlns:x14ac="http://schemas.microsoft.com/office/spreadsheetml/2009/9/ac" r="21" x14ac:dyDescent="0.2">
      <c r="A21" s="36" t="str">
        <f ca="true">+IF(OFFSET('Water Data'!$B$2,0,10*ROW('Water Data'!E15))="","",OFFSET('Water Data'!$B$2,0,10*ROW('Water Data'!E15)))</f>
        <v/>
      </c>
      <c r="B21" s="36" t="str">
        <f ca="true">+IF(OFFSET('Water Data'!$C$2,0,10*ROW('Water Data'!F15))="","",OFFSET('Water Data'!$C$2,0,10*ROW('Water Data'!F15)))</f>
        <v/>
      </c>
      <c r="C21" s="350" t="str">
        <f t="shared" ca="true" si="0"/>
        <v/>
      </c>
      <c r="D21" s="96"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6"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6"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6"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6"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6"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6"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6"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6"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6"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6"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6"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6"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6"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6"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6"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6"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6"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7"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7"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7"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7"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7"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7"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7"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7"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7"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7"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7"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7"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7"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7"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7"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7"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7"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7"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7"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7"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7"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7"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7"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7"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7"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7"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7"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7"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7"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7"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8"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8"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8"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8"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8"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8"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8"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8"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8"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8"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8"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8"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8"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8"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8"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8"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8"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8"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94"/>
      <c r="BS21" s="294" t="str">
        <f ca="true">+IF(OFFSET('Water Data'!$D$27,0,10*ROW('Water Data'!D15))="","",OFFSET('Water Data'!$D$27,0,10*ROW('Water Data'!D15)))</f>
        <v/>
      </c>
      <c r="BT21" s="294" t="str">
        <f ca="true">+IF(OFFSET('Water Data'!$D$28,0,10*ROW('Water Data'!D15))="","",OFFSET('Water Data'!$D$28,0,10*ROW('Water Data'!D15)))</f>
        <v/>
      </c>
      <c r="BU21" s="294" t="str">
        <f ca="true">+IF(OFFSET('Water Data'!$D$29,0,10*ROW('Water Data'!D15))="","",OFFSET('Water Data'!$D$29,0,10*ROW('Water Data'!D15)))</f>
        <v/>
      </c>
      <c r="BV21" s="294" t="str">
        <f ca="true">+IF(OFFSET('Water Data'!$E$27,0,10*ROW('Water Data'!E15))="","",OFFSET('Water Data'!$E$27,0,10*ROW('Water Data'!E15)))</f>
        <v/>
      </c>
      <c r="BW21" s="294" t="str">
        <f ca="true">+IF(OFFSET('Water Data'!$E$28,0,10*ROW('Water Data'!E15))="","",OFFSET('Water Data'!$E$28,0,10*ROW('Water Data'!E15)))</f>
        <v/>
      </c>
      <c r="BX21" s="294" t="str">
        <f ca="true">+IF(OFFSET('Water Data'!$E$29,0,10*ROW('Water Data'!E15))="","",OFFSET('Water Data'!$E$29,0,10*ROW('Water Data'!E15)))</f>
        <v/>
      </c>
      <c r="BY21" s="294" t="str">
        <f ca="true">+IF(OFFSET('Water Data'!$F$27,0,10*ROW('Water Data'!F15))="","",OFFSET('Water Data'!$F$27,0,10*ROW('Water Data'!F15)))</f>
        <v/>
      </c>
      <c r="BZ21" s="294" t="str">
        <f ca="true">+IF(OFFSET('Water Data'!$F$28,0,10*ROW('Water Data'!F15))="","",OFFSET('Water Data'!$F$28,0,10*ROW('Water Data'!F15)))</f>
        <v/>
      </c>
      <c r="CA21" s="294" t="str">
        <f ca="true">+IF(OFFSET('Water Data'!$F$29,0,10*ROW('Water Data'!F15))="","",OFFSET('Water Data'!$F$29,0,10*ROW('Water Data'!F15)))</f>
        <v/>
      </c>
      <c r="CB21" s="294" t="str">
        <f ca="true">+IF(OFFSET('Water Data'!$G$27,0,10*ROW('Water Data'!G15))="","",OFFSET('Water Data'!$G$27,0,10*ROW('Water Data'!G15)))</f>
        <v/>
      </c>
      <c r="CC21" s="294" t="str">
        <f ca="true">+IF(OFFSET('Water Data'!$G$28,0,10*ROW('Water Data'!G15))="","",OFFSET('Water Data'!$G$28,0,10*ROW('Water Data'!G15)))</f>
        <v/>
      </c>
      <c r="CD21" s="294" t="str">
        <f ca="true">+IF(OFFSET('Water Data'!$G$29,0,10*ROW('Water Data'!G15))="","",OFFSET('Water Data'!$G$29,0,10*ROW('Water Data'!G15)))</f>
        <v/>
      </c>
      <c r="CE21" s="294" t="str">
        <f ca="true">+IF(OFFSET('Water Data'!$H$27,0,10*ROW('Water Data'!H15))="","",OFFSET('Water Data'!$H$27,0,10*ROW('Water Data'!H15)))</f>
        <v/>
      </c>
      <c r="CF21" s="294" t="str">
        <f ca="true">+IF(OFFSET('Water Data'!$H$28,0,10*ROW('Water Data'!H15))="","",OFFSET('Water Data'!$H$28,0,10*ROW('Water Data'!H15)))</f>
        <v/>
      </c>
      <c r="CG21" s="294" t="str">
        <f ca="true">+IF(OFFSET('Water Data'!$H$29,0,10*ROW('Water Data'!H15))="","",OFFSET('Water Data'!$H$29,0,10*ROW('Water Data'!H15)))</f>
        <v/>
      </c>
      <c r="CH21" s="294" t="str">
        <f ca="true">+IF(OFFSET('Water Data'!$I$27,0,10*ROW('Water Data'!I15))="","",OFFSET('Water Data'!$I$27,0,10*ROW('Water Data'!I15)))</f>
        <v/>
      </c>
      <c r="CI21" s="294" t="str">
        <f ca="true">+IF(OFFSET('Water Data'!$I$28,0,10*ROW('Water Data'!I15))="","",OFFSET('Water Data'!$I$28,0,10*ROW('Water Data'!I15)))</f>
        <v/>
      </c>
      <c r="CJ21" s="294" t="str">
        <f ca="true">+IF(OFFSET('Water Data'!$I$29,0,10*ROW('Water Data'!I15))="","",OFFSET('Water Data'!$I$29,0,10*ROW('Water Data'!I15)))</f>
        <v/>
      </c>
      <c r="CK21" s="294" t="str">
        <f ca="true">+IF(OFFSET('Sanitation Data'!$D$28,0,10*ROW('Sanitation Data'!D15))="","",OFFSET('Sanitation Data'!$D$28,0,10*ROW('Sanitation Data'!D15)))</f>
        <v/>
      </c>
      <c r="CL21" s="294" t="str">
        <f ca="true">+IF(OFFSET('Sanitation Data'!$D$29,0,10*ROW('Sanitation Data'!D15))="","",OFFSET('Sanitation Data'!$D$29,0,10*ROW('Sanitation Data'!D15)))</f>
        <v/>
      </c>
      <c r="CM21" s="294" t="str">
        <f ca="true">+IF(OFFSET('Sanitation Data'!$D$30,0,10*ROW('Sanitation Data'!D15))="","",OFFSET('Sanitation Data'!$D$30,0,10*ROW('Sanitation Data'!D15)))</f>
        <v/>
      </c>
      <c r="CN21" s="294" t="str">
        <f ca="true">+IF(OFFSET('Sanitation Data'!$D$31,0,10*ROW('Sanitation Data'!D15))="","",OFFSET('Sanitation Data'!$D$31,0,10*ROW('Sanitation Data'!D15)))</f>
        <v/>
      </c>
      <c r="CO21" s="294" t="str">
        <f ca="true">+IF(OFFSET('Sanitation Data'!$D$32,0,10*ROW('Sanitation Data'!D15))="","",OFFSET('Sanitation Data'!$D$32,0,10*ROW('Sanitation Data'!D15)))</f>
        <v/>
      </c>
      <c r="CP21" s="294" t="str">
        <f ca="true">+IF(OFFSET('Sanitation Data'!$E$28,0,10*ROW('Sanitation Data'!E15))="","",OFFSET('Sanitation Data'!$E$28,0,10*ROW('Sanitation Data'!E15)))</f>
        <v/>
      </c>
      <c r="CQ21" s="294" t="str">
        <f ca="true">+IF(OFFSET('Sanitation Data'!$E$29,0,10*ROW('Sanitation Data'!E15))="","",OFFSET('Sanitation Data'!$E$29,0,10*ROW('Sanitation Data'!E15)))</f>
        <v/>
      </c>
      <c r="CR21" s="294" t="str">
        <f ca="true">+IF(OFFSET('Sanitation Data'!$E$30,0,10*ROW('Sanitation Data'!E15))="","",OFFSET('Sanitation Data'!$E$30,0,10*ROW('Sanitation Data'!E15)))</f>
        <v/>
      </c>
      <c r="CS21" s="294" t="str">
        <f ca="true">+IF(OFFSET('Sanitation Data'!$E$31,0,10*ROW('Sanitation Data'!E15))="","",OFFSET('Sanitation Data'!$E$31,0,10*ROW('Sanitation Data'!E15)))</f>
        <v/>
      </c>
      <c r="CT21" s="294" t="str">
        <f ca="true">+IF(OFFSET('Sanitation Data'!$E$32,0,10*ROW('Sanitation Data'!E15))="","",OFFSET('Sanitation Data'!$E$32,0,10*ROW('Sanitation Data'!E15)))</f>
        <v/>
      </c>
      <c r="CU21" s="294" t="str">
        <f ca="true">+IF(OFFSET('Sanitation Data'!$F$28,0,10*ROW('Sanitation Data'!F15))="","",OFFSET('Sanitation Data'!$F$28,0,10*ROW('Sanitation Data'!F15)))</f>
        <v/>
      </c>
      <c r="CV21" s="294" t="str">
        <f ca="true">+IF(OFFSET('Sanitation Data'!$F$29,0,10*ROW('Sanitation Data'!F15))="","",OFFSET('Sanitation Data'!$F$29,0,10*ROW('Sanitation Data'!F15)))</f>
        <v/>
      </c>
      <c r="CW21" s="294" t="str">
        <f ca="true">+IF(OFFSET('Sanitation Data'!$F$30,0,10*ROW('Sanitation Data'!F15))="","",OFFSET('Sanitation Data'!$F$30,0,10*ROW('Sanitation Data'!F15)))</f>
        <v/>
      </c>
      <c r="CX21" s="294" t="str">
        <f ca="true">+IF(OFFSET('Sanitation Data'!$F$31,0,10*ROW('Sanitation Data'!F15))="","",OFFSET('Sanitation Data'!$F$31,0,10*ROW('Sanitation Data'!F15)))</f>
        <v/>
      </c>
      <c r="CY21" s="294" t="str">
        <f ca="true">+IF(OFFSET('Sanitation Data'!$F$32,0,10*ROW('Sanitation Data'!F15))="","",OFFSET('Sanitation Data'!$F$32,0,10*ROW('Sanitation Data'!F15)))</f>
        <v/>
      </c>
      <c r="CZ21" s="294" t="str">
        <f ca="true">+IF(OFFSET('Sanitation Data'!$G$28,0,10*ROW('Sanitation Data'!G15))="","",OFFSET('Sanitation Data'!$G$28,0,10*ROW('Sanitation Data'!G15)))</f>
        <v/>
      </c>
      <c r="DA21" s="294" t="str">
        <f ca="true">+IF(OFFSET('Sanitation Data'!$G$29,0,10*ROW('Sanitation Data'!G15))="","",OFFSET('Sanitation Data'!$G$29,0,10*ROW('Sanitation Data'!G15)))</f>
        <v/>
      </c>
      <c r="DB21" s="294" t="str">
        <f ca="true">+IF(OFFSET('Sanitation Data'!$G$30,0,10*ROW('Sanitation Data'!G15))="","",OFFSET('Sanitation Data'!$G$30,0,10*ROW('Sanitation Data'!G15)))</f>
        <v/>
      </c>
      <c r="DC21" s="294" t="str">
        <f ca="true">+IF(OFFSET('Sanitation Data'!$G$31,0,10*ROW('Sanitation Data'!G15))="","",OFFSET('Sanitation Data'!$G$31,0,10*ROW('Sanitation Data'!G15)))</f>
        <v/>
      </c>
      <c r="DD21" s="294" t="str">
        <f ca="true">+IF(OFFSET('Sanitation Data'!$G$32,0,10*ROW('Sanitation Data'!G15))="","",OFFSET('Sanitation Data'!$G$32,0,10*ROW('Sanitation Data'!G15)))</f>
        <v/>
      </c>
      <c r="DE21" s="294" t="str">
        <f ca="true">+IF(OFFSET('Sanitation Data'!$H$28,0,10*ROW('Sanitation Data'!H15))="","",OFFSET('Sanitation Data'!$H$28,0,10*ROW('Sanitation Data'!H15)))</f>
        <v/>
      </c>
      <c r="DF21" s="294" t="str">
        <f ca="true">+IF(OFFSET('Sanitation Data'!$H$29,0,10*ROW('Sanitation Data'!H15))="","",OFFSET('Sanitation Data'!$H$29,0,10*ROW('Sanitation Data'!H15)))</f>
        <v/>
      </c>
      <c r="DG21" s="294" t="str">
        <f ca="true">+IF(OFFSET('Sanitation Data'!$H$30,0,10*ROW('Sanitation Data'!H15))="","",OFFSET('Sanitation Data'!$H$30,0,10*ROW('Sanitation Data'!H15)))</f>
        <v/>
      </c>
      <c r="DH21" s="294" t="str">
        <f ca="true">+IF(OFFSET('Sanitation Data'!$H$31,0,10*ROW('Sanitation Data'!H15))="","",OFFSET('Sanitation Data'!$H$31,0,10*ROW('Sanitation Data'!H15)))</f>
        <v/>
      </c>
      <c r="DI21" s="294" t="str">
        <f ca="true">+IF(OFFSET('Sanitation Data'!$H$32,0,10*ROW('Sanitation Data'!H15))="","",OFFSET('Sanitation Data'!$H$32,0,10*ROW('Sanitation Data'!H15)))</f>
        <v/>
      </c>
      <c r="DJ21" s="294" t="str">
        <f ca="true">+IF(OFFSET('Sanitation Data'!$I$28,0,10*ROW('Sanitation Data'!I15))="","",OFFSET('Sanitation Data'!$I$28,0,10*ROW('Sanitation Data'!I15)))</f>
        <v/>
      </c>
      <c r="DK21" s="294" t="str">
        <f ca="true">+IF(OFFSET('Sanitation Data'!$I$29,0,10*ROW('Sanitation Data'!I15))="","",OFFSET('Sanitation Data'!$I$29,0,10*ROW('Sanitation Data'!I15)))</f>
        <v/>
      </c>
      <c r="DL21" s="294" t="str">
        <f ca="true">+IF(OFFSET('Sanitation Data'!$I$30,0,10*ROW('Sanitation Data'!I15))="","",OFFSET('Sanitation Data'!$I$30,0,10*ROW('Sanitation Data'!I15)))</f>
        <v/>
      </c>
      <c r="DM21" s="294" t="str">
        <f ca="true">+IF(OFFSET('Sanitation Data'!$I$31,0,10*ROW('Sanitation Data'!I15))="","",OFFSET('Sanitation Data'!$I$31,0,10*ROW('Sanitation Data'!I15)))</f>
        <v/>
      </c>
      <c r="DN21" s="294" t="str">
        <f ca="true">+IF(OFFSET('Sanitation Data'!$I$32,0,10*ROW('Sanitation Data'!I15))="","",OFFSET('Sanitation Data'!$I$32,0,10*ROW('Sanitation Data'!I15)))</f>
        <v/>
      </c>
      <c r="DO21" s="294" t="str">
        <f ca="true">+IF(OFFSET('Hygiene Data'!$D$11,0,10*ROW('Hygiene Data'!D15))="","",OFFSET('Hygiene Data'!$D$11,0,10*ROW('Hygiene Data'!D15)))</f>
        <v/>
      </c>
      <c r="DP21" s="294" t="str">
        <f ca="true">+IF(OFFSET('Hygiene Data'!$D$12,0,10*ROW('Hygiene Data'!D15))="","",OFFSET('Hygiene Data'!$D$12,0,10*ROW('Hygiene Data'!D15)))</f>
        <v/>
      </c>
      <c r="DQ21" s="294" t="str">
        <f ca="true">+IF(OFFSET('Hygiene Data'!$D$13,0,10*ROW('Hygiene Data'!D15))="","",OFFSET('Hygiene Data'!$D$13,0,10*ROW('Hygiene Data'!D15)))</f>
        <v/>
      </c>
      <c r="DR21" s="294" t="str">
        <f ca="true">+IF(OFFSET('Hygiene Data'!$E$11,0,10*ROW('Hygiene Data'!E15))="","",OFFSET('Hygiene Data'!$E$11,0,10*ROW('Hygiene Data'!E15)))</f>
        <v/>
      </c>
      <c r="DS21" s="294" t="str">
        <f ca="true">+IF(OFFSET('Hygiene Data'!$E$12,0,10*ROW('Hygiene Data'!E15))="","",OFFSET('Hygiene Data'!$E$12,0,10*ROW('Hygiene Data'!E15)))</f>
        <v/>
      </c>
      <c r="DT21" s="294" t="str">
        <f ca="true">+IF(OFFSET('Hygiene Data'!$E$13,0,10*ROW('Hygiene Data'!E15))="","",OFFSET('Hygiene Data'!$E$13,0,10*ROW('Hygiene Data'!E15)))</f>
        <v/>
      </c>
      <c r="DU21" s="294" t="str">
        <f ca="true">+IF(OFFSET('Hygiene Data'!$F$11,0,10*ROW('Hygiene Data'!F15))="","",OFFSET('Hygiene Data'!$F$11,0,10*ROW('Hygiene Data'!F15)))</f>
        <v/>
      </c>
      <c r="DV21" s="294" t="str">
        <f ca="true">+IF(OFFSET('Hygiene Data'!$F$12,0,10*ROW('Hygiene Data'!F15))="","",OFFSET('Hygiene Data'!$F$12,0,10*ROW('Hygiene Data'!F15)))</f>
        <v/>
      </c>
      <c r="DW21" s="294" t="str">
        <f ca="true">+IF(OFFSET('Hygiene Data'!$F$13,0,10*ROW('Hygiene Data'!F15))="","",OFFSET('Hygiene Data'!$F$13,0,10*ROW('Hygiene Data'!F15)))</f>
        <v/>
      </c>
      <c r="DX21" s="294" t="str">
        <f ca="true">+IF(OFFSET('Hygiene Data'!$G$11,0,10*ROW('Hygiene Data'!G15))="","",OFFSET('Hygiene Data'!$G$11,0,10*ROW('Hygiene Data'!G15)))</f>
        <v/>
      </c>
      <c r="DY21" s="294" t="str">
        <f ca="true">+IF(OFFSET('Hygiene Data'!$G$12,0,10*ROW('Hygiene Data'!G15))="","",OFFSET('Hygiene Data'!$G$12,0,10*ROW('Hygiene Data'!G15)))</f>
        <v/>
      </c>
      <c r="DZ21" s="294" t="str">
        <f ca="true">+IF(OFFSET('Hygiene Data'!$G$13,0,10*ROW('Hygiene Data'!G15))="","",OFFSET('Hygiene Data'!$G$13,0,10*ROW('Hygiene Data'!G15)))</f>
        <v/>
      </c>
      <c r="EA21" s="294" t="str">
        <f ca="true">+IF(OFFSET('Hygiene Data'!$H$11,0,10*ROW('Hygiene Data'!H15))="","",OFFSET('Hygiene Data'!$H$11,0,10*ROW('Hygiene Data'!H15)))</f>
        <v/>
      </c>
      <c r="EB21" s="294" t="str">
        <f ca="true">+IF(OFFSET('Hygiene Data'!$H$12,0,10*ROW('Hygiene Data'!H15))="","",OFFSET('Hygiene Data'!$H$12,0,10*ROW('Hygiene Data'!H15)))</f>
        <v/>
      </c>
      <c r="EC21" s="294" t="str">
        <f ca="true">+IF(OFFSET('Hygiene Data'!$H$13,0,10*ROW('Hygiene Data'!H15))="","",OFFSET('Hygiene Data'!$H$13,0,10*ROW('Hygiene Data'!H15)))</f>
        <v/>
      </c>
      <c r="ED21" s="294" t="str">
        <f ca="true">+IF(OFFSET('Hygiene Data'!$I$11,0,10*ROW('Hygiene Data'!I15))="","",OFFSET('Hygiene Data'!$I$11,0,10*ROW('Hygiene Data'!I15)))</f>
        <v/>
      </c>
      <c r="EE21" s="294" t="str">
        <f ca="true">+IF(OFFSET('Hygiene Data'!$I$12,0,10*ROW('Hygiene Data'!I15))="","",OFFSET('Hygiene Data'!$I$12,0,10*ROW('Hygiene Data'!I15)))</f>
        <v/>
      </c>
      <c r="EF21" s="294" t="str">
        <f ca="true">+IF(OFFSET('Hygiene Data'!$I$13,0,10*ROW('Hygiene Data'!I15))="","",OFFSET('Hygiene Data'!$I$13,0,10*ROW('Hygiene Data'!I15)))</f>
        <v/>
      </c>
    </row>
    <row xmlns:x14ac="http://schemas.microsoft.com/office/spreadsheetml/2009/9/ac" r="22" x14ac:dyDescent="0.2">
      <c r="A22" s="36" t="str">
        <f ca="true">+IF(OFFSET('Water Data'!$B$2,0,10*ROW('Water Data'!E16))="","",OFFSET('Water Data'!$B$2,0,10*ROW('Water Data'!E16)))</f>
        <v/>
      </c>
      <c r="B22" s="36" t="str">
        <f ca="true">+IF(OFFSET('Water Data'!$C$2,0,10*ROW('Water Data'!F16))="","",OFFSET('Water Data'!$C$2,0,10*ROW('Water Data'!F16)))</f>
        <v/>
      </c>
      <c r="C22" s="350" t="str">
        <f t="shared" ca="true" si="0"/>
        <v/>
      </c>
      <c r="D22" s="96"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6"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6"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6"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6"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6"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6"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6"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6"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6"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6"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6"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6"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6"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6"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6"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6"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6"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7"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7"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7"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7"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7"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7"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7"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7"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7"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7"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7"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7"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7"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7"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7"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7"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7"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7"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7"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7"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7"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7"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7"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7"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7"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7"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7"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7"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7"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7"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8"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8"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8"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8"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8"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8"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8"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8"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8"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8"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8"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8"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8"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8"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8"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8"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8"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8"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94"/>
      <c r="BS22" s="294" t="str">
        <f ca="true">+IF(OFFSET('Water Data'!$D$27,0,10*ROW('Water Data'!D16))="","",OFFSET('Water Data'!$D$27,0,10*ROW('Water Data'!D16)))</f>
        <v/>
      </c>
      <c r="BT22" s="294" t="str">
        <f ca="true">+IF(OFFSET('Water Data'!$D$28,0,10*ROW('Water Data'!D16))="","",OFFSET('Water Data'!$D$28,0,10*ROW('Water Data'!D16)))</f>
        <v/>
      </c>
      <c r="BU22" s="294" t="str">
        <f ca="true">+IF(OFFSET('Water Data'!$D$29,0,10*ROW('Water Data'!D16))="","",OFFSET('Water Data'!$D$29,0,10*ROW('Water Data'!D16)))</f>
        <v/>
      </c>
      <c r="BV22" s="294" t="str">
        <f ca="true">+IF(OFFSET('Water Data'!$E$27,0,10*ROW('Water Data'!E16))="","",OFFSET('Water Data'!$E$27,0,10*ROW('Water Data'!E16)))</f>
        <v/>
      </c>
      <c r="BW22" s="294" t="str">
        <f ca="true">+IF(OFFSET('Water Data'!$E$28,0,10*ROW('Water Data'!E16))="","",OFFSET('Water Data'!$E$28,0,10*ROW('Water Data'!E16)))</f>
        <v/>
      </c>
      <c r="BX22" s="294" t="str">
        <f ca="true">+IF(OFFSET('Water Data'!$E$29,0,10*ROW('Water Data'!E16))="","",OFFSET('Water Data'!$E$29,0,10*ROW('Water Data'!E16)))</f>
        <v/>
      </c>
      <c r="BY22" s="294" t="str">
        <f ca="true">+IF(OFFSET('Water Data'!$F$27,0,10*ROW('Water Data'!F16))="","",OFFSET('Water Data'!$F$27,0,10*ROW('Water Data'!F16)))</f>
        <v/>
      </c>
      <c r="BZ22" s="294" t="str">
        <f ca="true">+IF(OFFSET('Water Data'!$F$28,0,10*ROW('Water Data'!F16))="","",OFFSET('Water Data'!$F$28,0,10*ROW('Water Data'!F16)))</f>
        <v/>
      </c>
      <c r="CA22" s="294" t="str">
        <f ca="true">+IF(OFFSET('Water Data'!$F$29,0,10*ROW('Water Data'!F16))="","",OFFSET('Water Data'!$F$29,0,10*ROW('Water Data'!F16)))</f>
        <v/>
      </c>
      <c r="CB22" s="294" t="str">
        <f ca="true">+IF(OFFSET('Water Data'!$G$27,0,10*ROW('Water Data'!G16))="","",OFFSET('Water Data'!$G$27,0,10*ROW('Water Data'!G16)))</f>
        <v/>
      </c>
      <c r="CC22" s="294" t="str">
        <f ca="true">+IF(OFFSET('Water Data'!$G$28,0,10*ROW('Water Data'!G16))="","",OFFSET('Water Data'!$G$28,0,10*ROW('Water Data'!G16)))</f>
        <v/>
      </c>
      <c r="CD22" s="294" t="str">
        <f ca="true">+IF(OFFSET('Water Data'!$G$29,0,10*ROW('Water Data'!G16))="","",OFFSET('Water Data'!$G$29,0,10*ROW('Water Data'!G16)))</f>
        <v/>
      </c>
      <c r="CE22" s="294" t="str">
        <f ca="true">+IF(OFFSET('Water Data'!$H$27,0,10*ROW('Water Data'!H16))="","",OFFSET('Water Data'!$H$27,0,10*ROW('Water Data'!H16)))</f>
        <v/>
      </c>
      <c r="CF22" s="294" t="str">
        <f ca="true">+IF(OFFSET('Water Data'!$H$28,0,10*ROW('Water Data'!H16))="","",OFFSET('Water Data'!$H$28,0,10*ROW('Water Data'!H16)))</f>
        <v/>
      </c>
      <c r="CG22" s="294" t="str">
        <f ca="true">+IF(OFFSET('Water Data'!$H$29,0,10*ROW('Water Data'!H16))="","",OFFSET('Water Data'!$H$29,0,10*ROW('Water Data'!H16)))</f>
        <v/>
      </c>
      <c r="CH22" s="294" t="str">
        <f ca="true">+IF(OFFSET('Water Data'!$I$27,0,10*ROW('Water Data'!I16))="","",OFFSET('Water Data'!$I$27,0,10*ROW('Water Data'!I16)))</f>
        <v/>
      </c>
      <c r="CI22" s="294" t="str">
        <f ca="true">+IF(OFFSET('Water Data'!$I$28,0,10*ROW('Water Data'!I16))="","",OFFSET('Water Data'!$I$28,0,10*ROW('Water Data'!I16)))</f>
        <v/>
      </c>
      <c r="CJ22" s="294" t="str">
        <f ca="true">+IF(OFFSET('Water Data'!$I$29,0,10*ROW('Water Data'!I16))="","",OFFSET('Water Data'!$I$29,0,10*ROW('Water Data'!I16)))</f>
        <v/>
      </c>
      <c r="CK22" s="294" t="str">
        <f ca="true">+IF(OFFSET('Sanitation Data'!$D$28,0,10*ROW('Sanitation Data'!D16))="","",OFFSET('Sanitation Data'!$D$28,0,10*ROW('Sanitation Data'!D16)))</f>
        <v/>
      </c>
      <c r="CL22" s="294" t="str">
        <f ca="true">+IF(OFFSET('Sanitation Data'!$D$29,0,10*ROW('Sanitation Data'!D16))="","",OFFSET('Sanitation Data'!$D$29,0,10*ROW('Sanitation Data'!D16)))</f>
        <v/>
      </c>
      <c r="CM22" s="294" t="str">
        <f ca="true">+IF(OFFSET('Sanitation Data'!$D$30,0,10*ROW('Sanitation Data'!D16))="","",OFFSET('Sanitation Data'!$D$30,0,10*ROW('Sanitation Data'!D16)))</f>
        <v/>
      </c>
      <c r="CN22" s="294" t="str">
        <f ca="true">+IF(OFFSET('Sanitation Data'!$D$31,0,10*ROW('Sanitation Data'!D16))="","",OFFSET('Sanitation Data'!$D$31,0,10*ROW('Sanitation Data'!D16)))</f>
        <v/>
      </c>
      <c r="CO22" s="294" t="str">
        <f ca="true">+IF(OFFSET('Sanitation Data'!$D$32,0,10*ROW('Sanitation Data'!D16))="","",OFFSET('Sanitation Data'!$D$32,0,10*ROW('Sanitation Data'!D16)))</f>
        <v/>
      </c>
      <c r="CP22" s="294" t="str">
        <f ca="true">+IF(OFFSET('Sanitation Data'!$E$28,0,10*ROW('Sanitation Data'!E16))="","",OFFSET('Sanitation Data'!$E$28,0,10*ROW('Sanitation Data'!E16)))</f>
        <v/>
      </c>
      <c r="CQ22" s="294" t="str">
        <f ca="true">+IF(OFFSET('Sanitation Data'!$E$29,0,10*ROW('Sanitation Data'!E16))="","",OFFSET('Sanitation Data'!$E$29,0,10*ROW('Sanitation Data'!E16)))</f>
        <v/>
      </c>
      <c r="CR22" s="294" t="str">
        <f ca="true">+IF(OFFSET('Sanitation Data'!$E$30,0,10*ROW('Sanitation Data'!E16))="","",OFFSET('Sanitation Data'!$E$30,0,10*ROW('Sanitation Data'!E16)))</f>
        <v/>
      </c>
      <c r="CS22" s="294" t="str">
        <f ca="true">+IF(OFFSET('Sanitation Data'!$E$31,0,10*ROW('Sanitation Data'!E16))="","",OFFSET('Sanitation Data'!$E$31,0,10*ROW('Sanitation Data'!E16)))</f>
        <v/>
      </c>
      <c r="CT22" s="294" t="str">
        <f ca="true">+IF(OFFSET('Sanitation Data'!$E$32,0,10*ROW('Sanitation Data'!E16))="","",OFFSET('Sanitation Data'!$E$32,0,10*ROW('Sanitation Data'!E16)))</f>
        <v/>
      </c>
      <c r="CU22" s="294" t="str">
        <f ca="true">+IF(OFFSET('Sanitation Data'!$F$28,0,10*ROW('Sanitation Data'!F16))="","",OFFSET('Sanitation Data'!$F$28,0,10*ROW('Sanitation Data'!F16)))</f>
        <v/>
      </c>
      <c r="CV22" s="294" t="str">
        <f ca="true">+IF(OFFSET('Sanitation Data'!$F$29,0,10*ROW('Sanitation Data'!F16))="","",OFFSET('Sanitation Data'!$F$29,0,10*ROW('Sanitation Data'!F16)))</f>
        <v/>
      </c>
      <c r="CW22" s="294" t="str">
        <f ca="true">+IF(OFFSET('Sanitation Data'!$F$30,0,10*ROW('Sanitation Data'!F16))="","",OFFSET('Sanitation Data'!$F$30,0,10*ROW('Sanitation Data'!F16)))</f>
        <v/>
      </c>
      <c r="CX22" s="294" t="str">
        <f ca="true">+IF(OFFSET('Sanitation Data'!$F$31,0,10*ROW('Sanitation Data'!F16))="","",OFFSET('Sanitation Data'!$F$31,0,10*ROW('Sanitation Data'!F16)))</f>
        <v/>
      </c>
      <c r="CY22" s="294" t="str">
        <f ca="true">+IF(OFFSET('Sanitation Data'!$F$32,0,10*ROW('Sanitation Data'!F16))="","",OFFSET('Sanitation Data'!$F$32,0,10*ROW('Sanitation Data'!F16)))</f>
        <v/>
      </c>
      <c r="CZ22" s="294" t="str">
        <f ca="true">+IF(OFFSET('Sanitation Data'!$G$28,0,10*ROW('Sanitation Data'!G16))="","",OFFSET('Sanitation Data'!$G$28,0,10*ROW('Sanitation Data'!G16)))</f>
        <v/>
      </c>
      <c r="DA22" s="294" t="str">
        <f ca="true">+IF(OFFSET('Sanitation Data'!$G$29,0,10*ROW('Sanitation Data'!G16))="","",OFFSET('Sanitation Data'!$G$29,0,10*ROW('Sanitation Data'!G16)))</f>
        <v/>
      </c>
      <c r="DB22" s="294" t="str">
        <f ca="true">+IF(OFFSET('Sanitation Data'!$G$30,0,10*ROW('Sanitation Data'!G16))="","",OFFSET('Sanitation Data'!$G$30,0,10*ROW('Sanitation Data'!G16)))</f>
        <v/>
      </c>
      <c r="DC22" s="294" t="str">
        <f ca="true">+IF(OFFSET('Sanitation Data'!$G$31,0,10*ROW('Sanitation Data'!G16))="","",OFFSET('Sanitation Data'!$G$31,0,10*ROW('Sanitation Data'!G16)))</f>
        <v/>
      </c>
      <c r="DD22" s="294" t="str">
        <f ca="true">+IF(OFFSET('Sanitation Data'!$G$32,0,10*ROW('Sanitation Data'!G16))="","",OFFSET('Sanitation Data'!$G$32,0,10*ROW('Sanitation Data'!G16)))</f>
        <v/>
      </c>
      <c r="DE22" s="294" t="str">
        <f ca="true">+IF(OFFSET('Sanitation Data'!$H$28,0,10*ROW('Sanitation Data'!H16))="","",OFFSET('Sanitation Data'!$H$28,0,10*ROW('Sanitation Data'!H16)))</f>
        <v/>
      </c>
      <c r="DF22" s="294" t="str">
        <f ca="true">+IF(OFFSET('Sanitation Data'!$H$29,0,10*ROW('Sanitation Data'!H16))="","",OFFSET('Sanitation Data'!$H$29,0,10*ROW('Sanitation Data'!H16)))</f>
        <v/>
      </c>
      <c r="DG22" s="294" t="str">
        <f ca="true">+IF(OFFSET('Sanitation Data'!$H$30,0,10*ROW('Sanitation Data'!H16))="","",OFFSET('Sanitation Data'!$H$30,0,10*ROW('Sanitation Data'!H16)))</f>
        <v/>
      </c>
      <c r="DH22" s="294" t="str">
        <f ca="true">+IF(OFFSET('Sanitation Data'!$H$31,0,10*ROW('Sanitation Data'!H16))="","",OFFSET('Sanitation Data'!$H$31,0,10*ROW('Sanitation Data'!H16)))</f>
        <v/>
      </c>
      <c r="DI22" s="294" t="str">
        <f ca="true">+IF(OFFSET('Sanitation Data'!$H$32,0,10*ROW('Sanitation Data'!H16))="","",OFFSET('Sanitation Data'!$H$32,0,10*ROW('Sanitation Data'!H16)))</f>
        <v/>
      </c>
      <c r="DJ22" s="294" t="str">
        <f ca="true">+IF(OFFSET('Sanitation Data'!$I$28,0,10*ROW('Sanitation Data'!I16))="","",OFFSET('Sanitation Data'!$I$28,0,10*ROW('Sanitation Data'!I16)))</f>
        <v/>
      </c>
      <c r="DK22" s="294" t="str">
        <f ca="true">+IF(OFFSET('Sanitation Data'!$I$29,0,10*ROW('Sanitation Data'!I16))="","",OFFSET('Sanitation Data'!$I$29,0,10*ROW('Sanitation Data'!I16)))</f>
        <v/>
      </c>
      <c r="DL22" s="294" t="str">
        <f ca="true">+IF(OFFSET('Sanitation Data'!$I$30,0,10*ROW('Sanitation Data'!I16))="","",OFFSET('Sanitation Data'!$I$30,0,10*ROW('Sanitation Data'!I16)))</f>
        <v/>
      </c>
      <c r="DM22" s="294" t="str">
        <f ca="true">+IF(OFFSET('Sanitation Data'!$I$31,0,10*ROW('Sanitation Data'!I16))="","",OFFSET('Sanitation Data'!$I$31,0,10*ROW('Sanitation Data'!I16)))</f>
        <v/>
      </c>
      <c r="DN22" s="294" t="str">
        <f ca="true">+IF(OFFSET('Sanitation Data'!$I$32,0,10*ROW('Sanitation Data'!I16))="","",OFFSET('Sanitation Data'!$I$32,0,10*ROW('Sanitation Data'!I16)))</f>
        <v/>
      </c>
      <c r="DO22" s="294" t="str">
        <f ca="true">+IF(OFFSET('Hygiene Data'!$D$11,0,10*ROW('Hygiene Data'!D16))="","",OFFSET('Hygiene Data'!$D$11,0,10*ROW('Hygiene Data'!D16)))</f>
        <v/>
      </c>
      <c r="DP22" s="294" t="str">
        <f ca="true">+IF(OFFSET('Hygiene Data'!$D$12,0,10*ROW('Hygiene Data'!D16))="","",OFFSET('Hygiene Data'!$D$12,0,10*ROW('Hygiene Data'!D16)))</f>
        <v/>
      </c>
      <c r="DQ22" s="294" t="str">
        <f ca="true">+IF(OFFSET('Hygiene Data'!$D$13,0,10*ROW('Hygiene Data'!D16))="","",OFFSET('Hygiene Data'!$D$13,0,10*ROW('Hygiene Data'!D16)))</f>
        <v/>
      </c>
      <c r="DR22" s="294" t="str">
        <f ca="true">+IF(OFFSET('Hygiene Data'!$E$11,0,10*ROW('Hygiene Data'!E16))="","",OFFSET('Hygiene Data'!$E$11,0,10*ROW('Hygiene Data'!E16)))</f>
        <v/>
      </c>
      <c r="DS22" s="294" t="str">
        <f ca="true">+IF(OFFSET('Hygiene Data'!$E$12,0,10*ROW('Hygiene Data'!E16))="","",OFFSET('Hygiene Data'!$E$12,0,10*ROW('Hygiene Data'!E16)))</f>
        <v/>
      </c>
      <c r="DT22" s="294" t="str">
        <f ca="true">+IF(OFFSET('Hygiene Data'!$E$13,0,10*ROW('Hygiene Data'!E16))="","",OFFSET('Hygiene Data'!$E$13,0,10*ROW('Hygiene Data'!E16)))</f>
        <v/>
      </c>
      <c r="DU22" s="294" t="str">
        <f ca="true">+IF(OFFSET('Hygiene Data'!$F$11,0,10*ROW('Hygiene Data'!F16))="","",OFFSET('Hygiene Data'!$F$11,0,10*ROW('Hygiene Data'!F16)))</f>
        <v/>
      </c>
      <c r="DV22" s="294" t="str">
        <f ca="true">+IF(OFFSET('Hygiene Data'!$F$12,0,10*ROW('Hygiene Data'!F16))="","",OFFSET('Hygiene Data'!$F$12,0,10*ROW('Hygiene Data'!F16)))</f>
        <v/>
      </c>
      <c r="DW22" s="294" t="str">
        <f ca="true">+IF(OFFSET('Hygiene Data'!$F$13,0,10*ROW('Hygiene Data'!F16))="","",OFFSET('Hygiene Data'!$F$13,0,10*ROW('Hygiene Data'!F16)))</f>
        <v/>
      </c>
      <c r="DX22" s="294" t="str">
        <f ca="true">+IF(OFFSET('Hygiene Data'!$G$11,0,10*ROW('Hygiene Data'!G16))="","",OFFSET('Hygiene Data'!$G$11,0,10*ROW('Hygiene Data'!G16)))</f>
        <v/>
      </c>
      <c r="DY22" s="294" t="str">
        <f ca="true">+IF(OFFSET('Hygiene Data'!$G$12,0,10*ROW('Hygiene Data'!G16))="","",OFFSET('Hygiene Data'!$G$12,0,10*ROW('Hygiene Data'!G16)))</f>
        <v/>
      </c>
      <c r="DZ22" s="294" t="str">
        <f ca="true">+IF(OFFSET('Hygiene Data'!$G$13,0,10*ROW('Hygiene Data'!G16))="","",OFFSET('Hygiene Data'!$G$13,0,10*ROW('Hygiene Data'!G16)))</f>
        <v/>
      </c>
      <c r="EA22" s="294" t="str">
        <f ca="true">+IF(OFFSET('Hygiene Data'!$H$11,0,10*ROW('Hygiene Data'!H16))="","",OFFSET('Hygiene Data'!$H$11,0,10*ROW('Hygiene Data'!H16)))</f>
        <v/>
      </c>
      <c r="EB22" s="294" t="str">
        <f ca="true">+IF(OFFSET('Hygiene Data'!$H$12,0,10*ROW('Hygiene Data'!H16))="","",OFFSET('Hygiene Data'!$H$12,0,10*ROW('Hygiene Data'!H16)))</f>
        <v/>
      </c>
      <c r="EC22" s="294" t="str">
        <f ca="true">+IF(OFFSET('Hygiene Data'!$H$13,0,10*ROW('Hygiene Data'!H16))="","",OFFSET('Hygiene Data'!$H$13,0,10*ROW('Hygiene Data'!H16)))</f>
        <v/>
      </c>
      <c r="ED22" s="294" t="str">
        <f ca="true">+IF(OFFSET('Hygiene Data'!$I$11,0,10*ROW('Hygiene Data'!I16))="","",OFFSET('Hygiene Data'!$I$11,0,10*ROW('Hygiene Data'!I16)))</f>
        <v/>
      </c>
      <c r="EE22" s="294" t="str">
        <f ca="true">+IF(OFFSET('Hygiene Data'!$I$12,0,10*ROW('Hygiene Data'!I16))="","",OFFSET('Hygiene Data'!$I$12,0,10*ROW('Hygiene Data'!I16)))</f>
        <v/>
      </c>
      <c r="EF22" s="294" t="str">
        <f ca="true">+IF(OFFSET('Hygiene Data'!$I$13,0,10*ROW('Hygiene Data'!I16))="","",OFFSET('Hygiene Data'!$I$13,0,10*ROW('Hygiene Data'!I16)))</f>
        <v/>
      </c>
    </row>
    <row xmlns:x14ac="http://schemas.microsoft.com/office/spreadsheetml/2009/9/ac" r="23" x14ac:dyDescent="0.2">
      <c r="A23" s="36" t="str">
        <f ca="true">+IF(OFFSET('Water Data'!$B$2,0,10*ROW('Water Data'!E17))="","",OFFSET('Water Data'!$B$2,0,10*ROW('Water Data'!E17)))</f>
        <v/>
      </c>
      <c r="B23" s="36" t="str">
        <f ca="true">+IF(OFFSET('Water Data'!$C$2,0,10*ROW('Water Data'!F17))="","",OFFSET('Water Data'!$C$2,0,10*ROW('Water Data'!F17)))</f>
        <v/>
      </c>
      <c r="C23" s="350" t="str">
        <f t="shared" ca="true" si="0"/>
        <v/>
      </c>
      <c r="D23" s="96"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6"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6"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6"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6"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6"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6"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6"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6"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6"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6"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6"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6"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6"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6"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6"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6"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6"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7"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7"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7"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7"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7"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7"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7"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7"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7"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7"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7"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7"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7"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7"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7"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7"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7"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7"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7"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7"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7"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7"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7"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7"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7"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7"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7"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7"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7"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7"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8"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8"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8"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8"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8"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8"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8"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8"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8"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8"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8"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8"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8"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8"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8"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8"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8"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8"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94"/>
      <c r="BS23" s="294" t="str">
        <f ca="true">+IF(OFFSET('Water Data'!$D$27,0,10*ROW('Water Data'!D17))="","",OFFSET('Water Data'!$D$27,0,10*ROW('Water Data'!D17)))</f>
        <v/>
      </c>
      <c r="BT23" s="294" t="str">
        <f ca="true">+IF(OFFSET('Water Data'!$D$28,0,10*ROW('Water Data'!D17))="","",OFFSET('Water Data'!$D$28,0,10*ROW('Water Data'!D17)))</f>
        <v/>
      </c>
      <c r="BU23" s="294" t="str">
        <f ca="true">+IF(OFFSET('Water Data'!$D$29,0,10*ROW('Water Data'!D17))="","",OFFSET('Water Data'!$D$29,0,10*ROW('Water Data'!D17)))</f>
        <v/>
      </c>
      <c r="BV23" s="294" t="str">
        <f ca="true">+IF(OFFSET('Water Data'!$E$27,0,10*ROW('Water Data'!E17))="","",OFFSET('Water Data'!$E$27,0,10*ROW('Water Data'!E17)))</f>
        <v/>
      </c>
      <c r="BW23" s="294" t="str">
        <f ca="true">+IF(OFFSET('Water Data'!$E$28,0,10*ROW('Water Data'!E17))="","",OFFSET('Water Data'!$E$28,0,10*ROW('Water Data'!E17)))</f>
        <v/>
      </c>
      <c r="BX23" s="294" t="str">
        <f ca="true">+IF(OFFSET('Water Data'!$E$29,0,10*ROW('Water Data'!E17))="","",OFFSET('Water Data'!$E$29,0,10*ROW('Water Data'!E17)))</f>
        <v/>
      </c>
      <c r="BY23" s="294" t="str">
        <f ca="true">+IF(OFFSET('Water Data'!$F$27,0,10*ROW('Water Data'!F17))="","",OFFSET('Water Data'!$F$27,0,10*ROW('Water Data'!F17)))</f>
        <v/>
      </c>
      <c r="BZ23" s="294" t="str">
        <f ca="true">+IF(OFFSET('Water Data'!$F$28,0,10*ROW('Water Data'!F17))="","",OFFSET('Water Data'!$F$28,0,10*ROW('Water Data'!F17)))</f>
        <v/>
      </c>
      <c r="CA23" s="294" t="str">
        <f ca="true">+IF(OFFSET('Water Data'!$F$29,0,10*ROW('Water Data'!F17))="","",OFFSET('Water Data'!$F$29,0,10*ROW('Water Data'!F17)))</f>
        <v/>
      </c>
      <c r="CB23" s="294" t="str">
        <f ca="true">+IF(OFFSET('Water Data'!$G$27,0,10*ROW('Water Data'!G17))="","",OFFSET('Water Data'!$G$27,0,10*ROW('Water Data'!G17)))</f>
        <v/>
      </c>
      <c r="CC23" s="294" t="str">
        <f ca="true">+IF(OFFSET('Water Data'!$G$28,0,10*ROW('Water Data'!G17))="","",OFFSET('Water Data'!$G$28,0,10*ROW('Water Data'!G17)))</f>
        <v/>
      </c>
      <c r="CD23" s="294" t="str">
        <f ca="true">+IF(OFFSET('Water Data'!$G$29,0,10*ROW('Water Data'!G17))="","",OFFSET('Water Data'!$G$29,0,10*ROW('Water Data'!G17)))</f>
        <v/>
      </c>
      <c r="CE23" s="294" t="str">
        <f ca="true">+IF(OFFSET('Water Data'!$H$27,0,10*ROW('Water Data'!H17))="","",OFFSET('Water Data'!$H$27,0,10*ROW('Water Data'!H17)))</f>
        <v/>
      </c>
      <c r="CF23" s="294" t="str">
        <f ca="true">+IF(OFFSET('Water Data'!$H$28,0,10*ROW('Water Data'!H17))="","",OFFSET('Water Data'!$H$28,0,10*ROW('Water Data'!H17)))</f>
        <v/>
      </c>
      <c r="CG23" s="294" t="str">
        <f ca="true">+IF(OFFSET('Water Data'!$H$29,0,10*ROW('Water Data'!H17))="","",OFFSET('Water Data'!$H$29,0,10*ROW('Water Data'!H17)))</f>
        <v/>
      </c>
      <c r="CH23" s="294" t="str">
        <f ca="true">+IF(OFFSET('Water Data'!$I$27,0,10*ROW('Water Data'!I17))="","",OFFSET('Water Data'!$I$27,0,10*ROW('Water Data'!I17)))</f>
        <v/>
      </c>
      <c r="CI23" s="294" t="str">
        <f ca="true">+IF(OFFSET('Water Data'!$I$28,0,10*ROW('Water Data'!I17))="","",OFFSET('Water Data'!$I$28,0,10*ROW('Water Data'!I17)))</f>
        <v/>
      </c>
      <c r="CJ23" s="294" t="str">
        <f ca="true">+IF(OFFSET('Water Data'!$I$29,0,10*ROW('Water Data'!I17))="","",OFFSET('Water Data'!$I$29,0,10*ROW('Water Data'!I17)))</f>
        <v/>
      </c>
      <c r="CK23" s="294" t="str">
        <f ca="true">+IF(OFFSET('Sanitation Data'!$D$28,0,10*ROW('Sanitation Data'!D17))="","",OFFSET('Sanitation Data'!$D$28,0,10*ROW('Sanitation Data'!D17)))</f>
        <v/>
      </c>
      <c r="CL23" s="294" t="str">
        <f ca="true">+IF(OFFSET('Sanitation Data'!$D$29,0,10*ROW('Sanitation Data'!D17))="","",OFFSET('Sanitation Data'!$D$29,0,10*ROW('Sanitation Data'!D17)))</f>
        <v/>
      </c>
      <c r="CM23" s="294" t="str">
        <f ca="true">+IF(OFFSET('Sanitation Data'!$D$30,0,10*ROW('Sanitation Data'!D17))="","",OFFSET('Sanitation Data'!$D$30,0,10*ROW('Sanitation Data'!D17)))</f>
        <v/>
      </c>
      <c r="CN23" s="294" t="str">
        <f ca="true">+IF(OFFSET('Sanitation Data'!$D$31,0,10*ROW('Sanitation Data'!D17))="","",OFFSET('Sanitation Data'!$D$31,0,10*ROW('Sanitation Data'!D17)))</f>
        <v/>
      </c>
      <c r="CO23" s="294" t="str">
        <f ca="true">+IF(OFFSET('Sanitation Data'!$D$32,0,10*ROW('Sanitation Data'!D17))="","",OFFSET('Sanitation Data'!$D$32,0,10*ROW('Sanitation Data'!D17)))</f>
        <v/>
      </c>
      <c r="CP23" s="294" t="str">
        <f ca="true">+IF(OFFSET('Sanitation Data'!$E$28,0,10*ROW('Sanitation Data'!E17))="","",OFFSET('Sanitation Data'!$E$28,0,10*ROW('Sanitation Data'!E17)))</f>
        <v/>
      </c>
      <c r="CQ23" s="294" t="str">
        <f ca="true">+IF(OFFSET('Sanitation Data'!$E$29,0,10*ROW('Sanitation Data'!E17))="","",OFFSET('Sanitation Data'!$E$29,0,10*ROW('Sanitation Data'!E17)))</f>
        <v/>
      </c>
      <c r="CR23" s="294" t="str">
        <f ca="true">+IF(OFFSET('Sanitation Data'!$E$30,0,10*ROW('Sanitation Data'!E17))="","",OFFSET('Sanitation Data'!$E$30,0,10*ROW('Sanitation Data'!E17)))</f>
        <v/>
      </c>
      <c r="CS23" s="294" t="str">
        <f ca="true">+IF(OFFSET('Sanitation Data'!$E$31,0,10*ROW('Sanitation Data'!E17))="","",OFFSET('Sanitation Data'!$E$31,0,10*ROW('Sanitation Data'!E17)))</f>
        <v/>
      </c>
      <c r="CT23" s="294" t="str">
        <f ca="true">+IF(OFFSET('Sanitation Data'!$E$32,0,10*ROW('Sanitation Data'!E17))="","",OFFSET('Sanitation Data'!$E$32,0,10*ROW('Sanitation Data'!E17)))</f>
        <v/>
      </c>
      <c r="CU23" s="294" t="str">
        <f ca="true">+IF(OFFSET('Sanitation Data'!$F$28,0,10*ROW('Sanitation Data'!F17))="","",OFFSET('Sanitation Data'!$F$28,0,10*ROW('Sanitation Data'!F17)))</f>
        <v/>
      </c>
      <c r="CV23" s="294" t="str">
        <f ca="true">+IF(OFFSET('Sanitation Data'!$F$29,0,10*ROW('Sanitation Data'!F17))="","",OFFSET('Sanitation Data'!$F$29,0,10*ROW('Sanitation Data'!F17)))</f>
        <v/>
      </c>
      <c r="CW23" s="294" t="str">
        <f ca="true">+IF(OFFSET('Sanitation Data'!$F$30,0,10*ROW('Sanitation Data'!F17))="","",OFFSET('Sanitation Data'!$F$30,0,10*ROW('Sanitation Data'!F17)))</f>
        <v/>
      </c>
      <c r="CX23" s="294" t="str">
        <f ca="true">+IF(OFFSET('Sanitation Data'!$F$31,0,10*ROW('Sanitation Data'!F17))="","",OFFSET('Sanitation Data'!$F$31,0,10*ROW('Sanitation Data'!F17)))</f>
        <v/>
      </c>
      <c r="CY23" s="294" t="str">
        <f ca="true">+IF(OFFSET('Sanitation Data'!$F$32,0,10*ROW('Sanitation Data'!F17))="","",OFFSET('Sanitation Data'!$F$32,0,10*ROW('Sanitation Data'!F17)))</f>
        <v/>
      </c>
      <c r="CZ23" s="294" t="str">
        <f ca="true">+IF(OFFSET('Sanitation Data'!$G$28,0,10*ROW('Sanitation Data'!G17))="","",OFFSET('Sanitation Data'!$G$28,0,10*ROW('Sanitation Data'!G17)))</f>
        <v/>
      </c>
      <c r="DA23" s="294" t="str">
        <f ca="true">+IF(OFFSET('Sanitation Data'!$G$29,0,10*ROW('Sanitation Data'!G17))="","",OFFSET('Sanitation Data'!$G$29,0,10*ROW('Sanitation Data'!G17)))</f>
        <v/>
      </c>
      <c r="DB23" s="294" t="str">
        <f ca="true">+IF(OFFSET('Sanitation Data'!$G$30,0,10*ROW('Sanitation Data'!G17))="","",OFFSET('Sanitation Data'!$G$30,0,10*ROW('Sanitation Data'!G17)))</f>
        <v/>
      </c>
      <c r="DC23" s="294" t="str">
        <f ca="true">+IF(OFFSET('Sanitation Data'!$G$31,0,10*ROW('Sanitation Data'!G17))="","",OFFSET('Sanitation Data'!$G$31,0,10*ROW('Sanitation Data'!G17)))</f>
        <v/>
      </c>
      <c r="DD23" s="294" t="str">
        <f ca="true">+IF(OFFSET('Sanitation Data'!$G$32,0,10*ROW('Sanitation Data'!G17))="","",OFFSET('Sanitation Data'!$G$32,0,10*ROW('Sanitation Data'!G17)))</f>
        <v/>
      </c>
      <c r="DE23" s="294" t="str">
        <f ca="true">+IF(OFFSET('Sanitation Data'!$H$28,0,10*ROW('Sanitation Data'!H17))="","",OFFSET('Sanitation Data'!$H$28,0,10*ROW('Sanitation Data'!H17)))</f>
        <v/>
      </c>
      <c r="DF23" s="294" t="str">
        <f ca="true">+IF(OFFSET('Sanitation Data'!$H$29,0,10*ROW('Sanitation Data'!H17))="","",OFFSET('Sanitation Data'!$H$29,0,10*ROW('Sanitation Data'!H17)))</f>
        <v/>
      </c>
      <c r="DG23" s="294" t="str">
        <f ca="true">+IF(OFFSET('Sanitation Data'!$H$30,0,10*ROW('Sanitation Data'!H17))="","",OFFSET('Sanitation Data'!$H$30,0,10*ROW('Sanitation Data'!H17)))</f>
        <v/>
      </c>
      <c r="DH23" s="294" t="str">
        <f ca="true">+IF(OFFSET('Sanitation Data'!$H$31,0,10*ROW('Sanitation Data'!H17))="","",OFFSET('Sanitation Data'!$H$31,0,10*ROW('Sanitation Data'!H17)))</f>
        <v/>
      </c>
      <c r="DI23" s="294" t="str">
        <f ca="true">+IF(OFFSET('Sanitation Data'!$H$32,0,10*ROW('Sanitation Data'!H17))="","",OFFSET('Sanitation Data'!$H$32,0,10*ROW('Sanitation Data'!H17)))</f>
        <v/>
      </c>
      <c r="DJ23" s="294" t="str">
        <f ca="true">+IF(OFFSET('Sanitation Data'!$I$28,0,10*ROW('Sanitation Data'!I17))="","",OFFSET('Sanitation Data'!$I$28,0,10*ROW('Sanitation Data'!I17)))</f>
        <v/>
      </c>
      <c r="DK23" s="294" t="str">
        <f ca="true">+IF(OFFSET('Sanitation Data'!$I$29,0,10*ROW('Sanitation Data'!I17))="","",OFFSET('Sanitation Data'!$I$29,0,10*ROW('Sanitation Data'!I17)))</f>
        <v/>
      </c>
      <c r="DL23" s="294" t="str">
        <f ca="true">+IF(OFFSET('Sanitation Data'!$I$30,0,10*ROW('Sanitation Data'!I17))="","",OFFSET('Sanitation Data'!$I$30,0,10*ROW('Sanitation Data'!I17)))</f>
        <v/>
      </c>
      <c r="DM23" s="294" t="str">
        <f ca="true">+IF(OFFSET('Sanitation Data'!$I$31,0,10*ROW('Sanitation Data'!I17))="","",OFFSET('Sanitation Data'!$I$31,0,10*ROW('Sanitation Data'!I17)))</f>
        <v/>
      </c>
      <c r="DN23" s="294" t="str">
        <f ca="true">+IF(OFFSET('Sanitation Data'!$I$32,0,10*ROW('Sanitation Data'!I17))="","",OFFSET('Sanitation Data'!$I$32,0,10*ROW('Sanitation Data'!I17)))</f>
        <v/>
      </c>
      <c r="DO23" s="294" t="str">
        <f ca="true">+IF(OFFSET('Hygiene Data'!$D$11,0,10*ROW('Hygiene Data'!D17))="","",OFFSET('Hygiene Data'!$D$11,0,10*ROW('Hygiene Data'!D17)))</f>
        <v/>
      </c>
      <c r="DP23" s="294" t="str">
        <f ca="true">+IF(OFFSET('Hygiene Data'!$D$12,0,10*ROW('Hygiene Data'!D17))="","",OFFSET('Hygiene Data'!$D$12,0,10*ROW('Hygiene Data'!D17)))</f>
        <v/>
      </c>
      <c r="DQ23" s="294" t="str">
        <f ca="true">+IF(OFFSET('Hygiene Data'!$D$13,0,10*ROW('Hygiene Data'!D17))="","",OFFSET('Hygiene Data'!$D$13,0,10*ROW('Hygiene Data'!D17)))</f>
        <v/>
      </c>
      <c r="DR23" s="294" t="str">
        <f ca="true">+IF(OFFSET('Hygiene Data'!$E$11,0,10*ROW('Hygiene Data'!E17))="","",OFFSET('Hygiene Data'!$E$11,0,10*ROW('Hygiene Data'!E17)))</f>
        <v/>
      </c>
      <c r="DS23" s="294" t="str">
        <f ca="true">+IF(OFFSET('Hygiene Data'!$E$12,0,10*ROW('Hygiene Data'!E17))="","",OFFSET('Hygiene Data'!$E$12,0,10*ROW('Hygiene Data'!E17)))</f>
        <v/>
      </c>
      <c r="DT23" s="294" t="str">
        <f ca="true">+IF(OFFSET('Hygiene Data'!$E$13,0,10*ROW('Hygiene Data'!E17))="","",OFFSET('Hygiene Data'!$E$13,0,10*ROW('Hygiene Data'!E17)))</f>
        <v/>
      </c>
      <c r="DU23" s="294" t="str">
        <f ca="true">+IF(OFFSET('Hygiene Data'!$F$11,0,10*ROW('Hygiene Data'!F17))="","",OFFSET('Hygiene Data'!$F$11,0,10*ROW('Hygiene Data'!F17)))</f>
        <v/>
      </c>
      <c r="DV23" s="294" t="str">
        <f ca="true">+IF(OFFSET('Hygiene Data'!$F$12,0,10*ROW('Hygiene Data'!F17))="","",OFFSET('Hygiene Data'!$F$12,0,10*ROW('Hygiene Data'!F17)))</f>
        <v/>
      </c>
      <c r="DW23" s="294" t="str">
        <f ca="true">+IF(OFFSET('Hygiene Data'!$F$13,0,10*ROW('Hygiene Data'!F17))="","",OFFSET('Hygiene Data'!$F$13,0,10*ROW('Hygiene Data'!F17)))</f>
        <v/>
      </c>
      <c r="DX23" s="294" t="str">
        <f ca="true">+IF(OFFSET('Hygiene Data'!$G$11,0,10*ROW('Hygiene Data'!G17))="","",OFFSET('Hygiene Data'!$G$11,0,10*ROW('Hygiene Data'!G17)))</f>
        <v/>
      </c>
      <c r="DY23" s="294" t="str">
        <f ca="true">+IF(OFFSET('Hygiene Data'!$G$12,0,10*ROW('Hygiene Data'!G17))="","",OFFSET('Hygiene Data'!$G$12,0,10*ROW('Hygiene Data'!G17)))</f>
        <v/>
      </c>
      <c r="DZ23" s="294" t="str">
        <f ca="true">+IF(OFFSET('Hygiene Data'!$G$13,0,10*ROW('Hygiene Data'!G17))="","",OFFSET('Hygiene Data'!$G$13,0,10*ROW('Hygiene Data'!G17)))</f>
        <v/>
      </c>
      <c r="EA23" s="294" t="str">
        <f ca="true">+IF(OFFSET('Hygiene Data'!$H$11,0,10*ROW('Hygiene Data'!H17))="","",OFFSET('Hygiene Data'!$H$11,0,10*ROW('Hygiene Data'!H17)))</f>
        <v/>
      </c>
      <c r="EB23" s="294" t="str">
        <f ca="true">+IF(OFFSET('Hygiene Data'!$H$12,0,10*ROW('Hygiene Data'!H17))="","",OFFSET('Hygiene Data'!$H$12,0,10*ROW('Hygiene Data'!H17)))</f>
        <v/>
      </c>
      <c r="EC23" s="294" t="str">
        <f ca="true">+IF(OFFSET('Hygiene Data'!$H$13,0,10*ROW('Hygiene Data'!H17))="","",OFFSET('Hygiene Data'!$H$13,0,10*ROW('Hygiene Data'!H17)))</f>
        <v/>
      </c>
      <c r="ED23" s="294" t="str">
        <f ca="true">+IF(OFFSET('Hygiene Data'!$I$11,0,10*ROW('Hygiene Data'!I17))="","",OFFSET('Hygiene Data'!$I$11,0,10*ROW('Hygiene Data'!I17)))</f>
        <v/>
      </c>
      <c r="EE23" s="294" t="str">
        <f ca="true">+IF(OFFSET('Hygiene Data'!$I$12,0,10*ROW('Hygiene Data'!I17))="","",OFFSET('Hygiene Data'!$I$12,0,10*ROW('Hygiene Data'!I17)))</f>
        <v/>
      </c>
      <c r="EF23" s="294" t="str">
        <f ca="true">+IF(OFFSET('Hygiene Data'!$I$13,0,10*ROW('Hygiene Data'!I17))="","",OFFSET('Hygiene Data'!$I$13,0,10*ROW('Hygiene Data'!I17)))</f>
        <v/>
      </c>
    </row>
    <row xmlns:x14ac="http://schemas.microsoft.com/office/spreadsheetml/2009/9/ac" r="24" x14ac:dyDescent="0.2">
      <c r="A24" s="36" t="str">
        <f ca="true">+IF(OFFSET('Water Data'!$B$2,0,10*ROW('Water Data'!E18))="","",OFFSET('Water Data'!$B$2,0,10*ROW('Water Data'!E18)))</f>
        <v/>
      </c>
      <c r="B24" s="36" t="str">
        <f ca="true">+IF(OFFSET('Water Data'!$C$2,0,10*ROW('Water Data'!F18))="","",OFFSET('Water Data'!$C$2,0,10*ROW('Water Data'!F18)))</f>
        <v/>
      </c>
      <c r="C24" s="350" t="str">
        <f t="shared" ca="true" si="0"/>
        <v/>
      </c>
      <c r="D24" s="96"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6"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6"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6"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6"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6"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6"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6"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6"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6"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6"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6"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6"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6"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6"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6"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6"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6"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7"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7"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7"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7"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7"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7"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7"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7"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7"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7"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7"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7"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7"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7"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7"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7"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7"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7"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7"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7"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7"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7"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7"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7"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7"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7"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7"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7"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7"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7"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8"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8"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8"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8"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8"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8"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8"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8"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8"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8"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8"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8"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8"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8"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8"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8"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8"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8"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94"/>
      <c r="BS24" s="294" t="str">
        <f ca="true">+IF(OFFSET('Water Data'!$D$27,0,10*ROW('Water Data'!D18))="","",OFFSET('Water Data'!$D$27,0,10*ROW('Water Data'!D18)))</f>
        <v/>
      </c>
      <c r="BT24" s="294" t="str">
        <f ca="true">+IF(OFFSET('Water Data'!$D$28,0,10*ROW('Water Data'!D18))="","",OFFSET('Water Data'!$D$28,0,10*ROW('Water Data'!D18)))</f>
        <v/>
      </c>
      <c r="BU24" s="294" t="str">
        <f ca="true">+IF(OFFSET('Water Data'!$D$29,0,10*ROW('Water Data'!D18))="","",OFFSET('Water Data'!$D$29,0,10*ROW('Water Data'!D18)))</f>
        <v/>
      </c>
      <c r="BV24" s="294" t="str">
        <f ca="true">+IF(OFFSET('Water Data'!$E$27,0,10*ROW('Water Data'!E18))="","",OFFSET('Water Data'!$E$27,0,10*ROW('Water Data'!E18)))</f>
        <v/>
      </c>
      <c r="BW24" s="294" t="str">
        <f ca="true">+IF(OFFSET('Water Data'!$E$28,0,10*ROW('Water Data'!E18))="","",OFFSET('Water Data'!$E$28,0,10*ROW('Water Data'!E18)))</f>
        <v/>
      </c>
      <c r="BX24" s="294" t="str">
        <f ca="true">+IF(OFFSET('Water Data'!$E$29,0,10*ROW('Water Data'!E18))="","",OFFSET('Water Data'!$E$29,0,10*ROW('Water Data'!E18)))</f>
        <v/>
      </c>
      <c r="BY24" s="294" t="str">
        <f ca="true">+IF(OFFSET('Water Data'!$F$27,0,10*ROW('Water Data'!F18))="","",OFFSET('Water Data'!$F$27,0,10*ROW('Water Data'!F18)))</f>
        <v/>
      </c>
      <c r="BZ24" s="294" t="str">
        <f ca="true">+IF(OFFSET('Water Data'!$F$28,0,10*ROW('Water Data'!F18))="","",OFFSET('Water Data'!$F$28,0,10*ROW('Water Data'!F18)))</f>
        <v/>
      </c>
      <c r="CA24" s="294" t="str">
        <f ca="true">+IF(OFFSET('Water Data'!$F$29,0,10*ROW('Water Data'!F18))="","",OFFSET('Water Data'!$F$29,0,10*ROW('Water Data'!F18)))</f>
        <v/>
      </c>
      <c r="CB24" s="294" t="str">
        <f ca="true">+IF(OFFSET('Water Data'!$G$27,0,10*ROW('Water Data'!G18))="","",OFFSET('Water Data'!$G$27,0,10*ROW('Water Data'!G18)))</f>
        <v/>
      </c>
      <c r="CC24" s="294" t="str">
        <f ca="true">+IF(OFFSET('Water Data'!$G$28,0,10*ROW('Water Data'!G18))="","",OFFSET('Water Data'!$G$28,0,10*ROW('Water Data'!G18)))</f>
        <v/>
      </c>
      <c r="CD24" s="294" t="str">
        <f ca="true">+IF(OFFSET('Water Data'!$G$29,0,10*ROW('Water Data'!G18))="","",OFFSET('Water Data'!$G$29,0,10*ROW('Water Data'!G18)))</f>
        <v/>
      </c>
      <c r="CE24" s="294" t="str">
        <f ca="true">+IF(OFFSET('Water Data'!$H$27,0,10*ROW('Water Data'!H18))="","",OFFSET('Water Data'!$H$27,0,10*ROW('Water Data'!H18)))</f>
        <v/>
      </c>
      <c r="CF24" s="294" t="str">
        <f ca="true">+IF(OFFSET('Water Data'!$H$28,0,10*ROW('Water Data'!H18))="","",OFFSET('Water Data'!$H$28,0,10*ROW('Water Data'!H18)))</f>
        <v/>
      </c>
      <c r="CG24" s="294" t="str">
        <f ca="true">+IF(OFFSET('Water Data'!$H$29,0,10*ROW('Water Data'!H18))="","",OFFSET('Water Data'!$H$29,0,10*ROW('Water Data'!H18)))</f>
        <v/>
      </c>
      <c r="CH24" s="294" t="str">
        <f ca="true">+IF(OFFSET('Water Data'!$I$27,0,10*ROW('Water Data'!I18))="","",OFFSET('Water Data'!$I$27,0,10*ROW('Water Data'!I18)))</f>
        <v/>
      </c>
      <c r="CI24" s="294" t="str">
        <f ca="true">+IF(OFFSET('Water Data'!$I$28,0,10*ROW('Water Data'!I18))="","",OFFSET('Water Data'!$I$28,0,10*ROW('Water Data'!I18)))</f>
        <v/>
      </c>
      <c r="CJ24" s="294" t="str">
        <f ca="true">+IF(OFFSET('Water Data'!$I$29,0,10*ROW('Water Data'!I18))="","",OFFSET('Water Data'!$I$29,0,10*ROW('Water Data'!I18)))</f>
        <v/>
      </c>
      <c r="CK24" s="294" t="str">
        <f ca="true">+IF(OFFSET('Sanitation Data'!$D$28,0,10*ROW('Sanitation Data'!D18))="","",OFFSET('Sanitation Data'!$D$28,0,10*ROW('Sanitation Data'!D18)))</f>
        <v/>
      </c>
      <c r="CL24" s="294" t="str">
        <f ca="true">+IF(OFFSET('Sanitation Data'!$D$29,0,10*ROW('Sanitation Data'!D18))="","",OFFSET('Sanitation Data'!$D$29,0,10*ROW('Sanitation Data'!D18)))</f>
        <v/>
      </c>
      <c r="CM24" s="294" t="str">
        <f ca="true">+IF(OFFSET('Sanitation Data'!$D$30,0,10*ROW('Sanitation Data'!D18))="","",OFFSET('Sanitation Data'!$D$30,0,10*ROW('Sanitation Data'!D18)))</f>
        <v/>
      </c>
      <c r="CN24" s="294" t="str">
        <f ca="true">+IF(OFFSET('Sanitation Data'!$D$31,0,10*ROW('Sanitation Data'!D18))="","",OFFSET('Sanitation Data'!$D$31,0,10*ROW('Sanitation Data'!D18)))</f>
        <v/>
      </c>
      <c r="CO24" s="294" t="str">
        <f ca="true">+IF(OFFSET('Sanitation Data'!$D$32,0,10*ROW('Sanitation Data'!D18))="","",OFFSET('Sanitation Data'!$D$32,0,10*ROW('Sanitation Data'!D18)))</f>
        <v/>
      </c>
      <c r="CP24" s="294" t="str">
        <f ca="true">+IF(OFFSET('Sanitation Data'!$E$28,0,10*ROW('Sanitation Data'!E18))="","",OFFSET('Sanitation Data'!$E$28,0,10*ROW('Sanitation Data'!E18)))</f>
        <v/>
      </c>
      <c r="CQ24" s="294" t="str">
        <f ca="true">+IF(OFFSET('Sanitation Data'!$E$29,0,10*ROW('Sanitation Data'!E18))="","",OFFSET('Sanitation Data'!$E$29,0,10*ROW('Sanitation Data'!E18)))</f>
        <v/>
      </c>
      <c r="CR24" s="294" t="str">
        <f ca="true">+IF(OFFSET('Sanitation Data'!$E$30,0,10*ROW('Sanitation Data'!E18))="","",OFFSET('Sanitation Data'!$E$30,0,10*ROW('Sanitation Data'!E18)))</f>
        <v/>
      </c>
      <c r="CS24" s="294" t="str">
        <f ca="true">+IF(OFFSET('Sanitation Data'!$E$31,0,10*ROW('Sanitation Data'!E18))="","",OFFSET('Sanitation Data'!$E$31,0,10*ROW('Sanitation Data'!E18)))</f>
        <v/>
      </c>
      <c r="CT24" s="294" t="str">
        <f ca="true">+IF(OFFSET('Sanitation Data'!$E$32,0,10*ROW('Sanitation Data'!E18))="","",OFFSET('Sanitation Data'!$E$32,0,10*ROW('Sanitation Data'!E18)))</f>
        <v/>
      </c>
      <c r="CU24" s="294" t="str">
        <f ca="true">+IF(OFFSET('Sanitation Data'!$F$28,0,10*ROW('Sanitation Data'!F18))="","",OFFSET('Sanitation Data'!$F$28,0,10*ROW('Sanitation Data'!F18)))</f>
        <v/>
      </c>
      <c r="CV24" s="294" t="str">
        <f ca="true">+IF(OFFSET('Sanitation Data'!$F$29,0,10*ROW('Sanitation Data'!F18))="","",OFFSET('Sanitation Data'!$F$29,0,10*ROW('Sanitation Data'!F18)))</f>
        <v/>
      </c>
      <c r="CW24" s="294" t="str">
        <f ca="true">+IF(OFFSET('Sanitation Data'!$F$30,0,10*ROW('Sanitation Data'!F18))="","",OFFSET('Sanitation Data'!$F$30,0,10*ROW('Sanitation Data'!F18)))</f>
        <v/>
      </c>
      <c r="CX24" s="294" t="str">
        <f ca="true">+IF(OFFSET('Sanitation Data'!$F$31,0,10*ROW('Sanitation Data'!F18))="","",OFFSET('Sanitation Data'!$F$31,0,10*ROW('Sanitation Data'!F18)))</f>
        <v/>
      </c>
      <c r="CY24" s="294" t="str">
        <f ca="true">+IF(OFFSET('Sanitation Data'!$F$32,0,10*ROW('Sanitation Data'!F18))="","",OFFSET('Sanitation Data'!$F$32,0,10*ROW('Sanitation Data'!F18)))</f>
        <v/>
      </c>
      <c r="CZ24" s="294" t="str">
        <f ca="true">+IF(OFFSET('Sanitation Data'!$G$28,0,10*ROW('Sanitation Data'!G18))="","",OFFSET('Sanitation Data'!$G$28,0,10*ROW('Sanitation Data'!G18)))</f>
        <v/>
      </c>
      <c r="DA24" s="294" t="str">
        <f ca="true">+IF(OFFSET('Sanitation Data'!$G$29,0,10*ROW('Sanitation Data'!G18))="","",OFFSET('Sanitation Data'!$G$29,0,10*ROW('Sanitation Data'!G18)))</f>
        <v/>
      </c>
      <c r="DB24" s="294" t="str">
        <f ca="true">+IF(OFFSET('Sanitation Data'!$G$30,0,10*ROW('Sanitation Data'!G18))="","",OFFSET('Sanitation Data'!$G$30,0,10*ROW('Sanitation Data'!G18)))</f>
        <v/>
      </c>
      <c r="DC24" s="294" t="str">
        <f ca="true">+IF(OFFSET('Sanitation Data'!$G$31,0,10*ROW('Sanitation Data'!G18))="","",OFFSET('Sanitation Data'!$G$31,0,10*ROW('Sanitation Data'!G18)))</f>
        <v/>
      </c>
      <c r="DD24" s="294" t="str">
        <f ca="true">+IF(OFFSET('Sanitation Data'!$G$32,0,10*ROW('Sanitation Data'!G18))="","",OFFSET('Sanitation Data'!$G$32,0,10*ROW('Sanitation Data'!G18)))</f>
        <v/>
      </c>
      <c r="DE24" s="294" t="str">
        <f ca="true">+IF(OFFSET('Sanitation Data'!$H$28,0,10*ROW('Sanitation Data'!H18))="","",OFFSET('Sanitation Data'!$H$28,0,10*ROW('Sanitation Data'!H18)))</f>
        <v/>
      </c>
      <c r="DF24" s="294" t="str">
        <f ca="true">+IF(OFFSET('Sanitation Data'!$H$29,0,10*ROW('Sanitation Data'!H18))="","",OFFSET('Sanitation Data'!$H$29,0,10*ROW('Sanitation Data'!H18)))</f>
        <v/>
      </c>
      <c r="DG24" s="294" t="str">
        <f ca="true">+IF(OFFSET('Sanitation Data'!$H$30,0,10*ROW('Sanitation Data'!H18))="","",OFFSET('Sanitation Data'!$H$30,0,10*ROW('Sanitation Data'!H18)))</f>
        <v/>
      </c>
      <c r="DH24" s="294" t="str">
        <f ca="true">+IF(OFFSET('Sanitation Data'!$H$31,0,10*ROW('Sanitation Data'!H18))="","",OFFSET('Sanitation Data'!$H$31,0,10*ROW('Sanitation Data'!H18)))</f>
        <v/>
      </c>
      <c r="DI24" s="294" t="str">
        <f ca="true">+IF(OFFSET('Sanitation Data'!$H$32,0,10*ROW('Sanitation Data'!H18))="","",OFFSET('Sanitation Data'!$H$32,0,10*ROW('Sanitation Data'!H18)))</f>
        <v/>
      </c>
      <c r="DJ24" s="294" t="str">
        <f ca="true">+IF(OFFSET('Sanitation Data'!$I$28,0,10*ROW('Sanitation Data'!I18))="","",OFFSET('Sanitation Data'!$I$28,0,10*ROW('Sanitation Data'!I18)))</f>
        <v/>
      </c>
      <c r="DK24" s="294" t="str">
        <f ca="true">+IF(OFFSET('Sanitation Data'!$I$29,0,10*ROW('Sanitation Data'!I18))="","",OFFSET('Sanitation Data'!$I$29,0,10*ROW('Sanitation Data'!I18)))</f>
        <v/>
      </c>
      <c r="DL24" s="294" t="str">
        <f ca="true">+IF(OFFSET('Sanitation Data'!$I$30,0,10*ROW('Sanitation Data'!I18))="","",OFFSET('Sanitation Data'!$I$30,0,10*ROW('Sanitation Data'!I18)))</f>
        <v/>
      </c>
      <c r="DM24" s="294" t="str">
        <f ca="true">+IF(OFFSET('Sanitation Data'!$I$31,0,10*ROW('Sanitation Data'!I18))="","",OFFSET('Sanitation Data'!$I$31,0,10*ROW('Sanitation Data'!I18)))</f>
        <v/>
      </c>
      <c r="DN24" s="294" t="str">
        <f ca="true">+IF(OFFSET('Sanitation Data'!$I$32,0,10*ROW('Sanitation Data'!I18))="","",OFFSET('Sanitation Data'!$I$32,0,10*ROW('Sanitation Data'!I18)))</f>
        <v/>
      </c>
      <c r="DO24" s="294" t="str">
        <f ca="true">+IF(OFFSET('Hygiene Data'!$D$11,0,10*ROW('Hygiene Data'!D18))="","",OFFSET('Hygiene Data'!$D$11,0,10*ROW('Hygiene Data'!D18)))</f>
        <v/>
      </c>
      <c r="DP24" s="294" t="str">
        <f ca="true">+IF(OFFSET('Hygiene Data'!$D$12,0,10*ROW('Hygiene Data'!D18))="","",OFFSET('Hygiene Data'!$D$12,0,10*ROW('Hygiene Data'!D18)))</f>
        <v/>
      </c>
      <c r="DQ24" s="294" t="str">
        <f ca="true">+IF(OFFSET('Hygiene Data'!$D$13,0,10*ROW('Hygiene Data'!D18))="","",OFFSET('Hygiene Data'!$D$13,0,10*ROW('Hygiene Data'!D18)))</f>
        <v/>
      </c>
      <c r="DR24" s="294" t="str">
        <f ca="true">+IF(OFFSET('Hygiene Data'!$E$11,0,10*ROW('Hygiene Data'!E18))="","",OFFSET('Hygiene Data'!$E$11,0,10*ROW('Hygiene Data'!E18)))</f>
        <v/>
      </c>
      <c r="DS24" s="294" t="str">
        <f ca="true">+IF(OFFSET('Hygiene Data'!$E$12,0,10*ROW('Hygiene Data'!E18))="","",OFFSET('Hygiene Data'!$E$12,0,10*ROW('Hygiene Data'!E18)))</f>
        <v/>
      </c>
      <c r="DT24" s="294" t="str">
        <f ca="true">+IF(OFFSET('Hygiene Data'!$E$13,0,10*ROW('Hygiene Data'!E18))="","",OFFSET('Hygiene Data'!$E$13,0,10*ROW('Hygiene Data'!E18)))</f>
        <v/>
      </c>
      <c r="DU24" s="294" t="str">
        <f ca="true">+IF(OFFSET('Hygiene Data'!$F$11,0,10*ROW('Hygiene Data'!F18))="","",OFFSET('Hygiene Data'!$F$11,0,10*ROW('Hygiene Data'!F18)))</f>
        <v/>
      </c>
      <c r="DV24" s="294" t="str">
        <f ca="true">+IF(OFFSET('Hygiene Data'!$F$12,0,10*ROW('Hygiene Data'!F18))="","",OFFSET('Hygiene Data'!$F$12,0,10*ROW('Hygiene Data'!F18)))</f>
        <v/>
      </c>
      <c r="DW24" s="294" t="str">
        <f ca="true">+IF(OFFSET('Hygiene Data'!$F$13,0,10*ROW('Hygiene Data'!F18))="","",OFFSET('Hygiene Data'!$F$13,0,10*ROW('Hygiene Data'!F18)))</f>
        <v/>
      </c>
      <c r="DX24" s="294" t="str">
        <f ca="true">+IF(OFFSET('Hygiene Data'!$G$11,0,10*ROW('Hygiene Data'!G18))="","",OFFSET('Hygiene Data'!$G$11,0,10*ROW('Hygiene Data'!G18)))</f>
        <v/>
      </c>
      <c r="DY24" s="294" t="str">
        <f ca="true">+IF(OFFSET('Hygiene Data'!$G$12,0,10*ROW('Hygiene Data'!G18))="","",OFFSET('Hygiene Data'!$G$12,0,10*ROW('Hygiene Data'!G18)))</f>
        <v/>
      </c>
      <c r="DZ24" s="294" t="str">
        <f ca="true">+IF(OFFSET('Hygiene Data'!$G$13,0,10*ROW('Hygiene Data'!G18))="","",OFFSET('Hygiene Data'!$G$13,0,10*ROW('Hygiene Data'!G18)))</f>
        <v/>
      </c>
      <c r="EA24" s="294" t="str">
        <f ca="true">+IF(OFFSET('Hygiene Data'!$H$11,0,10*ROW('Hygiene Data'!H18))="","",OFFSET('Hygiene Data'!$H$11,0,10*ROW('Hygiene Data'!H18)))</f>
        <v/>
      </c>
      <c r="EB24" s="294" t="str">
        <f ca="true">+IF(OFFSET('Hygiene Data'!$H$12,0,10*ROW('Hygiene Data'!H18))="","",OFFSET('Hygiene Data'!$H$12,0,10*ROW('Hygiene Data'!H18)))</f>
        <v/>
      </c>
      <c r="EC24" s="294" t="str">
        <f ca="true">+IF(OFFSET('Hygiene Data'!$H$13,0,10*ROW('Hygiene Data'!H18))="","",OFFSET('Hygiene Data'!$H$13,0,10*ROW('Hygiene Data'!H18)))</f>
        <v/>
      </c>
      <c r="ED24" s="294" t="str">
        <f ca="true">+IF(OFFSET('Hygiene Data'!$I$11,0,10*ROW('Hygiene Data'!I18))="","",OFFSET('Hygiene Data'!$I$11,0,10*ROW('Hygiene Data'!I18)))</f>
        <v/>
      </c>
      <c r="EE24" s="294" t="str">
        <f ca="true">+IF(OFFSET('Hygiene Data'!$I$12,0,10*ROW('Hygiene Data'!I18))="","",OFFSET('Hygiene Data'!$I$12,0,10*ROW('Hygiene Data'!I18)))</f>
        <v/>
      </c>
      <c r="EF24" s="294" t="str">
        <f ca="true">+IF(OFFSET('Hygiene Data'!$I$13,0,10*ROW('Hygiene Data'!I18))="","",OFFSET('Hygiene Data'!$I$13,0,10*ROW('Hygiene Data'!I18)))</f>
        <v/>
      </c>
    </row>
    <row xmlns:x14ac="http://schemas.microsoft.com/office/spreadsheetml/2009/9/ac" r="25" x14ac:dyDescent="0.2">
      <c r="A25" s="36" t="str">
        <f ca="true">+IF(OFFSET('Water Data'!$B$2,0,10*ROW('Water Data'!E19))="","",OFFSET('Water Data'!$B$2,0,10*ROW('Water Data'!E19)))</f>
        <v/>
      </c>
      <c r="B25" s="36" t="str">
        <f ca="true">+IF(OFFSET('Water Data'!$C$2,0,10*ROW('Water Data'!F19))="","",OFFSET('Water Data'!$C$2,0,10*ROW('Water Data'!F19)))</f>
        <v/>
      </c>
      <c r="C25" s="350" t="str">
        <f t="shared" ca="true" si="0"/>
        <v/>
      </c>
      <c r="D25" s="96"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6"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6"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6"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6"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6"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6"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6"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6"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6"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6"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6"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6"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6"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6"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6"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6"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6"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7"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7"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7"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7"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7"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7"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7"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7"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7"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7"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7"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7"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7"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7"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7"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7"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7"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7"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7"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7"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7"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7"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7"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7"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7"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7"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7"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7"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7"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7"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8"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8"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8"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8"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8"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8"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8"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8"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8"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8"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8"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8"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8"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8"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8"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8"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8"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8"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94"/>
      <c r="BS25" s="294" t="str">
        <f ca="true">+IF(OFFSET('Water Data'!$D$27,0,10*ROW('Water Data'!D19))="","",OFFSET('Water Data'!$D$27,0,10*ROW('Water Data'!D19)))</f>
        <v/>
      </c>
      <c r="BT25" s="294" t="str">
        <f ca="true">+IF(OFFSET('Water Data'!$D$28,0,10*ROW('Water Data'!D19))="","",OFFSET('Water Data'!$D$28,0,10*ROW('Water Data'!D19)))</f>
        <v/>
      </c>
      <c r="BU25" s="294" t="str">
        <f ca="true">+IF(OFFSET('Water Data'!$D$29,0,10*ROW('Water Data'!D19))="","",OFFSET('Water Data'!$D$29,0,10*ROW('Water Data'!D19)))</f>
        <v/>
      </c>
      <c r="BV25" s="294" t="str">
        <f ca="true">+IF(OFFSET('Water Data'!$E$27,0,10*ROW('Water Data'!E19))="","",OFFSET('Water Data'!$E$27,0,10*ROW('Water Data'!E19)))</f>
        <v/>
      </c>
      <c r="BW25" s="294" t="str">
        <f ca="true">+IF(OFFSET('Water Data'!$E$28,0,10*ROW('Water Data'!E19))="","",OFFSET('Water Data'!$E$28,0,10*ROW('Water Data'!E19)))</f>
        <v/>
      </c>
      <c r="BX25" s="294" t="str">
        <f ca="true">+IF(OFFSET('Water Data'!$E$29,0,10*ROW('Water Data'!E19))="","",OFFSET('Water Data'!$E$29,0,10*ROW('Water Data'!E19)))</f>
        <v/>
      </c>
      <c r="BY25" s="294" t="str">
        <f ca="true">+IF(OFFSET('Water Data'!$F$27,0,10*ROW('Water Data'!F19))="","",OFFSET('Water Data'!$F$27,0,10*ROW('Water Data'!F19)))</f>
        <v/>
      </c>
      <c r="BZ25" s="294" t="str">
        <f ca="true">+IF(OFFSET('Water Data'!$F$28,0,10*ROW('Water Data'!F19))="","",OFFSET('Water Data'!$F$28,0,10*ROW('Water Data'!F19)))</f>
        <v/>
      </c>
      <c r="CA25" s="294" t="str">
        <f ca="true">+IF(OFFSET('Water Data'!$F$29,0,10*ROW('Water Data'!F19))="","",OFFSET('Water Data'!$F$29,0,10*ROW('Water Data'!F19)))</f>
        <v/>
      </c>
      <c r="CB25" s="294" t="str">
        <f ca="true">+IF(OFFSET('Water Data'!$G$27,0,10*ROW('Water Data'!G19))="","",OFFSET('Water Data'!$G$27,0,10*ROW('Water Data'!G19)))</f>
        <v/>
      </c>
      <c r="CC25" s="294" t="str">
        <f ca="true">+IF(OFFSET('Water Data'!$G$28,0,10*ROW('Water Data'!G19))="","",OFFSET('Water Data'!$G$28,0,10*ROW('Water Data'!G19)))</f>
        <v/>
      </c>
      <c r="CD25" s="294" t="str">
        <f ca="true">+IF(OFFSET('Water Data'!$G$29,0,10*ROW('Water Data'!G19))="","",OFFSET('Water Data'!$G$29,0,10*ROW('Water Data'!G19)))</f>
        <v/>
      </c>
      <c r="CE25" s="294" t="str">
        <f ca="true">+IF(OFFSET('Water Data'!$H$27,0,10*ROW('Water Data'!H19))="","",OFFSET('Water Data'!$H$27,0,10*ROW('Water Data'!H19)))</f>
        <v/>
      </c>
      <c r="CF25" s="294" t="str">
        <f ca="true">+IF(OFFSET('Water Data'!$H$28,0,10*ROW('Water Data'!H19))="","",OFFSET('Water Data'!$H$28,0,10*ROW('Water Data'!H19)))</f>
        <v/>
      </c>
      <c r="CG25" s="294" t="str">
        <f ca="true">+IF(OFFSET('Water Data'!$H$29,0,10*ROW('Water Data'!H19))="","",OFFSET('Water Data'!$H$29,0,10*ROW('Water Data'!H19)))</f>
        <v/>
      </c>
      <c r="CH25" s="294" t="str">
        <f ca="true">+IF(OFFSET('Water Data'!$I$27,0,10*ROW('Water Data'!I19))="","",OFFSET('Water Data'!$I$27,0,10*ROW('Water Data'!I19)))</f>
        <v/>
      </c>
      <c r="CI25" s="294" t="str">
        <f ca="true">+IF(OFFSET('Water Data'!$I$28,0,10*ROW('Water Data'!I19))="","",OFFSET('Water Data'!$I$28,0,10*ROW('Water Data'!I19)))</f>
        <v/>
      </c>
      <c r="CJ25" s="294" t="str">
        <f ca="true">+IF(OFFSET('Water Data'!$I$29,0,10*ROW('Water Data'!I19))="","",OFFSET('Water Data'!$I$29,0,10*ROW('Water Data'!I19)))</f>
        <v/>
      </c>
      <c r="CK25" s="294" t="str">
        <f ca="true">+IF(OFFSET('Sanitation Data'!$D$28,0,10*ROW('Sanitation Data'!D19))="","",OFFSET('Sanitation Data'!$D$28,0,10*ROW('Sanitation Data'!D19)))</f>
        <v/>
      </c>
      <c r="CL25" s="294" t="str">
        <f ca="true">+IF(OFFSET('Sanitation Data'!$D$29,0,10*ROW('Sanitation Data'!D19))="","",OFFSET('Sanitation Data'!$D$29,0,10*ROW('Sanitation Data'!D19)))</f>
        <v/>
      </c>
      <c r="CM25" s="294" t="str">
        <f ca="true">+IF(OFFSET('Sanitation Data'!$D$30,0,10*ROW('Sanitation Data'!D19))="","",OFFSET('Sanitation Data'!$D$30,0,10*ROW('Sanitation Data'!D19)))</f>
        <v/>
      </c>
      <c r="CN25" s="294" t="str">
        <f ca="true">+IF(OFFSET('Sanitation Data'!$D$31,0,10*ROW('Sanitation Data'!D19))="","",OFFSET('Sanitation Data'!$D$31,0,10*ROW('Sanitation Data'!D19)))</f>
        <v/>
      </c>
      <c r="CO25" s="294" t="str">
        <f ca="true">+IF(OFFSET('Sanitation Data'!$D$32,0,10*ROW('Sanitation Data'!D19))="","",OFFSET('Sanitation Data'!$D$32,0,10*ROW('Sanitation Data'!D19)))</f>
        <v/>
      </c>
      <c r="CP25" s="294" t="str">
        <f ca="true">+IF(OFFSET('Sanitation Data'!$E$28,0,10*ROW('Sanitation Data'!E19))="","",OFFSET('Sanitation Data'!$E$28,0,10*ROW('Sanitation Data'!E19)))</f>
        <v/>
      </c>
      <c r="CQ25" s="294" t="str">
        <f ca="true">+IF(OFFSET('Sanitation Data'!$E$29,0,10*ROW('Sanitation Data'!E19))="","",OFFSET('Sanitation Data'!$E$29,0,10*ROW('Sanitation Data'!E19)))</f>
        <v/>
      </c>
      <c r="CR25" s="294" t="str">
        <f ca="true">+IF(OFFSET('Sanitation Data'!$E$30,0,10*ROW('Sanitation Data'!E19))="","",OFFSET('Sanitation Data'!$E$30,0,10*ROW('Sanitation Data'!E19)))</f>
        <v/>
      </c>
      <c r="CS25" s="294" t="str">
        <f ca="true">+IF(OFFSET('Sanitation Data'!$E$31,0,10*ROW('Sanitation Data'!E19))="","",OFFSET('Sanitation Data'!$E$31,0,10*ROW('Sanitation Data'!E19)))</f>
        <v/>
      </c>
      <c r="CT25" s="294" t="str">
        <f ca="true">+IF(OFFSET('Sanitation Data'!$E$32,0,10*ROW('Sanitation Data'!E19))="","",OFFSET('Sanitation Data'!$E$32,0,10*ROW('Sanitation Data'!E19)))</f>
        <v/>
      </c>
      <c r="CU25" s="294" t="str">
        <f ca="true">+IF(OFFSET('Sanitation Data'!$F$28,0,10*ROW('Sanitation Data'!F19))="","",OFFSET('Sanitation Data'!$F$28,0,10*ROW('Sanitation Data'!F19)))</f>
        <v/>
      </c>
      <c r="CV25" s="294" t="str">
        <f ca="true">+IF(OFFSET('Sanitation Data'!$F$29,0,10*ROW('Sanitation Data'!F19))="","",OFFSET('Sanitation Data'!$F$29,0,10*ROW('Sanitation Data'!F19)))</f>
        <v/>
      </c>
      <c r="CW25" s="294" t="str">
        <f ca="true">+IF(OFFSET('Sanitation Data'!$F$30,0,10*ROW('Sanitation Data'!F19))="","",OFFSET('Sanitation Data'!$F$30,0,10*ROW('Sanitation Data'!F19)))</f>
        <v/>
      </c>
      <c r="CX25" s="294" t="str">
        <f ca="true">+IF(OFFSET('Sanitation Data'!$F$31,0,10*ROW('Sanitation Data'!F19))="","",OFFSET('Sanitation Data'!$F$31,0,10*ROW('Sanitation Data'!F19)))</f>
        <v/>
      </c>
      <c r="CY25" s="294" t="str">
        <f ca="true">+IF(OFFSET('Sanitation Data'!$F$32,0,10*ROW('Sanitation Data'!F19))="","",OFFSET('Sanitation Data'!$F$32,0,10*ROW('Sanitation Data'!F19)))</f>
        <v/>
      </c>
      <c r="CZ25" s="294" t="str">
        <f ca="true">+IF(OFFSET('Sanitation Data'!$G$28,0,10*ROW('Sanitation Data'!G19))="","",OFFSET('Sanitation Data'!$G$28,0,10*ROW('Sanitation Data'!G19)))</f>
        <v/>
      </c>
      <c r="DA25" s="294" t="str">
        <f ca="true">+IF(OFFSET('Sanitation Data'!$G$29,0,10*ROW('Sanitation Data'!G19))="","",OFFSET('Sanitation Data'!$G$29,0,10*ROW('Sanitation Data'!G19)))</f>
        <v/>
      </c>
      <c r="DB25" s="294" t="str">
        <f ca="true">+IF(OFFSET('Sanitation Data'!$G$30,0,10*ROW('Sanitation Data'!G19))="","",OFFSET('Sanitation Data'!$G$30,0,10*ROW('Sanitation Data'!G19)))</f>
        <v/>
      </c>
      <c r="DC25" s="294" t="str">
        <f ca="true">+IF(OFFSET('Sanitation Data'!$G$31,0,10*ROW('Sanitation Data'!G19))="","",OFFSET('Sanitation Data'!$G$31,0,10*ROW('Sanitation Data'!G19)))</f>
        <v/>
      </c>
      <c r="DD25" s="294" t="str">
        <f ca="true">+IF(OFFSET('Sanitation Data'!$G$32,0,10*ROW('Sanitation Data'!G19))="","",OFFSET('Sanitation Data'!$G$32,0,10*ROW('Sanitation Data'!G19)))</f>
        <v/>
      </c>
      <c r="DE25" s="294" t="str">
        <f ca="true">+IF(OFFSET('Sanitation Data'!$H$28,0,10*ROW('Sanitation Data'!H19))="","",OFFSET('Sanitation Data'!$H$28,0,10*ROW('Sanitation Data'!H19)))</f>
        <v/>
      </c>
      <c r="DF25" s="294" t="str">
        <f ca="true">+IF(OFFSET('Sanitation Data'!$H$29,0,10*ROW('Sanitation Data'!H19))="","",OFFSET('Sanitation Data'!$H$29,0,10*ROW('Sanitation Data'!H19)))</f>
        <v/>
      </c>
      <c r="DG25" s="294" t="str">
        <f ca="true">+IF(OFFSET('Sanitation Data'!$H$30,0,10*ROW('Sanitation Data'!H19))="","",OFFSET('Sanitation Data'!$H$30,0,10*ROW('Sanitation Data'!H19)))</f>
        <v/>
      </c>
      <c r="DH25" s="294" t="str">
        <f ca="true">+IF(OFFSET('Sanitation Data'!$H$31,0,10*ROW('Sanitation Data'!H19))="","",OFFSET('Sanitation Data'!$H$31,0,10*ROW('Sanitation Data'!H19)))</f>
        <v/>
      </c>
      <c r="DI25" s="294" t="str">
        <f ca="true">+IF(OFFSET('Sanitation Data'!$H$32,0,10*ROW('Sanitation Data'!H19))="","",OFFSET('Sanitation Data'!$H$32,0,10*ROW('Sanitation Data'!H19)))</f>
        <v/>
      </c>
      <c r="DJ25" s="294" t="str">
        <f ca="true">+IF(OFFSET('Sanitation Data'!$I$28,0,10*ROW('Sanitation Data'!I19))="","",OFFSET('Sanitation Data'!$I$28,0,10*ROW('Sanitation Data'!I19)))</f>
        <v/>
      </c>
      <c r="DK25" s="294" t="str">
        <f ca="true">+IF(OFFSET('Sanitation Data'!$I$29,0,10*ROW('Sanitation Data'!I19))="","",OFFSET('Sanitation Data'!$I$29,0,10*ROW('Sanitation Data'!I19)))</f>
        <v/>
      </c>
      <c r="DL25" s="294" t="str">
        <f ca="true">+IF(OFFSET('Sanitation Data'!$I$30,0,10*ROW('Sanitation Data'!I19))="","",OFFSET('Sanitation Data'!$I$30,0,10*ROW('Sanitation Data'!I19)))</f>
        <v/>
      </c>
      <c r="DM25" s="294" t="str">
        <f ca="true">+IF(OFFSET('Sanitation Data'!$I$31,0,10*ROW('Sanitation Data'!I19))="","",OFFSET('Sanitation Data'!$I$31,0,10*ROW('Sanitation Data'!I19)))</f>
        <v/>
      </c>
      <c r="DN25" s="294" t="str">
        <f ca="true">+IF(OFFSET('Sanitation Data'!$I$32,0,10*ROW('Sanitation Data'!I19))="","",OFFSET('Sanitation Data'!$I$32,0,10*ROW('Sanitation Data'!I19)))</f>
        <v/>
      </c>
      <c r="DO25" s="294" t="str">
        <f ca="true">+IF(OFFSET('Hygiene Data'!$D$11,0,10*ROW('Hygiene Data'!D19))="","",OFFSET('Hygiene Data'!$D$11,0,10*ROW('Hygiene Data'!D19)))</f>
        <v/>
      </c>
      <c r="DP25" s="294" t="str">
        <f ca="true">+IF(OFFSET('Hygiene Data'!$D$12,0,10*ROW('Hygiene Data'!D19))="","",OFFSET('Hygiene Data'!$D$12,0,10*ROW('Hygiene Data'!D19)))</f>
        <v/>
      </c>
      <c r="DQ25" s="294" t="str">
        <f ca="true">+IF(OFFSET('Hygiene Data'!$D$13,0,10*ROW('Hygiene Data'!D19))="","",OFFSET('Hygiene Data'!$D$13,0,10*ROW('Hygiene Data'!D19)))</f>
        <v/>
      </c>
      <c r="DR25" s="294" t="str">
        <f ca="true">+IF(OFFSET('Hygiene Data'!$E$11,0,10*ROW('Hygiene Data'!E19))="","",OFFSET('Hygiene Data'!$E$11,0,10*ROW('Hygiene Data'!E19)))</f>
        <v/>
      </c>
      <c r="DS25" s="294" t="str">
        <f ca="true">+IF(OFFSET('Hygiene Data'!$E$12,0,10*ROW('Hygiene Data'!E19))="","",OFFSET('Hygiene Data'!$E$12,0,10*ROW('Hygiene Data'!E19)))</f>
        <v/>
      </c>
      <c r="DT25" s="294" t="str">
        <f ca="true">+IF(OFFSET('Hygiene Data'!$E$13,0,10*ROW('Hygiene Data'!E19))="","",OFFSET('Hygiene Data'!$E$13,0,10*ROW('Hygiene Data'!E19)))</f>
        <v/>
      </c>
      <c r="DU25" s="294" t="str">
        <f ca="true">+IF(OFFSET('Hygiene Data'!$F$11,0,10*ROW('Hygiene Data'!F19))="","",OFFSET('Hygiene Data'!$F$11,0,10*ROW('Hygiene Data'!F19)))</f>
        <v/>
      </c>
      <c r="DV25" s="294" t="str">
        <f ca="true">+IF(OFFSET('Hygiene Data'!$F$12,0,10*ROW('Hygiene Data'!F19))="","",OFFSET('Hygiene Data'!$F$12,0,10*ROW('Hygiene Data'!F19)))</f>
        <v/>
      </c>
      <c r="DW25" s="294" t="str">
        <f ca="true">+IF(OFFSET('Hygiene Data'!$F$13,0,10*ROW('Hygiene Data'!F19))="","",OFFSET('Hygiene Data'!$F$13,0,10*ROW('Hygiene Data'!F19)))</f>
        <v/>
      </c>
      <c r="DX25" s="294" t="str">
        <f ca="true">+IF(OFFSET('Hygiene Data'!$G$11,0,10*ROW('Hygiene Data'!G19))="","",OFFSET('Hygiene Data'!$G$11,0,10*ROW('Hygiene Data'!G19)))</f>
        <v/>
      </c>
      <c r="DY25" s="294" t="str">
        <f ca="true">+IF(OFFSET('Hygiene Data'!$G$12,0,10*ROW('Hygiene Data'!G19))="","",OFFSET('Hygiene Data'!$G$12,0,10*ROW('Hygiene Data'!G19)))</f>
        <v/>
      </c>
      <c r="DZ25" s="294" t="str">
        <f ca="true">+IF(OFFSET('Hygiene Data'!$G$13,0,10*ROW('Hygiene Data'!G19))="","",OFFSET('Hygiene Data'!$G$13,0,10*ROW('Hygiene Data'!G19)))</f>
        <v/>
      </c>
      <c r="EA25" s="294" t="str">
        <f ca="true">+IF(OFFSET('Hygiene Data'!$H$11,0,10*ROW('Hygiene Data'!H19))="","",OFFSET('Hygiene Data'!$H$11,0,10*ROW('Hygiene Data'!H19)))</f>
        <v/>
      </c>
      <c r="EB25" s="294" t="str">
        <f ca="true">+IF(OFFSET('Hygiene Data'!$H$12,0,10*ROW('Hygiene Data'!H19))="","",OFFSET('Hygiene Data'!$H$12,0,10*ROW('Hygiene Data'!H19)))</f>
        <v/>
      </c>
      <c r="EC25" s="294" t="str">
        <f ca="true">+IF(OFFSET('Hygiene Data'!$H$13,0,10*ROW('Hygiene Data'!H19))="","",OFFSET('Hygiene Data'!$H$13,0,10*ROW('Hygiene Data'!H19)))</f>
        <v/>
      </c>
      <c r="ED25" s="294" t="str">
        <f ca="true">+IF(OFFSET('Hygiene Data'!$I$11,0,10*ROW('Hygiene Data'!I19))="","",OFFSET('Hygiene Data'!$I$11,0,10*ROW('Hygiene Data'!I19)))</f>
        <v/>
      </c>
      <c r="EE25" s="294" t="str">
        <f ca="true">+IF(OFFSET('Hygiene Data'!$I$12,0,10*ROW('Hygiene Data'!I19))="","",OFFSET('Hygiene Data'!$I$12,0,10*ROW('Hygiene Data'!I19)))</f>
        <v/>
      </c>
      <c r="EF25" s="294" t="str">
        <f ca="true">+IF(OFFSET('Hygiene Data'!$I$13,0,10*ROW('Hygiene Data'!I19))="","",OFFSET('Hygiene Data'!$I$13,0,10*ROW('Hygiene Data'!I19)))</f>
        <v/>
      </c>
    </row>
    <row xmlns:x14ac="http://schemas.microsoft.com/office/spreadsheetml/2009/9/ac" r="26" x14ac:dyDescent="0.2">
      <c r="A26" s="36" t="str">
        <f ca="true">+IF(OFFSET('Water Data'!$B$2,0,10*ROW('Water Data'!E20))="","",OFFSET('Water Data'!$B$2,0,10*ROW('Water Data'!E20)))</f>
        <v/>
      </c>
      <c r="B26" s="36" t="str">
        <f ca="true">+IF(OFFSET('Water Data'!$C$2,0,10*ROW('Water Data'!F20))="","",OFFSET('Water Data'!$C$2,0,10*ROW('Water Data'!F20)))</f>
        <v/>
      </c>
      <c r="C26" s="350" t="str">
        <f t="shared" ca="true" si="0"/>
        <v/>
      </c>
      <c r="D26" s="96"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6"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6"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6"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6"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6"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6"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6"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6"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6"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6"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6"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6"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6"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6"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6"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6"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6"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7"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7"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7"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7"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7"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7"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7"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7"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7"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7"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7"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7"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7"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7"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7"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7"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7"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7"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7"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7"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7"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7"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7"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7"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7"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7"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7"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7"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7"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7"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8"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8"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8"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8"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8"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8"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8"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8"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8"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8"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8"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8"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8"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8"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8"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8"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8"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8"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94"/>
      <c r="BS26" s="294" t="str">
        <f ca="true">+IF(OFFSET('Water Data'!$D$27,0,10*ROW('Water Data'!D20))="","",OFFSET('Water Data'!$D$27,0,10*ROW('Water Data'!D20)))</f>
        <v/>
      </c>
      <c r="BT26" s="294" t="str">
        <f ca="true">+IF(OFFSET('Water Data'!$D$28,0,10*ROW('Water Data'!D20))="","",OFFSET('Water Data'!$D$28,0,10*ROW('Water Data'!D20)))</f>
        <v/>
      </c>
      <c r="BU26" s="294" t="str">
        <f ca="true">+IF(OFFSET('Water Data'!$D$29,0,10*ROW('Water Data'!D20))="","",OFFSET('Water Data'!$D$29,0,10*ROW('Water Data'!D20)))</f>
        <v/>
      </c>
      <c r="BV26" s="294" t="str">
        <f ca="true">+IF(OFFSET('Water Data'!$E$27,0,10*ROW('Water Data'!E20))="","",OFFSET('Water Data'!$E$27,0,10*ROW('Water Data'!E20)))</f>
        <v/>
      </c>
      <c r="BW26" s="294" t="str">
        <f ca="true">+IF(OFFSET('Water Data'!$E$28,0,10*ROW('Water Data'!E20))="","",OFFSET('Water Data'!$E$28,0,10*ROW('Water Data'!E20)))</f>
        <v/>
      </c>
      <c r="BX26" s="294" t="str">
        <f ca="true">+IF(OFFSET('Water Data'!$E$29,0,10*ROW('Water Data'!E20))="","",OFFSET('Water Data'!$E$29,0,10*ROW('Water Data'!E20)))</f>
        <v/>
      </c>
      <c r="BY26" s="294" t="str">
        <f ca="true">+IF(OFFSET('Water Data'!$F$27,0,10*ROW('Water Data'!F20))="","",OFFSET('Water Data'!$F$27,0,10*ROW('Water Data'!F20)))</f>
        <v/>
      </c>
      <c r="BZ26" s="294" t="str">
        <f ca="true">+IF(OFFSET('Water Data'!$F$28,0,10*ROW('Water Data'!F20))="","",OFFSET('Water Data'!$F$28,0,10*ROW('Water Data'!F20)))</f>
        <v/>
      </c>
      <c r="CA26" s="294" t="str">
        <f ca="true">+IF(OFFSET('Water Data'!$F$29,0,10*ROW('Water Data'!F20))="","",OFFSET('Water Data'!$F$29,0,10*ROW('Water Data'!F20)))</f>
        <v/>
      </c>
      <c r="CB26" s="294" t="str">
        <f ca="true">+IF(OFFSET('Water Data'!$G$27,0,10*ROW('Water Data'!G20))="","",OFFSET('Water Data'!$G$27,0,10*ROW('Water Data'!G20)))</f>
        <v/>
      </c>
      <c r="CC26" s="294" t="str">
        <f ca="true">+IF(OFFSET('Water Data'!$G$28,0,10*ROW('Water Data'!G20))="","",OFFSET('Water Data'!$G$28,0,10*ROW('Water Data'!G20)))</f>
        <v/>
      </c>
      <c r="CD26" s="294" t="str">
        <f ca="true">+IF(OFFSET('Water Data'!$G$29,0,10*ROW('Water Data'!G20))="","",OFFSET('Water Data'!$G$29,0,10*ROW('Water Data'!G20)))</f>
        <v/>
      </c>
      <c r="CE26" s="294" t="str">
        <f ca="true">+IF(OFFSET('Water Data'!$H$27,0,10*ROW('Water Data'!H20))="","",OFFSET('Water Data'!$H$27,0,10*ROW('Water Data'!H20)))</f>
        <v/>
      </c>
      <c r="CF26" s="294" t="str">
        <f ca="true">+IF(OFFSET('Water Data'!$H$28,0,10*ROW('Water Data'!H20))="","",OFFSET('Water Data'!$H$28,0,10*ROW('Water Data'!H20)))</f>
        <v/>
      </c>
      <c r="CG26" s="294" t="str">
        <f ca="true">+IF(OFFSET('Water Data'!$H$29,0,10*ROW('Water Data'!H20))="","",OFFSET('Water Data'!$H$29,0,10*ROW('Water Data'!H20)))</f>
        <v/>
      </c>
      <c r="CH26" s="294" t="str">
        <f ca="true">+IF(OFFSET('Water Data'!$I$27,0,10*ROW('Water Data'!I20))="","",OFFSET('Water Data'!$I$27,0,10*ROW('Water Data'!I20)))</f>
        <v/>
      </c>
      <c r="CI26" s="294" t="str">
        <f ca="true">+IF(OFFSET('Water Data'!$I$28,0,10*ROW('Water Data'!I20))="","",OFFSET('Water Data'!$I$28,0,10*ROW('Water Data'!I20)))</f>
        <v/>
      </c>
      <c r="CJ26" s="294" t="str">
        <f ca="true">+IF(OFFSET('Water Data'!$I$29,0,10*ROW('Water Data'!I20))="","",OFFSET('Water Data'!$I$29,0,10*ROW('Water Data'!I20)))</f>
        <v/>
      </c>
      <c r="CK26" s="294" t="str">
        <f ca="true">+IF(OFFSET('Sanitation Data'!$D$28,0,10*ROW('Sanitation Data'!D20))="","",OFFSET('Sanitation Data'!$D$28,0,10*ROW('Sanitation Data'!D20)))</f>
        <v/>
      </c>
      <c r="CL26" s="294" t="str">
        <f ca="true">+IF(OFFSET('Sanitation Data'!$D$29,0,10*ROW('Sanitation Data'!D20))="","",OFFSET('Sanitation Data'!$D$29,0,10*ROW('Sanitation Data'!D20)))</f>
        <v/>
      </c>
      <c r="CM26" s="294" t="str">
        <f ca="true">+IF(OFFSET('Sanitation Data'!$D$30,0,10*ROW('Sanitation Data'!D20))="","",OFFSET('Sanitation Data'!$D$30,0,10*ROW('Sanitation Data'!D20)))</f>
        <v/>
      </c>
      <c r="CN26" s="294" t="str">
        <f ca="true">+IF(OFFSET('Sanitation Data'!$D$31,0,10*ROW('Sanitation Data'!D20))="","",OFFSET('Sanitation Data'!$D$31,0,10*ROW('Sanitation Data'!D20)))</f>
        <v/>
      </c>
      <c r="CO26" s="294" t="str">
        <f ca="true">+IF(OFFSET('Sanitation Data'!$D$32,0,10*ROW('Sanitation Data'!D20))="","",OFFSET('Sanitation Data'!$D$32,0,10*ROW('Sanitation Data'!D20)))</f>
        <v/>
      </c>
      <c r="CP26" s="294" t="str">
        <f ca="true">+IF(OFFSET('Sanitation Data'!$E$28,0,10*ROW('Sanitation Data'!E20))="","",OFFSET('Sanitation Data'!$E$28,0,10*ROW('Sanitation Data'!E20)))</f>
        <v/>
      </c>
      <c r="CQ26" s="294" t="str">
        <f ca="true">+IF(OFFSET('Sanitation Data'!$E$29,0,10*ROW('Sanitation Data'!E20))="","",OFFSET('Sanitation Data'!$E$29,0,10*ROW('Sanitation Data'!E20)))</f>
        <v/>
      </c>
      <c r="CR26" s="294" t="str">
        <f ca="true">+IF(OFFSET('Sanitation Data'!$E$30,0,10*ROW('Sanitation Data'!E20))="","",OFFSET('Sanitation Data'!$E$30,0,10*ROW('Sanitation Data'!E20)))</f>
        <v/>
      </c>
      <c r="CS26" s="294" t="str">
        <f ca="true">+IF(OFFSET('Sanitation Data'!$E$31,0,10*ROW('Sanitation Data'!E20))="","",OFFSET('Sanitation Data'!$E$31,0,10*ROW('Sanitation Data'!E20)))</f>
        <v/>
      </c>
      <c r="CT26" s="294" t="str">
        <f ca="true">+IF(OFFSET('Sanitation Data'!$E$32,0,10*ROW('Sanitation Data'!E20))="","",OFFSET('Sanitation Data'!$E$32,0,10*ROW('Sanitation Data'!E20)))</f>
        <v/>
      </c>
      <c r="CU26" s="294" t="str">
        <f ca="true">+IF(OFFSET('Sanitation Data'!$F$28,0,10*ROW('Sanitation Data'!F20))="","",OFFSET('Sanitation Data'!$F$28,0,10*ROW('Sanitation Data'!F20)))</f>
        <v/>
      </c>
      <c r="CV26" s="294" t="str">
        <f ca="true">+IF(OFFSET('Sanitation Data'!$F$29,0,10*ROW('Sanitation Data'!F20))="","",OFFSET('Sanitation Data'!$F$29,0,10*ROW('Sanitation Data'!F20)))</f>
        <v/>
      </c>
      <c r="CW26" s="294" t="str">
        <f ca="true">+IF(OFFSET('Sanitation Data'!$F$30,0,10*ROW('Sanitation Data'!F20))="","",OFFSET('Sanitation Data'!$F$30,0,10*ROW('Sanitation Data'!F20)))</f>
        <v/>
      </c>
      <c r="CX26" s="294" t="str">
        <f ca="true">+IF(OFFSET('Sanitation Data'!$F$31,0,10*ROW('Sanitation Data'!F20))="","",OFFSET('Sanitation Data'!$F$31,0,10*ROW('Sanitation Data'!F20)))</f>
        <v/>
      </c>
      <c r="CY26" s="294" t="str">
        <f ca="true">+IF(OFFSET('Sanitation Data'!$F$32,0,10*ROW('Sanitation Data'!F20))="","",OFFSET('Sanitation Data'!$F$32,0,10*ROW('Sanitation Data'!F20)))</f>
        <v/>
      </c>
      <c r="CZ26" s="294" t="str">
        <f ca="true">+IF(OFFSET('Sanitation Data'!$G$28,0,10*ROW('Sanitation Data'!G20))="","",OFFSET('Sanitation Data'!$G$28,0,10*ROW('Sanitation Data'!G20)))</f>
        <v/>
      </c>
      <c r="DA26" s="294" t="str">
        <f ca="true">+IF(OFFSET('Sanitation Data'!$G$29,0,10*ROW('Sanitation Data'!G20))="","",OFFSET('Sanitation Data'!$G$29,0,10*ROW('Sanitation Data'!G20)))</f>
        <v/>
      </c>
      <c r="DB26" s="294" t="str">
        <f ca="true">+IF(OFFSET('Sanitation Data'!$G$30,0,10*ROW('Sanitation Data'!G20))="","",OFFSET('Sanitation Data'!$G$30,0,10*ROW('Sanitation Data'!G20)))</f>
        <v/>
      </c>
      <c r="DC26" s="294" t="str">
        <f ca="true">+IF(OFFSET('Sanitation Data'!$G$31,0,10*ROW('Sanitation Data'!G20))="","",OFFSET('Sanitation Data'!$G$31,0,10*ROW('Sanitation Data'!G20)))</f>
        <v/>
      </c>
      <c r="DD26" s="294" t="str">
        <f ca="true">+IF(OFFSET('Sanitation Data'!$G$32,0,10*ROW('Sanitation Data'!G20))="","",OFFSET('Sanitation Data'!$G$32,0,10*ROW('Sanitation Data'!G20)))</f>
        <v/>
      </c>
      <c r="DE26" s="294" t="str">
        <f ca="true">+IF(OFFSET('Sanitation Data'!$H$28,0,10*ROW('Sanitation Data'!H20))="","",OFFSET('Sanitation Data'!$H$28,0,10*ROW('Sanitation Data'!H20)))</f>
        <v/>
      </c>
      <c r="DF26" s="294" t="str">
        <f ca="true">+IF(OFFSET('Sanitation Data'!$H$29,0,10*ROW('Sanitation Data'!H20))="","",OFFSET('Sanitation Data'!$H$29,0,10*ROW('Sanitation Data'!H20)))</f>
        <v/>
      </c>
      <c r="DG26" s="294" t="str">
        <f ca="true">+IF(OFFSET('Sanitation Data'!$H$30,0,10*ROW('Sanitation Data'!H20))="","",OFFSET('Sanitation Data'!$H$30,0,10*ROW('Sanitation Data'!H20)))</f>
        <v/>
      </c>
      <c r="DH26" s="294" t="str">
        <f ca="true">+IF(OFFSET('Sanitation Data'!$H$31,0,10*ROW('Sanitation Data'!H20))="","",OFFSET('Sanitation Data'!$H$31,0,10*ROW('Sanitation Data'!H20)))</f>
        <v/>
      </c>
      <c r="DI26" s="294" t="str">
        <f ca="true">+IF(OFFSET('Sanitation Data'!$H$32,0,10*ROW('Sanitation Data'!H20))="","",OFFSET('Sanitation Data'!$H$32,0,10*ROW('Sanitation Data'!H20)))</f>
        <v/>
      </c>
      <c r="DJ26" s="294" t="str">
        <f ca="true">+IF(OFFSET('Sanitation Data'!$I$28,0,10*ROW('Sanitation Data'!I20))="","",OFFSET('Sanitation Data'!$I$28,0,10*ROW('Sanitation Data'!I20)))</f>
        <v/>
      </c>
      <c r="DK26" s="294" t="str">
        <f ca="true">+IF(OFFSET('Sanitation Data'!$I$29,0,10*ROW('Sanitation Data'!I20))="","",OFFSET('Sanitation Data'!$I$29,0,10*ROW('Sanitation Data'!I20)))</f>
        <v/>
      </c>
      <c r="DL26" s="294" t="str">
        <f ca="true">+IF(OFFSET('Sanitation Data'!$I$30,0,10*ROW('Sanitation Data'!I20))="","",OFFSET('Sanitation Data'!$I$30,0,10*ROW('Sanitation Data'!I20)))</f>
        <v/>
      </c>
      <c r="DM26" s="294" t="str">
        <f ca="true">+IF(OFFSET('Sanitation Data'!$I$31,0,10*ROW('Sanitation Data'!I20))="","",OFFSET('Sanitation Data'!$I$31,0,10*ROW('Sanitation Data'!I20)))</f>
        <v/>
      </c>
      <c r="DN26" s="294" t="str">
        <f ca="true">+IF(OFFSET('Sanitation Data'!$I$32,0,10*ROW('Sanitation Data'!I20))="","",OFFSET('Sanitation Data'!$I$32,0,10*ROW('Sanitation Data'!I20)))</f>
        <v/>
      </c>
      <c r="DO26" s="294" t="str">
        <f ca="true">+IF(OFFSET('Hygiene Data'!$D$11,0,10*ROW('Hygiene Data'!D20))="","",OFFSET('Hygiene Data'!$D$11,0,10*ROW('Hygiene Data'!D20)))</f>
        <v/>
      </c>
      <c r="DP26" s="294" t="str">
        <f ca="true">+IF(OFFSET('Hygiene Data'!$D$12,0,10*ROW('Hygiene Data'!D20))="","",OFFSET('Hygiene Data'!$D$12,0,10*ROW('Hygiene Data'!D20)))</f>
        <v/>
      </c>
      <c r="DQ26" s="294" t="str">
        <f ca="true">+IF(OFFSET('Hygiene Data'!$D$13,0,10*ROW('Hygiene Data'!D20))="","",OFFSET('Hygiene Data'!$D$13,0,10*ROW('Hygiene Data'!D20)))</f>
        <v/>
      </c>
      <c r="DR26" s="294" t="str">
        <f ca="true">+IF(OFFSET('Hygiene Data'!$E$11,0,10*ROW('Hygiene Data'!E20))="","",OFFSET('Hygiene Data'!$E$11,0,10*ROW('Hygiene Data'!E20)))</f>
        <v/>
      </c>
      <c r="DS26" s="294" t="str">
        <f ca="true">+IF(OFFSET('Hygiene Data'!$E$12,0,10*ROW('Hygiene Data'!E20))="","",OFFSET('Hygiene Data'!$E$12,0,10*ROW('Hygiene Data'!E20)))</f>
        <v/>
      </c>
      <c r="DT26" s="294" t="str">
        <f ca="true">+IF(OFFSET('Hygiene Data'!$E$13,0,10*ROW('Hygiene Data'!E20))="","",OFFSET('Hygiene Data'!$E$13,0,10*ROW('Hygiene Data'!E20)))</f>
        <v/>
      </c>
      <c r="DU26" s="294" t="str">
        <f ca="true">+IF(OFFSET('Hygiene Data'!$F$11,0,10*ROW('Hygiene Data'!F20))="","",OFFSET('Hygiene Data'!$F$11,0,10*ROW('Hygiene Data'!F20)))</f>
        <v/>
      </c>
      <c r="DV26" s="294" t="str">
        <f ca="true">+IF(OFFSET('Hygiene Data'!$F$12,0,10*ROW('Hygiene Data'!F20))="","",OFFSET('Hygiene Data'!$F$12,0,10*ROW('Hygiene Data'!F20)))</f>
        <v/>
      </c>
      <c r="DW26" s="294" t="str">
        <f ca="true">+IF(OFFSET('Hygiene Data'!$F$13,0,10*ROW('Hygiene Data'!F20))="","",OFFSET('Hygiene Data'!$F$13,0,10*ROW('Hygiene Data'!F20)))</f>
        <v/>
      </c>
      <c r="DX26" s="294" t="str">
        <f ca="true">+IF(OFFSET('Hygiene Data'!$G$11,0,10*ROW('Hygiene Data'!G20))="","",OFFSET('Hygiene Data'!$G$11,0,10*ROW('Hygiene Data'!G20)))</f>
        <v/>
      </c>
      <c r="DY26" s="294" t="str">
        <f ca="true">+IF(OFFSET('Hygiene Data'!$G$12,0,10*ROW('Hygiene Data'!G20))="","",OFFSET('Hygiene Data'!$G$12,0,10*ROW('Hygiene Data'!G20)))</f>
        <v/>
      </c>
      <c r="DZ26" s="294" t="str">
        <f ca="true">+IF(OFFSET('Hygiene Data'!$G$13,0,10*ROW('Hygiene Data'!G20))="","",OFFSET('Hygiene Data'!$G$13,0,10*ROW('Hygiene Data'!G20)))</f>
        <v/>
      </c>
      <c r="EA26" s="294" t="str">
        <f ca="true">+IF(OFFSET('Hygiene Data'!$H$11,0,10*ROW('Hygiene Data'!H20))="","",OFFSET('Hygiene Data'!$H$11,0,10*ROW('Hygiene Data'!H20)))</f>
        <v/>
      </c>
      <c r="EB26" s="294" t="str">
        <f ca="true">+IF(OFFSET('Hygiene Data'!$H$12,0,10*ROW('Hygiene Data'!H20))="","",OFFSET('Hygiene Data'!$H$12,0,10*ROW('Hygiene Data'!H20)))</f>
        <v/>
      </c>
      <c r="EC26" s="294" t="str">
        <f ca="true">+IF(OFFSET('Hygiene Data'!$H$13,0,10*ROW('Hygiene Data'!H20))="","",OFFSET('Hygiene Data'!$H$13,0,10*ROW('Hygiene Data'!H20)))</f>
        <v/>
      </c>
      <c r="ED26" s="294" t="str">
        <f ca="true">+IF(OFFSET('Hygiene Data'!$I$11,0,10*ROW('Hygiene Data'!I20))="","",OFFSET('Hygiene Data'!$I$11,0,10*ROW('Hygiene Data'!I20)))</f>
        <v/>
      </c>
      <c r="EE26" s="294" t="str">
        <f ca="true">+IF(OFFSET('Hygiene Data'!$I$12,0,10*ROW('Hygiene Data'!I20))="","",OFFSET('Hygiene Data'!$I$12,0,10*ROW('Hygiene Data'!I20)))</f>
        <v/>
      </c>
      <c r="EF26" s="294" t="str">
        <f ca="true">+IF(OFFSET('Hygiene Data'!$I$13,0,10*ROW('Hygiene Data'!I20))="","",OFFSET('Hygiene Data'!$I$13,0,10*ROW('Hygiene Data'!I20)))</f>
        <v/>
      </c>
    </row>
    <row xmlns:x14ac="http://schemas.microsoft.com/office/spreadsheetml/2009/9/ac" r="27" x14ac:dyDescent="0.2">
      <c r="A27" s="36" t="str">
        <f ca="true">+IF(OFFSET('Water Data'!$B$2,0,10*ROW('Water Data'!E21))="","",OFFSET('Water Data'!$B$2,0,10*ROW('Water Data'!E21)))</f>
        <v/>
      </c>
      <c r="B27" s="36" t="str">
        <f ca="true">+IF(OFFSET('Water Data'!$C$2,0,10*ROW('Water Data'!F21))="","",OFFSET('Water Data'!$C$2,0,10*ROW('Water Data'!F21)))</f>
        <v/>
      </c>
      <c r="C27" s="350" t="str">
        <f t="shared" ca="true" si="0"/>
        <v/>
      </c>
      <c r="D27" s="96"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6"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6"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6"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6"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6"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6"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6"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6"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6"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6"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6"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6"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6"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6"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6"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6"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6"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7"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7"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7"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7"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7"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7"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7"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7"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7"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7"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7"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7"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7"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7"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7"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7"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7"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7"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7"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7"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7"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7"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7"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7"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7"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7"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7"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7"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7"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7"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8"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8"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8"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8"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8"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8"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8"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8"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8"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8"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8"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8"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8"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8"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8"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8"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8"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8"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94"/>
      <c r="BS27" s="294" t="str">
        <f ca="true">+IF(OFFSET('Water Data'!$D$27,0,10*ROW('Water Data'!D21))="","",OFFSET('Water Data'!$D$27,0,10*ROW('Water Data'!D21)))</f>
        <v/>
      </c>
      <c r="BT27" s="294" t="str">
        <f ca="true">+IF(OFFSET('Water Data'!$D$28,0,10*ROW('Water Data'!D21))="","",OFFSET('Water Data'!$D$28,0,10*ROW('Water Data'!D21)))</f>
        <v/>
      </c>
      <c r="BU27" s="294" t="str">
        <f ca="true">+IF(OFFSET('Water Data'!$D$29,0,10*ROW('Water Data'!D21))="","",OFFSET('Water Data'!$D$29,0,10*ROW('Water Data'!D21)))</f>
        <v/>
      </c>
      <c r="BV27" s="294" t="str">
        <f ca="true">+IF(OFFSET('Water Data'!$E$27,0,10*ROW('Water Data'!E21))="","",OFFSET('Water Data'!$E$27,0,10*ROW('Water Data'!E21)))</f>
        <v/>
      </c>
      <c r="BW27" s="294" t="str">
        <f ca="true">+IF(OFFSET('Water Data'!$E$28,0,10*ROW('Water Data'!E21))="","",OFFSET('Water Data'!$E$28,0,10*ROW('Water Data'!E21)))</f>
        <v/>
      </c>
      <c r="BX27" s="294" t="str">
        <f ca="true">+IF(OFFSET('Water Data'!$E$29,0,10*ROW('Water Data'!E21))="","",OFFSET('Water Data'!$E$29,0,10*ROW('Water Data'!E21)))</f>
        <v/>
      </c>
      <c r="BY27" s="294" t="str">
        <f ca="true">+IF(OFFSET('Water Data'!$F$27,0,10*ROW('Water Data'!F21))="","",OFFSET('Water Data'!$F$27,0,10*ROW('Water Data'!F21)))</f>
        <v/>
      </c>
      <c r="BZ27" s="294" t="str">
        <f ca="true">+IF(OFFSET('Water Data'!$F$28,0,10*ROW('Water Data'!F21))="","",OFFSET('Water Data'!$F$28,0,10*ROW('Water Data'!F21)))</f>
        <v/>
      </c>
      <c r="CA27" s="294" t="str">
        <f ca="true">+IF(OFFSET('Water Data'!$F$29,0,10*ROW('Water Data'!F21))="","",OFFSET('Water Data'!$F$29,0,10*ROW('Water Data'!F21)))</f>
        <v/>
      </c>
      <c r="CB27" s="294" t="str">
        <f ca="true">+IF(OFFSET('Water Data'!$G$27,0,10*ROW('Water Data'!G21))="","",OFFSET('Water Data'!$G$27,0,10*ROW('Water Data'!G21)))</f>
        <v/>
      </c>
      <c r="CC27" s="294" t="str">
        <f ca="true">+IF(OFFSET('Water Data'!$G$28,0,10*ROW('Water Data'!G21))="","",OFFSET('Water Data'!$G$28,0,10*ROW('Water Data'!G21)))</f>
        <v/>
      </c>
      <c r="CD27" s="294" t="str">
        <f ca="true">+IF(OFFSET('Water Data'!$G$29,0,10*ROW('Water Data'!G21))="","",OFFSET('Water Data'!$G$29,0,10*ROW('Water Data'!G21)))</f>
        <v/>
      </c>
      <c r="CE27" s="294" t="str">
        <f ca="true">+IF(OFFSET('Water Data'!$H$27,0,10*ROW('Water Data'!H21))="","",OFFSET('Water Data'!$H$27,0,10*ROW('Water Data'!H21)))</f>
        <v/>
      </c>
      <c r="CF27" s="294" t="str">
        <f ca="true">+IF(OFFSET('Water Data'!$H$28,0,10*ROW('Water Data'!H21))="","",OFFSET('Water Data'!$H$28,0,10*ROW('Water Data'!H21)))</f>
        <v/>
      </c>
      <c r="CG27" s="294" t="str">
        <f ca="true">+IF(OFFSET('Water Data'!$H$29,0,10*ROW('Water Data'!H21))="","",OFFSET('Water Data'!$H$29,0,10*ROW('Water Data'!H21)))</f>
        <v/>
      </c>
      <c r="CH27" s="294" t="str">
        <f ca="true">+IF(OFFSET('Water Data'!$I$27,0,10*ROW('Water Data'!I21))="","",OFFSET('Water Data'!$I$27,0,10*ROW('Water Data'!I21)))</f>
        <v/>
      </c>
      <c r="CI27" s="294" t="str">
        <f ca="true">+IF(OFFSET('Water Data'!$I$28,0,10*ROW('Water Data'!I21))="","",OFFSET('Water Data'!$I$28,0,10*ROW('Water Data'!I21)))</f>
        <v/>
      </c>
      <c r="CJ27" s="294" t="str">
        <f ca="true">+IF(OFFSET('Water Data'!$I$29,0,10*ROW('Water Data'!I21))="","",OFFSET('Water Data'!$I$29,0,10*ROW('Water Data'!I21)))</f>
        <v/>
      </c>
      <c r="CK27" s="294" t="str">
        <f ca="true">+IF(OFFSET('Sanitation Data'!$D$28,0,10*ROW('Sanitation Data'!D21))="","",OFFSET('Sanitation Data'!$D$28,0,10*ROW('Sanitation Data'!D21)))</f>
        <v/>
      </c>
      <c r="CL27" s="294" t="str">
        <f ca="true">+IF(OFFSET('Sanitation Data'!$D$29,0,10*ROW('Sanitation Data'!D21))="","",OFFSET('Sanitation Data'!$D$29,0,10*ROW('Sanitation Data'!D21)))</f>
        <v/>
      </c>
      <c r="CM27" s="294" t="str">
        <f ca="true">+IF(OFFSET('Sanitation Data'!$D$30,0,10*ROW('Sanitation Data'!D21))="","",OFFSET('Sanitation Data'!$D$30,0,10*ROW('Sanitation Data'!D21)))</f>
        <v/>
      </c>
      <c r="CN27" s="294" t="str">
        <f ca="true">+IF(OFFSET('Sanitation Data'!$D$31,0,10*ROW('Sanitation Data'!D21))="","",OFFSET('Sanitation Data'!$D$31,0,10*ROW('Sanitation Data'!D21)))</f>
        <v/>
      </c>
      <c r="CO27" s="294" t="str">
        <f ca="true">+IF(OFFSET('Sanitation Data'!$D$32,0,10*ROW('Sanitation Data'!D21))="","",OFFSET('Sanitation Data'!$D$32,0,10*ROW('Sanitation Data'!D21)))</f>
        <v/>
      </c>
      <c r="CP27" s="294" t="str">
        <f ca="true">+IF(OFFSET('Sanitation Data'!$E$28,0,10*ROW('Sanitation Data'!E21))="","",OFFSET('Sanitation Data'!$E$28,0,10*ROW('Sanitation Data'!E21)))</f>
        <v/>
      </c>
      <c r="CQ27" s="294" t="str">
        <f ca="true">+IF(OFFSET('Sanitation Data'!$E$29,0,10*ROW('Sanitation Data'!E21))="","",OFFSET('Sanitation Data'!$E$29,0,10*ROW('Sanitation Data'!E21)))</f>
        <v/>
      </c>
      <c r="CR27" s="294" t="str">
        <f ca="true">+IF(OFFSET('Sanitation Data'!$E$30,0,10*ROW('Sanitation Data'!E21))="","",OFFSET('Sanitation Data'!$E$30,0,10*ROW('Sanitation Data'!E21)))</f>
        <v/>
      </c>
      <c r="CS27" s="294" t="str">
        <f ca="true">+IF(OFFSET('Sanitation Data'!$E$31,0,10*ROW('Sanitation Data'!E21))="","",OFFSET('Sanitation Data'!$E$31,0,10*ROW('Sanitation Data'!E21)))</f>
        <v/>
      </c>
      <c r="CT27" s="294" t="str">
        <f ca="true">+IF(OFFSET('Sanitation Data'!$E$32,0,10*ROW('Sanitation Data'!E21))="","",OFFSET('Sanitation Data'!$E$32,0,10*ROW('Sanitation Data'!E21)))</f>
        <v/>
      </c>
      <c r="CU27" s="294" t="str">
        <f ca="true">+IF(OFFSET('Sanitation Data'!$F$28,0,10*ROW('Sanitation Data'!F21))="","",OFFSET('Sanitation Data'!$F$28,0,10*ROW('Sanitation Data'!F21)))</f>
        <v/>
      </c>
      <c r="CV27" s="294" t="str">
        <f ca="true">+IF(OFFSET('Sanitation Data'!$F$29,0,10*ROW('Sanitation Data'!F21))="","",OFFSET('Sanitation Data'!$F$29,0,10*ROW('Sanitation Data'!F21)))</f>
        <v/>
      </c>
      <c r="CW27" s="294" t="str">
        <f ca="true">+IF(OFFSET('Sanitation Data'!$F$30,0,10*ROW('Sanitation Data'!F21))="","",OFFSET('Sanitation Data'!$F$30,0,10*ROW('Sanitation Data'!F21)))</f>
        <v/>
      </c>
      <c r="CX27" s="294" t="str">
        <f ca="true">+IF(OFFSET('Sanitation Data'!$F$31,0,10*ROW('Sanitation Data'!F21))="","",OFFSET('Sanitation Data'!$F$31,0,10*ROW('Sanitation Data'!F21)))</f>
        <v/>
      </c>
      <c r="CY27" s="294" t="str">
        <f ca="true">+IF(OFFSET('Sanitation Data'!$F$32,0,10*ROW('Sanitation Data'!F21))="","",OFFSET('Sanitation Data'!$F$32,0,10*ROW('Sanitation Data'!F21)))</f>
        <v/>
      </c>
      <c r="CZ27" s="294" t="str">
        <f ca="true">+IF(OFFSET('Sanitation Data'!$G$28,0,10*ROW('Sanitation Data'!G21))="","",OFFSET('Sanitation Data'!$G$28,0,10*ROW('Sanitation Data'!G21)))</f>
        <v/>
      </c>
      <c r="DA27" s="294" t="str">
        <f ca="true">+IF(OFFSET('Sanitation Data'!$G$29,0,10*ROW('Sanitation Data'!G21))="","",OFFSET('Sanitation Data'!$G$29,0,10*ROW('Sanitation Data'!G21)))</f>
        <v/>
      </c>
      <c r="DB27" s="294" t="str">
        <f ca="true">+IF(OFFSET('Sanitation Data'!$G$30,0,10*ROW('Sanitation Data'!G21))="","",OFFSET('Sanitation Data'!$G$30,0,10*ROW('Sanitation Data'!G21)))</f>
        <v/>
      </c>
      <c r="DC27" s="294" t="str">
        <f ca="true">+IF(OFFSET('Sanitation Data'!$G$31,0,10*ROW('Sanitation Data'!G21))="","",OFFSET('Sanitation Data'!$G$31,0,10*ROW('Sanitation Data'!G21)))</f>
        <v/>
      </c>
      <c r="DD27" s="294" t="str">
        <f ca="true">+IF(OFFSET('Sanitation Data'!$G$32,0,10*ROW('Sanitation Data'!G21))="","",OFFSET('Sanitation Data'!$G$32,0,10*ROW('Sanitation Data'!G21)))</f>
        <v/>
      </c>
      <c r="DE27" s="294" t="str">
        <f ca="true">+IF(OFFSET('Sanitation Data'!$H$28,0,10*ROW('Sanitation Data'!H21))="","",OFFSET('Sanitation Data'!$H$28,0,10*ROW('Sanitation Data'!H21)))</f>
        <v/>
      </c>
      <c r="DF27" s="294" t="str">
        <f ca="true">+IF(OFFSET('Sanitation Data'!$H$29,0,10*ROW('Sanitation Data'!H21))="","",OFFSET('Sanitation Data'!$H$29,0,10*ROW('Sanitation Data'!H21)))</f>
        <v/>
      </c>
      <c r="DG27" s="294" t="str">
        <f ca="true">+IF(OFFSET('Sanitation Data'!$H$30,0,10*ROW('Sanitation Data'!H21))="","",OFFSET('Sanitation Data'!$H$30,0,10*ROW('Sanitation Data'!H21)))</f>
        <v/>
      </c>
      <c r="DH27" s="294" t="str">
        <f ca="true">+IF(OFFSET('Sanitation Data'!$H$31,0,10*ROW('Sanitation Data'!H21))="","",OFFSET('Sanitation Data'!$H$31,0,10*ROW('Sanitation Data'!H21)))</f>
        <v/>
      </c>
      <c r="DI27" s="294" t="str">
        <f ca="true">+IF(OFFSET('Sanitation Data'!$H$32,0,10*ROW('Sanitation Data'!H21))="","",OFFSET('Sanitation Data'!$H$32,0,10*ROW('Sanitation Data'!H21)))</f>
        <v/>
      </c>
      <c r="DJ27" s="294" t="str">
        <f ca="true">+IF(OFFSET('Sanitation Data'!$I$28,0,10*ROW('Sanitation Data'!I21))="","",OFFSET('Sanitation Data'!$I$28,0,10*ROW('Sanitation Data'!I21)))</f>
        <v/>
      </c>
      <c r="DK27" s="294" t="str">
        <f ca="true">+IF(OFFSET('Sanitation Data'!$I$29,0,10*ROW('Sanitation Data'!I21))="","",OFFSET('Sanitation Data'!$I$29,0,10*ROW('Sanitation Data'!I21)))</f>
        <v/>
      </c>
      <c r="DL27" s="294" t="str">
        <f ca="true">+IF(OFFSET('Sanitation Data'!$I$30,0,10*ROW('Sanitation Data'!I21))="","",OFFSET('Sanitation Data'!$I$30,0,10*ROW('Sanitation Data'!I21)))</f>
        <v/>
      </c>
      <c r="DM27" s="294" t="str">
        <f ca="true">+IF(OFFSET('Sanitation Data'!$I$31,0,10*ROW('Sanitation Data'!I21))="","",OFFSET('Sanitation Data'!$I$31,0,10*ROW('Sanitation Data'!I21)))</f>
        <v/>
      </c>
      <c r="DN27" s="294" t="str">
        <f ca="true">+IF(OFFSET('Sanitation Data'!$I$32,0,10*ROW('Sanitation Data'!I21))="","",OFFSET('Sanitation Data'!$I$32,0,10*ROW('Sanitation Data'!I21)))</f>
        <v/>
      </c>
      <c r="DO27" s="294" t="str">
        <f ca="true">+IF(OFFSET('Hygiene Data'!$D$11,0,10*ROW('Hygiene Data'!D21))="","",OFFSET('Hygiene Data'!$D$11,0,10*ROW('Hygiene Data'!D21)))</f>
        <v/>
      </c>
      <c r="DP27" s="294" t="str">
        <f ca="true">+IF(OFFSET('Hygiene Data'!$D$12,0,10*ROW('Hygiene Data'!D21))="","",OFFSET('Hygiene Data'!$D$12,0,10*ROW('Hygiene Data'!D21)))</f>
        <v/>
      </c>
      <c r="DQ27" s="294" t="str">
        <f ca="true">+IF(OFFSET('Hygiene Data'!$D$13,0,10*ROW('Hygiene Data'!D21))="","",OFFSET('Hygiene Data'!$D$13,0,10*ROW('Hygiene Data'!D21)))</f>
        <v/>
      </c>
      <c r="DR27" s="294" t="str">
        <f ca="true">+IF(OFFSET('Hygiene Data'!$E$11,0,10*ROW('Hygiene Data'!E21))="","",OFFSET('Hygiene Data'!$E$11,0,10*ROW('Hygiene Data'!E21)))</f>
        <v/>
      </c>
      <c r="DS27" s="294" t="str">
        <f ca="true">+IF(OFFSET('Hygiene Data'!$E$12,0,10*ROW('Hygiene Data'!E21))="","",OFFSET('Hygiene Data'!$E$12,0,10*ROW('Hygiene Data'!E21)))</f>
        <v/>
      </c>
      <c r="DT27" s="294" t="str">
        <f ca="true">+IF(OFFSET('Hygiene Data'!$E$13,0,10*ROW('Hygiene Data'!E21))="","",OFFSET('Hygiene Data'!$E$13,0,10*ROW('Hygiene Data'!E21)))</f>
        <v/>
      </c>
      <c r="DU27" s="294" t="str">
        <f ca="true">+IF(OFFSET('Hygiene Data'!$F$11,0,10*ROW('Hygiene Data'!F21))="","",OFFSET('Hygiene Data'!$F$11,0,10*ROW('Hygiene Data'!F21)))</f>
        <v/>
      </c>
      <c r="DV27" s="294" t="str">
        <f ca="true">+IF(OFFSET('Hygiene Data'!$F$12,0,10*ROW('Hygiene Data'!F21))="","",OFFSET('Hygiene Data'!$F$12,0,10*ROW('Hygiene Data'!F21)))</f>
        <v/>
      </c>
      <c r="DW27" s="294" t="str">
        <f ca="true">+IF(OFFSET('Hygiene Data'!$F$13,0,10*ROW('Hygiene Data'!F21))="","",OFFSET('Hygiene Data'!$F$13,0,10*ROW('Hygiene Data'!F21)))</f>
        <v/>
      </c>
      <c r="DX27" s="294" t="str">
        <f ca="true">+IF(OFFSET('Hygiene Data'!$G$11,0,10*ROW('Hygiene Data'!G21))="","",OFFSET('Hygiene Data'!$G$11,0,10*ROW('Hygiene Data'!G21)))</f>
        <v/>
      </c>
      <c r="DY27" s="294" t="str">
        <f ca="true">+IF(OFFSET('Hygiene Data'!$G$12,0,10*ROW('Hygiene Data'!G21))="","",OFFSET('Hygiene Data'!$G$12,0,10*ROW('Hygiene Data'!G21)))</f>
        <v/>
      </c>
      <c r="DZ27" s="294" t="str">
        <f ca="true">+IF(OFFSET('Hygiene Data'!$G$13,0,10*ROW('Hygiene Data'!G21))="","",OFFSET('Hygiene Data'!$G$13,0,10*ROW('Hygiene Data'!G21)))</f>
        <v/>
      </c>
      <c r="EA27" s="294" t="str">
        <f ca="true">+IF(OFFSET('Hygiene Data'!$H$11,0,10*ROW('Hygiene Data'!H21))="","",OFFSET('Hygiene Data'!$H$11,0,10*ROW('Hygiene Data'!H21)))</f>
        <v/>
      </c>
      <c r="EB27" s="294" t="str">
        <f ca="true">+IF(OFFSET('Hygiene Data'!$H$12,0,10*ROW('Hygiene Data'!H21))="","",OFFSET('Hygiene Data'!$H$12,0,10*ROW('Hygiene Data'!H21)))</f>
        <v/>
      </c>
      <c r="EC27" s="294" t="str">
        <f ca="true">+IF(OFFSET('Hygiene Data'!$H$13,0,10*ROW('Hygiene Data'!H21))="","",OFFSET('Hygiene Data'!$H$13,0,10*ROW('Hygiene Data'!H21)))</f>
        <v/>
      </c>
      <c r="ED27" s="294" t="str">
        <f ca="true">+IF(OFFSET('Hygiene Data'!$I$11,0,10*ROW('Hygiene Data'!I21))="","",OFFSET('Hygiene Data'!$I$11,0,10*ROW('Hygiene Data'!I21)))</f>
        <v/>
      </c>
      <c r="EE27" s="294" t="str">
        <f ca="true">+IF(OFFSET('Hygiene Data'!$I$12,0,10*ROW('Hygiene Data'!I21))="","",OFFSET('Hygiene Data'!$I$12,0,10*ROW('Hygiene Data'!I21)))</f>
        <v/>
      </c>
      <c r="EF27" s="294" t="str">
        <f ca="true">+IF(OFFSET('Hygiene Data'!$I$13,0,10*ROW('Hygiene Data'!I21))="","",OFFSET('Hygiene Data'!$I$13,0,10*ROW('Hygiene Data'!I21)))</f>
        <v/>
      </c>
    </row>
    <row xmlns:x14ac="http://schemas.microsoft.com/office/spreadsheetml/2009/9/ac" r="28" x14ac:dyDescent="0.2">
      <c r="A28" s="36" t="str">
        <f ca="true">+IF(OFFSET('Water Data'!$B$2,0,10*ROW('Water Data'!E22))="","",OFFSET('Water Data'!$B$2,0,10*ROW('Water Data'!E22)))</f>
        <v/>
      </c>
      <c r="B28" s="36" t="str">
        <f ca="true">+IF(OFFSET('Water Data'!$C$2,0,10*ROW('Water Data'!F22))="","",OFFSET('Water Data'!$C$2,0,10*ROW('Water Data'!F22)))</f>
        <v/>
      </c>
      <c r="C28" s="350" t="str">
        <f t="shared" ca="true" si="0"/>
        <v/>
      </c>
      <c r="D28" s="96"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6"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6"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6"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6"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6"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6"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6"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6"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6"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6"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6"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6"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6"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6"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6"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6"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6"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7"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7"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7"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7"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7"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7"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7"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7"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7"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7"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7"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7"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7"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7"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7"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7"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7"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7"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7"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7"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7"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7"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7"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7"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7"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7"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7"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7"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7"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7"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8"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8"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8"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8"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8"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8"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8"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8"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8"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8"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8"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8"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8"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8"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8"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8"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8"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8"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94"/>
      <c r="BS28" s="294" t="str">
        <f ca="true">+IF(OFFSET('Water Data'!$D$27,0,10*ROW('Water Data'!D22))="","",OFFSET('Water Data'!$D$27,0,10*ROW('Water Data'!D22)))</f>
        <v/>
      </c>
      <c r="BT28" s="294" t="str">
        <f ca="true">+IF(OFFSET('Water Data'!$D$28,0,10*ROW('Water Data'!D22))="","",OFFSET('Water Data'!$D$28,0,10*ROW('Water Data'!D22)))</f>
        <v/>
      </c>
      <c r="BU28" s="294" t="str">
        <f ca="true">+IF(OFFSET('Water Data'!$D$29,0,10*ROW('Water Data'!D22))="","",OFFSET('Water Data'!$D$29,0,10*ROW('Water Data'!D22)))</f>
        <v/>
      </c>
      <c r="BV28" s="294" t="str">
        <f ca="true">+IF(OFFSET('Water Data'!$E$27,0,10*ROW('Water Data'!E22))="","",OFFSET('Water Data'!$E$27,0,10*ROW('Water Data'!E22)))</f>
        <v/>
      </c>
      <c r="BW28" s="294" t="str">
        <f ca="true">+IF(OFFSET('Water Data'!$E$28,0,10*ROW('Water Data'!E22))="","",OFFSET('Water Data'!$E$28,0,10*ROW('Water Data'!E22)))</f>
        <v/>
      </c>
      <c r="BX28" s="294" t="str">
        <f ca="true">+IF(OFFSET('Water Data'!$E$29,0,10*ROW('Water Data'!E22))="","",OFFSET('Water Data'!$E$29,0,10*ROW('Water Data'!E22)))</f>
        <v/>
      </c>
      <c r="BY28" s="294" t="str">
        <f ca="true">+IF(OFFSET('Water Data'!$F$27,0,10*ROW('Water Data'!F22))="","",OFFSET('Water Data'!$F$27,0,10*ROW('Water Data'!F22)))</f>
        <v/>
      </c>
      <c r="BZ28" s="294" t="str">
        <f ca="true">+IF(OFFSET('Water Data'!$F$28,0,10*ROW('Water Data'!F22))="","",OFFSET('Water Data'!$F$28,0,10*ROW('Water Data'!F22)))</f>
        <v/>
      </c>
      <c r="CA28" s="294" t="str">
        <f ca="true">+IF(OFFSET('Water Data'!$F$29,0,10*ROW('Water Data'!F22))="","",OFFSET('Water Data'!$F$29,0,10*ROW('Water Data'!F22)))</f>
        <v/>
      </c>
      <c r="CB28" s="294" t="str">
        <f ca="true">+IF(OFFSET('Water Data'!$G$27,0,10*ROW('Water Data'!G22))="","",OFFSET('Water Data'!$G$27,0,10*ROW('Water Data'!G22)))</f>
        <v/>
      </c>
      <c r="CC28" s="294" t="str">
        <f ca="true">+IF(OFFSET('Water Data'!$G$28,0,10*ROW('Water Data'!G22))="","",OFFSET('Water Data'!$G$28,0,10*ROW('Water Data'!G22)))</f>
        <v/>
      </c>
      <c r="CD28" s="294" t="str">
        <f ca="true">+IF(OFFSET('Water Data'!$G$29,0,10*ROW('Water Data'!G22))="","",OFFSET('Water Data'!$G$29,0,10*ROW('Water Data'!G22)))</f>
        <v/>
      </c>
      <c r="CE28" s="294" t="str">
        <f ca="true">+IF(OFFSET('Water Data'!$H$27,0,10*ROW('Water Data'!H22))="","",OFFSET('Water Data'!$H$27,0,10*ROW('Water Data'!H22)))</f>
        <v/>
      </c>
      <c r="CF28" s="294" t="str">
        <f ca="true">+IF(OFFSET('Water Data'!$H$28,0,10*ROW('Water Data'!H22))="","",OFFSET('Water Data'!$H$28,0,10*ROW('Water Data'!H22)))</f>
        <v/>
      </c>
      <c r="CG28" s="294" t="str">
        <f ca="true">+IF(OFFSET('Water Data'!$H$29,0,10*ROW('Water Data'!H22))="","",OFFSET('Water Data'!$H$29,0,10*ROW('Water Data'!H22)))</f>
        <v/>
      </c>
      <c r="CH28" s="294" t="str">
        <f ca="true">+IF(OFFSET('Water Data'!$I$27,0,10*ROW('Water Data'!I22))="","",OFFSET('Water Data'!$I$27,0,10*ROW('Water Data'!I22)))</f>
        <v/>
      </c>
      <c r="CI28" s="294" t="str">
        <f ca="true">+IF(OFFSET('Water Data'!$I$28,0,10*ROW('Water Data'!I22))="","",OFFSET('Water Data'!$I$28,0,10*ROW('Water Data'!I22)))</f>
        <v/>
      </c>
      <c r="CJ28" s="294" t="str">
        <f ca="true">+IF(OFFSET('Water Data'!$I$29,0,10*ROW('Water Data'!I22))="","",OFFSET('Water Data'!$I$29,0,10*ROW('Water Data'!I22)))</f>
        <v/>
      </c>
      <c r="CK28" s="294" t="str">
        <f ca="true">+IF(OFFSET('Sanitation Data'!$D$28,0,10*ROW('Sanitation Data'!D22))="","",OFFSET('Sanitation Data'!$D$28,0,10*ROW('Sanitation Data'!D22)))</f>
        <v/>
      </c>
      <c r="CL28" s="294" t="str">
        <f ca="true">+IF(OFFSET('Sanitation Data'!$D$29,0,10*ROW('Sanitation Data'!D22))="","",OFFSET('Sanitation Data'!$D$29,0,10*ROW('Sanitation Data'!D22)))</f>
        <v/>
      </c>
      <c r="CM28" s="294" t="str">
        <f ca="true">+IF(OFFSET('Sanitation Data'!$D$30,0,10*ROW('Sanitation Data'!D22))="","",OFFSET('Sanitation Data'!$D$30,0,10*ROW('Sanitation Data'!D22)))</f>
        <v/>
      </c>
      <c r="CN28" s="294" t="str">
        <f ca="true">+IF(OFFSET('Sanitation Data'!$D$31,0,10*ROW('Sanitation Data'!D22))="","",OFFSET('Sanitation Data'!$D$31,0,10*ROW('Sanitation Data'!D22)))</f>
        <v/>
      </c>
      <c r="CO28" s="294" t="str">
        <f ca="true">+IF(OFFSET('Sanitation Data'!$D$32,0,10*ROW('Sanitation Data'!D22))="","",OFFSET('Sanitation Data'!$D$32,0,10*ROW('Sanitation Data'!D22)))</f>
        <v/>
      </c>
      <c r="CP28" s="294" t="str">
        <f ca="true">+IF(OFFSET('Sanitation Data'!$E$28,0,10*ROW('Sanitation Data'!E22))="","",OFFSET('Sanitation Data'!$E$28,0,10*ROW('Sanitation Data'!E22)))</f>
        <v/>
      </c>
      <c r="CQ28" s="294" t="str">
        <f ca="true">+IF(OFFSET('Sanitation Data'!$E$29,0,10*ROW('Sanitation Data'!E22))="","",OFFSET('Sanitation Data'!$E$29,0,10*ROW('Sanitation Data'!E22)))</f>
        <v/>
      </c>
      <c r="CR28" s="294" t="str">
        <f ca="true">+IF(OFFSET('Sanitation Data'!$E$30,0,10*ROW('Sanitation Data'!E22))="","",OFFSET('Sanitation Data'!$E$30,0,10*ROW('Sanitation Data'!E22)))</f>
        <v/>
      </c>
      <c r="CS28" s="294" t="str">
        <f ca="true">+IF(OFFSET('Sanitation Data'!$E$31,0,10*ROW('Sanitation Data'!E22))="","",OFFSET('Sanitation Data'!$E$31,0,10*ROW('Sanitation Data'!E22)))</f>
        <v/>
      </c>
      <c r="CT28" s="294" t="str">
        <f ca="true">+IF(OFFSET('Sanitation Data'!$E$32,0,10*ROW('Sanitation Data'!E22))="","",OFFSET('Sanitation Data'!$E$32,0,10*ROW('Sanitation Data'!E22)))</f>
        <v/>
      </c>
      <c r="CU28" s="294" t="str">
        <f ca="true">+IF(OFFSET('Sanitation Data'!$F$28,0,10*ROW('Sanitation Data'!F22))="","",OFFSET('Sanitation Data'!$F$28,0,10*ROW('Sanitation Data'!F22)))</f>
        <v/>
      </c>
      <c r="CV28" s="294" t="str">
        <f ca="true">+IF(OFFSET('Sanitation Data'!$F$29,0,10*ROW('Sanitation Data'!F22))="","",OFFSET('Sanitation Data'!$F$29,0,10*ROW('Sanitation Data'!F22)))</f>
        <v/>
      </c>
      <c r="CW28" s="294" t="str">
        <f ca="true">+IF(OFFSET('Sanitation Data'!$F$30,0,10*ROW('Sanitation Data'!F22))="","",OFFSET('Sanitation Data'!$F$30,0,10*ROW('Sanitation Data'!F22)))</f>
        <v/>
      </c>
      <c r="CX28" s="294" t="str">
        <f ca="true">+IF(OFFSET('Sanitation Data'!$F$31,0,10*ROW('Sanitation Data'!F22))="","",OFFSET('Sanitation Data'!$F$31,0,10*ROW('Sanitation Data'!F22)))</f>
        <v/>
      </c>
      <c r="CY28" s="294" t="str">
        <f ca="true">+IF(OFFSET('Sanitation Data'!$F$32,0,10*ROW('Sanitation Data'!F22))="","",OFFSET('Sanitation Data'!$F$32,0,10*ROW('Sanitation Data'!F22)))</f>
        <v/>
      </c>
      <c r="CZ28" s="294" t="str">
        <f ca="true">+IF(OFFSET('Sanitation Data'!$G$28,0,10*ROW('Sanitation Data'!G22))="","",OFFSET('Sanitation Data'!$G$28,0,10*ROW('Sanitation Data'!G22)))</f>
        <v/>
      </c>
      <c r="DA28" s="294" t="str">
        <f ca="true">+IF(OFFSET('Sanitation Data'!$G$29,0,10*ROW('Sanitation Data'!G22))="","",OFFSET('Sanitation Data'!$G$29,0,10*ROW('Sanitation Data'!G22)))</f>
        <v/>
      </c>
      <c r="DB28" s="294" t="str">
        <f ca="true">+IF(OFFSET('Sanitation Data'!$G$30,0,10*ROW('Sanitation Data'!G22))="","",OFFSET('Sanitation Data'!$G$30,0,10*ROW('Sanitation Data'!G22)))</f>
        <v/>
      </c>
      <c r="DC28" s="294" t="str">
        <f ca="true">+IF(OFFSET('Sanitation Data'!$G$31,0,10*ROW('Sanitation Data'!G22))="","",OFFSET('Sanitation Data'!$G$31,0,10*ROW('Sanitation Data'!G22)))</f>
        <v/>
      </c>
      <c r="DD28" s="294" t="str">
        <f ca="true">+IF(OFFSET('Sanitation Data'!$G$32,0,10*ROW('Sanitation Data'!G22))="","",OFFSET('Sanitation Data'!$G$32,0,10*ROW('Sanitation Data'!G22)))</f>
        <v/>
      </c>
      <c r="DE28" s="294" t="str">
        <f ca="true">+IF(OFFSET('Sanitation Data'!$H$28,0,10*ROW('Sanitation Data'!H22))="","",OFFSET('Sanitation Data'!$H$28,0,10*ROW('Sanitation Data'!H22)))</f>
        <v/>
      </c>
      <c r="DF28" s="294" t="str">
        <f ca="true">+IF(OFFSET('Sanitation Data'!$H$29,0,10*ROW('Sanitation Data'!H22))="","",OFFSET('Sanitation Data'!$H$29,0,10*ROW('Sanitation Data'!H22)))</f>
        <v/>
      </c>
      <c r="DG28" s="294" t="str">
        <f ca="true">+IF(OFFSET('Sanitation Data'!$H$30,0,10*ROW('Sanitation Data'!H22))="","",OFFSET('Sanitation Data'!$H$30,0,10*ROW('Sanitation Data'!H22)))</f>
        <v/>
      </c>
      <c r="DH28" s="294" t="str">
        <f ca="true">+IF(OFFSET('Sanitation Data'!$H$31,0,10*ROW('Sanitation Data'!H22))="","",OFFSET('Sanitation Data'!$H$31,0,10*ROW('Sanitation Data'!H22)))</f>
        <v/>
      </c>
      <c r="DI28" s="294" t="str">
        <f ca="true">+IF(OFFSET('Sanitation Data'!$H$32,0,10*ROW('Sanitation Data'!H22))="","",OFFSET('Sanitation Data'!$H$32,0,10*ROW('Sanitation Data'!H22)))</f>
        <v/>
      </c>
      <c r="DJ28" s="294" t="str">
        <f ca="true">+IF(OFFSET('Sanitation Data'!$I$28,0,10*ROW('Sanitation Data'!I22))="","",OFFSET('Sanitation Data'!$I$28,0,10*ROW('Sanitation Data'!I22)))</f>
        <v/>
      </c>
      <c r="DK28" s="294" t="str">
        <f ca="true">+IF(OFFSET('Sanitation Data'!$I$29,0,10*ROW('Sanitation Data'!I22))="","",OFFSET('Sanitation Data'!$I$29,0,10*ROW('Sanitation Data'!I22)))</f>
        <v/>
      </c>
      <c r="DL28" s="294" t="str">
        <f ca="true">+IF(OFFSET('Sanitation Data'!$I$30,0,10*ROW('Sanitation Data'!I22))="","",OFFSET('Sanitation Data'!$I$30,0,10*ROW('Sanitation Data'!I22)))</f>
        <v/>
      </c>
      <c r="DM28" s="294" t="str">
        <f ca="true">+IF(OFFSET('Sanitation Data'!$I$31,0,10*ROW('Sanitation Data'!I22))="","",OFFSET('Sanitation Data'!$I$31,0,10*ROW('Sanitation Data'!I22)))</f>
        <v/>
      </c>
      <c r="DN28" s="294" t="str">
        <f ca="true">+IF(OFFSET('Sanitation Data'!$I$32,0,10*ROW('Sanitation Data'!I22))="","",OFFSET('Sanitation Data'!$I$32,0,10*ROW('Sanitation Data'!I22)))</f>
        <v/>
      </c>
      <c r="DO28" s="294" t="str">
        <f ca="true">+IF(OFFSET('Hygiene Data'!$D$11,0,10*ROW('Hygiene Data'!D22))="","",OFFSET('Hygiene Data'!$D$11,0,10*ROW('Hygiene Data'!D22)))</f>
        <v/>
      </c>
      <c r="DP28" s="294" t="str">
        <f ca="true">+IF(OFFSET('Hygiene Data'!$D$12,0,10*ROW('Hygiene Data'!D22))="","",OFFSET('Hygiene Data'!$D$12,0,10*ROW('Hygiene Data'!D22)))</f>
        <v/>
      </c>
      <c r="DQ28" s="294" t="str">
        <f ca="true">+IF(OFFSET('Hygiene Data'!$D$13,0,10*ROW('Hygiene Data'!D22))="","",OFFSET('Hygiene Data'!$D$13,0,10*ROW('Hygiene Data'!D22)))</f>
        <v/>
      </c>
      <c r="DR28" s="294" t="str">
        <f ca="true">+IF(OFFSET('Hygiene Data'!$E$11,0,10*ROW('Hygiene Data'!E22))="","",OFFSET('Hygiene Data'!$E$11,0,10*ROW('Hygiene Data'!E22)))</f>
        <v/>
      </c>
      <c r="DS28" s="294" t="str">
        <f ca="true">+IF(OFFSET('Hygiene Data'!$E$12,0,10*ROW('Hygiene Data'!E22))="","",OFFSET('Hygiene Data'!$E$12,0,10*ROW('Hygiene Data'!E22)))</f>
        <v/>
      </c>
      <c r="DT28" s="294" t="str">
        <f ca="true">+IF(OFFSET('Hygiene Data'!$E$13,0,10*ROW('Hygiene Data'!E22))="","",OFFSET('Hygiene Data'!$E$13,0,10*ROW('Hygiene Data'!E22)))</f>
        <v/>
      </c>
      <c r="DU28" s="294" t="str">
        <f ca="true">+IF(OFFSET('Hygiene Data'!$F$11,0,10*ROW('Hygiene Data'!F22))="","",OFFSET('Hygiene Data'!$F$11,0,10*ROW('Hygiene Data'!F22)))</f>
        <v/>
      </c>
      <c r="DV28" s="294" t="str">
        <f ca="true">+IF(OFFSET('Hygiene Data'!$F$12,0,10*ROW('Hygiene Data'!F22))="","",OFFSET('Hygiene Data'!$F$12,0,10*ROW('Hygiene Data'!F22)))</f>
        <v/>
      </c>
      <c r="DW28" s="294" t="str">
        <f ca="true">+IF(OFFSET('Hygiene Data'!$F$13,0,10*ROW('Hygiene Data'!F22))="","",OFFSET('Hygiene Data'!$F$13,0,10*ROW('Hygiene Data'!F22)))</f>
        <v/>
      </c>
      <c r="DX28" s="294" t="str">
        <f ca="true">+IF(OFFSET('Hygiene Data'!$G$11,0,10*ROW('Hygiene Data'!G22))="","",OFFSET('Hygiene Data'!$G$11,0,10*ROW('Hygiene Data'!G22)))</f>
        <v/>
      </c>
      <c r="DY28" s="294" t="str">
        <f ca="true">+IF(OFFSET('Hygiene Data'!$G$12,0,10*ROW('Hygiene Data'!G22))="","",OFFSET('Hygiene Data'!$G$12,0,10*ROW('Hygiene Data'!G22)))</f>
        <v/>
      </c>
      <c r="DZ28" s="294" t="str">
        <f ca="true">+IF(OFFSET('Hygiene Data'!$G$13,0,10*ROW('Hygiene Data'!G22))="","",OFFSET('Hygiene Data'!$G$13,0,10*ROW('Hygiene Data'!G22)))</f>
        <v/>
      </c>
      <c r="EA28" s="294" t="str">
        <f ca="true">+IF(OFFSET('Hygiene Data'!$H$11,0,10*ROW('Hygiene Data'!H22))="","",OFFSET('Hygiene Data'!$H$11,0,10*ROW('Hygiene Data'!H22)))</f>
        <v/>
      </c>
      <c r="EB28" s="294" t="str">
        <f ca="true">+IF(OFFSET('Hygiene Data'!$H$12,0,10*ROW('Hygiene Data'!H22))="","",OFFSET('Hygiene Data'!$H$12,0,10*ROW('Hygiene Data'!H22)))</f>
        <v/>
      </c>
      <c r="EC28" s="294" t="str">
        <f ca="true">+IF(OFFSET('Hygiene Data'!$H$13,0,10*ROW('Hygiene Data'!H22))="","",OFFSET('Hygiene Data'!$H$13,0,10*ROW('Hygiene Data'!H22)))</f>
        <v/>
      </c>
      <c r="ED28" s="294" t="str">
        <f ca="true">+IF(OFFSET('Hygiene Data'!$I$11,0,10*ROW('Hygiene Data'!I22))="","",OFFSET('Hygiene Data'!$I$11,0,10*ROW('Hygiene Data'!I22)))</f>
        <v/>
      </c>
      <c r="EE28" s="294" t="str">
        <f ca="true">+IF(OFFSET('Hygiene Data'!$I$12,0,10*ROW('Hygiene Data'!I22))="","",OFFSET('Hygiene Data'!$I$12,0,10*ROW('Hygiene Data'!I22)))</f>
        <v/>
      </c>
      <c r="EF28" s="294" t="str">
        <f ca="true">+IF(OFFSET('Hygiene Data'!$I$13,0,10*ROW('Hygiene Data'!I22))="","",OFFSET('Hygiene Data'!$I$13,0,10*ROW('Hygiene Data'!I22)))</f>
        <v/>
      </c>
    </row>
    <row xmlns:x14ac="http://schemas.microsoft.com/office/spreadsheetml/2009/9/ac" r="29" x14ac:dyDescent="0.2">
      <c r="A29" s="36" t="str">
        <f ca="true">+IF(OFFSET('Water Data'!$B$2,0,10*ROW('Water Data'!E23))="","",OFFSET('Water Data'!$B$2,0,10*ROW('Water Data'!E23)))</f>
        <v/>
      </c>
      <c r="B29" s="36" t="str">
        <f ca="true">+IF(OFFSET('Water Data'!$C$2,0,10*ROW('Water Data'!F23))="","",OFFSET('Water Data'!$C$2,0,10*ROW('Water Data'!F23)))</f>
        <v/>
      </c>
      <c r="C29" s="350" t="str">
        <f t="shared" ca="true" si="0"/>
        <v/>
      </c>
      <c r="D29" s="96"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6"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6"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6"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6"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6"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6"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6"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6"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6"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6"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6"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6"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6"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6"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6"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6"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6"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7"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7"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7"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7"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7"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7"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7"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7"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7"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7"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7"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7"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7"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7"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7"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7"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7"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7"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7"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7"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7"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7"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7"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7"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7"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7"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7"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7"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7"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7"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8"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8"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8"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8"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8"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8"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8"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8"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8"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8"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8"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8"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8"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8"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8"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8"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8"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8"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94"/>
      <c r="BS29" s="294" t="str">
        <f ca="true">+IF(OFFSET('Water Data'!$D$27,0,10*ROW('Water Data'!D23))="","",OFFSET('Water Data'!$D$27,0,10*ROW('Water Data'!D23)))</f>
        <v/>
      </c>
      <c r="BT29" s="294" t="str">
        <f ca="true">+IF(OFFSET('Water Data'!$D$28,0,10*ROW('Water Data'!D23))="","",OFFSET('Water Data'!$D$28,0,10*ROW('Water Data'!D23)))</f>
        <v/>
      </c>
      <c r="BU29" s="294" t="str">
        <f ca="true">+IF(OFFSET('Water Data'!$D$29,0,10*ROW('Water Data'!D23))="","",OFFSET('Water Data'!$D$29,0,10*ROW('Water Data'!D23)))</f>
        <v/>
      </c>
      <c r="BV29" s="294" t="str">
        <f ca="true">+IF(OFFSET('Water Data'!$E$27,0,10*ROW('Water Data'!E23))="","",OFFSET('Water Data'!$E$27,0,10*ROW('Water Data'!E23)))</f>
        <v/>
      </c>
      <c r="BW29" s="294" t="str">
        <f ca="true">+IF(OFFSET('Water Data'!$E$28,0,10*ROW('Water Data'!E23))="","",OFFSET('Water Data'!$E$28,0,10*ROW('Water Data'!E23)))</f>
        <v/>
      </c>
      <c r="BX29" s="294" t="str">
        <f ca="true">+IF(OFFSET('Water Data'!$E$29,0,10*ROW('Water Data'!E23))="","",OFFSET('Water Data'!$E$29,0,10*ROW('Water Data'!E23)))</f>
        <v/>
      </c>
      <c r="BY29" s="294" t="str">
        <f ca="true">+IF(OFFSET('Water Data'!$F$27,0,10*ROW('Water Data'!F23))="","",OFFSET('Water Data'!$F$27,0,10*ROW('Water Data'!F23)))</f>
        <v/>
      </c>
      <c r="BZ29" s="294" t="str">
        <f ca="true">+IF(OFFSET('Water Data'!$F$28,0,10*ROW('Water Data'!F23))="","",OFFSET('Water Data'!$F$28,0,10*ROW('Water Data'!F23)))</f>
        <v/>
      </c>
      <c r="CA29" s="294" t="str">
        <f ca="true">+IF(OFFSET('Water Data'!$F$29,0,10*ROW('Water Data'!F23))="","",OFFSET('Water Data'!$F$29,0,10*ROW('Water Data'!F23)))</f>
        <v/>
      </c>
      <c r="CB29" s="294" t="str">
        <f ca="true">+IF(OFFSET('Water Data'!$G$27,0,10*ROW('Water Data'!G23))="","",OFFSET('Water Data'!$G$27,0,10*ROW('Water Data'!G23)))</f>
        <v/>
      </c>
      <c r="CC29" s="294" t="str">
        <f ca="true">+IF(OFFSET('Water Data'!$G$28,0,10*ROW('Water Data'!G23))="","",OFFSET('Water Data'!$G$28,0,10*ROW('Water Data'!G23)))</f>
        <v/>
      </c>
      <c r="CD29" s="294" t="str">
        <f ca="true">+IF(OFFSET('Water Data'!$G$29,0,10*ROW('Water Data'!G23))="","",OFFSET('Water Data'!$G$29,0,10*ROW('Water Data'!G23)))</f>
        <v/>
      </c>
      <c r="CE29" s="294" t="str">
        <f ca="true">+IF(OFFSET('Water Data'!$H$27,0,10*ROW('Water Data'!H23))="","",OFFSET('Water Data'!$H$27,0,10*ROW('Water Data'!H23)))</f>
        <v/>
      </c>
      <c r="CF29" s="294" t="str">
        <f ca="true">+IF(OFFSET('Water Data'!$H$28,0,10*ROW('Water Data'!H23))="","",OFFSET('Water Data'!$H$28,0,10*ROW('Water Data'!H23)))</f>
        <v/>
      </c>
      <c r="CG29" s="294" t="str">
        <f ca="true">+IF(OFFSET('Water Data'!$H$29,0,10*ROW('Water Data'!H23))="","",OFFSET('Water Data'!$H$29,0,10*ROW('Water Data'!H23)))</f>
        <v/>
      </c>
      <c r="CH29" s="294" t="str">
        <f ca="true">+IF(OFFSET('Water Data'!$I$27,0,10*ROW('Water Data'!I23))="","",OFFSET('Water Data'!$I$27,0,10*ROW('Water Data'!I23)))</f>
        <v/>
      </c>
      <c r="CI29" s="294" t="str">
        <f ca="true">+IF(OFFSET('Water Data'!$I$28,0,10*ROW('Water Data'!I23))="","",OFFSET('Water Data'!$I$28,0,10*ROW('Water Data'!I23)))</f>
        <v/>
      </c>
      <c r="CJ29" s="294" t="str">
        <f ca="true">+IF(OFFSET('Water Data'!$I$29,0,10*ROW('Water Data'!I23))="","",OFFSET('Water Data'!$I$29,0,10*ROW('Water Data'!I23)))</f>
        <v/>
      </c>
      <c r="CK29" s="294" t="str">
        <f ca="true">+IF(OFFSET('Sanitation Data'!$D$28,0,10*ROW('Sanitation Data'!D23))="","",OFFSET('Sanitation Data'!$D$28,0,10*ROW('Sanitation Data'!D23)))</f>
        <v/>
      </c>
      <c r="CL29" s="294" t="str">
        <f ca="true">+IF(OFFSET('Sanitation Data'!$D$29,0,10*ROW('Sanitation Data'!D23))="","",OFFSET('Sanitation Data'!$D$29,0,10*ROW('Sanitation Data'!D23)))</f>
        <v/>
      </c>
      <c r="CM29" s="294" t="str">
        <f ca="true">+IF(OFFSET('Sanitation Data'!$D$30,0,10*ROW('Sanitation Data'!D23))="","",OFFSET('Sanitation Data'!$D$30,0,10*ROW('Sanitation Data'!D23)))</f>
        <v/>
      </c>
      <c r="CN29" s="294" t="str">
        <f ca="true">+IF(OFFSET('Sanitation Data'!$D$31,0,10*ROW('Sanitation Data'!D23))="","",OFFSET('Sanitation Data'!$D$31,0,10*ROW('Sanitation Data'!D23)))</f>
        <v/>
      </c>
      <c r="CO29" s="294" t="str">
        <f ca="true">+IF(OFFSET('Sanitation Data'!$D$32,0,10*ROW('Sanitation Data'!D23))="","",OFFSET('Sanitation Data'!$D$32,0,10*ROW('Sanitation Data'!D23)))</f>
        <v/>
      </c>
      <c r="CP29" s="294" t="str">
        <f ca="true">+IF(OFFSET('Sanitation Data'!$E$28,0,10*ROW('Sanitation Data'!E23))="","",OFFSET('Sanitation Data'!$E$28,0,10*ROW('Sanitation Data'!E23)))</f>
        <v/>
      </c>
      <c r="CQ29" s="294" t="str">
        <f ca="true">+IF(OFFSET('Sanitation Data'!$E$29,0,10*ROW('Sanitation Data'!E23))="","",OFFSET('Sanitation Data'!$E$29,0,10*ROW('Sanitation Data'!E23)))</f>
        <v/>
      </c>
      <c r="CR29" s="294" t="str">
        <f ca="true">+IF(OFFSET('Sanitation Data'!$E$30,0,10*ROW('Sanitation Data'!E23))="","",OFFSET('Sanitation Data'!$E$30,0,10*ROW('Sanitation Data'!E23)))</f>
        <v/>
      </c>
      <c r="CS29" s="294" t="str">
        <f ca="true">+IF(OFFSET('Sanitation Data'!$E$31,0,10*ROW('Sanitation Data'!E23))="","",OFFSET('Sanitation Data'!$E$31,0,10*ROW('Sanitation Data'!E23)))</f>
        <v/>
      </c>
      <c r="CT29" s="294" t="str">
        <f ca="true">+IF(OFFSET('Sanitation Data'!$E$32,0,10*ROW('Sanitation Data'!E23))="","",OFFSET('Sanitation Data'!$E$32,0,10*ROW('Sanitation Data'!E23)))</f>
        <v/>
      </c>
      <c r="CU29" s="294" t="str">
        <f ca="true">+IF(OFFSET('Sanitation Data'!$F$28,0,10*ROW('Sanitation Data'!F23))="","",OFFSET('Sanitation Data'!$F$28,0,10*ROW('Sanitation Data'!F23)))</f>
        <v/>
      </c>
      <c r="CV29" s="294" t="str">
        <f ca="true">+IF(OFFSET('Sanitation Data'!$F$29,0,10*ROW('Sanitation Data'!F23))="","",OFFSET('Sanitation Data'!$F$29,0,10*ROW('Sanitation Data'!F23)))</f>
        <v/>
      </c>
      <c r="CW29" s="294" t="str">
        <f ca="true">+IF(OFFSET('Sanitation Data'!$F$30,0,10*ROW('Sanitation Data'!F23))="","",OFFSET('Sanitation Data'!$F$30,0,10*ROW('Sanitation Data'!F23)))</f>
        <v/>
      </c>
      <c r="CX29" s="294" t="str">
        <f ca="true">+IF(OFFSET('Sanitation Data'!$F$31,0,10*ROW('Sanitation Data'!F23))="","",OFFSET('Sanitation Data'!$F$31,0,10*ROW('Sanitation Data'!F23)))</f>
        <v/>
      </c>
      <c r="CY29" s="294" t="str">
        <f ca="true">+IF(OFFSET('Sanitation Data'!$F$32,0,10*ROW('Sanitation Data'!F23))="","",OFFSET('Sanitation Data'!$F$32,0,10*ROW('Sanitation Data'!F23)))</f>
        <v/>
      </c>
      <c r="CZ29" s="294" t="str">
        <f ca="true">+IF(OFFSET('Sanitation Data'!$G$28,0,10*ROW('Sanitation Data'!G23))="","",OFFSET('Sanitation Data'!$G$28,0,10*ROW('Sanitation Data'!G23)))</f>
        <v/>
      </c>
      <c r="DA29" s="294" t="str">
        <f ca="true">+IF(OFFSET('Sanitation Data'!$G$29,0,10*ROW('Sanitation Data'!G23))="","",OFFSET('Sanitation Data'!$G$29,0,10*ROW('Sanitation Data'!G23)))</f>
        <v/>
      </c>
      <c r="DB29" s="294" t="str">
        <f ca="true">+IF(OFFSET('Sanitation Data'!$G$30,0,10*ROW('Sanitation Data'!G23))="","",OFFSET('Sanitation Data'!$G$30,0,10*ROW('Sanitation Data'!G23)))</f>
        <v/>
      </c>
      <c r="DC29" s="294" t="str">
        <f ca="true">+IF(OFFSET('Sanitation Data'!$G$31,0,10*ROW('Sanitation Data'!G23))="","",OFFSET('Sanitation Data'!$G$31,0,10*ROW('Sanitation Data'!G23)))</f>
        <v/>
      </c>
      <c r="DD29" s="294" t="str">
        <f ca="true">+IF(OFFSET('Sanitation Data'!$G$32,0,10*ROW('Sanitation Data'!G23))="","",OFFSET('Sanitation Data'!$G$32,0,10*ROW('Sanitation Data'!G23)))</f>
        <v/>
      </c>
      <c r="DE29" s="294" t="str">
        <f ca="true">+IF(OFFSET('Sanitation Data'!$H$28,0,10*ROW('Sanitation Data'!H23))="","",OFFSET('Sanitation Data'!$H$28,0,10*ROW('Sanitation Data'!H23)))</f>
        <v/>
      </c>
      <c r="DF29" s="294" t="str">
        <f ca="true">+IF(OFFSET('Sanitation Data'!$H$29,0,10*ROW('Sanitation Data'!H23))="","",OFFSET('Sanitation Data'!$H$29,0,10*ROW('Sanitation Data'!H23)))</f>
        <v/>
      </c>
      <c r="DG29" s="294" t="str">
        <f ca="true">+IF(OFFSET('Sanitation Data'!$H$30,0,10*ROW('Sanitation Data'!H23))="","",OFFSET('Sanitation Data'!$H$30,0,10*ROW('Sanitation Data'!H23)))</f>
        <v/>
      </c>
      <c r="DH29" s="294" t="str">
        <f ca="true">+IF(OFFSET('Sanitation Data'!$H$31,0,10*ROW('Sanitation Data'!H23))="","",OFFSET('Sanitation Data'!$H$31,0,10*ROW('Sanitation Data'!H23)))</f>
        <v/>
      </c>
      <c r="DI29" s="294" t="str">
        <f ca="true">+IF(OFFSET('Sanitation Data'!$H$32,0,10*ROW('Sanitation Data'!H23))="","",OFFSET('Sanitation Data'!$H$32,0,10*ROW('Sanitation Data'!H23)))</f>
        <v/>
      </c>
      <c r="DJ29" s="294" t="str">
        <f ca="true">+IF(OFFSET('Sanitation Data'!$I$28,0,10*ROW('Sanitation Data'!I23))="","",OFFSET('Sanitation Data'!$I$28,0,10*ROW('Sanitation Data'!I23)))</f>
        <v/>
      </c>
      <c r="DK29" s="294" t="str">
        <f ca="true">+IF(OFFSET('Sanitation Data'!$I$29,0,10*ROW('Sanitation Data'!I23))="","",OFFSET('Sanitation Data'!$I$29,0,10*ROW('Sanitation Data'!I23)))</f>
        <v/>
      </c>
      <c r="DL29" s="294" t="str">
        <f ca="true">+IF(OFFSET('Sanitation Data'!$I$30,0,10*ROW('Sanitation Data'!I23))="","",OFFSET('Sanitation Data'!$I$30,0,10*ROW('Sanitation Data'!I23)))</f>
        <v/>
      </c>
      <c r="DM29" s="294" t="str">
        <f ca="true">+IF(OFFSET('Sanitation Data'!$I$31,0,10*ROW('Sanitation Data'!I23))="","",OFFSET('Sanitation Data'!$I$31,0,10*ROW('Sanitation Data'!I23)))</f>
        <v/>
      </c>
      <c r="DN29" s="294" t="str">
        <f ca="true">+IF(OFFSET('Sanitation Data'!$I$32,0,10*ROW('Sanitation Data'!I23))="","",OFFSET('Sanitation Data'!$I$32,0,10*ROW('Sanitation Data'!I23)))</f>
        <v/>
      </c>
      <c r="DO29" s="294" t="str">
        <f ca="true">+IF(OFFSET('Hygiene Data'!$D$11,0,10*ROW('Hygiene Data'!D23))="","",OFFSET('Hygiene Data'!$D$11,0,10*ROW('Hygiene Data'!D23)))</f>
        <v/>
      </c>
      <c r="DP29" s="294" t="str">
        <f ca="true">+IF(OFFSET('Hygiene Data'!$D$12,0,10*ROW('Hygiene Data'!D23))="","",OFFSET('Hygiene Data'!$D$12,0,10*ROW('Hygiene Data'!D23)))</f>
        <v/>
      </c>
      <c r="DQ29" s="294" t="str">
        <f ca="true">+IF(OFFSET('Hygiene Data'!$D$13,0,10*ROW('Hygiene Data'!D23))="","",OFFSET('Hygiene Data'!$D$13,0,10*ROW('Hygiene Data'!D23)))</f>
        <v/>
      </c>
      <c r="DR29" s="294" t="str">
        <f ca="true">+IF(OFFSET('Hygiene Data'!$E$11,0,10*ROW('Hygiene Data'!E23))="","",OFFSET('Hygiene Data'!$E$11,0,10*ROW('Hygiene Data'!E23)))</f>
        <v/>
      </c>
      <c r="DS29" s="294" t="str">
        <f ca="true">+IF(OFFSET('Hygiene Data'!$E$12,0,10*ROW('Hygiene Data'!E23))="","",OFFSET('Hygiene Data'!$E$12,0,10*ROW('Hygiene Data'!E23)))</f>
        <v/>
      </c>
      <c r="DT29" s="294" t="str">
        <f ca="true">+IF(OFFSET('Hygiene Data'!$E$13,0,10*ROW('Hygiene Data'!E23))="","",OFFSET('Hygiene Data'!$E$13,0,10*ROW('Hygiene Data'!E23)))</f>
        <v/>
      </c>
      <c r="DU29" s="294" t="str">
        <f ca="true">+IF(OFFSET('Hygiene Data'!$F$11,0,10*ROW('Hygiene Data'!F23))="","",OFFSET('Hygiene Data'!$F$11,0,10*ROW('Hygiene Data'!F23)))</f>
        <v/>
      </c>
      <c r="DV29" s="294" t="str">
        <f ca="true">+IF(OFFSET('Hygiene Data'!$F$12,0,10*ROW('Hygiene Data'!F23))="","",OFFSET('Hygiene Data'!$F$12,0,10*ROW('Hygiene Data'!F23)))</f>
        <v/>
      </c>
      <c r="DW29" s="294" t="str">
        <f ca="true">+IF(OFFSET('Hygiene Data'!$F$13,0,10*ROW('Hygiene Data'!F23))="","",OFFSET('Hygiene Data'!$F$13,0,10*ROW('Hygiene Data'!F23)))</f>
        <v/>
      </c>
      <c r="DX29" s="294" t="str">
        <f ca="true">+IF(OFFSET('Hygiene Data'!$G$11,0,10*ROW('Hygiene Data'!G23))="","",OFFSET('Hygiene Data'!$G$11,0,10*ROW('Hygiene Data'!G23)))</f>
        <v/>
      </c>
      <c r="DY29" s="294" t="str">
        <f ca="true">+IF(OFFSET('Hygiene Data'!$G$12,0,10*ROW('Hygiene Data'!G23))="","",OFFSET('Hygiene Data'!$G$12,0,10*ROW('Hygiene Data'!G23)))</f>
        <v/>
      </c>
      <c r="DZ29" s="294" t="str">
        <f ca="true">+IF(OFFSET('Hygiene Data'!$G$13,0,10*ROW('Hygiene Data'!G23))="","",OFFSET('Hygiene Data'!$G$13,0,10*ROW('Hygiene Data'!G23)))</f>
        <v/>
      </c>
      <c r="EA29" s="294" t="str">
        <f ca="true">+IF(OFFSET('Hygiene Data'!$H$11,0,10*ROW('Hygiene Data'!H23))="","",OFFSET('Hygiene Data'!$H$11,0,10*ROW('Hygiene Data'!H23)))</f>
        <v/>
      </c>
      <c r="EB29" s="294" t="str">
        <f ca="true">+IF(OFFSET('Hygiene Data'!$H$12,0,10*ROW('Hygiene Data'!H23))="","",OFFSET('Hygiene Data'!$H$12,0,10*ROW('Hygiene Data'!H23)))</f>
        <v/>
      </c>
      <c r="EC29" s="294" t="str">
        <f ca="true">+IF(OFFSET('Hygiene Data'!$H$13,0,10*ROW('Hygiene Data'!H23))="","",OFFSET('Hygiene Data'!$H$13,0,10*ROW('Hygiene Data'!H23)))</f>
        <v/>
      </c>
      <c r="ED29" s="294" t="str">
        <f ca="true">+IF(OFFSET('Hygiene Data'!$I$11,0,10*ROW('Hygiene Data'!I23))="","",OFFSET('Hygiene Data'!$I$11,0,10*ROW('Hygiene Data'!I23)))</f>
        <v/>
      </c>
      <c r="EE29" s="294" t="str">
        <f ca="true">+IF(OFFSET('Hygiene Data'!$I$12,0,10*ROW('Hygiene Data'!I23))="","",OFFSET('Hygiene Data'!$I$12,0,10*ROW('Hygiene Data'!I23)))</f>
        <v/>
      </c>
      <c r="EF29" s="294" t="str">
        <f ca="true">+IF(OFFSET('Hygiene Data'!$I$13,0,10*ROW('Hygiene Data'!I23))="","",OFFSET('Hygiene Data'!$I$13,0,10*ROW('Hygiene Data'!I23)))</f>
        <v/>
      </c>
    </row>
    <row xmlns:x14ac="http://schemas.microsoft.com/office/spreadsheetml/2009/9/ac" r="30" x14ac:dyDescent="0.2">
      <c r="A30" s="36" t="str">
        <f ca="true">+IF(OFFSET('Water Data'!$B$2,0,10*ROW('Water Data'!E24))="","",OFFSET('Water Data'!$B$2,0,10*ROW('Water Data'!E24)))</f>
        <v/>
      </c>
      <c r="B30" s="36" t="str">
        <f ca="true">+IF(OFFSET('Water Data'!$C$2,0,10*ROW('Water Data'!F24))="","",OFFSET('Water Data'!$C$2,0,10*ROW('Water Data'!F24)))</f>
        <v/>
      </c>
      <c r="C30" s="350" t="str">
        <f t="shared" ca="true" si="0"/>
        <v/>
      </c>
      <c r="D30" s="96"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6"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6"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6"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6"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6"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6"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6"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6"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6"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6"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6"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6"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6"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6"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6"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6"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6"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7"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7"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7"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7"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7"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7"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7"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7"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7"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7"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7"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7"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7"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7"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7"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7"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7"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7"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7"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7"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7"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7"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7"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7"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7"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7"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7"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7"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7"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7"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8"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8"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8"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8"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8"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8"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8"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8"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8"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8"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8"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8"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8"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8"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8"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8"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8"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8"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94"/>
      <c r="BS30" s="294" t="str">
        <f ca="true">+IF(OFFSET('Water Data'!$D$27,0,10*ROW('Water Data'!D24))="","",OFFSET('Water Data'!$D$27,0,10*ROW('Water Data'!D24)))</f>
        <v/>
      </c>
      <c r="BT30" s="294" t="str">
        <f ca="true">+IF(OFFSET('Water Data'!$D$28,0,10*ROW('Water Data'!D24))="","",OFFSET('Water Data'!$D$28,0,10*ROW('Water Data'!D24)))</f>
        <v/>
      </c>
      <c r="BU30" s="294" t="str">
        <f ca="true">+IF(OFFSET('Water Data'!$D$29,0,10*ROW('Water Data'!D24))="","",OFFSET('Water Data'!$D$29,0,10*ROW('Water Data'!D24)))</f>
        <v/>
      </c>
      <c r="BV30" s="294" t="str">
        <f ca="true">+IF(OFFSET('Water Data'!$E$27,0,10*ROW('Water Data'!E24))="","",OFFSET('Water Data'!$E$27,0,10*ROW('Water Data'!E24)))</f>
        <v/>
      </c>
      <c r="BW30" s="294" t="str">
        <f ca="true">+IF(OFFSET('Water Data'!$E$28,0,10*ROW('Water Data'!E24))="","",OFFSET('Water Data'!$E$28,0,10*ROW('Water Data'!E24)))</f>
        <v/>
      </c>
      <c r="BX30" s="294" t="str">
        <f ca="true">+IF(OFFSET('Water Data'!$E$29,0,10*ROW('Water Data'!E24))="","",OFFSET('Water Data'!$E$29,0,10*ROW('Water Data'!E24)))</f>
        <v/>
      </c>
      <c r="BY30" s="294" t="str">
        <f ca="true">+IF(OFFSET('Water Data'!$F$27,0,10*ROW('Water Data'!F24))="","",OFFSET('Water Data'!$F$27,0,10*ROW('Water Data'!F24)))</f>
        <v/>
      </c>
      <c r="BZ30" s="294" t="str">
        <f ca="true">+IF(OFFSET('Water Data'!$F$28,0,10*ROW('Water Data'!F24))="","",OFFSET('Water Data'!$F$28,0,10*ROW('Water Data'!F24)))</f>
        <v/>
      </c>
      <c r="CA30" s="294" t="str">
        <f ca="true">+IF(OFFSET('Water Data'!$F$29,0,10*ROW('Water Data'!F24))="","",OFFSET('Water Data'!$F$29,0,10*ROW('Water Data'!F24)))</f>
        <v/>
      </c>
      <c r="CB30" s="294" t="str">
        <f ca="true">+IF(OFFSET('Water Data'!$G$27,0,10*ROW('Water Data'!G24))="","",OFFSET('Water Data'!$G$27,0,10*ROW('Water Data'!G24)))</f>
        <v/>
      </c>
      <c r="CC30" s="294" t="str">
        <f ca="true">+IF(OFFSET('Water Data'!$G$28,0,10*ROW('Water Data'!G24))="","",OFFSET('Water Data'!$G$28,0,10*ROW('Water Data'!G24)))</f>
        <v/>
      </c>
      <c r="CD30" s="294" t="str">
        <f ca="true">+IF(OFFSET('Water Data'!$G$29,0,10*ROW('Water Data'!G24))="","",OFFSET('Water Data'!$G$29,0,10*ROW('Water Data'!G24)))</f>
        <v/>
      </c>
      <c r="CE30" s="294" t="str">
        <f ca="true">+IF(OFFSET('Water Data'!$H$27,0,10*ROW('Water Data'!H24))="","",OFFSET('Water Data'!$H$27,0,10*ROW('Water Data'!H24)))</f>
        <v/>
      </c>
      <c r="CF30" s="294" t="str">
        <f ca="true">+IF(OFFSET('Water Data'!$H$28,0,10*ROW('Water Data'!H24))="","",OFFSET('Water Data'!$H$28,0,10*ROW('Water Data'!H24)))</f>
        <v/>
      </c>
      <c r="CG30" s="294" t="str">
        <f ca="true">+IF(OFFSET('Water Data'!$H$29,0,10*ROW('Water Data'!H24))="","",OFFSET('Water Data'!$H$29,0,10*ROW('Water Data'!H24)))</f>
        <v/>
      </c>
      <c r="CH30" s="294" t="str">
        <f ca="true">+IF(OFFSET('Water Data'!$I$27,0,10*ROW('Water Data'!I24))="","",OFFSET('Water Data'!$I$27,0,10*ROW('Water Data'!I24)))</f>
        <v/>
      </c>
      <c r="CI30" s="294" t="str">
        <f ca="true">+IF(OFFSET('Water Data'!$I$28,0,10*ROW('Water Data'!I24))="","",OFFSET('Water Data'!$I$28,0,10*ROW('Water Data'!I24)))</f>
        <v/>
      </c>
      <c r="CJ30" s="294" t="str">
        <f ca="true">+IF(OFFSET('Water Data'!$I$29,0,10*ROW('Water Data'!I24))="","",OFFSET('Water Data'!$I$29,0,10*ROW('Water Data'!I24)))</f>
        <v/>
      </c>
      <c r="CK30" s="294" t="str">
        <f ca="true">+IF(OFFSET('Sanitation Data'!$D$28,0,10*ROW('Sanitation Data'!D24))="","",OFFSET('Sanitation Data'!$D$28,0,10*ROW('Sanitation Data'!D24)))</f>
        <v/>
      </c>
      <c r="CL30" s="294" t="str">
        <f ca="true">+IF(OFFSET('Sanitation Data'!$D$29,0,10*ROW('Sanitation Data'!D24))="","",OFFSET('Sanitation Data'!$D$29,0,10*ROW('Sanitation Data'!D24)))</f>
        <v/>
      </c>
      <c r="CM30" s="294" t="str">
        <f ca="true">+IF(OFFSET('Sanitation Data'!$D$30,0,10*ROW('Sanitation Data'!D24))="","",OFFSET('Sanitation Data'!$D$30,0,10*ROW('Sanitation Data'!D24)))</f>
        <v/>
      </c>
      <c r="CN30" s="294" t="str">
        <f ca="true">+IF(OFFSET('Sanitation Data'!$D$31,0,10*ROW('Sanitation Data'!D24))="","",OFFSET('Sanitation Data'!$D$31,0,10*ROW('Sanitation Data'!D24)))</f>
        <v/>
      </c>
      <c r="CO30" s="294" t="str">
        <f ca="true">+IF(OFFSET('Sanitation Data'!$D$32,0,10*ROW('Sanitation Data'!D24))="","",OFFSET('Sanitation Data'!$D$32,0,10*ROW('Sanitation Data'!D24)))</f>
        <v/>
      </c>
      <c r="CP30" s="294" t="str">
        <f ca="true">+IF(OFFSET('Sanitation Data'!$E$28,0,10*ROW('Sanitation Data'!E24))="","",OFFSET('Sanitation Data'!$E$28,0,10*ROW('Sanitation Data'!E24)))</f>
        <v/>
      </c>
      <c r="CQ30" s="294" t="str">
        <f ca="true">+IF(OFFSET('Sanitation Data'!$E$29,0,10*ROW('Sanitation Data'!E24))="","",OFFSET('Sanitation Data'!$E$29,0,10*ROW('Sanitation Data'!E24)))</f>
        <v/>
      </c>
      <c r="CR30" s="294" t="str">
        <f ca="true">+IF(OFFSET('Sanitation Data'!$E$30,0,10*ROW('Sanitation Data'!E24))="","",OFFSET('Sanitation Data'!$E$30,0,10*ROW('Sanitation Data'!E24)))</f>
        <v/>
      </c>
      <c r="CS30" s="294" t="str">
        <f ca="true">+IF(OFFSET('Sanitation Data'!$E$31,0,10*ROW('Sanitation Data'!E24))="","",OFFSET('Sanitation Data'!$E$31,0,10*ROW('Sanitation Data'!E24)))</f>
        <v/>
      </c>
      <c r="CT30" s="294" t="str">
        <f ca="true">+IF(OFFSET('Sanitation Data'!$E$32,0,10*ROW('Sanitation Data'!E24))="","",OFFSET('Sanitation Data'!$E$32,0,10*ROW('Sanitation Data'!E24)))</f>
        <v/>
      </c>
      <c r="CU30" s="294" t="str">
        <f ca="true">+IF(OFFSET('Sanitation Data'!$F$28,0,10*ROW('Sanitation Data'!F24))="","",OFFSET('Sanitation Data'!$F$28,0,10*ROW('Sanitation Data'!F24)))</f>
        <v/>
      </c>
      <c r="CV30" s="294" t="str">
        <f ca="true">+IF(OFFSET('Sanitation Data'!$F$29,0,10*ROW('Sanitation Data'!F24))="","",OFFSET('Sanitation Data'!$F$29,0,10*ROW('Sanitation Data'!F24)))</f>
        <v/>
      </c>
      <c r="CW30" s="294" t="str">
        <f ca="true">+IF(OFFSET('Sanitation Data'!$F$30,0,10*ROW('Sanitation Data'!F24))="","",OFFSET('Sanitation Data'!$F$30,0,10*ROW('Sanitation Data'!F24)))</f>
        <v/>
      </c>
      <c r="CX30" s="294" t="str">
        <f ca="true">+IF(OFFSET('Sanitation Data'!$F$31,0,10*ROW('Sanitation Data'!F24))="","",OFFSET('Sanitation Data'!$F$31,0,10*ROW('Sanitation Data'!F24)))</f>
        <v/>
      </c>
      <c r="CY30" s="294" t="str">
        <f ca="true">+IF(OFFSET('Sanitation Data'!$F$32,0,10*ROW('Sanitation Data'!F24))="","",OFFSET('Sanitation Data'!$F$32,0,10*ROW('Sanitation Data'!F24)))</f>
        <v/>
      </c>
      <c r="CZ30" s="294" t="str">
        <f ca="true">+IF(OFFSET('Sanitation Data'!$G$28,0,10*ROW('Sanitation Data'!G24))="","",OFFSET('Sanitation Data'!$G$28,0,10*ROW('Sanitation Data'!G24)))</f>
        <v/>
      </c>
      <c r="DA30" s="294" t="str">
        <f ca="true">+IF(OFFSET('Sanitation Data'!$G$29,0,10*ROW('Sanitation Data'!G24))="","",OFFSET('Sanitation Data'!$G$29,0,10*ROW('Sanitation Data'!G24)))</f>
        <v/>
      </c>
      <c r="DB30" s="294" t="str">
        <f ca="true">+IF(OFFSET('Sanitation Data'!$G$30,0,10*ROW('Sanitation Data'!G24))="","",OFFSET('Sanitation Data'!$G$30,0,10*ROW('Sanitation Data'!G24)))</f>
        <v/>
      </c>
      <c r="DC30" s="294" t="str">
        <f ca="true">+IF(OFFSET('Sanitation Data'!$G$31,0,10*ROW('Sanitation Data'!G24))="","",OFFSET('Sanitation Data'!$G$31,0,10*ROW('Sanitation Data'!G24)))</f>
        <v/>
      </c>
      <c r="DD30" s="294" t="str">
        <f ca="true">+IF(OFFSET('Sanitation Data'!$G$32,0,10*ROW('Sanitation Data'!G24))="","",OFFSET('Sanitation Data'!$G$32,0,10*ROW('Sanitation Data'!G24)))</f>
        <v/>
      </c>
      <c r="DE30" s="294" t="str">
        <f ca="true">+IF(OFFSET('Sanitation Data'!$H$28,0,10*ROW('Sanitation Data'!H24))="","",OFFSET('Sanitation Data'!$H$28,0,10*ROW('Sanitation Data'!H24)))</f>
        <v/>
      </c>
      <c r="DF30" s="294" t="str">
        <f ca="true">+IF(OFFSET('Sanitation Data'!$H$29,0,10*ROW('Sanitation Data'!H24))="","",OFFSET('Sanitation Data'!$H$29,0,10*ROW('Sanitation Data'!H24)))</f>
        <v/>
      </c>
      <c r="DG30" s="294" t="str">
        <f ca="true">+IF(OFFSET('Sanitation Data'!$H$30,0,10*ROW('Sanitation Data'!H24))="","",OFFSET('Sanitation Data'!$H$30,0,10*ROW('Sanitation Data'!H24)))</f>
        <v/>
      </c>
      <c r="DH30" s="294" t="str">
        <f ca="true">+IF(OFFSET('Sanitation Data'!$H$31,0,10*ROW('Sanitation Data'!H24))="","",OFFSET('Sanitation Data'!$H$31,0,10*ROW('Sanitation Data'!H24)))</f>
        <v/>
      </c>
      <c r="DI30" s="294" t="str">
        <f ca="true">+IF(OFFSET('Sanitation Data'!$H$32,0,10*ROW('Sanitation Data'!H24))="","",OFFSET('Sanitation Data'!$H$32,0,10*ROW('Sanitation Data'!H24)))</f>
        <v/>
      </c>
      <c r="DJ30" s="294" t="str">
        <f ca="true">+IF(OFFSET('Sanitation Data'!$I$28,0,10*ROW('Sanitation Data'!I24))="","",OFFSET('Sanitation Data'!$I$28,0,10*ROW('Sanitation Data'!I24)))</f>
        <v/>
      </c>
      <c r="DK30" s="294" t="str">
        <f ca="true">+IF(OFFSET('Sanitation Data'!$I$29,0,10*ROW('Sanitation Data'!I24))="","",OFFSET('Sanitation Data'!$I$29,0,10*ROW('Sanitation Data'!I24)))</f>
        <v/>
      </c>
      <c r="DL30" s="294" t="str">
        <f ca="true">+IF(OFFSET('Sanitation Data'!$I$30,0,10*ROW('Sanitation Data'!I24))="","",OFFSET('Sanitation Data'!$I$30,0,10*ROW('Sanitation Data'!I24)))</f>
        <v/>
      </c>
      <c r="DM30" s="294" t="str">
        <f ca="true">+IF(OFFSET('Sanitation Data'!$I$31,0,10*ROW('Sanitation Data'!I24))="","",OFFSET('Sanitation Data'!$I$31,0,10*ROW('Sanitation Data'!I24)))</f>
        <v/>
      </c>
      <c r="DN30" s="294" t="str">
        <f ca="true">+IF(OFFSET('Sanitation Data'!$I$32,0,10*ROW('Sanitation Data'!I24))="","",OFFSET('Sanitation Data'!$I$32,0,10*ROW('Sanitation Data'!I24)))</f>
        <v/>
      </c>
      <c r="DO30" s="294" t="str">
        <f ca="true">+IF(OFFSET('Hygiene Data'!$D$11,0,10*ROW('Hygiene Data'!D24))="","",OFFSET('Hygiene Data'!$D$11,0,10*ROW('Hygiene Data'!D24)))</f>
        <v/>
      </c>
      <c r="DP30" s="294" t="str">
        <f ca="true">+IF(OFFSET('Hygiene Data'!$D$12,0,10*ROW('Hygiene Data'!D24))="","",OFFSET('Hygiene Data'!$D$12,0,10*ROW('Hygiene Data'!D24)))</f>
        <v/>
      </c>
      <c r="DQ30" s="294" t="str">
        <f ca="true">+IF(OFFSET('Hygiene Data'!$D$13,0,10*ROW('Hygiene Data'!D24))="","",OFFSET('Hygiene Data'!$D$13,0,10*ROW('Hygiene Data'!D24)))</f>
        <v/>
      </c>
      <c r="DR30" s="294" t="str">
        <f ca="true">+IF(OFFSET('Hygiene Data'!$E$11,0,10*ROW('Hygiene Data'!E24))="","",OFFSET('Hygiene Data'!$E$11,0,10*ROW('Hygiene Data'!E24)))</f>
        <v/>
      </c>
      <c r="DS30" s="294" t="str">
        <f ca="true">+IF(OFFSET('Hygiene Data'!$E$12,0,10*ROW('Hygiene Data'!E24))="","",OFFSET('Hygiene Data'!$E$12,0,10*ROW('Hygiene Data'!E24)))</f>
        <v/>
      </c>
      <c r="DT30" s="294" t="str">
        <f ca="true">+IF(OFFSET('Hygiene Data'!$E$13,0,10*ROW('Hygiene Data'!E24))="","",OFFSET('Hygiene Data'!$E$13,0,10*ROW('Hygiene Data'!E24)))</f>
        <v/>
      </c>
      <c r="DU30" s="294" t="str">
        <f ca="true">+IF(OFFSET('Hygiene Data'!$F$11,0,10*ROW('Hygiene Data'!F24))="","",OFFSET('Hygiene Data'!$F$11,0,10*ROW('Hygiene Data'!F24)))</f>
        <v/>
      </c>
      <c r="DV30" s="294" t="str">
        <f ca="true">+IF(OFFSET('Hygiene Data'!$F$12,0,10*ROW('Hygiene Data'!F24))="","",OFFSET('Hygiene Data'!$F$12,0,10*ROW('Hygiene Data'!F24)))</f>
        <v/>
      </c>
      <c r="DW30" s="294" t="str">
        <f ca="true">+IF(OFFSET('Hygiene Data'!$F$13,0,10*ROW('Hygiene Data'!F24))="","",OFFSET('Hygiene Data'!$F$13,0,10*ROW('Hygiene Data'!F24)))</f>
        <v/>
      </c>
      <c r="DX30" s="294" t="str">
        <f ca="true">+IF(OFFSET('Hygiene Data'!$G$11,0,10*ROW('Hygiene Data'!G24))="","",OFFSET('Hygiene Data'!$G$11,0,10*ROW('Hygiene Data'!G24)))</f>
        <v/>
      </c>
      <c r="DY30" s="294" t="str">
        <f ca="true">+IF(OFFSET('Hygiene Data'!$G$12,0,10*ROW('Hygiene Data'!G24))="","",OFFSET('Hygiene Data'!$G$12,0,10*ROW('Hygiene Data'!G24)))</f>
        <v/>
      </c>
      <c r="DZ30" s="294" t="str">
        <f ca="true">+IF(OFFSET('Hygiene Data'!$G$13,0,10*ROW('Hygiene Data'!G24))="","",OFFSET('Hygiene Data'!$G$13,0,10*ROW('Hygiene Data'!G24)))</f>
        <v/>
      </c>
      <c r="EA30" s="294" t="str">
        <f ca="true">+IF(OFFSET('Hygiene Data'!$H$11,0,10*ROW('Hygiene Data'!H24))="","",OFFSET('Hygiene Data'!$H$11,0,10*ROW('Hygiene Data'!H24)))</f>
        <v/>
      </c>
      <c r="EB30" s="294" t="str">
        <f ca="true">+IF(OFFSET('Hygiene Data'!$H$12,0,10*ROW('Hygiene Data'!H24))="","",OFFSET('Hygiene Data'!$H$12,0,10*ROW('Hygiene Data'!H24)))</f>
        <v/>
      </c>
      <c r="EC30" s="294" t="str">
        <f ca="true">+IF(OFFSET('Hygiene Data'!$H$13,0,10*ROW('Hygiene Data'!H24))="","",OFFSET('Hygiene Data'!$H$13,0,10*ROW('Hygiene Data'!H24)))</f>
        <v/>
      </c>
      <c r="ED30" s="294" t="str">
        <f ca="true">+IF(OFFSET('Hygiene Data'!$I$11,0,10*ROW('Hygiene Data'!I24))="","",OFFSET('Hygiene Data'!$I$11,0,10*ROW('Hygiene Data'!I24)))</f>
        <v/>
      </c>
      <c r="EE30" s="294" t="str">
        <f ca="true">+IF(OFFSET('Hygiene Data'!$I$12,0,10*ROW('Hygiene Data'!I24))="","",OFFSET('Hygiene Data'!$I$12,0,10*ROW('Hygiene Data'!I24)))</f>
        <v/>
      </c>
      <c r="EF30" s="294" t="str">
        <f ca="true">+IF(OFFSET('Hygiene Data'!$I$13,0,10*ROW('Hygiene Data'!I24))="","",OFFSET('Hygiene Data'!$I$13,0,10*ROW('Hygiene Data'!I24)))</f>
        <v/>
      </c>
    </row>
    <row xmlns:x14ac="http://schemas.microsoft.com/office/spreadsheetml/2009/9/ac" r="31" x14ac:dyDescent="0.2">
      <c r="A31" s="36" t="str">
        <f ca="true">+IF(OFFSET('Water Data'!$B$2,0,10*ROW('Water Data'!E25))="","",OFFSET('Water Data'!$B$2,0,10*ROW('Water Data'!E25)))</f>
        <v/>
      </c>
      <c r="B31" s="36" t="str">
        <f ca="true">+IF(OFFSET('Water Data'!$C$2,0,10*ROW('Water Data'!F25))="","",OFFSET('Water Data'!$C$2,0,10*ROW('Water Data'!F25)))</f>
        <v/>
      </c>
      <c r="C31" s="350" t="str">
        <f t="shared" ca="true" si="0"/>
        <v/>
      </c>
      <c r="D31" s="96"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6"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6"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6"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6"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6"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6"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6"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6"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6"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6"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6"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6"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6"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6"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6"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6"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6"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7"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7"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7"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7"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7"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7"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7"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7"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7"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7"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7"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7"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7"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7"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7"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7"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7"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7"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7"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7"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7"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7"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7"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7"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7"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7"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7"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7"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7"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7"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8"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8"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8"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8"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8"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8"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8"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8"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8"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8"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8"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8"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8"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8"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8"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8"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8"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8"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94"/>
      <c r="BS31" s="294" t="str">
        <f ca="true">+IF(OFFSET('Water Data'!$D$27,0,10*ROW('Water Data'!D25))="","",OFFSET('Water Data'!$D$27,0,10*ROW('Water Data'!D25)))</f>
        <v/>
      </c>
      <c r="BT31" s="294" t="str">
        <f ca="true">+IF(OFFSET('Water Data'!$D$28,0,10*ROW('Water Data'!D25))="","",OFFSET('Water Data'!$D$28,0,10*ROW('Water Data'!D25)))</f>
        <v/>
      </c>
      <c r="BU31" s="294" t="str">
        <f ca="true">+IF(OFFSET('Water Data'!$D$29,0,10*ROW('Water Data'!D25))="","",OFFSET('Water Data'!$D$29,0,10*ROW('Water Data'!D25)))</f>
        <v/>
      </c>
      <c r="BV31" s="294" t="str">
        <f ca="true">+IF(OFFSET('Water Data'!$E$27,0,10*ROW('Water Data'!E25))="","",OFFSET('Water Data'!$E$27,0,10*ROW('Water Data'!E25)))</f>
        <v/>
      </c>
      <c r="BW31" s="294" t="str">
        <f ca="true">+IF(OFFSET('Water Data'!$E$28,0,10*ROW('Water Data'!E25))="","",OFFSET('Water Data'!$E$28,0,10*ROW('Water Data'!E25)))</f>
        <v/>
      </c>
      <c r="BX31" s="294" t="str">
        <f ca="true">+IF(OFFSET('Water Data'!$E$29,0,10*ROW('Water Data'!E25))="","",OFFSET('Water Data'!$E$29,0,10*ROW('Water Data'!E25)))</f>
        <v/>
      </c>
      <c r="BY31" s="294" t="str">
        <f ca="true">+IF(OFFSET('Water Data'!$F$27,0,10*ROW('Water Data'!F25))="","",OFFSET('Water Data'!$F$27,0,10*ROW('Water Data'!F25)))</f>
        <v/>
      </c>
      <c r="BZ31" s="294" t="str">
        <f ca="true">+IF(OFFSET('Water Data'!$F$28,0,10*ROW('Water Data'!F25))="","",OFFSET('Water Data'!$F$28,0,10*ROW('Water Data'!F25)))</f>
        <v/>
      </c>
      <c r="CA31" s="294" t="str">
        <f ca="true">+IF(OFFSET('Water Data'!$F$29,0,10*ROW('Water Data'!F25))="","",OFFSET('Water Data'!$F$29,0,10*ROW('Water Data'!F25)))</f>
        <v/>
      </c>
      <c r="CB31" s="294" t="str">
        <f ca="true">+IF(OFFSET('Water Data'!$G$27,0,10*ROW('Water Data'!G25))="","",OFFSET('Water Data'!$G$27,0,10*ROW('Water Data'!G25)))</f>
        <v/>
      </c>
      <c r="CC31" s="294" t="str">
        <f ca="true">+IF(OFFSET('Water Data'!$G$28,0,10*ROW('Water Data'!G25))="","",OFFSET('Water Data'!$G$28,0,10*ROW('Water Data'!G25)))</f>
        <v/>
      </c>
      <c r="CD31" s="294" t="str">
        <f ca="true">+IF(OFFSET('Water Data'!$G$29,0,10*ROW('Water Data'!G25))="","",OFFSET('Water Data'!$G$29,0,10*ROW('Water Data'!G25)))</f>
        <v/>
      </c>
      <c r="CE31" s="294" t="str">
        <f ca="true">+IF(OFFSET('Water Data'!$H$27,0,10*ROW('Water Data'!H25))="","",OFFSET('Water Data'!$H$27,0,10*ROW('Water Data'!H25)))</f>
        <v/>
      </c>
      <c r="CF31" s="294" t="str">
        <f ca="true">+IF(OFFSET('Water Data'!$H$28,0,10*ROW('Water Data'!H25))="","",OFFSET('Water Data'!$H$28,0,10*ROW('Water Data'!H25)))</f>
        <v/>
      </c>
      <c r="CG31" s="294" t="str">
        <f ca="true">+IF(OFFSET('Water Data'!$H$29,0,10*ROW('Water Data'!H25))="","",OFFSET('Water Data'!$H$29,0,10*ROW('Water Data'!H25)))</f>
        <v/>
      </c>
      <c r="CH31" s="294" t="str">
        <f ca="true">+IF(OFFSET('Water Data'!$I$27,0,10*ROW('Water Data'!I25))="","",OFFSET('Water Data'!$I$27,0,10*ROW('Water Data'!I25)))</f>
        <v/>
      </c>
      <c r="CI31" s="294" t="str">
        <f ca="true">+IF(OFFSET('Water Data'!$I$28,0,10*ROW('Water Data'!I25))="","",OFFSET('Water Data'!$I$28,0,10*ROW('Water Data'!I25)))</f>
        <v/>
      </c>
      <c r="CJ31" s="294" t="str">
        <f ca="true">+IF(OFFSET('Water Data'!$I$29,0,10*ROW('Water Data'!I25))="","",OFFSET('Water Data'!$I$29,0,10*ROW('Water Data'!I25)))</f>
        <v/>
      </c>
      <c r="CK31" s="294" t="str">
        <f ca="true">+IF(OFFSET('Sanitation Data'!$D$28,0,10*ROW('Sanitation Data'!D25))="","",OFFSET('Sanitation Data'!$D$28,0,10*ROW('Sanitation Data'!D25)))</f>
        <v/>
      </c>
      <c r="CL31" s="294" t="str">
        <f ca="true">+IF(OFFSET('Sanitation Data'!$D$29,0,10*ROW('Sanitation Data'!D25))="","",OFFSET('Sanitation Data'!$D$29,0,10*ROW('Sanitation Data'!D25)))</f>
        <v/>
      </c>
      <c r="CM31" s="294" t="str">
        <f ca="true">+IF(OFFSET('Sanitation Data'!$D$30,0,10*ROW('Sanitation Data'!D25))="","",OFFSET('Sanitation Data'!$D$30,0,10*ROW('Sanitation Data'!D25)))</f>
        <v/>
      </c>
      <c r="CN31" s="294" t="str">
        <f ca="true">+IF(OFFSET('Sanitation Data'!$D$31,0,10*ROW('Sanitation Data'!D25))="","",OFFSET('Sanitation Data'!$D$31,0,10*ROW('Sanitation Data'!D25)))</f>
        <v/>
      </c>
      <c r="CO31" s="294" t="str">
        <f ca="true">+IF(OFFSET('Sanitation Data'!$D$32,0,10*ROW('Sanitation Data'!D25))="","",OFFSET('Sanitation Data'!$D$32,0,10*ROW('Sanitation Data'!D25)))</f>
        <v/>
      </c>
      <c r="CP31" s="294" t="str">
        <f ca="true">+IF(OFFSET('Sanitation Data'!$E$28,0,10*ROW('Sanitation Data'!E25))="","",OFFSET('Sanitation Data'!$E$28,0,10*ROW('Sanitation Data'!E25)))</f>
        <v/>
      </c>
      <c r="CQ31" s="294" t="str">
        <f ca="true">+IF(OFFSET('Sanitation Data'!$E$29,0,10*ROW('Sanitation Data'!E25))="","",OFFSET('Sanitation Data'!$E$29,0,10*ROW('Sanitation Data'!E25)))</f>
        <v/>
      </c>
      <c r="CR31" s="294" t="str">
        <f ca="true">+IF(OFFSET('Sanitation Data'!$E$30,0,10*ROW('Sanitation Data'!E25))="","",OFFSET('Sanitation Data'!$E$30,0,10*ROW('Sanitation Data'!E25)))</f>
        <v/>
      </c>
      <c r="CS31" s="294" t="str">
        <f ca="true">+IF(OFFSET('Sanitation Data'!$E$31,0,10*ROW('Sanitation Data'!E25))="","",OFFSET('Sanitation Data'!$E$31,0,10*ROW('Sanitation Data'!E25)))</f>
        <v/>
      </c>
      <c r="CT31" s="294" t="str">
        <f ca="true">+IF(OFFSET('Sanitation Data'!$E$32,0,10*ROW('Sanitation Data'!E25))="","",OFFSET('Sanitation Data'!$E$32,0,10*ROW('Sanitation Data'!E25)))</f>
        <v/>
      </c>
      <c r="CU31" s="294" t="str">
        <f ca="true">+IF(OFFSET('Sanitation Data'!$F$28,0,10*ROW('Sanitation Data'!F25))="","",OFFSET('Sanitation Data'!$F$28,0,10*ROW('Sanitation Data'!F25)))</f>
        <v/>
      </c>
      <c r="CV31" s="294" t="str">
        <f ca="true">+IF(OFFSET('Sanitation Data'!$F$29,0,10*ROW('Sanitation Data'!F25))="","",OFFSET('Sanitation Data'!$F$29,0,10*ROW('Sanitation Data'!F25)))</f>
        <v/>
      </c>
      <c r="CW31" s="294" t="str">
        <f ca="true">+IF(OFFSET('Sanitation Data'!$F$30,0,10*ROW('Sanitation Data'!F25))="","",OFFSET('Sanitation Data'!$F$30,0,10*ROW('Sanitation Data'!F25)))</f>
        <v/>
      </c>
      <c r="CX31" s="294" t="str">
        <f ca="true">+IF(OFFSET('Sanitation Data'!$F$31,0,10*ROW('Sanitation Data'!F25))="","",OFFSET('Sanitation Data'!$F$31,0,10*ROW('Sanitation Data'!F25)))</f>
        <v/>
      </c>
      <c r="CY31" s="294" t="str">
        <f ca="true">+IF(OFFSET('Sanitation Data'!$F$32,0,10*ROW('Sanitation Data'!F25))="","",OFFSET('Sanitation Data'!$F$32,0,10*ROW('Sanitation Data'!F25)))</f>
        <v/>
      </c>
      <c r="CZ31" s="294" t="str">
        <f ca="true">+IF(OFFSET('Sanitation Data'!$G$28,0,10*ROW('Sanitation Data'!G25))="","",OFFSET('Sanitation Data'!$G$28,0,10*ROW('Sanitation Data'!G25)))</f>
        <v/>
      </c>
      <c r="DA31" s="294" t="str">
        <f ca="true">+IF(OFFSET('Sanitation Data'!$G$29,0,10*ROW('Sanitation Data'!G25))="","",OFFSET('Sanitation Data'!$G$29,0,10*ROW('Sanitation Data'!G25)))</f>
        <v/>
      </c>
      <c r="DB31" s="294" t="str">
        <f ca="true">+IF(OFFSET('Sanitation Data'!$G$30,0,10*ROW('Sanitation Data'!G25))="","",OFFSET('Sanitation Data'!$G$30,0,10*ROW('Sanitation Data'!G25)))</f>
        <v/>
      </c>
      <c r="DC31" s="294" t="str">
        <f ca="true">+IF(OFFSET('Sanitation Data'!$G$31,0,10*ROW('Sanitation Data'!G25))="","",OFFSET('Sanitation Data'!$G$31,0,10*ROW('Sanitation Data'!G25)))</f>
        <v/>
      </c>
      <c r="DD31" s="294" t="str">
        <f ca="true">+IF(OFFSET('Sanitation Data'!$G$32,0,10*ROW('Sanitation Data'!G25))="","",OFFSET('Sanitation Data'!$G$32,0,10*ROW('Sanitation Data'!G25)))</f>
        <v/>
      </c>
      <c r="DE31" s="294" t="str">
        <f ca="true">+IF(OFFSET('Sanitation Data'!$H$28,0,10*ROW('Sanitation Data'!H25))="","",OFFSET('Sanitation Data'!$H$28,0,10*ROW('Sanitation Data'!H25)))</f>
        <v/>
      </c>
      <c r="DF31" s="294" t="str">
        <f ca="true">+IF(OFFSET('Sanitation Data'!$H$29,0,10*ROW('Sanitation Data'!H25))="","",OFFSET('Sanitation Data'!$H$29,0,10*ROW('Sanitation Data'!H25)))</f>
        <v/>
      </c>
      <c r="DG31" s="294" t="str">
        <f ca="true">+IF(OFFSET('Sanitation Data'!$H$30,0,10*ROW('Sanitation Data'!H25))="","",OFFSET('Sanitation Data'!$H$30,0,10*ROW('Sanitation Data'!H25)))</f>
        <v/>
      </c>
      <c r="DH31" s="294" t="str">
        <f ca="true">+IF(OFFSET('Sanitation Data'!$H$31,0,10*ROW('Sanitation Data'!H25))="","",OFFSET('Sanitation Data'!$H$31,0,10*ROW('Sanitation Data'!H25)))</f>
        <v/>
      </c>
      <c r="DI31" s="294" t="str">
        <f ca="true">+IF(OFFSET('Sanitation Data'!$H$32,0,10*ROW('Sanitation Data'!H25))="","",OFFSET('Sanitation Data'!$H$32,0,10*ROW('Sanitation Data'!H25)))</f>
        <v/>
      </c>
      <c r="DJ31" s="294" t="str">
        <f ca="true">+IF(OFFSET('Sanitation Data'!$I$28,0,10*ROW('Sanitation Data'!I25))="","",OFFSET('Sanitation Data'!$I$28,0,10*ROW('Sanitation Data'!I25)))</f>
        <v/>
      </c>
      <c r="DK31" s="294" t="str">
        <f ca="true">+IF(OFFSET('Sanitation Data'!$I$29,0,10*ROW('Sanitation Data'!I25))="","",OFFSET('Sanitation Data'!$I$29,0,10*ROW('Sanitation Data'!I25)))</f>
        <v/>
      </c>
      <c r="DL31" s="294" t="str">
        <f ca="true">+IF(OFFSET('Sanitation Data'!$I$30,0,10*ROW('Sanitation Data'!I25))="","",OFFSET('Sanitation Data'!$I$30,0,10*ROW('Sanitation Data'!I25)))</f>
        <v/>
      </c>
      <c r="DM31" s="294" t="str">
        <f ca="true">+IF(OFFSET('Sanitation Data'!$I$31,0,10*ROW('Sanitation Data'!I25))="","",OFFSET('Sanitation Data'!$I$31,0,10*ROW('Sanitation Data'!I25)))</f>
        <v/>
      </c>
      <c r="DN31" s="294" t="str">
        <f ca="true">+IF(OFFSET('Sanitation Data'!$I$32,0,10*ROW('Sanitation Data'!I25))="","",OFFSET('Sanitation Data'!$I$32,0,10*ROW('Sanitation Data'!I25)))</f>
        <v/>
      </c>
      <c r="DO31" s="294" t="str">
        <f ca="true">+IF(OFFSET('Hygiene Data'!$D$11,0,10*ROW('Hygiene Data'!D25))="","",OFFSET('Hygiene Data'!$D$11,0,10*ROW('Hygiene Data'!D25)))</f>
        <v/>
      </c>
      <c r="DP31" s="294" t="str">
        <f ca="true">+IF(OFFSET('Hygiene Data'!$D$12,0,10*ROW('Hygiene Data'!D25))="","",OFFSET('Hygiene Data'!$D$12,0,10*ROW('Hygiene Data'!D25)))</f>
        <v/>
      </c>
      <c r="DQ31" s="294" t="str">
        <f ca="true">+IF(OFFSET('Hygiene Data'!$D$13,0,10*ROW('Hygiene Data'!D25))="","",OFFSET('Hygiene Data'!$D$13,0,10*ROW('Hygiene Data'!D25)))</f>
        <v/>
      </c>
      <c r="DR31" s="294" t="str">
        <f ca="true">+IF(OFFSET('Hygiene Data'!$E$11,0,10*ROW('Hygiene Data'!E25))="","",OFFSET('Hygiene Data'!$E$11,0,10*ROW('Hygiene Data'!E25)))</f>
        <v/>
      </c>
      <c r="DS31" s="294" t="str">
        <f ca="true">+IF(OFFSET('Hygiene Data'!$E$12,0,10*ROW('Hygiene Data'!E25))="","",OFFSET('Hygiene Data'!$E$12,0,10*ROW('Hygiene Data'!E25)))</f>
        <v/>
      </c>
      <c r="DT31" s="294" t="str">
        <f ca="true">+IF(OFFSET('Hygiene Data'!$E$13,0,10*ROW('Hygiene Data'!E25))="","",OFFSET('Hygiene Data'!$E$13,0,10*ROW('Hygiene Data'!E25)))</f>
        <v/>
      </c>
      <c r="DU31" s="294" t="str">
        <f ca="true">+IF(OFFSET('Hygiene Data'!$F$11,0,10*ROW('Hygiene Data'!F25))="","",OFFSET('Hygiene Data'!$F$11,0,10*ROW('Hygiene Data'!F25)))</f>
        <v/>
      </c>
      <c r="DV31" s="294" t="str">
        <f ca="true">+IF(OFFSET('Hygiene Data'!$F$12,0,10*ROW('Hygiene Data'!F25))="","",OFFSET('Hygiene Data'!$F$12,0,10*ROW('Hygiene Data'!F25)))</f>
        <v/>
      </c>
      <c r="DW31" s="294" t="str">
        <f ca="true">+IF(OFFSET('Hygiene Data'!$F$13,0,10*ROW('Hygiene Data'!F25))="","",OFFSET('Hygiene Data'!$F$13,0,10*ROW('Hygiene Data'!F25)))</f>
        <v/>
      </c>
      <c r="DX31" s="294" t="str">
        <f ca="true">+IF(OFFSET('Hygiene Data'!$G$11,0,10*ROW('Hygiene Data'!G25))="","",OFFSET('Hygiene Data'!$G$11,0,10*ROW('Hygiene Data'!G25)))</f>
        <v/>
      </c>
      <c r="DY31" s="294" t="str">
        <f ca="true">+IF(OFFSET('Hygiene Data'!$G$12,0,10*ROW('Hygiene Data'!G25))="","",OFFSET('Hygiene Data'!$G$12,0,10*ROW('Hygiene Data'!G25)))</f>
        <v/>
      </c>
      <c r="DZ31" s="294" t="str">
        <f ca="true">+IF(OFFSET('Hygiene Data'!$G$13,0,10*ROW('Hygiene Data'!G25))="","",OFFSET('Hygiene Data'!$G$13,0,10*ROW('Hygiene Data'!G25)))</f>
        <v/>
      </c>
      <c r="EA31" s="294" t="str">
        <f ca="true">+IF(OFFSET('Hygiene Data'!$H$11,0,10*ROW('Hygiene Data'!H25))="","",OFFSET('Hygiene Data'!$H$11,0,10*ROW('Hygiene Data'!H25)))</f>
        <v/>
      </c>
      <c r="EB31" s="294" t="str">
        <f ca="true">+IF(OFFSET('Hygiene Data'!$H$12,0,10*ROW('Hygiene Data'!H25))="","",OFFSET('Hygiene Data'!$H$12,0,10*ROW('Hygiene Data'!H25)))</f>
        <v/>
      </c>
      <c r="EC31" s="294" t="str">
        <f ca="true">+IF(OFFSET('Hygiene Data'!$H$13,0,10*ROW('Hygiene Data'!H25))="","",OFFSET('Hygiene Data'!$H$13,0,10*ROW('Hygiene Data'!H25)))</f>
        <v/>
      </c>
      <c r="ED31" s="294" t="str">
        <f ca="true">+IF(OFFSET('Hygiene Data'!$I$11,0,10*ROW('Hygiene Data'!I25))="","",OFFSET('Hygiene Data'!$I$11,0,10*ROW('Hygiene Data'!I25)))</f>
        <v/>
      </c>
      <c r="EE31" s="294" t="str">
        <f ca="true">+IF(OFFSET('Hygiene Data'!$I$12,0,10*ROW('Hygiene Data'!I25))="","",OFFSET('Hygiene Data'!$I$12,0,10*ROW('Hygiene Data'!I25)))</f>
        <v/>
      </c>
      <c r="EF31" s="294"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
      </c>
      <c r="B32" s="36" t="str">
        <f ca="true">+IF(OFFSET('Water Data'!$C$2,0,10*ROW('Water Data'!F26))="","",OFFSET('Water Data'!$C$2,0,10*ROW('Water Data'!F26)))</f>
        <v/>
      </c>
      <c r="C32" s="350" t="str">
        <f t="shared" ca="true" si="0"/>
        <v/>
      </c>
      <c r="D32" s="96"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6"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6"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6"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6"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6"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6"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6"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6"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6"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6"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6"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6"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6"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6"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6"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6"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6"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7"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7"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7"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7"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7"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7"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7"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7"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7"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7"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7"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7"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7"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7"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7"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7"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7"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7"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7"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7"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7"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7"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7"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7"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7"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7"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7"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7"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7"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7"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8"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8"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8"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8"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8"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8"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8"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8"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8"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8"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8"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8"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8"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8"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8"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8"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8"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8"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94"/>
      <c r="BS32" s="294" t="str">
        <f ca="true">+IF(OFFSET('Water Data'!$D$27,0,10*ROW('Water Data'!D26))="","",OFFSET('Water Data'!$D$27,0,10*ROW('Water Data'!D26)))</f>
        <v/>
      </c>
      <c r="BT32" s="294" t="str">
        <f ca="true">+IF(OFFSET('Water Data'!$D$28,0,10*ROW('Water Data'!D26))="","",OFFSET('Water Data'!$D$28,0,10*ROW('Water Data'!D26)))</f>
        <v/>
      </c>
      <c r="BU32" s="294" t="str">
        <f ca="true">+IF(OFFSET('Water Data'!$D$29,0,10*ROW('Water Data'!D26))="","",OFFSET('Water Data'!$D$29,0,10*ROW('Water Data'!D26)))</f>
        <v/>
      </c>
      <c r="BV32" s="294" t="str">
        <f ca="true">+IF(OFFSET('Water Data'!$E$27,0,10*ROW('Water Data'!E26))="","",OFFSET('Water Data'!$E$27,0,10*ROW('Water Data'!E26)))</f>
        <v/>
      </c>
      <c r="BW32" s="294" t="str">
        <f ca="true">+IF(OFFSET('Water Data'!$E$28,0,10*ROW('Water Data'!E26))="","",OFFSET('Water Data'!$E$28,0,10*ROW('Water Data'!E26)))</f>
        <v/>
      </c>
      <c r="BX32" s="294" t="str">
        <f ca="true">+IF(OFFSET('Water Data'!$E$29,0,10*ROW('Water Data'!E26))="","",OFFSET('Water Data'!$E$29,0,10*ROW('Water Data'!E26)))</f>
        <v/>
      </c>
      <c r="BY32" s="294" t="str">
        <f ca="true">+IF(OFFSET('Water Data'!$F$27,0,10*ROW('Water Data'!F26))="","",OFFSET('Water Data'!$F$27,0,10*ROW('Water Data'!F26)))</f>
        <v/>
      </c>
      <c r="BZ32" s="294" t="str">
        <f ca="true">+IF(OFFSET('Water Data'!$F$28,0,10*ROW('Water Data'!F26))="","",OFFSET('Water Data'!$F$28,0,10*ROW('Water Data'!F26)))</f>
        <v/>
      </c>
      <c r="CA32" s="294" t="str">
        <f ca="true">+IF(OFFSET('Water Data'!$F$29,0,10*ROW('Water Data'!F26))="","",OFFSET('Water Data'!$F$29,0,10*ROW('Water Data'!F26)))</f>
        <v/>
      </c>
      <c r="CB32" s="294" t="str">
        <f ca="true">+IF(OFFSET('Water Data'!$G$27,0,10*ROW('Water Data'!G26))="","",OFFSET('Water Data'!$G$27,0,10*ROW('Water Data'!G26)))</f>
        <v/>
      </c>
      <c r="CC32" s="294" t="str">
        <f ca="true">+IF(OFFSET('Water Data'!$G$28,0,10*ROW('Water Data'!G26))="","",OFFSET('Water Data'!$G$28,0,10*ROW('Water Data'!G26)))</f>
        <v/>
      </c>
      <c r="CD32" s="294" t="str">
        <f ca="true">+IF(OFFSET('Water Data'!$G$29,0,10*ROW('Water Data'!G26))="","",OFFSET('Water Data'!$G$29,0,10*ROW('Water Data'!G26)))</f>
        <v/>
      </c>
      <c r="CE32" s="294" t="str">
        <f ca="true">+IF(OFFSET('Water Data'!$H$27,0,10*ROW('Water Data'!H26))="","",OFFSET('Water Data'!$H$27,0,10*ROW('Water Data'!H26)))</f>
        <v/>
      </c>
      <c r="CF32" s="294" t="str">
        <f ca="true">+IF(OFFSET('Water Data'!$H$28,0,10*ROW('Water Data'!H26))="","",OFFSET('Water Data'!$H$28,0,10*ROW('Water Data'!H26)))</f>
        <v/>
      </c>
      <c r="CG32" s="294" t="str">
        <f ca="true">+IF(OFFSET('Water Data'!$H$29,0,10*ROW('Water Data'!H26))="","",OFFSET('Water Data'!$H$29,0,10*ROW('Water Data'!H26)))</f>
        <v/>
      </c>
      <c r="CH32" s="294" t="str">
        <f ca="true">+IF(OFFSET('Water Data'!$I$27,0,10*ROW('Water Data'!I26))="","",OFFSET('Water Data'!$I$27,0,10*ROW('Water Data'!I26)))</f>
        <v/>
      </c>
      <c r="CI32" s="294" t="str">
        <f ca="true">+IF(OFFSET('Water Data'!$I$28,0,10*ROW('Water Data'!I26))="","",OFFSET('Water Data'!$I$28,0,10*ROW('Water Data'!I26)))</f>
        <v/>
      </c>
      <c r="CJ32" s="294" t="str">
        <f ca="true">+IF(OFFSET('Water Data'!$I$29,0,10*ROW('Water Data'!I26))="","",OFFSET('Water Data'!$I$29,0,10*ROW('Water Data'!I26)))</f>
        <v/>
      </c>
      <c r="CK32" s="294" t="str">
        <f ca="true">+IF(OFFSET('Sanitation Data'!$D$28,0,10*ROW('Sanitation Data'!D26))="","",OFFSET('Sanitation Data'!$D$28,0,10*ROW('Sanitation Data'!D26)))</f>
        <v/>
      </c>
      <c r="CL32" s="294" t="str">
        <f ca="true">+IF(OFFSET('Sanitation Data'!$D$29,0,10*ROW('Sanitation Data'!D26))="","",OFFSET('Sanitation Data'!$D$29,0,10*ROW('Sanitation Data'!D26)))</f>
        <v/>
      </c>
      <c r="CM32" s="294" t="str">
        <f ca="true">+IF(OFFSET('Sanitation Data'!$D$30,0,10*ROW('Sanitation Data'!D26))="","",OFFSET('Sanitation Data'!$D$30,0,10*ROW('Sanitation Data'!D26)))</f>
        <v/>
      </c>
      <c r="CN32" s="294" t="str">
        <f ca="true">+IF(OFFSET('Sanitation Data'!$D$31,0,10*ROW('Sanitation Data'!D26))="","",OFFSET('Sanitation Data'!$D$31,0,10*ROW('Sanitation Data'!D26)))</f>
        <v/>
      </c>
      <c r="CO32" s="294" t="str">
        <f ca="true">+IF(OFFSET('Sanitation Data'!$D$32,0,10*ROW('Sanitation Data'!D26))="","",OFFSET('Sanitation Data'!$D$32,0,10*ROW('Sanitation Data'!D26)))</f>
        <v/>
      </c>
      <c r="CP32" s="294" t="str">
        <f ca="true">+IF(OFFSET('Sanitation Data'!$E$28,0,10*ROW('Sanitation Data'!E26))="","",OFFSET('Sanitation Data'!$E$28,0,10*ROW('Sanitation Data'!E26)))</f>
        <v/>
      </c>
      <c r="CQ32" s="294" t="str">
        <f ca="true">+IF(OFFSET('Sanitation Data'!$E$29,0,10*ROW('Sanitation Data'!E26))="","",OFFSET('Sanitation Data'!$E$29,0,10*ROW('Sanitation Data'!E26)))</f>
        <v/>
      </c>
      <c r="CR32" s="294" t="str">
        <f ca="true">+IF(OFFSET('Sanitation Data'!$E$30,0,10*ROW('Sanitation Data'!E26))="","",OFFSET('Sanitation Data'!$E$30,0,10*ROW('Sanitation Data'!E26)))</f>
        <v/>
      </c>
      <c r="CS32" s="294" t="str">
        <f ca="true">+IF(OFFSET('Sanitation Data'!$E$31,0,10*ROW('Sanitation Data'!E26))="","",OFFSET('Sanitation Data'!$E$31,0,10*ROW('Sanitation Data'!E26)))</f>
        <v/>
      </c>
      <c r="CT32" s="294" t="str">
        <f ca="true">+IF(OFFSET('Sanitation Data'!$E$32,0,10*ROW('Sanitation Data'!E26))="","",OFFSET('Sanitation Data'!$E$32,0,10*ROW('Sanitation Data'!E26)))</f>
        <v/>
      </c>
      <c r="CU32" s="294" t="str">
        <f ca="true">+IF(OFFSET('Sanitation Data'!$F$28,0,10*ROW('Sanitation Data'!F26))="","",OFFSET('Sanitation Data'!$F$28,0,10*ROW('Sanitation Data'!F26)))</f>
        <v/>
      </c>
      <c r="CV32" s="294" t="str">
        <f ca="true">+IF(OFFSET('Sanitation Data'!$F$29,0,10*ROW('Sanitation Data'!F26))="","",OFFSET('Sanitation Data'!$F$29,0,10*ROW('Sanitation Data'!F26)))</f>
        <v/>
      </c>
      <c r="CW32" s="294" t="str">
        <f ca="true">+IF(OFFSET('Sanitation Data'!$F$30,0,10*ROW('Sanitation Data'!F26))="","",OFFSET('Sanitation Data'!$F$30,0,10*ROW('Sanitation Data'!F26)))</f>
        <v/>
      </c>
      <c r="CX32" s="294" t="str">
        <f ca="true">+IF(OFFSET('Sanitation Data'!$F$31,0,10*ROW('Sanitation Data'!F26))="","",OFFSET('Sanitation Data'!$F$31,0,10*ROW('Sanitation Data'!F26)))</f>
        <v/>
      </c>
      <c r="CY32" s="294" t="str">
        <f ca="true">+IF(OFFSET('Sanitation Data'!$F$32,0,10*ROW('Sanitation Data'!F26))="","",OFFSET('Sanitation Data'!$F$32,0,10*ROW('Sanitation Data'!F26)))</f>
        <v/>
      </c>
      <c r="CZ32" s="294" t="str">
        <f ca="true">+IF(OFFSET('Sanitation Data'!$G$28,0,10*ROW('Sanitation Data'!G26))="","",OFFSET('Sanitation Data'!$G$28,0,10*ROW('Sanitation Data'!G26)))</f>
        <v/>
      </c>
      <c r="DA32" s="294" t="str">
        <f ca="true">+IF(OFFSET('Sanitation Data'!$G$29,0,10*ROW('Sanitation Data'!G26))="","",OFFSET('Sanitation Data'!$G$29,0,10*ROW('Sanitation Data'!G26)))</f>
        <v/>
      </c>
      <c r="DB32" s="294" t="str">
        <f ca="true">+IF(OFFSET('Sanitation Data'!$G$30,0,10*ROW('Sanitation Data'!G26))="","",OFFSET('Sanitation Data'!$G$30,0,10*ROW('Sanitation Data'!G26)))</f>
        <v/>
      </c>
      <c r="DC32" s="294" t="str">
        <f ca="true">+IF(OFFSET('Sanitation Data'!$G$31,0,10*ROW('Sanitation Data'!G26))="","",OFFSET('Sanitation Data'!$G$31,0,10*ROW('Sanitation Data'!G26)))</f>
        <v/>
      </c>
      <c r="DD32" s="294" t="str">
        <f ca="true">+IF(OFFSET('Sanitation Data'!$G$32,0,10*ROW('Sanitation Data'!G26))="","",OFFSET('Sanitation Data'!$G$32,0,10*ROW('Sanitation Data'!G26)))</f>
        <v/>
      </c>
      <c r="DE32" s="294" t="str">
        <f ca="true">+IF(OFFSET('Sanitation Data'!$H$28,0,10*ROW('Sanitation Data'!H26))="","",OFFSET('Sanitation Data'!$H$28,0,10*ROW('Sanitation Data'!H26)))</f>
        <v/>
      </c>
      <c r="DF32" s="294" t="str">
        <f ca="true">+IF(OFFSET('Sanitation Data'!$H$29,0,10*ROW('Sanitation Data'!H26))="","",OFFSET('Sanitation Data'!$H$29,0,10*ROW('Sanitation Data'!H26)))</f>
        <v/>
      </c>
      <c r="DG32" s="294" t="str">
        <f ca="true">+IF(OFFSET('Sanitation Data'!$H$30,0,10*ROW('Sanitation Data'!H26))="","",OFFSET('Sanitation Data'!$H$30,0,10*ROW('Sanitation Data'!H26)))</f>
        <v/>
      </c>
      <c r="DH32" s="294" t="str">
        <f ca="true">+IF(OFFSET('Sanitation Data'!$H$31,0,10*ROW('Sanitation Data'!H26))="","",OFFSET('Sanitation Data'!$H$31,0,10*ROW('Sanitation Data'!H26)))</f>
        <v/>
      </c>
      <c r="DI32" s="294" t="str">
        <f ca="true">+IF(OFFSET('Sanitation Data'!$H$32,0,10*ROW('Sanitation Data'!H26))="","",OFFSET('Sanitation Data'!$H$32,0,10*ROW('Sanitation Data'!H26)))</f>
        <v/>
      </c>
      <c r="DJ32" s="294" t="str">
        <f ca="true">+IF(OFFSET('Sanitation Data'!$I$28,0,10*ROW('Sanitation Data'!I26))="","",OFFSET('Sanitation Data'!$I$28,0,10*ROW('Sanitation Data'!I26)))</f>
        <v/>
      </c>
      <c r="DK32" s="294" t="str">
        <f ca="true">+IF(OFFSET('Sanitation Data'!$I$29,0,10*ROW('Sanitation Data'!I26))="","",OFFSET('Sanitation Data'!$I$29,0,10*ROW('Sanitation Data'!I26)))</f>
        <v/>
      </c>
      <c r="DL32" s="294" t="str">
        <f ca="true">+IF(OFFSET('Sanitation Data'!$I$30,0,10*ROW('Sanitation Data'!I26))="","",OFFSET('Sanitation Data'!$I$30,0,10*ROW('Sanitation Data'!I26)))</f>
        <v/>
      </c>
      <c r="DM32" s="294" t="str">
        <f ca="true">+IF(OFFSET('Sanitation Data'!$I$31,0,10*ROW('Sanitation Data'!I26))="","",OFFSET('Sanitation Data'!$I$31,0,10*ROW('Sanitation Data'!I26)))</f>
        <v/>
      </c>
      <c r="DN32" s="294" t="str">
        <f ca="true">+IF(OFFSET('Sanitation Data'!$I$32,0,10*ROW('Sanitation Data'!I26))="","",OFFSET('Sanitation Data'!$I$32,0,10*ROW('Sanitation Data'!I26)))</f>
        <v/>
      </c>
      <c r="DO32" s="294" t="str">
        <f ca="true">+IF(OFFSET('Hygiene Data'!$D$11,0,10*ROW('Hygiene Data'!D26))="","",OFFSET('Hygiene Data'!$D$11,0,10*ROW('Hygiene Data'!D26)))</f>
        <v/>
      </c>
      <c r="DP32" s="294" t="str">
        <f ca="true">+IF(OFFSET('Hygiene Data'!$D$12,0,10*ROW('Hygiene Data'!D26))="","",OFFSET('Hygiene Data'!$D$12,0,10*ROW('Hygiene Data'!D26)))</f>
        <v/>
      </c>
      <c r="DQ32" s="294" t="str">
        <f ca="true">+IF(OFFSET('Hygiene Data'!$D$13,0,10*ROW('Hygiene Data'!D26))="","",OFFSET('Hygiene Data'!$D$13,0,10*ROW('Hygiene Data'!D26)))</f>
        <v/>
      </c>
      <c r="DR32" s="294" t="str">
        <f ca="true">+IF(OFFSET('Hygiene Data'!$E$11,0,10*ROW('Hygiene Data'!E26))="","",OFFSET('Hygiene Data'!$E$11,0,10*ROW('Hygiene Data'!E26)))</f>
        <v/>
      </c>
      <c r="DS32" s="294" t="str">
        <f ca="true">+IF(OFFSET('Hygiene Data'!$E$12,0,10*ROW('Hygiene Data'!E26))="","",OFFSET('Hygiene Data'!$E$12,0,10*ROW('Hygiene Data'!E26)))</f>
        <v/>
      </c>
      <c r="DT32" s="294" t="str">
        <f ca="true">+IF(OFFSET('Hygiene Data'!$E$13,0,10*ROW('Hygiene Data'!E26))="","",OFFSET('Hygiene Data'!$E$13,0,10*ROW('Hygiene Data'!E26)))</f>
        <v/>
      </c>
      <c r="DU32" s="294" t="str">
        <f ca="true">+IF(OFFSET('Hygiene Data'!$F$11,0,10*ROW('Hygiene Data'!F26))="","",OFFSET('Hygiene Data'!$F$11,0,10*ROW('Hygiene Data'!F26)))</f>
        <v/>
      </c>
      <c r="DV32" s="294" t="str">
        <f ca="true">+IF(OFFSET('Hygiene Data'!$F$12,0,10*ROW('Hygiene Data'!F26))="","",OFFSET('Hygiene Data'!$F$12,0,10*ROW('Hygiene Data'!F26)))</f>
        <v/>
      </c>
      <c r="DW32" s="294" t="str">
        <f ca="true">+IF(OFFSET('Hygiene Data'!$F$13,0,10*ROW('Hygiene Data'!F26))="","",OFFSET('Hygiene Data'!$F$13,0,10*ROW('Hygiene Data'!F26)))</f>
        <v/>
      </c>
      <c r="DX32" s="294" t="str">
        <f ca="true">+IF(OFFSET('Hygiene Data'!$G$11,0,10*ROW('Hygiene Data'!G26))="","",OFFSET('Hygiene Data'!$G$11,0,10*ROW('Hygiene Data'!G26)))</f>
        <v/>
      </c>
      <c r="DY32" s="294" t="str">
        <f ca="true">+IF(OFFSET('Hygiene Data'!$G$12,0,10*ROW('Hygiene Data'!G26))="","",OFFSET('Hygiene Data'!$G$12,0,10*ROW('Hygiene Data'!G26)))</f>
        <v/>
      </c>
      <c r="DZ32" s="294" t="str">
        <f ca="true">+IF(OFFSET('Hygiene Data'!$G$13,0,10*ROW('Hygiene Data'!G26))="","",OFFSET('Hygiene Data'!$G$13,0,10*ROW('Hygiene Data'!G26)))</f>
        <v/>
      </c>
      <c r="EA32" s="294" t="str">
        <f ca="true">+IF(OFFSET('Hygiene Data'!$H$11,0,10*ROW('Hygiene Data'!H26))="","",OFFSET('Hygiene Data'!$H$11,0,10*ROW('Hygiene Data'!H26)))</f>
        <v/>
      </c>
      <c r="EB32" s="294" t="str">
        <f ca="true">+IF(OFFSET('Hygiene Data'!$H$12,0,10*ROW('Hygiene Data'!H26))="","",OFFSET('Hygiene Data'!$H$12,0,10*ROW('Hygiene Data'!H26)))</f>
        <v/>
      </c>
      <c r="EC32" s="294" t="str">
        <f ca="true">+IF(OFFSET('Hygiene Data'!$H$13,0,10*ROW('Hygiene Data'!H26))="","",OFFSET('Hygiene Data'!$H$13,0,10*ROW('Hygiene Data'!H26)))</f>
        <v/>
      </c>
      <c r="ED32" s="294" t="str">
        <f ca="true">+IF(OFFSET('Hygiene Data'!$I$11,0,10*ROW('Hygiene Data'!I26))="","",OFFSET('Hygiene Data'!$I$11,0,10*ROW('Hygiene Data'!I26)))</f>
        <v/>
      </c>
      <c r="EE32" s="294" t="str">
        <f ca="true">+IF(OFFSET('Hygiene Data'!$I$12,0,10*ROW('Hygiene Data'!I26))="","",OFFSET('Hygiene Data'!$I$12,0,10*ROW('Hygiene Data'!I26)))</f>
        <v/>
      </c>
      <c r="EF32" s="294"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
      </c>
      <c r="B33" s="36" t="str">
        <f ca="true">+IF(OFFSET('Water Data'!$C$2,0,10*ROW('Water Data'!F27))="","",OFFSET('Water Data'!$C$2,0,10*ROW('Water Data'!F27)))</f>
        <v/>
      </c>
      <c r="C33" s="350" t="str">
        <f t="shared" ca="true" si="0"/>
        <v/>
      </c>
      <c r="D33" s="96"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6"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6"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6"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6"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6"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6"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6"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6"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6"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6"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6"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6"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6"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6"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6"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6"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6"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7"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7"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7"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7"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7"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7"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7"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7"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7"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7"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7"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7"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7"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7"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7"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7"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7"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7"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7"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7"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7"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7"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7"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7"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7"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7"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7"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7"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7"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7"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8"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8"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8"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8"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8"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8"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8"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8"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8"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8"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8"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8"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8"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8"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8"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8"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8"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8"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94"/>
      <c r="BS33" s="294" t="str">
        <f ca="true">+IF(OFFSET('Water Data'!$D$27,0,10*ROW('Water Data'!D27))="","",OFFSET('Water Data'!$D$27,0,10*ROW('Water Data'!D27)))</f>
        <v/>
      </c>
      <c r="BT33" s="294" t="str">
        <f ca="true">+IF(OFFSET('Water Data'!$D$28,0,10*ROW('Water Data'!D27))="","",OFFSET('Water Data'!$D$28,0,10*ROW('Water Data'!D27)))</f>
        <v/>
      </c>
      <c r="BU33" s="294" t="str">
        <f ca="true">+IF(OFFSET('Water Data'!$D$29,0,10*ROW('Water Data'!D27))="","",OFFSET('Water Data'!$D$29,0,10*ROW('Water Data'!D27)))</f>
        <v/>
      </c>
      <c r="BV33" s="294" t="str">
        <f ca="true">+IF(OFFSET('Water Data'!$E$27,0,10*ROW('Water Data'!E27))="","",OFFSET('Water Data'!$E$27,0,10*ROW('Water Data'!E27)))</f>
        <v/>
      </c>
      <c r="BW33" s="294" t="str">
        <f ca="true">+IF(OFFSET('Water Data'!$E$28,0,10*ROW('Water Data'!E27))="","",OFFSET('Water Data'!$E$28,0,10*ROW('Water Data'!E27)))</f>
        <v/>
      </c>
      <c r="BX33" s="294" t="str">
        <f ca="true">+IF(OFFSET('Water Data'!$E$29,0,10*ROW('Water Data'!E27))="","",OFFSET('Water Data'!$E$29,0,10*ROW('Water Data'!E27)))</f>
        <v/>
      </c>
      <c r="BY33" s="294" t="str">
        <f ca="true">+IF(OFFSET('Water Data'!$F$27,0,10*ROW('Water Data'!F27))="","",OFFSET('Water Data'!$F$27,0,10*ROW('Water Data'!F27)))</f>
        <v/>
      </c>
      <c r="BZ33" s="294" t="str">
        <f ca="true">+IF(OFFSET('Water Data'!$F$28,0,10*ROW('Water Data'!F27))="","",OFFSET('Water Data'!$F$28,0,10*ROW('Water Data'!F27)))</f>
        <v/>
      </c>
      <c r="CA33" s="294" t="str">
        <f ca="true">+IF(OFFSET('Water Data'!$F$29,0,10*ROW('Water Data'!F27))="","",OFFSET('Water Data'!$F$29,0,10*ROW('Water Data'!F27)))</f>
        <v/>
      </c>
      <c r="CB33" s="294" t="str">
        <f ca="true">+IF(OFFSET('Water Data'!$G$27,0,10*ROW('Water Data'!G27))="","",OFFSET('Water Data'!$G$27,0,10*ROW('Water Data'!G27)))</f>
        <v/>
      </c>
      <c r="CC33" s="294" t="str">
        <f ca="true">+IF(OFFSET('Water Data'!$G$28,0,10*ROW('Water Data'!G27))="","",OFFSET('Water Data'!$G$28,0,10*ROW('Water Data'!G27)))</f>
        <v/>
      </c>
      <c r="CD33" s="294" t="str">
        <f ca="true">+IF(OFFSET('Water Data'!$G$29,0,10*ROW('Water Data'!G27))="","",OFFSET('Water Data'!$G$29,0,10*ROW('Water Data'!G27)))</f>
        <v/>
      </c>
      <c r="CE33" s="294" t="str">
        <f ca="true">+IF(OFFSET('Water Data'!$H$27,0,10*ROW('Water Data'!H27))="","",OFFSET('Water Data'!$H$27,0,10*ROW('Water Data'!H27)))</f>
        <v/>
      </c>
      <c r="CF33" s="294" t="str">
        <f ca="true">+IF(OFFSET('Water Data'!$H$28,0,10*ROW('Water Data'!H27))="","",OFFSET('Water Data'!$H$28,0,10*ROW('Water Data'!H27)))</f>
        <v/>
      </c>
      <c r="CG33" s="294" t="str">
        <f ca="true">+IF(OFFSET('Water Data'!$H$29,0,10*ROW('Water Data'!H27))="","",OFFSET('Water Data'!$H$29,0,10*ROW('Water Data'!H27)))</f>
        <v/>
      </c>
      <c r="CH33" s="294" t="str">
        <f ca="true">+IF(OFFSET('Water Data'!$I$27,0,10*ROW('Water Data'!I27))="","",OFFSET('Water Data'!$I$27,0,10*ROW('Water Data'!I27)))</f>
        <v/>
      </c>
      <c r="CI33" s="294" t="str">
        <f ca="true">+IF(OFFSET('Water Data'!$I$28,0,10*ROW('Water Data'!I27))="","",OFFSET('Water Data'!$I$28,0,10*ROW('Water Data'!I27)))</f>
        <v/>
      </c>
      <c r="CJ33" s="294" t="str">
        <f ca="true">+IF(OFFSET('Water Data'!$I$29,0,10*ROW('Water Data'!I27))="","",OFFSET('Water Data'!$I$29,0,10*ROW('Water Data'!I27)))</f>
        <v/>
      </c>
      <c r="CK33" s="294" t="str">
        <f ca="true">+IF(OFFSET('Sanitation Data'!$D$28,0,10*ROW('Sanitation Data'!D27))="","",OFFSET('Sanitation Data'!$D$28,0,10*ROW('Sanitation Data'!D27)))</f>
        <v/>
      </c>
      <c r="CL33" s="294" t="str">
        <f ca="true">+IF(OFFSET('Sanitation Data'!$D$29,0,10*ROW('Sanitation Data'!D27))="","",OFFSET('Sanitation Data'!$D$29,0,10*ROW('Sanitation Data'!D27)))</f>
        <v/>
      </c>
      <c r="CM33" s="294" t="str">
        <f ca="true">+IF(OFFSET('Sanitation Data'!$D$30,0,10*ROW('Sanitation Data'!D27))="","",OFFSET('Sanitation Data'!$D$30,0,10*ROW('Sanitation Data'!D27)))</f>
        <v/>
      </c>
      <c r="CN33" s="294" t="str">
        <f ca="true">+IF(OFFSET('Sanitation Data'!$D$31,0,10*ROW('Sanitation Data'!D27))="","",OFFSET('Sanitation Data'!$D$31,0,10*ROW('Sanitation Data'!D27)))</f>
        <v/>
      </c>
      <c r="CO33" s="294" t="str">
        <f ca="true">+IF(OFFSET('Sanitation Data'!$D$32,0,10*ROW('Sanitation Data'!D27))="","",OFFSET('Sanitation Data'!$D$32,0,10*ROW('Sanitation Data'!D27)))</f>
        <v/>
      </c>
      <c r="CP33" s="294" t="str">
        <f ca="true">+IF(OFFSET('Sanitation Data'!$E$28,0,10*ROW('Sanitation Data'!E27))="","",OFFSET('Sanitation Data'!$E$28,0,10*ROW('Sanitation Data'!E27)))</f>
        <v/>
      </c>
      <c r="CQ33" s="294" t="str">
        <f ca="true">+IF(OFFSET('Sanitation Data'!$E$29,0,10*ROW('Sanitation Data'!E27))="","",OFFSET('Sanitation Data'!$E$29,0,10*ROW('Sanitation Data'!E27)))</f>
        <v/>
      </c>
      <c r="CR33" s="294" t="str">
        <f ca="true">+IF(OFFSET('Sanitation Data'!$E$30,0,10*ROW('Sanitation Data'!E27))="","",OFFSET('Sanitation Data'!$E$30,0,10*ROW('Sanitation Data'!E27)))</f>
        <v/>
      </c>
      <c r="CS33" s="294" t="str">
        <f ca="true">+IF(OFFSET('Sanitation Data'!$E$31,0,10*ROW('Sanitation Data'!E27))="","",OFFSET('Sanitation Data'!$E$31,0,10*ROW('Sanitation Data'!E27)))</f>
        <v/>
      </c>
      <c r="CT33" s="294" t="str">
        <f ca="true">+IF(OFFSET('Sanitation Data'!$E$32,0,10*ROW('Sanitation Data'!E27))="","",OFFSET('Sanitation Data'!$E$32,0,10*ROW('Sanitation Data'!E27)))</f>
        <v/>
      </c>
      <c r="CU33" s="294" t="str">
        <f ca="true">+IF(OFFSET('Sanitation Data'!$F$28,0,10*ROW('Sanitation Data'!F27))="","",OFFSET('Sanitation Data'!$F$28,0,10*ROW('Sanitation Data'!F27)))</f>
        <v/>
      </c>
      <c r="CV33" s="294" t="str">
        <f ca="true">+IF(OFFSET('Sanitation Data'!$F$29,0,10*ROW('Sanitation Data'!F27))="","",OFFSET('Sanitation Data'!$F$29,0,10*ROW('Sanitation Data'!F27)))</f>
        <v/>
      </c>
      <c r="CW33" s="294" t="str">
        <f ca="true">+IF(OFFSET('Sanitation Data'!$F$30,0,10*ROW('Sanitation Data'!F27))="","",OFFSET('Sanitation Data'!$F$30,0,10*ROW('Sanitation Data'!F27)))</f>
        <v/>
      </c>
      <c r="CX33" s="294" t="str">
        <f ca="true">+IF(OFFSET('Sanitation Data'!$F$31,0,10*ROW('Sanitation Data'!F27))="","",OFFSET('Sanitation Data'!$F$31,0,10*ROW('Sanitation Data'!F27)))</f>
        <v/>
      </c>
      <c r="CY33" s="294" t="str">
        <f ca="true">+IF(OFFSET('Sanitation Data'!$F$32,0,10*ROW('Sanitation Data'!F27))="","",OFFSET('Sanitation Data'!$F$32,0,10*ROW('Sanitation Data'!F27)))</f>
        <v/>
      </c>
      <c r="CZ33" s="294" t="str">
        <f ca="true">+IF(OFFSET('Sanitation Data'!$G$28,0,10*ROW('Sanitation Data'!G27))="","",OFFSET('Sanitation Data'!$G$28,0,10*ROW('Sanitation Data'!G27)))</f>
        <v/>
      </c>
      <c r="DA33" s="294" t="str">
        <f ca="true">+IF(OFFSET('Sanitation Data'!$G$29,0,10*ROW('Sanitation Data'!G27))="","",OFFSET('Sanitation Data'!$G$29,0,10*ROW('Sanitation Data'!G27)))</f>
        <v/>
      </c>
      <c r="DB33" s="294" t="str">
        <f ca="true">+IF(OFFSET('Sanitation Data'!$G$30,0,10*ROW('Sanitation Data'!G27))="","",OFFSET('Sanitation Data'!$G$30,0,10*ROW('Sanitation Data'!G27)))</f>
        <v/>
      </c>
      <c r="DC33" s="294" t="str">
        <f ca="true">+IF(OFFSET('Sanitation Data'!$G$31,0,10*ROW('Sanitation Data'!G27))="","",OFFSET('Sanitation Data'!$G$31,0,10*ROW('Sanitation Data'!G27)))</f>
        <v/>
      </c>
      <c r="DD33" s="294" t="str">
        <f ca="true">+IF(OFFSET('Sanitation Data'!$G$32,0,10*ROW('Sanitation Data'!G27))="","",OFFSET('Sanitation Data'!$G$32,0,10*ROW('Sanitation Data'!G27)))</f>
        <v/>
      </c>
      <c r="DE33" s="294" t="str">
        <f ca="true">+IF(OFFSET('Sanitation Data'!$H$28,0,10*ROW('Sanitation Data'!H27))="","",OFFSET('Sanitation Data'!$H$28,0,10*ROW('Sanitation Data'!H27)))</f>
        <v/>
      </c>
      <c r="DF33" s="294" t="str">
        <f ca="true">+IF(OFFSET('Sanitation Data'!$H$29,0,10*ROW('Sanitation Data'!H27))="","",OFFSET('Sanitation Data'!$H$29,0,10*ROW('Sanitation Data'!H27)))</f>
        <v/>
      </c>
      <c r="DG33" s="294" t="str">
        <f ca="true">+IF(OFFSET('Sanitation Data'!$H$30,0,10*ROW('Sanitation Data'!H27))="","",OFFSET('Sanitation Data'!$H$30,0,10*ROW('Sanitation Data'!H27)))</f>
        <v/>
      </c>
      <c r="DH33" s="294" t="str">
        <f ca="true">+IF(OFFSET('Sanitation Data'!$H$31,0,10*ROW('Sanitation Data'!H27))="","",OFFSET('Sanitation Data'!$H$31,0,10*ROW('Sanitation Data'!H27)))</f>
        <v/>
      </c>
      <c r="DI33" s="294" t="str">
        <f ca="true">+IF(OFFSET('Sanitation Data'!$H$32,0,10*ROW('Sanitation Data'!H27))="","",OFFSET('Sanitation Data'!$H$32,0,10*ROW('Sanitation Data'!H27)))</f>
        <v/>
      </c>
      <c r="DJ33" s="294" t="str">
        <f ca="true">+IF(OFFSET('Sanitation Data'!$I$28,0,10*ROW('Sanitation Data'!I27))="","",OFFSET('Sanitation Data'!$I$28,0,10*ROW('Sanitation Data'!I27)))</f>
        <v/>
      </c>
      <c r="DK33" s="294" t="str">
        <f ca="true">+IF(OFFSET('Sanitation Data'!$I$29,0,10*ROW('Sanitation Data'!I27))="","",OFFSET('Sanitation Data'!$I$29,0,10*ROW('Sanitation Data'!I27)))</f>
        <v/>
      </c>
      <c r="DL33" s="294" t="str">
        <f ca="true">+IF(OFFSET('Sanitation Data'!$I$30,0,10*ROW('Sanitation Data'!I27))="","",OFFSET('Sanitation Data'!$I$30,0,10*ROW('Sanitation Data'!I27)))</f>
        <v/>
      </c>
      <c r="DM33" s="294" t="str">
        <f ca="true">+IF(OFFSET('Sanitation Data'!$I$31,0,10*ROW('Sanitation Data'!I27))="","",OFFSET('Sanitation Data'!$I$31,0,10*ROW('Sanitation Data'!I27)))</f>
        <v/>
      </c>
      <c r="DN33" s="294" t="str">
        <f ca="true">+IF(OFFSET('Sanitation Data'!$I$32,0,10*ROW('Sanitation Data'!I27))="","",OFFSET('Sanitation Data'!$I$32,0,10*ROW('Sanitation Data'!I27)))</f>
        <v/>
      </c>
      <c r="DO33" s="294" t="str">
        <f ca="true">+IF(OFFSET('Hygiene Data'!$D$11,0,10*ROW('Hygiene Data'!D27))="","",OFFSET('Hygiene Data'!$D$11,0,10*ROW('Hygiene Data'!D27)))</f>
        <v/>
      </c>
      <c r="DP33" s="294" t="str">
        <f ca="true">+IF(OFFSET('Hygiene Data'!$D$12,0,10*ROW('Hygiene Data'!D27))="","",OFFSET('Hygiene Data'!$D$12,0,10*ROW('Hygiene Data'!D27)))</f>
        <v/>
      </c>
      <c r="DQ33" s="294" t="str">
        <f ca="true">+IF(OFFSET('Hygiene Data'!$D$13,0,10*ROW('Hygiene Data'!D27))="","",OFFSET('Hygiene Data'!$D$13,0,10*ROW('Hygiene Data'!D27)))</f>
        <v/>
      </c>
      <c r="DR33" s="294" t="str">
        <f ca="true">+IF(OFFSET('Hygiene Data'!$E$11,0,10*ROW('Hygiene Data'!E27))="","",OFFSET('Hygiene Data'!$E$11,0,10*ROW('Hygiene Data'!E27)))</f>
        <v/>
      </c>
      <c r="DS33" s="294" t="str">
        <f ca="true">+IF(OFFSET('Hygiene Data'!$E$12,0,10*ROW('Hygiene Data'!E27))="","",OFFSET('Hygiene Data'!$E$12,0,10*ROW('Hygiene Data'!E27)))</f>
        <v/>
      </c>
      <c r="DT33" s="294" t="str">
        <f ca="true">+IF(OFFSET('Hygiene Data'!$E$13,0,10*ROW('Hygiene Data'!E27))="","",OFFSET('Hygiene Data'!$E$13,0,10*ROW('Hygiene Data'!E27)))</f>
        <v/>
      </c>
      <c r="DU33" s="294" t="str">
        <f ca="true">+IF(OFFSET('Hygiene Data'!$F$11,0,10*ROW('Hygiene Data'!F27))="","",OFFSET('Hygiene Data'!$F$11,0,10*ROW('Hygiene Data'!F27)))</f>
        <v/>
      </c>
      <c r="DV33" s="294" t="str">
        <f ca="true">+IF(OFFSET('Hygiene Data'!$F$12,0,10*ROW('Hygiene Data'!F27))="","",OFFSET('Hygiene Data'!$F$12,0,10*ROW('Hygiene Data'!F27)))</f>
        <v/>
      </c>
      <c r="DW33" s="294" t="str">
        <f ca="true">+IF(OFFSET('Hygiene Data'!$F$13,0,10*ROW('Hygiene Data'!F27))="","",OFFSET('Hygiene Data'!$F$13,0,10*ROW('Hygiene Data'!F27)))</f>
        <v/>
      </c>
      <c r="DX33" s="294" t="str">
        <f ca="true">+IF(OFFSET('Hygiene Data'!$G$11,0,10*ROW('Hygiene Data'!G27))="","",OFFSET('Hygiene Data'!$G$11,0,10*ROW('Hygiene Data'!G27)))</f>
        <v/>
      </c>
      <c r="DY33" s="294" t="str">
        <f ca="true">+IF(OFFSET('Hygiene Data'!$G$12,0,10*ROW('Hygiene Data'!G27))="","",OFFSET('Hygiene Data'!$G$12,0,10*ROW('Hygiene Data'!G27)))</f>
        <v/>
      </c>
      <c r="DZ33" s="294" t="str">
        <f ca="true">+IF(OFFSET('Hygiene Data'!$G$13,0,10*ROW('Hygiene Data'!G27))="","",OFFSET('Hygiene Data'!$G$13,0,10*ROW('Hygiene Data'!G27)))</f>
        <v/>
      </c>
      <c r="EA33" s="294" t="str">
        <f ca="true">+IF(OFFSET('Hygiene Data'!$H$11,0,10*ROW('Hygiene Data'!H27))="","",OFFSET('Hygiene Data'!$H$11,0,10*ROW('Hygiene Data'!H27)))</f>
        <v/>
      </c>
      <c r="EB33" s="294" t="str">
        <f ca="true">+IF(OFFSET('Hygiene Data'!$H$12,0,10*ROW('Hygiene Data'!H27))="","",OFFSET('Hygiene Data'!$H$12,0,10*ROW('Hygiene Data'!H27)))</f>
        <v/>
      </c>
      <c r="EC33" s="294" t="str">
        <f ca="true">+IF(OFFSET('Hygiene Data'!$H$13,0,10*ROW('Hygiene Data'!H27))="","",OFFSET('Hygiene Data'!$H$13,0,10*ROW('Hygiene Data'!H27)))</f>
        <v/>
      </c>
      <c r="ED33" s="294" t="str">
        <f ca="true">+IF(OFFSET('Hygiene Data'!$I$11,0,10*ROW('Hygiene Data'!I27))="","",OFFSET('Hygiene Data'!$I$11,0,10*ROW('Hygiene Data'!I27)))</f>
        <v/>
      </c>
      <c r="EE33" s="294" t="str">
        <f ca="true">+IF(OFFSET('Hygiene Data'!$I$12,0,10*ROW('Hygiene Data'!I27))="","",OFFSET('Hygiene Data'!$I$12,0,10*ROW('Hygiene Data'!I27)))</f>
        <v/>
      </c>
      <c r="EF33" s="294"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
      </c>
      <c r="B34" s="36" t="str">
        <f ca="true">+IF(OFFSET('Water Data'!$C$2,0,10*ROW('Water Data'!F28))="","",OFFSET('Water Data'!$C$2,0,10*ROW('Water Data'!F28)))</f>
        <v/>
      </c>
      <c r="C34" s="350" t="str">
        <f t="shared" ca="true" si="0"/>
        <v/>
      </c>
      <c r="D34" s="96"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6"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6"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6"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6"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6"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6"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6"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6"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6"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6"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6"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6"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6"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6"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6"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6"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6"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7"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7"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7"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7"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7"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7"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7"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7"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7"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7"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7"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7"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7"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7"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7"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7"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7"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7"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7"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7"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7"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7"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7"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7"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7"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7"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7"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7"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7"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7"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8"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8"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8"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8"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8"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8"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8"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8"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8"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8"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8"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8"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8"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8"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8"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8"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8"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8"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94"/>
      <c r="BS34" s="294" t="str">
        <f ca="true">+IF(OFFSET('Water Data'!$D$27,0,10*ROW('Water Data'!D28))="","",OFFSET('Water Data'!$D$27,0,10*ROW('Water Data'!D28)))</f>
        <v/>
      </c>
      <c r="BT34" s="294" t="str">
        <f ca="true">+IF(OFFSET('Water Data'!$D$28,0,10*ROW('Water Data'!D28))="","",OFFSET('Water Data'!$D$28,0,10*ROW('Water Data'!D28)))</f>
        <v/>
      </c>
      <c r="BU34" s="294" t="str">
        <f ca="true">+IF(OFFSET('Water Data'!$D$29,0,10*ROW('Water Data'!D28))="","",OFFSET('Water Data'!$D$29,0,10*ROW('Water Data'!D28)))</f>
        <v/>
      </c>
      <c r="BV34" s="294" t="str">
        <f ca="true">+IF(OFFSET('Water Data'!$E$27,0,10*ROW('Water Data'!E28))="","",OFFSET('Water Data'!$E$27,0,10*ROW('Water Data'!E28)))</f>
        <v/>
      </c>
      <c r="BW34" s="294" t="str">
        <f ca="true">+IF(OFFSET('Water Data'!$E$28,0,10*ROW('Water Data'!E28))="","",OFFSET('Water Data'!$E$28,0,10*ROW('Water Data'!E28)))</f>
        <v/>
      </c>
      <c r="BX34" s="294" t="str">
        <f ca="true">+IF(OFFSET('Water Data'!$E$29,0,10*ROW('Water Data'!E28))="","",OFFSET('Water Data'!$E$29,0,10*ROW('Water Data'!E28)))</f>
        <v/>
      </c>
      <c r="BY34" s="294" t="str">
        <f ca="true">+IF(OFFSET('Water Data'!$F$27,0,10*ROW('Water Data'!F28))="","",OFFSET('Water Data'!$F$27,0,10*ROW('Water Data'!F28)))</f>
        <v/>
      </c>
      <c r="BZ34" s="294" t="str">
        <f ca="true">+IF(OFFSET('Water Data'!$F$28,0,10*ROW('Water Data'!F28))="","",OFFSET('Water Data'!$F$28,0,10*ROW('Water Data'!F28)))</f>
        <v/>
      </c>
      <c r="CA34" s="294" t="str">
        <f ca="true">+IF(OFFSET('Water Data'!$F$29,0,10*ROW('Water Data'!F28))="","",OFFSET('Water Data'!$F$29,0,10*ROW('Water Data'!F28)))</f>
        <v/>
      </c>
      <c r="CB34" s="294" t="str">
        <f ca="true">+IF(OFFSET('Water Data'!$G$27,0,10*ROW('Water Data'!G28))="","",OFFSET('Water Data'!$G$27,0,10*ROW('Water Data'!G28)))</f>
        <v/>
      </c>
      <c r="CC34" s="294" t="str">
        <f ca="true">+IF(OFFSET('Water Data'!$G$28,0,10*ROW('Water Data'!G28))="","",OFFSET('Water Data'!$G$28,0,10*ROW('Water Data'!G28)))</f>
        <v/>
      </c>
      <c r="CD34" s="294" t="str">
        <f ca="true">+IF(OFFSET('Water Data'!$G$29,0,10*ROW('Water Data'!G28))="","",OFFSET('Water Data'!$G$29,0,10*ROW('Water Data'!G28)))</f>
        <v/>
      </c>
      <c r="CE34" s="294" t="str">
        <f ca="true">+IF(OFFSET('Water Data'!$H$27,0,10*ROW('Water Data'!H28))="","",OFFSET('Water Data'!$H$27,0,10*ROW('Water Data'!H28)))</f>
        <v/>
      </c>
      <c r="CF34" s="294" t="str">
        <f ca="true">+IF(OFFSET('Water Data'!$H$28,0,10*ROW('Water Data'!H28))="","",OFFSET('Water Data'!$H$28,0,10*ROW('Water Data'!H28)))</f>
        <v/>
      </c>
      <c r="CG34" s="294" t="str">
        <f ca="true">+IF(OFFSET('Water Data'!$H$29,0,10*ROW('Water Data'!H28))="","",OFFSET('Water Data'!$H$29,0,10*ROW('Water Data'!H28)))</f>
        <v/>
      </c>
      <c r="CH34" s="294" t="str">
        <f ca="true">+IF(OFFSET('Water Data'!$I$27,0,10*ROW('Water Data'!I28))="","",OFFSET('Water Data'!$I$27,0,10*ROW('Water Data'!I28)))</f>
        <v/>
      </c>
      <c r="CI34" s="294" t="str">
        <f ca="true">+IF(OFFSET('Water Data'!$I$28,0,10*ROW('Water Data'!I28))="","",OFFSET('Water Data'!$I$28,0,10*ROW('Water Data'!I28)))</f>
        <v/>
      </c>
      <c r="CJ34" s="294" t="str">
        <f ca="true">+IF(OFFSET('Water Data'!$I$29,0,10*ROW('Water Data'!I28))="","",OFFSET('Water Data'!$I$29,0,10*ROW('Water Data'!I28)))</f>
        <v/>
      </c>
      <c r="CK34" s="294" t="str">
        <f ca="true">+IF(OFFSET('Sanitation Data'!$D$28,0,10*ROW('Sanitation Data'!D28))="","",OFFSET('Sanitation Data'!$D$28,0,10*ROW('Sanitation Data'!D28)))</f>
        <v/>
      </c>
      <c r="CL34" s="294" t="str">
        <f ca="true">+IF(OFFSET('Sanitation Data'!$D$29,0,10*ROW('Sanitation Data'!D28))="","",OFFSET('Sanitation Data'!$D$29,0,10*ROW('Sanitation Data'!D28)))</f>
        <v/>
      </c>
      <c r="CM34" s="294" t="str">
        <f ca="true">+IF(OFFSET('Sanitation Data'!$D$30,0,10*ROW('Sanitation Data'!D28))="","",OFFSET('Sanitation Data'!$D$30,0,10*ROW('Sanitation Data'!D28)))</f>
        <v/>
      </c>
      <c r="CN34" s="294" t="str">
        <f ca="true">+IF(OFFSET('Sanitation Data'!$D$31,0,10*ROW('Sanitation Data'!D28))="","",OFFSET('Sanitation Data'!$D$31,0,10*ROW('Sanitation Data'!D28)))</f>
        <v/>
      </c>
      <c r="CO34" s="294" t="str">
        <f ca="true">+IF(OFFSET('Sanitation Data'!$D$32,0,10*ROW('Sanitation Data'!D28))="","",OFFSET('Sanitation Data'!$D$32,0,10*ROW('Sanitation Data'!D28)))</f>
        <v/>
      </c>
      <c r="CP34" s="294" t="str">
        <f ca="true">+IF(OFFSET('Sanitation Data'!$E$28,0,10*ROW('Sanitation Data'!E28))="","",OFFSET('Sanitation Data'!$E$28,0,10*ROW('Sanitation Data'!E28)))</f>
        <v/>
      </c>
      <c r="CQ34" s="294" t="str">
        <f ca="true">+IF(OFFSET('Sanitation Data'!$E$29,0,10*ROW('Sanitation Data'!E28))="","",OFFSET('Sanitation Data'!$E$29,0,10*ROW('Sanitation Data'!E28)))</f>
        <v/>
      </c>
      <c r="CR34" s="294" t="str">
        <f ca="true">+IF(OFFSET('Sanitation Data'!$E$30,0,10*ROW('Sanitation Data'!E28))="","",OFFSET('Sanitation Data'!$E$30,0,10*ROW('Sanitation Data'!E28)))</f>
        <v/>
      </c>
      <c r="CS34" s="294" t="str">
        <f ca="true">+IF(OFFSET('Sanitation Data'!$E$31,0,10*ROW('Sanitation Data'!E28))="","",OFFSET('Sanitation Data'!$E$31,0,10*ROW('Sanitation Data'!E28)))</f>
        <v/>
      </c>
      <c r="CT34" s="294" t="str">
        <f ca="true">+IF(OFFSET('Sanitation Data'!$E$32,0,10*ROW('Sanitation Data'!E28))="","",OFFSET('Sanitation Data'!$E$32,0,10*ROW('Sanitation Data'!E28)))</f>
        <v/>
      </c>
      <c r="CU34" s="294" t="str">
        <f ca="true">+IF(OFFSET('Sanitation Data'!$F$28,0,10*ROW('Sanitation Data'!F28))="","",OFFSET('Sanitation Data'!$F$28,0,10*ROW('Sanitation Data'!F28)))</f>
        <v/>
      </c>
      <c r="CV34" s="294" t="str">
        <f ca="true">+IF(OFFSET('Sanitation Data'!$F$29,0,10*ROW('Sanitation Data'!F28))="","",OFFSET('Sanitation Data'!$F$29,0,10*ROW('Sanitation Data'!F28)))</f>
        <v/>
      </c>
      <c r="CW34" s="294" t="str">
        <f ca="true">+IF(OFFSET('Sanitation Data'!$F$30,0,10*ROW('Sanitation Data'!F28))="","",OFFSET('Sanitation Data'!$F$30,0,10*ROW('Sanitation Data'!F28)))</f>
        <v/>
      </c>
      <c r="CX34" s="294" t="str">
        <f ca="true">+IF(OFFSET('Sanitation Data'!$F$31,0,10*ROW('Sanitation Data'!F28))="","",OFFSET('Sanitation Data'!$F$31,0,10*ROW('Sanitation Data'!F28)))</f>
        <v/>
      </c>
      <c r="CY34" s="294" t="str">
        <f ca="true">+IF(OFFSET('Sanitation Data'!$F$32,0,10*ROW('Sanitation Data'!F28))="","",OFFSET('Sanitation Data'!$F$32,0,10*ROW('Sanitation Data'!F28)))</f>
        <v/>
      </c>
      <c r="CZ34" s="294" t="str">
        <f ca="true">+IF(OFFSET('Sanitation Data'!$G$28,0,10*ROW('Sanitation Data'!G28))="","",OFFSET('Sanitation Data'!$G$28,0,10*ROW('Sanitation Data'!G28)))</f>
        <v/>
      </c>
      <c r="DA34" s="294" t="str">
        <f ca="true">+IF(OFFSET('Sanitation Data'!$G$29,0,10*ROW('Sanitation Data'!G28))="","",OFFSET('Sanitation Data'!$G$29,0,10*ROW('Sanitation Data'!G28)))</f>
        <v/>
      </c>
      <c r="DB34" s="294" t="str">
        <f ca="true">+IF(OFFSET('Sanitation Data'!$G$30,0,10*ROW('Sanitation Data'!G28))="","",OFFSET('Sanitation Data'!$G$30,0,10*ROW('Sanitation Data'!G28)))</f>
        <v/>
      </c>
      <c r="DC34" s="294" t="str">
        <f ca="true">+IF(OFFSET('Sanitation Data'!$G$31,0,10*ROW('Sanitation Data'!G28))="","",OFFSET('Sanitation Data'!$G$31,0,10*ROW('Sanitation Data'!G28)))</f>
        <v/>
      </c>
      <c r="DD34" s="294" t="str">
        <f ca="true">+IF(OFFSET('Sanitation Data'!$G$32,0,10*ROW('Sanitation Data'!G28))="","",OFFSET('Sanitation Data'!$G$32,0,10*ROW('Sanitation Data'!G28)))</f>
        <v/>
      </c>
      <c r="DE34" s="294" t="str">
        <f ca="true">+IF(OFFSET('Sanitation Data'!$H$28,0,10*ROW('Sanitation Data'!H28))="","",OFFSET('Sanitation Data'!$H$28,0,10*ROW('Sanitation Data'!H28)))</f>
        <v/>
      </c>
      <c r="DF34" s="294" t="str">
        <f ca="true">+IF(OFFSET('Sanitation Data'!$H$29,0,10*ROW('Sanitation Data'!H28))="","",OFFSET('Sanitation Data'!$H$29,0,10*ROW('Sanitation Data'!H28)))</f>
        <v/>
      </c>
      <c r="DG34" s="294" t="str">
        <f ca="true">+IF(OFFSET('Sanitation Data'!$H$30,0,10*ROW('Sanitation Data'!H28))="","",OFFSET('Sanitation Data'!$H$30,0,10*ROW('Sanitation Data'!H28)))</f>
        <v/>
      </c>
      <c r="DH34" s="294" t="str">
        <f ca="true">+IF(OFFSET('Sanitation Data'!$H$31,0,10*ROW('Sanitation Data'!H28))="","",OFFSET('Sanitation Data'!$H$31,0,10*ROW('Sanitation Data'!H28)))</f>
        <v/>
      </c>
      <c r="DI34" s="294" t="str">
        <f ca="true">+IF(OFFSET('Sanitation Data'!$H$32,0,10*ROW('Sanitation Data'!H28))="","",OFFSET('Sanitation Data'!$H$32,0,10*ROW('Sanitation Data'!H28)))</f>
        <v/>
      </c>
      <c r="DJ34" s="294" t="str">
        <f ca="true">+IF(OFFSET('Sanitation Data'!$I$28,0,10*ROW('Sanitation Data'!I28))="","",OFFSET('Sanitation Data'!$I$28,0,10*ROW('Sanitation Data'!I28)))</f>
        <v/>
      </c>
      <c r="DK34" s="294" t="str">
        <f ca="true">+IF(OFFSET('Sanitation Data'!$I$29,0,10*ROW('Sanitation Data'!I28))="","",OFFSET('Sanitation Data'!$I$29,0,10*ROW('Sanitation Data'!I28)))</f>
        <v/>
      </c>
      <c r="DL34" s="294" t="str">
        <f ca="true">+IF(OFFSET('Sanitation Data'!$I$30,0,10*ROW('Sanitation Data'!I28))="","",OFFSET('Sanitation Data'!$I$30,0,10*ROW('Sanitation Data'!I28)))</f>
        <v/>
      </c>
      <c r="DM34" s="294" t="str">
        <f ca="true">+IF(OFFSET('Sanitation Data'!$I$31,0,10*ROW('Sanitation Data'!I28))="","",OFFSET('Sanitation Data'!$I$31,0,10*ROW('Sanitation Data'!I28)))</f>
        <v/>
      </c>
      <c r="DN34" s="294" t="str">
        <f ca="true">+IF(OFFSET('Sanitation Data'!$I$32,0,10*ROW('Sanitation Data'!I28))="","",OFFSET('Sanitation Data'!$I$32,0,10*ROW('Sanitation Data'!I28)))</f>
        <v/>
      </c>
      <c r="DO34" s="294" t="str">
        <f ca="true">+IF(OFFSET('Hygiene Data'!$D$11,0,10*ROW('Hygiene Data'!D28))="","",OFFSET('Hygiene Data'!$D$11,0,10*ROW('Hygiene Data'!D28)))</f>
        <v/>
      </c>
      <c r="DP34" s="294" t="str">
        <f ca="true">+IF(OFFSET('Hygiene Data'!$D$12,0,10*ROW('Hygiene Data'!D28))="","",OFFSET('Hygiene Data'!$D$12,0,10*ROW('Hygiene Data'!D28)))</f>
        <v/>
      </c>
      <c r="DQ34" s="294" t="str">
        <f ca="true">+IF(OFFSET('Hygiene Data'!$D$13,0,10*ROW('Hygiene Data'!D28))="","",OFFSET('Hygiene Data'!$D$13,0,10*ROW('Hygiene Data'!D28)))</f>
        <v/>
      </c>
      <c r="DR34" s="294" t="str">
        <f ca="true">+IF(OFFSET('Hygiene Data'!$E$11,0,10*ROW('Hygiene Data'!E28))="","",OFFSET('Hygiene Data'!$E$11,0,10*ROW('Hygiene Data'!E28)))</f>
        <v/>
      </c>
      <c r="DS34" s="294" t="str">
        <f ca="true">+IF(OFFSET('Hygiene Data'!$E$12,0,10*ROW('Hygiene Data'!E28))="","",OFFSET('Hygiene Data'!$E$12,0,10*ROW('Hygiene Data'!E28)))</f>
        <v/>
      </c>
      <c r="DT34" s="294" t="str">
        <f ca="true">+IF(OFFSET('Hygiene Data'!$E$13,0,10*ROW('Hygiene Data'!E28))="","",OFFSET('Hygiene Data'!$E$13,0,10*ROW('Hygiene Data'!E28)))</f>
        <v/>
      </c>
      <c r="DU34" s="294" t="str">
        <f ca="true">+IF(OFFSET('Hygiene Data'!$F$11,0,10*ROW('Hygiene Data'!F28))="","",OFFSET('Hygiene Data'!$F$11,0,10*ROW('Hygiene Data'!F28)))</f>
        <v/>
      </c>
      <c r="DV34" s="294" t="str">
        <f ca="true">+IF(OFFSET('Hygiene Data'!$F$12,0,10*ROW('Hygiene Data'!F28))="","",OFFSET('Hygiene Data'!$F$12,0,10*ROW('Hygiene Data'!F28)))</f>
        <v/>
      </c>
      <c r="DW34" s="294" t="str">
        <f ca="true">+IF(OFFSET('Hygiene Data'!$F$13,0,10*ROW('Hygiene Data'!F28))="","",OFFSET('Hygiene Data'!$F$13,0,10*ROW('Hygiene Data'!F28)))</f>
        <v/>
      </c>
      <c r="DX34" s="294" t="str">
        <f ca="true">+IF(OFFSET('Hygiene Data'!$G$11,0,10*ROW('Hygiene Data'!G28))="","",OFFSET('Hygiene Data'!$G$11,0,10*ROW('Hygiene Data'!G28)))</f>
        <v/>
      </c>
      <c r="DY34" s="294" t="str">
        <f ca="true">+IF(OFFSET('Hygiene Data'!$G$12,0,10*ROW('Hygiene Data'!G28))="","",OFFSET('Hygiene Data'!$G$12,0,10*ROW('Hygiene Data'!G28)))</f>
        <v/>
      </c>
      <c r="DZ34" s="294" t="str">
        <f ca="true">+IF(OFFSET('Hygiene Data'!$G$13,0,10*ROW('Hygiene Data'!G28))="","",OFFSET('Hygiene Data'!$G$13,0,10*ROW('Hygiene Data'!G28)))</f>
        <v/>
      </c>
      <c r="EA34" s="294" t="str">
        <f ca="true">+IF(OFFSET('Hygiene Data'!$H$11,0,10*ROW('Hygiene Data'!H28))="","",OFFSET('Hygiene Data'!$H$11,0,10*ROW('Hygiene Data'!H28)))</f>
        <v/>
      </c>
      <c r="EB34" s="294" t="str">
        <f ca="true">+IF(OFFSET('Hygiene Data'!$H$12,0,10*ROW('Hygiene Data'!H28))="","",OFFSET('Hygiene Data'!$H$12,0,10*ROW('Hygiene Data'!H28)))</f>
        <v/>
      </c>
      <c r="EC34" s="294" t="str">
        <f ca="true">+IF(OFFSET('Hygiene Data'!$H$13,0,10*ROW('Hygiene Data'!H28))="","",OFFSET('Hygiene Data'!$H$13,0,10*ROW('Hygiene Data'!H28)))</f>
        <v/>
      </c>
      <c r="ED34" s="294" t="str">
        <f ca="true">+IF(OFFSET('Hygiene Data'!$I$11,0,10*ROW('Hygiene Data'!I28))="","",OFFSET('Hygiene Data'!$I$11,0,10*ROW('Hygiene Data'!I28)))</f>
        <v/>
      </c>
      <c r="EE34" s="294" t="str">
        <f ca="true">+IF(OFFSET('Hygiene Data'!$I$12,0,10*ROW('Hygiene Data'!I28))="","",OFFSET('Hygiene Data'!$I$12,0,10*ROW('Hygiene Data'!I28)))</f>
        <v/>
      </c>
      <c r="EF34" s="294" t="str">
        <f ca="true">+IF(OFFSET('Hygiene Data'!$I$13,0,10*ROW('Hygiene Data'!I28))="","",OFFSET('Hygiene Data'!$I$13,0,10*ROW('Hygiene Data'!I28)))</f>
        <v/>
      </c>
    </row>
    <row xmlns:x14ac="http://schemas.microsoft.com/office/spreadsheetml/2009/9/ac" r="35" x14ac:dyDescent="0.2">
      <c r="A35" s="36" t="str">
        <f ca="true">+IF(OFFSET('Water Data'!$B$2,0,10*ROW('Water Data'!E29))="","",OFFSET('Water Data'!$B$2,0,10*ROW('Water Data'!E29)))</f>
        <v/>
      </c>
      <c r="B35" s="36" t="str">
        <f ca="true">+IF(OFFSET('Water Data'!$C$2,0,10*ROW('Water Data'!F29))="","",OFFSET('Water Data'!$C$2,0,10*ROW('Water Data'!F29)))</f>
        <v/>
      </c>
      <c r="C35" s="350" t="str">
        <f t="shared" ca="true" si="0"/>
        <v/>
      </c>
      <c r="D35" s="96"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6"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6"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6"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6"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6"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6"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6"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6"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6"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6"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6"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6"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6"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6"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6"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6"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6"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7"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7"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7"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7"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7"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7"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7"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7"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7"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7"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7"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7"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7"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7"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7"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7"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7"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7"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7"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7"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7"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7"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7"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7"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7"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7"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7"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7"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7"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7"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8"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8"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8"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8"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8"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8"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8"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8"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8"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8"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8"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8"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8"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8"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8"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8"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8"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8"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94"/>
      <c r="BS35" s="294" t="str">
        <f ca="true">+IF(OFFSET('Water Data'!$D$27,0,10*ROW('Water Data'!D29))="","",OFFSET('Water Data'!$D$27,0,10*ROW('Water Data'!D29)))</f>
        <v/>
      </c>
      <c r="BT35" s="294" t="str">
        <f ca="true">+IF(OFFSET('Water Data'!$D$28,0,10*ROW('Water Data'!D29))="","",OFFSET('Water Data'!$D$28,0,10*ROW('Water Data'!D29)))</f>
        <v/>
      </c>
      <c r="BU35" s="294" t="str">
        <f ca="true">+IF(OFFSET('Water Data'!$D$29,0,10*ROW('Water Data'!D29))="","",OFFSET('Water Data'!$D$29,0,10*ROW('Water Data'!D29)))</f>
        <v/>
      </c>
      <c r="BV35" s="294" t="str">
        <f ca="true">+IF(OFFSET('Water Data'!$E$27,0,10*ROW('Water Data'!E29))="","",OFFSET('Water Data'!$E$27,0,10*ROW('Water Data'!E29)))</f>
        <v/>
      </c>
      <c r="BW35" s="294" t="str">
        <f ca="true">+IF(OFFSET('Water Data'!$E$28,0,10*ROW('Water Data'!E29))="","",OFFSET('Water Data'!$E$28,0,10*ROW('Water Data'!E29)))</f>
        <v/>
      </c>
      <c r="BX35" s="294" t="str">
        <f ca="true">+IF(OFFSET('Water Data'!$E$29,0,10*ROW('Water Data'!E29))="","",OFFSET('Water Data'!$E$29,0,10*ROW('Water Data'!E29)))</f>
        <v/>
      </c>
      <c r="BY35" s="294" t="str">
        <f ca="true">+IF(OFFSET('Water Data'!$F$27,0,10*ROW('Water Data'!F29))="","",OFFSET('Water Data'!$F$27,0,10*ROW('Water Data'!F29)))</f>
        <v/>
      </c>
      <c r="BZ35" s="294" t="str">
        <f ca="true">+IF(OFFSET('Water Data'!$F$28,0,10*ROW('Water Data'!F29))="","",OFFSET('Water Data'!$F$28,0,10*ROW('Water Data'!F29)))</f>
        <v/>
      </c>
      <c r="CA35" s="294" t="str">
        <f ca="true">+IF(OFFSET('Water Data'!$F$29,0,10*ROW('Water Data'!F29))="","",OFFSET('Water Data'!$F$29,0,10*ROW('Water Data'!F29)))</f>
        <v/>
      </c>
      <c r="CB35" s="294" t="str">
        <f ca="true">+IF(OFFSET('Water Data'!$G$27,0,10*ROW('Water Data'!G29))="","",OFFSET('Water Data'!$G$27,0,10*ROW('Water Data'!G29)))</f>
        <v/>
      </c>
      <c r="CC35" s="294" t="str">
        <f ca="true">+IF(OFFSET('Water Data'!$G$28,0,10*ROW('Water Data'!G29))="","",OFFSET('Water Data'!$G$28,0,10*ROW('Water Data'!G29)))</f>
        <v/>
      </c>
      <c r="CD35" s="294" t="str">
        <f ca="true">+IF(OFFSET('Water Data'!$G$29,0,10*ROW('Water Data'!G29))="","",OFFSET('Water Data'!$G$29,0,10*ROW('Water Data'!G29)))</f>
        <v/>
      </c>
      <c r="CE35" s="294" t="str">
        <f ca="true">+IF(OFFSET('Water Data'!$H$27,0,10*ROW('Water Data'!H29))="","",OFFSET('Water Data'!$H$27,0,10*ROW('Water Data'!H29)))</f>
        <v/>
      </c>
      <c r="CF35" s="294" t="str">
        <f ca="true">+IF(OFFSET('Water Data'!$H$28,0,10*ROW('Water Data'!H29))="","",OFFSET('Water Data'!$H$28,0,10*ROW('Water Data'!H29)))</f>
        <v/>
      </c>
      <c r="CG35" s="294" t="str">
        <f ca="true">+IF(OFFSET('Water Data'!$H$29,0,10*ROW('Water Data'!H29))="","",OFFSET('Water Data'!$H$29,0,10*ROW('Water Data'!H29)))</f>
        <v/>
      </c>
      <c r="CH35" s="294" t="str">
        <f ca="true">+IF(OFFSET('Water Data'!$I$27,0,10*ROW('Water Data'!I29))="","",OFFSET('Water Data'!$I$27,0,10*ROW('Water Data'!I29)))</f>
        <v/>
      </c>
      <c r="CI35" s="294" t="str">
        <f ca="true">+IF(OFFSET('Water Data'!$I$28,0,10*ROW('Water Data'!I29))="","",OFFSET('Water Data'!$I$28,0,10*ROW('Water Data'!I29)))</f>
        <v/>
      </c>
      <c r="CJ35" s="294" t="str">
        <f ca="true">+IF(OFFSET('Water Data'!$I$29,0,10*ROW('Water Data'!I29))="","",OFFSET('Water Data'!$I$29,0,10*ROW('Water Data'!I29)))</f>
        <v/>
      </c>
      <c r="CK35" s="294" t="str">
        <f ca="true">+IF(OFFSET('Sanitation Data'!$D$28,0,10*ROW('Sanitation Data'!D29))="","",OFFSET('Sanitation Data'!$D$28,0,10*ROW('Sanitation Data'!D29)))</f>
        <v/>
      </c>
      <c r="CL35" s="294" t="str">
        <f ca="true">+IF(OFFSET('Sanitation Data'!$D$29,0,10*ROW('Sanitation Data'!D29))="","",OFFSET('Sanitation Data'!$D$29,0,10*ROW('Sanitation Data'!D29)))</f>
        <v/>
      </c>
      <c r="CM35" s="294" t="str">
        <f ca="true">+IF(OFFSET('Sanitation Data'!$D$30,0,10*ROW('Sanitation Data'!D29))="","",OFFSET('Sanitation Data'!$D$30,0,10*ROW('Sanitation Data'!D29)))</f>
        <v/>
      </c>
      <c r="CN35" s="294" t="str">
        <f ca="true">+IF(OFFSET('Sanitation Data'!$D$31,0,10*ROW('Sanitation Data'!D29))="","",OFFSET('Sanitation Data'!$D$31,0,10*ROW('Sanitation Data'!D29)))</f>
        <v/>
      </c>
      <c r="CO35" s="294" t="str">
        <f ca="true">+IF(OFFSET('Sanitation Data'!$D$32,0,10*ROW('Sanitation Data'!D29))="","",OFFSET('Sanitation Data'!$D$32,0,10*ROW('Sanitation Data'!D29)))</f>
        <v/>
      </c>
      <c r="CP35" s="294" t="str">
        <f ca="true">+IF(OFFSET('Sanitation Data'!$E$28,0,10*ROW('Sanitation Data'!E29))="","",OFFSET('Sanitation Data'!$E$28,0,10*ROW('Sanitation Data'!E29)))</f>
        <v/>
      </c>
      <c r="CQ35" s="294" t="str">
        <f ca="true">+IF(OFFSET('Sanitation Data'!$E$29,0,10*ROW('Sanitation Data'!E29))="","",OFFSET('Sanitation Data'!$E$29,0,10*ROW('Sanitation Data'!E29)))</f>
        <v/>
      </c>
      <c r="CR35" s="294" t="str">
        <f ca="true">+IF(OFFSET('Sanitation Data'!$E$30,0,10*ROW('Sanitation Data'!E29))="","",OFFSET('Sanitation Data'!$E$30,0,10*ROW('Sanitation Data'!E29)))</f>
        <v/>
      </c>
      <c r="CS35" s="294" t="str">
        <f ca="true">+IF(OFFSET('Sanitation Data'!$E$31,0,10*ROW('Sanitation Data'!E29))="","",OFFSET('Sanitation Data'!$E$31,0,10*ROW('Sanitation Data'!E29)))</f>
        <v/>
      </c>
      <c r="CT35" s="294" t="str">
        <f ca="true">+IF(OFFSET('Sanitation Data'!$E$32,0,10*ROW('Sanitation Data'!E29))="","",OFFSET('Sanitation Data'!$E$32,0,10*ROW('Sanitation Data'!E29)))</f>
        <v/>
      </c>
      <c r="CU35" s="294" t="str">
        <f ca="true">+IF(OFFSET('Sanitation Data'!$F$28,0,10*ROW('Sanitation Data'!F29))="","",OFFSET('Sanitation Data'!$F$28,0,10*ROW('Sanitation Data'!F29)))</f>
        <v/>
      </c>
      <c r="CV35" s="294" t="str">
        <f ca="true">+IF(OFFSET('Sanitation Data'!$F$29,0,10*ROW('Sanitation Data'!F29))="","",OFFSET('Sanitation Data'!$F$29,0,10*ROW('Sanitation Data'!F29)))</f>
        <v/>
      </c>
      <c r="CW35" s="294" t="str">
        <f ca="true">+IF(OFFSET('Sanitation Data'!$F$30,0,10*ROW('Sanitation Data'!F29))="","",OFFSET('Sanitation Data'!$F$30,0,10*ROW('Sanitation Data'!F29)))</f>
        <v/>
      </c>
      <c r="CX35" s="294" t="str">
        <f ca="true">+IF(OFFSET('Sanitation Data'!$F$31,0,10*ROW('Sanitation Data'!F29))="","",OFFSET('Sanitation Data'!$F$31,0,10*ROW('Sanitation Data'!F29)))</f>
        <v/>
      </c>
      <c r="CY35" s="294" t="str">
        <f ca="true">+IF(OFFSET('Sanitation Data'!$F$32,0,10*ROW('Sanitation Data'!F29))="","",OFFSET('Sanitation Data'!$F$32,0,10*ROW('Sanitation Data'!F29)))</f>
        <v/>
      </c>
      <c r="CZ35" s="294" t="str">
        <f ca="true">+IF(OFFSET('Sanitation Data'!$G$28,0,10*ROW('Sanitation Data'!G29))="","",OFFSET('Sanitation Data'!$G$28,0,10*ROW('Sanitation Data'!G29)))</f>
        <v/>
      </c>
      <c r="DA35" s="294" t="str">
        <f ca="true">+IF(OFFSET('Sanitation Data'!$G$29,0,10*ROW('Sanitation Data'!G29))="","",OFFSET('Sanitation Data'!$G$29,0,10*ROW('Sanitation Data'!G29)))</f>
        <v/>
      </c>
      <c r="DB35" s="294" t="str">
        <f ca="true">+IF(OFFSET('Sanitation Data'!$G$30,0,10*ROW('Sanitation Data'!G29))="","",OFFSET('Sanitation Data'!$G$30,0,10*ROW('Sanitation Data'!G29)))</f>
        <v/>
      </c>
      <c r="DC35" s="294" t="str">
        <f ca="true">+IF(OFFSET('Sanitation Data'!$G$31,0,10*ROW('Sanitation Data'!G29))="","",OFFSET('Sanitation Data'!$G$31,0,10*ROW('Sanitation Data'!G29)))</f>
        <v/>
      </c>
      <c r="DD35" s="294" t="str">
        <f ca="true">+IF(OFFSET('Sanitation Data'!$G$32,0,10*ROW('Sanitation Data'!G29))="","",OFFSET('Sanitation Data'!$G$32,0,10*ROW('Sanitation Data'!G29)))</f>
        <v/>
      </c>
      <c r="DE35" s="294" t="str">
        <f ca="true">+IF(OFFSET('Sanitation Data'!$H$28,0,10*ROW('Sanitation Data'!H29))="","",OFFSET('Sanitation Data'!$H$28,0,10*ROW('Sanitation Data'!H29)))</f>
        <v/>
      </c>
      <c r="DF35" s="294" t="str">
        <f ca="true">+IF(OFFSET('Sanitation Data'!$H$29,0,10*ROW('Sanitation Data'!H29))="","",OFFSET('Sanitation Data'!$H$29,0,10*ROW('Sanitation Data'!H29)))</f>
        <v/>
      </c>
      <c r="DG35" s="294" t="str">
        <f ca="true">+IF(OFFSET('Sanitation Data'!$H$30,0,10*ROW('Sanitation Data'!H29))="","",OFFSET('Sanitation Data'!$H$30,0,10*ROW('Sanitation Data'!H29)))</f>
        <v/>
      </c>
      <c r="DH35" s="294" t="str">
        <f ca="true">+IF(OFFSET('Sanitation Data'!$H$31,0,10*ROW('Sanitation Data'!H29))="","",OFFSET('Sanitation Data'!$H$31,0,10*ROW('Sanitation Data'!H29)))</f>
        <v/>
      </c>
      <c r="DI35" s="294" t="str">
        <f ca="true">+IF(OFFSET('Sanitation Data'!$H$32,0,10*ROW('Sanitation Data'!H29))="","",OFFSET('Sanitation Data'!$H$32,0,10*ROW('Sanitation Data'!H29)))</f>
        <v/>
      </c>
      <c r="DJ35" s="294" t="str">
        <f ca="true">+IF(OFFSET('Sanitation Data'!$I$28,0,10*ROW('Sanitation Data'!I29))="","",OFFSET('Sanitation Data'!$I$28,0,10*ROW('Sanitation Data'!I29)))</f>
        <v/>
      </c>
      <c r="DK35" s="294" t="str">
        <f ca="true">+IF(OFFSET('Sanitation Data'!$I$29,0,10*ROW('Sanitation Data'!I29))="","",OFFSET('Sanitation Data'!$I$29,0,10*ROW('Sanitation Data'!I29)))</f>
        <v/>
      </c>
      <c r="DL35" s="294" t="str">
        <f ca="true">+IF(OFFSET('Sanitation Data'!$I$30,0,10*ROW('Sanitation Data'!I29))="","",OFFSET('Sanitation Data'!$I$30,0,10*ROW('Sanitation Data'!I29)))</f>
        <v/>
      </c>
      <c r="DM35" s="294" t="str">
        <f ca="true">+IF(OFFSET('Sanitation Data'!$I$31,0,10*ROW('Sanitation Data'!I29))="","",OFFSET('Sanitation Data'!$I$31,0,10*ROW('Sanitation Data'!I29)))</f>
        <v/>
      </c>
      <c r="DN35" s="294" t="str">
        <f ca="true">+IF(OFFSET('Sanitation Data'!$I$32,0,10*ROW('Sanitation Data'!I29))="","",OFFSET('Sanitation Data'!$I$32,0,10*ROW('Sanitation Data'!I29)))</f>
        <v/>
      </c>
      <c r="DO35" s="294" t="str">
        <f ca="true">+IF(OFFSET('Hygiene Data'!$D$11,0,10*ROW('Hygiene Data'!D29))="","",OFFSET('Hygiene Data'!$D$11,0,10*ROW('Hygiene Data'!D29)))</f>
        <v/>
      </c>
      <c r="DP35" s="294" t="str">
        <f ca="true">+IF(OFFSET('Hygiene Data'!$D$12,0,10*ROW('Hygiene Data'!D29))="","",OFFSET('Hygiene Data'!$D$12,0,10*ROW('Hygiene Data'!D29)))</f>
        <v/>
      </c>
      <c r="DQ35" s="294" t="str">
        <f ca="true">+IF(OFFSET('Hygiene Data'!$D$13,0,10*ROW('Hygiene Data'!D29))="","",OFFSET('Hygiene Data'!$D$13,0,10*ROW('Hygiene Data'!D29)))</f>
        <v/>
      </c>
      <c r="DR35" s="294" t="str">
        <f ca="true">+IF(OFFSET('Hygiene Data'!$E$11,0,10*ROW('Hygiene Data'!E29))="","",OFFSET('Hygiene Data'!$E$11,0,10*ROW('Hygiene Data'!E29)))</f>
        <v/>
      </c>
      <c r="DS35" s="294" t="str">
        <f ca="true">+IF(OFFSET('Hygiene Data'!$E$12,0,10*ROW('Hygiene Data'!E29))="","",OFFSET('Hygiene Data'!$E$12,0,10*ROW('Hygiene Data'!E29)))</f>
        <v/>
      </c>
      <c r="DT35" s="294" t="str">
        <f ca="true">+IF(OFFSET('Hygiene Data'!$E$13,0,10*ROW('Hygiene Data'!E29))="","",OFFSET('Hygiene Data'!$E$13,0,10*ROW('Hygiene Data'!E29)))</f>
        <v/>
      </c>
      <c r="DU35" s="294" t="str">
        <f ca="true">+IF(OFFSET('Hygiene Data'!$F$11,0,10*ROW('Hygiene Data'!F29))="","",OFFSET('Hygiene Data'!$F$11,0,10*ROW('Hygiene Data'!F29)))</f>
        <v/>
      </c>
      <c r="DV35" s="294" t="str">
        <f ca="true">+IF(OFFSET('Hygiene Data'!$F$12,0,10*ROW('Hygiene Data'!F29))="","",OFFSET('Hygiene Data'!$F$12,0,10*ROW('Hygiene Data'!F29)))</f>
        <v/>
      </c>
      <c r="DW35" s="294" t="str">
        <f ca="true">+IF(OFFSET('Hygiene Data'!$F$13,0,10*ROW('Hygiene Data'!F29))="","",OFFSET('Hygiene Data'!$F$13,0,10*ROW('Hygiene Data'!F29)))</f>
        <v/>
      </c>
      <c r="DX35" s="294" t="str">
        <f ca="true">+IF(OFFSET('Hygiene Data'!$G$11,0,10*ROW('Hygiene Data'!G29))="","",OFFSET('Hygiene Data'!$G$11,0,10*ROW('Hygiene Data'!G29)))</f>
        <v/>
      </c>
      <c r="DY35" s="294" t="str">
        <f ca="true">+IF(OFFSET('Hygiene Data'!$G$12,0,10*ROW('Hygiene Data'!G29))="","",OFFSET('Hygiene Data'!$G$12,0,10*ROW('Hygiene Data'!G29)))</f>
        <v/>
      </c>
      <c r="DZ35" s="294" t="str">
        <f ca="true">+IF(OFFSET('Hygiene Data'!$G$13,0,10*ROW('Hygiene Data'!G29))="","",OFFSET('Hygiene Data'!$G$13,0,10*ROW('Hygiene Data'!G29)))</f>
        <v/>
      </c>
      <c r="EA35" s="294" t="str">
        <f ca="true">+IF(OFFSET('Hygiene Data'!$H$11,0,10*ROW('Hygiene Data'!H29))="","",OFFSET('Hygiene Data'!$H$11,0,10*ROW('Hygiene Data'!H29)))</f>
        <v/>
      </c>
      <c r="EB35" s="294" t="str">
        <f ca="true">+IF(OFFSET('Hygiene Data'!$H$12,0,10*ROW('Hygiene Data'!H29))="","",OFFSET('Hygiene Data'!$H$12,0,10*ROW('Hygiene Data'!H29)))</f>
        <v/>
      </c>
      <c r="EC35" s="294" t="str">
        <f ca="true">+IF(OFFSET('Hygiene Data'!$H$13,0,10*ROW('Hygiene Data'!H29))="","",OFFSET('Hygiene Data'!$H$13,0,10*ROW('Hygiene Data'!H29)))</f>
        <v/>
      </c>
      <c r="ED35" s="294" t="str">
        <f ca="true">+IF(OFFSET('Hygiene Data'!$I$11,0,10*ROW('Hygiene Data'!I29))="","",OFFSET('Hygiene Data'!$I$11,0,10*ROW('Hygiene Data'!I29)))</f>
        <v/>
      </c>
      <c r="EE35" s="294" t="str">
        <f ca="true">+IF(OFFSET('Hygiene Data'!$I$12,0,10*ROW('Hygiene Data'!I29))="","",OFFSET('Hygiene Data'!$I$12,0,10*ROW('Hygiene Data'!I29)))</f>
        <v/>
      </c>
      <c r="EF35" s="294"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
      </c>
      <c r="B36" s="36" t="str">
        <f ca="true">+IF(OFFSET('Water Data'!$C$2,0,10*ROW('Water Data'!F30))="","",OFFSET('Water Data'!$C$2,0,10*ROW('Water Data'!F30)))</f>
        <v/>
      </c>
      <c r="C36" s="350" t="str">
        <f t="shared" ca="true" si="0"/>
        <v/>
      </c>
      <c r="D36" s="96"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6"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6"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6"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6"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6"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6"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6"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6"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6"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6"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6"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6"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6"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6"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6"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6"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6"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7"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7"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7"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7"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7"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7"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7"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7"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7"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7"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7"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7"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7"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7"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7"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7"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7"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7"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7"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7"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7"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7"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7"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7"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7"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7"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7"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7"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7"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7"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8"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8"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8"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8"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8"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8"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8"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8"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8"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8"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8"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8"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8"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8"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8"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8"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8"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8"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94"/>
      <c r="BS36" s="294" t="str">
        <f ca="true">+IF(OFFSET('Water Data'!$D$27,0,10*ROW('Water Data'!D30))="","",OFFSET('Water Data'!$D$27,0,10*ROW('Water Data'!D30)))</f>
        <v/>
      </c>
      <c r="BT36" s="294" t="str">
        <f ca="true">+IF(OFFSET('Water Data'!$D$28,0,10*ROW('Water Data'!D30))="","",OFFSET('Water Data'!$D$28,0,10*ROW('Water Data'!D30)))</f>
        <v/>
      </c>
      <c r="BU36" s="294" t="str">
        <f ca="true">+IF(OFFSET('Water Data'!$D$29,0,10*ROW('Water Data'!D30))="","",OFFSET('Water Data'!$D$29,0,10*ROW('Water Data'!D30)))</f>
        <v/>
      </c>
      <c r="BV36" s="294" t="str">
        <f ca="true">+IF(OFFSET('Water Data'!$E$27,0,10*ROW('Water Data'!E30))="","",OFFSET('Water Data'!$E$27,0,10*ROW('Water Data'!E30)))</f>
        <v/>
      </c>
      <c r="BW36" s="294" t="str">
        <f ca="true">+IF(OFFSET('Water Data'!$E$28,0,10*ROW('Water Data'!E30))="","",OFFSET('Water Data'!$E$28,0,10*ROW('Water Data'!E30)))</f>
        <v/>
      </c>
      <c r="BX36" s="294" t="str">
        <f ca="true">+IF(OFFSET('Water Data'!$E$29,0,10*ROW('Water Data'!E30))="","",OFFSET('Water Data'!$E$29,0,10*ROW('Water Data'!E30)))</f>
        <v/>
      </c>
      <c r="BY36" s="294" t="str">
        <f ca="true">+IF(OFFSET('Water Data'!$F$27,0,10*ROW('Water Data'!F30))="","",OFFSET('Water Data'!$F$27,0,10*ROW('Water Data'!F30)))</f>
        <v/>
      </c>
      <c r="BZ36" s="294" t="str">
        <f ca="true">+IF(OFFSET('Water Data'!$F$28,0,10*ROW('Water Data'!F30))="","",OFFSET('Water Data'!$F$28,0,10*ROW('Water Data'!F30)))</f>
        <v/>
      </c>
      <c r="CA36" s="294" t="str">
        <f ca="true">+IF(OFFSET('Water Data'!$F$29,0,10*ROW('Water Data'!F30))="","",OFFSET('Water Data'!$F$29,0,10*ROW('Water Data'!F30)))</f>
        <v/>
      </c>
      <c r="CB36" s="294" t="str">
        <f ca="true">+IF(OFFSET('Water Data'!$G$27,0,10*ROW('Water Data'!G30))="","",OFFSET('Water Data'!$G$27,0,10*ROW('Water Data'!G30)))</f>
        <v/>
      </c>
      <c r="CC36" s="294" t="str">
        <f ca="true">+IF(OFFSET('Water Data'!$G$28,0,10*ROW('Water Data'!G30))="","",OFFSET('Water Data'!$G$28,0,10*ROW('Water Data'!G30)))</f>
        <v/>
      </c>
      <c r="CD36" s="294" t="str">
        <f ca="true">+IF(OFFSET('Water Data'!$G$29,0,10*ROW('Water Data'!G30))="","",OFFSET('Water Data'!$G$29,0,10*ROW('Water Data'!G30)))</f>
        <v/>
      </c>
      <c r="CE36" s="294" t="str">
        <f ca="true">+IF(OFFSET('Water Data'!$H$27,0,10*ROW('Water Data'!H30))="","",OFFSET('Water Data'!$H$27,0,10*ROW('Water Data'!H30)))</f>
        <v/>
      </c>
      <c r="CF36" s="294" t="str">
        <f ca="true">+IF(OFFSET('Water Data'!$H$28,0,10*ROW('Water Data'!H30))="","",OFFSET('Water Data'!$H$28,0,10*ROW('Water Data'!H30)))</f>
        <v/>
      </c>
      <c r="CG36" s="294" t="str">
        <f ca="true">+IF(OFFSET('Water Data'!$H$29,0,10*ROW('Water Data'!H30))="","",OFFSET('Water Data'!$H$29,0,10*ROW('Water Data'!H30)))</f>
        <v/>
      </c>
      <c r="CH36" s="294" t="str">
        <f ca="true">+IF(OFFSET('Water Data'!$I$27,0,10*ROW('Water Data'!I30))="","",OFFSET('Water Data'!$I$27,0,10*ROW('Water Data'!I30)))</f>
        <v/>
      </c>
      <c r="CI36" s="294" t="str">
        <f ca="true">+IF(OFFSET('Water Data'!$I$28,0,10*ROW('Water Data'!I30))="","",OFFSET('Water Data'!$I$28,0,10*ROW('Water Data'!I30)))</f>
        <v/>
      </c>
      <c r="CJ36" s="294" t="str">
        <f ca="true">+IF(OFFSET('Water Data'!$I$29,0,10*ROW('Water Data'!I30))="","",OFFSET('Water Data'!$I$29,0,10*ROW('Water Data'!I30)))</f>
        <v/>
      </c>
      <c r="CK36" s="294" t="str">
        <f ca="true">+IF(OFFSET('Sanitation Data'!$D$28,0,10*ROW('Sanitation Data'!D30))="","",OFFSET('Sanitation Data'!$D$28,0,10*ROW('Sanitation Data'!D30)))</f>
        <v/>
      </c>
      <c r="CL36" s="294" t="str">
        <f ca="true">+IF(OFFSET('Sanitation Data'!$D$29,0,10*ROW('Sanitation Data'!D30))="","",OFFSET('Sanitation Data'!$D$29,0,10*ROW('Sanitation Data'!D30)))</f>
        <v/>
      </c>
      <c r="CM36" s="294" t="str">
        <f ca="true">+IF(OFFSET('Sanitation Data'!$D$30,0,10*ROW('Sanitation Data'!D30))="","",OFFSET('Sanitation Data'!$D$30,0,10*ROW('Sanitation Data'!D30)))</f>
        <v/>
      </c>
      <c r="CN36" s="294" t="str">
        <f ca="true">+IF(OFFSET('Sanitation Data'!$D$31,0,10*ROW('Sanitation Data'!D30))="","",OFFSET('Sanitation Data'!$D$31,0,10*ROW('Sanitation Data'!D30)))</f>
        <v/>
      </c>
      <c r="CO36" s="294" t="str">
        <f ca="true">+IF(OFFSET('Sanitation Data'!$D$32,0,10*ROW('Sanitation Data'!D30))="","",OFFSET('Sanitation Data'!$D$32,0,10*ROW('Sanitation Data'!D30)))</f>
        <v/>
      </c>
      <c r="CP36" s="294" t="str">
        <f ca="true">+IF(OFFSET('Sanitation Data'!$E$28,0,10*ROW('Sanitation Data'!E30))="","",OFFSET('Sanitation Data'!$E$28,0,10*ROW('Sanitation Data'!E30)))</f>
        <v/>
      </c>
      <c r="CQ36" s="294" t="str">
        <f ca="true">+IF(OFFSET('Sanitation Data'!$E$29,0,10*ROW('Sanitation Data'!E30))="","",OFFSET('Sanitation Data'!$E$29,0,10*ROW('Sanitation Data'!E30)))</f>
        <v/>
      </c>
      <c r="CR36" s="294" t="str">
        <f ca="true">+IF(OFFSET('Sanitation Data'!$E$30,0,10*ROW('Sanitation Data'!E30))="","",OFFSET('Sanitation Data'!$E$30,0,10*ROW('Sanitation Data'!E30)))</f>
        <v/>
      </c>
      <c r="CS36" s="294" t="str">
        <f ca="true">+IF(OFFSET('Sanitation Data'!$E$31,0,10*ROW('Sanitation Data'!E30))="","",OFFSET('Sanitation Data'!$E$31,0,10*ROW('Sanitation Data'!E30)))</f>
        <v/>
      </c>
      <c r="CT36" s="294" t="str">
        <f ca="true">+IF(OFFSET('Sanitation Data'!$E$32,0,10*ROW('Sanitation Data'!E30))="","",OFFSET('Sanitation Data'!$E$32,0,10*ROW('Sanitation Data'!E30)))</f>
        <v/>
      </c>
      <c r="CU36" s="294" t="str">
        <f ca="true">+IF(OFFSET('Sanitation Data'!$F$28,0,10*ROW('Sanitation Data'!F30))="","",OFFSET('Sanitation Data'!$F$28,0,10*ROW('Sanitation Data'!F30)))</f>
        <v/>
      </c>
      <c r="CV36" s="294" t="str">
        <f ca="true">+IF(OFFSET('Sanitation Data'!$F$29,0,10*ROW('Sanitation Data'!F30))="","",OFFSET('Sanitation Data'!$F$29,0,10*ROW('Sanitation Data'!F30)))</f>
        <v/>
      </c>
      <c r="CW36" s="294" t="str">
        <f ca="true">+IF(OFFSET('Sanitation Data'!$F$30,0,10*ROW('Sanitation Data'!F30))="","",OFFSET('Sanitation Data'!$F$30,0,10*ROW('Sanitation Data'!F30)))</f>
        <v/>
      </c>
      <c r="CX36" s="294" t="str">
        <f ca="true">+IF(OFFSET('Sanitation Data'!$F$31,0,10*ROW('Sanitation Data'!F30))="","",OFFSET('Sanitation Data'!$F$31,0,10*ROW('Sanitation Data'!F30)))</f>
        <v/>
      </c>
      <c r="CY36" s="294" t="str">
        <f ca="true">+IF(OFFSET('Sanitation Data'!$F$32,0,10*ROW('Sanitation Data'!F30))="","",OFFSET('Sanitation Data'!$F$32,0,10*ROW('Sanitation Data'!F30)))</f>
        <v/>
      </c>
      <c r="CZ36" s="294" t="str">
        <f ca="true">+IF(OFFSET('Sanitation Data'!$G$28,0,10*ROW('Sanitation Data'!G30))="","",OFFSET('Sanitation Data'!$G$28,0,10*ROW('Sanitation Data'!G30)))</f>
        <v/>
      </c>
      <c r="DA36" s="294" t="str">
        <f ca="true">+IF(OFFSET('Sanitation Data'!$G$29,0,10*ROW('Sanitation Data'!G30))="","",OFFSET('Sanitation Data'!$G$29,0,10*ROW('Sanitation Data'!G30)))</f>
        <v/>
      </c>
      <c r="DB36" s="294" t="str">
        <f ca="true">+IF(OFFSET('Sanitation Data'!$G$30,0,10*ROW('Sanitation Data'!G30))="","",OFFSET('Sanitation Data'!$G$30,0,10*ROW('Sanitation Data'!G30)))</f>
        <v/>
      </c>
      <c r="DC36" s="294" t="str">
        <f ca="true">+IF(OFFSET('Sanitation Data'!$G$31,0,10*ROW('Sanitation Data'!G30))="","",OFFSET('Sanitation Data'!$G$31,0,10*ROW('Sanitation Data'!G30)))</f>
        <v/>
      </c>
      <c r="DD36" s="294" t="str">
        <f ca="true">+IF(OFFSET('Sanitation Data'!$G$32,0,10*ROW('Sanitation Data'!G30))="","",OFFSET('Sanitation Data'!$G$32,0,10*ROW('Sanitation Data'!G30)))</f>
        <v/>
      </c>
      <c r="DE36" s="294" t="str">
        <f ca="true">+IF(OFFSET('Sanitation Data'!$H$28,0,10*ROW('Sanitation Data'!H30))="","",OFFSET('Sanitation Data'!$H$28,0,10*ROW('Sanitation Data'!H30)))</f>
        <v/>
      </c>
      <c r="DF36" s="294" t="str">
        <f ca="true">+IF(OFFSET('Sanitation Data'!$H$29,0,10*ROW('Sanitation Data'!H30))="","",OFFSET('Sanitation Data'!$H$29,0,10*ROW('Sanitation Data'!H30)))</f>
        <v/>
      </c>
      <c r="DG36" s="294" t="str">
        <f ca="true">+IF(OFFSET('Sanitation Data'!$H$30,0,10*ROW('Sanitation Data'!H30))="","",OFFSET('Sanitation Data'!$H$30,0,10*ROW('Sanitation Data'!H30)))</f>
        <v/>
      </c>
      <c r="DH36" s="294" t="str">
        <f ca="true">+IF(OFFSET('Sanitation Data'!$H$31,0,10*ROW('Sanitation Data'!H30))="","",OFFSET('Sanitation Data'!$H$31,0,10*ROW('Sanitation Data'!H30)))</f>
        <v/>
      </c>
      <c r="DI36" s="294" t="str">
        <f ca="true">+IF(OFFSET('Sanitation Data'!$H$32,0,10*ROW('Sanitation Data'!H30))="","",OFFSET('Sanitation Data'!$H$32,0,10*ROW('Sanitation Data'!H30)))</f>
        <v/>
      </c>
      <c r="DJ36" s="294" t="str">
        <f ca="true">+IF(OFFSET('Sanitation Data'!$I$28,0,10*ROW('Sanitation Data'!I30))="","",OFFSET('Sanitation Data'!$I$28,0,10*ROW('Sanitation Data'!I30)))</f>
        <v/>
      </c>
      <c r="DK36" s="294" t="str">
        <f ca="true">+IF(OFFSET('Sanitation Data'!$I$29,0,10*ROW('Sanitation Data'!I30))="","",OFFSET('Sanitation Data'!$I$29,0,10*ROW('Sanitation Data'!I30)))</f>
        <v/>
      </c>
      <c r="DL36" s="294" t="str">
        <f ca="true">+IF(OFFSET('Sanitation Data'!$I$30,0,10*ROW('Sanitation Data'!I30))="","",OFFSET('Sanitation Data'!$I$30,0,10*ROW('Sanitation Data'!I30)))</f>
        <v/>
      </c>
      <c r="DM36" s="294" t="str">
        <f ca="true">+IF(OFFSET('Sanitation Data'!$I$31,0,10*ROW('Sanitation Data'!I30))="","",OFFSET('Sanitation Data'!$I$31,0,10*ROW('Sanitation Data'!I30)))</f>
        <v/>
      </c>
      <c r="DN36" s="294" t="str">
        <f ca="true">+IF(OFFSET('Sanitation Data'!$I$32,0,10*ROW('Sanitation Data'!I30))="","",OFFSET('Sanitation Data'!$I$32,0,10*ROW('Sanitation Data'!I30)))</f>
        <v/>
      </c>
      <c r="DO36" s="294" t="str">
        <f ca="true">+IF(OFFSET('Hygiene Data'!$D$11,0,10*ROW('Hygiene Data'!D30))="","",OFFSET('Hygiene Data'!$D$11,0,10*ROW('Hygiene Data'!D30)))</f>
        <v/>
      </c>
      <c r="DP36" s="294" t="str">
        <f ca="true">+IF(OFFSET('Hygiene Data'!$D$12,0,10*ROW('Hygiene Data'!D30))="","",OFFSET('Hygiene Data'!$D$12,0,10*ROW('Hygiene Data'!D30)))</f>
        <v/>
      </c>
      <c r="DQ36" s="294" t="str">
        <f ca="true">+IF(OFFSET('Hygiene Data'!$D$13,0,10*ROW('Hygiene Data'!D30))="","",OFFSET('Hygiene Data'!$D$13,0,10*ROW('Hygiene Data'!D30)))</f>
        <v/>
      </c>
      <c r="DR36" s="294" t="str">
        <f ca="true">+IF(OFFSET('Hygiene Data'!$E$11,0,10*ROW('Hygiene Data'!E30))="","",OFFSET('Hygiene Data'!$E$11,0,10*ROW('Hygiene Data'!E30)))</f>
        <v/>
      </c>
      <c r="DS36" s="294" t="str">
        <f ca="true">+IF(OFFSET('Hygiene Data'!$E$12,0,10*ROW('Hygiene Data'!E30))="","",OFFSET('Hygiene Data'!$E$12,0,10*ROW('Hygiene Data'!E30)))</f>
        <v/>
      </c>
      <c r="DT36" s="294" t="str">
        <f ca="true">+IF(OFFSET('Hygiene Data'!$E$13,0,10*ROW('Hygiene Data'!E30))="","",OFFSET('Hygiene Data'!$E$13,0,10*ROW('Hygiene Data'!E30)))</f>
        <v/>
      </c>
      <c r="DU36" s="294" t="str">
        <f ca="true">+IF(OFFSET('Hygiene Data'!$F$11,0,10*ROW('Hygiene Data'!F30))="","",OFFSET('Hygiene Data'!$F$11,0,10*ROW('Hygiene Data'!F30)))</f>
        <v/>
      </c>
      <c r="DV36" s="294" t="str">
        <f ca="true">+IF(OFFSET('Hygiene Data'!$F$12,0,10*ROW('Hygiene Data'!F30))="","",OFFSET('Hygiene Data'!$F$12,0,10*ROW('Hygiene Data'!F30)))</f>
        <v/>
      </c>
      <c r="DW36" s="294" t="str">
        <f ca="true">+IF(OFFSET('Hygiene Data'!$F$13,0,10*ROW('Hygiene Data'!F30))="","",OFFSET('Hygiene Data'!$F$13,0,10*ROW('Hygiene Data'!F30)))</f>
        <v/>
      </c>
      <c r="DX36" s="294" t="str">
        <f ca="true">+IF(OFFSET('Hygiene Data'!$G$11,0,10*ROW('Hygiene Data'!G30))="","",OFFSET('Hygiene Data'!$G$11,0,10*ROW('Hygiene Data'!G30)))</f>
        <v/>
      </c>
      <c r="DY36" s="294" t="str">
        <f ca="true">+IF(OFFSET('Hygiene Data'!$G$12,0,10*ROW('Hygiene Data'!G30))="","",OFFSET('Hygiene Data'!$G$12,0,10*ROW('Hygiene Data'!G30)))</f>
        <v/>
      </c>
      <c r="DZ36" s="294" t="str">
        <f ca="true">+IF(OFFSET('Hygiene Data'!$G$13,0,10*ROW('Hygiene Data'!G30))="","",OFFSET('Hygiene Data'!$G$13,0,10*ROW('Hygiene Data'!G30)))</f>
        <v/>
      </c>
      <c r="EA36" s="294" t="str">
        <f ca="true">+IF(OFFSET('Hygiene Data'!$H$11,0,10*ROW('Hygiene Data'!H30))="","",OFFSET('Hygiene Data'!$H$11,0,10*ROW('Hygiene Data'!H30)))</f>
        <v/>
      </c>
      <c r="EB36" s="294" t="str">
        <f ca="true">+IF(OFFSET('Hygiene Data'!$H$12,0,10*ROW('Hygiene Data'!H30))="","",OFFSET('Hygiene Data'!$H$12,0,10*ROW('Hygiene Data'!H30)))</f>
        <v/>
      </c>
      <c r="EC36" s="294" t="str">
        <f ca="true">+IF(OFFSET('Hygiene Data'!$H$13,0,10*ROW('Hygiene Data'!H30))="","",OFFSET('Hygiene Data'!$H$13,0,10*ROW('Hygiene Data'!H30)))</f>
        <v/>
      </c>
      <c r="ED36" s="294" t="str">
        <f ca="true">+IF(OFFSET('Hygiene Data'!$I$11,0,10*ROW('Hygiene Data'!I30))="","",OFFSET('Hygiene Data'!$I$11,0,10*ROW('Hygiene Data'!I30)))</f>
        <v/>
      </c>
      <c r="EE36" s="294" t="str">
        <f ca="true">+IF(OFFSET('Hygiene Data'!$I$12,0,10*ROW('Hygiene Data'!I30))="","",OFFSET('Hygiene Data'!$I$12,0,10*ROW('Hygiene Data'!I30)))</f>
        <v/>
      </c>
      <c r="EF36" s="294" t="str">
        <f ca="true">+IF(OFFSET('Hygiene Data'!$I$13,0,10*ROW('Hygiene Data'!I30))="","",OFFSET('Hygiene Data'!$I$13,0,10*ROW('Hygiene Data'!I30)))</f>
        <v/>
      </c>
    </row>
    <row xmlns:x14ac="http://schemas.microsoft.com/office/spreadsheetml/2009/9/ac" r="37" x14ac:dyDescent="0.2">
      <c r="A37" s="36" t="str">
        <f ca="true">+IF(OFFSET('Water Data'!$B$2,0,10*ROW('Water Data'!E31))="","",OFFSET('Water Data'!$B$2,0,10*ROW('Water Data'!E31)))</f>
        <v/>
      </c>
      <c r="B37" s="36" t="str">
        <f ca="true">+IF(OFFSET('Water Data'!$C$2,0,10*ROW('Water Data'!F31))="","",OFFSET('Water Data'!$C$2,0,10*ROW('Water Data'!F31)))</f>
        <v/>
      </c>
      <c r="C37" s="350" t="str">
        <f t="shared" ca="true" si="0"/>
        <v/>
      </c>
      <c r="D37" s="96"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6"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6"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6"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6"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6"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6"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6"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6"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6"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6"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6"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6"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6"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6"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6"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6"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6"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7"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7"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7"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7"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7"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7"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7"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7"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7"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7"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7"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7"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7"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7"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7"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7"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7"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7"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7"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7"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7"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7"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7"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7"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7"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7"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7"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7"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7"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7"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8"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8"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8"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8"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8"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8"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8"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8"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8"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8"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8"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8"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8"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8"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8"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8"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8"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8"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94"/>
      <c r="BS37" s="294" t="str">
        <f ca="true">+IF(OFFSET('Water Data'!$D$27,0,10*ROW('Water Data'!D31))="","",OFFSET('Water Data'!$D$27,0,10*ROW('Water Data'!D31)))</f>
        <v/>
      </c>
      <c r="BT37" s="294" t="str">
        <f ca="true">+IF(OFFSET('Water Data'!$D$28,0,10*ROW('Water Data'!D31))="","",OFFSET('Water Data'!$D$28,0,10*ROW('Water Data'!D31)))</f>
        <v/>
      </c>
      <c r="BU37" s="294" t="str">
        <f ca="true">+IF(OFFSET('Water Data'!$D$29,0,10*ROW('Water Data'!D31))="","",OFFSET('Water Data'!$D$29,0,10*ROW('Water Data'!D31)))</f>
        <v/>
      </c>
      <c r="BV37" s="294" t="str">
        <f ca="true">+IF(OFFSET('Water Data'!$E$27,0,10*ROW('Water Data'!E31))="","",OFFSET('Water Data'!$E$27,0,10*ROW('Water Data'!E31)))</f>
        <v/>
      </c>
      <c r="BW37" s="294" t="str">
        <f ca="true">+IF(OFFSET('Water Data'!$E$28,0,10*ROW('Water Data'!E31))="","",OFFSET('Water Data'!$E$28,0,10*ROW('Water Data'!E31)))</f>
        <v/>
      </c>
      <c r="BX37" s="294" t="str">
        <f ca="true">+IF(OFFSET('Water Data'!$E$29,0,10*ROW('Water Data'!E31))="","",OFFSET('Water Data'!$E$29,0,10*ROW('Water Data'!E31)))</f>
        <v/>
      </c>
      <c r="BY37" s="294" t="str">
        <f ca="true">+IF(OFFSET('Water Data'!$F$27,0,10*ROW('Water Data'!F31))="","",OFFSET('Water Data'!$F$27,0,10*ROW('Water Data'!F31)))</f>
        <v/>
      </c>
      <c r="BZ37" s="294" t="str">
        <f ca="true">+IF(OFFSET('Water Data'!$F$28,0,10*ROW('Water Data'!F31))="","",OFFSET('Water Data'!$F$28,0,10*ROW('Water Data'!F31)))</f>
        <v/>
      </c>
      <c r="CA37" s="294" t="str">
        <f ca="true">+IF(OFFSET('Water Data'!$F$29,0,10*ROW('Water Data'!F31))="","",OFFSET('Water Data'!$F$29,0,10*ROW('Water Data'!F31)))</f>
        <v/>
      </c>
      <c r="CB37" s="294" t="str">
        <f ca="true">+IF(OFFSET('Water Data'!$G$27,0,10*ROW('Water Data'!G31))="","",OFFSET('Water Data'!$G$27,0,10*ROW('Water Data'!G31)))</f>
        <v/>
      </c>
      <c r="CC37" s="294" t="str">
        <f ca="true">+IF(OFFSET('Water Data'!$G$28,0,10*ROW('Water Data'!G31))="","",OFFSET('Water Data'!$G$28,0,10*ROW('Water Data'!G31)))</f>
        <v/>
      </c>
      <c r="CD37" s="294" t="str">
        <f ca="true">+IF(OFFSET('Water Data'!$G$29,0,10*ROW('Water Data'!G31))="","",OFFSET('Water Data'!$G$29,0,10*ROW('Water Data'!G31)))</f>
        <v/>
      </c>
      <c r="CE37" s="294" t="str">
        <f ca="true">+IF(OFFSET('Water Data'!$H$27,0,10*ROW('Water Data'!H31))="","",OFFSET('Water Data'!$H$27,0,10*ROW('Water Data'!H31)))</f>
        <v/>
      </c>
      <c r="CF37" s="294" t="str">
        <f ca="true">+IF(OFFSET('Water Data'!$H$28,0,10*ROW('Water Data'!H31))="","",OFFSET('Water Data'!$H$28,0,10*ROW('Water Data'!H31)))</f>
        <v/>
      </c>
      <c r="CG37" s="294" t="str">
        <f ca="true">+IF(OFFSET('Water Data'!$H$29,0,10*ROW('Water Data'!H31))="","",OFFSET('Water Data'!$H$29,0,10*ROW('Water Data'!H31)))</f>
        <v/>
      </c>
      <c r="CH37" s="294" t="str">
        <f ca="true">+IF(OFFSET('Water Data'!$I$27,0,10*ROW('Water Data'!I31))="","",OFFSET('Water Data'!$I$27,0,10*ROW('Water Data'!I31)))</f>
        <v/>
      </c>
      <c r="CI37" s="294" t="str">
        <f ca="true">+IF(OFFSET('Water Data'!$I$28,0,10*ROW('Water Data'!I31))="","",OFFSET('Water Data'!$I$28,0,10*ROW('Water Data'!I31)))</f>
        <v/>
      </c>
      <c r="CJ37" s="294" t="str">
        <f ca="true">+IF(OFFSET('Water Data'!$I$29,0,10*ROW('Water Data'!I31))="","",OFFSET('Water Data'!$I$29,0,10*ROW('Water Data'!I31)))</f>
        <v/>
      </c>
      <c r="CK37" s="294" t="str">
        <f ca="true">+IF(OFFSET('Sanitation Data'!$D$28,0,10*ROW('Sanitation Data'!D31))="","",OFFSET('Sanitation Data'!$D$28,0,10*ROW('Sanitation Data'!D31)))</f>
        <v/>
      </c>
      <c r="CL37" s="294" t="str">
        <f ca="true">+IF(OFFSET('Sanitation Data'!$D$29,0,10*ROW('Sanitation Data'!D31))="","",OFFSET('Sanitation Data'!$D$29,0,10*ROW('Sanitation Data'!D31)))</f>
        <v/>
      </c>
      <c r="CM37" s="294" t="str">
        <f ca="true">+IF(OFFSET('Sanitation Data'!$D$30,0,10*ROW('Sanitation Data'!D31))="","",OFFSET('Sanitation Data'!$D$30,0,10*ROW('Sanitation Data'!D31)))</f>
        <v/>
      </c>
      <c r="CN37" s="294" t="str">
        <f ca="true">+IF(OFFSET('Sanitation Data'!$D$31,0,10*ROW('Sanitation Data'!D31))="","",OFFSET('Sanitation Data'!$D$31,0,10*ROW('Sanitation Data'!D31)))</f>
        <v/>
      </c>
      <c r="CO37" s="294" t="str">
        <f ca="true">+IF(OFFSET('Sanitation Data'!$D$32,0,10*ROW('Sanitation Data'!D31))="","",OFFSET('Sanitation Data'!$D$32,0,10*ROW('Sanitation Data'!D31)))</f>
        <v/>
      </c>
      <c r="CP37" s="294" t="str">
        <f ca="true">+IF(OFFSET('Sanitation Data'!$E$28,0,10*ROW('Sanitation Data'!E31))="","",OFFSET('Sanitation Data'!$E$28,0,10*ROW('Sanitation Data'!E31)))</f>
        <v/>
      </c>
      <c r="CQ37" s="294" t="str">
        <f ca="true">+IF(OFFSET('Sanitation Data'!$E$29,0,10*ROW('Sanitation Data'!E31))="","",OFFSET('Sanitation Data'!$E$29,0,10*ROW('Sanitation Data'!E31)))</f>
        <v/>
      </c>
      <c r="CR37" s="294" t="str">
        <f ca="true">+IF(OFFSET('Sanitation Data'!$E$30,0,10*ROW('Sanitation Data'!E31))="","",OFFSET('Sanitation Data'!$E$30,0,10*ROW('Sanitation Data'!E31)))</f>
        <v/>
      </c>
      <c r="CS37" s="294" t="str">
        <f ca="true">+IF(OFFSET('Sanitation Data'!$E$31,0,10*ROW('Sanitation Data'!E31))="","",OFFSET('Sanitation Data'!$E$31,0,10*ROW('Sanitation Data'!E31)))</f>
        <v/>
      </c>
      <c r="CT37" s="294" t="str">
        <f ca="true">+IF(OFFSET('Sanitation Data'!$E$32,0,10*ROW('Sanitation Data'!E31))="","",OFFSET('Sanitation Data'!$E$32,0,10*ROW('Sanitation Data'!E31)))</f>
        <v/>
      </c>
      <c r="CU37" s="294" t="str">
        <f ca="true">+IF(OFFSET('Sanitation Data'!$F$28,0,10*ROW('Sanitation Data'!F31))="","",OFFSET('Sanitation Data'!$F$28,0,10*ROW('Sanitation Data'!F31)))</f>
        <v/>
      </c>
      <c r="CV37" s="294" t="str">
        <f ca="true">+IF(OFFSET('Sanitation Data'!$F$29,0,10*ROW('Sanitation Data'!F31))="","",OFFSET('Sanitation Data'!$F$29,0,10*ROW('Sanitation Data'!F31)))</f>
        <v/>
      </c>
      <c r="CW37" s="294" t="str">
        <f ca="true">+IF(OFFSET('Sanitation Data'!$F$30,0,10*ROW('Sanitation Data'!F31))="","",OFFSET('Sanitation Data'!$F$30,0,10*ROW('Sanitation Data'!F31)))</f>
        <v/>
      </c>
      <c r="CX37" s="294" t="str">
        <f ca="true">+IF(OFFSET('Sanitation Data'!$F$31,0,10*ROW('Sanitation Data'!F31))="","",OFFSET('Sanitation Data'!$F$31,0,10*ROW('Sanitation Data'!F31)))</f>
        <v/>
      </c>
      <c r="CY37" s="294" t="str">
        <f ca="true">+IF(OFFSET('Sanitation Data'!$F$32,0,10*ROW('Sanitation Data'!F31))="","",OFFSET('Sanitation Data'!$F$32,0,10*ROW('Sanitation Data'!F31)))</f>
        <v/>
      </c>
      <c r="CZ37" s="294" t="str">
        <f ca="true">+IF(OFFSET('Sanitation Data'!$G$28,0,10*ROW('Sanitation Data'!G31))="","",OFFSET('Sanitation Data'!$G$28,0,10*ROW('Sanitation Data'!G31)))</f>
        <v/>
      </c>
      <c r="DA37" s="294" t="str">
        <f ca="true">+IF(OFFSET('Sanitation Data'!$G$29,0,10*ROW('Sanitation Data'!G31))="","",OFFSET('Sanitation Data'!$G$29,0,10*ROW('Sanitation Data'!G31)))</f>
        <v/>
      </c>
      <c r="DB37" s="294" t="str">
        <f ca="true">+IF(OFFSET('Sanitation Data'!$G$30,0,10*ROW('Sanitation Data'!G31))="","",OFFSET('Sanitation Data'!$G$30,0,10*ROW('Sanitation Data'!G31)))</f>
        <v/>
      </c>
      <c r="DC37" s="294" t="str">
        <f ca="true">+IF(OFFSET('Sanitation Data'!$G$31,0,10*ROW('Sanitation Data'!G31))="","",OFFSET('Sanitation Data'!$G$31,0,10*ROW('Sanitation Data'!G31)))</f>
        <v/>
      </c>
      <c r="DD37" s="294" t="str">
        <f ca="true">+IF(OFFSET('Sanitation Data'!$G$32,0,10*ROW('Sanitation Data'!G31))="","",OFFSET('Sanitation Data'!$G$32,0,10*ROW('Sanitation Data'!G31)))</f>
        <v/>
      </c>
      <c r="DE37" s="294" t="str">
        <f ca="true">+IF(OFFSET('Sanitation Data'!$H$28,0,10*ROW('Sanitation Data'!H31))="","",OFFSET('Sanitation Data'!$H$28,0,10*ROW('Sanitation Data'!H31)))</f>
        <v/>
      </c>
      <c r="DF37" s="294" t="str">
        <f ca="true">+IF(OFFSET('Sanitation Data'!$H$29,0,10*ROW('Sanitation Data'!H31))="","",OFFSET('Sanitation Data'!$H$29,0,10*ROW('Sanitation Data'!H31)))</f>
        <v/>
      </c>
      <c r="DG37" s="294" t="str">
        <f ca="true">+IF(OFFSET('Sanitation Data'!$H$30,0,10*ROW('Sanitation Data'!H31))="","",OFFSET('Sanitation Data'!$H$30,0,10*ROW('Sanitation Data'!H31)))</f>
        <v/>
      </c>
      <c r="DH37" s="294" t="str">
        <f ca="true">+IF(OFFSET('Sanitation Data'!$H$31,0,10*ROW('Sanitation Data'!H31))="","",OFFSET('Sanitation Data'!$H$31,0,10*ROW('Sanitation Data'!H31)))</f>
        <v/>
      </c>
      <c r="DI37" s="294" t="str">
        <f ca="true">+IF(OFFSET('Sanitation Data'!$H$32,0,10*ROW('Sanitation Data'!H31))="","",OFFSET('Sanitation Data'!$H$32,0,10*ROW('Sanitation Data'!H31)))</f>
        <v/>
      </c>
      <c r="DJ37" s="294" t="str">
        <f ca="true">+IF(OFFSET('Sanitation Data'!$I$28,0,10*ROW('Sanitation Data'!I31))="","",OFFSET('Sanitation Data'!$I$28,0,10*ROW('Sanitation Data'!I31)))</f>
        <v/>
      </c>
      <c r="DK37" s="294" t="str">
        <f ca="true">+IF(OFFSET('Sanitation Data'!$I$29,0,10*ROW('Sanitation Data'!I31))="","",OFFSET('Sanitation Data'!$I$29,0,10*ROW('Sanitation Data'!I31)))</f>
        <v/>
      </c>
      <c r="DL37" s="294" t="str">
        <f ca="true">+IF(OFFSET('Sanitation Data'!$I$30,0,10*ROW('Sanitation Data'!I31))="","",OFFSET('Sanitation Data'!$I$30,0,10*ROW('Sanitation Data'!I31)))</f>
        <v/>
      </c>
      <c r="DM37" s="294" t="str">
        <f ca="true">+IF(OFFSET('Sanitation Data'!$I$31,0,10*ROW('Sanitation Data'!I31))="","",OFFSET('Sanitation Data'!$I$31,0,10*ROW('Sanitation Data'!I31)))</f>
        <v/>
      </c>
      <c r="DN37" s="294" t="str">
        <f ca="true">+IF(OFFSET('Sanitation Data'!$I$32,0,10*ROW('Sanitation Data'!I31))="","",OFFSET('Sanitation Data'!$I$32,0,10*ROW('Sanitation Data'!I31)))</f>
        <v/>
      </c>
      <c r="DO37" s="294" t="str">
        <f ca="true">+IF(OFFSET('Hygiene Data'!$D$11,0,10*ROW('Hygiene Data'!D31))="","",OFFSET('Hygiene Data'!$D$11,0,10*ROW('Hygiene Data'!D31)))</f>
        <v/>
      </c>
      <c r="DP37" s="294" t="str">
        <f ca="true">+IF(OFFSET('Hygiene Data'!$D$12,0,10*ROW('Hygiene Data'!D31))="","",OFFSET('Hygiene Data'!$D$12,0,10*ROW('Hygiene Data'!D31)))</f>
        <v/>
      </c>
      <c r="DQ37" s="294" t="str">
        <f ca="true">+IF(OFFSET('Hygiene Data'!$D$13,0,10*ROW('Hygiene Data'!D31))="","",OFFSET('Hygiene Data'!$D$13,0,10*ROW('Hygiene Data'!D31)))</f>
        <v/>
      </c>
      <c r="DR37" s="294" t="str">
        <f ca="true">+IF(OFFSET('Hygiene Data'!$E$11,0,10*ROW('Hygiene Data'!E31))="","",OFFSET('Hygiene Data'!$E$11,0,10*ROW('Hygiene Data'!E31)))</f>
        <v/>
      </c>
      <c r="DS37" s="294" t="str">
        <f ca="true">+IF(OFFSET('Hygiene Data'!$E$12,0,10*ROW('Hygiene Data'!E31))="","",OFFSET('Hygiene Data'!$E$12,0,10*ROW('Hygiene Data'!E31)))</f>
        <v/>
      </c>
      <c r="DT37" s="294" t="str">
        <f ca="true">+IF(OFFSET('Hygiene Data'!$E$13,0,10*ROW('Hygiene Data'!E31))="","",OFFSET('Hygiene Data'!$E$13,0,10*ROW('Hygiene Data'!E31)))</f>
        <v/>
      </c>
      <c r="DU37" s="294" t="str">
        <f ca="true">+IF(OFFSET('Hygiene Data'!$F$11,0,10*ROW('Hygiene Data'!F31))="","",OFFSET('Hygiene Data'!$F$11,0,10*ROW('Hygiene Data'!F31)))</f>
        <v/>
      </c>
      <c r="DV37" s="294" t="str">
        <f ca="true">+IF(OFFSET('Hygiene Data'!$F$12,0,10*ROW('Hygiene Data'!F31))="","",OFFSET('Hygiene Data'!$F$12,0,10*ROW('Hygiene Data'!F31)))</f>
        <v/>
      </c>
      <c r="DW37" s="294" t="str">
        <f ca="true">+IF(OFFSET('Hygiene Data'!$F$13,0,10*ROW('Hygiene Data'!F31))="","",OFFSET('Hygiene Data'!$F$13,0,10*ROW('Hygiene Data'!F31)))</f>
        <v/>
      </c>
      <c r="DX37" s="294" t="str">
        <f ca="true">+IF(OFFSET('Hygiene Data'!$G$11,0,10*ROW('Hygiene Data'!G31))="","",OFFSET('Hygiene Data'!$G$11,0,10*ROW('Hygiene Data'!G31)))</f>
        <v/>
      </c>
      <c r="DY37" s="294" t="str">
        <f ca="true">+IF(OFFSET('Hygiene Data'!$G$12,0,10*ROW('Hygiene Data'!G31))="","",OFFSET('Hygiene Data'!$G$12,0,10*ROW('Hygiene Data'!G31)))</f>
        <v/>
      </c>
      <c r="DZ37" s="294" t="str">
        <f ca="true">+IF(OFFSET('Hygiene Data'!$G$13,0,10*ROW('Hygiene Data'!G31))="","",OFFSET('Hygiene Data'!$G$13,0,10*ROW('Hygiene Data'!G31)))</f>
        <v/>
      </c>
      <c r="EA37" s="294" t="str">
        <f ca="true">+IF(OFFSET('Hygiene Data'!$H$11,0,10*ROW('Hygiene Data'!H31))="","",OFFSET('Hygiene Data'!$H$11,0,10*ROW('Hygiene Data'!H31)))</f>
        <v/>
      </c>
      <c r="EB37" s="294" t="str">
        <f ca="true">+IF(OFFSET('Hygiene Data'!$H$12,0,10*ROW('Hygiene Data'!H31))="","",OFFSET('Hygiene Data'!$H$12,0,10*ROW('Hygiene Data'!H31)))</f>
        <v/>
      </c>
      <c r="EC37" s="294" t="str">
        <f ca="true">+IF(OFFSET('Hygiene Data'!$H$13,0,10*ROW('Hygiene Data'!H31))="","",OFFSET('Hygiene Data'!$H$13,0,10*ROW('Hygiene Data'!H31)))</f>
        <v/>
      </c>
      <c r="ED37" s="294" t="str">
        <f ca="true">+IF(OFFSET('Hygiene Data'!$I$11,0,10*ROW('Hygiene Data'!I31))="","",OFFSET('Hygiene Data'!$I$11,0,10*ROW('Hygiene Data'!I31)))</f>
        <v/>
      </c>
      <c r="EE37" s="294" t="str">
        <f ca="true">+IF(OFFSET('Hygiene Data'!$I$12,0,10*ROW('Hygiene Data'!I31))="","",OFFSET('Hygiene Data'!$I$12,0,10*ROW('Hygiene Data'!I31)))</f>
        <v/>
      </c>
      <c r="EF37" s="294"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
      </c>
      <c r="B38" s="36" t="str">
        <f ca="true">+IF(OFFSET('Water Data'!$C$2,0,10*ROW('Water Data'!F32))="","",OFFSET('Water Data'!$C$2,0,10*ROW('Water Data'!F32)))</f>
        <v/>
      </c>
      <c r="C38" s="350" t="str">
        <f t="shared" ca="true" si="0"/>
        <v/>
      </c>
      <c r="D38" s="96"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6"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6"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6"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6"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6"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6"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6"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6"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6"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6"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6"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6"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6"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6"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6"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6"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6"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7"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7"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7"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7"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7"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7"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7"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7"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7"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7"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7"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7"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7"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7"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7"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7"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7"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7"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7"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7"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7"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7"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7"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7"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7"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7"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7"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7"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7"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7"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8"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8"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8"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8"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8"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8"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8"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8"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8"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8"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8"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8"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8"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8"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8"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8"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8"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8"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94"/>
      <c r="BS38" s="294" t="str">
        <f ca="true">+IF(OFFSET('Water Data'!$D$27,0,10*ROW('Water Data'!D32))="","",OFFSET('Water Data'!$D$27,0,10*ROW('Water Data'!D32)))</f>
        <v/>
      </c>
      <c r="BT38" s="294" t="str">
        <f ca="true">+IF(OFFSET('Water Data'!$D$28,0,10*ROW('Water Data'!D32))="","",OFFSET('Water Data'!$D$28,0,10*ROW('Water Data'!D32)))</f>
        <v/>
      </c>
      <c r="BU38" s="294" t="str">
        <f ca="true">+IF(OFFSET('Water Data'!$D$29,0,10*ROW('Water Data'!D32))="","",OFFSET('Water Data'!$D$29,0,10*ROW('Water Data'!D32)))</f>
        <v/>
      </c>
      <c r="BV38" s="294" t="str">
        <f ca="true">+IF(OFFSET('Water Data'!$E$27,0,10*ROW('Water Data'!E32))="","",OFFSET('Water Data'!$E$27,0,10*ROW('Water Data'!E32)))</f>
        <v/>
      </c>
      <c r="BW38" s="294" t="str">
        <f ca="true">+IF(OFFSET('Water Data'!$E$28,0,10*ROW('Water Data'!E32))="","",OFFSET('Water Data'!$E$28,0,10*ROW('Water Data'!E32)))</f>
        <v/>
      </c>
      <c r="BX38" s="294" t="str">
        <f ca="true">+IF(OFFSET('Water Data'!$E$29,0,10*ROW('Water Data'!E32))="","",OFFSET('Water Data'!$E$29,0,10*ROW('Water Data'!E32)))</f>
        <v/>
      </c>
      <c r="BY38" s="294" t="str">
        <f ca="true">+IF(OFFSET('Water Data'!$F$27,0,10*ROW('Water Data'!F32))="","",OFFSET('Water Data'!$F$27,0,10*ROW('Water Data'!F32)))</f>
        <v/>
      </c>
      <c r="BZ38" s="294" t="str">
        <f ca="true">+IF(OFFSET('Water Data'!$F$28,0,10*ROW('Water Data'!F32))="","",OFFSET('Water Data'!$F$28,0,10*ROW('Water Data'!F32)))</f>
        <v/>
      </c>
      <c r="CA38" s="294" t="str">
        <f ca="true">+IF(OFFSET('Water Data'!$F$29,0,10*ROW('Water Data'!F32))="","",OFFSET('Water Data'!$F$29,0,10*ROW('Water Data'!F32)))</f>
        <v/>
      </c>
      <c r="CB38" s="294" t="str">
        <f ca="true">+IF(OFFSET('Water Data'!$G$27,0,10*ROW('Water Data'!G32))="","",OFFSET('Water Data'!$G$27,0,10*ROW('Water Data'!G32)))</f>
        <v/>
      </c>
      <c r="CC38" s="294" t="str">
        <f ca="true">+IF(OFFSET('Water Data'!$G$28,0,10*ROW('Water Data'!G32))="","",OFFSET('Water Data'!$G$28,0,10*ROW('Water Data'!G32)))</f>
        <v/>
      </c>
      <c r="CD38" s="294" t="str">
        <f ca="true">+IF(OFFSET('Water Data'!$G$29,0,10*ROW('Water Data'!G32))="","",OFFSET('Water Data'!$G$29,0,10*ROW('Water Data'!G32)))</f>
        <v/>
      </c>
      <c r="CE38" s="294" t="str">
        <f ca="true">+IF(OFFSET('Water Data'!$H$27,0,10*ROW('Water Data'!H32))="","",OFFSET('Water Data'!$H$27,0,10*ROW('Water Data'!H32)))</f>
        <v/>
      </c>
      <c r="CF38" s="294" t="str">
        <f ca="true">+IF(OFFSET('Water Data'!$H$28,0,10*ROW('Water Data'!H32))="","",OFFSET('Water Data'!$H$28,0,10*ROW('Water Data'!H32)))</f>
        <v/>
      </c>
      <c r="CG38" s="294" t="str">
        <f ca="true">+IF(OFFSET('Water Data'!$H$29,0,10*ROW('Water Data'!H32))="","",OFFSET('Water Data'!$H$29,0,10*ROW('Water Data'!H32)))</f>
        <v/>
      </c>
      <c r="CH38" s="294" t="str">
        <f ca="true">+IF(OFFSET('Water Data'!$I$27,0,10*ROW('Water Data'!I32))="","",OFFSET('Water Data'!$I$27,0,10*ROW('Water Data'!I32)))</f>
        <v/>
      </c>
      <c r="CI38" s="294" t="str">
        <f ca="true">+IF(OFFSET('Water Data'!$I$28,0,10*ROW('Water Data'!I32))="","",OFFSET('Water Data'!$I$28,0,10*ROW('Water Data'!I32)))</f>
        <v/>
      </c>
      <c r="CJ38" s="294" t="str">
        <f ca="true">+IF(OFFSET('Water Data'!$I$29,0,10*ROW('Water Data'!I32))="","",OFFSET('Water Data'!$I$29,0,10*ROW('Water Data'!I32)))</f>
        <v/>
      </c>
      <c r="CK38" s="294" t="str">
        <f ca="true">+IF(OFFSET('Sanitation Data'!$D$28,0,10*ROW('Sanitation Data'!D32))="","",OFFSET('Sanitation Data'!$D$28,0,10*ROW('Sanitation Data'!D32)))</f>
        <v/>
      </c>
      <c r="CL38" s="294" t="str">
        <f ca="true">+IF(OFFSET('Sanitation Data'!$D$29,0,10*ROW('Sanitation Data'!D32))="","",OFFSET('Sanitation Data'!$D$29,0,10*ROW('Sanitation Data'!D32)))</f>
        <v/>
      </c>
      <c r="CM38" s="294" t="str">
        <f ca="true">+IF(OFFSET('Sanitation Data'!$D$30,0,10*ROW('Sanitation Data'!D32))="","",OFFSET('Sanitation Data'!$D$30,0,10*ROW('Sanitation Data'!D32)))</f>
        <v/>
      </c>
      <c r="CN38" s="294" t="str">
        <f ca="true">+IF(OFFSET('Sanitation Data'!$D$31,0,10*ROW('Sanitation Data'!D32))="","",OFFSET('Sanitation Data'!$D$31,0,10*ROW('Sanitation Data'!D32)))</f>
        <v/>
      </c>
      <c r="CO38" s="294" t="str">
        <f ca="true">+IF(OFFSET('Sanitation Data'!$D$32,0,10*ROW('Sanitation Data'!D32))="","",OFFSET('Sanitation Data'!$D$32,0,10*ROW('Sanitation Data'!D32)))</f>
        <v/>
      </c>
      <c r="CP38" s="294" t="str">
        <f ca="true">+IF(OFFSET('Sanitation Data'!$E$28,0,10*ROW('Sanitation Data'!E32))="","",OFFSET('Sanitation Data'!$E$28,0,10*ROW('Sanitation Data'!E32)))</f>
        <v/>
      </c>
      <c r="CQ38" s="294" t="str">
        <f ca="true">+IF(OFFSET('Sanitation Data'!$E$29,0,10*ROW('Sanitation Data'!E32))="","",OFFSET('Sanitation Data'!$E$29,0,10*ROW('Sanitation Data'!E32)))</f>
        <v/>
      </c>
      <c r="CR38" s="294" t="str">
        <f ca="true">+IF(OFFSET('Sanitation Data'!$E$30,0,10*ROW('Sanitation Data'!E32))="","",OFFSET('Sanitation Data'!$E$30,0,10*ROW('Sanitation Data'!E32)))</f>
        <v/>
      </c>
      <c r="CS38" s="294" t="str">
        <f ca="true">+IF(OFFSET('Sanitation Data'!$E$31,0,10*ROW('Sanitation Data'!E32))="","",OFFSET('Sanitation Data'!$E$31,0,10*ROW('Sanitation Data'!E32)))</f>
        <v/>
      </c>
      <c r="CT38" s="294" t="str">
        <f ca="true">+IF(OFFSET('Sanitation Data'!$E$32,0,10*ROW('Sanitation Data'!E32))="","",OFFSET('Sanitation Data'!$E$32,0,10*ROW('Sanitation Data'!E32)))</f>
        <v/>
      </c>
      <c r="CU38" s="294" t="str">
        <f ca="true">+IF(OFFSET('Sanitation Data'!$F$28,0,10*ROW('Sanitation Data'!F32))="","",OFFSET('Sanitation Data'!$F$28,0,10*ROW('Sanitation Data'!F32)))</f>
        <v/>
      </c>
      <c r="CV38" s="294" t="str">
        <f ca="true">+IF(OFFSET('Sanitation Data'!$F$29,0,10*ROW('Sanitation Data'!F32))="","",OFFSET('Sanitation Data'!$F$29,0,10*ROW('Sanitation Data'!F32)))</f>
        <v/>
      </c>
      <c r="CW38" s="294" t="str">
        <f ca="true">+IF(OFFSET('Sanitation Data'!$F$30,0,10*ROW('Sanitation Data'!F32))="","",OFFSET('Sanitation Data'!$F$30,0,10*ROW('Sanitation Data'!F32)))</f>
        <v/>
      </c>
      <c r="CX38" s="294" t="str">
        <f ca="true">+IF(OFFSET('Sanitation Data'!$F$31,0,10*ROW('Sanitation Data'!F32))="","",OFFSET('Sanitation Data'!$F$31,0,10*ROW('Sanitation Data'!F32)))</f>
        <v/>
      </c>
      <c r="CY38" s="294" t="str">
        <f ca="true">+IF(OFFSET('Sanitation Data'!$F$32,0,10*ROW('Sanitation Data'!F32))="","",OFFSET('Sanitation Data'!$F$32,0,10*ROW('Sanitation Data'!F32)))</f>
        <v/>
      </c>
      <c r="CZ38" s="294" t="str">
        <f ca="true">+IF(OFFSET('Sanitation Data'!$G$28,0,10*ROW('Sanitation Data'!G32))="","",OFFSET('Sanitation Data'!$G$28,0,10*ROW('Sanitation Data'!G32)))</f>
        <v/>
      </c>
      <c r="DA38" s="294" t="str">
        <f ca="true">+IF(OFFSET('Sanitation Data'!$G$29,0,10*ROW('Sanitation Data'!G32))="","",OFFSET('Sanitation Data'!$G$29,0,10*ROW('Sanitation Data'!G32)))</f>
        <v/>
      </c>
      <c r="DB38" s="294" t="str">
        <f ca="true">+IF(OFFSET('Sanitation Data'!$G$30,0,10*ROW('Sanitation Data'!G32))="","",OFFSET('Sanitation Data'!$G$30,0,10*ROW('Sanitation Data'!G32)))</f>
        <v/>
      </c>
      <c r="DC38" s="294" t="str">
        <f ca="true">+IF(OFFSET('Sanitation Data'!$G$31,0,10*ROW('Sanitation Data'!G32))="","",OFFSET('Sanitation Data'!$G$31,0,10*ROW('Sanitation Data'!G32)))</f>
        <v/>
      </c>
      <c r="DD38" s="294" t="str">
        <f ca="true">+IF(OFFSET('Sanitation Data'!$G$32,0,10*ROW('Sanitation Data'!G32))="","",OFFSET('Sanitation Data'!$G$32,0,10*ROW('Sanitation Data'!G32)))</f>
        <v/>
      </c>
      <c r="DE38" s="294" t="str">
        <f ca="true">+IF(OFFSET('Sanitation Data'!$H$28,0,10*ROW('Sanitation Data'!H32))="","",OFFSET('Sanitation Data'!$H$28,0,10*ROW('Sanitation Data'!H32)))</f>
        <v/>
      </c>
      <c r="DF38" s="294" t="str">
        <f ca="true">+IF(OFFSET('Sanitation Data'!$H$29,0,10*ROW('Sanitation Data'!H32))="","",OFFSET('Sanitation Data'!$H$29,0,10*ROW('Sanitation Data'!H32)))</f>
        <v/>
      </c>
      <c r="DG38" s="294" t="str">
        <f ca="true">+IF(OFFSET('Sanitation Data'!$H$30,0,10*ROW('Sanitation Data'!H32))="","",OFFSET('Sanitation Data'!$H$30,0,10*ROW('Sanitation Data'!H32)))</f>
        <v/>
      </c>
      <c r="DH38" s="294" t="str">
        <f ca="true">+IF(OFFSET('Sanitation Data'!$H$31,0,10*ROW('Sanitation Data'!H32))="","",OFFSET('Sanitation Data'!$H$31,0,10*ROW('Sanitation Data'!H32)))</f>
        <v/>
      </c>
      <c r="DI38" s="294" t="str">
        <f ca="true">+IF(OFFSET('Sanitation Data'!$H$32,0,10*ROW('Sanitation Data'!H32))="","",OFFSET('Sanitation Data'!$H$32,0,10*ROW('Sanitation Data'!H32)))</f>
        <v/>
      </c>
      <c r="DJ38" s="294" t="str">
        <f ca="true">+IF(OFFSET('Sanitation Data'!$I$28,0,10*ROW('Sanitation Data'!I32))="","",OFFSET('Sanitation Data'!$I$28,0,10*ROW('Sanitation Data'!I32)))</f>
        <v/>
      </c>
      <c r="DK38" s="294" t="str">
        <f ca="true">+IF(OFFSET('Sanitation Data'!$I$29,0,10*ROW('Sanitation Data'!I32))="","",OFFSET('Sanitation Data'!$I$29,0,10*ROW('Sanitation Data'!I32)))</f>
        <v/>
      </c>
      <c r="DL38" s="294" t="str">
        <f ca="true">+IF(OFFSET('Sanitation Data'!$I$30,0,10*ROW('Sanitation Data'!I32))="","",OFFSET('Sanitation Data'!$I$30,0,10*ROW('Sanitation Data'!I32)))</f>
        <v/>
      </c>
      <c r="DM38" s="294" t="str">
        <f ca="true">+IF(OFFSET('Sanitation Data'!$I$31,0,10*ROW('Sanitation Data'!I32))="","",OFFSET('Sanitation Data'!$I$31,0,10*ROW('Sanitation Data'!I32)))</f>
        <v/>
      </c>
      <c r="DN38" s="294" t="str">
        <f ca="true">+IF(OFFSET('Sanitation Data'!$I$32,0,10*ROW('Sanitation Data'!I32))="","",OFFSET('Sanitation Data'!$I$32,0,10*ROW('Sanitation Data'!I32)))</f>
        <v/>
      </c>
      <c r="DO38" s="294" t="str">
        <f ca="true">+IF(OFFSET('Hygiene Data'!$D$11,0,10*ROW('Hygiene Data'!D32))="","",OFFSET('Hygiene Data'!$D$11,0,10*ROW('Hygiene Data'!D32)))</f>
        <v/>
      </c>
      <c r="DP38" s="294" t="str">
        <f ca="true">+IF(OFFSET('Hygiene Data'!$D$12,0,10*ROW('Hygiene Data'!D32))="","",OFFSET('Hygiene Data'!$D$12,0,10*ROW('Hygiene Data'!D32)))</f>
        <v/>
      </c>
      <c r="DQ38" s="294" t="str">
        <f ca="true">+IF(OFFSET('Hygiene Data'!$D$13,0,10*ROW('Hygiene Data'!D32))="","",OFFSET('Hygiene Data'!$D$13,0,10*ROW('Hygiene Data'!D32)))</f>
        <v/>
      </c>
      <c r="DR38" s="294" t="str">
        <f ca="true">+IF(OFFSET('Hygiene Data'!$E$11,0,10*ROW('Hygiene Data'!E32))="","",OFFSET('Hygiene Data'!$E$11,0,10*ROW('Hygiene Data'!E32)))</f>
        <v/>
      </c>
      <c r="DS38" s="294" t="str">
        <f ca="true">+IF(OFFSET('Hygiene Data'!$E$12,0,10*ROW('Hygiene Data'!E32))="","",OFFSET('Hygiene Data'!$E$12,0,10*ROW('Hygiene Data'!E32)))</f>
        <v/>
      </c>
      <c r="DT38" s="294" t="str">
        <f ca="true">+IF(OFFSET('Hygiene Data'!$E$13,0,10*ROW('Hygiene Data'!E32))="","",OFFSET('Hygiene Data'!$E$13,0,10*ROW('Hygiene Data'!E32)))</f>
        <v/>
      </c>
      <c r="DU38" s="294" t="str">
        <f ca="true">+IF(OFFSET('Hygiene Data'!$F$11,0,10*ROW('Hygiene Data'!F32))="","",OFFSET('Hygiene Data'!$F$11,0,10*ROW('Hygiene Data'!F32)))</f>
        <v/>
      </c>
      <c r="DV38" s="294" t="str">
        <f ca="true">+IF(OFFSET('Hygiene Data'!$F$12,0,10*ROW('Hygiene Data'!F32))="","",OFFSET('Hygiene Data'!$F$12,0,10*ROW('Hygiene Data'!F32)))</f>
        <v/>
      </c>
      <c r="DW38" s="294" t="str">
        <f ca="true">+IF(OFFSET('Hygiene Data'!$F$13,0,10*ROW('Hygiene Data'!F32))="","",OFFSET('Hygiene Data'!$F$13,0,10*ROW('Hygiene Data'!F32)))</f>
        <v/>
      </c>
      <c r="DX38" s="294" t="str">
        <f ca="true">+IF(OFFSET('Hygiene Data'!$G$11,0,10*ROW('Hygiene Data'!G32))="","",OFFSET('Hygiene Data'!$G$11,0,10*ROW('Hygiene Data'!G32)))</f>
        <v/>
      </c>
      <c r="DY38" s="294" t="str">
        <f ca="true">+IF(OFFSET('Hygiene Data'!$G$12,0,10*ROW('Hygiene Data'!G32))="","",OFFSET('Hygiene Data'!$G$12,0,10*ROW('Hygiene Data'!G32)))</f>
        <v/>
      </c>
      <c r="DZ38" s="294" t="str">
        <f ca="true">+IF(OFFSET('Hygiene Data'!$G$13,0,10*ROW('Hygiene Data'!G32))="","",OFFSET('Hygiene Data'!$G$13,0,10*ROW('Hygiene Data'!G32)))</f>
        <v/>
      </c>
      <c r="EA38" s="294" t="str">
        <f ca="true">+IF(OFFSET('Hygiene Data'!$H$11,0,10*ROW('Hygiene Data'!H32))="","",OFFSET('Hygiene Data'!$H$11,0,10*ROW('Hygiene Data'!H32)))</f>
        <v/>
      </c>
      <c r="EB38" s="294" t="str">
        <f ca="true">+IF(OFFSET('Hygiene Data'!$H$12,0,10*ROW('Hygiene Data'!H32))="","",OFFSET('Hygiene Data'!$H$12,0,10*ROW('Hygiene Data'!H32)))</f>
        <v/>
      </c>
      <c r="EC38" s="294" t="str">
        <f ca="true">+IF(OFFSET('Hygiene Data'!$H$13,0,10*ROW('Hygiene Data'!H32))="","",OFFSET('Hygiene Data'!$H$13,0,10*ROW('Hygiene Data'!H32)))</f>
        <v/>
      </c>
      <c r="ED38" s="294" t="str">
        <f ca="true">+IF(OFFSET('Hygiene Data'!$I$11,0,10*ROW('Hygiene Data'!I32))="","",OFFSET('Hygiene Data'!$I$11,0,10*ROW('Hygiene Data'!I32)))</f>
        <v/>
      </c>
      <c r="EE38" s="294" t="str">
        <f ca="true">+IF(OFFSET('Hygiene Data'!$I$12,0,10*ROW('Hygiene Data'!I32))="","",OFFSET('Hygiene Data'!$I$12,0,10*ROW('Hygiene Data'!I32)))</f>
        <v/>
      </c>
      <c r="EF38" s="294"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
      </c>
      <c r="B39" s="36" t="str">
        <f ca="true">+IF(OFFSET('Water Data'!$C$2,0,10*ROW('Water Data'!F33))="","",OFFSET('Water Data'!$C$2,0,10*ROW('Water Data'!F33)))</f>
        <v/>
      </c>
      <c r="C39" s="350" t="str">
        <f t="shared" ca="true" si="0"/>
        <v/>
      </c>
      <c r="D39" s="96"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6"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6"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6"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6"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6"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6"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6"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6"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6"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6"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6"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6"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6"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6"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6"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6"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6"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7"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7"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7"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7"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7"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7"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7"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7"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7"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7"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7"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7"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7"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7"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7"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7"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7"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7"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7"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7"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7"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7"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7"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7"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7"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7"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7"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7"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7"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7"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8"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8"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8"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8"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8"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8"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8"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8"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8"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8"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8"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8"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8"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8"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8"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8"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8"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8"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94"/>
      <c r="BS39" s="294" t="str">
        <f ca="true">+IF(OFFSET('Water Data'!$D$27,0,10*ROW('Water Data'!D33))="","",OFFSET('Water Data'!$D$27,0,10*ROW('Water Data'!D33)))</f>
        <v/>
      </c>
      <c r="BT39" s="294" t="str">
        <f ca="true">+IF(OFFSET('Water Data'!$D$28,0,10*ROW('Water Data'!D33))="","",OFFSET('Water Data'!$D$28,0,10*ROW('Water Data'!D33)))</f>
        <v/>
      </c>
      <c r="BU39" s="294" t="str">
        <f ca="true">+IF(OFFSET('Water Data'!$D$29,0,10*ROW('Water Data'!D33))="","",OFFSET('Water Data'!$D$29,0,10*ROW('Water Data'!D33)))</f>
        <v/>
      </c>
      <c r="BV39" s="294" t="str">
        <f ca="true">+IF(OFFSET('Water Data'!$E$27,0,10*ROW('Water Data'!E33))="","",OFFSET('Water Data'!$E$27,0,10*ROW('Water Data'!E33)))</f>
        <v/>
      </c>
      <c r="BW39" s="294" t="str">
        <f ca="true">+IF(OFFSET('Water Data'!$E$28,0,10*ROW('Water Data'!E33))="","",OFFSET('Water Data'!$E$28,0,10*ROW('Water Data'!E33)))</f>
        <v/>
      </c>
      <c r="BX39" s="294" t="str">
        <f ca="true">+IF(OFFSET('Water Data'!$E$29,0,10*ROW('Water Data'!E33))="","",OFFSET('Water Data'!$E$29,0,10*ROW('Water Data'!E33)))</f>
        <v/>
      </c>
      <c r="BY39" s="294" t="str">
        <f ca="true">+IF(OFFSET('Water Data'!$F$27,0,10*ROW('Water Data'!F33))="","",OFFSET('Water Data'!$F$27,0,10*ROW('Water Data'!F33)))</f>
        <v/>
      </c>
      <c r="BZ39" s="294" t="str">
        <f ca="true">+IF(OFFSET('Water Data'!$F$28,0,10*ROW('Water Data'!F33))="","",OFFSET('Water Data'!$F$28,0,10*ROW('Water Data'!F33)))</f>
        <v/>
      </c>
      <c r="CA39" s="294" t="str">
        <f ca="true">+IF(OFFSET('Water Data'!$F$29,0,10*ROW('Water Data'!F33))="","",OFFSET('Water Data'!$F$29,0,10*ROW('Water Data'!F33)))</f>
        <v/>
      </c>
      <c r="CB39" s="294" t="str">
        <f ca="true">+IF(OFFSET('Water Data'!$G$27,0,10*ROW('Water Data'!G33))="","",OFFSET('Water Data'!$G$27,0,10*ROW('Water Data'!G33)))</f>
        <v/>
      </c>
      <c r="CC39" s="294" t="str">
        <f ca="true">+IF(OFFSET('Water Data'!$G$28,0,10*ROW('Water Data'!G33))="","",OFFSET('Water Data'!$G$28,0,10*ROW('Water Data'!G33)))</f>
        <v/>
      </c>
      <c r="CD39" s="294" t="str">
        <f ca="true">+IF(OFFSET('Water Data'!$G$29,0,10*ROW('Water Data'!G33))="","",OFFSET('Water Data'!$G$29,0,10*ROW('Water Data'!G33)))</f>
        <v/>
      </c>
      <c r="CE39" s="294" t="str">
        <f ca="true">+IF(OFFSET('Water Data'!$H$27,0,10*ROW('Water Data'!H33))="","",OFFSET('Water Data'!$H$27,0,10*ROW('Water Data'!H33)))</f>
        <v/>
      </c>
      <c r="CF39" s="294" t="str">
        <f ca="true">+IF(OFFSET('Water Data'!$H$28,0,10*ROW('Water Data'!H33))="","",OFFSET('Water Data'!$H$28,0,10*ROW('Water Data'!H33)))</f>
        <v/>
      </c>
      <c r="CG39" s="294" t="str">
        <f ca="true">+IF(OFFSET('Water Data'!$H$29,0,10*ROW('Water Data'!H33))="","",OFFSET('Water Data'!$H$29,0,10*ROW('Water Data'!H33)))</f>
        <v/>
      </c>
      <c r="CH39" s="294" t="str">
        <f ca="true">+IF(OFFSET('Water Data'!$I$27,0,10*ROW('Water Data'!I33))="","",OFFSET('Water Data'!$I$27,0,10*ROW('Water Data'!I33)))</f>
        <v/>
      </c>
      <c r="CI39" s="294" t="str">
        <f ca="true">+IF(OFFSET('Water Data'!$I$28,0,10*ROW('Water Data'!I33))="","",OFFSET('Water Data'!$I$28,0,10*ROW('Water Data'!I33)))</f>
        <v/>
      </c>
      <c r="CJ39" s="294" t="str">
        <f ca="true">+IF(OFFSET('Water Data'!$I$29,0,10*ROW('Water Data'!I33))="","",OFFSET('Water Data'!$I$29,0,10*ROW('Water Data'!I33)))</f>
        <v/>
      </c>
      <c r="CK39" s="294" t="str">
        <f ca="true">+IF(OFFSET('Sanitation Data'!$D$28,0,10*ROW('Sanitation Data'!D33))="","",OFFSET('Sanitation Data'!$D$28,0,10*ROW('Sanitation Data'!D33)))</f>
        <v/>
      </c>
      <c r="CL39" s="294" t="str">
        <f ca="true">+IF(OFFSET('Sanitation Data'!$D$29,0,10*ROW('Sanitation Data'!D33))="","",OFFSET('Sanitation Data'!$D$29,0,10*ROW('Sanitation Data'!D33)))</f>
        <v/>
      </c>
      <c r="CM39" s="294" t="str">
        <f ca="true">+IF(OFFSET('Sanitation Data'!$D$30,0,10*ROW('Sanitation Data'!D33))="","",OFFSET('Sanitation Data'!$D$30,0,10*ROW('Sanitation Data'!D33)))</f>
        <v/>
      </c>
      <c r="CN39" s="294" t="str">
        <f ca="true">+IF(OFFSET('Sanitation Data'!$D$31,0,10*ROW('Sanitation Data'!D33))="","",OFFSET('Sanitation Data'!$D$31,0,10*ROW('Sanitation Data'!D33)))</f>
        <v/>
      </c>
      <c r="CO39" s="294" t="str">
        <f ca="true">+IF(OFFSET('Sanitation Data'!$D$32,0,10*ROW('Sanitation Data'!D33))="","",OFFSET('Sanitation Data'!$D$32,0,10*ROW('Sanitation Data'!D33)))</f>
        <v/>
      </c>
      <c r="CP39" s="294" t="str">
        <f ca="true">+IF(OFFSET('Sanitation Data'!$E$28,0,10*ROW('Sanitation Data'!E33))="","",OFFSET('Sanitation Data'!$E$28,0,10*ROW('Sanitation Data'!E33)))</f>
        <v/>
      </c>
      <c r="CQ39" s="294" t="str">
        <f ca="true">+IF(OFFSET('Sanitation Data'!$E$29,0,10*ROW('Sanitation Data'!E33))="","",OFFSET('Sanitation Data'!$E$29,0,10*ROW('Sanitation Data'!E33)))</f>
        <v/>
      </c>
      <c r="CR39" s="294" t="str">
        <f ca="true">+IF(OFFSET('Sanitation Data'!$E$30,0,10*ROW('Sanitation Data'!E33))="","",OFFSET('Sanitation Data'!$E$30,0,10*ROW('Sanitation Data'!E33)))</f>
        <v/>
      </c>
      <c r="CS39" s="294" t="str">
        <f ca="true">+IF(OFFSET('Sanitation Data'!$E$31,0,10*ROW('Sanitation Data'!E33))="","",OFFSET('Sanitation Data'!$E$31,0,10*ROW('Sanitation Data'!E33)))</f>
        <v/>
      </c>
      <c r="CT39" s="294" t="str">
        <f ca="true">+IF(OFFSET('Sanitation Data'!$E$32,0,10*ROW('Sanitation Data'!E33))="","",OFFSET('Sanitation Data'!$E$32,0,10*ROW('Sanitation Data'!E33)))</f>
        <v/>
      </c>
      <c r="CU39" s="294" t="str">
        <f ca="true">+IF(OFFSET('Sanitation Data'!$F$28,0,10*ROW('Sanitation Data'!F33))="","",OFFSET('Sanitation Data'!$F$28,0,10*ROW('Sanitation Data'!F33)))</f>
        <v/>
      </c>
      <c r="CV39" s="294" t="str">
        <f ca="true">+IF(OFFSET('Sanitation Data'!$F$29,0,10*ROW('Sanitation Data'!F33))="","",OFFSET('Sanitation Data'!$F$29,0,10*ROW('Sanitation Data'!F33)))</f>
        <v/>
      </c>
      <c r="CW39" s="294" t="str">
        <f ca="true">+IF(OFFSET('Sanitation Data'!$F$30,0,10*ROW('Sanitation Data'!F33))="","",OFFSET('Sanitation Data'!$F$30,0,10*ROW('Sanitation Data'!F33)))</f>
        <v/>
      </c>
      <c r="CX39" s="294" t="str">
        <f ca="true">+IF(OFFSET('Sanitation Data'!$F$31,0,10*ROW('Sanitation Data'!F33))="","",OFFSET('Sanitation Data'!$F$31,0,10*ROW('Sanitation Data'!F33)))</f>
        <v/>
      </c>
      <c r="CY39" s="294" t="str">
        <f ca="true">+IF(OFFSET('Sanitation Data'!$F$32,0,10*ROW('Sanitation Data'!F33))="","",OFFSET('Sanitation Data'!$F$32,0,10*ROW('Sanitation Data'!F33)))</f>
        <v/>
      </c>
      <c r="CZ39" s="294" t="str">
        <f ca="true">+IF(OFFSET('Sanitation Data'!$G$28,0,10*ROW('Sanitation Data'!G33))="","",OFFSET('Sanitation Data'!$G$28,0,10*ROW('Sanitation Data'!G33)))</f>
        <v/>
      </c>
      <c r="DA39" s="294" t="str">
        <f ca="true">+IF(OFFSET('Sanitation Data'!$G$29,0,10*ROW('Sanitation Data'!G33))="","",OFFSET('Sanitation Data'!$G$29,0,10*ROW('Sanitation Data'!G33)))</f>
        <v/>
      </c>
      <c r="DB39" s="294" t="str">
        <f ca="true">+IF(OFFSET('Sanitation Data'!$G$30,0,10*ROW('Sanitation Data'!G33))="","",OFFSET('Sanitation Data'!$G$30,0,10*ROW('Sanitation Data'!G33)))</f>
        <v/>
      </c>
      <c r="DC39" s="294" t="str">
        <f ca="true">+IF(OFFSET('Sanitation Data'!$G$31,0,10*ROW('Sanitation Data'!G33))="","",OFFSET('Sanitation Data'!$G$31,0,10*ROW('Sanitation Data'!G33)))</f>
        <v/>
      </c>
      <c r="DD39" s="294" t="str">
        <f ca="true">+IF(OFFSET('Sanitation Data'!$G$32,0,10*ROW('Sanitation Data'!G33))="","",OFFSET('Sanitation Data'!$G$32,0,10*ROW('Sanitation Data'!G33)))</f>
        <v/>
      </c>
      <c r="DE39" s="294" t="str">
        <f ca="true">+IF(OFFSET('Sanitation Data'!$H$28,0,10*ROW('Sanitation Data'!H33))="","",OFFSET('Sanitation Data'!$H$28,0,10*ROW('Sanitation Data'!H33)))</f>
        <v/>
      </c>
      <c r="DF39" s="294" t="str">
        <f ca="true">+IF(OFFSET('Sanitation Data'!$H$29,0,10*ROW('Sanitation Data'!H33))="","",OFFSET('Sanitation Data'!$H$29,0,10*ROW('Sanitation Data'!H33)))</f>
        <v/>
      </c>
      <c r="DG39" s="294" t="str">
        <f ca="true">+IF(OFFSET('Sanitation Data'!$H$30,0,10*ROW('Sanitation Data'!H33))="","",OFFSET('Sanitation Data'!$H$30,0,10*ROW('Sanitation Data'!H33)))</f>
        <v/>
      </c>
      <c r="DH39" s="294" t="str">
        <f ca="true">+IF(OFFSET('Sanitation Data'!$H$31,0,10*ROW('Sanitation Data'!H33))="","",OFFSET('Sanitation Data'!$H$31,0,10*ROW('Sanitation Data'!H33)))</f>
        <v/>
      </c>
      <c r="DI39" s="294" t="str">
        <f ca="true">+IF(OFFSET('Sanitation Data'!$H$32,0,10*ROW('Sanitation Data'!H33))="","",OFFSET('Sanitation Data'!$H$32,0,10*ROW('Sanitation Data'!H33)))</f>
        <v/>
      </c>
      <c r="DJ39" s="294" t="str">
        <f ca="true">+IF(OFFSET('Sanitation Data'!$I$28,0,10*ROW('Sanitation Data'!I33))="","",OFFSET('Sanitation Data'!$I$28,0,10*ROW('Sanitation Data'!I33)))</f>
        <v/>
      </c>
      <c r="DK39" s="294" t="str">
        <f ca="true">+IF(OFFSET('Sanitation Data'!$I$29,0,10*ROW('Sanitation Data'!I33))="","",OFFSET('Sanitation Data'!$I$29,0,10*ROW('Sanitation Data'!I33)))</f>
        <v/>
      </c>
      <c r="DL39" s="294" t="str">
        <f ca="true">+IF(OFFSET('Sanitation Data'!$I$30,0,10*ROW('Sanitation Data'!I33))="","",OFFSET('Sanitation Data'!$I$30,0,10*ROW('Sanitation Data'!I33)))</f>
        <v/>
      </c>
      <c r="DM39" s="294" t="str">
        <f ca="true">+IF(OFFSET('Sanitation Data'!$I$31,0,10*ROW('Sanitation Data'!I33))="","",OFFSET('Sanitation Data'!$I$31,0,10*ROW('Sanitation Data'!I33)))</f>
        <v/>
      </c>
      <c r="DN39" s="294" t="str">
        <f ca="true">+IF(OFFSET('Sanitation Data'!$I$32,0,10*ROW('Sanitation Data'!I33))="","",OFFSET('Sanitation Data'!$I$32,0,10*ROW('Sanitation Data'!I33)))</f>
        <v/>
      </c>
      <c r="DO39" s="294" t="str">
        <f ca="true">+IF(OFFSET('Hygiene Data'!$D$11,0,10*ROW('Hygiene Data'!D33))="","",OFFSET('Hygiene Data'!$D$11,0,10*ROW('Hygiene Data'!D33)))</f>
        <v/>
      </c>
      <c r="DP39" s="294" t="str">
        <f ca="true">+IF(OFFSET('Hygiene Data'!$D$12,0,10*ROW('Hygiene Data'!D33))="","",OFFSET('Hygiene Data'!$D$12,0,10*ROW('Hygiene Data'!D33)))</f>
        <v/>
      </c>
      <c r="DQ39" s="294" t="str">
        <f ca="true">+IF(OFFSET('Hygiene Data'!$D$13,0,10*ROW('Hygiene Data'!D33))="","",OFFSET('Hygiene Data'!$D$13,0,10*ROW('Hygiene Data'!D33)))</f>
        <v/>
      </c>
      <c r="DR39" s="294" t="str">
        <f ca="true">+IF(OFFSET('Hygiene Data'!$E$11,0,10*ROW('Hygiene Data'!E33))="","",OFFSET('Hygiene Data'!$E$11,0,10*ROW('Hygiene Data'!E33)))</f>
        <v/>
      </c>
      <c r="DS39" s="294" t="str">
        <f ca="true">+IF(OFFSET('Hygiene Data'!$E$12,0,10*ROW('Hygiene Data'!E33))="","",OFFSET('Hygiene Data'!$E$12,0,10*ROW('Hygiene Data'!E33)))</f>
        <v/>
      </c>
      <c r="DT39" s="294" t="str">
        <f ca="true">+IF(OFFSET('Hygiene Data'!$E$13,0,10*ROW('Hygiene Data'!E33))="","",OFFSET('Hygiene Data'!$E$13,0,10*ROW('Hygiene Data'!E33)))</f>
        <v/>
      </c>
      <c r="DU39" s="294" t="str">
        <f ca="true">+IF(OFFSET('Hygiene Data'!$F$11,0,10*ROW('Hygiene Data'!F33))="","",OFFSET('Hygiene Data'!$F$11,0,10*ROW('Hygiene Data'!F33)))</f>
        <v/>
      </c>
      <c r="DV39" s="294" t="str">
        <f ca="true">+IF(OFFSET('Hygiene Data'!$F$12,0,10*ROW('Hygiene Data'!F33))="","",OFFSET('Hygiene Data'!$F$12,0,10*ROW('Hygiene Data'!F33)))</f>
        <v/>
      </c>
      <c r="DW39" s="294" t="str">
        <f ca="true">+IF(OFFSET('Hygiene Data'!$F$13,0,10*ROW('Hygiene Data'!F33))="","",OFFSET('Hygiene Data'!$F$13,0,10*ROW('Hygiene Data'!F33)))</f>
        <v/>
      </c>
      <c r="DX39" s="294" t="str">
        <f ca="true">+IF(OFFSET('Hygiene Data'!$G$11,0,10*ROW('Hygiene Data'!G33))="","",OFFSET('Hygiene Data'!$G$11,0,10*ROW('Hygiene Data'!G33)))</f>
        <v/>
      </c>
      <c r="DY39" s="294" t="str">
        <f ca="true">+IF(OFFSET('Hygiene Data'!$G$12,0,10*ROW('Hygiene Data'!G33))="","",OFFSET('Hygiene Data'!$G$12,0,10*ROW('Hygiene Data'!G33)))</f>
        <v/>
      </c>
      <c r="DZ39" s="294" t="str">
        <f ca="true">+IF(OFFSET('Hygiene Data'!$G$13,0,10*ROW('Hygiene Data'!G33))="","",OFFSET('Hygiene Data'!$G$13,0,10*ROW('Hygiene Data'!G33)))</f>
        <v/>
      </c>
      <c r="EA39" s="294" t="str">
        <f ca="true">+IF(OFFSET('Hygiene Data'!$H$11,0,10*ROW('Hygiene Data'!H33))="","",OFFSET('Hygiene Data'!$H$11,0,10*ROW('Hygiene Data'!H33)))</f>
        <v/>
      </c>
      <c r="EB39" s="294" t="str">
        <f ca="true">+IF(OFFSET('Hygiene Data'!$H$12,0,10*ROW('Hygiene Data'!H33))="","",OFFSET('Hygiene Data'!$H$12,0,10*ROW('Hygiene Data'!H33)))</f>
        <v/>
      </c>
      <c r="EC39" s="294" t="str">
        <f ca="true">+IF(OFFSET('Hygiene Data'!$H$13,0,10*ROW('Hygiene Data'!H33))="","",OFFSET('Hygiene Data'!$H$13,0,10*ROW('Hygiene Data'!H33)))</f>
        <v/>
      </c>
      <c r="ED39" s="294" t="str">
        <f ca="true">+IF(OFFSET('Hygiene Data'!$I$11,0,10*ROW('Hygiene Data'!I33))="","",OFFSET('Hygiene Data'!$I$11,0,10*ROW('Hygiene Data'!I33)))</f>
        <v/>
      </c>
      <c r="EE39" s="294" t="str">
        <f ca="true">+IF(OFFSET('Hygiene Data'!$I$12,0,10*ROW('Hygiene Data'!I33))="","",OFFSET('Hygiene Data'!$I$12,0,10*ROW('Hygiene Data'!I33)))</f>
        <v/>
      </c>
      <c r="EF39" s="294"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
      </c>
      <c r="B40" s="36" t="str">
        <f ca="true">+IF(OFFSET('Water Data'!$C$2,0,10*ROW('Water Data'!F34))="","",OFFSET('Water Data'!$C$2,0,10*ROW('Water Data'!F34)))</f>
        <v/>
      </c>
      <c r="C40" s="350" t="str">
        <f t="shared" ca="true" si="0"/>
        <v/>
      </c>
      <c r="D40" s="96"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6"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6"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6"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6"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6"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6"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6"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6"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6"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6"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6"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6"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6"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6"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6"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6"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6"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7"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7"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7"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7"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7"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7"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7"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7"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7"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7"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7"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7"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7"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7"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7"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7"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7"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7"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7"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7"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7"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7"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7"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7"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7"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7"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7"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7"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7"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7"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8"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8"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8"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8"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8"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8"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8"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8"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8"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8"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8"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8"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8"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8"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8"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8"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8"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8"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94"/>
      <c r="BS40" s="294" t="str">
        <f ca="true">+IF(OFFSET('Water Data'!$D$27,0,10*ROW('Water Data'!D34))="","",OFFSET('Water Data'!$D$27,0,10*ROW('Water Data'!D34)))</f>
        <v/>
      </c>
      <c r="BT40" s="294" t="str">
        <f ca="true">+IF(OFFSET('Water Data'!$D$28,0,10*ROW('Water Data'!D34))="","",OFFSET('Water Data'!$D$28,0,10*ROW('Water Data'!D34)))</f>
        <v/>
      </c>
      <c r="BU40" s="294" t="str">
        <f ca="true">+IF(OFFSET('Water Data'!$D$29,0,10*ROW('Water Data'!D34))="","",OFFSET('Water Data'!$D$29,0,10*ROW('Water Data'!D34)))</f>
        <v/>
      </c>
      <c r="BV40" s="294" t="str">
        <f ca="true">+IF(OFFSET('Water Data'!$E$27,0,10*ROW('Water Data'!E34))="","",OFFSET('Water Data'!$E$27,0,10*ROW('Water Data'!E34)))</f>
        <v/>
      </c>
      <c r="BW40" s="294" t="str">
        <f ca="true">+IF(OFFSET('Water Data'!$E$28,0,10*ROW('Water Data'!E34))="","",OFFSET('Water Data'!$E$28,0,10*ROW('Water Data'!E34)))</f>
        <v/>
      </c>
      <c r="BX40" s="294" t="str">
        <f ca="true">+IF(OFFSET('Water Data'!$E$29,0,10*ROW('Water Data'!E34))="","",OFFSET('Water Data'!$E$29,0,10*ROW('Water Data'!E34)))</f>
        <v/>
      </c>
      <c r="BY40" s="294" t="str">
        <f ca="true">+IF(OFFSET('Water Data'!$F$27,0,10*ROW('Water Data'!F34))="","",OFFSET('Water Data'!$F$27,0,10*ROW('Water Data'!F34)))</f>
        <v/>
      </c>
      <c r="BZ40" s="294" t="str">
        <f ca="true">+IF(OFFSET('Water Data'!$F$28,0,10*ROW('Water Data'!F34))="","",OFFSET('Water Data'!$F$28,0,10*ROW('Water Data'!F34)))</f>
        <v/>
      </c>
      <c r="CA40" s="294" t="str">
        <f ca="true">+IF(OFFSET('Water Data'!$F$29,0,10*ROW('Water Data'!F34))="","",OFFSET('Water Data'!$F$29,0,10*ROW('Water Data'!F34)))</f>
        <v/>
      </c>
      <c r="CB40" s="294" t="str">
        <f ca="true">+IF(OFFSET('Water Data'!$G$27,0,10*ROW('Water Data'!G34))="","",OFFSET('Water Data'!$G$27,0,10*ROW('Water Data'!G34)))</f>
        <v/>
      </c>
      <c r="CC40" s="294" t="str">
        <f ca="true">+IF(OFFSET('Water Data'!$G$28,0,10*ROW('Water Data'!G34))="","",OFFSET('Water Data'!$G$28,0,10*ROW('Water Data'!G34)))</f>
        <v/>
      </c>
      <c r="CD40" s="294" t="str">
        <f ca="true">+IF(OFFSET('Water Data'!$G$29,0,10*ROW('Water Data'!G34))="","",OFFSET('Water Data'!$G$29,0,10*ROW('Water Data'!G34)))</f>
        <v/>
      </c>
      <c r="CE40" s="294" t="str">
        <f ca="true">+IF(OFFSET('Water Data'!$H$27,0,10*ROW('Water Data'!H34))="","",OFFSET('Water Data'!$H$27,0,10*ROW('Water Data'!H34)))</f>
        <v/>
      </c>
      <c r="CF40" s="294" t="str">
        <f ca="true">+IF(OFFSET('Water Data'!$H$28,0,10*ROW('Water Data'!H34))="","",OFFSET('Water Data'!$H$28,0,10*ROW('Water Data'!H34)))</f>
        <v/>
      </c>
      <c r="CG40" s="294" t="str">
        <f ca="true">+IF(OFFSET('Water Data'!$H$29,0,10*ROW('Water Data'!H34))="","",OFFSET('Water Data'!$H$29,0,10*ROW('Water Data'!H34)))</f>
        <v/>
      </c>
      <c r="CH40" s="294" t="str">
        <f ca="true">+IF(OFFSET('Water Data'!$I$27,0,10*ROW('Water Data'!I34))="","",OFFSET('Water Data'!$I$27,0,10*ROW('Water Data'!I34)))</f>
        <v/>
      </c>
      <c r="CI40" s="294" t="str">
        <f ca="true">+IF(OFFSET('Water Data'!$I$28,0,10*ROW('Water Data'!I34))="","",OFFSET('Water Data'!$I$28,0,10*ROW('Water Data'!I34)))</f>
        <v/>
      </c>
      <c r="CJ40" s="294" t="str">
        <f ca="true">+IF(OFFSET('Water Data'!$I$29,0,10*ROW('Water Data'!I34))="","",OFFSET('Water Data'!$I$29,0,10*ROW('Water Data'!I34)))</f>
        <v/>
      </c>
      <c r="CK40" s="294" t="str">
        <f ca="true">+IF(OFFSET('Sanitation Data'!$D$28,0,10*ROW('Sanitation Data'!D34))="","",OFFSET('Sanitation Data'!$D$28,0,10*ROW('Sanitation Data'!D34)))</f>
        <v/>
      </c>
      <c r="CL40" s="294" t="str">
        <f ca="true">+IF(OFFSET('Sanitation Data'!$D$29,0,10*ROW('Sanitation Data'!D34))="","",OFFSET('Sanitation Data'!$D$29,0,10*ROW('Sanitation Data'!D34)))</f>
        <v/>
      </c>
      <c r="CM40" s="294" t="str">
        <f ca="true">+IF(OFFSET('Sanitation Data'!$D$30,0,10*ROW('Sanitation Data'!D34))="","",OFFSET('Sanitation Data'!$D$30,0,10*ROW('Sanitation Data'!D34)))</f>
        <v/>
      </c>
      <c r="CN40" s="294" t="str">
        <f ca="true">+IF(OFFSET('Sanitation Data'!$D$31,0,10*ROW('Sanitation Data'!D34))="","",OFFSET('Sanitation Data'!$D$31,0,10*ROW('Sanitation Data'!D34)))</f>
        <v/>
      </c>
      <c r="CO40" s="294" t="str">
        <f ca="true">+IF(OFFSET('Sanitation Data'!$D$32,0,10*ROW('Sanitation Data'!D34))="","",OFFSET('Sanitation Data'!$D$32,0,10*ROW('Sanitation Data'!D34)))</f>
        <v/>
      </c>
      <c r="CP40" s="294" t="str">
        <f ca="true">+IF(OFFSET('Sanitation Data'!$E$28,0,10*ROW('Sanitation Data'!E34))="","",OFFSET('Sanitation Data'!$E$28,0,10*ROW('Sanitation Data'!E34)))</f>
        <v/>
      </c>
      <c r="CQ40" s="294" t="str">
        <f ca="true">+IF(OFFSET('Sanitation Data'!$E$29,0,10*ROW('Sanitation Data'!E34))="","",OFFSET('Sanitation Data'!$E$29,0,10*ROW('Sanitation Data'!E34)))</f>
        <v/>
      </c>
      <c r="CR40" s="294" t="str">
        <f ca="true">+IF(OFFSET('Sanitation Data'!$E$30,0,10*ROW('Sanitation Data'!E34))="","",OFFSET('Sanitation Data'!$E$30,0,10*ROW('Sanitation Data'!E34)))</f>
        <v/>
      </c>
      <c r="CS40" s="294" t="str">
        <f ca="true">+IF(OFFSET('Sanitation Data'!$E$31,0,10*ROW('Sanitation Data'!E34))="","",OFFSET('Sanitation Data'!$E$31,0,10*ROW('Sanitation Data'!E34)))</f>
        <v/>
      </c>
      <c r="CT40" s="294" t="str">
        <f ca="true">+IF(OFFSET('Sanitation Data'!$E$32,0,10*ROW('Sanitation Data'!E34))="","",OFFSET('Sanitation Data'!$E$32,0,10*ROW('Sanitation Data'!E34)))</f>
        <v/>
      </c>
      <c r="CU40" s="294" t="str">
        <f ca="true">+IF(OFFSET('Sanitation Data'!$F$28,0,10*ROW('Sanitation Data'!F34))="","",OFFSET('Sanitation Data'!$F$28,0,10*ROW('Sanitation Data'!F34)))</f>
        <v/>
      </c>
      <c r="CV40" s="294" t="str">
        <f ca="true">+IF(OFFSET('Sanitation Data'!$F$29,0,10*ROW('Sanitation Data'!F34))="","",OFFSET('Sanitation Data'!$F$29,0,10*ROW('Sanitation Data'!F34)))</f>
        <v/>
      </c>
      <c r="CW40" s="294" t="str">
        <f ca="true">+IF(OFFSET('Sanitation Data'!$F$30,0,10*ROW('Sanitation Data'!F34))="","",OFFSET('Sanitation Data'!$F$30,0,10*ROW('Sanitation Data'!F34)))</f>
        <v/>
      </c>
      <c r="CX40" s="294" t="str">
        <f ca="true">+IF(OFFSET('Sanitation Data'!$F$31,0,10*ROW('Sanitation Data'!F34))="","",OFFSET('Sanitation Data'!$F$31,0,10*ROW('Sanitation Data'!F34)))</f>
        <v/>
      </c>
      <c r="CY40" s="294" t="str">
        <f ca="true">+IF(OFFSET('Sanitation Data'!$F$32,0,10*ROW('Sanitation Data'!F34))="","",OFFSET('Sanitation Data'!$F$32,0,10*ROW('Sanitation Data'!F34)))</f>
        <v/>
      </c>
      <c r="CZ40" s="294" t="str">
        <f ca="true">+IF(OFFSET('Sanitation Data'!$G$28,0,10*ROW('Sanitation Data'!G34))="","",OFFSET('Sanitation Data'!$G$28,0,10*ROW('Sanitation Data'!G34)))</f>
        <v/>
      </c>
      <c r="DA40" s="294" t="str">
        <f ca="true">+IF(OFFSET('Sanitation Data'!$G$29,0,10*ROW('Sanitation Data'!G34))="","",OFFSET('Sanitation Data'!$G$29,0,10*ROW('Sanitation Data'!G34)))</f>
        <v/>
      </c>
      <c r="DB40" s="294" t="str">
        <f ca="true">+IF(OFFSET('Sanitation Data'!$G$30,0,10*ROW('Sanitation Data'!G34))="","",OFFSET('Sanitation Data'!$G$30,0,10*ROW('Sanitation Data'!G34)))</f>
        <v/>
      </c>
      <c r="DC40" s="294" t="str">
        <f ca="true">+IF(OFFSET('Sanitation Data'!$G$31,0,10*ROW('Sanitation Data'!G34))="","",OFFSET('Sanitation Data'!$G$31,0,10*ROW('Sanitation Data'!G34)))</f>
        <v/>
      </c>
      <c r="DD40" s="294" t="str">
        <f ca="true">+IF(OFFSET('Sanitation Data'!$G$32,0,10*ROW('Sanitation Data'!G34))="","",OFFSET('Sanitation Data'!$G$32,0,10*ROW('Sanitation Data'!G34)))</f>
        <v/>
      </c>
      <c r="DE40" s="294" t="str">
        <f ca="true">+IF(OFFSET('Sanitation Data'!$H$28,0,10*ROW('Sanitation Data'!H34))="","",OFFSET('Sanitation Data'!$H$28,0,10*ROW('Sanitation Data'!H34)))</f>
        <v/>
      </c>
      <c r="DF40" s="294" t="str">
        <f ca="true">+IF(OFFSET('Sanitation Data'!$H$29,0,10*ROW('Sanitation Data'!H34))="","",OFFSET('Sanitation Data'!$H$29,0,10*ROW('Sanitation Data'!H34)))</f>
        <v/>
      </c>
      <c r="DG40" s="294" t="str">
        <f ca="true">+IF(OFFSET('Sanitation Data'!$H$30,0,10*ROW('Sanitation Data'!H34))="","",OFFSET('Sanitation Data'!$H$30,0,10*ROW('Sanitation Data'!H34)))</f>
        <v/>
      </c>
      <c r="DH40" s="294" t="str">
        <f ca="true">+IF(OFFSET('Sanitation Data'!$H$31,0,10*ROW('Sanitation Data'!H34))="","",OFFSET('Sanitation Data'!$H$31,0,10*ROW('Sanitation Data'!H34)))</f>
        <v/>
      </c>
      <c r="DI40" s="294" t="str">
        <f ca="true">+IF(OFFSET('Sanitation Data'!$H$32,0,10*ROW('Sanitation Data'!H34))="","",OFFSET('Sanitation Data'!$H$32,0,10*ROW('Sanitation Data'!H34)))</f>
        <v/>
      </c>
      <c r="DJ40" s="294" t="str">
        <f ca="true">+IF(OFFSET('Sanitation Data'!$I$28,0,10*ROW('Sanitation Data'!I34))="","",OFFSET('Sanitation Data'!$I$28,0,10*ROW('Sanitation Data'!I34)))</f>
        <v/>
      </c>
      <c r="DK40" s="294" t="str">
        <f ca="true">+IF(OFFSET('Sanitation Data'!$I$29,0,10*ROW('Sanitation Data'!I34))="","",OFFSET('Sanitation Data'!$I$29,0,10*ROW('Sanitation Data'!I34)))</f>
        <v/>
      </c>
      <c r="DL40" s="294" t="str">
        <f ca="true">+IF(OFFSET('Sanitation Data'!$I$30,0,10*ROW('Sanitation Data'!I34))="","",OFFSET('Sanitation Data'!$I$30,0,10*ROW('Sanitation Data'!I34)))</f>
        <v/>
      </c>
      <c r="DM40" s="294" t="str">
        <f ca="true">+IF(OFFSET('Sanitation Data'!$I$31,0,10*ROW('Sanitation Data'!I34))="","",OFFSET('Sanitation Data'!$I$31,0,10*ROW('Sanitation Data'!I34)))</f>
        <v/>
      </c>
      <c r="DN40" s="294" t="str">
        <f ca="true">+IF(OFFSET('Sanitation Data'!$I$32,0,10*ROW('Sanitation Data'!I34))="","",OFFSET('Sanitation Data'!$I$32,0,10*ROW('Sanitation Data'!I34)))</f>
        <v/>
      </c>
      <c r="DO40" s="294" t="str">
        <f ca="true">+IF(OFFSET('Hygiene Data'!$D$11,0,10*ROW('Hygiene Data'!D34))="","",OFFSET('Hygiene Data'!$D$11,0,10*ROW('Hygiene Data'!D34)))</f>
        <v/>
      </c>
      <c r="DP40" s="294" t="str">
        <f ca="true">+IF(OFFSET('Hygiene Data'!$D$12,0,10*ROW('Hygiene Data'!D34))="","",OFFSET('Hygiene Data'!$D$12,0,10*ROW('Hygiene Data'!D34)))</f>
        <v/>
      </c>
      <c r="DQ40" s="294" t="str">
        <f ca="true">+IF(OFFSET('Hygiene Data'!$D$13,0,10*ROW('Hygiene Data'!D34))="","",OFFSET('Hygiene Data'!$D$13,0,10*ROW('Hygiene Data'!D34)))</f>
        <v/>
      </c>
      <c r="DR40" s="294" t="str">
        <f ca="true">+IF(OFFSET('Hygiene Data'!$E$11,0,10*ROW('Hygiene Data'!E34))="","",OFFSET('Hygiene Data'!$E$11,0,10*ROW('Hygiene Data'!E34)))</f>
        <v/>
      </c>
      <c r="DS40" s="294" t="str">
        <f ca="true">+IF(OFFSET('Hygiene Data'!$E$12,0,10*ROW('Hygiene Data'!E34))="","",OFFSET('Hygiene Data'!$E$12,0,10*ROW('Hygiene Data'!E34)))</f>
        <v/>
      </c>
      <c r="DT40" s="294" t="str">
        <f ca="true">+IF(OFFSET('Hygiene Data'!$E$13,0,10*ROW('Hygiene Data'!E34))="","",OFFSET('Hygiene Data'!$E$13,0,10*ROW('Hygiene Data'!E34)))</f>
        <v/>
      </c>
      <c r="DU40" s="294" t="str">
        <f ca="true">+IF(OFFSET('Hygiene Data'!$F$11,0,10*ROW('Hygiene Data'!F34))="","",OFFSET('Hygiene Data'!$F$11,0,10*ROW('Hygiene Data'!F34)))</f>
        <v/>
      </c>
      <c r="DV40" s="294" t="str">
        <f ca="true">+IF(OFFSET('Hygiene Data'!$F$12,0,10*ROW('Hygiene Data'!F34))="","",OFFSET('Hygiene Data'!$F$12,0,10*ROW('Hygiene Data'!F34)))</f>
        <v/>
      </c>
      <c r="DW40" s="294" t="str">
        <f ca="true">+IF(OFFSET('Hygiene Data'!$F$13,0,10*ROW('Hygiene Data'!F34))="","",OFFSET('Hygiene Data'!$F$13,0,10*ROW('Hygiene Data'!F34)))</f>
        <v/>
      </c>
      <c r="DX40" s="294" t="str">
        <f ca="true">+IF(OFFSET('Hygiene Data'!$G$11,0,10*ROW('Hygiene Data'!G34))="","",OFFSET('Hygiene Data'!$G$11,0,10*ROW('Hygiene Data'!G34)))</f>
        <v/>
      </c>
      <c r="DY40" s="294" t="str">
        <f ca="true">+IF(OFFSET('Hygiene Data'!$G$12,0,10*ROW('Hygiene Data'!G34))="","",OFFSET('Hygiene Data'!$G$12,0,10*ROW('Hygiene Data'!G34)))</f>
        <v/>
      </c>
      <c r="DZ40" s="294" t="str">
        <f ca="true">+IF(OFFSET('Hygiene Data'!$G$13,0,10*ROW('Hygiene Data'!G34))="","",OFFSET('Hygiene Data'!$G$13,0,10*ROW('Hygiene Data'!G34)))</f>
        <v/>
      </c>
      <c r="EA40" s="294" t="str">
        <f ca="true">+IF(OFFSET('Hygiene Data'!$H$11,0,10*ROW('Hygiene Data'!H34))="","",OFFSET('Hygiene Data'!$H$11,0,10*ROW('Hygiene Data'!H34)))</f>
        <v/>
      </c>
      <c r="EB40" s="294" t="str">
        <f ca="true">+IF(OFFSET('Hygiene Data'!$H$12,0,10*ROW('Hygiene Data'!H34))="","",OFFSET('Hygiene Data'!$H$12,0,10*ROW('Hygiene Data'!H34)))</f>
        <v/>
      </c>
      <c r="EC40" s="294" t="str">
        <f ca="true">+IF(OFFSET('Hygiene Data'!$H$13,0,10*ROW('Hygiene Data'!H34))="","",OFFSET('Hygiene Data'!$H$13,0,10*ROW('Hygiene Data'!H34)))</f>
        <v/>
      </c>
      <c r="ED40" s="294" t="str">
        <f ca="true">+IF(OFFSET('Hygiene Data'!$I$11,0,10*ROW('Hygiene Data'!I34))="","",OFFSET('Hygiene Data'!$I$11,0,10*ROW('Hygiene Data'!I34)))</f>
        <v/>
      </c>
      <c r="EE40" s="294" t="str">
        <f ca="true">+IF(OFFSET('Hygiene Data'!$I$12,0,10*ROW('Hygiene Data'!I34))="","",OFFSET('Hygiene Data'!$I$12,0,10*ROW('Hygiene Data'!I34)))</f>
        <v/>
      </c>
      <c r="EF40" s="294"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50" t="str">
        <f t="shared" ca="true" si="0"/>
        <v/>
      </c>
      <c r="D41" s="96"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6"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6"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6"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6"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6"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6"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6"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6"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6"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6"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6"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6"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6"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6"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6"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6"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6"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7"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7"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7"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7"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7"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7"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7"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7"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7"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7"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7"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7"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7"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7"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7"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7"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7"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7"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7"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7"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7"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7"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7"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7"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7"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7"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7"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7"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7"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7"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8"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8"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8"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8"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8"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8"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8"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8"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8"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8"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8"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8"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8"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8"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8"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8"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8"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8"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94"/>
      <c r="BS41" s="294" t="str">
        <f ca="true">+IF(OFFSET('Water Data'!$D$27,0,10*ROW('Water Data'!D35))="","",OFFSET('Water Data'!$D$27,0,10*ROW('Water Data'!D35)))</f>
        <v/>
      </c>
      <c r="BT41" s="294" t="str">
        <f ca="true">+IF(OFFSET('Water Data'!$D$28,0,10*ROW('Water Data'!D35))="","",OFFSET('Water Data'!$D$28,0,10*ROW('Water Data'!D35)))</f>
        <v/>
      </c>
      <c r="BU41" s="294" t="str">
        <f ca="true">+IF(OFFSET('Water Data'!$D$29,0,10*ROW('Water Data'!D35))="","",OFFSET('Water Data'!$D$29,0,10*ROW('Water Data'!D35)))</f>
        <v/>
      </c>
      <c r="BV41" s="294" t="str">
        <f ca="true">+IF(OFFSET('Water Data'!$E$27,0,10*ROW('Water Data'!E35))="","",OFFSET('Water Data'!$E$27,0,10*ROW('Water Data'!E35)))</f>
        <v/>
      </c>
      <c r="BW41" s="294" t="str">
        <f ca="true">+IF(OFFSET('Water Data'!$E$28,0,10*ROW('Water Data'!E35))="","",OFFSET('Water Data'!$E$28,0,10*ROW('Water Data'!E35)))</f>
        <v/>
      </c>
      <c r="BX41" s="294" t="str">
        <f ca="true">+IF(OFFSET('Water Data'!$E$29,0,10*ROW('Water Data'!E35))="","",OFFSET('Water Data'!$E$29,0,10*ROW('Water Data'!E35)))</f>
        <v/>
      </c>
      <c r="BY41" s="294" t="str">
        <f ca="true">+IF(OFFSET('Water Data'!$F$27,0,10*ROW('Water Data'!F35))="","",OFFSET('Water Data'!$F$27,0,10*ROW('Water Data'!F35)))</f>
        <v/>
      </c>
      <c r="BZ41" s="294" t="str">
        <f ca="true">+IF(OFFSET('Water Data'!$F$28,0,10*ROW('Water Data'!F35))="","",OFFSET('Water Data'!$F$28,0,10*ROW('Water Data'!F35)))</f>
        <v/>
      </c>
      <c r="CA41" s="294" t="str">
        <f ca="true">+IF(OFFSET('Water Data'!$F$29,0,10*ROW('Water Data'!F35))="","",OFFSET('Water Data'!$F$29,0,10*ROW('Water Data'!F35)))</f>
        <v/>
      </c>
      <c r="CB41" s="294" t="str">
        <f ca="true">+IF(OFFSET('Water Data'!$G$27,0,10*ROW('Water Data'!G35))="","",OFFSET('Water Data'!$G$27,0,10*ROW('Water Data'!G35)))</f>
        <v/>
      </c>
      <c r="CC41" s="294" t="str">
        <f ca="true">+IF(OFFSET('Water Data'!$G$28,0,10*ROW('Water Data'!G35))="","",OFFSET('Water Data'!$G$28,0,10*ROW('Water Data'!G35)))</f>
        <v/>
      </c>
      <c r="CD41" s="294" t="str">
        <f ca="true">+IF(OFFSET('Water Data'!$G$29,0,10*ROW('Water Data'!G35))="","",OFFSET('Water Data'!$G$29,0,10*ROW('Water Data'!G35)))</f>
        <v/>
      </c>
      <c r="CE41" s="294" t="str">
        <f ca="true">+IF(OFFSET('Water Data'!$H$27,0,10*ROW('Water Data'!H35))="","",OFFSET('Water Data'!$H$27,0,10*ROW('Water Data'!H35)))</f>
        <v/>
      </c>
      <c r="CF41" s="294" t="str">
        <f ca="true">+IF(OFFSET('Water Data'!$H$28,0,10*ROW('Water Data'!H35))="","",OFFSET('Water Data'!$H$28,0,10*ROW('Water Data'!H35)))</f>
        <v/>
      </c>
      <c r="CG41" s="294" t="str">
        <f ca="true">+IF(OFFSET('Water Data'!$H$29,0,10*ROW('Water Data'!H35))="","",OFFSET('Water Data'!$H$29,0,10*ROW('Water Data'!H35)))</f>
        <v/>
      </c>
      <c r="CH41" s="294" t="str">
        <f ca="true">+IF(OFFSET('Water Data'!$I$27,0,10*ROW('Water Data'!I35))="","",OFFSET('Water Data'!$I$27,0,10*ROW('Water Data'!I35)))</f>
        <v/>
      </c>
      <c r="CI41" s="294" t="str">
        <f ca="true">+IF(OFFSET('Water Data'!$I$28,0,10*ROW('Water Data'!I35))="","",OFFSET('Water Data'!$I$28,0,10*ROW('Water Data'!I35)))</f>
        <v/>
      </c>
      <c r="CJ41" s="294" t="str">
        <f ca="true">+IF(OFFSET('Water Data'!$I$29,0,10*ROW('Water Data'!I35))="","",OFFSET('Water Data'!$I$29,0,10*ROW('Water Data'!I35)))</f>
        <v/>
      </c>
      <c r="CK41" s="294" t="str">
        <f ca="true">+IF(OFFSET('Sanitation Data'!$D$28,0,10*ROW('Sanitation Data'!D35))="","",OFFSET('Sanitation Data'!$D$28,0,10*ROW('Sanitation Data'!D35)))</f>
        <v/>
      </c>
      <c r="CL41" s="294" t="str">
        <f ca="true">+IF(OFFSET('Sanitation Data'!$D$29,0,10*ROW('Sanitation Data'!D35))="","",OFFSET('Sanitation Data'!$D$29,0,10*ROW('Sanitation Data'!D35)))</f>
        <v/>
      </c>
      <c r="CM41" s="294" t="str">
        <f ca="true">+IF(OFFSET('Sanitation Data'!$D$30,0,10*ROW('Sanitation Data'!D35))="","",OFFSET('Sanitation Data'!$D$30,0,10*ROW('Sanitation Data'!D35)))</f>
        <v/>
      </c>
      <c r="CN41" s="294" t="str">
        <f ca="true">+IF(OFFSET('Sanitation Data'!$D$31,0,10*ROW('Sanitation Data'!D35))="","",OFFSET('Sanitation Data'!$D$31,0,10*ROW('Sanitation Data'!D35)))</f>
        <v/>
      </c>
      <c r="CO41" s="294" t="str">
        <f ca="true">+IF(OFFSET('Sanitation Data'!$D$32,0,10*ROW('Sanitation Data'!D35))="","",OFFSET('Sanitation Data'!$D$32,0,10*ROW('Sanitation Data'!D35)))</f>
        <v/>
      </c>
      <c r="CP41" s="294" t="str">
        <f ca="true">+IF(OFFSET('Sanitation Data'!$E$28,0,10*ROW('Sanitation Data'!E35))="","",OFFSET('Sanitation Data'!$E$28,0,10*ROW('Sanitation Data'!E35)))</f>
        <v/>
      </c>
      <c r="CQ41" s="294" t="str">
        <f ca="true">+IF(OFFSET('Sanitation Data'!$E$29,0,10*ROW('Sanitation Data'!E35))="","",OFFSET('Sanitation Data'!$E$29,0,10*ROW('Sanitation Data'!E35)))</f>
        <v/>
      </c>
      <c r="CR41" s="294" t="str">
        <f ca="true">+IF(OFFSET('Sanitation Data'!$E$30,0,10*ROW('Sanitation Data'!E35))="","",OFFSET('Sanitation Data'!$E$30,0,10*ROW('Sanitation Data'!E35)))</f>
        <v/>
      </c>
      <c r="CS41" s="294" t="str">
        <f ca="true">+IF(OFFSET('Sanitation Data'!$E$31,0,10*ROW('Sanitation Data'!E35))="","",OFFSET('Sanitation Data'!$E$31,0,10*ROW('Sanitation Data'!E35)))</f>
        <v/>
      </c>
      <c r="CT41" s="294" t="str">
        <f ca="true">+IF(OFFSET('Sanitation Data'!$E$32,0,10*ROW('Sanitation Data'!E35))="","",OFFSET('Sanitation Data'!$E$32,0,10*ROW('Sanitation Data'!E35)))</f>
        <v/>
      </c>
      <c r="CU41" s="294" t="str">
        <f ca="true">+IF(OFFSET('Sanitation Data'!$F$28,0,10*ROW('Sanitation Data'!F35))="","",OFFSET('Sanitation Data'!$F$28,0,10*ROW('Sanitation Data'!F35)))</f>
        <v/>
      </c>
      <c r="CV41" s="294" t="str">
        <f ca="true">+IF(OFFSET('Sanitation Data'!$F$29,0,10*ROW('Sanitation Data'!F35))="","",OFFSET('Sanitation Data'!$F$29,0,10*ROW('Sanitation Data'!F35)))</f>
        <v/>
      </c>
      <c r="CW41" s="294" t="str">
        <f ca="true">+IF(OFFSET('Sanitation Data'!$F$30,0,10*ROW('Sanitation Data'!F35))="","",OFFSET('Sanitation Data'!$F$30,0,10*ROW('Sanitation Data'!F35)))</f>
        <v/>
      </c>
      <c r="CX41" s="294" t="str">
        <f ca="true">+IF(OFFSET('Sanitation Data'!$F$31,0,10*ROW('Sanitation Data'!F35))="","",OFFSET('Sanitation Data'!$F$31,0,10*ROW('Sanitation Data'!F35)))</f>
        <v/>
      </c>
      <c r="CY41" s="294" t="str">
        <f ca="true">+IF(OFFSET('Sanitation Data'!$F$32,0,10*ROW('Sanitation Data'!F35))="","",OFFSET('Sanitation Data'!$F$32,0,10*ROW('Sanitation Data'!F35)))</f>
        <v/>
      </c>
      <c r="CZ41" s="294" t="str">
        <f ca="true">+IF(OFFSET('Sanitation Data'!$G$28,0,10*ROW('Sanitation Data'!G35))="","",OFFSET('Sanitation Data'!$G$28,0,10*ROW('Sanitation Data'!G35)))</f>
        <v/>
      </c>
      <c r="DA41" s="294" t="str">
        <f ca="true">+IF(OFFSET('Sanitation Data'!$G$29,0,10*ROW('Sanitation Data'!G35))="","",OFFSET('Sanitation Data'!$G$29,0,10*ROW('Sanitation Data'!G35)))</f>
        <v/>
      </c>
      <c r="DB41" s="294" t="str">
        <f ca="true">+IF(OFFSET('Sanitation Data'!$G$30,0,10*ROW('Sanitation Data'!G35))="","",OFFSET('Sanitation Data'!$G$30,0,10*ROW('Sanitation Data'!G35)))</f>
        <v/>
      </c>
      <c r="DC41" s="294" t="str">
        <f ca="true">+IF(OFFSET('Sanitation Data'!$G$31,0,10*ROW('Sanitation Data'!G35))="","",OFFSET('Sanitation Data'!$G$31,0,10*ROW('Sanitation Data'!G35)))</f>
        <v/>
      </c>
      <c r="DD41" s="294" t="str">
        <f ca="true">+IF(OFFSET('Sanitation Data'!$G$32,0,10*ROW('Sanitation Data'!G35))="","",OFFSET('Sanitation Data'!$G$32,0,10*ROW('Sanitation Data'!G35)))</f>
        <v/>
      </c>
      <c r="DE41" s="294" t="str">
        <f ca="true">+IF(OFFSET('Sanitation Data'!$H$28,0,10*ROW('Sanitation Data'!H35))="","",OFFSET('Sanitation Data'!$H$28,0,10*ROW('Sanitation Data'!H35)))</f>
        <v/>
      </c>
      <c r="DF41" s="294" t="str">
        <f ca="true">+IF(OFFSET('Sanitation Data'!$H$29,0,10*ROW('Sanitation Data'!H35))="","",OFFSET('Sanitation Data'!$H$29,0,10*ROW('Sanitation Data'!H35)))</f>
        <v/>
      </c>
      <c r="DG41" s="294" t="str">
        <f ca="true">+IF(OFFSET('Sanitation Data'!$H$30,0,10*ROW('Sanitation Data'!H35))="","",OFFSET('Sanitation Data'!$H$30,0,10*ROW('Sanitation Data'!H35)))</f>
        <v/>
      </c>
      <c r="DH41" s="294" t="str">
        <f ca="true">+IF(OFFSET('Sanitation Data'!$H$31,0,10*ROW('Sanitation Data'!H35))="","",OFFSET('Sanitation Data'!$H$31,0,10*ROW('Sanitation Data'!H35)))</f>
        <v/>
      </c>
      <c r="DI41" s="294" t="str">
        <f ca="true">+IF(OFFSET('Sanitation Data'!$H$32,0,10*ROW('Sanitation Data'!H35))="","",OFFSET('Sanitation Data'!$H$32,0,10*ROW('Sanitation Data'!H35)))</f>
        <v/>
      </c>
      <c r="DJ41" s="294" t="str">
        <f ca="true">+IF(OFFSET('Sanitation Data'!$I$28,0,10*ROW('Sanitation Data'!I35))="","",OFFSET('Sanitation Data'!$I$28,0,10*ROW('Sanitation Data'!I35)))</f>
        <v/>
      </c>
      <c r="DK41" s="294" t="str">
        <f ca="true">+IF(OFFSET('Sanitation Data'!$I$29,0,10*ROW('Sanitation Data'!I35))="","",OFFSET('Sanitation Data'!$I$29,0,10*ROW('Sanitation Data'!I35)))</f>
        <v/>
      </c>
      <c r="DL41" s="294" t="str">
        <f ca="true">+IF(OFFSET('Sanitation Data'!$I$30,0,10*ROW('Sanitation Data'!I35))="","",OFFSET('Sanitation Data'!$I$30,0,10*ROW('Sanitation Data'!I35)))</f>
        <v/>
      </c>
      <c r="DM41" s="294" t="str">
        <f ca="true">+IF(OFFSET('Sanitation Data'!$I$31,0,10*ROW('Sanitation Data'!I35))="","",OFFSET('Sanitation Data'!$I$31,0,10*ROW('Sanitation Data'!I35)))</f>
        <v/>
      </c>
      <c r="DN41" s="294" t="str">
        <f ca="true">+IF(OFFSET('Sanitation Data'!$I$32,0,10*ROW('Sanitation Data'!I35))="","",OFFSET('Sanitation Data'!$I$32,0,10*ROW('Sanitation Data'!I35)))</f>
        <v/>
      </c>
      <c r="DO41" s="294" t="str">
        <f ca="true">+IF(OFFSET('Hygiene Data'!$D$11,0,10*ROW('Hygiene Data'!D35))="","",OFFSET('Hygiene Data'!$D$11,0,10*ROW('Hygiene Data'!D35)))</f>
        <v/>
      </c>
      <c r="DP41" s="294" t="str">
        <f ca="true">+IF(OFFSET('Hygiene Data'!$D$12,0,10*ROW('Hygiene Data'!D35))="","",OFFSET('Hygiene Data'!$D$12,0,10*ROW('Hygiene Data'!D35)))</f>
        <v/>
      </c>
      <c r="DQ41" s="294" t="str">
        <f ca="true">+IF(OFFSET('Hygiene Data'!$D$13,0,10*ROW('Hygiene Data'!D35))="","",OFFSET('Hygiene Data'!$D$13,0,10*ROW('Hygiene Data'!D35)))</f>
        <v/>
      </c>
      <c r="DR41" s="294" t="str">
        <f ca="true">+IF(OFFSET('Hygiene Data'!$E$11,0,10*ROW('Hygiene Data'!E35))="","",OFFSET('Hygiene Data'!$E$11,0,10*ROW('Hygiene Data'!E35)))</f>
        <v/>
      </c>
      <c r="DS41" s="294" t="str">
        <f ca="true">+IF(OFFSET('Hygiene Data'!$E$12,0,10*ROW('Hygiene Data'!E35))="","",OFFSET('Hygiene Data'!$E$12,0,10*ROW('Hygiene Data'!E35)))</f>
        <v/>
      </c>
      <c r="DT41" s="294" t="str">
        <f ca="true">+IF(OFFSET('Hygiene Data'!$E$13,0,10*ROW('Hygiene Data'!E35))="","",OFFSET('Hygiene Data'!$E$13,0,10*ROW('Hygiene Data'!E35)))</f>
        <v/>
      </c>
      <c r="DU41" s="294" t="str">
        <f ca="true">+IF(OFFSET('Hygiene Data'!$F$11,0,10*ROW('Hygiene Data'!F35))="","",OFFSET('Hygiene Data'!$F$11,0,10*ROW('Hygiene Data'!F35)))</f>
        <v/>
      </c>
      <c r="DV41" s="294" t="str">
        <f ca="true">+IF(OFFSET('Hygiene Data'!$F$12,0,10*ROW('Hygiene Data'!F35))="","",OFFSET('Hygiene Data'!$F$12,0,10*ROW('Hygiene Data'!F35)))</f>
        <v/>
      </c>
      <c r="DW41" s="294" t="str">
        <f ca="true">+IF(OFFSET('Hygiene Data'!$F$13,0,10*ROW('Hygiene Data'!F35))="","",OFFSET('Hygiene Data'!$F$13,0,10*ROW('Hygiene Data'!F35)))</f>
        <v/>
      </c>
      <c r="DX41" s="294" t="str">
        <f ca="true">+IF(OFFSET('Hygiene Data'!$G$11,0,10*ROW('Hygiene Data'!G35))="","",OFFSET('Hygiene Data'!$G$11,0,10*ROW('Hygiene Data'!G35)))</f>
        <v/>
      </c>
      <c r="DY41" s="294" t="str">
        <f ca="true">+IF(OFFSET('Hygiene Data'!$G$12,0,10*ROW('Hygiene Data'!G35))="","",OFFSET('Hygiene Data'!$G$12,0,10*ROW('Hygiene Data'!G35)))</f>
        <v/>
      </c>
      <c r="DZ41" s="294" t="str">
        <f ca="true">+IF(OFFSET('Hygiene Data'!$G$13,0,10*ROW('Hygiene Data'!G35))="","",OFFSET('Hygiene Data'!$G$13,0,10*ROW('Hygiene Data'!G35)))</f>
        <v/>
      </c>
      <c r="EA41" s="294" t="str">
        <f ca="true">+IF(OFFSET('Hygiene Data'!$H$11,0,10*ROW('Hygiene Data'!H35))="","",OFFSET('Hygiene Data'!$H$11,0,10*ROW('Hygiene Data'!H35)))</f>
        <v/>
      </c>
      <c r="EB41" s="294" t="str">
        <f ca="true">+IF(OFFSET('Hygiene Data'!$H$12,0,10*ROW('Hygiene Data'!H35))="","",OFFSET('Hygiene Data'!$H$12,0,10*ROW('Hygiene Data'!H35)))</f>
        <v/>
      </c>
      <c r="EC41" s="294" t="str">
        <f ca="true">+IF(OFFSET('Hygiene Data'!$H$13,0,10*ROW('Hygiene Data'!H35))="","",OFFSET('Hygiene Data'!$H$13,0,10*ROW('Hygiene Data'!H35)))</f>
        <v/>
      </c>
      <c r="ED41" s="294" t="str">
        <f ca="true">+IF(OFFSET('Hygiene Data'!$I$11,0,10*ROW('Hygiene Data'!I35))="","",OFFSET('Hygiene Data'!$I$11,0,10*ROW('Hygiene Data'!I35)))</f>
        <v/>
      </c>
      <c r="EE41" s="294" t="str">
        <f ca="true">+IF(OFFSET('Hygiene Data'!$I$12,0,10*ROW('Hygiene Data'!I35))="","",OFFSET('Hygiene Data'!$I$12,0,10*ROW('Hygiene Data'!I35)))</f>
        <v/>
      </c>
      <c r="EF41" s="294"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50" t="str">
        <f t="shared" ca="true" si="0"/>
        <v/>
      </c>
      <c r="D42" s="96"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6"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6"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6"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6"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6"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6"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6"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6"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6"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6"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6"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6"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6"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6"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6"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6"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6"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7"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7"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7"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7"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7"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7"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7"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7"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7"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7"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7"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7"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7"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7"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7"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7"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7"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7"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7"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7"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7"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7"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7"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7"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7"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7"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7"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7"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7"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7"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8"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8"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8"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8"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8"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8"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8"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8"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8"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8"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8"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8"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8"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8"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8"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8"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8"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8"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94"/>
      <c r="BS42" s="294" t="str">
        <f ca="true">+IF(OFFSET('Water Data'!$D$27,0,10*ROW('Water Data'!D36))="","",OFFSET('Water Data'!$D$27,0,10*ROW('Water Data'!D36)))</f>
        <v/>
      </c>
      <c r="BT42" s="294" t="str">
        <f ca="true">+IF(OFFSET('Water Data'!$D$28,0,10*ROW('Water Data'!D36))="","",OFFSET('Water Data'!$D$28,0,10*ROW('Water Data'!D36)))</f>
        <v/>
      </c>
      <c r="BU42" s="294" t="str">
        <f ca="true">+IF(OFFSET('Water Data'!$D$29,0,10*ROW('Water Data'!D36))="","",OFFSET('Water Data'!$D$29,0,10*ROW('Water Data'!D36)))</f>
        <v/>
      </c>
      <c r="BV42" s="294" t="str">
        <f ca="true">+IF(OFFSET('Water Data'!$E$27,0,10*ROW('Water Data'!E36))="","",OFFSET('Water Data'!$E$27,0,10*ROW('Water Data'!E36)))</f>
        <v/>
      </c>
      <c r="BW42" s="294" t="str">
        <f ca="true">+IF(OFFSET('Water Data'!$E$28,0,10*ROW('Water Data'!E36))="","",OFFSET('Water Data'!$E$28,0,10*ROW('Water Data'!E36)))</f>
        <v/>
      </c>
      <c r="BX42" s="294" t="str">
        <f ca="true">+IF(OFFSET('Water Data'!$E$29,0,10*ROW('Water Data'!E36))="","",OFFSET('Water Data'!$E$29,0,10*ROW('Water Data'!E36)))</f>
        <v/>
      </c>
      <c r="BY42" s="294" t="str">
        <f ca="true">+IF(OFFSET('Water Data'!$F$27,0,10*ROW('Water Data'!F36))="","",OFFSET('Water Data'!$F$27,0,10*ROW('Water Data'!F36)))</f>
        <v/>
      </c>
      <c r="BZ42" s="294" t="str">
        <f ca="true">+IF(OFFSET('Water Data'!$F$28,0,10*ROW('Water Data'!F36))="","",OFFSET('Water Data'!$F$28,0,10*ROW('Water Data'!F36)))</f>
        <v/>
      </c>
      <c r="CA42" s="294" t="str">
        <f ca="true">+IF(OFFSET('Water Data'!$F$29,0,10*ROW('Water Data'!F36))="","",OFFSET('Water Data'!$F$29,0,10*ROW('Water Data'!F36)))</f>
        <v/>
      </c>
      <c r="CB42" s="294" t="str">
        <f ca="true">+IF(OFFSET('Water Data'!$G$27,0,10*ROW('Water Data'!G36))="","",OFFSET('Water Data'!$G$27,0,10*ROW('Water Data'!G36)))</f>
        <v/>
      </c>
      <c r="CC42" s="294" t="str">
        <f ca="true">+IF(OFFSET('Water Data'!$G$28,0,10*ROW('Water Data'!G36))="","",OFFSET('Water Data'!$G$28,0,10*ROW('Water Data'!G36)))</f>
        <v/>
      </c>
      <c r="CD42" s="294" t="str">
        <f ca="true">+IF(OFFSET('Water Data'!$G$29,0,10*ROW('Water Data'!G36))="","",OFFSET('Water Data'!$G$29,0,10*ROW('Water Data'!G36)))</f>
        <v/>
      </c>
      <c r="CE42" s="294" t="str">
        <f ca="true">+IF(OFFSET('Water Data'!$H$27,0,10*ROW('Water Data'!H36))="","",OFFSET('Water Data'!$H$27,0,10*ROW('Water Data'!H36)))</f>
        <v/>
      </c>
      <c r="CF42" s="294" t="str">
        <f ca="true">+IF(OFFSET('Water Data'!$H$28,0,10*ROW('Water Data'!H36))="","",OFFSET('Water Data'!$H$28,0,10*ROW('Water Data'!H36)))</f>
        <v/>
      </c>
      <c r="CG42" s="294" t="str">
        <f ca="true">+IF(OFFSET('Water Data'!$H$29,0,10*ROW('Water Data'!H36))="","",OFFSET('Water Data'!$H$29,0,10*ROW('Water Data'!H36)))</f>
        <v/>
      </c>
      <c r="CH42" s="294" t="str">
        <f ca="true">+IF(OFFSET('Water Data'!$I$27,0,10*ROW('Water Data'!I36))="","",OFFSET('Water Data'!$I$27,0,10*ROW('Water Data'!I36)))</f>
        <v/>
      </c>
      <c r="CI42" s="294" t="str">
        <f ca="true">+IF(OFFSET('Water Data'!$I$28,0,10*ROW('Water Data'!I36))="","",OFFSET('Water Data'!$I$28,0,10*ROW('Water Data'!I36)))</f>
        <v/>
      </c>
      <c r="CJ42" s="294" t="str">
        <f ca="true">+IF(OFFSET('Water Data'!$I$29,0,10*ROW('Water Data'!I36))="","",OFFSET('Water Data'!$I$29,0,10*ROW('Water Data'!I36)))</f>
        <v/>
      </c>
      <c r="CK42" s="294" t="str">
        <f ca="true">+IF(OFFSET('Sanitation Data'!$D$28,0,10*ROW('Sanitation Data'!D36))="","",OFFSET('Sanitation Data'!$D$28,0,10*ROW('Sanitation Data'!D36)))</f>
        <v/>
      </c>
      <c r="CL42" s="294" t="str">
        <f ca="true">+IF(OFFSET('Sanitation Data'!$D$29,0,10*ROW('Sanitation Data'!D36))="","",OFFSET('Sanitation Data'!$D$29,0,10*ROW('Sanitation Data'!D36)))</f>
        <v/>
      </c>
      <c r="CM42" s="294" t="str">
        <f ca="true">+IF(OFFSET('Sanitation Data'!$D$30,0,10*ROW('Sanitation Data'!D36))="","",OFFSET('Sanitation Data'!$D$30,0,10*ROW('Sanitation Data'!D36)))</f>
        <v/>
      </c>
      <c r="CN42" s="294" t="str">
        <f ca="true">+IF(OFFSET('Sanitation Data'!$D$31,0,10*ROW('Sanitation Data'!D36))="","",OFFSET('Sanitation Data'!$D$31,0,10*ROW('Sanitation Data'!D36)))</f>
        <v/>
      </c>
      <c r="CO42" s="294" t="str">
        <f ca="true">+IF(OFFSET('Sanitation Data'!$D$32,0,10*ROW('Sanitation Data'!D36))="","",OFFSET('Sanitation Data'!$D$32,0,10*ROW('Sanitation Data'!D36)))</f>
        <v/>
      </c>
      <c r="CP42" s="294" t="str">
        <f ca="true">+IF(OFFSET('Sanitation Data'!$E$28,0,10*ROW('Sanitation Data'!E36))="","",OFFSET('Sanitation Data'!$E$28,0,10*ROW('Sanitation Data'!E36)))</f>
        <v/>
      </c>
      <c r="CQ42" s="294" t="str">
        <f ca="true">+IF(OFFSET('Sanitation Data'!$E$29,0,10*ROW('Sanitation Data'!E36))="","",OFFSET('Sanitation Data'!$E$29,0,10*ROW('Sanitation Data'!E36)))</f>
        <v/>
      </c>
      <c r="CR42" s="294" t="str">
        <f ca="true">+IF(OFFSET('Sanitation Data'!$E$30,0,10*ROW('Sanitation Data'!E36))="","",OFFSET('Sanitation Data'!$E$30,0,10*ROW('Sanitation Data'!E36)))</f>
        <v/>
      </c>
      <c r="CS42" s="294" t="str">
        <f ca="true">+IF(OFFSET('Sanitation Data'!$E$31,0,10*ROW('Sanitation Data'!E36))="","",OFFSET('Sanitation Data'!$E$31,0,10*ROW('Sanitation Data'!E36)))</f>
        <v/>
      </c>
      <c r="CT42" s="294" t="str">
        <f ca="true">+IF(OFFSET('Sanitation Data'!$E$32,0,10*ROW('Sanitation Data'!E36))="","",OFFSET('Sanitation Data'!$E$32,0,10*ROW('Sanitation Data'!E36)))</f>
        <v/>
      </c>
      <c r="CU42" s="294" t="str">
        <f ca="true">+IF(OFFSET('Sanitation Data'!$F$28,0,10*ROW('Sanitation Data'!F36))="","",OFFSET('Sanitation Data'!$F$28,0,10*ROW('Sanitation Data'!F36)))</f>
        <v/>
      </c>
      <c r="CV42" s="294" t="str">
        <f ca="true">+IF(OFFSET('Sanitation Data'!$F$29,0,10*ROW('Sanitation Data'!F36))="","",OFFSET('Sanitation Data'!$F$29,0,10*ROW('Sanitation Data'!F36)))</f>
        <v/>
      </c>
      <c r="CW42" s="294" t="str">
        <f ca="true">+IF(OFFSET('Sanitation Data'!$F$30,0,10*ROW('Sanitation Data'!F36))="","",OFFSET('Sanitation Data'!$F$30,0,10*ROW('Sanitation Data'!F36)))</f>
        <v/>
      </c>
      <c r="CX42" s="294" t="str">
        <f ca="true">+IF(OFFSET('Sanitation Data'!$F$31,0,10*ROW('Sanitation Data'!F36))="","",OFFSET('Sanitation Data'!$F$31,0,10*ROW('Sanitation Data'!F36)))</f>
        <v/>
      </c>
      <c r="CY42" s="294" t="str">
        <f ca="true">+IF(OFFSET('Sanitation Data'!$F$32,0,10*ROW('Sanitation Data'!F36))="","",OFFSET('Sanitation Data'!$F$32,0,10*ROW('Sanitation Data'!F36)))</f>
        <v/>
      </c>
      <c r="CZ42" s="294" t="str">
        <f ca="true">+IF(OFFSET('Sanitation Data'!$G$28,0,10*ROW('Sanitation Data'!G36))="","",OFFSET('Sanitation Data'!$G$28,0,10*ROW('Sanitation Data'!G36)))</f>
        <v/>
      </c>
      <c r="DA42" s="294" t="str">
        <f ca="true">+IF(OFFSET('Sanitation Data'!$G$29,0,10*ROW('Sanitation Data'!G36))="","",OFFSET('Sanitation Data'!$G$29,0,10*ROW('Sanitation Data'!G36)))</f>
        <v/>
      </c>
      <c r="DB42" s="294" t="str">
        <f ca="true">+IF(OFFSET('Sanitation Data'!$G$30,0,10*ROW('Sanitation Data'!G36))="","",OFFSET('Sanitation Data'!$G$30,0,10*ROW('Sanitation Data'!G36)))</f>
        <v/>
      </c>
      <c r="DC42" s="294" t="str">
        <f ca="true">+IF(OFFSET('Sanitation Data'!$G$31,0,10*ROW('Sanitation Data'!G36))="","",OFFSET('Sanitation Data'!$G$31,0,10*ROW('Sanitation Data'!G36)))</f>
        <v/>
      </c>
      <c r="DD42" s="294" t="str">
        <f ca="true">+IF(OFFSET('Sanitation Data'!$G$32,0,10*ROW('Sanitation Data'!G36))="","",OFFSET('Sanitation Data'!$G$32,0,10*ROW('Sanitation Data'!G36)))</f>
        <v/>
      </c>
      <c r="DE42" s="294" t="str">
        <f ca="true">+IF(OFFSET('Sanitation Data'!$H$28,0,10*ROW('Sanitation Data'!H36))="","",OFFSET('Sanitation Data'!$H$28,0,10*ROW('Sanitation Data'!H36)))</f>
        <v/>
      </c>
      <c r="DF42" s="294" t="str">
        <f ca="true">+IF(OFFSET('Sanitation Data'!$H$29,0,10*ROW('Sanitation Data'!H36))="","",OFFSET('Sanitation Data'!$H$29,0,10*ROW('Sanitation Data'!H36)))</f>
        <v/>
      </c>
      <c r="DG42" s="294" t="str">
        <f ca="true">+IF(OFFSET('Sanitation Data'!$H$30,0,10*ROW('Sanitation Data'!H36))="","",OFFSET('Sanitation Data'!$H$30,0,10*ROW('Sanitation Data'!H36)))</f>
        <v/>
      </c>
      <c r="DH42" s="294" t="str">
        <f ca="true">+IF(OFFSET('Sanitation Data'!$H$31,0,10*ROW('Sanitation Data'!H36))="","",OFFSET('Sanitation Data'!$H$31,0,10*ROW('Sanitation Data'!H36)))</f>
        <v/>
      </c>
      <c r="DI42" s="294" t="str">
        <f ca="true">+IF(OFFSET('Sanitation Data'!$H$32,0,10*ROW('Sanitation Data'!H36))="","",OFFSET('Sanitation Data'!$H$32,0,10*ROW('Sanitation Data'!H36)))</f>
        <v/>
      </c>
      <c r="DJ42" s="294" t="str">
        <f ca="true">+IF(OFFSET('Sanitation Data'!$I$28,0,10*ROW('Sanitation Data'!I36))="","",OFFSET('Sanitation Data'!$I$28,0,10*ROW('Sanitation Data'!I36)))</f>
        <v/>
      </c>
      <c r="DK42" s="294" t="str">
        <f ca="true">+IF(OFFSET('Sanitation Data'!$I$29,0,10*ROW('Sanitation Data'!I36))="","",OFFSET('Sanitation Data'!$I$29,0,10*ROW('Sanitation Data'!I36)))</f>
        <v/>
      </c>
      <c r="DL42" s="294" t="str">
        <f ca="true">+IF(OFFSET('Sanitation Data'!$I$30,0,10*ROW('Sanitation Data'!I36))="","",OFFSET('Sanitation Data'!$I$30,0,10*ROW('Sanitation Data'!I36)))</f>
        <v/>
      </c>
      <c r="DM42" s="294" t="str">
        <f ca="true">+IF(OFFSET('Sanitation Data'!$I$31,0,10*ROW('Sanitation Data'!I36))="","",OFFSET('Sanitation Data'!$I$31,0,10*ROW('Sanitation Data'!I36)))</f>
        <v/>
      </c>
      <c r="DN42" s="294" t="str">
        <f ca="true">+IF(OFFSET('Sanitation Data'!$I$32,0,10*ROW('Sanitation Data'!I36))="","",OFFSET('Sanitation Data'!$I$32,0,10*ROW('Sanitation Data'!I36)))</f>
        <v/>
      </c>
      <c r="DO42" s="294" t="str">
        <f ca="true">+IF(OFFSET('Hygiene Data'!$D$11,0,10*ROW('Hygiene Data'!D36))="","",OFFSET('Hygiene Data'!$D$11,0,10*ROW('Hygiene Data'!D36)))</f>
        <v/>
      </c>
      <c r="DP42" s="294" t="str">
        <f ca="true">+IF(OFFSET('Hygiene Data'!$D$12,0,10*ROW('Hygiene Data'!D36))="","",OFFSET('Hygiene Data'!$D$12,0,10*ROW('Hygiene Data'!D36)))</f>
        <v/>
      </c>
      <c r="DQ42" s="294" t="str">
        <f ca="true">+IF(OFFSET('Hygiene Data'!$D$13,0,10*ROW('Hygiene Data'!D36))="","",OFFSET('Hygiene Data'!$D$13,0,10*ROW('Hygiene Data'!D36)))</f>
        <v/>
      </c>
      <c r="DR42" s="294" t="str">
        <f ca="true">+IF(OFFSET('Hygiene Data'!$E$11,0,10*ROW('Hygiene Data'!E36))="","",OFFSET('Hygiene Data'!$E$11,0,10*ROW('Hygiene Data'!E36)))</f>
        <v/>
      </c>
      <c r="DS42" s="294" t="str">
        <f ca="true">+IF(OFFSET('Hygiene Data'!$E$12,0,10*ROW('Hygiene Data'!E36))="","",OFFSET('Hygiene Data'!$E$12,0,10*ROW('Hygiene Data'!E36)))</f>
        <v/>
      </c>
      <c r="DT42" s="294" t="str">
        <f ca="true">+IF(OFFSET('Hygiene Data'!$E$13,0,10*ROW('Hygiene Data'!E36))="","",OFFSET('Hygiene Data'!$E$13,0,10*ROW('Hygiene Data'!E36)))</f>
        <v/>
      </c>
      <c r="DU42" s="294" t="str">
        <f ca="true">+IF(OFFSET('Hygiene Data'!$F$11,0,10*ROW('Hygiene Data'!F36))="","",OFFSET('Hygiene Data'!$F$11,0,10*ROW('Hygiene Data'!F36)))</f>
        <v/>
      </c>
      <c r="DV42" s="294" t="str">
        <f ca="true">+IF(OFFSET('Hygiene Data'!$F$12,0,10*ROW('Hygiene Data'!F36))="","",OFFSET('Hygiene Data'!$F$12,0,10*ROW('Hygiene Data'!F36)))</f>
        <v/>
      </c>
      <c r="DW42" s="294" t="str">
        <f ca="true">+IF(OFFSET('Hygiene Data'!$F$13,0,10*ROW('Hygiene Data'!F36))="","",OFFSET('Hygiene Data'!$F$13,0,10*ROW('Hygiene Data'!F36)))</f>
        <v/>
      </c>
      <c r="DX42" s="294" t="str">
        <f ca="true">+IF(OFFSET('Hygiene Data'!$G$11,0,10*ROW('Hygiene Data'!G36))="","",OFFSET('Hygiene Data'!$G$11,0,10*ROW('Hygiene Data'!G36)))</f>
        <v/>
      </c>
      <c r="DY42" s="294" t="str">
        <f ca="true">+IF(OFFSET('Hygiene Data'!$G$12,0,10*ROW('Hygiene Data'!G36))="","",OFFSET('Hygiene Data'!$G$12,0,10*ROW('Hygiene Data'!G36)))</f>
        <v/>
      </c>
      <c r="DZ42" s="294" t="str">
        <f ca="true">+IF(OFFSET('Hygiene Data'!$G$13,0,10*ROW('Hygiene Data'!G36))="","",OFFSET('Hygiene Data'!$G$13,0,10*ROW('Hygiene Data'!G36)))</f>
        <v/>
      </c>
      <c r="EA42" s="294" t="str">
        <f ca="true">+IF(OFFSET('Hygiene Data'!$H$11,0,10*ROW('Hygiene Data'!H36))="","",OFFSET('Hygiene Data'!$H$11,0,10*ROW('Hygiene Data'!H36)))</f>
        <v/>
      </c>
      <c r="EB42" s="294" t="str">
        <f ca="true">+IF(OFFSET('Hygiene Data'!$H$12,0,10*ROW('Hygiene Data'!H36))="","",OFFSET('Hygiene Data'!$H$12,0,10*ROW('Hygiene Data'!H36)))</f>
        <v/>
      </c>
      <c r="EC42" s="294" t="str">
        <f ca="true">+IF(OFFSET('Hygiene Data'!$H$13,0,10*ROW('Hygiene Data'!H36))="","",OFFSET('Hygiene Data'!$H$13,0,10*ROW('Hygiene Data'!H36)))</f>
        <v/>
      </c>
      <c r="ED42" s="294" t="str">
        <f ca="true">+IF(OFFSET('Hygiene Data'!$I$11,0,10*ROW('Hygiene Data'!I36))="","",OFFSET('Hygiene Data'!$I$11,0,10*ROW('Hygiene Data'!I36)))</f>
        <v/>
      </c>
      <c r="EE42" s="294" t="str">
        <f ca="true">+IF(OFFSET('Hygiene Data'!$I$12,0,10*ROW('Hygiene Data'!I36))="","",OFFSET('Hygiene Data'!$I$12,0,10*ROW('Hygiene Data'!I36)))</f>
        <v/>
      </c>
      <c r="EF42" s="294"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50" t="str">
        <f t="shared" ca="true" si="0"/>
        <v/>
      </c>
      <c r="D43" s="96"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6"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6"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6"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6"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6"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6"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6"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6"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6"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6"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6"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6"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6"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6"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6"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6"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6"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7"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7"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7"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7"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7"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7"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7"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7"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7"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7"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7"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7"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7"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7"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7"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7"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7"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7"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7"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7"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7"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7"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7"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7"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7"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7"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7"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7"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7"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7"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8"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8"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8"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8"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8"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8"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8"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8"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8"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8"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8"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8"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8"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8"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8"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8"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8"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8"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94"/>
      <c r="BS43" s="294" t="str">
        <f ca="true">+IF(OFFSET('Water Data'!$D$27,0,10*ROW('Water Data'!D37))="","",OFFSET('Water Data'!$D$27,0,10*ROW('Water Data'!D37)))</f>
        <v/>
      </c>
      <c r="BT43" s="294" t="str">
        <f ca="true">+IF(OFFSET('Water Data'!$D$28,0,10*ROW('Water Data'!D37))="","",OFFSET('Water Data'!$D$28,0,10*ROW('Water Data'!D37)))</f>
        <v/>
      </c>
      <c r="BU43" s="294" t="str">
        <f ca="true">+IF(OFFSET('Water Data'!$D$29,0,10*ROW('Water Data'!D37))="","",OFFSET('Water Data'!$D$29,0,10*ROW('Water Data'!D37)))</f>
        <v/>
      </c>
      <c r="BV43" s="294" t="str">
        <f ca="true">+IF(OFFSET('Water Data'!$E$27,0,10*ROW('Water Data'!E37))="","",OFFSET('Water Data'!$E$27,0,10*ROW('Water Data'!E37)))</f>
        <v/>
      </c>
      <c r="BW43" s="294" t="str">
        <f ca="true">+IF(OFFSET('Water Data'!$E$28,0,10*ROW('Water Data'!E37))="","",OFFSET('Water Data'!$E$28,0,10*ROW('Water Data'!E37)))</f>
        <v/>
      </c>
      <c r="BX43" s="294" t="str">
        <f ca="true">+IF(OFFSET('Water Data'!$E$29,0,10*ROW('Water Data'!E37))="","",OFFSET('Water Data'!$E$29,0,10*ROW('Water Data'!E37)))</f>
        <v/>
      </c>
      <c r="BY43" s="294" t="str">
        <f ca="true">+IF(OFFSET('Water Data'!$F$27,0,10*ROW('Water Data'!F37))="","",OFFSET('Water Data'!$F$27,0,10*ROW('Water Data'!F37)))</f>
        <v/>
      </c>
      <c r="BZ43" s="294" t="str">
        <f ca="true">+IF(OFFSET('Water Data'!$F$28,0,10*ROW('Water Data'!F37))="","",OFFSET('Water Data'!$F$28,0,10*ROW('Water Data'!F37)))</f>
        <v/>
      </c>
      <c r="CA43" s="294" t="str">
        <f ca="true">+IF(OFFSET('Water Data'!$F$29,0,10*ROW('Water Data'!F37))="","",OFFSET('Water Data'!$F$29,0,10*ROW('Water Data'!F37)))</f>
        <v/>
      </c>
      <c r="CB43" s="294" t="str">
        <f ca="true">+IF(OFFSET('Water Data'!$G$27,0,10*ROW('Water Data'!G37))="","",OFFSET('Water Data'!$G$27,0,10*ROW('Water Data'!G37)))</f>
        <v/>
      </c>
      <c r="CC43" s="294" t="str">
        <f ca="true">+IF(OFFSET('Water Data'!$G$28,0,10*ROW('Water Data'!G37))="","",OFFSET('Water Data'!$G$28,0,10*ROW('Water Data'!G37)))</f>
        <v/>
      </c>
      <c r="CD43" s="294" t="str">
        <f ca="true">+IF(OFFSET('Water Data'!$G$29,0,10*ROW('Water Data'!G37))="","",OFFSET('Water Data'!$G$29,0,10*ROW('Water Data'!G37)))</f>
        <v/>
      </c>
      <c r="CE43" s="294" t="str">
        <f ca="true">+IF(OFFSET('Water Data'!$H$27,0,10*ROW('Water Data'!H37))="","",OFFSET('Water Data'!$H$27,0,10*ROW('Water Data'!H37)))</f>
        <v/>
      </c>
      <c r="CF43" s="294" t="str">
        <f ca="true">+IF(OFFSET('Water Data'!$H$28,0,10*ROW('Water Data'!H37))="","",OFFSET('Water Data'!$H$28,0,10*ROW('Water Data'!H37)))</f>
        <v/>
      </c>
      <c r="CG43" s="294" t="str">
        <f ca="true">+IF(OFFSET('Water Data'!$H$29,0,10*ROW('Water Data'!H37))="","",OFFSET('Water Data'!$H$29,0,10*ROW('Water Data'!H37)))</f>
        <v/>
      </c>
      <c r="CH43" s="294" t="str">
        <f ca="true">+IF(OFFSET('Water Data'!$I$27,0,10*ROW('Water Data'!I37))="","",OFFSET('Water Data'!$I$27,0,10*ROW('Water Data'!I37)))</f>
        <v/>
      </c>
      <c r="CI43" s="294" t="str">
        <f ca="true">+IF(OFFSET('Water Data'!$I$28,0,10*ROW('Water Data'!I37))="","",OFFSET('Water Data'!$I$28,0,10*ROW('Water Data'!I37)))</f>
        <v/>
      </c>
      <c r="CJ43" s="294" t="str">
        <f ca="true">+IF(OFFSET('Water Data'!$I$29,0,10*ROW('Water Data'!I37))="","",OFFSET('Water Data'!$I$29,0,10*ROW('Water Data'!I37)))</f>
        <v/>
      </c>
      <c r="CK43" s="294" t="str">
        <f ca="true">+IF(OFFSET('Sanitation Data'!$D$28,0,10*ROW('Sanitation Data'!D37))="","",OFFSET('Sanitation Data'!$D$28,0,10*ROW('Sanitation Data'!D37)))</f>
        <v/>
      </c>
      <c r="CL43" s="294" t="str">
        <f ca="true">+IF(OFFSET('Sanitation Data'!$D$29,0,10*ROW('Sanitation Data'!D37))="","",OFFSET('Sanitation Data'!$D$29,0,10*ROW('Sanitation Data'!D37)))</f>
        <v/>
      </c>
      <c r="CM43" s="294" t="str">
        <f ca="true">+IF(OFFSET('Sanitation Data'!$D$30,0,10*ROW('Sanitation Data'!D37))="","",OFFSET('Sanitation Data'!$D$30,0,10*ROW('Sanitation Data'!D37)))</f>
        <v/>
      </c>
      <c r="CN43" s="294" t="str">
        <f ca="true">+IF(OFFSET('Sanitation Data'!$D$31,0,10*ROW('Sanitation Data'!D37))="","",OFFSET('Sanitation Data'!$D$31,0,10*ROW('Sanitation Data'!D37)))</f>
        <v/>
      </c>
      <c r="CO43" s="294" t="str">
        <f ca="true">+IF(OFFSET('Sanitation Data'!$D$32,0,10*ROW('Sanitation Data'!D37))="","",OFFSET('Sanitation Data'!$D$32,0,10*ROW('Sanitation Data'!D37)))</f>
        <v/>
      </c>
      <c r="CP43" s="294" t="str">
        <f ca="true">+IF(OFFSET('Sanitation Data'!$E$28,0,10*ROW('Sanitation Data'!E37))="","",OFFSET('Sanitation Data'!$E$28,0,10*ROW('Sanitation Data'!E37)))</f>
        <v/>
      </c>
      <c r="CQ43" s="294" t="str">
        <f ca="true">+IF(OFFSET('Sanitation Data'!$E$29,0,10*ROW('Sanitation Data'!E37))="","",OFFSET('Sanitation Data'!$E$29,0,10*ROW('Sanitation Data'!E37)))</f>
        <v/>
      </c>
      <c r="CR43" s="294" t="str">
        <f ca="true">+IF(OFFSET('Sanitation Data'!$E$30,0,10*ROW('Sanitation Data'!E37))="","",OFFSET('Sanitation Data'!$E$30,0,10*ROW('Sanitation Data'!E37)))</f>
        <v/>
      </c>
      <c r="CS43" s="294" t="str">
        <f ca="true">+IF(OFFSET('Sanitation Data'!$E$31,0,10*ROW('Sanitation Data'!E37))="","",OFFSET('Sanitation Data'!$E$31,0,10*ROW('Sanitation Data'!E37)))</f>
        <v/>
      </c>
      <c r="CT43" s="294" t="str">
        <f ca="true">+IF(OFFSET('Sanitation Data'!$E$32,0,10*ROW('Sanitation Data'!E37))="","",OFFSET('Sanitation Data'!$E$32,0,10*ROW('Sanitation Data'!E37)))</f>
        <v/>
      </c>
      <c r="CU43" s="294" t="str">
        <f ca="true">+IF(OFFSET('Sanitation Data'!$F$28,0,10*ROW('Sanitation Data'!F37))="","",OFFSET('Sanitation Data'!$F$28,0,10*ROW('Sanitation Data'!F37)))</f>
        <v/>
      </c>
      <c r="CV43" s="294" t="str">
        <f ca="true">+IF(OFFSET('Sanitation Data'!$F$29,0,10*ROW('Sanitation Data'!F37))="","",OFFSET('Sanitation Data'!$F$29,0,10*ROW('Sanitation Data'!F37)))</f>
        <v/>
      </c>
      <c r="CW43" s="294" t="str">
        <f ca="true">+IF(OFFSET('Sanitation Data'!$F$30,0,10*ROW('Sanitation Data'!F37))="","",OFFSET('Sanitation Data'!$F$30,0,10*ROW('Sanitation Data'!F37)))</f>
        <v/>
      </c>
      <c r="CX43" s="294" t="str">
        <f ca="true">+IF(OFFSET('Sanitation Data'!$F$31,0,10*ROW('Sanitation Data'!F37))="","",OFFSET('Sanitation Data'!$F$31,0,10*ROW('Sanitation Data'!F37)))</f>
        <v/>
      </c>
      <c r="CY43" s="294" t="str">
        <f ca="true">+IF(OFFSET('Sanitation Data'!$F$32,0,10*ROW('Sanitation Data'!F37))="","",OFFSET('Sanitation Data'!$F$32,0,10*ROW('Sanitation Data'!F37)))</f>
        <v/>
      </c>
      <c r="CZ43" s="294" t="str">
        <f ca="true">+IF(OFFSET('Sanitation Data'!$G$28,0,10*ROW('Sanitation Data'!G37))="","",OFFSET('Sanitation Data'!$G$28,0,10*ROW('Sanitation Data'!G37)))</f>
        <v/>
      </c>
      <c r="DA43" s="294" t="str">
        <f ca="true">+IF(OFFSET('Sanitation Data'!$G$29,0,10*ROW('Sanitation Data'!G37))="","",OFFSET('Sanitation Data'!$G$29,0,10*ROW('Sanitation Data'!G37)))</f>
        <v/>
      </c>
      <c r="DB43" s="294" t="str">
        <f ca="true">+IF(OFFSET('Sanitation Data'!$G$30,0,10*ROW('Sanitation Data'!G37))="","",OFFSET('Sanitation Data'!$G$30,0,10*ROW('Sanitation Data'!G37)))</f>
        <v/>
      </c>
      <c r="DC43" s="294" t="str">
        <f ca="true">+IF(OFFSET('Sanitation Data'!$G$31,0,10*ROW('Sanitation Data'!G37))="","",OFFSET('Sanitation Data'!$G$31,0,10*ROW('Sanitation Data'!G37)))</f>
        <v/>
      </c>
      <c r="DD43" s="294" t="str">
        <f ca="true">+IF(OFFSET('Sanitation Data'!$G$32,0,10*ROW('Sanitation Data'!G37))="","",OFFSET('Sanitation Data'!$G$32,0,10*ROW('Sanitation Data'!G37)))</f>
        <v/>
      </c>
      <c r="DE43" s="294" t="str">
        <f ca="true">+IF(OFFSET('Sanitation Data'!$H$28,0,10*ROW('Sanitation Data'!H37))="","",OFFSET('Sanitation Data'!$H$28,0,10*ROW('Sanitation Data'!H37)))</f>
        <v/>
      </c>
      <c r="DF43" s="294" t="str">
        <f ca="true">+IF(OFFSET('Sanitation Data'!$H$29,0,10*ROW('Sanitation Data'!H37))="","",OFFSET('Sanitation Data'!$H$29,0,10*ROW('Sanitation Data'!H37)))</f>
        <v/>
      </c>
      <c r="DG43" s="294" t="str">
        <f ca="true">+IF(OFFSET('Sanitation Data'!$H$30,0,10*ROW('Sanitation Data'!H37))="","",OFFSET('Sanitation Data'!$H$30,0,10*ROW('Sanitation Data'!H37)))</f>
        <v/>
      </c>
      <c r="DH43" s="294" t="str">
        <f ca="true">+IF(OFFSET('Sanitation Data'!$H$31,0,10*ROW('Sanitation Data'!H37))="","",OFFSET('Sanitation Data'!$H$31,0,10*ROW('Sanitation Data'!H37)))</f>
        <v/>
      </c>
      <c r="DI43" s="294" t="str">
        <f ca="true">+IF(OFFSET('Sanitation Data'!$H$32,0,10*ROW('Sanitation Data'!H37))="","",OFFSET('Sanitation Data'!$H$32,0,10*ROW('Sanitation Data'!H37)))</f>
        <v/>
      </c>
      <c r="DJ43" s="294" t="str">
        <f ca="true">+IF(OFFSET('Sanitation Data'!$I$28,0,10*ROW('Sanitation Data'!I37))="","",OFFSET('Sanitation Data'!$I$28,0,10*ROW('Sanitation Data'!I37)))</f>
        <v/>
      </c>
      <c r="DK43" s="294" t="str">
        <f ca="true">+IF(OFFSET('Sanitation Data'!$I$29,0,10*ROW('Sanitation Data'!I37))="","",OFFSET('Sanitation Data'!$I$29,0,10*ROW('Sanitation Data'!I37)))</f>
        <v/>
      </c>
      <c r="DL43" s="294" t="str">
        <f ca="true">+IF(OFFSET('Sanitation Data'!$I$30,0,10*ROW('Sanitation Data'!I37))="","",OFFSET('Sanitation Data'!$I$30,0,10*ROW('Sanitation Data'!I37)))</f>
        <v/>
      </c>
      <c r="DM43" s="294" t="str">
        <f ca="true">+IF(OFFSET('Sanitation Data'!$I$31,0,10*ROW('Sanitation Data'!I37))="","",OFFSET('Sanitation Data'!$I$31,0,10*ROW('Sanitation Data'!I37)))</f>
        <v/>
      </c>
      <c r="DN43" s="294" t="str">
        <f ca="true">+IF(OFFSET('Sanitation Data'!$I$32,0,10*ROW('Sanitation Data'!I37))="","",OFFSET('Sanitation Data'!$I$32,0,10*ROW('Sanitation Data'!I37)))</f>
        <v/>
      </c>
      <c r="DO43" s="294" t="str">
        <f ca="true">+IF(OFFSET('Hygiene Data'!$D$11,0,10*ROW('Hygiene Data'!D37))="","",OFFSET('Hygiene Data'!$D$11,0,10*ROW('Hygiene Data'!D37)))</f>
        <v/>
      </c>
      <c r="DP43" s="294" t="str">
        <f ca="true">+IF(OFFSET('Hygiene Data'!$D$12,0,10*ROW('Hygiene Data'!D37))="","",OFFSET('Hygiene Data'!$D$12,0,10*ROW('Hygiene Data'!D37)))</f>
        <v/>
      </c>
      <c r="DQ43" s="294" t="str">
        <f ca="true">+IF(OFFSET('Hygiene Data'!$D$13,0,10*ROW('Hygiene Data'!D37))="","",OFFSET('Hygiene Data'!$D$13,0,10*ROW('Hygiene Data'!D37)))</f>
        <v/>
      </c>
      <c r="DR43" s="294" t="str">
        <f ca="true">+IF(OFFSET('Hygiene Data'!$E$11,0,10*ROW('Hygiene Data'!E37))="","",OFFSET('Hygiene Data'!$E$11,0,10*ROW('Hygiene Data'!E37)))</f>
        <v/>
      </c>
      <c r="DS43" s="294" t="str">
        <f ca="true">+IF(OFFSET('Hygiene Data'!$E$12,0,10*ROW('Hygiene Data'!E37))="","",OFFSET('Hygiene Data'!$E$12,0,10*ROW('Hygiene Data'!E37)))</f>
        <v/>
      </c>
      <c r="DT43" s="294" t="str">
        <f ca="true">+IF(OFFSET('Hygiene Data'!$E$13,0,10*ROW('Hygiene Data'!E37))="","",OFFSET('Hygiene Data'!$E$13,0,10*ROW('Hygiene Data'!E37)))</f>
        <v/>
      </c>
      <c r="DU43" s="294" t="str">
        <f ca="true">+IF(OFFSET('Hygiene Data'!$F$11,0,10*ROW('Hygiene Data'!F37))="","",OFFSET('Hygiene Data'!$F$11,0,10*ROW('Hygiene Data'!F37)))</f>
        <v/>
      </c>
      <c r="DV43" s="294" t="str">
        <f ca="true">+IF(OFFSET('Hygiene Data'!$F$12,0,10*ROW('Hygiene Data'!F37))="","",OFFSET('Hygiene Data'!$F$12,0,10*ROW('Hygiene Data'!F37)))</f>
        <v/>
      </c>
      <c r="DW43" s="294" t="str">
        <f ca="true">+IF(OFFSET('Hygiene Data'!$F$13,0,10*ROW('Hygiene Data'!F37))="","",OFFSET('Hygiene Data'!$F$13,0,10*ROW('Hygiene Data'!F37)))</f>
        <v/>
      </c>
      <c r="DX43" s="294" t="str">
        <f ca="true">+IF(OFFSET('Hygiene Data'!$G$11,0,10*ROW('Hygiene Data'!G37))="","",OFFSET('Hygiene Data'!$G$11,0,10*ROW('Hygiene Data'!G37)))</f>
        <v/>
      </c>
      <c r="DY43" s="294" t="str">
        <f ca="true">+IF(OFFSET('Hygiene Data'!$G$12,0,10*ROW('Hygiene Data'!G37))="","",OFFSET('Hygiene Data'!$G$12,0,10*ROW('Hygiene Data'!G37)))</f>
        <v/>
      </c>
      <c r="DZ43" s="294" t="str">
        <f ca="true">+IF(OFFSET('Hygiene Data'!$G$13,0,10*ROW('Hygiene Data'!G37))="","",OFFSET('Hygiene Data'!$G$13,0,10*ROW('Hygiene Data'!G37)))</f>
        <v/>
      </c>
      <c r="EA43" s="294" t="str">
        <f ca="true">+IF(OFFSET('Hygiene Data'!$H$11,0,10*ROW('Hygiene Data'!H37))="","",OFFSET('Hygiene Data'!$H$11,0,10*ROW('Hygiene Data'!H37)))</f>
        <v/>
      </c>
      <c r="EB43" s="294" t="str">
        <f ca="true">+IF(OFFSET('Hygiene Data'!$H$12,0,10*ROW('Hygiene Data'!H37))="","",OFFSET('Hygiene Data'!$H$12,0,10*ROW('Hygiene Data'!H37)))</f>
        <v/>
      </c>
      <c r="EC43" s="294" t="str">
        <f ca="true">+IF(OFFSET('Hygiene Data'!$H$13,0,10*ROW('Hygiene Data'!H37))="","",OFFSET('Hygiene Data'!$H$13,0,10*ROW('Hygiene Data'!H37)))</f>
        <v/>
      </c>
      <c r="ED43" s="294" t="str">
        <f ca="true">+IF(OFFSET('Hygiene Data'!$I$11,0,10*ROW('Hygiene Data'!I37))="","",OFFSET('Hygiene Data'!$I$11,0,10*ROW('Hygiene Data'!I37)))</f>
        <v/>
      </c>
      <c r="EE43" s="294" t="str">
        <f ca="true">+IF(OFFSET('Hygiene Data'!$I$12,0,10*ROW('Hygiene Data'!I37))="","",OFFSET('Hygiene Data'!$I$12,0,10*ROW('Hygiene Data'!I37)))</f>
        <v/>
      </c>
      <c r="EF43" s="294"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50" t="str">
        <f t="shared" ca="true" si="0"/>
        <v/>
      </c>
      <c r="D44" s="96"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6"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6"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6"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6"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6"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6"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6"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6"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6"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6"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6"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6"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6"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6"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6"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6"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6"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7"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7"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7"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7"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7"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7"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7"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7"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7"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7"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7"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7"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7"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7"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7"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7"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7"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7"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7"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7"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7"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7"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7"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7"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7"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7"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7"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7"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7"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7"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8"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8"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8"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8"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8"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8"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8"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8"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8"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8"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8"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8"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8"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8"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8"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8"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8"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8"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94"/>
      <c r="BS44" s="294" t="str">
        <f ca="true">+IF(OFFSET('Water Data'!$D$27,0,10*ROW('Water Data'!D38))="","",OFFSET('Water Data'!$D$27,0,10*ROW('Water Data'!D38)))</f>
        <v/>
      </c>
      <c r="BT44" s="294" t="str">
        <f ca="true">+IF(OFFSET('Water Data'!$D$28,0,10*ROW('Water Data'!D38))="","",OFFSET('Water Data'!$D$28,0,10*ROW('Water Data'!D38)))</f>
        <v/>
      </c>
      <c r="BU44" s="294" t="str">
        <f ca="true">+IF(OFFSET('Water Data'!$D$29,0,10*ROW('Water Data'!D38))="","",OFFSET('Water Data'!$D$29,0,10*ROW('Water Data'!D38)))</f>
        <v/>
      </c>
      <c r="BV44" s="294" t="str">
        <f ca="true">+IF(OFFSET('Water Data'!$E$27,0,10*ROW('Water Data'!E38))="","",OFFSET('Water Data'!$E$27,0,10*ROW('Water Data'!E38)))</f>
        <v/>
      </c>
      <c r="BW44" s="294" t="str">
        <f ca="true">+IF(OFFSET('Water Data'!$E$28,0,10*ROW('Water Data'!E38))="","",OFFSET('Water Data'!$E$28,0,10*ROW('Water Data'!E38)))</f>
        <v/>
      </c>
      <c r="BX44" s="294" t="str">
        <f ca="true">+IF(OFFSET('Water Data'!$E$29,0,10*ROW('Water Data'!E38))="","",OFFSET('Water Data'!$E$29,0,10*ROW('Water Data'!E38)))</f>
        <v/>
      </c>
      <c r="BY44" s="294" t="str">
        <f ca="true">+IF(OFFSET('Water Data'!$F$27,0,10*ROW('Water Data'!F38))="","",OFFSET('Water Data'!$F$27,0,10*ROW('Water Data'!F38)))</f>
        <v/>
      </c>
      <c r="BZ44" s="294" t="str">
        <f ca="true">+IF(OFFSET('Water Data'!$F$28,0,10*ROW('Water Data'!F38))="","",OFFSET('Water Data'!$F$28,0,10*ROW('Water Data'!F38)))</f>
        <v/>
      </c>
      <c r="CA44" s="294" t="str">
        <f ca="true">+IF(OFFSET('Water Data'!$F$29,0,10*ROW('Water Data'!F38))="","",OFFSET('Water Data'!$F$29,0,10*ROW('Water Data'!F38)))</f>
        <v/>
      </c>
      <c r="CB44" s="294" t="str">
        <f ca="true">+IF(OFFSET('Water Data'!$G$27,0,10*ROW('Water Data'!G38))="","",OFFSET('Water Data'!$G$27,0,10*ROW('Water Data'!G38)))</f>
        <v/>
      </c>
      <c r="CC44" s="294" t="str">
        <f ca="true">+IF(OFFSET('Water Data'!$G$28,0,10*ROW('Water Data'!G38))="","",OFFSET('Water Data'!$G$28,0,10*ROW('Water Data'!G38)))</f>
        <v/>
      </c>
      <c r="CD44" s="294" t="str">
        <f ca="true">+IF(OFFSET('Water Data'!$G$29,0,10*ROW('Water Data'!G38))="","",OFFSET('Water Data'!$G$29,0,10*ROW('Water Data'!G38)))</f>
        <v/>
      </c>
      <c r="CE44" s="294" t="str">
        <f ca="true">+IF(OFFSET('Water Data'!$H$27,0,10*ROW('Water Data'!H38))="","",OFFSET('Water Data'!$H$27,0,10*ROW('Water Data'!H38)))</f>
        <v/>
      </c>
      <c r="CF44" s="294" t="str">
        <f ca="true">+IF(OFFSET('Water Data'!$H$28,0,10*ROW('Water Data'!H38))="","",OFFSET('Water Data'!$H$28,0,10*ROW('Water Data'!H38)))</f>
        <v/>
      </c>
      <c r="CG44" s="294" t="str">
        <f ca="true">+IF(OFFSET('Water Data'!$H$29,0,10*ROW('Water Data'!H38))="","",OFFSET('Water Data'!$H$29,0,10*ROW('Water Data'!H38)))</f>
        <v/>
      </c>
      <c r="CH44" s="294" t="str">
        <f ca="true">+IF(OFFSET('Water Data'!$I$27,0,10*ROW('Water Data'!I38))="","",OFFSET('Water Data'!$I$27,0,10*ROW('Water Data'!I38)))</f>
        <v/>
      </c>
      <c r="CI44" s="294" t="str">
        <f ca="true">+IF(OFFSET('Water Data'!$I$28,0,10*ROW('Water Data'!I38))="","",OFFSET('Water Data'!$I$28,0,10*ROW('Water Data'!I38)))</f>
        <v/>
      </c>
      <c r="CJ44" s="294" t="str">
        <f ca="true">+IF(OFFSET('Water Data'!$I$29,0,10*ROW('Water Data'!I38))="","",OFFSET('Water Data'!$I$29,0,10*ROW('Water Data'!I38)))</f>
        <v/>
      </c>
      <c r="CK44" s="294" t="str">
        <f ca="true">+IF(OFFSET('Sanitation Data'!$D$28,0,10*ROW('Sanitation Data'!D38))="","",OFFSET('Sanitation Data'!$D$28,0,10*ROW('Sanitation Data'!D38)))</f>
        <v/>
      </c>
      <c r="CL44" s="294" t="str">
        <f ca="true">+IF(OFFSET('Sanitation Data'!$D$29,0,10*ROW('Sanitation Data'!D38))="","",OFFSET('Sanitation Data'!$D$29,0,10*ROW('Sanitation Data'!D38)))</f>
        <v/>
      </c>
      <c r="CM44" s="294" t="str">
        <f ca="true">+IF(OFFSET('Sanitation Data'!$D$30,0,10*ROW('Sanitation Data'!D38))="","",OFFSET('Sanitation Data'!$D$30,0,10*ROW('Sanitation Data'!D38)))</f>
        <v/>
      </c>
      <c r="CN44" s="294" t="str">
        <f ca="true">+IF(OFFSET('Sanitation Data'!$D$31,0,10*ROW('Sanitation Data'!D38))="","",OFFSET('Sanitation Data'!$D$31,0,10*ROW('Sanitation Data'!D38)))</f>
        <v/>
      </c>
      <c r="CO44" s="294" t="str">
        <f ca="true">+IF(OFFSET('Sanitation Data'!$D$32,0,10*ROW('Sanitation Data'!D38))="","",OFFSET('Sanitation Data'!$D$32,0,10*ROW('Sanitation Data'!D38)))</f>
        <v/>
      </c>
      <c r="CP44" s="294" t="str">
        <f ca="true">+IF(OFFSET('Sanitation Data'!$E$28,0,10*ROW('Sanitation Data'!E38))="","",OFFSET('Sanitation Data'!$E$28,0,10*ROW('Sanitation Data'!E38)))</f>
        <v/>
      </c>
      <c r="CQ44" s="294" t="str">
        <f ca="true">+IF(OFFSET('Sanitation Data'!$E$29,0,10*ROW('Sanitation Data'!E38))="","",OFFSET('Sanitation Data'!$E$29,0,10*ROW('Sanitation Data'!E38)))</f>
        <v/>
      </c>
      <c r="CR44" s="294" t="str">
        <f ca="true">+IF(OFFSET('Sanitation Data'!$E$30,0,10*ROW('Sanitation Data'!E38))="","",OFFSET('Sanitation Data'!$E$30,0,10*ROW('Sanitation Data'!E38)))</f>
        <v/>
      </c>
      <c r="CS44" s="294" t="str">
        <f ca="true">+IF(OFFSET('Sanitation Data'!$E$31,0,10*ROW('Sanitation Data'!E38))="","",OFFSET('Sanitation Data'!$E$31,0,10*ROW('Sanitation Data'!E38)))</f>
        <v/>
      </c>
      <c r="CT44" s="294" t="str">
        <f ca="true">+IF(OFFSET('Sanitation Data'!$E$32,0,10*ROW('Sanitation Data'!E38))="","",OFFSET('Sanitation Data'!$E$32,0,10*ROW('Sanitation Data'!E38)))</f>
        <v/>
      </c>
      <c r="CU44" s="294" t="str">
        <f ca="true">+IF(OFFSET('Sanitation Data'!$F$28,0,10*ROW('Sanitation Data'!F38))="","",OFFSET('Sanitation Data'!$F$28,0,10*ROW('Sanitation Data'!F38)))</f>
        <v/>
      </c>
      <c r="CV44" s="294" t="str">
        <f ca="true">+IF(OFFSET('Sanitation Data'!$F$29,0,10*ROW('Sanitation Data'!F38))="","",OFFSET('Sanitation Data'!$F$29,0,10*ROW('Sanitation Data'!F38)))</f>
        <v/>
      </c>
      <c r="CW44" s="294" t="str">
        <f ca="true">+IF(OFFSET('Sanitation Data'!$F$30,0,10*ROW('Sanitation Data'!F38))="","",OFFSET('Sanitation Data'!$F$30,0,10*ROW('Sanitation Data'!F38)))</f>
        <v/>
      </c>
      <c r="CX44" s="294" t="str">
        <f ca="true">+IF(OFFSET('Sanitation Data'!$F$31,0,10*ROW('Sanitation Data'!F38))="","",OFFSET('Sanitation Data'!$F$31,0,10*ROW('Sanitation Data'!F38)))</f>
        <v/>
      </c>
      <c r="CY44" s="294" t="str">
        <f ca="true">+IF(OFFSET('Sanitation Data'!$F$32,0,10*ROW('Sanitation Data'!F38))="","",OFFSET('Sanitation Data'!$F$32,0,10*ROW('Sanitation Data'!F38)))</f>
        <v/>
      </c>
      <c r="CZ44" s="294" t="str">
        <f ca="true">+IF(OFFSET('Sanitation Data'!$G$28,0,10*ROW('Sanitation Data'!G38))="","",OFFSET('Sanitation Data'!$G$28,0,10*ROW('Sanitation Data'!G38)))</f>
        <v/>
      </c>
      <c r="DA44" s="294" t="str">
        <f ca="true">+IF(OFFSET('Sanitation Data'!$G$29,0,10*ROW('Sanitation Data'!G38))="","",OFFSET('Sanitation Data'!$G$29,0,10*ROW('Sanitation Data'!G38)))</f>
        <v/>
      </c>
      <c r="DB44" s="294" t="str">
        <f ca="true">+IF(OFFSET('Sanitation Data'!$G$30,0,10*ROW('Sanitation Data'!G38))="","",OFFSET('Sanitation Data'!$G$30,0,10*ROW('Sanitation Data'!G38)))</f>
        <v/>
      </c>
      <c r="DC44" s="294" t="str">
        <f ca="true">+IF(OFFSET('Sanitation Data'!$G$31,0,10*ROW('Sanitation Data'!G38))="","",OFFSET('Sanitation Data'!$G$31,0,10*ROW('Sanitation Data'!G38)))</f>
        <v/>
      </c>
      <c r="DD44" s="294" t="str">
        <f ca="true">+IF(OFFSET('Sanitation Data'!$G$32,0,10*ROW('Sanitation Data'!G38))="","",OFFSET('Sanitation Data'!$G$32,0,10*ROW('Sanitation Data'!G38)))</f>
        <v/>
      </c>
      <c r="DE44" s="294" t="str">
        <f ca="true">+IF(OFFSET('Sanitation Data'!$H$28,0,10*ROW('Sanitation Data'!H38))="","",OFFSET('Sanitation Data'!$H$28,0,10*ROW('Sanitation Data'!H38)))</f>
        <v/>
      </c>
      <c r="DF44" s="294" t="str">
        <f ca="true">+IF(OFFSET('Sanitation Data'!$H$29,0,10*ROW('Sanitation Data'!H38))="","",OFFSET('Sanitation Data'!$H$29,0,10*ROW('Sanitation Data'!H38)))</f>
        <v/>
      </c>
      <c r="DG44" s="294" t="str">
        <f ca="true">+IF(OFFSET('Sanitation Data'!$H$30,0,10*ROW('Sanitation Data'!H38))="","",OFFSET('Sanitation Data'!$H$30,0,10*ROW('Sanitation Data'!H38)))</f>
        <v/>
      </c>
      <c r="DH44" s="294" t="str">
        <f ca="true">+IF(OFFSET('Sanitation Data'!$H$31,0,10*ROW('Sanitation Data'!H38))="","",OFFSET('Sanitation Data'!$H$31,0,10*ROW('Sanitation Data'!H38)))</f>
        <v/>
      </c>
      <c r="DI44" s="294" t="str">
        <f ca="true">+IF(OFFSET('Sanitation Data'!$H$32,0,10*ROW('Sanitation Data'!H38))="","",OFFSET('Sanitation Data'!$H$32,0,10*ROW('Sanitation Data'!H38)))</f>
        <v/>
      </c>
      <c r="DJ44" s="294" t="str">
        <f ca="true">+IF(OFFSET('Sanitation Data'!$I$28,0,10*ROW('Sanitation Data'!I38))="","",OFFSET('Sanitation Data'!$I$28,0,10*ROW('Sanitation Data'!I38)))</f>
        <v/>
      </c>
      <c r="DK44" s="294" t="str">
        <f ca="true">+IF(OFFSET('Sanitation Data'!$I$29,0,10*ROW('Sanitation Data'!I38))="","",OFFSET('Sanitation Data'!$I$29,0,10*ROW('Sanitation Data'!I38)))</f>
        <v/>
      </c>
      <c r="DL44" s="294" t="str">
        <f ca="true">+IF(OFFSET('Sanitation Data'!$I$30,0,10*ROW('Sanitation Data'!I38))="","",OFFSET('Sanitation Data'!$I$30,0,10*ROW('Sanitation Data'!I38)))</f>
        <v/>
      </c>
      <c r="DM44" s="294" t="str">
        <f ca="true">+IF(OFFSET('Sanitation Data'!$I$31,0,10*ROW('Sanitation Data'!I38))="","",OFFSET('Sanitation Data'!$I$31,0,10*ROW('Sanitation Data'!I38)))</f>
        <v/>
      </c>
      <c r="DN44" s="294" t="str">
        <f ca="true">+IF(OFFSET('Sanitation Data'!$I$32,0,10*ROW('Sanitation Data'!I38))="","",OFFSET('Sanitation Data'!$I$32,0,10*ROW('Sanitation Data'!I38)))</f>
        <v/>
      </c>
      <c r="DO44" s="294" t="str">
        <f ca="true">+IF(OFFSET('Hygiene Data'!$D$11,0,10*ROW('Hygiene Data'!D38))="","",OFFSET('Hygiene Data'!$D$11,0,10*ROW('Hygiene Data'!D38)))</f>
        <v/>
      </c>
      <c r="DP44" s="294" t="str">
        <f ca="true">+IF(OFFSET('Hygiene Data'!$D$12,0,10*ROW('Hygiene Data'!D38))="","",OFFSET('Hygiene Data'!$D$12,0,10*ROW('Hygiene Data'!D38)))</f>
        <v/>
      </c>
      <c r="DQ44" s="294" t="str">
        <f ca="true">+IF(OFFSET('Hygiene Data'!$D$13,0,10*ROW('Hygiene Data'!D38))="","",OFFSET('Hygiene Data'!$D$13,0,10*ROW('Hygiene Data'!D38)))</f>
        <v/>
      </c>
      <c r="DR44" s="294" t="str">
        <f ca="true">+IF(OFFSET('Hygiene Data'!$E$11,0,10*ROW('Hygiene Data'!E38))="","",OFFSET('Hygiene Data'!$E$11,0,10*ROW('Hygiene Data'!E38)))</f>
        <v/>
      </c>
      <c r="DS44" s="294" t="str">
        <f ca="true">+IF(OFFSET('Hygiene Data'!$E$12,0,10*ROW('Hygiene Data'!E38))="","",OFFSET('Hygiene Data'!$E$12,0,10*ROW('Hygiene Data'!E38)))</f>
        <v/>
      </c>
      <c r="DT44" s="294" t="str">
        <f ca="true">+IF(OFFSET('Hygiene Data'!$E$13,0,10*ROW('Hygiene Data'!E38))="","",OFFSET('Hygiene Data'!$E$13,0,10*ROW('Hygiene Data'!E38)))</f>
        <v/>
      </c>
      <c r="DU44" s="294" t="str">
        <f ca="true">+IF(OFFSET('Hygiene Data'!$F$11,0,10*ROW('Hygiene Data'!F38))="","",OFFSET('Hygiene Data'!$F$11,0,10*ROW('Hygiene Data'!F38)))</f>
        <v/>
      </c>
      <c r="DV44" s="294" t="str">
        <f ca="true">+IF(OFFSET('Hygiene Data'!$F$12,0,10*ROW('Hygiene Data'!F38))="","",OFFSET('Hygiene Data'!$F$12,0,10*ROW('Hygiene Data'!F38)))</f>
        <v/>
      </c>
      <c r="DW44" s="294" t="str">
        <f ca="true">+IF(OFFSET('Hygiene Data'!$F$13,0,10*ROW('Hygiene Data'!F38))="","",OFFSET('Hygiene Data'!$F$13,0,10*ROW('Hygiene Data'!F38)))</f>
        <v/>
      </c>
      <c r="DX44" s="294" t="str">
        <f ca="true">+IF(OFFSET('Hygiene Data'!$G$11,0,10*ROW('Hygiene Data'!G38))="","",OFFSET('Hygiene Data'!$G$11,0,10*ROW('Hygiene Data'!G38)))</f>
        <v/>
      </c>
      <c r="DY44" s="294" t="str">
        <f ca="true">+IF(OFFSET('Hygiene Data'!$G$12,0,10*ROW('Hygiene Data'!G38))="","",OFFSET('Hygiene Data'!$G$12,0,10*ROW('Hygiene Data'!G38)))</f>
        <v/>
      </c>
      <c r="DZ44" s="294" t="str">
        <f ca="true">+IF(OFFSET('Hygiene Data'!$G$13,0,10*ROW('Hygiene Data'!G38))="","",OFFSET('Hygiene Data'!$G$13,0,10*ROW('Hygiene Data'!G38)))</f>
        <v/>
      </c>
      <c r="EA44" s="294" t="str">
        <f ca="true">+IF(OFFSET('Hygiene Data'!$H$11,0,10*ROW('Hygiene Data'!H38))="","",OFFSET('Hygiene Data'!$H$11,0,10*ROW('Hygiene Data'!H38)))</f>
        <v/>
      </c>
      <c r="EB44" s="294" t="str">
        <f ca="true">+IF(OFFSET('Hygiene Data'!$H$12,0,10*ROW('Hygiene Data'!H38))="","",OFFSET('Hygiene Data'!$H$12,0,10*ROW('Hygiene Data'!H38)))</f>
        <v/>
      </c>
      <c r="EC44" s="294" t="str">
        <f ca="true">+IF(OFFSET('Hygiene Data'!$H$13,0,10*ROW('Hygiene Data'!H38))="","",OFFSET('Hygiene Data'!$H$13,0,10*ROW('Hygiene Data'!H38)))</f>
        <v/>
      </c>
      <c r="ED44" s="294" t="str">
        <f ca="true">+IF(OFFSET('Hygiene Data'!$I$11,0,10*ROW('Hygiene Data'!I38))="","",OFFSET('Hygiene Data'!$I$11,0,10*ROW('Hygiene Data'!I38)))</f>
        <v/>
      </c>
      <c r="EE44" s="294" t="str">
        <f ca="true">+IF(OFFSET('Hygiene Data'!$I$12,0,10*ROW('Hygiene Data'!I38))="","",OFFSET('Hygiene Data'!$I$12,0,10*ROW('Hygiene Data'!I38)))</f>
        <v/>
      </c>
      <c r="EF44" s="294"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50" t="str">
        <f t="shared" ca="true" si="0"/>
        <v/>
      </c>
      <c r="D45" s="96"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6"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6"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6"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6"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6"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6"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6"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6"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6"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6"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6"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6"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6"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6"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6"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6"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6"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7"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7"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7"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7"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7"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7"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7"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7"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7"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7"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7"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7"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7"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7"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7"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7"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7"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7"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7"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7"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7"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7"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7"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7"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7"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7"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7"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7"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7"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7"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8"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8"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8"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8"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8"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8"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8"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8"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8"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8"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8"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8"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8"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8"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8"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8"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8"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8"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94"/>
      <c r="BS45" s="294" t="str">
        <f ca="true">+IF(OFFSET('Water Data'!$D$27,0,10*ROW('Water Data'!D39))="","",OFFSET('Water Data'!$D$27,0,10*ROW('Water Data'!D39)))</f>
        <v/>
      </c>
      <c r="BT45" s="294" t="str">
        <f ca="true">+IF(OFFSET('Water Data'!$D$28,0,10*ROW('Water Data'!D39))="","",OFFSET('Water Data'!$D$28,0,10*ROW('Water Data'!D39)))</f>
        <v/>
      </c>
      <c r="BU45" s="294" t="str">
        <f ca="true">+IF(OFFSET('Water Data'!$D$29,0,10*ROW('Water Data'!D39))="","",OFFSET('Water Data'!$D$29,0,10*ROW('Water Data'!D39)))</f>
        <v/>
      </c>
      <c r="BV45" s="294" t="str">
        <f ca="true">+IF(OFFSET('Water Data'!$E$27,0,10*ROW('Water Data'!E39))="","",OFFSET('Water Data'!$E$27,0,10*ROW('Water Data'!E39)))</f>
        <v/>
      </c>
      <c r="BW45" s="294" t="str">
        <f ca="true">+IF(OFFSET('Water Data'!$E$28,0,10*ROW('Water Data'!E39))="","",OFFSET('Water Data'!$E$28,0,10*ROW('Water Data'!E39)))</f>
        <v/>
      </c>
      <c r="BX45" s="294" t="str">
        <f ca="true">+IF(OFFSET('Water Data'!$E$29,0,10*ROW('Water Data'!E39))="","",OFFSET('Water Data'!$E$29,0,10*ROW('Water Data'!E39)))</f>
        <v/>
      </c>
      <c r="BY45" s="294" t="str">
        <f ca="true">+IF(OFFSET('Water Data'!$F$27,0,10*ROW('Water Data'!F39))="","",OFFSET('Water Data'!$F$27,0,10*ROW('Water Data'!F39)))</f>
        <v/>
      </c>
      <c r="BZ45" s="294" t="str">
        <f ca="true">+IF(OFFSET('Water Data'!$F$28,0,10*ROW('Water Data'!F39))="","",OFFSET('Water Data'!$F$28,0,10*ROW('Water Data'!F39)))</f>
        <v/>
      </c>
      <c r="CA45" s="294" t="str">
        <f ca="true">+IF(OFFSET('Water Data'!$F$29,0,10*ROW('Water Data'!F39))="","",OFFSET('Water Data'!$F$29,0,10*ROW('Water Data'!F39)))</f>
        <v/>
      </c>
      <c r="CB45" s="294" t="str">
        <f ca="true">+IF(OFFSET('Water Data'!$G$27,0,10*ROW('Water Data'!G39))="","",OFFSET('Water Data'!$G$27,0,10*ROW('Water Data'!G39)))</f>
        <v/>
      </c>
      <c r="CC45" s="294" t="str">
        <f ca="true">+IF(OFFSET('Water Data'!$G$28,0,10*ROW('Water Data'!G39))="","",OFFSET('Water Data'!$G$28,0,10*ROW('Water Data'!G39)))</f>
        <v/>
      </c>
      <c r="CD45" s="294" t="str">
        <f ca="true">+IF(OFFSET('Water Data'!$G$29,0,10*ROW('Water Data'!G39))="","",OFFSET('Water Data'!$G$29,0,10*ROW('Water Data'!G39)))</f>
        <v/>
      </c>
      <c r="CE45" s="294" t="str">
        <f ca="true">+IF(OFFSET('Water Data'!$H$27,0,10*ROW('Water Data'!H39))="","",OFFSET('Water Data'!$H$27,0,10*ROW('Water Data'!H39)))</f>
        <v/>
      </c>
      <c r="CF45" s="294" t="str">
        <f ca="true">+IF(OFFSET('Water Data'!$H$28,0,10*ROW('Water Data'!H39))="","",OFFSET('Water Data'!$H$28,0,10*ROW('Water Data'!H39)))</f>
        <v/>
      </c>
      <c r="CG45" s="294" t="str">
        <f ca="true">+IF(OFFSET('Water Data'!$H$29,0,10*ROW('Water Data'!H39))="","",OFFSET('Water Data'!$H$29,0,10*ROW('Water Data'!H39)))</f>
        <v/>
      </c>
      <c r="CH45" s="294" t="str">
        <f ca="true">+IF(OFFSET('Water Data'!$I$27,0,10*ROW('Water Data'!I39))="","",OFFSET('Water Data'!$I$27,0,10*ROW('Water Data'!I39)))</f>
        <v/>
      </c>
      <c r="CI45" s="294" t="str">
        <f ca="true">+IF(OFFSET('Water Data'!$I$28,0,10*ROW('Water Data'!I39))="","",OFFSET('Water Data'!$I$28,0,10*ROW('Water Data'!I39)))</f>
        <v/>
      </c>
      <c r="CJ45" s="294" t="str">
        <f ca="true">+IF(OFFSET('Water Data'!$I$29,0,10*ROW('Water Data'!I39))="","",OFFSET('Water Data'!$I$29,0,10*ROW('Water Data'!I39)))</f>
        <v/>
      </c>
      <c r="CK45" s="294" t="str">
        <f ca="true">+IF(OFFSET('Sanitation Data'!$D$28,0,10*ROW('Sanitation Data'!D39))="","",OFFSET('Sanitation Data'!$D$28,0,10*ROW('Sanitation Data'!D39)))</f>
        <v/>
      </c>
      <c r="CL45" s="294" t="str">
        <f ca="true">+IF(OFFSET('Sanitation Data'!$D$29,0,10*ROW('Sanitation Data'!D39))="","",OFFSET('Sanitation Data'!$D$29,0,10*ROW('Sanitation Data'!D39)))</f>
        <v/>
      </c>
      <c r="CM45" s="294" t="str">
        <f ca="true">+IF(OFFSET('Sanitation Data'!$D$30,0,10*ROW('Sanitation Data'!D39))="","",OFFSET('Sanitation Data'!$D$30,0,10*ROW('Sanitation Data'!D39)))</f>
        <v/>
      </c>
      <c r="CN45" s="294" t="str">
        <f ca="true">+IF(OFFSET('Sanitation Data'!$D$31,0,10*ROW('Sanitation Data'!D39))="","",OFFSET('Sanitation Data'!$D$31,0,10*ROW('Sanitation Data'!D39)))</f>
        <v/>
      </c>
      <c r="CO45" s="294" t="str">
        <f ca="true">+IF(OFFSET('Sanitation Data'!$D$32,0,10*ROW('Sanitation Data'!D39))="","",OFFSET('Sanitation Data'!$D$32,0,10*ROW('Sanitation Data'!D39)))</f>
        <v/>
      </c>
      <c r="CP45" s="294" t="str">
        <f ca="true">+IF(OFFSET('Sanitation Data'!$E$28,0,10*ROW('Sanitation Data'!E39))="","",OFFSET('Sanitation Data'!$E$28,0,10*ROW('Sanitation Data'!E39)))</f>
        <v/>
      </c>
      <c r="CQ45" s="294" t="str">
        <f ca="true">+IF(OFFSET('Sanitation Data'!$E$29,0,10*ROW('Sanitation Data'!E39))="","",OFFSET('Sanitation Data'!$E$29,0,10*ROW('Sanitation Data'!E39)))</f>
        <v/>
      </c>
      <c r="CR45" s="294" t="str">
        <f ca="true">+IF(OFFSET('Sanitation Data'!$E$30,0,10*ROW('Sanitation Data'!E39))="","",OFFSET('Sanitation Data'!$E$30,0,10*ROW('Sanitation Data'!E39)))</f>
        <v/>
      </c>
      <c r="CS45" s="294" t="str">
        <f ca="true">+IF(OFFSET('Sanitation Data'!$E$31,0,10*ROW('Sanitation Data'!E39))="","",OFFSET('Sanitation Data'!$E$31,0,10*ROW('Sanitation Data'!E39)))</f>
        <v/>
      </c>
      <c r="CT45" s="294" t="str">
        <f ca="true">+IF(OFFSET('Sanitation Data'!$E$32,0,10*ROW('Sanitation Data'!E39))="","",OFFSET('Sanitation Data'!$E$32,0,10*ROW('Sanitation Data'!E39)))</f>
        <v/>
      </c>
      <c r="CU45" s="294" t="str">
        <f ca="true">+IF(OFFSET('Sanitation Data'!$F$28,0,10*ROW('Sanitation Data'!F39))="","",OFFSET('Sanitation Data'!$F$28,0,10*ROW('Sanitation Data'!F39)))</f>
        <v/>
      </c>
      <c r="CV45" s="294" t="str">
        <f ca="true">+IF(OFFSET('Sanitation Data'!$F$29,0,10*ROW('Sanitation Data'!F39))="","",OFFSET('Sanitation Data'!$F$29,0,10*ROW('Sanitation Data'!F39)))</f>
        <v/>
      </c>
      <c r="CW45" s="294" t="str">
        <f ca="true">+IF(OFFSET('Sanitation Data'!$F$30,0,10*ROW('Sanitation Data'!F39))="","",OFFSET('Sanitation Data'!$F$30,0,10*ROW('Sanitation Data'!F39)))</f>
        <v/>
      </c>
      <c r="CX45" s="294" t="str">
        <f ca="true">+IF(OFFSET('Sanitation Data'!$F$31,0,10*ROW('Sanitation Data'!F39))="","",OFFSET('Sanitation Data'!$F$31,0,10*ROW('Sanitation Data'!F39)))</f>
        <v/>
      </c>
      <c r="CY45" s="294" t="str">
        <f ca="true">+IF(OFFSET('Sanitation Data'!$F$32,0,10*ROW('Sanitation Data'!F39))="","",OFFSET('Sanitation Data'!$F$32,0,10*ROW('Sanitation Data'!F39)))</f>
        <v/>
      </c>
      <c r="CZ45" s="294" t="str">
        <f ca="true">+IF(OFFSET('Sanitation Data'!$G$28,0,10*ROW('Sanitation Data'!G39))="","",OFFSET('Sanitation Data'!$G$28,0,10*ROW('Sanitation Data'!G39)))</f>
        <v/>
      </c>
      <c r="DA45" s="294" t="str">
        <f ca="true">+IF(OFFSET('Sanitation Data'!$G$29,0,10*ROW('Sanitation Data'!G39))="","",OFFSET('Sanitation Data'!$G$29,0,10*ROW('Sanitation Data'!G39)))</f>
        <v/>
      </c>
      <c r="DB45" s="294" t="str">
        <f ca="true">+IF(OFFSET('Sanitation Data'!$G$30,0,10*ROW('Sanitation Data'!G39))="","",OFFSET('Sanitation Data'!$G$30,0,10*ROW('Sanitation Data'!G39)))</f>
        <v/>
      </c>
      <c r="DC45" s="294" t="str">
        <f ca="true">+IF(OFFSET('Sanitation Data'!$G$31,0,10*ROW('Sanitation Data'!G39))="","",OFFSET('Sanitation Data'!$G$31,0,10*ROW('Sanitation Data'!G39)))</f>
        <v/>
      </c>
      <c r="DD45" s="294" t="str">
        <f ca="true">+IF(OFFSET('Sanitation Data'!$G$32,0,10*ROW('Sanitation Data'!G39))="","",OFFSET('Sanitation Data'!$G$32,0,10*ROW('Sanitation Data'!G39)))</f>
        <v/>
      </c>
      <c r="DE45" s="294" t="str">
        <f ca="true">+IF(OFFSET('Sanitation Data'!$H$28,0,10*ROW('Sanitation Data'!H39))="","",OFFSET('Sanitation Data'!$H$28,0,10*ROW('Sanitation Data'!H39)))</f>
        <v/>
      </c>
      <c r="DF45" s="294" t="str">
        <f ca="true">+IF(OFFSET('Sanitation Data'!$H$29,0,10*ROW('Sanitation Data'!H39))="","",OFFSET('Sanitation Data'!$H$29,0,10*ROW('Sanitation Data'!H39)))</f>
        <v/>
      </c>
      <c r="DG45" s="294" t="str">
        <f ca="true">+IF(OFFSET('Sanitation Data'!$H$30,0,10*ROW('Sanitation Data'!H39))="","",OFFSET('Sanitation Data'!$H$30,0,10*ROW('Sanitation Data'!H39)))</f>
        <v/>
      </c>
      <c r="DH45" s="294" t="str">
        <f ca="true">+IF(OFFSET('Sanitation Data'!$H$31,0,10*ROW('Sanitation Data'!H39))="","",OFFSET('Sanitation Data'!$H$31,0,10*ROW('Sanitation Data'!H39)))</f>
        <v/>
      </c>
      <c r="DI45" s="294" t="str">
        <f ca="true">+IF(OFFSET('Sanitation Data'!$H$32,0,10*ROW('Sanitation Data'!H39))="","",OFFSET('Sanitation Data'!$H$32,0,10*ROW('Sanitation Data'!H39)))</f>
        <v/>
      </c>
      <c r="DJ45" s="294" t="str">
        <f ca="true">+IF(OFFSET('Sanitation Data'!$I$28,0,10*ROW('Sanitation Data'!I39))="","",OFFSET('Sanitation Data'!$I$28,0,10*ROW('Sanitation Data'!I39)))</f>
        <v/>
      </c>
      <c r="DK45" s="294" t="str">
        <f ca="true">+IF(OFFSET('Sanitation Data'!$I$29,0,10*ROW('Sanitation Data'!I39))="","",OFFSET('Sanitation Data'!$I$29,0,10*ROW('Sanitation Data'!I39)))</f>
        <v/>
      </c>
      <c r="DL45" s="294" t="str">
        <f ca="true">+IF(OFFSET('Sanitation Data'!$I$30,0,10*ROW('Sanitation Data'!I39))="","",OFFSET('Sanitation Data'!$I$30,0,10*ROW('Sanitation Data'!I39)))</f>
        <v/>
      </c>
      <c r="DM45" s="294" t="str">
        <f ca="true">+IF(OFFSET('Sanitation Data'!$I$31,0,10*ROW('Sanitation Data'!I39))="","",OFFSET('Sanitation Data'!$I$31,0,10*ROW('Sanitation Data'!I39)))</f>
        <v/>
      </c>
      <c r="DN45" s="294" t="str">
        <f ca="true">+IF(OFFSET('Sanitation Data'!$I$32,0,10*ROW('Sanitation Data'!I39))="","",OFFSET('Sanitation Data'!$I$32,0,10*ROW('Sanitation Data'!I39)))</f>
        <v/>
      </c>
      <c r="DO45" s="294" t="str">
        <f ca="true">+IF(OFFSET('Hygiene Data'!$D$11,0,10*ROW('Hygiene Data'!D39))="","",OFFSET('Hygiene Data'!$D$11,0,10*ROW('Hygiene Data'!D39)))</f>
        <v/>
      </c>
      <c r="DP45" s="294" t="str">
        <f ca="true">+IF(OFFSET('Hygiene Data'!$D$12,0,10*ROW('Hygiene Data'!D39))="","",OFFSET('Hygiene Data'!$D$12,0,10*ROW('Hygiene Data'!D39)))</f>
        <v/>
      </c>
      <c r="DQ45" s="294" t="str">
        <f ca="true">+IF(OFFSET('Hygiene Data'!$D$13,0,10*ROW('Hygiene Data'!D39))="","",OFFSET('Hygiene Data'!$D$13,0,10*ROW('Hygiene Data'!D39)))</f>
        <v/>
      </c>
      <c r="DR45" s="294" t="str">
        <f ca="true">+IF(OFFSET('Hygiene Data'!$E$11,0,10*ROW('Hygiene Data'!E39))="","",OFFSET('Hygiene Data'!$E$11,0,10*ROW('Hygiene Data'!E39)))</f>
        <v/>
      </c>
      <c r="DS45" s="294" t="str">
        <f ca="true">+IF(OFFSET('Hygiene Data'!$E$12,0,10*ROW('Hygiene Data'!E39))="","",OFFSET('Hygiene Data'!$E$12,0,10*ROW('Hygiene Data'!E39)))</f>
        <v/>
      </c>
      <c r="DT45" s="294" t="str">
        <f ca="true">+IF(OFFSET('Hygiene Data'!$E$13,0,10*ROW('Hygiene Data'!E39))="","",OFFSET('Hygiene Data'!$E$13,0,10*ROW('Hygiene Data'!E39)))</f>
        <v/>
      </c>
      <c r="DU45" s="294" t="str">
        <f ca="true">+IF(OFFSET('Hygiene Data'!$F$11,0,10*ROW('Hygiene Data'!F39))="","",OFFSET('Hygiene Data'!$F$11,0,10*ROW('Hygiene Data'!F39)))</f>
        <v/>
      </c>
      <c r="DV45" s="294" t="str">
        <f ca="true">+IF(OFFSET('Hygiene Data'!$F$12,0,10*ROW('Hygiene Data'!F39))="","",OFFSET('Hygiene Data'!$F$12,0,10*ROW('Hygiene Data'!F39)))</f>
        <v/>
      </c>
      <c r="DW45" s="294" t="str">
        <f ca="true">+IF(OFFSET('Hygiene Data'!$F$13,0,10*ROW('Hygiene Data'!F39))="","",OFFSET('Hygiene Data'!$F$13,0,10*ROW('Hygiene Data'!F39)))</f>
        <v/>
      </c>
      <c r="DX45" s="294" t="str">
        <f ca="true">+IF(OFFSET('Hygiene Data'!$G$11,0,10*ROW('Hygiene Data'!G39))="","",OFFSET('Hygiene Data'!$G$11,0,10*ROW('Hygiene Data'!G39)))</f>
        <v/>
      </c>
      <c r="DY45" s="294" t="str">
        <f ca="true">+IF(OFFSET('Hygiene Data'!$G$12,0,10*ROW('Hygiene Data'!G39))="","",OFFSET('Hygiene Data'!$G$12,0,10*ROW('Hygiene Data'!G39)))</f>
        <v/>
      </c>
      <c r="DZ45" s="294" t="str">
        <f ca="true">+IF(OFFSET('Hygiene Data'!$G$13,0,10*ROW('Hygiene Data'!G39))="","",OFFSET('Hygiene Data'!$G$13,0,10*ROW('Hygiene Data'!G39)))</f>
        <v/>
      </c>
      <c r="EA45" s="294" t="str">
        <f ca="true">+IF(OFFSET('Hygiene Data'!$H$11,0,10*ROW('Hygiene Data'!H39))="","",OFFSET('Hygiene Data'!$H$11,0,10*ROW('Hygiene Data'!H39)))</f>
        <v/>
      </c>
      <c r="EB45" s="294" t="str">
        <f ca="true">+IF(OFFSET('Hygiene Data'!$H$12,0,10*ROW('Hygiene Data'!H39))="","",OFFSET('Hygiene Data'!$H$12,0,10*ROW('Hygiene Data'!H39)))</f>
        <v/>
      </c>
      <c r="EC45" s="294" t="str">
        <f ca="true">+IF(OFFSET('Hygiene Data'!$H$13,0,10*ROW('Hygiene Data'!H39))="","",OFFSET('Hygiene Data'!$H$13,0,10*ROW('Hygiene Data'!H39)))</f>
        <v/>
      </c>
      <c r="ED45" s="294" t="str">
        <f ca="true">+IF(OFFSET('Hygiene Data'!$I$11,0,10*ROW('Hygiene Data'!I39))="","",OFFSET('Hygiene Data'!$I$11,0,10*ROW('Hygiene Data'!I39)))</f>
        <v/>
      </c>
      <c r="EE45" s="294" t="str">
        <f ca="true">+IF(OFFSET('Hygiene Data'!$I$12,0,10*ROW('Hygiene Data'!I39))="","",OFFSET('Hygiene Data'!$I$12,0,10*ROW('Hygiene Data'!I39)))</f>
        <v/>
      </c>
      <c r="EF45" s="294"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50" t="str">
        <f t="shared" ca="true" si="0"/>
        <v/>
      </c>
      <c r="D46" s="96"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6"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6"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6"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6"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6"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6"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6"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6"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6"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6"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6"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6"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6"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6"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6"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6"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6"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7"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7"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7"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7"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7"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7"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7"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7"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7"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7"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7"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7"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7"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7"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7"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7"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7"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7"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7"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7"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7"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7"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7"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7"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7"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7"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7"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7"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7"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7"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8"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8"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8"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8"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8"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8"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8"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8"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8"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8"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8"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8"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8"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8"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8"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8"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8"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8"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94"/>
      <c r="BS46" s="294" t="str">
        <f ca="true">+IF(OFFSET('Water Data'!$D$27,0,10*ROW('Water Data'!D40))="","",OFFSET('Water Data'!$D$27,0,10*ROW('Water Data'!D40)))</f>
        <v/>
      </c>
      <c r="BT46" s="294" t="str">
        <f ca="true">+IF(OFFSET('Water Data'!$D$28,0,10*ROW('Water Data'!D40))="","",OFFSET('Water Data'!$D$28,0,10*ROW('Water Data'!D40)))</f>
        <v/>
      </c>
      <c r="BU46" s="294" t="str">
        <f ca="true">+IF(OFFSET('Water Data'!$D$29,0,10*ROW('Water Data'!D40))="","",OFFSET('Water Data'!$D$29,0,10*ROW('Water Data'!D40)))</f>
        <v/>
      </c>
      <c r="BV46" s="294" t="str">
        <f ca="true">+IF(OFFSET('Water Data'!$E$27,0,10*ROW('Water Data'!E40))="","",OFFSET('Water Data'!$E$27,0,10*ROW('Water Data'!E40)))</f>
        <v/>
      </c>
      <c r="BW46" s="294" t="str">
        <f ca="true">+IF(OFFSET('Water Data'!$E$28,0,10*ROW('Water Data'!E40))="","",OFFSET('Water Data'!$E$28,0,10*ROW('Water Data'!E40)))</f>
        <v/>
      </c>
      <c r="BX46" s="294" t="str">
        <f ca="true">+IF(OFFSET('Water Data'!$E$29,0,10*ROW('Water Data'!E40))="","",OFFSET('Water Data'!$E$29,0,10*ROW('Water Data'!E40)))</f>
        <v/>
      </c>
      <c r="BY46" s="294" t="str">
        <f ca="true">+IF(OFFSET('Water Data'!$F$27,0,10*ROW('Water Data'!F40))="","",OFFSET('Water Data'!$F$27,0,10*ROW('Water Data'!F40)))</f>
        <v/>
      </c>
      <c r="BZ46" s="294" t="str">
        <f ca="true">+IF(OFFSET('Water Data'!$F$28,0,10*ROW('Water Data'!F40))="","",OFFSET('Water Data'!$F$28,0,10*ROW('Water Data'!F40)))</f>
        <v/>
      </c>
      <c r="CA46" s="294" t="str">
        <f ca="true">+IF(OFFSET('Water Data'!$F$29,0,10*ROW('Water Data'!F40))="","",OFFSET('Water Data'!$F$29,0,10*ROW('Water Data'!F40)))</f>
        <v/>
      </c>
      <c r="CB46" s="294" t="str">
        <f ca="true">+IF(OFFSET('Water Data'!$G$27,0,10*ROW('Water Data'!G40))="","",OFFSET('Water Data'!$G$27,0,10*ROW('Water Data'!G40)))</f>
        <v/>
      </c>
      <c r="CC46" s="294" t="str">
        <f ca="true">+IF(OFFSET('Water Data'!$G$28,0,10*ROW('Water Data'!G40))="","",OFFSET('Water Data'!$G$28,0,10*ROW('Water Data'!G40)))</f>
        <v/>
      </c>
      <c r="CD46" s="294" t="str">
        <f ca="true">+IF(OFFSET('Water Data'!$G$29,0,10*ROW('Water Data'!G40))="","",OFFSET('Water Data'!$G$29,0,10*ROW('Water Data'!G40)))</f>
        <v/>
      </c>
      <c r="CE46" s="294" t="str">
        <f ca="true">+IF(OFFSET('Water Data'!$H$27,0,10*ROW('Water Data'!H40))="","",OFFSET('Water Data'!$H$27,0,10*ROW('Water Data'!H40)))</f>
        <v/>
      </c>
      <c r="CF46" s="294" t="str">
        <f ca="true">+IF(OFFSET('Water Data'!$H$28,0,10*ROW('Water Data'!H40))="","",OFFSET('Water Data'!$H$28,0,10*ROW('Water Data'!H40)))</f>
        <v/>
      </c>
      <c r="CG46" s="294" t="str">
        <f ca="true">+IF(OFFSET('Water Data'!$H$29,0,10*ROW('Water Data'!H40))="","",OFFSET('Water Data'!$H$29,0,10*ROW('Water Data'!H40)))</f>
        <v/>
      </c>
      <c r="CH46" s="294" t="str">
        <f ca="true">+IF(OFFSET('Water Data'!$I$27,0,10*ROW('Water Data'!I40))="","",OFFSET('Water Data'!$I$27,0,10*ROW('Water Data'!I40)))</f>
        <v/>
      </c>
      <c r="CI46" s="294" t="str">
        <f ca="true">+IF(OFFSET('Water Data'!$I$28,0,10*ROW('Water Data'!I40))="","",OFFSET('Water Data'!$I$28,0,10*ROW('Water Data'!I40)))</f>
        <v/>
      </c>
      <c r="CJ46" s="294" t="str">
        <f ca="true">+IF(OFFSET('Water Data'!$I$29,0,10*ROW('Water Data'!I40))="","",OFFSET('Water Data'!$I$29,0,10*ROW('Water Data'!I40)))</f>
        <v/>
      </c>
      <c r="CK46" s="294" t="str">
        <f ca="true">+IF(OFFSET('Sanitation Data'!$D$28,0,10*ROW('Sanitation Data'!D40))="","",OFFSET('Sanitation Data'!$D$28,0,10*ROW('Sanitation Data'!D40)))</f>
        <v/>
      </c>
      <c r="CL46" s="294" t="str">
        <f ca="true">+IF(OFFSET('Sanitation Data'!$D$29,0,10*ROW('Sanitation Data'!D40))="","",OFFSET('Sanitation Data'!$D$29,0,10*ROW('Sanitation Data'!D40)))</f>
        <v/>
      </c>
      <c r="CM46" s="294" t="str">
        <f ca="true">+IF(OFFSET('Sanitation Data'!$D$30,0,10*ROW('Sanitation Data'!D40))="","",OFFSET('Sanitation Data'!$D$30,0,10*ROW('Sanitation Data'!D40)))</f>
        <v/>
      </c>
      <c r="CN46" s="294" t="str">
        <f ca="true">+IF(OFFSET('Sanitation Data'!$D$31,0,10*ROW('Sanitation Data'!D40))="","",OFFSET('Sanitation Data'!$D$31,0,10*ROW('Sanitation Data'!D40)))</f>
        <v/>
      </c>
      <c r="CO46" s="294" t="str">
        <f ca="true">+IF(OFFSET('Sanitation Data'!$D$32,0,10*ROW('Sanitation Data'!D40))="","",OFFSET('Sanitation Data'!$D$32,0,10*ROW('Sanitation Data'!D40)))</f>
        <v/>
      </c>
      <c r="CP46" s="294" t="str">
        <f ca="true">+IF(OFFSET('Sanitation Data'!$E$28,0,10*ROW('Sanitation Data'!E40))="","",OFFSET('Sanitation Data'!$E$28,0,10*ROW('Sanitation Data'!E40)))</f>
        <v/>
      </c>
      <c r="CQ46" s="294" t="str">
        <f ca="true">+IF(OFFSET('Sanitation Data'!$E$29,0,10*ROW('Sanitation Data'!E40))="","",OFFSET('Sanitation Data'!$E$29,0,10*ROW('Sanitation Data'!E40)))</f>
        <v/>
      </c>
      <c r="CR46" s="294" t="str">
        <f ca="true">+IF(OFFSET('Sanitation Data'!$E$30,0,10*ROW('Sanitation Data'!E40))="","",OFFSET('Sanitation Data'!$E$30,0,10*ROW('Sanitation Data'!E40)))</f>
        <v/>
      </c>
      <c r="CS46" s="294" t="str">
        <f ca="true">+IF(OFFSET('Sanitation Data'!$E$31,0,10*ROW('Sanitation Data'!E40))="","",OFFSET('Sanitation Data'!$E$31,0,10*ROW('Sanitation Data'!E40)))</f>
        <v/>
      </c>
      <c r="CT46" s="294" t="str">
        <f ca="true">+IF(OFFSET('Sanitation Data'!$E$32,0,10*ROW('Sanitation Data'!E40))="","",OFFSET('Sanitation Data'!$E$32,0,10*ROW('Sanitation Data'!E40)))</f>
        <v/>
      </c>
      <c r="CU46" s="294" t="str">
        <f ca="true">+IF(OFFSET('Sanitation Data'!$F$28,0,10*ROW('Sanitation Data'!F40))="","",OFFSET('Sanitation Data'!$F$28,0,10*ROW('Sanitation Data'!F40)))</f>
        <v/>
      </c>
      <c r="CV46" s="294" t="str">
        <f ca="true">+IF(OFFSET('Sanitation Data'!$F$29,0,10*ROW('Sanitation Data'!F40))="","",OFFSET('Sanitation Data'!$F$29,0,10*ROW('Sanitation Data'!F40)))</f>
        <v/>
      </c>
      <c r="CW46" s="294" t="str">
        <f ca="true">+IF(OFFSET('Sanitation Data'!$F$30,0,10*ROW('Sanitation Data'!F40))="","",OFFSET('Sanitation Data'!$F$30,0,10*ROW('Sanitation Data'!F40)))</f>
        <v/>
      </c>
      <c r="CX46" s="294" t="str">
        <f ca="true">+IF(OFFSET('Sanitation Data'!$F$31,0,10*ROW('Sanitation Data'!F40))="","",OFFSET('Sanitation Data'!$F$31,0,10*ROW('Sanitation Data'!F40)))</f>
        <v/>
      </c>
      <c r="CY46" s="294" t="str">
        <f ca="true">+IF(OFFSET('Sanitation Data'!$F$32,0,10*ROW('Sanitation Data'!F40))="","",OFFSET('Sanitation Data'!$F$32,0,10*ROW('Sanitation Data'!F40)))</f>
        <v/>
      </c>
      <c r="CZ46" s="294" t="str">
        <f ca="true">+IF(OFFSET('Sanitation Data'!$G$28,0,10*ROW('Sanitation Data'!G40))="","",OFFSET('Sanitation Data'!$G$28,0,10*ROW('Sanitation Data'!G40)))</f>
        <v/>
      </c>
      <c r="DA46" s="294" t="str">
        <f ca="true">+IF(OFFSET('Sanitation Data'!$G$29,0,10*ROW('Sanitation Data'!G40))="","",OFFSET('Sanitation Data'!$G$29,0,10*ROW('Sanitation Data'!G40)))</f>
        <v/>
      </c>
      <c r="DB46" s="294" t="str">
        <f ca="true">+IF(OFFSET('Sanitation Data'!$G$30,0,10*ROW('Sanitation Data'!G40))="","",OFFSET('Sanitation Data'!$G$30,0,10*ROW('Sanitation Data'!G40)))</f>
        <v/>
      </c>
      <c r="DC46" s="294" t="str">
        <f ca="true">+IF(OFFSET('Sanitation Data'!$G$31,0,10*ROW('Sanitation Data'!G40))="","",OFFSET('Sanitation Data'!$G$31,0,10*ROW('Sanitation Data'!G40)))</f>
        <v/>
      </c>
      <c r="DD46" s="294" t="str">
        <f ca="true">+IF(OFFSET('Sanitation Data'!$G$32,0,10*ROW('Sanitation Data'!G40))="","",OFFSET('Sanitation Data'!$G$32,0,10*ROW('Sanitation Data'!G40)))</f>
        <v/>
      </c>
      <c r="DE46" s="294" t="str">
        <f ca="true">+IF(OFFSET('Sanitation Data'!$H$28,0,10*ROW('Sanitation Data'!H40))="","",OFFSET('Sanitation Data'!$H$28,0,10*ROW('Sanitation Data'!H40)))</f>
        <v/>
      </c>
      <c r="DF46" s="294" t="str">
        <f ca="true">+IF(OFFSET('Sanitation Data'!$H$29,0,10*ROW('Sanitation Data'!H40))="","",OFFSET('Sanitation Data'!$H$29,0,10*ROW('Sanitation Data'!H40)))</f>
        <v/>
      </c>
      <c r="DG46" s="294" t="str">
        <f ca="true">+IF(OFFSET('Sanitation Data'!$H$30,0,10*ROW('Sanitation Data'!H40))="","",OFFSET('Sanitation Data'!$H$30,0,10*ROW('Sanitation Data'!H40)))</f>
        <v/>
      </c>
      <c r="DH46" s="294" t="str">
        <f ca="true">+IF(OFFSET('Sanitation Data'!$H$31,0,10*ROW('Sanitation Data'!H40))="","",OFFSET('Sanitation Data'!$H$31,0,10*ROW('Sanitation Data'!H40)))</f>
        <v/>
      </c>
      <c r="DI46" s="294" t="str">
        <f ca="true">+IF(OFFSET('Sanitation Data'!$H$32,0,10*ROW('Sanitation Data'!H40))="","",OFFSET('Sanitation Data'!$H$32,0,10*ROW('Sanitation Data'!H40)))</f>
        <v/>
      </c>
      <c r="DJ46" s="294" t="str">
        <f ca="true">+IF(OFFSET('Sanitation Data'!$I$28,0,10*ROW('Sanitation Data'!I40))="","",OFFSET('Sanitation Data'!$I$28,0,10*ROW('Sanitation Data'!I40)))</f>
        <v/>
      </c>
      <c r="DK46" s="294" t="str">
        <f ca="true">+IF(OFFSET('Sanitation Data'!$I$29,0,10*ROW('Sanitation Data'!I40))="","",OFFSET('Sanitation Data'!$I$29,0,10*ROW('Sanitation Data'!I40)))</f>
        <v/>
      </c>
      <c r="DL46" s="294" t="str">
        <f ca="true">+IF(OFFSET('Sanitation Data'!$I$30,0,10*ROW('Sanitation Data'!I40))="","",OFFSET('Sanitation Data'!$I$30,0,10*ROW('Sanitation Data'!I40)))</f>
        <v/>
      </c>
      <c r="DM46" s="294" t="str">
        <f ca="true">+IF(OFFSET('Sanitation Data'!$I$31,0,10*ROW('Sanitation Data'!I40))="","",OFFSET('Sanitation Data'!$I$31,0,10*ROW('Sanitation Data'!I40)))</f>
        <v/>
      </c>
      <c r="DN46" s="294" t="str">
        <f ca="true">+IF(OFFSET('Sanitation Data'!$I$32,0,10*ROW('Sanitation Data'!I40))="","",OFFSET('Sanitation Data'!$I$32,0,10*ROW('Sanitation Data'!I40)))</f>
        <v/>
      </c>
      <c r="DO46" s="294" t="str">
        <f ca="true">+IF(OFFSET('Hygiene Data'!$D$11,0,10*ROW('Hygiene Data'!D40))="","",OFFSET('Hygiene Data'!$D$11,0,10*ROW('Hygiene Data'!D40)))</f>
        <v/>
      </c>
      <c r="DP46" s="294" t="str">
        <f ca="true">+IF(OFFSET('Hygiene Data'!$D$12,0,10*ROW('Hygiene Data'!D40))="","",OFFSET('Hygiene Data'!$D$12,0,10*ROW('Hygiene Data'!D40)))</f>
        <v/>
      </c>
      <c r="DQ46" s="294" t="str">
        <f ca="true">+IF(OFFSET('Hygiene Data'!$D$13,0,10*ROW('Hygiene Data'!D40))="","",OFFSET('Hygiene Data'!$D$13,0,10*ROW('Hygiene Data'!D40)))</f>
        <v/>
      </c>
      <c r="DR46" s="294" t="str">
        <f ca="true">+IF(OFFSET('Hygiene Data'!$E$11,0,10*ROW('Hygiene Data'!E40))="","",OFFSET('Hygiene Data'!$E$11,0,10*ROW('Hygiene Data'!E40)))</f>
        <v/>
      </c>
      <c r="DS46" s="294" t="str">
        <f ca="true">+IF(OFFSET('Hygiene Data'!$E$12,0,10*ROW('Hygiene Data'!E40))="","",OFFSET('Hygiene Data'!$E$12,0,10*ROW('Hygiene Data'!E40)))</f>
        <v/>
      </c>
      <c r="DT46" s="294" t="str">
        <f ca="true">+IF(OFFSET('Hygiene Data'!$E$13,0,10*ROW('Hygiene Data'!E40))="","",OFFSET('Hygiene Data'!$E$13,0,10*ROW('Hygiene Data'!E40)))</f>
        <v/>
      </c>
      <c r="DU46" s="294" t="str">
        <f ca="true">+IF(OFFSET('Hygiene Data'!$F$11,0,10*ROW('Hygiene Data'!F40))="","",OFFSET('Hygiene Data'!$F$11,0,10*ROW('Hygiene Data'!F40)))</f>
        <v/>
      </c>
      <c r="DV46" s="294" t="str">
        <f ca="true">+IF(OFFSET('Hygiene Data'!$F$12,0,10*ROW('Hygiene Data'!F40))="","",OFFSET('Hygiene Data'!$F$12,0,10*ROW('Hygiene Data'!F40)))</f>
        <v/>
      </c>
      <c r="DW46" s="294" t="str">
        <f ca="true">+IF(OFFSET('Hygiene Data'!$F$13,0,10*ROW('Hygiene Data'!F40))="","",OFFSET('Hygiene Data'!$F$13,0,10*ROW('Hygiene Data'!F40)))</f>
        <v/>
      </c>
      <c r="DX46" s="294" t="str">
        <f ca="true">+IF(OFFSET('Hygiene Data'!$G$11,0,10*ROW('Hygiene Data'!G40))="","",OFFSET('Hygiene Data'!$G$11,0,10*ROW('Hygiene Data'!G40)))</f>
        <v/>
      </c>
      <c r="DY46" s="294" t="str">
        <f ca="true">+IF(OFFSET('Hygiene Data'!$G$12,0,10*ROW('Hygiene Data'!G40))="","",OFFSET('Hygiene Data'!$G$12,0,10*ROW('Hygiene Data'!G40)))</f>
        <v/>
      </c>
      <c r="DZ46" s="294" t="str">
        <f ca="true">+IF(OFFSET('Hygiene Data'!$G$13,0,10*ROW('Hygiene Data'!G40))="","",OFFSET('Hygiene Data'!$G$13,0,10*ROW('Hygiene Data'!G40)))</f>
        <v/>
      </c>
      <c r="EA46" s="294" t="str">
        <f ca="true">+IF(OFFSET('Hygiene Data'!$H$11,0,10*ROW('Hygiene Data'!H40))="","",OFFSET('Hygiene Data'!$H$11,0,10*ROW('Hygiene Data'!H40)))</f>
        <v/>
      </c>
      <c r="EB46" s="294" t="str">
        <f ca="true">+IF(OFFSET('Hygiene Data'!$H$12,0,10*ROW('Hygiene Data'!H40))="","",OFFSET('Hygiene Data'!$H$12,0,10*ROW('Hygiene Data'!H40)))</f>
        <v/>
      </c>
      <c r="EC46" s="294" t="str">
        <f ca="true">+IF(OFFSET('Hygiene Data'!$H$13,0,10*ROW('Hygiene Data'!H40))="","",OFFSET('Hygiene Data'!$H$13,0,10*ROW('Hygiene Data'!H40)))</f>
        <v/>
      </c>
      <c r="ED46" s="294" t="str">
        <f ca="true">+IF(OFFSET('Hygiene Data'!$I$11,0,10*ROW('Hygiene Data'!I40))="","",OFFSET('Hygiene Data'!$I$11,0,10*ROW('Hygiene Data'!I40)))</f>
        <v/>
      </c>
      <c r="EE46" s="294" t="str">
        <f ca="true">+IF(OFFSET('Hygiene Data'!$I$12,0,10*ROW('Hygiene Data'!I40))="","",OFFSET('Hygiene Data'!$I$12,0,10*ROW('Hygiene Data'!I40)))</f>
        <v/>
      </c>
      <c r="EF46" s="294"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50" t="str">
        <f t="shared" ca="true" si="0"/>
        <v/>
      </c>
      <c r="D47" s="96"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6"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6"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6"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6"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6"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6"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6"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6"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6"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6"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6"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6"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6"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6"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6"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6"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6"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7"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7"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7"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7"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7"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7"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7"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7"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7"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7"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7"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7"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7"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7"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7"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7"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7"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7"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7"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7"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7"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7"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7"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7"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7"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7"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7"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7"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7"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7"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8"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8"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8"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8"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8"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8"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8"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8"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8"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8"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8"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8"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8"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8"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8"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8"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8"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8"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94"/>
      <c r="BS47" s="294" t="str">
        <f ca="true">+IF(OFFSET('Water Data'!$D$27,0,10*ROW('Water Data'!D41))="","",OFFSET('Water Data'!$D$27,0,10*ROW('Water Data'!D41)))</f>
        <v/>
      </c>
      <c r="BT47" s="294" t="str">
        <f ca="true">+IF(OFFSET('Water Data'!$D$28,0,10*ROW('Water Data'!D41))="","",OFFSET('Water Data'!$D$28,0,10*ROW('Water Data'!D41)))</f>
        <v/>
      </c>
      <c r="BU47" s="294" t="str">
        <f ca="true">+IF(OFFSET('Water Data'!$D$29,0,10*ROW('Water Data'!D41))="","",OFFSET('Water Data'!$D$29,0,10*ROW('Water Data'!D41)))</f>
        <v/>
      </c>
      <c r="BV47" s="294" t="str">
        <f ca="true">+IF(OFFSET('Water Data'!$E$27,0,10*ROW('Water Data'!E41))="","",OFFSET('Water Data'!$E$27,0,10*ROW('Water Data'!E41)))</f>
        <v/>
      </c>
      <c r="BW47" s="294" t="str">
        <f ca="true">+IF(OFFSET('Water Data'!$E$28,0,10*ROW('Water Data'!E41))="","",OFFSET('Water Data'!$E$28,0,10*ROW('Water Data'!E41)))</f>
        <v/>
      </c>
      <c r="BX47" s="294" t="str">
        <f ca="true">+IF(OFFSET('Water Data'!$E$29,0,10*ROW('Water Data'!E41))="","",OFFSET('Water Data'!$E$29,0,10*ROW('Water Data'!E41)))</f>
        <v/>
      </c>
      <c r="BY47" s="294" t="str">
        <f ca="true">+IF(OFFSET('Water Data'!$F$27,0,10*ROW('Water Data'!F41))="","",OFFSET('Water Data'!$F$27,0,10*ROW('Water Data'!F41)))</f>
        <v/>
      </c>
      <c r="BZ47" s="294" t="str">
        <f ca="true">+IF(OFFSET('Water Data'!$F$28,0,10*ROW('Water Data'!F41))="","",OFFSET('Water Data'!$F$28,0,10*ROW('Water Data'!F41)))</f>
        <v/>
      </c>
      <c r="CA47" s="294" t="str">
        <f ca="true">+IF(OFFSET('Water Data'!$F$29,0,10*ROW('Water Data'!F41))="","",OFFSET('Water Data'!$F$29,0,10*ROW('Water Data'!F41)))</f>
        <v/>
      </c>
      <c r="CB47" s="294" t="str">
        <f ca="true">+IF(OFFSET('Water Data'!$G$27,0,10*ROW('Water Data'!G41))="","",OFFSET('Water Data'!$G$27,0,10*ROW('Water Data'!G41)))</f>
        <v/>
      </c>
      <c r="CC47" s="294" t="str">
        <f ca="true">+IF(OFFSET('Water Data'!$G$28,0,10*ROW('Water Data'!G41))="","",OFFSET('Water Data'!$G$28,0,10*ROW('Water Data'!G41)))</f>
        <v/>
      </c>
      <c r="CD47" s="294" t="str">
        <f ca="true">+IF(OFFSET('Water Data'!$G$29,0,10*ROW('Water Data'!G41))="","",OFFSET('Water Data'!$G$29,0,10*ROW('Water Data'!G41)))</f>
        <v/>
      </c>
      <c r="CE47" s="294" t="str">
        <f ca="true">+IF(OFFSET('Water Data'!$H$27,0,10*ROW('Water Data'!H41))="","",OFFSET('Water Data'!$H$27,0,10*ROW('Water Data'!H41)))</f>
        <v/>
      </c>
      <c r="CF47" s="294" t="str">
        <f ca="true">+IF(OFFSET('Water Data'!$H$28,0,10*ROW('Water Data'!H41))="","",OFFSET('Water Data'!$H$28,0,10*ROW('Water Data'!H41)))</f>
        <v/>
      </c>
      <c r="CG47" s="294" t="str">
        <f ca="true">+IF(OFFSET('Water Data'!$H$29,0,10*ROW('Water Data'!H41))="","",OFFSET('Water Data'!$H$29,0,10*ROW('Water Data'!H41)))</f>
        <v/>
      </c>
      <c r="CH47" s="294" t="str">
        <f ca="true">+IF(OFFSET('Water Data'!$I$27,0,10*ROW('Water Data'!I41))="","",OFFSET('Water Data'!$I$27,0,10*ROW('Water Data'!I41)))</f>
        <v/>
      </c>
      <c r="CI47" s="294" t="str">
        <f ca="true">+IF(OFFSET('Water Data'!$I$28,0,10*ROW('Water Data'!I41))="","",OFFSET('Water Data'!$I$28,0,10*ROW('Water Data'!I41)))</f>
        <v/>
      </c>
      <c r="CJ47" s="294" t="str">
        <f ca="true">+IF(OFFSET('Water Data'!$I$29,0,10*ROW('Water Data'!I41))="","",OFFSET('Water Data'!$I$29,0,10*ROW('Water Data'!I41)))</f>
        <v/>
      </c>
      <c r="CK47" s="294" t="str">
        <f ca="true">+IF(OFFSET('Sanitation Data'!$D$28,0,10*ROW('Sanitation Data'!D41))="","",OFFSET('Sanitation Data'!$D$28,0,10*ROW('Sanitation Data'!D41)))</f>
        <v/>
      </c>
      <c r="CL47" s="294" t="str">
        <f ca="true">+IF(OFFSET('Sanitation Data'!$D$29,0,10*ROW('Sanitation Data'!D41))="","",OFFSET('Sanitation Data'!$D$29,0,10*ROW('Sanitation Data'!D41)))</f>
        <v/>
      </c>
      <c r="CM47" s="294" t="str">
        <f ca="true">+IF(OFFSET('Sanitation Data'!$D$30,0,10*ROW('Sanitation Data'!D41))="","",OFFSET('Sanitation Data'!$D$30,0,10*ROW('Sanitation Data'!D41)))</f>
        <v/>
      </c>
      <c r="CN47" s="294" t="str">
        <f ca="true">+IF(OFFSET('Sanitation Data'!$D$31,0,10*ROW('Sanitation Data'!D41))="","",OFFSET('Sanitation Data'!$D$31,0,10*ROW('Sanitation Data'!D41)))</f>
        <v/>
      </c>
      <c r="CO47" s="294" t="str">
        <f ca="true">+IF(OFFSET('Sanitation Data'!$D$32,0,10*ROW('Sanitation Data'!D41))="","",OFFSET('Sanitation Data'!$D$32,0,10*ROW('Sanitation Data'!D41)))</f>
        <v/>
      </c>
      <c r="CP47" s="294" t="str">
        <f ca="true">+IF(OFFSET('Sanitation Data'!$E$28,0,10*ROW('Sanitation Data'!E41))="","",OFFSET('Sanitation Data'!$E$28,0,10*ROW('Sanitation Data'!E41)))</f>
        <v/>
      </c>
      <c r="CQ47" s="294" t="str">
        <f ca="true">+IF(OFFSET('Sanitation Data'!$E$29,0,10*ROW('Sanitation Data'!E41))="","",OFFSET('Sanitation Data'!$E$29,0,10*ROW('Sanitation Data'!E41)))</f>
        <v/>
      </c>
      <c r="CR47" s="294" t="str">
        <f ca="true">+IF(OFFSET('Sanitation Data'!$E$30,0,10*ROW('Sanitation Data'!E41))="","",OFFSET('Sanitation Data'!$E$30,0,10*ROW('Sanitation Data'!E41)))</f>
        <v/>
      </c>
      <c r="CS47" s="294" t="str">
        <f ca="true">+IF(OFFSET('Sanitation Data'!$E$31,0,10*ROW('Sanitation Data'!E41))="","",OFFSET('Sanitation Data'!$E$31,0,10*ROW('Sanitation Data'!E41)))</f>
        <v/>
      </c>
      <c r="CT47" s="294" t="str">
        <f ca="true">+IF(OFFSET('Sanitation Data'!$E$32,0,10*ROW('Sanitation Data'!E41))="","",OFFSET('Sanitation Data'!$E$32,0,10*ROW('Sanitation Data'!E41)))</f>
        <v/>
      </c>
      <c r="CU47" s="294" t="str">
        <f ca="true">+IF(OFFSET('Sanitation Data'!$F$28,0,10*ROW('Sanitation Data'!F41))="","",OFFSET('Sanitation Data'!$F$28,0,10*ROW('Sanitation Data'!F41)))</f>
        <v/>
      </c>
      <c r="CV47" s="294" t="str">
        <f ca="true">+IF(OFFSET('Sanitation Data'!$F$29,0,10*ROW('Sanitation Data'!F41))="","",OFFSET('Sanitation Data'!$F$29,0,10*ROW('Sanitation Data'!F41)))</f>
        <v/>
      </c>
      <c r="CW47" s="294" t="str">
        <f ca="true">+IF(OFFSET('Sanitation Data'!$F$30,0,10*ROW('Sanitation Data'!F41))="","",OFFSET('Sanitation Data'!$F$30,0,10*ROW('Sanitation Data'!F41)))</f>
        <v/>
      </c>
      <c r="CX47" s="294" t="str">
        <f ca="true">+IF(OFFSET('Sanitation Data'!$F$31,0,10*ROW('Sanitation Data'!F41))="","",OFFSET('Sanitation Data'!$F$31,0,10*ROW('Sanitation Data'!F41)))</f>
        <v/>
      </c>
      <c r="CY47" s="294" t="str">
        <f ca="true">+IF(OFFSET('Sanitation Data'!$F$32,0,10*ROW('Sanitation Data'!F41))="","",OFFSET('Sanitation Data'!$F$32,0,10*ROW('Sanitation Data'!F41)))</f>
        <v/>
      </c>
      <c r="CZ47" s="294" t="str">
        <f ca="true">+IF(OFFSET('Sanitation Data'!$G$28,0,10*ROW('Sanitation Data'!G41))="","",OFFSET('Sanitation Data'!$G$28,0,10*ROW('Sanitation Data'!G41)))</f>
        <v/>
      </c>
      <c r="DA47" s="294" t="str">
        <f ca="true">+IF(OFFSET('Sanitation Data'!$G$29,0,10*ROW('Sanitation Data'!G41))="","",OFFSET('Sanitation Data'!$G$29,0,10*ROW('Sanitation Data'!G41)))</f>
        <v/>
      </c>
      <c r="DB47" s="294" t="str">
        <f ca="true">+IF(OFFSET('Sanitation Data'!$G$30,0,10*ROW('Sanitation Data'!G41))="","",OFFSET('Sanitation Data'!$G$30,0,10*ROW('Sanitation Data'!G41)))</f>
        <v/>
      </c>
      <c r="DC47" s="294" t="str">
        <f ca="true">+IF(OFFSET('Sanitation Data'!$G$31,0,10*ROW('Sanitation Data'!G41))="","",OFFSET('Sanitation Data'!$G$31,0,10*ROW('Sanitation Data'!G41)))</f>
        <v/>
      </c>
      <c r="DD47" s="294" t="str">
        <f ca="true">+IF(OFFSET('Sanitation Data'!$G$32,0,10*ROW('Sanitation Data'!G41))="","",OFFSET('Sanitation Data'!$G$32,0,10*ROW('Sanitation Data'!G41)))</f>
        <v/>
      </c>
      <c r="DE47" s="294" t="str">
        <f ca="true">+IF(OFFSET('Sanitation Data'!$H$28,0,10*ROW('Sanitation Data'!H41))="","",OFFSET('Sanitation Data'!$H$28,0,10*ROW('Sanitation Data'!H41)))</f>
        <v/>
      </c>
      <c r="DF47" s="294" t="str">
        <f ca="true">+IF(OFFSET('Sanitation Data'!$H$29,0,10*ROW('Sanitation Data'!H41))="","",OFFSET('Sanitation Data'!$H$29,0,10*ROW('Sanitation Data'!H41)))</f>
        <v/>
      </c>
      <c r="DG47" s="294" t="str">
        <f ca="true">+IF(OFFSET('Sanitation Data'!$H$30,0,10*ROW('Sanitation Data'!H41))="","",OFFSET('Sanitation Data'!$H$30,0,10*ROW('Sanitation Data'!H41)))</f>
        <v/>
      </c>
      <c r="DH47" s="294" t="str">
        <f ca="true">+IF(OFFSET('Sanitation Data'!$H$31,0,10*ROW('Sanitation Data'!H41))="","",OFFSET('Sanitation Data'!$H$31,0,10*ROW('Sanitation Data'!H41)))</f>
        <v/>
      </c>
      <c r="DI47" s="294" t="str">
        <f ca="true">+IF(OFFSET('Sanitation Data'!$H$32,0,10*ROW('Sanitation Data'!H41))="","",OFFSET('Sanitation Data'!$H$32,0,10*ROW('Sanitation Data'!H41)))</f>
        <v/>
      </c>
      <c r="DJ47" s="294" t="str">
        <f ca="true">+IF(OFFSET('Sanitation Data'!$I$28,0,10*ROW('Sanitation Data'!I41))="","",OFFSET('Sanitation Data'!$I$28,0,10*ROW('Sanitation Data'!I41)))</f>
        <v/>
      </c>
      <c r="DK47" s="294" t="str">
        <f ca="true">+IF(OFFSET('Sanitation Data'!$I$29,0,10*ROW('Sanitation Data'!I41))="","",OFFSET('Sanitation Data'!$I$29,0,10*ROW('Sanitation Data'!I41)))</f>
        <v/>
      </c>
      <c r="DL47" s="294" t="str">
        <f ca="true">+IF(OFFSET('Sanitation Data'!$I$30,0,10*ROW('Sanitation Data'!I41))="","",OFFSET('Sanitation Data'!$I$30,0,10*ROW('Sanitation Data'!I41)))</f>
        <v/>
      </c>
      <c r="DM47" s="294" t="str">
        <f ca="true">+IF(OFFSET('Sanitation Data'!$I$31,0,10*ROW('Sanitation Data'!I41))="","",OFFSET('Sanitation Data'!$I$31,0,10*ROW('Sanitation Data'!I41)))</f>
        <v/>
      </c>
      <c r="DN47" s="294" t="str">
        <f ca="true">+IF(OFFSET('Sanitation Data'!$I$32,0,10*ROW('Sanitation Data'!I41))="","",OFFSET('Sanitation Data'!$I$32,0,10*ROW('Sanitation Data'!I41)))</f>
        <v/>
      </c>
      <c r="DO47" s="294" t="str">
        <f ca="true">+IF(OFFSET('Hygiene Data'!$D$11,0,10*ROW('Hygiene Data'!D41))="","",OFFSET('Hygiene Data'!$D$11,0,10*ROW('Hygiene Data'!D41)))</f>
        <v/>
      </c>
      <c r="DP47" s="294" t="str">
        <f ca="true">+IF(OFFSET('Hygiene Data'!$D$12,0,10*ROW('Hygiene Data'!D41))="","",OFFSET('Hygiene Data'!$D$12,0,10*ROW('Hygiene Data'!D41)))</f>
        <v/>
      </c>
      <c r="DQ47" s="294" t="str">
        <f ca="true">+IF(OFFSET('Hygiene Data'!$D$13,0,10*ROW('Hygiene Data'!D41))="","",OFFSET('Hygiene Data'!$D$13,0,10*ROW('Hygiene Data'!D41)))</f>
        <v/>
      </c>
      <c r="DR47" s="294" t="str">
        <f ca="true">+IF(OFFSET('Hygiene Data'!$E$11,0,10*ROW('Hygiene Data'!E41))="","",OFFSET('Hygiene Data'!$E$11,0,10*ROW('Hygiene Data'!E41)))</f>
        <v/>
      </c>
      <c r="DS47" s="294" t="str">
        <f ca="true">+IF(OFFSET('Hygiene Data'!$E$12,0,10*ROW('Hygiene Data'!E41))="","",OFFSET('Hygiene Data'!$E$12,0,10*ROW('Hygiene Data'!E41)))</f>
        <v/>
      </c>
      <c r="DT47" s="294" t="str">
        <f ca="true">+IF(OFFSET('Hygiene Data'!$E$13,0,10*ROW('Hygiene Data'!E41))="","",OFFSET('Hygiene Data'!$E$13,0,10*ROW('Hygiene Data'!E41)))</f>
        <v/>
      </c>
      <c r="DU47" s="294" t="str">
        <f ca="true">+IF(OFFSET('Hygiene Data'!$F$11,0,10*ROW('Hygiene Data'!F41))="","",OFFSET('Hygiene Data'!$F$11,0,10*ROW('Hygiene Data'!F41)))</f>
        <v/>
      </c>
      <c r="DV47" s="294" t="str">
        <f ca="true">+IF(OFFSET('Hygiene Data'!$F$12,0,10*ROW('Hygiene Data'!F41))="","",OFFSET('Hygiene Data'!$F$12,0,10*ROW('Hygiene Data'!F41)))</f>
        <v/>
      </c>
      <c r="DW47" s="294" t="str">
        <f ca="true">+IF(OFFSET('Hygiene Data'!$F$13,0,10*ROW('Hygiene Data'!F41))="","",OFFSET('Hygiene Data'!$F$13,0,10*ROW('Hygiene Data'!F41)))</f>
        <v/>
      </c>
      <c r="DX47" s="294" t="str">
        <f ca="true">+IF(OFFSET('Hygiene Data'!$G$11,0,10*ROW('Hygiene Data'!G41))="","",OFFSET('Hygiene Data'!$G$11,0,10*ROW('Hygiene Data'!G41)))</f>
        <v/>
      </c>
      <c r="DY47" s="294" t="str">
        <f ca="true">+IF(OFFSET('Hygiene Data'!$G$12,0,10*ROW('Hygiene Data'!G41))="","",OFFSET('Hygiene Data'!$G$12,0,10*ROW('Hygiene Data'!G41)))</f>
        <v/>
      </c>
      <c r="DZ47" s="294" t="str">
        <f ca="true">+IF(OFFSET('Hygiene Data'!$G$13,0,10*ROW('Hygiene Data'!G41))="","",OFFSET('Hygiene Data'!$G$13,0,10*ROW('Hygiene Data'!G41)))</f>
        <v/>
      </c>
      <c r="EA47" s="294" t="str">
        <f ca="true">+IF(OFFSET('Hygiene Data'!$H$11,0,10*ROW('Hygiene Data'!H41))="","",OFFSET('Hygiene Data'!$H$11,0,10*ROW('Hygiene Data'!H41)))</f>
        <v/>
      </c>
      <c r="EB47" s="294" t="str">
        <f ca="true">+IF(OFFSET('Hygiene Data'!$H$12,0,10*ROW('Hygiene Data'!H41))="","",OFFSET('Hygiene Data'!$H$12,0,10*ROW('Hygiene Data'!H41)))</f>
        <v/>
      </c>
      <c r="EC47" s="294" t="str">
        <f ca="true">+IF(OFFSET('Hygiene Data'!$H$13,0,10*ROW('Hygiene Data'!H41))="","",OFFSET('Hygiene Data'!$H$13,0,10*ROW('Hygiene Data'!H41)))</f>
        <v/>
      </c>
      <c r="ED47" s="294" t="str">
        <f ca="true">+IF(OFFSET('Hygiene Data'!$I$11,0,10*ROW('Hygiene Data'!I41))="","",OFFSET('Hygiene Data'!$I$11,0,10*ROW('Hygiene Data'!I41)))</f>
        <v/>
      </c>
      <c r="EE47" s="294" t="str">
        <f ca="true">+IF(OFFSET('Hygiene Data'!$I$12,0,10*ROW('Hygiene Data'!I41))="","",OFFSET('Hygiene Data'!$I$12,0,10*ROW('Hygiene Data'!I41)))</f>
        <v/>
      </c>
      <c r="EF47" s="294"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50" t="str">
        <f t="shared" ca="true" si="0"/>
        <v/>
      </c>
      <c r="D48" s="96"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6"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6"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6"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6"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6"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6"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6"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6"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6"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6"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6"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6"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6"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6"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6"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6"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6"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7"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7"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7"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7"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7"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7"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7"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7"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7"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7"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7"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7"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7"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7"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7"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7"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7"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7"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7"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7"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7"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7"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7"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7"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7"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7"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7"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7"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7"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7"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8"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8"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8"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8"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8"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8"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8"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8"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8"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8"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8"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8"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8"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8"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8"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8"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8"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8"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94"/>
      <c r="BS48" s="294" t="str">
        <f ca="true">+IF(OFFSET('Water Data'!$D$27,0,10*ROW('Water Data'!D42))="","",OFFSET('Water Data'!$D$27,0,10*ROW('Water Data'!D42)))</f>
        <v/>
      </c>
      <c r="BT48" s="294" t="str">
        <f ca="true">+IF(OFFSET('Water Data'!$D$28,0,10*ROW('Water Data'!D42))="","",OFFSET('Water Data'!$D$28,0,10*ROW('Water Data'!D42)))</f>
        <v/>
      </c>
      <c r="BU48" s="294" t="str">
        <f ca="true">+IF(OFFSET('Water Data'!$D$29,0,10*ROW('Water Data'!D42))="","",OFFSET('Water Data'!$D$29,0,10*ROW('Water Data'!D42)))</f>
        <v/>
      </c>
      <c r="BV48" s="294" t="str">
        <f ca="true">+IF(OFFSET('Water Data'!$E$27,0,10*ROW('Water Data'!E42))="","",OFFSET('Water Data'!$E$27,0,10*ROW('Water Data'!E42)))</f>
        <v/>
      </c>
      <c r="BW48" s="294" t="str">
        <f ca="true">+IF(OFFSET('Water Data'!$E$28,0,10*ROW('Water Data'!E42))="","",OFFSET('Water Data'!$E$28,0,10*ROW('Water Data'!E42)))</f>
        <v/>
      </c>
      <c r="BX48" s="294" t="str">
        <f ca="true">+IF(OFFSET('Water Data'!$E$29,0,10*ROW('Water Data'!E42))="","",OFFSET('Water Data'!$E$29,0,10*ROW('Water Data'!E42)))</f>
        <v/>
      </c>
      <c r="BY48" s="294" t="str">
        <f ca="true">+IF(OFFSET('Water Data'!$F$27,0,10*ROW('Water Data'!F42))="","",OFFSET('Water Data'!$F$27,0,10*ROW('Water Data'!F42)))</f>
        <v/>
      </c>
      <c r="BZ48" s="294" t="str">
        <f ca="true">+IF(OFFSET('Water Data'!$F$28,0,10*ROW('Water Data'!F42))="","",OFFSET('Water Data'!$F$28,0,10*ROW('Water Data'!F42)))</f>
        <v/>
      </c>
      <c r="CA48" s="294" t="str">
        <f ca="true">+IF(OFFSET('Water Data'!$F$29,0,10*ROW('Water Data'!F42))="","",OFFSET('Water Data'!$F$29,0,10*ROW('Water Data'!F42)))</f>
        <v/>
      </c>
      <c r="CB48" s="294" t="str">
        <f ca="true">+IF(OFFSET('Water Data'!$G$27,0,10*ROW('Water Data'!G42))="","",OFFSET('Water Data'!$G$27,0,10*ROW('Water Data'!G42)))</f>
        <v/>
      </c>
      <c r="CC48" s="294" t="str">
        <f ca="true">+IF(OFFSET('Water Data'!$G$28,0,10*ROW('Water Data'!G42))="","",OFFSET('Water Data'!$G$28,0,10*ROW('Water Data'!G42)))</f>
        <v/>
      </c>
      <c r="CD48" s="294" t="str">
        <f ca="true">+IF(OFFSET('Water Data'!$G$29,0,10*ROW('Water Data'!G42))="","",OFFSET('Water Data'!$G$29,0,10*ROW('Water Data'!G42)))</f>
        <v/>
      </c>
      <c r="CE48" s="294" t="str">
        <f ca="true">+IF(OFFSET('Water Data'!$H$27,0,10*ROW('Water Data'!H42))="","",OFFSET('Water Data'!$H$27,0,10*ROW('Water Data'!H42)))</f>
        <v/>
      </c>
      <c r="CF48" s="294" t="str">
        <f ca="true">+IF(OFFSET('Water Data'!$H$28,0,10*ROW('Water Data'!H42))="","",OFFSET('Water Data'!$H$28,0,10*ROW('Water Data'!H42)))</f>
        <v/>
      </c>
      <c r="CG48" s="294" t="str">
        <f ca="true">+IF(OFFSET('Water Data'!$H$29,0,10*ROW('Water Data'!H42))="","",OFFSET('Water Data'!$H$29,0,10*ROW('Water Data'!H42)))</f>
        <v/>
      </c>
      <c r="CH48" s="294" t="str">
        <f ca="true">+IF(OFFSET('Water Data'!$I$27,0,10*ROW('Water Data'!I42))="","",OFFSET('Water Data'!$I$27,0,10*ROW('Water Data'!I42)))</f>
        <v/>
      </c>
      <c r="CI48" s="294" t="str">
        <f ca="true">+IF(OFFSET('Water Data'!$I$28,0,10*ROW('Water Data'!I42))="","",OFFSET('Water Data'!$I$28,0,10*ROW('Water Data'!I42)))</f>
        <v/>
      </c>
      <c r="CJ48" s="294" t="str">
        <f ca="true">+IF(OFFSET('Water Data'!$I$29,0,10*ROW('Water Data'!I42))="","",OFFSET('Water Data'!$I$29,0,10*ROW('Water Data'!I42)))</f>
        <v/>
      </c>
      <c r="CK48" s="294" t="str">
        <f ca="true">+IF(OFFSET('Sanitation Data'!$D$28,0,10*ROW('Sanitation Data'!D42))="","",OFFSET('Sanitation Data'!$D$28,0,10*ROW('Sanitation Data'!D42)))</f>
        <v/>
      </c>
      <c r="CL48" s="294" t="str">
        <f ca="true">+IF(OFFSET('Sanitation Data'!$D$29,0,10*ROW('Sanitation Data'!D42))="","",OFFSET('Sanitation Data'!$D$29,0,10*ROW('Sanitation Data'!D42)))</f>
        <v/>
      </c>
      <c r="CM48" s="294" t="str">
        <f ca="true">+IF(OFFSET('Sanitation Data'!$D$30,0,10*ROW('Sanitation Data'!D42))="","",OFFSET('Sanitation Data'!$D$30,0,10*ROW('Sanitation Data'!D42)))</f>
        <v/>
      </c>
      <c r="CN48" s="294" t="str">
        <f ca="true">+IF(OFFSET('Sanitation Data'!$D$31,0,10*ROW('Sanitation Data'!D42))="","",OFFSET('Sanitation Data'!$D$31,0,10*ROW('Sanitation Data'!D42)))</f>
        <v/>
      </c>
      <c r="CO48" s="294" t="str">
        <f ca="true">+IF(OFFSET('Sanitation Data'!$D$32,0,10*ROW('Sanitation Data'!D42))="","",OFFSET('Sanitation Data'!$D$32,0,10*ROW('Sanitation Data'!D42)))</f>
        <v/>
      </c>
      <c r="CP48" s="294" t="str">
        <f ca="true">+IF(OFFSET('Sanitation Data'!$E$28,0,10*ROW('Sanitation Data'!E42))="","",OFFSET('Sanitation Data'!$E$28,0,10*ROW('Sanitation Data'!E42)))</f>
        <v/>
      </c>
      <c r="CQ48" s="294" t="str">
        <f ca="true">+IF(OFFSET('Sanitation Data'!$E$29,0,10*ROW('Sanitation Data'!E42))="","",OFFSET('Sanitation Data'!$E$29,0,10*ROW('Sanitation Data'!E42)))</f>
        <v/>
      </c>
      <c r="CR48" s="294" t="str">
        <f ca="true">+IF(OFFSET('Sanitation Data'!$E$30,0,10*ROW('Sanitation Data'!E42))="","",OFFSET('Sanitation Data'!$E$30,0,10*ROW('Sanitation Data'!E42)))</f>
        <v/>
      </c>
      <c r="CS48" s="294" t="str">
        <f ca="true">+IF(OFFSET('Sanitation Data'!$E$31,0,10*ROW('Sanitation Data'!E42))="","",OFFSET('Sanitation Data'!$E$31,0,10*ROW('Sanitation Data'!E42)))</f>
        <v/>
      </c>
      <c r="CT48" s="294" t="str">
        <f ca="true">+IF(OFFSET('Sanitation Data'!$E$32,0,10*ROW('Sanitation Data'!E42))="","",OFFSET('Sanitation Data'!$E$32,0,10*ROW('Sanitation Data'!E42)))</f>
        <v/>
      </c>
      <c r="CU48" s="294" t="str">
        <f ca="true">+IF(OFFSET('Sanitation Data'!$F$28,0,10*ROW('Sanitation Data'!F42))="","",OFFSET('Sanitation Data'!$F$28,0,10*ROW('Sanitation Data'!F42)))</f>
        <v/>
      </c>
      <c r="CV48" s="294" t="str">
        <f ca="true">+IF(OFFSET('Sanitation Data'!$F$29,0,10*ROW('Sanitation Data'!F42))="","",OFFSET('Sanitation Data'!$F$29,0,10*ROW('Sanitation Data'!F42)))</f>
        <v/>
      </c>
      <c r="CW48" s="294" t="str">
        <f ca="true">+IF(OFFSET('Sanitation Data'!$F$30,0,10*ROW('Sanitation Data'!F42))="","",OFFSET('Sanitation Data'!$F$30,0,10*ROW('Sanitation Data'!F42)))</f>
        <v/>
      </c>
      <c r="CX48" s="294" t="str">
        <f ca="true">+IF(OFFSET('Sanitation Data'!$F$31,0,10*ROW('Sanitation Data'!F42))="","",OFFSET('Sanitation Data'!$F$31,0,10*ROW('Sanitation Data'!F42)))</f>
        <v/>
      </c>
      <c r="CY48" s="294" t="str">
        <f ca="true">+IF(OFFSET('Sanitation Data'!$F$32,0,10*ROW('Sanitation Data'!F42))="","",OFFSET('Sanitation Data'!$F$32,0,10*ROW('Sanitation Data'!F42)))</f>
        <v/>
      </c>
      <c r="CZ48" s="294" t="str">
        <f ca="true">+IF(OFFSET('Sanitation Data'!$G$28,0,10*ROW('Sanitation Data'!G42))="","",OFFSET('Sanitation Data'!$G$28,0,10*ROW('Sanitation Data'!G42)))</f>
        <v/>
      </c>
      <c r="DA48" s="294" t="str">
        <f ca="true">+IF(OFFSET('Sanitation Data'!$G$29,0,10*ROW('Sanitation Data'!G42))="","",OFFSET('Sanitation Data'!$G$29,0,10*ROW('Sanitation Data'!G42)))</f>
        <v/>
      </c>
      <c r="DB48" s="294" t="str">
        <f ca="true">+IF(OFFSET('Sanitation Data'!$G$30,0,10*ROW('Sanitation Data'!G42))="","",OFFSET('Sanitation Data'!$G$30,0,10*ROW('Sanitation Data'!G42)))</f>
        <v/>
      </c>
      <c r="DC48" s="294" t="str">
        <f ca="true">+IF(OFFSET('Sanitation Data'!$G$31,0,10*ROW('Sanitation Data'!G42))="","",OFFSET('Sanitation Data'!$G$31,0,10*ROW('Sanitation Data'!G42)))</f>
        <v/>
      </c>
      <c r="DD48" s="294" t="str">
        <f ca="true">+IF(OFFSET('Sanitation Data'!$G$32,0,10*ROW('Sanitation Data'!G42))="","",OFFSET('Sanitation Data'!$G$32,0,10*ROW('Sanitation Data'!G42)))</f>
        <v/>
      </c>
      <c r="DE48" s="294" t="str">
        <f ca="true">+IF(OFFSET('Sanitation Data'!$H$28,0,10*ROW('Sanitation Data'!H42))="","",OFFSET('Sanitation Data'!$H$28,0,10*ROW('Sanitation Data'!H42)))</f>
        <v/>
      </c>
      <c r="DF48" s="294" t="str">
        <f ca="true">+IF(OFFSET('Sanitation Data'!$H$29,0,10*ROW('Sanitation Data'!H42))="","",OFFSET('Sanitation Data'!$H$29,0,10*ROW('Sanitation Data'!H42)))</f>
        <v/>
      </c>
      <c r="DG48" s="294" t="str">
        <f ca="true">+IF(OFFSET('Sanitation Data'!$H$30,0,10*ROW('Sanitation Data'!H42))="","",OFFSET('Sanitation Data'!$H$30,0,10*ROW('Sanitation Data'!H42)))</f>
        <v/>
      </c>
      <c r="DH48" s="294" t="str">
        <f ca="true">+IF(OFFSET('Sanitation Data'!$H$31,0,10*ROW('Sanitation Data'!H42))="","",OFFSET('Sanitation Data'!$H$31,0,10*ROW('Sanitation Data'!H42)))</f>
        <v/>
      </c>
      <c r="DI48" s="294" t="str">
        <f ca="true">+IF(OFFSET('Sanitation Data'!$H$32,0,10*ROW('Sanitation Data'!H42))="","",OFFSET('Sanitation Data'!$H$32,0,10*ROW('Sanitation Data'!H42)))</f>
        <v/>
      </c>
      <c r="DJ48" s="294" t="str">
        <f ca="true">+IF(OFFSET('Sanitation Data'!$I$28,0,10*ROW('Sanitation Data'!I42))="","",OFFSET('Sanitation Data'!$I$28,0,10*ROW('Sanitation Data'!I42)))</f>
        <v/>
      </c>
      <c r="DK48" s="294" t="str">
        <f ca="true">+IF(OFFSET('Sanitation Data'!$I$29,0,10*ROW('Sanitation Data'!I42))="","",OFFSET('Sanitation Data'!$I$29,0,10*ROW('Sanitation Data'!I42)))</f>
        <v/>
      </c>
      <c r="DL48" s="294" t="str">
        <f ca="true">+IF(OFFSET('Sanitation Data'!$I$30,0,10*ROW('Sanitation Data'!I42))="","",OFFSET('Sanitation Data'!$I$30,0,10*ROW('Sanitation Data'!I42)))</f>
        <v/>
      </c>
      <c r="DM48" s="294" t="str">
        <f ca="true">+IF(OFFSET('Sanitation Data'!$I$31,0,10*ROW('Sanitation Data'!I42))="","",OFFSET('Sanitation Data'!$I$31,0,10*ROW('Sanitation Data'!I42)))</f>
        <v/>
      </c>
      <c r="DN48" s="294" t="str">
        <f ca="true">+IF(OFFSET('Sanitation Data'!$I$32,0,10*ROW('Sanitation Data'!I42))="","",OFFSET('Sanitation Data'!$I$32,0,10*ROW('Sanitation Data'!I42)))</f>
        <v/>
      </c>
      <c r="DO48" s="294" t="str">
        <f ca="true">+IF(OFFSET('Hygiene Data'!$D$11,0,10*ROW('Hygiene Data'!D42))="","",OFFSET('Hygiene Data'!$D$11,0,10*ROW('Hygiene Data'!D42)))</f>
        <v/>
      </c>
      <c r="DP48" s="294" t="str">
        <f ca="true">+IF(OFFSET('Hygiene Data'!$D$12,0,10*ROW('Hygiene Data'!D42))="","",OFFSET('Hygiene Data'!$D$12,0,10*ROW('Hygiene Data'!D42)))</f>
        <v/>
      </c>
      <c r="DQ48" s="294" t="str">
        <f ca="true">+IF(OFFSET('Hygiene Data'!$D$13,0,10*ROW('Hygiene Data'!D42))="","",OFFSET('Hygiene Data'!$D$13,0,10*ROW('Hygiene Data'!D42)))</f>
        <v/>
      </c>
      <c r="DR48" s="294" t="str">
        <f ca="true">+IF(OFFSET('Hygiene Data'!$E$11,0,10*ROW('Hygiene Data'!E42))="","",OFFSET('Hygiene Data'!$E$11,0,10*ROW('Hygiene Data'!E42)))</f>
        <v/>
      </c>
      <c r="DS48" s="294" t="str">
        <f ca="true">+IF(OFFSET('Hygiene Data'!$E$12,0,10*ROW('Hygiene Data'!E42))="","",OFFSET('Hygiene Data'!$E$12,0,10*ROW('Hygiene Data'!E42)))</f>
        <v/>
      </c>
      <c r="DT48" s="294" t="str">
        <f ca="true">+IF(OFFSET('Hygiene Data'!$E$13,0,10*ROW('Hygiene Data'!E42))="","",OFFSET('Hygiene Data'!$E$13,0,10*ROW('Hygiene Data'!E42)))</f>
        <v/>
      </c>
      <c r="DU48" s="294" t="str">
        <f ca="true">+IF(OFFSET('Hygiene Data'!$F$11,0,10*ROW('Hygiene Data'!F42))="","",OFFSET('Hygiene Data'!$F$11,0,10*ROW('Hygiene Data'!F42)))</f>
        <v/>
      </c>
      <c r="DV48" s="294" t="str">
        <f ca="true">+IF(OFFSET('Hygiene Data'!$F$12,0,10*ROW('Hygiene Data'!F42))="","",OFFSET('Hygiene Data'!$F$12,0,10*ROW('Hygiene Data'!F42)))</f>
        <v/>
      </c>
      <c r="DW48" s="294" t="str">
        <f ca="true">+IF(OFFSET('Hygiene Data'!$F$13,0,10*ROW('Hygiene Data'!F42))="","",OFFSET('Hygiene Data'!$F$13,0,10*ROW('Hygiene Data'!F42)))</f>
        <v/>
      </c>
      <c r="DX48" s="294" t="str">
        <f ca="true">+IF(OFFSET('Hygiene Data'!$G$11,0,10*ROW('Hygiene Data'!G42))="","",OFFSET('Hygiene Data'!$G$11,0,10*ROW('Hygiene Data'!G42)))</f>
        <v/>
      </c>
      <c r="DY48" s="294" t="str">
        <f ca="true">+IF(OFFSET('Hygiene Data'!$G$12,0,10*ROW('Hygiene Data'!G42))="","",OFFSET('Hygiene Data'!$G$12,0,10*ROW('Hygiene Data'!G42)))</f>
        <v/>
      </c>
      <c r="DZ48" s="294" t="str">
        <f ca="true">+IF(OFFSET('Hygiene Data'!$G$13,0,10*ROW('Hygiene Data'!G42))="","",OFFSET('Hygiene Data'!$G$13,0,10*ROW('Hygiene Data'!G42)))</f>
        <v/>
      </c>
      <c r="EA48" s="294" t="str">
        <f ca="true">+IF(OFFSET('Hygiene Data'!$H$11,0,10*ROW('Hygiene Data'!H42))="","",OFFSET('Hygiene Data'!$H$11,0,10*ROW('Hygiene Data'!H42)))</f>
        <v/>
      </c>
      <c r="EB48" s="294" t="str">
        <f ca="true">+IF(OFFSET('Hygiene Data'!$H$12,0,10*ROW('Hygiene Data'!H42))="","",OFFSET('Hygiene Data'!$H$12,0,10*ROW('Hygiene Data'!H42)))</f>
        <v/>
      </c>
      <c r="EC48" s="294" t="str">
        <f ca="true">+IF(OFFSET('Hygiene Data'!$H$13,0,10*ROW('Hygiene Data'!H42))="","",OFFSET('Hygiene Data'!$H$13,0,10*ROW('Hygiene Data'!H42)))</f>
        <v/>
      </c>
      <c r="ED48" s="294" t="str">
        <f ca="true">+IF(OFFSET('Hygiene Data'!$I$11,0,10*ROW('Hygiene Data'!I42))="","",OFFSET('Hygiene Data'!$I$11,0,10*ROW('Hygiene Data'!I42)))</f>
        <v/>
      </c>
      <c r="EE48" s="294" t="str">
        <f ca="true">+IF(OFFSET('Hygiene Data'!$I$12,0,10*ROW('Hygiene Data'!I42))="","",OFFSET('Hygiene Data'!$I$12,0,10*ROW('Hygiene Data'!I42)))</f>
        <v/>
      </c>
      <c r="EF48" s="294"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50" t="str">
        <f t="shared" ca="true" si="0"/>
        <v/>
      </c>
      <c r="D49" s="96"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6"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6"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6"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6"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6"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6"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6"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6"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6"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6"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6"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6"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6"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6"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6"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6"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6"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7"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7"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7"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7"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7"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7"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7"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7"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7"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7"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7"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7"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7"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7"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7"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7"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7"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7"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7"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7"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7"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7"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7"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7"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7"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7"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7"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7"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7"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7"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8"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8"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8"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8"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8"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8"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8"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8"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8"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8"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8"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8"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8"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8"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8"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8"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8"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8"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94"/>
      <c r="BS49" s="294" t="str">
        <f ca="true">+IF(OFFSET('Water Data'!$D$27,0,10*ROW('Water Data'!D43))="","",OFFSET('Water Data'!$D$27,0,10*ROW('Water Data'!D43)))</f>
        <v/>
      </c>
      <c r="BT49" s="294" t="str">
        <f ca="true">+IF(OFFSET('Water Data'!$D$28,0,10*ROW('Water Data'!D43))="","",OFFSET('Water Data'!$D$28,0,10*ROW('Water Data'!D43)))</f>
        <v/>
      </c>
      <c r="BU49" s="294" t="str">
        <f ca="true">+IF(OFFSET('Water Data'!$D$29,0,10*ROW('Water Data'!D43))="","",OFFSET('Water Data'!$D$29,0,10*ROW('Water Data'!D43)))</f>
        <v/>
      </c>
      <c r="BV49" s="294" t="str">
        <f ca="true">+IF(OFFSET('Water Data'!$E$27,0,10*ROW('Water Data'!E43))="","",OFFSET('Water Data'!$E$27,0,10*ROW('Water Data'!E43)))</f>
        <v/>
      </c>
      <c r="BW49" s="294" t="str">
        <f ca="true">+IF(OFFSET('Water Data'!$E$28,0,10*ROW('Water Data'!E43))="","",OFFSET('Water Data'!$E$28,0,10*ROW('Water Data'!E43)))</f>
        <v/>
      </c>
      <c r="BX49" s="294" t="str">
        <f ca="true">+IF(OFFSET('Water Data'!$E$29,0,10*ROW('Water Data'!E43))="","",OFFSET('Water Data'!$E$29,0,10*ROW('Water Data'!E43)))</f>
        <v/>
      </c>
      <c r="BY49" s="294" t="str">
        <f ca="true">+IF(OFFSET('Water Data'!$F$27,0,10*ROW('Water Data'!F43))="","",OFFSET('Water Data'!$F$27,0,10*ROW('Water Data'!F43)))</f>
        <v/>
      </c>
      <c r="BZ49" s="294" t="str">
        <f ca="true">+IF(OFFSET('Water Data'!$F$28,0,10*ROW('Water Data'!F43))="","",OFFSET('Water Data'!$F$28,0,10*ROW('Water Data'!F43)))</f>
        <v/>
      </c>
      <c r="CA49" s="294" t="str">
        <f ca="true">+IF(OFFSET('Water Data'!$F$29,0,10*ROW('Water Data'!F43))="","",OFFSET('Water Data'!$F$29,0,10*ROW('Water Data'!F43)))</f>
        <v/>
      </c>
      <c r="CB49" s="294" t="str">
        <f ca="true">+IF(OFFSET('Water Data'!$G$27,0,10*ROW('Water Data'!G43))="","",OFFSET('Water Data'!$G$27,0,10*ROW('Water Data'!G43)))</f>
        <v/>
      </c>
      <c r="CC49" s="294" t="str">
        <f ca="true">+IF(OFFSET('Water Data'!$G$28,0,10*ROW('Water Data'!G43))="","",OFFSET('Water Data'!$G$28,0,10*ROW('Water Data'!G43)))</f>
        <v/>
      </c>
      <c r="CD49" s="294" t="str">
        <f ca="true">+IF(OFFSET('Water Data'!$G$29,0,10*ROW('Water Data'!G43))="","",OFFSET('Water Data'!$G$29,0,10*ROW('Water Data'!G43)))</f>
        <v/>
      </c>
      <c r="CE49" s="294" t="str">
        <f ca="true">+IF(OFFSET('Water Data'!$H$27,0,10*ROW('Water Data'!H43))="","",OFFSET('Water Data'!$H$27,0,10*ROW('Water Data'!H43)))</f>
        <v/>
      </c>
      <c r="CF49" s="294" t="str">
        <f ca="true">+IF(OFFSET('Water Data'!$H$28,0,10*ROW('Water Data'!H43))="","",OFFSET('Water Data'!$H$28,0,10*ROW('Water Data'!H43)))</f>
        <v/>
      </c>
      <c r="CG49" s="294" t="str">
        <f ca="true">+IF(OFFSET('Water Data'!$H$29,0,10*ROW('Water Data'!H43))="","",OFFSET('Water Data'!$H$29,0,10*ROW('Water Data'!H43)))</f>
        <v/>
      </c>
      <c r="CH49" s="294" t="str">
        <f ca="true">+IF(OFFSET('Water Data'!$I$27,0,10*ROW('Water Data'!I43))="","",OFFSET('Water Data'!$I$27,0,10*ROW('Water Data'!I43)))</f>
        <v/>
      </c>
      <c r="CI49" s="294" t="str">
        <f ca="true">+IF(OFFSET('Water Data'!$I$28,0,10*ROW('Water Data'!I43))="","",OFFSET('Water Data'!$I$28,0,10*ROW('Water Data'!I43)))</f>
        <v/>
      </c>
      <c r="CJ49" s="294" t="str">
        <f ca="true">+IF(OFFSET('Water Data'!$I$29,0,10*ROW('Water Data'!I43))="","",OFFSET('Water Data'!$I$29,0,10*ROW('Water Data'!I43)))</f>
        <v/>
      </c>
      <c r="CK49" s="294" t="str">
        <f ca="true">+IF(OFFSET('Sanitation Data'!$D$28,0,10*ROW('Sanitation Data'!D43))="","",OFFSET('Sanitation Data'!$D$28,0,10*ROW('Sanitation Data'!D43)))</f>
        <v/>
      </c>
      <c r="CL49" s="294" t="str">
        <f ca="true">+IF(OFFSET('Sanitation Data'!$D$29,0,10*ROW('Sanitation Data'!D43))="","",OFFSET('Sanitation Data'!$D$29,0,10*ROW('Sanitation Data'!D43)))</f>
        <v/>
      </c>
      <c r="CM49" s="294" t="str">
        <f ca="true">+IF(OFFSET('Sanitation Data'!$D$30,0,10*ROW('Sanitation Data'!D43))="","",OFFSET('Sanitation Data'!$D$30,0,10*ROW('Sanitation Data'!D43)))</f>
        <v/>
      </c>
      <c r="CN49" s="294" t="str">
        <f ca="true">+IF(OFFSET('Sanitation Data'!$D$31,0,10*ROW('Sanitation Data'!D43))="","",OFFSET('Sanitation Data'!$D$31,0,10*ROW('Sanitation Data'!D43)))</f>
        <v/>
      </c>
      <c r="CO49" s="294" t="str">
        <f ca="true">+IF(OFFSET('Sanitation Data'!$D$32,0,10*ROW('Sanitation Data'!D43))="","",OFFSET('Sanitation Data'!$D$32,0,10*ROW('Sanitation Data'!D43)))</f>
        <v/>
      </c>
      <c r="CP49" s="294" t="str">
        <f ca="true">+IF(OFFSET('Sanitation Data'!$E$28,0,10*ROW('Sanitation Data'!E43))="","",OFFSET('Sanitation Data'!$E$28,0,10*ROW('Sanitation Data'!E43)))</f>
        <v/>
      </c>
      <c r="CQ49" s="294" t="str">
        <f ca="true">+IF(OFFSET('Sanitation Data'!$E$29,0,10*ROW('Sanitation Data'!E43))="","",OFFSET('Sanitation Data'!$E$29,0,10*ROW('Sanitation Data'!E43)))</f>
        <v/>
      </c>
      <c r="CR49" s="294" t="str">
        <f ca="true">+IF(OFFSET('Sanitation Data'!$E$30,0,10*ROW('Sanitation Data'!E43))="","",OFFSET('Sanitation Data'!$E$30,0,10*ROW('Sanitation Data'!E43)))</f>
        <v/>
      </c>
      <c r="CS49" s="294" t="str">
        <f ca="true">+IF(OFFSET('Sanitation Data'!$E$31,0,10*ROW('Sanitation Data'!E43))="","",OFFSET('Sanitation Data'!$E$31,0,10*ROW('Sanitation Data'!E43)))</f>
        <v/>
      </c>
      <c r="CT49" s="294" t="str">
        <f ca="true">+IF(OFFSET('Sanitation Data'!$E$32,0,10*ROW('Sanitation Data'!E43))="","",OFFSET('Sanitation Data'!$E$32,0,10*ROW('Sanitation Data'!E43)))</f>
        <v/>
      </c>
      <c r="CU49" s="294" t="str">
        <f ca="true">+IF(OFFSET('Sanitation Data'!$F$28,0,10*ROW('Sanitation Data'!F43))="","",OFFSET('Sanitation Data'!$F$28,0,10*ROW('Sanitation Data'!F43)))</f>
        <v/>
      </c>
      <c r="CV49" s="294" t="str">
        <f ca="true">+IF(OFFSET('Sanitation Data'!$F$29,0,10*ROW('Sanitation Data'!F43))="","",OFFSET('Sanitation Data'!$F$29,0,10*ROW('Sanitation Data'!F43)))</f>
        <v/>
      </c>
      <c r="CW49" s="294" t="str">
        <f ca="true">+IF(OFFSET('Sanitation Data'!$F$30,0,10*ROW('Sanitation Data'!F43))="","",OFFSET('Sanitation Data'!$F$30,0,10*ROW('Sanitation Data'!F43)))</f>
        <v/>
      </c>
      <c r="CX49" s="294" t="str">
        <f ca="true">+IF(OFFSET('Sanitation Data'!$F$31,0,10*ROW('Sanitation Data'!F43))="","",OFFSET('Sanitation Data'!$F$31,0,10*ROW('Sanitation Data'!F43)))</f>
        <v/>
      </c>
      <c r="CY49" s="294" t="str">
        <f ca="true">+IF(OFFSET('Sanitation Data'!$F$32,0,10*ROW('Sanitation Data'!F43))="","",OFFSET('Sanitation Data'!$F$32,0,10*ROW('Sanitation Data'!F43)))</f>
        <v/>
      </c>
      <c r="CZ49" s="294" t="str">
        <f ca="true">+IF(OFFSET('Sanitation Data'!$G$28,0,10*ROW('Sanitation Data'!G43))="","",OFFSET('Sanitation Data'!$G$28,0,10*ROW('Sanitation Data'!G43)))</f>
        <v/>
      </c>
      <c r="DA49" s="294" t="str">
        <f ca="true">+IF(OFFSET('Sanitation Data'!$G$29,0,10*ROW('Sanitation Data'!G43))="","",OFFSET('Sanitation Data'!$G$29,0,10*ROW('Sanitation Data'!G43)))</f>
        <v/>
      </c>
      <c r="DB49" s="294" t="str">
        <f ca="true">+IF(OFFSET('Sanitation Data'!$G$30,0,10*ROW('Sanitation Data'!G43))="","",OFFSET('Sanitation Data'!$G$30,0,10*ROW('Sanitation Data'!G43)))</f>
        <v/>
      </c>
      <c r="DC49" s="294" t="str">
        <f ca="true">+IF(OFFSET('Sanitation Data'!$G$31,0,10*ROW('Sanitation Data'!G43))="","",OFFSET('Sanitation Data'!$G$31,0,10*ROW('Sanitation Data'!G43)))</f>
        <v/>
      </c>
      <c r="DD49" s="294" t="str">
        <f ca="true">+IF(OFFSET('Sanitation Data'!$G$32,0,10*ROW('Sanitation Data'!G43))="","",OFFSET('Sanitation Data'!$G$32,0,10*ROW('Sanitation Data'!G43)))</f>
        <v/>
      </c>
      <c r="DE49" s="294" t="str">
        <f ca="true">+IF(OFFSET('Sanitation Data'!$H$28,0,10*ROW('Sanitation Data'!H43))="","",OFFSET('Sanitation Data'!$H$28,0,10*ROW('Sanitation Data'!H43)))</f>
        <v/>
      </c>
      <c r="DF49" s="294" t="str">
        <f ca="true">+IF(OFFSET('Sanitation Data'!$H$29,0,10*ROW('Sanitation Data'!H43))="","",OFFSET('Sanitation Data'!$H$29,0,10*ROW('Sanitation Data'!H43)))</f>
        <v/>
      </c>
      <c r="DG49" s="294" t="str">
        <f ca="true">+IF(OFFSET('Sanitation Data'!$H$30,0,10*ROW('Sanitation Data'!H43))="","",OFFSET('Sanitation Data'!$H$30,0,10*ROW('Sanitation Data'!H43)))</f>
        <v/>
      </c>
      <c r="DH49" s="294" t="str">
        <f ca="true">+IF(OFFSET('Sanitation Data'!$H$31,0,10*ROW('Sanitation Data'!H43))="","",OFFSET('Sanitation Data'!$H$31,0,10*ROW('Sanitation Data'!H43)))</f>
        <v/>
      </c>
      <c r="DI49" s="294" t="str">
        <f ca="true">+IF(OFFSET('Sanitation Data'!$H$32,0,10*ROW('Sanitation Data'!H43))="","",OFFSET('Sanitation Data'!$H$32,0,10*ROW('Sanitation Data'!H43)))</f>
        <v/>
      </c>
      <c r="DJ49" s="294" t="str">
        <f ca="true">+IF(OFFSET('Sanitation Data'!$I$28,0,10*ROW('Sanitation Data'!I43))="","",OFFSET('Sanitation Data'!$I$28,0,10*ROW('Sanitation Data'!I43)))</f>
        <v/>
      </c>
      <c r="DK49" s="294" t="str">
        <f ca="true">+IF(OFFSET('Sanitation Data'!$I$29,0,10*ROW('Sanitation Data'!I43))="","",OFFSET('Sanitation Data'!$I$29,0,10*ROW('Sanitation Data'!I43)))</f>
        <v/>
      </c>
      <c r="DL49" s="294" t="str">
        <f ca="true">+IF(OFFSET('Sanitation Data'!$I$30,0,10*ROW('Sanitation Data'!I43))="","",OFFSET('Sanitation Data'!$I$30,0,10*ROW('Sanitation Data'!I43)))</f>
        <v/>
      </c>
      <c r="DM49" s="294" t="str">
        <f ca="true">+IF(OFFSET('Sanitation Data'!$I$31,0,10*ROW('Sanitation Data'!I43))="","",OFFSET('Sanitation Data'!$I$31,0,10*ROW('Sanitation Data'!I43)))</f>
        <v/>
      </c>
      <c r="DN49" s="294" t="str">
        <f ca="true">+IF(OFFSET('Sanitation Data'!$I$32,0,10*ROW('Sanitation Data'!I43))="","",OFFSET('Sanitation Data'!$I$32,0,10*ROW('Sanitation Data'!I43)))</f>
        <v/>
      </c>
      <c r="DO49" s="294" t="str">
        <f ca="true">+IF(OFFSET('Hygiene Data'!$D$11,0,10*ROW('Hygiene Data'!D43))="","",OFFSET('Hygiene Data'!$D$11,0,10*ROW('Hygiene Data'!D43)))</f>
        <v/>
      </c>
      <c r="DP49" s="294" t="str">
        <f ca="true">+IF(OFFSET('Hygiene Data'!$D$12,0,10*ROW('Hygiene Data'!D43))="","",OFFSET('Hygiene Data'!$D$12,0,10*ROW('Hygiene Data'!D43)))</f>
        <v/>
      </c>
      <c r="DQ49" s="294" t="str">
        <f ca="true">+IF(OFFSET('Hygiene Data'!$D$13,0,10*ROW('Hygiene Data'!D43))="","",OFFSET('Hygiene Data'!$D$13,0,10*ROW('Hygiene Data'!D43)))</f>
        <v/>
      </c>
      <c r="DR49" s="294" t="str">
        <f ca="true">+IF(OFFSET('Hygiene Data'!$E$11,0,10*ROW('Hygiene Data'!E43))="","",OFFSET('Hygiene Data'!$E$11,0,10*ROW('Hygiene Data'!E43)))</f>
        <v/>
      </c>
      <c r="DS49" s="294" t="str">
        <f ca="true">+IF(OFFSET('Hygiene Data'!$E$12,0,10*ROW('Hygiene Data'!E43))="","",OFFSET('Hygiene Data'!$E$12,0,10*ROW('Hygiene Data'!E43)))</f>
        <v/>
      </c>
      <c r="DT49" s="294" t="str">
        <f ca="true">+IF(OFFSET('Hygiene Data'!$E$13,0,10*ROW('Hygiene Data'!E43))="","",OFFSET('Hygiene Data'!$E$13,0,10*ROW('Hygiene Data'!E43)))</f>
        <v/>
      </c>
      <c r="DU49" s="294" t="str">
        <f ca="true">+IF(OFFSET('Hygiene Data'!$F$11,0,10*ROW('Hygiene Data'!F43))="","",OFFSET('Hygiene Data'!$F$11,0,10*ROW('Hygiene Data'!F43)))</f>
        <v/>
      </c>
      <c r="DV49" s="294" t="str">
        <f ca="true">+IF(OFFSET('Hygiene Data'!$F$12,0,10*ROW('Hygiene Data'!F43))="","",OFFSET('Hygiene Data'!$F$12,0,10*ROW('Hygiene Data'!F43)))</f>
        <v/>
      </c>
      <c r="DW49" s="294" t="str">
        <f ca="true">+IF(OFFSET('Hygiene Data'!$F$13,0,10*ROW('Hygiene Data'!F43))="","",OFFSET('Hygiene Data'!$F$13,0,10*ROW('Hygiene Data'!F43)))</f>
        <v/>
      </c>
      <c r="DX49" s="294" t="str">
        <f ca="true">+IF(OFFSET('Hygiene Data'!$G$11,0,10*ROW('Hygiene Data'!G43))="","",OFFSET('Hygiene Data'!$G$11,0,10*ROW('Hygiene Data'!G43)))</f>
        <v/>
      </c>
      <c r="DY49" s="294" t="str">
        <f ca="true">+IF(OFFSET('Hygiene Data'!$G$12,0,10*ROW('Hygiene Data'!G43))="","",OFFSET('Hygiene Data'!$G$12,0,10*ROW('Hygiene Data'!G43)))</f>
        <v/>
      </c>
      <c r="DZ49" s="294" t="str">
        <f ca="true">+IF(OFFSET('Hygiene Data'!$G$13,0,10*ROW('Hygiene Data'!G43))="","",OFFSET('Hygiene Data'!$G$13,0,10*ROW('Hygiene Data'!G43)))</f>
        <v/>
      </c>
      <c r="EA49" s="294" t="str">
        <f ca="true">+IF(OFFSET('Hygiene Data'!$H$11,0,10*ROW('Hygiene Data'!H43))="","",OFFSET('Hygiene Data'!$H$11,0,10*ROW('Hygiene Data'!H43)))</f>
        <v/>
      </c>
      <c r="EB49" s="294" t="str">
        <f ca="true">+IF(OFFSET('Hygiene Data'!$H$12,0,10*ROW('Hygiene Data'!H43))="","",OFFSET('Hygiene Data'!$H$12,0,10*ROW('Hygiene Data'!H43)))</f>
        <v/>
      </c>
      <c r="EC49" s="294" t="str">
        <f ca="true">+IF(OFFSET('Hygiene Data'!$H$13,0,10*ROW('Hygiene Data'!H43))="","",OFFSET('Hygiene Data'!$H$13,0,10*ROW('Hygiene Data'!H43)))</f>
        <v/>
      </c>
      <c r="ED49" s="294" t="str">
        <f ca="true">+IF(OFFSET('Hygiene Data'!$I$11,0,10*ROW('Hygiene Data'!I43))="","",OFFSET('Hygiene Data'!$I$11,0,10*ROW('Hygiene Data'!I43)))</f>
        <v/>
      </c>
      <c r="EE49" s="294" t="str">
        <f ca="true">+IF(OFFSET('Hygiene Data'!$I$12,0,10*ROW('Hygiene Data'!I43))="","",OFFSET('Hygiene Data'!$I$12,0,10*ROW('Hygiene Data'!I43)))</f>
        <v/>
      </c>
      <c r="EF49" s="294"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50" t="str">
        <f t="shared" ca="true" si="0"/>
        <v/>
      </c>
      <c r="D50" s="96"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6"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6"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6"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6"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6"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6"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6"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6"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6"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6"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6"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6"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6"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6"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6"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6"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6"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7"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7"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7"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7"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7"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7"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7"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7"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7"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7"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7"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7"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7"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7"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7"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7"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7"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7"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7"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7"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7"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7"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7"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7"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7"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7"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7"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7"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7"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7"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8"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8"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8"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8"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8"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8"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8"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8"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8"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8"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8"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8"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8"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8"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8"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8"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8"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8"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94"/>
      <c r="BS50" s="294" t="str">
        <f ca="true">+IF(OFFSET('Water Data'!$D$27,0,10*ROW('Water Data'!D44))="","",OFFSET('Water Data'!$D$27,0,10*ROW('Water Data'!D44)))</f>
        <v/>
      </c>
      <c r="BT50" s="294" t="str">
        <f ca="true">+IF(OFFSET('Water Data'!$D$28,0,10*ROW('Water Data'!D44))="","",OFFSET('Water Data'!$D$28,0,10*ROW('Water Data'!D44)))</f>
        <v/>
      </c>
      <c r="BU50" s="294" t="str">
        <f ca="true">+IF(OFFSET('Water Data'!$D$29,0,10*ROW('Water Data'!D44))="","",OFFSET('Water Data'!$D$29,0,10*ROW('Water Data'!D44)))</f>
        <v/>
      </c>
      <c r="BV50" s="294" t="str">
        <f ca="true">+IF(OFFSET('Water Data'!$E$27,0,10*ROW('Water Data'!E44))="","",OFFSET('Water Data'!$E$27,0,10*ROW('Water Data'!E44)))</f>
        <v/>
      </c>
      <c r="BW50" s="294" t="str">
        <f ca="true">+IF(OFFSET('Water Data'!$E$28,0,10*ROW('Water Data'!E44))="","",OFFSET('Water Data'!$E$28,0,10*ROW('Water Data'!E44)))</f>
        <v/>
      </c>
      <c r="BX50" s="294" t="str">
        <f ca="true">+IF(OFFSET('Water Data'!$E$29,0,10*ROW('Water Data'!E44))="","",OFFSET('Water Data'!$E$29,0,10*ROW('Water Data'!E44)))</f>
        <v/>
      </c>
      <c r="BY50" s="294" t="str">
        <f ca="true">+IF(OFFSET('Water Data'!$F$27,0,10*ROW('Water Data'!F44))="","",OFFSET('Water Data'!$F$27,0,10*ROW('Water Data'!F44)))</f>
        <v/>
      </c>
      <c r="BZ50" s="294" t="str">
        <f ca="true">+IF(OFFSET('Water Data'!$F$28,0,10*ROW('Water Data'!F44))="","",OFFSET('Water Data'!$F$28,0,10*ROW('Water Data'!F44)))</f>
        <v/>
      </c>
      <c r="CA50" s="294" t="str">
        <f ca="true">+IF(OFFSET('Water Data'!$F$29,0,10*ROW('Water Data'!F44))="","",OFFSET('Water Data'!$F$29,0,10*ROW('Water Data'!F44)))</f>
        <v/>
      </c>
      <c r="CB50" s="294" t="str">
        <f ca="true">+IF(OFFSET('Water Data'!$G$27,0,10*ROW('Water Data'!G44))="","",OFFSET('Water Data'!$G$27,0,10*ROW('Water Data'!G44)))</f>
        <v/>
      </c>
      <c r="CC50" s="294" t="str">
        <f ca="true">+IF(OFFSET('Water Data'!$G$28,0,10*ROW('Water Data'!G44))="","",OFFSET('Water Data'!$G$28,0,10*ROW('Water Data'!G44)))</f>
        <v/>
      </c>
      <c r="CD50" s="294" t="str">
        <f ca="true">+IF(OFFSET('Water Data'!$G$29,0,10*ROW('Water Data'!G44))="","",OFFSET('Water Data'!$G$29,0,10*ROW('Water Data'!G44)))</f>
        <v/>
      </c>
      <c r="CE50" s="294" t="str">
        <f ca="true">+IF(OFFSET('Water Data'!$H$27,0,10*ROW('Water Data'!H44))="","",OFFSET('Water Data'!$H$27,0,10*ROW('Water Data'!H44)))</f>
        <v/>
      </c>
      <c r="CF50" s="294" t="str">
        <f ca="true">+IF(OFFSET('Water Data'!$H$28,0,10*ROW('Water Data'!H44))="","",OFFSET('Water Data'!$H$28,0,10*ROW('Water Data'!H44)))</f>
        <v/>
      </c>
      <c r="CG50" s="294" t="str">
        <f ca="true">+IF(OFFSET('Water Data'!$H$29,0,10*ROW('Water Data'!H44))="","",OFFSET('Water Data'!$H$29,0,10*ROW('Water Data'!H44)))</f>
        <v/>
      </c>
      <c r="CH50" s="294" t="str">
        <f ca="true">+IF(OFFSET('Water Data'!$I$27,0,10*ROW('Water Data'!I44))="","",OFFSET('Water Data'!$I$27,0,10*ROW('Water Data'!I44)))</f>
        <v/>
      </c>
      <c r="CI50" s="294" t="str">
        <f ca="true">+IF(OFFSET('Water Data'!$I$28,0,10*ROW('Water Data'!I44))="","",OFFSET('Water Data'!$I$28,0,10*ROW('Water Data'!I44)))</f>
        <v/>
      </c>
      <c r="CJ50" s="294" t="str">
        <f ca="true">+IF(OFFSET('Water Data'!$I$29,0,10*ROW('Water Data'!I44))="","",OFFSET('Water Data'!$I$29,0,10*ROW('Water Data'!I44)))</f>
        <v/>
      </c>
      <c r="CK50" s="294" t="str">
        <f ca="true">+IF(OFFSET('Sanitation Data'!$D$28,0,10*ROW('Sanitation Data'!D44))="","",OFFSET('Sanitation Data'!$D$28,0,10*ROW('Sanitation Data'!D44)))</f>
        <v/>
      </c>
      <c r="CL50" s="294" t="str">
        <f ca="true">+IF(OFFSET('Sanitation Data'!$D$29,0,10*ROW('Sanitation Data'!D44))="","",OFFSET('Sanitation Data'!$D$29,0,10*ROW('Sanitation Data'!D44)))</f>
        <v/>
      </c>
      <c r="CM50" s="294" t="str">
        <f ca="true">+IF(OFFSET('Sanitation Data'!$D$30,0,10*ROW('Sanitation Data'!D44))="","",OFFSET('Sanitation Data'!$D$30,0,10*ROW('Sanitation Data'!D44)))</f>
        <v/>
      </c>
      <c r="CN50" s="294" t="str">
        <f ca="true">+IF(OFFSET('Sanitation Data'!$D$31,0,10*ROW('Sanitation Data'!D44))="","",OFFSET('Sanitation Data'!$D$31,0,10*ROW('Sanitation Data'!D44)))</f>
        <v/>
      </c>
      <c r="CO50" s="294" t="str">
        <f ca="true">+IF(OFFSET('Sanitation Data'!$D$32,0,10*ROW('Sanitation Data'!D44))="","",OFFSET('Sanitation Data'!$D$32,0,10*ROW('Sanitation Data'!D44)))</f>
        <v/>
      </c>
      <c r="CP50" s="294" t="str">
        <f ca="true">+IF(OFFSET('Sanitation Data'!$E$28,0,10*ROW('Sanitation Data'!E44))="","",OFFSET('Sanitation Data'!$E$28,0,10*ROW('Sanitation Data'!E44)))</f>
        <v/>
      </c>
      <c r="CQ50" s="294" t="str">
        <f ca="true">+IF(OFFSET('Sanitation Data'!$E$29,0,10*ROW('Sanitation Data'!E44))="","",OFFSET('Sanitation Data'!$E$29,0,10*ROW('Sanitation Data'!E44)))</f>
        <v/>
      </c>
      <c r="CR50" s="294" t="str">
        <f ca="true">+IF(OFFSET('Sanitation Data'!$E$30,0,10*ROW('Sanitation Data'!E44))="","",OFFSET('Sanitation Data'!$E$30,0,10*ROW('Sanitation Data'!E44)))</f>
        <v/>
      </c>
      <c r="CS50" s="294" t="str">
        <f ca="true">+IF(OFFSET('Sanitation Data'!$E$31,0,10*ROW('Sanitation Data'!E44))="","",OFFSET('Sanitation Data'!$E$31,0,10*ROW('Sanitation Data'!E44)))</f>
        <v/>
      </c>
      <c r="CT50" s="294" t="str">
        <f ca="true">+IF(OFFSET('Sanitation Data'!$E$32,0,10*ROW('Sanitation Data'!E44))="","",OFFSET('Sanitation Data'!$E$32,0,10*ROW('Sanitation Data'!E44)))</f>
        <v/>
      </c>
      <c r="CU50" s="294" t="str">
        <f ca="true">+IF(OFFSET('Sanitation Data'!$F$28,0,10*ROW('Sanitation Data'!F44))="","",OFFSET('Sanitation Data'!$F$28,0,10*ROW('Sanitation Data'!F44)))</f>
        <v/>
      </c>
      <c r="CV50" s="294" t="str">
        <f ca="true">+IF(OFFSET('Sanitation Data'!$F$29,0,10*ROW('Sanitation Data'!F44))="","",OFFSET('Sanitation Data'!$F$29,0,10*ROW('Sanitation Data'!F44)))</f>
        <v/>
      </c>
      <c r="CW50" s="294" t="str">
        <f ca="true">+IF(OFFSET('Sanitation Data'!$F$30,0,10*ROW('Sanitation Data'!F44))="","",OFFSET('Sanitation Data'!$F$30,0,10*ROW('Sanitation Data'!F44)))</f>
        <v/>
      </c>
      <c r="CX50" s="294" t="str">
        <f ca="true">+IF(OFFSET('Sanitation Data'!$F$31,0,10*ROW('Sanitation Data'!F44))="","",OFFSET('Sanitation Data'!$F$31,0,10*ROW('Sanitation Data'!F44)))</f>
        <v/>
      </c>
      <c r="CY50" s="294" t="str">
        <f ca="true">+IF(OFFSET('Sanitation Data'!$F$32,0,10*ROW('Sanitation Data'!F44))="","",OFFSET('Sanitation Data'!$F$32,0,10*ROW('Sanitation Data'!F44)))</f>
        <v/>
      </c>
      <c r="CZ50" s="294" t="str">
        <f ca="true">+IF(OFFSET('Sanitation Data'!$G$28,0,10*ROW('Sanitation Data'!G44))="","",OFFSET('Sanitation Data'!$G$28,0,10*ROW('Sanitation Data'!G44)))</f>
        <v/>
      </c>
      <c r="DA50" s="294" t="str">
        <f ca="true">+IF(OFFSET('Sanitation Data'!$G$29,0,10*ROW('Sanitation Data'!G44))="","",OFFSET('Sanitation Data'!$G$29,0,10*ROW('Sanitation Data'!G44)))</f>
        <v/>
      </c>
      <c r="DB50" s="294" t="str">
        <f ca="true">+IF(OFFSET('Sanitation Data'!$G$30,0,10*ROW('Sanitation Data'!G44))="","",OFFSET('Sanitation Data'!$G$30,0,10*ROW('Sanitation Data'!G44)))</f>
        <v/>
      </c>
      <c r="DC50" s="294" t="str">
        <f ca="true">+IF(OFFSET('Sanitation Data'!$G$31,0,10*ROW('Sanitation Data'!G44))="","",OFFSET('Sanitation Data'!$G$31,0,10*ROW('Sanitation Data'!G44)))</f>
        <v/>
      </c>
      <c r="DD50" s="294" t="str">
        <f ca="true">+IF(OFFSET('Sanitation Data'!$G$32,0,10*ROW('Sanitation Data'!G44))="","",OFFSET('Sanitation Data'!$G$32,0,10*ROW('Sanitation Data'!G44)))</f>
        <v/>
      </c>
      <c r="DE50" s="294" t="str">
        <f ca="true">+IF(OFFSET('Sanitation Data'!$H$28,0,10*ROW('Sanitation Data'!H44))="","",OFFSET('Sanitation Data'!$H$28,0,10*ROW('Sanitation Data'!H44)))</f>
        <v/>
      </c>
      <c r="DF50" s="294" t="str">
        <f ca="true">+IF(OFFSET('Sanitation Data'!$H$29,0,10*ROW('Sanitation Data'!H44))="","",OFFSET('Sanitation Data'!$H$29,0,10*ROW('Sanitation Data'!H44)))</f>
        <v/>
      </c>
      <c r="DG50" s="294" t="str">
        <f ca="true">+IF(OFFSET('Sanitation Data'!$H$30,0,10*ROW('Sanitation Data'!H44))="","",OFFSET('Sanitation Data'!$H$30,0,10*ROW('Sanitation Data'!H44)))</f>
        <v/>
      </c>
      <c r="DH50" s="294" t="str">
        <f ca="true">+IF(OFFSET('Sanitation Data'!$H$31,0,10*ROW('Sanitation Data'!H44))="","",OFFSET('Sanitation Data'!$H$31,0,10*ROW('Sanitation Data'!H44)))</f>
        <v/>
      </c>
      <c r="DI50" s="294" t="str">
        <f ca="true">+IF(OFFSET('Sanitation Data'!$H$32,0,10*ROW('Sanitation Data'!H44))="","",OFFSET('Sanitation Data'!$H$32,0,10*ROW('Sanitation Data'!H44)))</f>
        <v/>
      </c>
      <c r="DJ50" s="294" t="str">
        <f ca="true">+IF(OFFSET('Sanitation Data'!$I$28,0,10*ROW('Sanitation Data'!I44))="","",OFFSET('Sanitation Data'!$I$28,0,10*ROW('Sanitation Data'!I44)))</f>
        <v/>
      </c>
      <c r="DK50" s="294" t="str">
        <f ca="true">+IF(OFFSET('Sanitation Data'!$I$29,0,10*ROW('Sanitation Data'!I44))="","",OFFSET('Sanitation Data'!$I$29,0,10*ROW('Sanitation Data'!I44)))</f>
        <v/>
      </c>
      <c r="DL50" s="294" t="str">
        <f ca="true">+IF(OFFSET('Sanitation Data'!$I$30,0,10*ROW('Sanitation Data'!I44))="","",OFFSET('Sanitation Data'!$I$30,0,10*ROW('Sanitation Data'!I44)))</f>
        <v/>
      </c>
      <c r="DM50" s="294" t="str">
        <f ca="true">+IF(OFFSET('Sanitation Data'!$I$31,0,10*ROW('Sanitation Data'!I44))="","",OFFSET('Sanitation Data'!$I$31,0,10*ROW('Sanitation Data'!I44)))</f>
        <v/>
      </c>
      <c r="DN50" s="294" t="str">
        <f ca="true">+IF(OFFSET('Sanitation Data'!$I$32,0,10*ROW('Sanitation Data'!I44))="","",OFFSET('Sanitation Data'!$I$32,0,10*ROW('Sanitation Data'!I44)))</f>
        <v/>
      </c>
      <c r="DO50" s="294" t="str">
        <f ca="true">+IF(OFFSET('Hygiene Data'!$D$11,0,10*ROW('Hygiene Data'!D44))="","",OFFSET('Hygiene Data'!$D$11,0,10*ROW('Hygiene Data'!D44)))</f>
        <v/>
      </c>
      <c r="DP50" s="294" t="str">
        <f ca="true">+IF(OFFSET('Hygiene Data'!$D$12,0,10*ROW('Hygiene Data'!D44))="","",OFFSET('Hygiene Data'!$D$12,0,10*ROW('Hygiene Data'!D44)))</f>
        <v/>
      </c>
      <c r="DQ50" s="294" t="str">
        <f ca="true">+IF(OFFSET('Hygiene Data'!$D$13,0,10*ROW('Hygiene Data'!D44))="","",OFFSET('Hygiene Data'!$D$13,0,10*ROW('Hygiene Data'!D44)))</f>
        <v/>
      </c>
      <c r="DR50" s="294" t="str">
        <f ca="true">+IF(OFFSET('Hygiene Data'!$E$11,0,10*ROW('Hygiene Data'!E44))="","",OFFSET('Hygiene Data'!$E$11,0,10*ROW('Hygiene Data'!E44)))</f>
        <v/>
      </c>
      <c r="DS50" s="294" t="str">
        <f ca="true">+IF(OFFSET('Hygiene Data'!$E$12,0,10*ROW('Hygiene Data'!E44))="","",OFFSET('Hygiene Data'!$E$12,0,10*ROW('Hygiene Data'!E44)))</f>
        <v/>
      </c>
      <c r="DT50" s="294" t="str">
        <f ca="true">+IF(OFFSET('Hygiene Data'!$E$13,0,10*ROW('Hygiene Data'!E44))="","",OFFSET('Hygiene Data'!$E$13,0,10*ROW('Hygiene Data'!E44)))</f>
        <v/>
      </c>
      <c r="DU50" s="294" t="str">
        <f ca="true">+IF(OFFSET('Hygiene Data'!$F$11,0,10*ROW('Hygiene Data'!F44))="","",OFFSET('Hygiene Data'!$F$11,0,10*ROW('Hygiene Data'!F44)))</f>
        <v/>
      </c>
      <c r="DV50" s="294" t="str">
        <f ca="true">+IF(OFFSET('Hygiene Data'!$F$12,0,10*ROW('Hygiene Data'!F44))="","",OFFSET('Hygiene Data'!$F$12,0,10*ROW('Hygiene Data'!F44)))</f>
        <v/>
      </c>
      <c r="DW50" s="294" t="str">
        <f ca="true">+IF(OFFSET('Hygiene Data'!$F$13,0,10*ROW('Hygiene Data'!F44))="","",OFFSET('Hygiene Data'!$F$13,0,10*ROW('Hygiene Data'!F44)))</f>
        <v/>
      </c>
      <c r="DX50" s="294" t="str">
        <f ca="true">+IF(OFFSET('Hygiene Data'!$G$11,0,10*ROW('Hygiene Data'!G44))="","",OFFSET('Hygiene Data'!$G$11,0,10*ROW('Hygiene Data'!G44)))</f>
        <v/>
      </c>
      <c r="DY50" s="294" t="str">
        <f ca="true">+IF(OFFSET('Hygiene Data'!$G$12,0,10*ROW('Hygiene Data'!G44))="","",OFFSET('Hygiene Data'!$G$12,0,10*ROW('Hygiene Data'!G44)))</f>
        <v/>
      </c>
      <c r="DZ50" s="294" t="str">
        <f ca="true">+IF(OFFSET('Hygiene Data'!$G$13,0,10*ROW('Hygiene Data'!G44))="","",OFFSET('Hygiene Data'!$G$13,0,10*ROW('Hygiene Data'!G44)))</f>
        <v/>
      </c>
      <c r="EA50" s="294" t="str">
        <f ca="true">+IF(OFFSET('Hygiene Data'!$H$11,0,10*ROW('Hygiene Data'!H44))="","",OFFSET('Hygiene Data'!$H$11,0,10*ROW('Hygiene Data'!H44)))</f>
        <v/>
      </c>
      <c r="EB50" s="294" t="str">
        <f ca="true">+IF(OFFSET('Hygiene Data'!$H$12,0,10*ROW('Hygiene Data'!H44))="","",OFFSET('Hygiene Data'!$H$12,0,10*ROW('Hygiene Data'!H44)))</f>
        <v/>
      </c>
      <c r="EC50" s="294" t="str">
        <f ca="true">+IF(OFFSET('Hygiene Data'!$H$13,0,10*ROW('Hygiene Data'!H44))="","",OFFSET('Hygiene Data'!$H$13,0,10*ROW('Hygiene Data'!H44)))</f>
        <v/>
      </c>
      <c r="ED50" s="294" t="str">
        <f ca="true">+IF(OFFSET('Hygiene Data'!$I$11,0,10*ROW('Hygiene Data'!I44))="","",OFFSET('Hygiene Data'!$I$11,0,10*ROW('Hygiene Data'!I44)))</f>
        <v/>
      </c>
      <c r="EE50" s="294" t="str">
        <f ca="true">+IF(OFFSET('Hygiene Data'!$I$12,0,10*ROW('Hygiene Data'!I44))="","",OFFSET('Hygiene Data'!$I$12,0,10*ROW('Hygiene Data'!I44)))</f>
        <v/>
      </c>
      <c r="EF50" s="294"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50" t="str">
        <f t="shared" ca="true" si="0"/>
        <v/>
      </c>
      <c r="D51" s="96"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6"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6"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6"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6"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6"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6"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6"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6"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6"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6"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6"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6"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6"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6"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6"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6"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6"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7"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7"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7"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7"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7"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7"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7"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7"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7"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7"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7"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7"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7"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7"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7"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7"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7"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7"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7"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7"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7"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7"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7"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7"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7"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7"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7"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7"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7"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7"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8"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8"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8"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8"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8"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8"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8"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8"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8"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8"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8"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8"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8"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8"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8"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8"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8"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8"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94"/>
      <c r="BS51" s="294" t="str">
        <f ca="true">+IF(OFFSET('Water Data'!$D$27,0,10*ROW('Water Data'!D45))="","",OFFSET('Water Data'!$D$27,0,10*ROW('Water Data'!D45)))</f>
        <v/>
      </c>
      <c r="BT51" s="294" t="str">
        <f ca="true">+IF(OFFSET('Water Data'!$D$28,0,10*ROW('Water Data'!D45))="","",OFFSET('Water Data'!$D$28,0,10*ROW('Water Data'!D45)))</f>
        <v/>
      </c>
      <c r="BU51" s="294" t="str">
        <f ca="true">+IF(OFFSET('Water Data'!$D$29,0,10*ROW('Water Data'!D45))="","",OFFSET('Water Data'!$D$29,0,10*ROW('Water Data'!D45)))</f>
        <v/>
      </c>
      <c r="BV51" s="294" t="str">
        <f ca="true">+IF(OFFSET('Water Data'!$E$27,0,10*ROW('Water Data'!E45))="","",OFFSET('Water Data'!$E$27,0,10*ROW('Water Data'!E45)))</f>
        <v/>
      </c>
      <c r="BW51" s="294" t="str">
        <f ca="true">+IF(OFFSET('Water Data'!$E$28,0,10*ROW('Water Data'!E45))="","",OFFSET('Water Data'!$E$28,0,10*ROW('Water Data'!E45)))</f>
        <v/>
      </c>
      <c r="BX51" s="294" t="str">
        <f ca="true">+IF(OFFSET('Water Data'!$E$29,0,10*ROW('Water Data'!E45))="","",OFFSET('Water Data'!$E$29,0,10*ROW('Water Data'!E45)))</f>
        <v/>
      </c>
      <c r="BY51" s="294" t="str">
        <f ca="true">+IF(OFFSET('Water Data'!$F$27,0,10*ROW('Water Data'!F45))="","",OFFSET('Water Data'!$F$27,0,10*ROW('Water Data'!F45)))</f>
        <v/>
      </c>
      <c r="BZ51" s="294" t="str">
        <f ca="true">+IF(OFFSET('Water Data'!$F$28,0,10*ROW('Water Data'!F45))="","",OFFSET('Water Data'!$F$28,0,10*ROW('Water Data'!F45)))</f>
        <v/>
      </c>
      <c r="CA51" s="294" t="str">
        <f ca="true">+IF(OFFSET('Water Data'!$F$29,0,10*ROW('Water Data'!F45))="","",OFFSET('Water Data'!$F$29,0,10*ROW('Water Data'!F45)))</f>
        <v/>
      </c>
      <c r="CB51" s="294" t="str">
        <f ca="true">+IF(OFFSET('Water Data'!$G$27,0,10*ROW('Water Data'!G45))="","",OFFSET('Water Data'!$G$27,0,10*ROW('Water Data'!G45)))</f>
        <v/>
      </c>
      <c r="CC51" s="294" t="str">
        <f ca="true">+IF(OFFSET('Water Data'!$G$28,0,10*ROW('Water Data'!G45))="","",OFFSET('Water Data'!$G$28,0,10*ROW('Water Data'!G45)))</f>
        <v/>
      </c>
      <c r="CD51" s="294" t="str">
        <f ca="true">+IF(OFFSET('Water Data'!$G$29,0,10*ROW('Water Data'!G45))="","",OFFSET('Water Data'!$G$29,0,10*ROW('Water Data'!G45)))</f>
        <v/>
      </c>
      <c r="CE51" s="294" t="str">
        <f ca="true">+IF(OFFSET('Water Data'!$H$27,0,10*ROW('Water Data'!H45))="","",OFFSET('Water Data'!$H$27,0,10*ROW('Water Data'!H45)))</f>
        <v/>
      </c>
      <c r="CF51" s="294" t="str">
        <f ca="true">+IF(OFFSET('Water Data'!$H$28,0,10*ROW('Water Data'!H45))="","",OFFSET('Water Data'!$H$28,0,10*ROW('Water Data'!H45)))</f>
        <v/>
      </c>
      <c r="CG51" s="294" t="str">
        <f ca="true">+IF(OFFSET('Water Data'!$H$29,0,10*ROW('Water Data'!H45))="","",OFFSET('Water Data'!$H$29,0,10*ROW('Water Data'!H45)))</f>
        <v/>
      </c>
      <c r="CH51" s="294" t="str">
        <f ca="true">+IF(OFFSET('Water Data'!$I$27,0,10*ROW('Water Data'!I45))="","",OFFSET('Water Data'!$I$27,0,10*ROW('Water Data'!I45)))</f>
        <v/>
      </c>
      <c r="CI51" s="294" t="str">
        <f ca="true">+IF(OFFSET('Water Data'!$I$28,0,10*ROW('Water Data'!I45))="","",OFFSET('Water Data'!$I$28,0,10*ROW('Water Data'!I45)))</f>
        <v/>
      </c>
      <c r="CJ51" s="294" t="str">
        <f ca="true">+IF(OFFSET('Water Data'!$I$29,0,10*ROW('Water Data'!I45))="","",OFFSET('Water Data'!$I$29,0,10*ROW('Water Data'!I45)))</f>
        <v/>
      </c>
      <c r="CK51" s="294" t="str">
        <f ca="true">+IF(OFFSET('Sanitation Data'!$D$28,0,10*ROW('Sanitation Data'!D45))="","",OFFSET('Sanitation Data'!$D$28,0,10*ROW('Sanitation Data'!D45)))</f>
        <v/>
      </c>
      <c r="CL51" s="294" t="str">
        <f ca="true">+IF(OFFSET('Sanitation Data'!$D$29,0,10*ROW('Sanitation Data'!D45))="","",OFFSET('Sanitation Data'!$D$29,0,10*ROW('Sanitation Data'!D45)))</f>
        <v/>
      </c>
      <c r="CM51" s="294" t="str">
        <f ca="true">+IF(OFFSET('Sanitation Data'!$D$30,0,10*ROW('Sanitation Data'!D45))="","",OFFSET('Sanitation Data'!$D$30,0,10*ROW('Sanitation Data'!D45)))</f>
        <v/>
      </c>
      <c r="CN51" s="294" t="str">
        <f ca="true">+IF(OFFSET('Sanitation Data'!$D$31,0,10*ROW('Sanitation Data'!D45))="","",OFFSET('Sanitation Data'!$D$31,0,10*ROW('Sanitation Data'!D45)))</f>
        <v/>
      </c>
      <c r="CO51" s="294" t="str">
        <f ca="true">+IF(OFFSET('Sanitation Data'!$D$32,0,10*ROW('Sanitation Data'!D45))="","",OFFSET('Sanitation Data'!$D$32,0,10*ROW('Sanitation Data'!D45)))</f>
        <v/>
      </c>
      <c r="CP51" s="294" t="str">
        <f ca="true">+IF(OFFSET('Sanitation Data'!$E$28,0,10*ROW('Sanitation Data'!E45))="","",OFFSET('Sanitation Data'!$E$28,0,10*ROW('Sanitation Data'!E45)))</f>
        <v/>
      </c>
      <c r="CQ51" s="294" t="str">
        <f ca="true">+IF(OFFSET('Sanitation Data'!$E$29,0,10*ROW('Sanitation Data'!E45))="","",OFFSET('Sanitation Data'!$E$29,0,10*ROW('Sanitation Data'!E45)))</f>
        <v/>
      </c>
      <c r="CR51" s="294" t="str">
        <f ca="true">+IF(OFFSET('Sanitation Data'!$E$30,0,10*ROW('Sanitation Data'!E45))="","",OFFSET('Sanitation Data'!$E$30,0,10*ROW('Sanitation Data'!E45)))</f>
        <v/>
      </c>
      <c r="CS51" s="294" t="str">
        <f ca="true">+IF(OFFSET('Sanitation Data'!$E$31,0,10*ROW('Sanitation Data'!E45))="","",OFFSET('Sanitation Data'!$E$31,0,10*ROW('Sanitation Data'!E45)))</f>
        <v/>
      </c>
      <c r="CT51" s="294" t="str">
        <f ca="true">+IF(OFFSET('Sanitation Data'!$E$32,0,10*ROW('Sanitation Data'!E45))="","",OFFSET('Sanitation Data'!$E$32,0,10*ROW('Sanitation Data'!E45)))</f>
        <v/>
      </c>
      <c r="CU51" s="294" t="str">
        <f ca="true">+IF(OFFSET('Sanitation Data'!$F$28,0,10*ROW('Sanitation Data'!F45))="","",OFFSET('Sanitation Data'!$F$28,0,10*ROW('Sanitation Data'!F45)))</f>
        <v/>
      </c>
      <c r="CV51" s="294" t="str">
        <f ca="true">+IF(OFFSET('Sanitation Data'!$F$29,0,10*ROW('Sanitation Data'!F45))="","",OFFSET('Sanitation Data'!$F$29,0,10*ROW('Sanitation Data'!F45)))</f>
        <v/>
      </c>
      <c r="CW51" s="294" t="str">
        <f ca="true">+IF(OFFSET('Sanitation Data'!$F$30,0,10*ROW('Sanitation Data'!F45))="","",OFFSET('Sanitation Data'!$F$30,0,10*ROW('Sanitation Data'!F45)))</f>
        <v/>
      </c>
      <c r="CX51" s="294" t="str">
        <f ca="true">+IF(OFFSET('Sanitation Data'!$F$31,0,10*ROW('Sanitation Data'!F45))="","",OFFSET('Sanitation Data'!$F$31,0,10*ROW('Sanitation Data'!F45)))</f>
        <v/>
      </c>
      <c r="CY51" s="294" t="str">
        <f ca="true">+IF(OFFSET('Sanitation Data'!$F$32,0,10*ROW('Sanitation Data'!F45))="","",OFFSET('Sanitation Data'!$F$32,0,10*ROW('Sanitation Data'!F45)))</f>
        <v/>
      </c>
      <c r="CZ51" s="294" t="str">
        <f ca="true">+IF(OFFSET('Sanitation Data'!$G$28,0,10*ROW('Sanitation Data'!G45))="","",OFFSET('Sanitation Data'!$G$28,0,10*ROW('Sanitation Data'!G45)))</f>
        <v/>
      </c>
      <c r="DA51" s="294" t="str">
        <f ca="true">+IF(OFFSET('Sanitation Data'!$G$29,0,10*ROW('Sanitation Data'!G45))="","",OFFSET('Sanitation Data'!$G$29,0,10*ROW('Sanitation Data'!G45)))</f>
        <v/>
      </c>
      <c r="DB51" s="294" t="str">
        <f ca="true">+IF(OFFSET('Sanitation Data'!$G$30,0,10*ROW('Sanitation Data'!G45))="","",OFFSET('Sanitation Data'!$G$30,0,10*ROW('Sanitation Data'!G45)))</f>
        <v/>
      </c>
      <c r="DC51" s="294" t="str">
        <f ca="true">+IF(OFFSET('Sanitation Data'!$G$31,0,10*ROW('Sanitation Data'!G45))="","",OFFSET('Sanitation Data'!$G$31,0,10*ROW('Sanitation Data'!G45)))</f>
        <v/>
      </c>
      <c r="DD51" s="294" t="str">
        <f ca="true">+IF(OFFSET('Sanitation Data'!$G$32,0,10*ROW('Sanitation Data'!G45))="","",OFFSET('Sanitation Data'!$G$32,0,10*ROW('Sanitation Data'!G45)))</f>
        <v/>
      </c>
      <c r="DE51" s="294" t="str">
        <f ca="true">+IF(OFFSET('Sanitation Data'!$H$28,0,10*ROW('Sanitation Data'!H45))="","",OFFSET('Sanitation Data'!$H$28,0,10*ROW('Sanitation Data'!H45)))</f>
        <v/>
      </c>
      <c r="DF51" s="294" t="str">
        <f ca="true">+IF(OFFSET('Sanitation Data'!$H$29,0,10*ROW('Sanitation Data'!H45))="","",OFFSET('Sanitation Data'!$H$29,0,10*ROW('Sanitation Data'!H45)))</f>
        <v/>
      </c>
      <c r="DG51" s="294" t="str">
        <f ca="true">+IF(OFFSET('Sanitation Data'!$H$30,0,10*ROW('Sanitation Data'!H45))="","",OFFSET('Sanitation Data'!$H$30,0,10*ROW('Sanitation Data'!H45)))</f>
        <v/>
      </c>
      <c r="DH51" s="294" t="str">
        <f ca="true">+IF(OFFSET('Sanitation Data'!$H$31,0,10*ROW('Sanitation Data'!H45))="","",OFFSET('Sanitation Data'!$H$31,0,10*ROW('Sanitation Data'!H45)))</f>
        <v/>
      </c>
      <c r="DI51" s="294" t="str">
        <f ca="true">+IF(OFFSET('Sanitation Data'!$H$32,0,10*ROW('Sanitation Data'!H45))="","",OFFSET('Sanitation Data'!$H$32,0,10*ROW('Sanitation Data'!H45)))</f>
        <v/>
      </c>
      <c r="DJ51" s="294" t="str">
        <f ca="true">+IF(OFFSET('Sanitation Data'!$I$28,0,10*ROW('Sanitation Data'!I45))="","",OFFSET('Sanitation Data'!$I$28,0,10*ROW('Sanitation Data'!I45)))</f>
        <v/>
      </c>
      <c r="DK51" s="294" t="str">
        <f ca="true">+IF(OFFSET('Sanitation Data'!$I$29,0,10*ROW('Sanitation Data'!I45))="","",OFFSET('Sanitation Data'!$I$29,0,10*ROW('Sanitation Data'!I45)))</f>
        <v/>
      </c>
      <c r="DL51" s="294" t="str">
        <f ca="true">+IF(OFFSET('Sanitation Data'!$I$30,0,10*ROW('Sanitation Data'!I45))="","",OFFSET('Sanitation Data'!$I$30,0,10*ROW('Sanitation Data'!I45)))</f>
        <v/>
      </c>
      <c r="DM51" s="294" t="str">
        <f ca="true">+IF(OFFSET('Sanitation Data'!$I$31,0,10*ROW('Sanitation Data'!I45))="","",OFFSET('Sanitation Data'!$I$31,0,10*ROW('Sanitation Data'!I45)))</f>
        <v/>
      </c>
      <c r="DN51" s="294" t="str">
        <f ca="true">+IF(OFFSET('Sanitation Data'!$I$32,0,10*ROW('Sanitation Data'!I45))="","",OFFSET('Sanitation Data'!$I$32,0,10*ROW('Sanitation Data'!I45)))</f>
        <v/>
      </c>
      <c r="DO51" s="294" t="str">
        <f ca="true">+IF(OFFSET('Hygiene Data'!$D$11,0,10*ROW('Hygiene Data'!D45))="","",OFFSET('Hygiene Data'!$D$11,0,10*ROW('Hygiene Data'!D45)))</f>
        <v/>
      </c>
      <c r="DP51" s="294" t="str">
        <f ca="true">+IF(OFFSET('Hygiene Data'!$D$12,0,10*ROW('Hygiene Data'!D45))="","",OFFSET('Hygiene Data'!$D$12,0,10*ROW('Hygiene Data'!D45)))</f>
        <v/>
      </c>
      <c r="DQ51" s="294" t="str">
        <f ca="true">+IF(OFFSET('Hygiene Data'!$D$13,0,10*ROW('Hygiene Data'!D45))="","",OFFSET('Hygiene Data'!$D$13,0,10*ROW('Hygiene Data'!D45)))</f>
        <v/>
      </c>
      <c r="DR51" s="294" t="str">
        <f ca="true">+IF(OFFSET('Hygiene Data'!$E$11,0,10*ROW('Hygiene Data'!E45))="","",OFFSET('Hygiene Data'!$E$11,0,10*ROW('Hygiene Data'!E45)))</f>
        <v/>
      </c>
      <c r="DS51" s="294" t="str">
        <f ca="true">+IF(OFFSET('Hygiene Data'!$E$12,0,10*ROW('Hygiene Data'!E45))="","",OFFSET('Hygiene Data'!$E$12,0,10*ROW('Hygiene Data'!E45)))</f>
        <v/>
      </c>
      <c r="DT51" s="294" t="str">
        <f ca="true">+IF(OFFSET('Hygiene Data'!$E$13,0,10*ROW('Hygiene Data'!E45))="","",OFFSET('Hygiene Data'!$E$13,0,10*ROW('Hygiene Data'!E45)))</f>
        <v/>
      </c>
      <c r="DU51" s="294" t="str">
        <f ca="true">+IF(OFFSET('Hygiene Data'!$F$11,0,10*ROW('Hygiene Data'!F45))="","",OFFSET('Hygiene Data'!$F$11,0,10*ROW('Hygiene Data'!F45)))</f>
        <v/>
      </c>
      <c r="DV51" s="294" t="str">
        <f ca="true">+IF(OFFSET('Hygiene Data'!$F$12,0,10*ROW('Hygiene Data'!F45))="","",OFFSET('Hygiene Data'!$F$12,0,10*ROW('Hygiene Data'!F45)))</f>
        <v/>
      </c>
      <c r="DW51" s="294" t="str">
        <f ca="true">+IF(OFFSET('Hygiene Data'!$F$13,0,10*ROW('Hygiene Data'!F45))="","",OFFSET('Hygiene Data'!$F$13,0,10*ROW('Hygiene Data'!F45)))</f>
        <v/>
      </c>
      <c r="DX51" s="294" t="str">
        <f ca="true">+IF(OFFSET('Hygiene Data'!$G$11,0,10*ROW('Hygiene Data'!G45))="","",OFFSET('Hygiene Data'!$G$11,0,10*ROW('Hygiene Data'!G45)))</f>
        <v/>
      </c>
      <c r="DY51" s="294" t="str">
        <f ca="true">+IF(OFFSET('Hygiene Data'!$G$12,0,10*ROW('Hygiene Data'!G45))="","",OFFSET('Hygiene Data'!$G$12,0,10*ROW('Hygiene Data'!G45)))</f>
        <v/>
      </c>
      <c r="DZ51" s="294" t="str">
        <f ca="true">+IF(OFFSET('Hygiene Data'!$G$13,0,10*ROW('Hygiene Data'!G45))="","",OFFSET('Hygiene Data'!$G$13,0,10*ROW('Hygiene Data'!G45)))</f>
        <v/>
      </c>
      <c r="EA51" s="294" t="str">
        <f ca="true">+IF(OFFSET('Hygiene Data'!$H$11,0,10*ROW('Hygiene Data'!H45))="","",OFFSET('Hygiene Data'!$H$11,0,10*ROW('Hygiene Data'!H45)))</f>
        <v/>
      </c>
      <c r="EB51" s="294" t="str">
        <f ca="true">+IF(OFFSET('Hygiene Data'!$H$12,0,10*ROW('Hygiene Data'!H45))="","",OFFSET('Hygiene Data'!$H$12,0,10*ROW('Hygiene Data'!H45)))</f>
        <v/>
      </c>
      <c r="EC51" s="294" t="str">
        <f ca="true">+IF(OFFSET('Hygiene Data'!$H$13,0,10*ROW('Hygiene Data'!H45))="","",OFFSET('Hygiene Data'!$H$13,0,10*ROW('Hygiene Data'!H45)))</f>
        <v/>
      </c>
      <c r="ED51" s="294" t="str">
        <f ca="true">+IF(OFFSET('Hygiene Data'!$I$11,0,10*ROW('Hygiene Data'!I45))="","",OFFSET('Hygiene Data'!$I$11,0,10*ROW('Hygiene Data'!I45)))</f>
        <v/>
      </c>
      <c r="EE51" s="294" t="str">
        <f ca="true">+IF(OFFSET('Hygiene Data'!$I$12,0,10*ROW('Hygiene Data'!I45))="","",OFFSET('Hygiene Data'!$I$12,0,10*ROW('Hygiene Data'!I45)))</f>
        <v/>
      </c>
      <c r="EF51" s="294"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50" t="str">
        <f t="shared" ca="true" si="0"/>
        <v/>
      </c>
      <c r="D52" s="96"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6"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6"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6"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6"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6"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6"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6"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6"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6"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6"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6"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6"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6"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6"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6"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6"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6"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7"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7"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7"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7"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7"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7"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7"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7"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7"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7"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7"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7"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7"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7"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7"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7"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7"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7"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7"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7"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7"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7"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7"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7"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7"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7"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7"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7"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7"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7"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8"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8"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8"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8"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8"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8"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8"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8"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8"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8"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8"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8"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8"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8"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8"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8"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8"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8"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94"/>
      <c r="BS52" s="294" t="str">
        <f ca="true">+IF(OFFSET('Water Data'!$D$27,0,10*ROW('Water Data'!D46))="","",OFFSET('Water Data'!$D$27,0,10*ROW('Water Data'!D46)))</f>
        <v/>
      </c>
      <c r="BT52" s="294" t="str">
        <f ca="true">+IF(OFFSET('Water Data'!$D$28,0,10*ROW('Water Data'!D46))="","",OFFSET('Water Data'!$D$28,0,10*ROW('Water Data'!D46)))</f>
        <v/>
      </c>
      <c r="BU52" s="294" t="str">
        <f ca="true">+IF(OFFSET('Water Data'!$D$29,0,10*ROW('Water Data'!D46))="","",OFFSET('Water Data'!$D$29,0,10*ROW('Water Data'!D46)))</f>
        <v/>
      </c>
      <c r="BV52" s="294" t="str">
        <f ca="true">+IF(OFFSET('Water Data'!$E$27,0,10*ROW('Water Data'!E46))="","",OFFSET('Water Data'!$E$27,0,10*ROW('Water Data'!E46)))</f>
        <v/>
      </c>
      <c r="BW52" s="294" t="str">
        <f ca="true">+IF(OFFSET('Water Data'!$E$28,0,10*ROW('Water Data'!E46))="","",OFFSET('Water Data'!$E$28,0,10*ROW('Water Data'!E46)))</f>
        <v/>
      </c>
      <c r="BX52" s="294" t="str">
        <f ca="true">+IF(OFFSET('Water Data'!$E$29,0,10*ROW('Water Data'!E46))="","",OFFSET('Water Data'!$E$29,0,10*ROW('Water Data'!E46)))</f>
        <v/>
      </c>
      <c r="BY52" s="294" t="str">
        <f ca="true">+IF(OFFSET('Water Data'!$F$27,0,10*ROW('Water Data'!F46))="","",OFFSET('Water Data'!$F$27,0,10*ROW('Water Data'!F46)))</f>
        <v/>
      </c>
      <c r="BZ52" s="294" t="str">
        <f ca="true">+IF(OFFSET('Water Data'!$F$28,0,10*ROW('Water Data'!F46))="","",OFFSET('Water Data'!$F$28,0,10*ROW('Water Data'!F46)))</f>
        <v/>
      </c>
      <c r="CA52" s="294" t="str">
        <f ca="true">+IF(OFFSET('Water Data'!$F$29,0,10*ROW('Water Data'!F46))="","",OFFSET('Water Data'!$F$29,0,10*ROW('Water Data'!F46)))</f>
        <v/>
      </c>
      <c r="CB52" s="294" t="str">
        <f ca="true">+IF(OFFSET('Water Data'!$G$27,0,10*ROW('Water Data'!G46))="","",OFFSET('Water Data'!$G$27,0,10*ROW('Water Data'!G46)))</f>
        <v/>
      </c>
      <c r="CC52" s="294" t="str">
        <f ca="true">+IF(OFFSET('Water Data'!$G$28,0,10*ROW('Water Data'!G46))="","",OFFSET('Water Data'!$G$28,0,10*ROW('Water Data'!G46)))</f>
        <v/>
      </c>
      <c r="CD52" s="294" t="str">
        <f ca="true">+IF(OFFSET('Water Data'!$G$29,0,10*ROW('Water Data'!G46))="","",OFFSET('Water Data'!$G$29,0,10*ROW('Water Data'!G46)))</f>
        <v/>
      </c>
      <c r="CE52" s="294" t="str">
        <f ca="true">+IF(OFFSET('Water Data'!$H$27,0,10*ROW('Water Data'!H46))="","",OFFSET('Water Data'!$H$27,0,10*ROW('Water Data'!H46)))</f>
        <v/>
      </c>
      <c r="CF52" s="294" t="str">
        <f ca="true">+IF(OFFSET('Water Data'!$H$28,0,10*ROW('Water Data'!H46))="","",OFFSET('Water Data'!$H$28,0,10*ROW('Water Data'!H46)))</f>
        <v/>
      </c>
      <c r="CG52" s="294" t="str">
        <f ca="true">+IF(OFFSET('Water Data'!$H$29,0,10*ROW('Water Data'!H46))="","",OFFSET('Water Data'!$H$29,0,10*ROW('Water Data'!H46)))</f>
        <v/>
      </c>
      <c r="CH52" s="294" t="str">
        <f ca="true">+IF(OFFSET('Water Data'!$I$27,0,10*ROW('Water Data'!I46))="","",OFFSET('Water Data'!$I$27,0,10*ROW('Water Data'!I46)))</f>
        <v/>
      </c>
      <c r="CI52" s="294" t="str">
        <f ca="true">+IF(OFFSET('Water Data'!$I$28,0,10*ROW('Water Data'!I46))="","",OFFSET('Water Data'!$I$28,0,10*ROW('Water Data'!I46)))</f>
        <v/>
      </c>
      <c r="CJ52" s="294" t="str">
        <f ca="true">+IF(OFFSET('Water Data'!$I$29,0,10*ROW('Water Data'!I46))="","",OFFSET('Water Data'!$I$29,0,10*ROW('Water Data'!I46)))</f>
        <v/>
      </c>
      <c r="CK52" s="294" t="str">
        <f ca="true">+IF(OFFSET('Sanitation Data'!$D$28,0,10*ROW('Sanitation Data'!D46))="","",OFFSET('Sanitation Data'!$D$28,0,10*ROW('Sanitation Data'!D46)))</f>
        <v/>
      </c>
      <c r="CL52" s="294" t="str">
        <f ca="true">+IF(OFFSET('Sanitation Data'!$D$29,0,10*ROW('Sanitation Data'!D46))="","",OFFSET('Sanitation Data'!$D$29,0,10*ROW('Sanitation Data'!D46)))</f>
        <v/>
      </c>
      <c r="CM52" s="294" t="str">
        <f ca="true">+IF(OFFSET('Sanitation Data'!$D$30,0,10*ROW('Sanitation Data'!D46))="","",OFFSET('Sanitation Data'!$D$30,0,10*ROW('Sanitation Data'!D46)))</f>
        <v/>
      </c>
      <c r="CN52" s="294" t="str">
        <f ca="true">+IF(OFFSET('Sanitation Data'!$D$31,0,10*ROW('Sanitation Data'!D46))="","",OFFSET('Sanitation Data'!$D$31,0,10*ROW('Sanitation Data'!D46)))</f>
        <v/>
      </c>
      <c r="CO52" s="294" t="str">
        <f ca="true">+IF(OFFSET('Sanitation Data'!$D$32,0,10*ROW('Sanitation Data'!D46))="","",OFFSET('Sanitation Data'!$D$32,0,10*ROW('Sanitation Data'!D46)))</f>
        <v/>
      </c>
      <c r="CP52" s="294" t="str">
        <f ca="true">+IF(OFFSET('Sanitation Data'!$E$28,0,10*ROW('Sanitation Data'!E46))="","",OFFSET('Sanitation Data'!$E$28,0,10*ROW('Sanitation Data'!E46)))</f>
        <v/>
      </c>
      <c r="CQ52" s="294" t="str">
        <f ca="true">+IF(OFFSET('Sanitation Data'!$E$29,0,10*ROW('Sanitation Data'!E46))="","",OFFSET('Sanitation Data'!$E$29,0,10*ROW('Sanitation Data'!E46)))</f>
        <v/>
      </c>
      <c r="CR52" s="294" t="str">
        <f ca="true">+IF(OFFSET('Sanitation Data'!$E$30,0,10*ROW('Sanitation Data'!E46))="","",OFFSET('Sanitation Data'!$E$30,0,10*ROW('Sanitation Data'!E46)))</f>
        <v/>
      </c>
      <c r="CS52" s="294" t="str">
        <f ca="true">+IF(OFFSET('Sanitation Data'!$E$31,0,10*ROW('Sanitation Data'!E46))="","",OFFSET('Sanitation Data'!$E$31,0,10*ROW('Sanitation Data'!E46)))</f>
        <v/>
      </c>
      <c r="CT52" s="294" t="str">
        <f ca="true">+IF(OFFSET('Sanitation Data'!$E$32,0,10*ROW('Sanitation Data'!E46))="","",OFFSET('Sanitation Data'!$E$32,0,10*ROW('Sanitation Data'!E46)))</f>
        <v/>
      </c>
      <c r="CU52" s="294" t="str">
        <f ca="true">+IF(OFFSET('Sanitation Data'!$F$28,0,10*ROW('Sanitation Data'!F46))="","",OFFSET('Sanitation Data'!$F$28,0,10*ROW('Sanitation Data'!F46)))</f>
        <v/>
      </c>
      <c r="CV52" s="294" t="str">
        <f ca="true">+IF(OFFSET('Sanitation Data'!$F$29,0,10*ROW('Sanitation Data'!F46))="","",OFFSET('Sanitation Data'!$F$29,0,10*ROW('Sanitation Data'!F46)))</f>
        <v/>
      </c>
      <c r="CW52" s="294" t="str">
        <f ca="true">+IF(OFFSET('Sanitation Data'!$F$30,0,10*ROW('Sanitation Data'!F46))="","",OFFSET('Sanitation Data'!$F$30,0,10*ROW('Sanitation Data'!F46)))</f>
        <v/>
      </c>
      <c r="CX52" s="294" t="str">
        <f ca="true">+IF(OFFSET('Sanitation Data'!$F$31,0,10*ROW('Sanitation Data'!F46))="","",OFFSET('Sanitation Data'!$F$31,0,10*ROW('Sanitation Data'!F46)))</f>
        <v/>
      </c>
      <c r="CY52" s="294" t="str">
        <f ca="true">+IF(OFFSET('Sanitation Data'!$F$32,0,10*ROW('Sanitation Data'!F46))="","",OFFSET('Sanitation Data'!$F$32,0,10*ROW('Sanitation Data'!F46)))</f>
        <v/>
      </c>
      <c r="CZ52" s="294" t="str">
        <f ca="true">+IF(OFFSET('Sanitation Data'!$G$28,0,10*ROW('Sanitation Data'!G46))="","",OFFSET('Sanitation Data'!$G$28,0,10*ROW('Sanitation Data'!G46)))</f>
        <v/>
      </c>
      <c r="DA52" s="294" t="str">
        <f ca="true">+IF(OFFSET('Sanitation Data'!$G$29,0,10*ROW('Sanitation Data'!G46))="","",OFFSET('Sanitation Data'!$G$29,0,10*ROW('Sanitation Data'!G46)))</f>
        <v/>
      </c>
      <c r="DB52" s="294" t="str">
        <f ca="true">+IF(OFFSET('Sanitation Data'!$G$30,0,10*ROW('Sanitation Data'!G46))="","",OFFSET('Sanitation Data'!$G$30,0,10*ROW('Sanitation Data'!G46)))</f>
        <v/>
      </c>
      <c r="DC52" s="294" t="str">
        <f ca="true">+IF(OFFSET('Sanitation Data'!$G$31,0,10*ROW('Sanitation Data'!G46))="","",OFFSET('Sanitation Data'!$G$31,0,10*ROW('Sanitation Data'!G46)))</f>
        <v/>
      </c>
      <c r="DD52" s="294" t="str">
        <f ca="true">+IF(OFFSET('Sanitation Data'!$G$32,0,10*ROW('Sanitation Data'!G46))="","",OFFSET('Sanitation Data'!$G$32,0,10*ROW('Sanitation Data'!G46)))</f>
        <v/>
      </c>
      <c r="DE52" s="294" t="str">
        <f ca="true">+IF(OFFSET('Sanitation Data'!$H$28,0,10*ROW('Sanitation Data'!H46))="","",OFFSET('Sanitation Data'!$H$28,0,10*ROW('Sanitation Data'!H46)))</f>
        <v/>
      </c>
      <c r="DF52" s="294" t="str">
        <f ca="true">+IF(OFFSET('Sanitation Data'!$H$29,0,10*ROW('Sanitation Data'!H46))="","",OFFSET('Sanitation Data'!$H$29,0,10*ROW('Sanitation Data'!H46)))</f>
        <v/>
      </c>
      <c r="DG52" s="294" t="str">
        <f ca="true">+IF(OFFSET('Sanitation Data'!$H$30,0,10*ROW('Sanitation Data'!H46))="","",OFFSET('Sanitation Data'!$H$30,0,10*ROW('Sanitation Data'!H46)))</f>
        <v/>
      </c>
      <c r="DH52" s="294" t="str">
        <f ca="true">+IF(OFFSET('Sanitation Data'!$H$31,0,10*ROW('Sanitation Data'!H46))="","",OFFSET('Sanitation Data'!$H$31,0,10*ROW('Sanitation Data'!H46)))</f>
        <v/>
      </c>
      <c r="DI52" s="294" t="str">
        <f ca="true">+IF(OFFSET('Sanitation Data'!$H$32,0,10*ROW('Sanitation Data'!H46))="","",OFFSET('Sanitation Data'!$H$32,0,10*ROW('Sanitation Data'!H46)))</f>
        <v/>
      </c>
      <c r="DJ52" s="294" t="str">
        <f ca="true">+IF(OFFSET('Sanitation Data'!$I$28,0,10*ROW('Sanitation Data'!I46))="","",OFFSET('Sanitation Data'!$I$28,0,10*ROW('Sanitation Data'!I46)))</f>
        <v/>
      </c>
      <c r="DK52" s="294" t="str">
        <f ca="true">+IF(OFFSET('Sanitation Data'!$I$29,0,10*ROW('Sanitation Data'!I46))="","",OFFSET('Sanitation Data'!$I$29,0,10*ROW('Sanitation Data'!I46)))</f>
        <v/>
      </c>
      <c r="DL52" s="294" t="str">
        <f ca="true">+IF(OFFSET('Sanitation Data'!$I$30,0,10*ROW('Sanitation Data'!I46))="","",OFFSET('Sanitation Data'!$I$30,0,10*ROW('Sanitation Data'!I46)))</f>
        <v/>
      </c>
      <c r="DM52" s="294" t="str">
        <f ca="true">+IF(OFFSET('Sanitation Data'!$I$31,0,10*ROW('Sanitation Data'!I46))="","",OFFSET('Sanitation Data'!$I$31,0,10*ROW('Sanitation Data'!I46)))</f>
        <v/>
      </c>
      <c r="DN52" s="294" t="str">
        <f ca="true">+IF(OFFSET('Sanitation Data'!$I$32,0,10*ROW('Sanitation Data'!I46))="","",OFFSET('Sanitation Data'!$I$32,0,10*ROW('Sanitation Data'!I46)))</f>
        <v/>
      </c>
      <c r="DO52" s="294" t="str">
        <f ca="true">+IF(OFFSET('Hygiene Data'!$D$11,0,10*ROW('Hygiene Data'!D46))="","",OFFSET('Hygiene Data'!$D$11,0,10*ROW('Hygiene Data'!D46)))</f>
        <v/>
      </c>
      <c r="DP52" s="294" t="str">
        <f ca="true">+IF(OFFSET('Hygiene Data'!$D$12,0,10*ROW('Hygiene Data'!D46))="","",OFFSET('Hygiene Data'!$D$12,0,10*ROW('Hygiene Data'!D46)))</f>
        <v/>
      </c>
      <c r="DQ52" s="294" t="str">
        <f ca="true">+IF(OFFSET('Hygiene Data'!$D$13,0,10*ROW('Hygiene Data'!D46))="","",OFFSET('Hygiene Data'!$D$13,0,10*ROW('Hygiene Data'!D46)))</f>
        <v/>
      </c>
      <c r="DR52" s="294" t="str">
        <f ca="true">+IF(OFFSET('Hygiene Data'!$E$11,0,10*ROW('Hygiene Data'!E46))="","",OFFSET('Hygiene Data'!$E$11,0,10*ROW('Hygiene Data'!E46)))</f>
        <v/>
      </c>
      <c r="DS52" s="294" t="str">
        <f ca="true">+IF(OFFSET('Hygiene Data'!$E$12,0,10*ROW('Hygiene Data'!E46))="","",OFFSET('Hygiene Data'!$E$12,0,10*ROW('Hygiene Data'!E46)))</f>
        <v/>
      </c>
      <c r="DT52" s="294" t="str">
        <f ca="true">+IF(OFFSET('Hygiene Data'!$E$13,0,10*ROW('Hygiene Data'!E46))="","",OFFSET('Hygiene Data'!$E$13,0,10*ROW('Hygiene Data'!E46)))</f>
        <v/>
      </c>
      <c r="DU52" s="294" t="str">
        <f ca="true">+IF(OFFSET('Hygiene Data'!$F$11,0,10*ROW('Hygiene Data'!F46))="","",OFFSET('Hygiene Data'!$F$11,0,10*ROW('Hygiene Data'!F46)))</f>
        <v/>
      </c>
      <c r="DV52" s="294" t="str">
        <f ca="true">+IF(OFFSET('Hygiene Data'!$F$12,0,10*ROW('Hygiene Data'!F46))="","",OFFSET('Hygiene Data'!$F$12,0,10*ROW('Hygiene Data'!F46)))</f>
        <v/>
      </c>
      <c r="DW52" s="294" t="str">
        <f ca="true">+IF(OFFSET('Hygiene Data'!$F$13,0,10*ROW('Hygiene Data'!F46))="","",OFFSET('Hygiene Data'!$F$13,0,10*ROW('Hygiene Data'!F46)))</f>
        <v/>
      </c>
      <c r="DX52" s="294" t="str">
        <f ca="true">+IF(OFFSET('Hygiene Data'!$G$11,0,10*ROW('Hygiene Data'!G46))="","",OFFSET('Hygiene Data'!$G$11,0,10*ROW('Hygiene Data'!G46)))</f>
        <v/>
      </c>
      <c r="DY52" s="294" t="str">
        <f ca="true">+IF(OFFSET('Hygiene Data'!$G$12,0,10*ROW('Hygiene Data'!G46))="","",OFFSET('Hygiene Data'!$G$12,0,10*ROW('Hygiene Data'!G46)))</f>
        <v/>
      </c>
      <c r="DZ52" s="294" t="str">
        <f ca="true">+IF(OFFSET('Hygiene Data'!$G$13,0,10*ROW('Hygiene Data'!G46))="","",OFFSET('Hygiene Data'!$G$13,0,10*ROW('Hygiene Data'!G46)))</f>
        <v/>
      </c>
      <c r="EA52" s="294" t="str">
        <f ca="true">+IF(OFFSET('Hygiene Data'!$H$11,0,10*ROW('Hygiene Data'!H46))="","",OFFSET('Hygiene Data'!$H$11,0,10*ROW('Hygiene Data'!H46)))</f>
        <v/>
      </c>
      <c r="EB52" s="294" t="str">
        <f ca="true">+IF(OFFSET('Hygiene Data'!$H$12,0,10*ROW('Hygiene Data'!H46))="","",OFFSET('Hygiene Data'!$H$12,0,10*ROW('Hygiene Data'!H46)))</f>
        <v/>
      </c>
      <c r="EC52" s="294" t="str">
        <f ca="true">+IF(OFFSET('Hygiene Data'!$H$13,0,10*ROW('Hygiene Data'!H46))="","",OFFSET('Hygiene Data'!$H$13,0,10*ROW('Hygiene Data'!H46)))</f>
        <v/>
      </c>
      <c r="ED52" s="294" t="str">
        <f ca="true">+IF(OFFSET('Hygiene Data'!$I$11,0,10*ROW('Hygiene Data'!I46))="","",OFFSET('Hygiene Data'!$I$11,0,10*ROW('Hygiene Data'!I46)))</f>
        <v/>
      </c>
      <c r="EE52" s="294" t="str">
        <f ca="true">+IF(OFFSET('Hygiene Data'!$I$12,0,10*ROW('Hygiene Data'!I46))="","",OFFSET('Hygiene Data'!$I$12,0,10*ROW('Hygiene Data'!I46)))</f>
        <v/>
      </c>
      <c r="EF52" s="294"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50" t="str">
        <f t="shared" ca="true" si="0"/>
        <v/>
      </c>
      <c r="D53" s="96"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6"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6"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6"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6"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6"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6"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6"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6"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6"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6"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6"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6"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6"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6"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6"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6"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6"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7"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7"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7"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7"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7"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7"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7"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7"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7"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7"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7"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7"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7"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7"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7"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7"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7"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7"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7"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7"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7"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7"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7"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7"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7"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7"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7"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7"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7"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7"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8"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8"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8"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8"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8"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8"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8"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8"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8"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8"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8"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8"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8"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8"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8"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8"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8"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8"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94"/>
      <c r="BS53" s="294" t="str">
        <f ca="true">+IF(OFFSET('Water Data'!$D$27,0,10*ROW('Water Data'!D47))="","",OFFSET('Water Data'!$D$27,0,10*ROW('Water Data'!D47)))</f>
        <v/>
      </c>
      <c r="BT53" s="294" t="str">
        <f ca="true">+IF(OFFSET('Water Data'!$D$28,0,10*ROW('Water Data'!D47))="","",OFFSET('Water Data'!$D$28,0,10*ROW('Water Data'!D47)))</f>
        <v/>
      </c>
      <c r="BU53" s="294" t="str">
        <f ca="true">+IF(OFFSET('Water Data'!$D$29,0,10*ROW('Water Data'!D47))="","",OFFSET('Water Data'!$D$29,0,10*ROW('Water Data'!D47)))</f>
        <v/>
      </c>
      <c r="BV53" s="294" t="str">
        <f ca="true">+IF(OFFSET('Water Data'!$E$27,0,10*ROW('Water Data'!E47))="","",OFFSET('Water Data'!$E$27,0,10*ROW('Water Data'!E47)))</f>
        <v/>
      </c>
      <c r="BW53" s="294" t="str">
        <f ca="true">+IF(OFFSET('Water Data'!$E$28,0,10*ROW('Water Data'!E47))="","",OFFSET('Water Data'!$E$28,0,10*ROW('Water Data'!E47)))</f>
        <v/>
      </c>
      <c r="BX53" s="294" t="str">
        <f ca="true">+IF(OFFSET('Water Data'!$E$29,0,10*ROW('Water Data'!E47))="","",OFFSET('Water Data'!$E$29,0,10*ROW('Water Data'!E47)))</f>
        <v/>
      </c>
      <c r="BY53" s="294" t="str">
        <f ca="true">+IF(OFFSET('Water Data'!$F$27,0,10*ROW('Water Data'!F47))="","",OFFSET('Water Data'!$F$27,0,10*ROW('Water Data'!F47)))</f>
        <v/>
      </c>
      <c r="BZ53" s="294" t="str">
        <f ca="true">+IF(OFFSET('Water Data'!$F$28,0,10*ROW('Water Data'!F47))="","",OFFSET('Water Data'!$F$28,0,10*ROW('Water Data'!F47)))</f>
        <v/>
      </c>
      <c r="CA53" s="294" t="str">
        <f ca="true">+IF(OFFSET('Water Data'!$F$29,0,10*ROW('Water Data'!F47))="","",OFFSET('Water Data'!$F$29,0,10*ROW('Water Data'!F47)))</f>
        <v/>
      </c>
      <c r="CB53" s="294" t="str">
        <f ca="true">+IF(OFFSET('Water Data'!$G$27,0,10*ROW('Water Data'!G47))="","",OFFSET('Water Data'!$G$27,0,10*ROW('Water Data'!G47)))</f>
        <v/>
      </c>
      <c r="CC53" s="294" t="str">
        <f ca="true">+IF(OFFSET('Water Data'!$G$28,0,10*ROW('Water Data'!G47))="","",OFFSET('Water Data'!$G$28,0,10*ROW('Water Data'!G47)))</f>
        <v/>
      </c>
      <c r="CD53" s="294" t="str">
        <f ca="true">+IF(OFFSET('Water Data'!$G$29,0,10*ROW('Water Data'!G47))="","",OFFSET('Water Data'!$G$29,0,10*ROW('Water Data'!G47)))</f>
        <v/>
      </c>
      <c r="CE53" s="294" t="str">
        <f ca="true">+IF(OFFSET('Water Data'!$H$27,0,10*ROW('Water Data'!H47))="","",OFFSET('Water Data'!$H$27,0,10*ROW('Water Data'!H47)))</f>
        <v/>
      </c>
      <c r="CF53" s="294" t="str">
        <f ca="true">+IF(OFFSET('Water Data'!$H$28,0,10*ROW('Water Data'!H47))="","",OFFSET('Water Data'!$H$28,0,10*ROW('Water Data'!H47)))</f>
        <v/>
      </c>
      <c r="CG53" s="294" t="str">
        <f ca="true">+IF(OFFSET('Water Data'!$H$29,0,10*ROW('Water Data'!H47))="","",OFFSET('Water Data'!$H$29,0,10*ROW('Water Data'!H47)))</f>
        <v/>
      </c>
      <c r="CH53" s="294" t="str">
        <f ca="true">+IF(OFFSET('Water Data'!$I$27,0,10*ROW('Water Data'!I47))="","",OFFSET('Water Data'!$I$27,0,10*ROW('Water Data'!I47)))</f>
        <v/>
      </c>
      <c r="CI53" s="294" t="str">
        <f ca="true">+IF(OFFSET('Water Data'!$I$28,0,10*ROW('Water Data'!I47))="","",OFFSET('Water Data'!$I$28,0,10*ROW('Water Data'!I47)))</f>
        <v/>
      </c>
      <c r="CJ53" s="294" t="str">
        <f ca="true">+IF(OFFSET('Water Data'!$I$29,0,10*ROW('Water Data'!I47))="","",OFFSET('Water Data'!$I$29,0,10*ROW('Water Data'!I47)))</f>
        <v/>
      </c>
      <c r="CK53" s="294" t="str">
        <f ca="true">+IF(OFFSET('Sanitation Data'!$D$28,0,10*ROW('Sanitation Data'!D47))="","",OFFSET('Sanitation Data'!$D$28,0,10*ROW('Sanitation Data'!D47)))</f>
        <v/>
      </c>
      <c r="CL53" s="294" t="str">
        <f ca="true">+IF(OFFSET('Sanitation Data'!$D$29,0,10*ROW('Sanitation Data'!D47))="","",OFFSET('Sanitation Data'!$D$29,0,10*ROW('Sanitation Data'!D47)))</f>
        <v/>
      </c>
      <c r="CM53" s="294" t="str">
        <f ca="true">+IF(OFFSET('Sanitation Data'!$D$30,0,10*ROW('Sanitation Data'!D47))="","",OFFSET('Sanitation Data'!$D$30,0,10*ROW('Sanitation Data'!D47)))</f>
        <v/>
      </c>
      <c r="CN53" s="294" t="str">
        <f ca="true">+IF(OFFSET('Sanitation Data'!$D$31,0,10*ROW('Sanitation Data'!D47))="","",OFFSET('Sanitation Data'!$D$31,0,10*ROW('Sanitation Data'!D47)))</f>
        <v/>
      </c>
      <c r="CO53" s="294" t="str">
        <f ca="true">+IF(OFFSET('Sanitation Data'!$D$32,0,10*ROW('Sanitation Data'!D47))="","",OFFSET('Sanitation Data'!$D$32,0,10*ROW('Sanitation Data'!D47)))</f>
        <v/>
      </c>
      <c r="CP53" s="294" t="str">
        <f ca="true">+IF(OFFSET('Sanitation Data'!$E$28,0,10*ROW('Sanitation Data'!E47))="","",OFFSET('Sanitation Data'!$E$28,0,10*ROW('Sanitation Data'!E47)))</f>
        <v/>
      </c>
      <c r="CQ53" s="294" t="str">
        <f ca="true">+IF(OFFSET('Sanitation Data'!$E$29,0,10*ROW('Sanitation Data'!E47))="","",OFFSET('Sanitation Data'!$E$29,0,10*ROW('Sanitation Data'!E47)))</f>
        <v/>
      </c>
      <c r="CR53" s="294" t="str">
        <f ca="true">+IF(OFFSET('Sanitation Data'!$E$30,0,10*ROW('Sanitation Data'!E47))="","",OFFSET('Sanitation Data'!$E$30,0,10*ROW('Sanitation Data'!E47)))</f>
        <v/>
      </c>
      <c r="CS53" s="294" t="str">
        <f ca="true">+IF(OFFSET('Sanitation Data'!$E$31,0,10*ROW('Sanitation Data'!E47))="","",OFFSET('Sanitation Data'!$E$31,0,10*ROW('Sanitation Data'!E47)))</f>
        <v/>
      </c>
      <c r="CT53" s="294" t="str">
        <f ca="true">+IF(OFFSET('Sanitation Data'!$E$32,0,10*ROW('Sanitation Data'!E47))="","",OFFSET('Sanitation Data'!$E$32,0,10*ROW('Sanitation Data'!E47)))</f>
        <v/>
      </c>
      <c r="CU53" s="294" t="str">
        <f ca="true">+IF(OFFSET('Sanitation Data'!$F$28,0,10*ROW('Sanitation Data'!F47))="","",OFFSET('Sanitation Data'!$F$28,0,10*ROW('Sanitation Data'!F47)))</f>
        <v/>
      </c>
      <c r="CV53" s="294" t="str">
        <f ca="true">+IF(OFFSET('Sanitation Data'!$F$29,0,10*ROW('Sanitation Data'!F47))="","",OFFSET('Sanitation Data'!$F$29,0,10*ROW('Sanitation Data'!F47)))</f>
        <v/>
      </c>
      <c r="CW53" s="294" t="str">
        <f ca="true">+IF(OFFSET('Sanitation Data'!$F$30,0,10*ROW('Sanitation Data'!F47))="","",OFFSET('Sanitation Data'!$F$30,0,10*ROW('Sanitation Data'!F47)))</f>
        <v/>
      </c>
      <c r="CX53" s="294" t="str">
        <f ca="true">+IF(OFFSET('Sanitation Data'!$F$31,0,10*ROW('Sanitation Data'!F47))="","",OFFSET('Sanitation Data'!$F$31,0,10*ROW('Sanitation Data'!F47)))</f>
        <v/>
      </c>
      <c r="CY53" s="294" t="str">
        <f ca="true">+IF(OFFSET('Sanitation Data'!$F$32,0,10*ROW('Sanitation Data'!F47))="","",OFFSET('Sanitation Data'!$F$32,0,10*ROW('Sanitation Data'!F47)))</f>
        <v/>
      </c>
      <c r="CZ53" s="294" t="str">
        <f ca="true">+IF(OFFSET('Sanitation Data'!$G$28,0,10*ROW('Sanitation Data'!G47))="","",OFFSET('Sanitation Data'!$G$28,0,10*ROW('Sanitation Data'!G47)))</f>
        <v/>
      </c>
      <c r="DA53" s="294" t="str">
        <f ca="true">+IF(OFFSET('Sanitation Data'!$G$29,0,10*ROW('Sanitation Data'!G47))="","",OFFSET('Sanitation Data'!$G$29,0,10*ROW('Sanitation Data'!G47)))</f>
        <v/>
      </c>
      <c r="DB53" s="294" t="str">
        <f ca="true">+IF(OFFSET('Sanitation Data'!$G$30,0,10*ROW('Sanitation Data'!G47))="","",OFFSET('Sanitation Data'!$G$30,0,10*ROW('Sanitation Data'!G47)))</f>
        <v/>
      </c>
      <c r="DC53" s="294" t="str">
        <f ca="true">+IF(OFFSET('Sanitation Data'!$G$31,0,10*ROW('Sanitation Data'!G47))="","",OFFSET('Sanitation Data'!$G$31,0,10*ROW('Sanitation Data'!G47)))</f>
        <v/>
      </c>
      <c r="DD53" s="294" t="str">
        <f ca="true">+IF(OFFSET('Sanitation Data'!$G$32,0,10*ROW('Sanitation Data'!G47))="","",OFFSET('Sanitation Data'!$G$32,0,10*ROW('Sanitation Data'!G47)))</f>
        <v/>
      </c>
      <c r="DE53" s="294" t="str">
        <f ca="true">+IF(OFFSET('Sanitation Data'!$H$28,0,10*ROW('Sanitation Data'!H47))="","",OFFSET('Sanitation Data'!$H$28,0,10*ROW('Sanitation Data'!H47)))</f>
        <v/>
      </c>
      <c r="DF53" s="294" t="str">
        <f ca="true">+IF(OFFSET('Sanitation Data'!$H$29,0,10*ROW('Sanitation Data'!H47))="","",OFFSET('Sanitation Data'!$H$29,0,10*ROW('Sanitation Data'!H47)))</f>
        <v/>
      </c>
      <c r="DG53" s="294" t="str">
        <f ca="true">+IF(OFFSET('Sanitation Data'!$H$30,0,10*ROW('Sanitation Data'!H47))="","",OFFSET('Sanitation Data'!$H$30,0,10*ROW('Sanitation Data'!H47)))</f>
        <v/>
      </c>
      <c r="DH53" s="294" t="str">
        <f ca="true">+IF(OFFSET('Sanitation Data'!$H$31,0,10*ROW('Sanitation Data'!H47))="","",OFFSET('Sanitation Data'!$H$31,0,10*ROW('Sanitation Data'!H47)))</f>
        <v/>
      </c>
      <c r="DI53" s="294" t="str">
        <f ca="true">+IF(OFFSET('Sanitation Data'!$H$32,0,10*ROW('Sanitation Data'!H47))="","",OFFSET('Sanitation Data'!$H$32,0,10*ROW('Sanitation Data'!H47)))</f>
        <v/>
      </c>
      <c r="DJ53" s="294" t="str">
        <f ca="true">+IF(OFFSET('Sanitation Data'!$I$28,0,10*ROW('Sanitation Data'!I47))="","",OFFSET('Sanitation Data'!$I$28,0,10*ROW('Sanitation Data'!I47)))</f>
        <v/>
      </c>
      <c r="DK53" s="294" t="str">
        <f ca="true">+IF(OFFSET('Sanitation Data'!$I$29,0,10*ROW('Sanitation Data'!I47))="","",OFFSET('Sanitation Data'!$I$29,0,10*ROW('Sanitation Data'!I47)))</f>
        <v/>
      </c>
      <c r="DL53" s="294" t="str">
        <f ca="true">+IF(OFFSET('Sanitation Data'!$I$30,0,10*ROW('Sanitation Data'!I47))="","",OFFSET('Sanitation Data'!$I$30,0,10*ROW('Sanitation Data'!I47)))</f>
        <v/>
      </c>
      <c r="DM53" s="294" t="str">
        <f ca="true">+IF(OFFSET('Sanitation Data'!$I$31,0,10*ROW('Sanitation Data'!I47))="","",OFFSET('Sanitation Data'!$I$31,0,10*ROW('Sanitation Data'!I47)))</f>
        <v/>
      </c>
      <c r="DN53" s="294" t="str">
        <f ca="true">+IF(OFFSET('Sanitation Data'!$I$32,0,10*ROW('Sanitation Data'!I47))="","",OFFSET('Sanitation Data'!$I$32,0,10*ROW('Sanitation Data'!I47)))</f>
        <v/>
      </c>
      <c r="DO53" s="294" t="str">
        <f ca="true">+IF(OFFSET('Hygiene Data'!$D$11,0,10*ROW('Hygiene Data'!D47))="","",OFFSET('Hygiene Data'!$D$11,0,10*ROW('Hygiene Data'!D47)))</f>
        <v/>
      </c>
      <c r="DP53" s="294" t="str">
        <f ca="true">+IF(OFFSET('Hygiene Data'!$D$12,0,10*ROW('Hygiene Data'!D47))="","",OFFSET('Hygiene Data'!$D$12,0,10*ROW('Hygiene Data'!D47)))</f>
        <v/>
      </c>
      <c r="DQ53" s="294" t="str">
        <f ca="true">+IF(OFFSET('Hygiene Data'!$D$13,0,10*ROW('Hygiene Data'!D47))="","",OFFSET('Hygiene Data'!$D$13,0,10*ROW('Hygiene Data'!D47)))</f>
        <v/>
      </c>
      <c r="DR53" s="294" t="str">
        <f ca="true">+IF(OFFSET('Hygiene Data'!$E$11,0,10*ROW('Hygiene Data'!E47))="","",OFFSET('Hygiene Data'!$E$11,0,10*ROW('Hygiene Data'!E47)))</f>
        <v/>
      </c>
      <c r="DS53" s="294" t="str">
        <f ca="true">+IF(OFFSET('Hygiene Data'!$E$12,0,10*ROW('Hygiene Data'!E47))="","",OFFSET('Hygiene Data'!$E$12,0,10*ROW('Hygiene Data'!E47)))</f>
        <v/>
      </c>
      <c r="DT53" s="294" t="str">
        <f ca="true">+IF(OFFSET('Hygiene Data'!$E$13,0,10*ROW('Hygiene Data'!E47))="","",OFFSET('Hygiene Data'!$E$13,0,10*ROW('Hygiene Data'!E47)))</f>
        <v/>
      </c>
      <c r="DU53" s="294" t="str">
        <f ca="true">+IF(OFFSET('Hygiene Data'!$F$11,0,10*ROW('Hygiene Data'!F47))="","",OFFSET('Hygiene Data'!$F$11,0,10*ROW('Hygiene Data'!F47)))</f>
        <v/>
      </c>
      <c r="DV53" s="294" t="str">
        <f ca="true">+IF(OFFSET('Hygiene Data'!$F$12,0,10*ROW('Hygiene Data'!F47))="","",OFFSET('Hygiene Data'!$F$12,0,10*ROW('Hygiene Data'!F47)))</f>
        <v/>
      </c>
      <c r="DW53" s="294" t="str">
        <f ca="true">+IF(OFFSET('Hygiene Data'!$F$13,0,10*ROW('Hygiene Data'!F47))="","",OFFSET('Hygiene Data'!$F$13,0,10*ROW('Hygiene Data'!F47)))</f>
        <v/>
      </c>
      <c r="DX53" s="294" t="str">
        <f ca="true">+IF(OFFSET('Hygiene Data'!$G$11,0,10*ROW('Hygiene Data'!G47))="","",OFFSET('Hygiene Data'!$G$11,0,10*ROW('Hygiene Data'!G47)))</f>
        <v/>
      </c>
      <c r="DY53" s="294" t="str">
        <f ca="true">+IF(OFFSET('Hygiene Data'!$G$12,0,10*ROW('Hygiene Data'!G47))="","",OFFSET('Hygiene Data'!$G$12,0,10*ROW('Hygiene Data'!G47)))</f>
        <v/>
      </c>
      <c r="DZ53" s="294" t="str">
        <f ca="true">+IF(OFFSET('Hygiene Data'!$G$13,0,10*ROW('Hygiene Data'!G47))="","",OFFSET('Hygiene Data'!$G$13,0,10*ROW('Hygiene Data'!G47)))</f>
        <v/>
      </c>
      <c r="EA53" s="294" t="str">
        <f ca="true">+IF(OFFSET('Hygiene Data'!$H$11,0,10*ROW('Hygiene Data'!H47))="","",OFFSET('Hygiene Data'!$H$11,0,10*ROW('Hygiene Data'!H47)))</f>
        <v/>
      </c>
      <c r="EB53" s="294" t="str">
        <f ca="true">+IF(OFFSET('Hygiene Data'!$H$12,0,10*ROW('Hygiene Data'!H47))="","",OFFSET('Hygiene Data'!$H$12,0,10*ROW('Hygiene Data'!H47)))</f>
        <v/>
      </c>
      <c r="EC53" s="294" t="str">
        <f ca="true">+IF(OFFSET('Hygiene Data'!$H$13,0,10*ROW('Hygiene Data'!H47))="","",OFFSET('Hygiene Data'!$H$13,0,10*ROW('Hygiene Data'!H47)))</f>
        <v/>
      </c>
      <c r="ED53" s="294" t="str">
        <f ca="true">+IF(OFFSET('Hygiene Data'!$I$11,0,10*ROW('Hygiene Data'!I47))="","",OFFSET('Hygiene Data'!$I$11,0,10*ROW('Hygiene Data'!I47)))</f>
        <v/>
      </c>
      <c r="EE53" s="294" t="str">
        <f ca="true">+IF(OFFSET('Hygiene Data'!$I$12,0,10*ROW('Hygiene Data'!I47))="","",OFFSET('Hygiene Data'!$I$12,0,10*ROW('Hygiene Data'!I47)))</f>
        <v/>
      </c>
      <c r="EF53" s="294"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50" t="str">
        <f t="shared" ca="true" si="0"/>
        <v/>
      </c>
      <c r="D54" s="96"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6"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6"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6"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6"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6"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6"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6"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6"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6"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6"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6"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6"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6"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6"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6"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6"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6"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7"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7"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7"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7"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7"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7"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7"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7"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7"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7"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7"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7"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7"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7"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7"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7"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7"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7"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7"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7"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7"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7"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7"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7"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7"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7"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7"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7"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7"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7"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8"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8"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8"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8"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8"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8"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8"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8"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8"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8"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8"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8"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8"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8"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8"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8"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8"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8"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94"/>
      <c r="BS54" s="294" t="str">
        <f ca="true">+IF(OFFSET('Water Data'!$D$27,0,10*ROW('Water Data'!D48))="","",OFFSET('Water Data'!$D$27,0,10*ROW('Water Data'!D48)))</f>
        <v/>
      </c>
      <c r="BT54" s="294" t="str">
        <f ca="true">+IF(OFFSET('Water Data'!$D$28,0,10*ROW('Water Data'!D48))="","",OFFSET('Water Data'!$D$28,0,10*ROW('Water Data'!D48)))</f>
        <v/>
      </c>
      <c r="BU54" s="294" t="str">
        <f ca="true">+IF(OFFSET('Water Data'!$D$29,0,10*ROW('Water Data'!D48))="","",OFFSET('Water Data'!$D$29,0,10*ROW('Water Data'!D48)))</f>
        <v/>
      </c>
      <c r="BV54" s="294" t="str">
        <f ca="true">+IF(OFFSET('Water Data'!$E$27,0,10*ROW('Water Data'!E48))="","",OFFSET('Water Data'!$E$27,0,10*ROW('Water Data'!E48)))</f>
        <v/>
      </c>
      <c r="BW54" s="294" t="str">
        <f ca="true">+IF(OFFSET('Water Data'!$E$28,0,10*ROW('Water Data'!E48))="","",OFFSET('Water Data'!$E$28,0,10*ROW('Water Data'!E48)))</f>
        <v/>
      </c>
      <c r="BX54" s="294" t="str">
        <f ca="true">+IF(OFFSET('Water Data'!$E$29,0,10*ROW('Water Data'!E48))="","",OFFSET('Water Data'!$E$29,0,10*ROW('Water Data'!E48)))</f>
        <v/>
      </c>
      <c r="BY54" s="294" t="str">
        <f ca="true">+IF(OFFSET('Water Data'!$F$27,0,10*ROW('Water Data'!F48))="","",OFFSET('Water Data'!$F$27,0,10*ROW('Water Data'!F48)))</f>
        <v/>
      </c>
      <c r="BZ54" s="294" t="str">
        <f ca="true">+IF(OFFSET('Water Data'!$F$28,0,10*ROW('Water Data'!F48))="","",OFFSET('Water Data'!$F$28,0,10*ROW('Water Data'!F48)))</f>
        <v/>
      </c>
      <c r="CA54" s="294" t="str">
        <f ca="true">+IF(OFFSET('Water Data'!$F$29,0,10*ROW('Water Data'!F48))="","",OFFSET('Water Data'!$F$29,0,10*ROW('Water Data'!F48)))</f>
        <v/>
      </c>
      <c r="CB54" s="294" t="str">
        <f ca="true">+IF(OFFSET('Water Data'!$G$27,0,10*ROW('Water Data'!G48))="","",OFFSET('Water Data'!$G$27,0,10*ROW('Water Data'!G48)))</f>
        <v/>
      </c>
      <c r="CC54" s="294" t="str">
        <f ca="true">+IF(OFFSET('Water Data'!$G$28,0,10*ROW('Water Data'!G48))="","",OFFSET('Water Data'!$G$28,0,10*ROW('Water Data'!G48)))</f>
        <v/>
      </c>
      <c r="CD54" s="294" t="str">
        <f ca="true">+IF(OFFSET('Water Data'!$G$29,0,10*ROW('Water Data'!G48))="","",OFFSET('Water Data'!$G$29,0,10*ROW('Water Data'!G48)))</f>
        <v/>
      </c>
      <c r="CE54" s="294" t="str">
        <f ca="true">+IF(OFFSET('Water Data'!$H$27,0,10*ROW('Water Data'!H48))="","",OFFSET('Water Data'!$H$27,0,10*ROW('Water Data'!H48)))</f>
        <v/>
      </c>
      <c r="CF54" s="294" t="str">
        <f ca="true">+IF(OFFSET('Water Data'!$H$28,0,10*ROW('Water Data'!H48))="","",OFFSET('Water Data'!$H$28,0,10*ROW('Water Data'!H48)))</f>
        <v/>
      </c>
      <c r="CG54" s="294" t="str">
        <f ca="true">+IF(OFFSET('Water Data'!$H$29,0,10*ROW('Water Data'!H48))="","",OFFSET('Water Data'!$H$29,0,10*ROW('Water Data'!H48)))</f>
        <v/>
      </c>
      <c r="CH54" s="294" t="str">
        <f ca="true">+IF(OFFSET('Water Data'!$I$27,0,10*ROW('Water Data'!I48))="","",OFFSET('Water Data'!$I$27,0,10*ROW('Water Data'!I48)))</f>
        <v/>
      </c>
      <c r="CI54" s="294" t="str">
        <f ca="true">+IF(OFFSET('Water Data'!$I$28,0,10*ROW('Water Data'!I48))="","",OFFSET('Water Data'!$I$28,0,10*ROW('Water Data'!I48)))</f>
        <v/>
      </c>
      <c r="CJ54" s="294" t="str">
        <f ca="true">+IF(OFFSET('Water Data'!$I$29,0,10*ROW('Water Data'!I48))="","",OFFSET('Water Data'!$I$29,0,10*ROW('Water Data'!I48)))</f>
        <v/>
      </c>
      <c r="CK54" s="294" t="str">
        <f ca="true">+IF(OFFSET('Sanitation Data'!$D$28,0,10*ROW('Sanitation Data'!D48))="","",OFFSET('Sanitation Data'!$D$28,0,10*ROW('Sanitation Data'!D48)))</f>
        <v/>
      </c>
      <c r="CL54" s="294" t="str">
        <f ca="true">+IF(OFFSET('Sanitation Data'!$D$29,0,10*ROW('Sanitation Data'!D48))="","",OFFSET('Sanitation Data'!$D$29,0,10*ROW('Sanitation Data'!D48)))</f>
        <v/>
      </c>
      <c r="CM54" s="294" t="str">
        <f ca="true">+IF(OFFSET('Sanitation Data'!$D$30,0,10*ROW('Sanitation Data'!D48))="","",OFFSET('Sanitation Data'!$D$30,0,10*ROW('Sanitation Data'!D48)))</f>
        <v/>
      </c>
      <c r="CN54" s="294" t="str">
        <f ca="true">+IF(OFFSET('Sanitation Data'!$D$31,0,10*ROW('Sanitation Data'!D48))="","",OFFSET('Sanitation Data'!$D$31,0,10*ROW('Sanitation Data'!D48)))</f>
        <v/>
      </c>
      <c r="CO54" s="294" t="str">
        <f ca="true">+IF(OFFSET('Sanitation Data'!$D$32,0,10*ROW('Sanitation Data'!D48))="","",OFFSET('Sanitation Data'!$D$32,0,10*ROW('Sanitation Data'!D48)))</f>
        <v/>
      </c>
      <c r="CP54" s="294" t="str">
        <f ca="true">+IF(OFFSET('Sanitation Data'!$E$28,0,10*ROW('Sanitation Data'!E48))="","",OFFSET('Sanitation Data'!$E$28,0,10*ROW('Sanitation Data'!E48)))</f>
        <v/>
      </c>
      <c r="CQ54" s="294" t="str">
        <f ca="true">+IF(OFFSET('Sanitation Data'!$E$29,0,10*ROW('Sanitation Data'!E48))="","",OFFSET('Sanitation Data'!$E$29,0,10*ROW('Sanitation Data'!E48)))</f>
        <v/>
      </c>
      <c r="CR54" s="294" t="str">
        <f ca="true">+IF(OFFSET('Sanitation Data'!$E$30,0,10*ROW('Sanitation Data'!E48))="","",OFFSET('Sanitation Data'!$E$30,0,10*ROW('Sanitation Data'!E48)))</f>
        <v/>
      </c>
      <c r="CS54" s="294" t="str">
        <f ca="true">+IF(OFFSET('Sanitation Data'!$E$31,0,10*ROW('Sanitation Data'!E48))="","",OFFSET('Sanitation Data'!$E$31,0,10*ROW('Sanitation Data'!E48)))</f>
        <v/>
      </c>
      <c r="CT54" s="294" t="str">
        <f ca="true">+IF(OFFSET('Sanitation Data'!$E$32,0,10*ROW('Sanitation Data'!E48))="","",OFFSET('Sanitation Data'!$E$32,0,10*ROW('Sanitation Data'!E48)))</f>
        <v/>
      </c>
      <c r="CU54" s="294" t="str">
        <f ca="true">+IF(OFFSET('Sanitation Data'!$F$28,0,10*ROW('Sanitation Data'!F48))="","",OFFSET('Sanitation Data'!$F$28,0,10*ROW('Sanitation Data'!F48)))</f>
        <v/>
      </c>
      <c r="CV54" s="294" t="str">
        <f ca="true">+IF(OFFSET('Sanitation Data'!$F$29,0,10*ROW('Sanitation Data'!F48))="","",OFFSET('Sanitation Data'!$F$29,0,10*ROW('Sanitation Data'!F48)))</f>
        <v/>
      </c>
      <c r="CW54" s="294" t="str">
        <f ca="true">+IF(OFFSET('Sanitation Data'!$F$30,0,10*ROW('Sanitation Data'!F48))="","",OFFSET('Sanitation Data'!$F$30,0,10*ROW('Sanitation Data'!F48)))</f>
        <v/>
      </c>
      <c r="CX54" s="294" t="str">
        <f ca="true">+IF(OFFSET('Sanitation Data'!$F$31,0,10*ROW('Sanitation Data'!F48))="","",OFFSET('Sanitation Data'!$F$31,0,10*ROW('Sanitation Data'!F48)))</f>
        <v/>
      </c>
      <c r="CY54" s="294" t="str">
        <f ca="true">+IF(OFFSET('Sanitation Data'!$F$32,0,10*ROW('Sanitation Data'!F48))="","",OFFSET('Sanitation Data'!$F$32,0,10*ROW('Sanitation Data'!F48)))</f>
        <v/>
      </c>
      <c r="CZ54" s="294" t="str">
        <f ca="true">+IF(OFFSET('Sanitation Data'!$G$28,0,10*ROW('Sanitation Data'!G48))="","",OFFSET('Sanitation Data'!$G$28,0,10*ROW('Sanitation Data'!G48)))</f>
        <v/>
      </c>
      <c r="DA54" s="294" t="str">
        <f ca="true">+IF(OFFSET('Sanitation Data'!$G$29,0,10*ROW('Sanitation Data'!G48))="","",OFFSET('Sanitation Data'!$G$29,0,10*ROW('Sanitation Data'!G48)))</f>
        <v/>
      </c>
      <c r="DB54" s="294" t="str">
        <f ca="true">+IF(OFFSET('Sanitation Data'!$G$30,0,10*ROW('Sanitation Data'!G48))="","",OFFSET('Sanitation Data'!$G$30,0,10*ROW('Sanitation Data'!G48)))</f>
        <v/>
      </c>
      <c r="DC54" s="294" t="str">
        <f ca="true">+IF(OFFSET('Sanitation Data'!$G$31,0,10*ROW('Sanitation Data'!G48))="","",OFFSET('Sanitation Data'!$G$31,0,10*ROW('Sanitation Data'!G48)))</f>
        <v/>
      </c>
      <c r="DD54" s="294" t="str">
        <f ca="true">+IF(OFFSET('Sanitation Data'!$G$32,0,10*ROW('Sanitation Data'!G48))="","",OFFSET('Sanitation Data'!$G$32,0,10*ROW('Sanitation Data'!G48)))</f>
        <v/>
      </c>
      <c r="DE54" s="294" t="str">
        <f ca="true">+IF(OFFSET('Sanitation Data'!$H$28,0,10*ROW('Sanitation Data'!H48))="","",OFFSET('Sanitation Data'!$H$28,0,10*ROW('Sanitation Data'!H48)))</f>
        <v/>
      </c>
      <c r="DF54" s="294" t="str">
        <f ca="true">+IF(OFFSET('Sanitation Data'!$H$29,0,10*ROW('Sanitation Data'!H48))="","",OFFSET('Sanitation Data'!$H$29,0,10*ROW('Sanitation Data'!H48)))</f>
        <v/>
      </c>
      <c r="DG54" s="294" t="str">
        <f ca="true">+IF(OFFSET('Sanitation Data'!$H$30,0,10*ROW('Sanitation Data'!H48))="","",OFFSET('Sanitation Data'!$H$30,0,10*ROW('Sanitation Data'!H48)))</f>
        <v/>
      </c>
      <c r="DH54" s="294" t="str">
        <f ca="true">+IF(OFFSET('Sanitation Data'!$H$31,0,10*ROW('Sanitation Data'!H48))="","",OFFSET('Sanitation Data'!$H$31,0,10*ROW('Sanitation Data'!H48)))</f>
        <v/>
      </c>
      <c r="DI54" s="294" t="str">
        <f ca="true">+IF(OFFSET('Sanitation Data'!$H$32,0,10*ROW('Sanitation Data'!H48))="","",OFFSET('Sanitation Data'!$H$32,0,10*ROW('Sanitation Data'!H48)))</f>
        <v/>
      </c>
      <c r="DJ54" s="294" t="str">
        <f ca="true">+IF(OFFSET('Sanitation Data'!$I$28,0,10*ROW('Sanitation Data'!I48))="","",OFFSET('Sanitation Data'!$I$28,0,10*ROW('Sanitation Data'!I48)))</f>
        <v/>
      </c>
      <c r="DK54" s="294" t="str">
        <f ca="true">+IF(OFFSET('Sanitation Data'!$I$29,0,10*ROW('Sanitation Data'!I48))="","",OFFSET('Sanitation Data'!$I$29,0,10*ROW('Sanitation Data'!I48)))</f>
        <v/>
      </c>
      <c r="DL54" s="294" t="str">
        <f ca="true">+IF(OFFSET('Sanitation Data'!$I$30,0,10*ROW('Sanitation Data'!I48))="","",OFFSET('Sanitation Data'!$I$30,0,10*ROW('Sanitation Data'!I48)))</f>
        <v/>
      </c>
      <c r="DM54" s="294" t="str">
        <f ca="true">+IF(OFFSET('Sanitation Data'!$I$31,0,10*ROW('Sanitation Data'!I48))="","",OFFSET('Sanitation Data'!$I$31,0,10*ROW('Sanitation Data'!I48)))</f>
        <v/>
      </c>
      <c r="DN54" s="294" t="str">
        <f ca="true">+IF(OFFSET('Sanitation Data'!$I$32,0,10*ROW('Sanitation Data'!I48))="","",OFFSET('Sanitation Data'!$I$32,0,10*ROW('Sanitation Data'!I48)))</f>
        <v/>
      </c>
      <c r="DO54" s="294" t="str">
        <f ca="true">+IF(OFFSET('Hygiene Data'!$D$11,0,10*ROW('Hygiene Data'!D48))="","",OFFSET('Hygiene Data'!$D$11,0,10*ROW('Hygiene Data'!D48)))</f>
        <v/>
      </c>
      <c r="DP54" s="294" t="str">
        <f ca="true">+IF(OFFSET('Hygiene Data'!$D$12,0,10*ROW('Hygiene Data'!D48))="","",OFFSET('Hygiene Data'!$D$12,0,10*ROW('Hygiene Data'!D48)))</f>
        <v/>
      </c>
      <c r="DQ54" s="294" t="str">
        <f ca="true">+IF(OFFSET('Hygiene Data'!$D$13,0,10*ROW('Hygiene Data'!D48))="","",OFFSET('Hygiene Data'!$D$13,0,10*ROW('Hygiene Data'!D48)))</f>
        <v/>
      </c>
      <c r="DR54" s="294" t="str">
        <f ca="true">+IF(OFFSET('Hygiene Data'!$E$11,0,10*ROW('Hygiene Data'!E48))="","",OFFSET('Hygiene Data'!$E$11,0,10*ROW('Hygiene Data'!E48)))</f>
        <v/>
      </c>
      <c r="DS54" s="294" t="str">
        <f ca="true">+IF(OFFSET('Hygiene Data'!$E$12,0,10*ROW('Hygiene Data'!E48))="","",OFFSET('Hygiene Data'!$E$12,0,10*ROW('Hygiene Data'!E48)))</f>
        <v/>
      </c>
      <c r="DT54" s="294" t="str">
        <f ca="true">+IF(OFFSET('Hygiene Data'!$E$13,0,10*ROW('Hygiene Data'!E48))="","",OFFSET('Hygiene Data'!$E$13,0,10*ROW('Hygiene Data'!E48)))</f>
        <v/>
      </c>
      <c r="DU54" s="294" t="str">
        <f ca="true">+IF(OFFSET('Hygiene Data'!$F$11,0,10*ROW('Hygiene Data'!F48))="","",OFFSET('Hygiene Data'!$F$11,0,10*ROW('Hygiene Data'!F48)))</f>
        <v/>
      </c>
      <c r="DV54" s="294" t="str">
        <f ca="true">+IF(OFFSET('Hygiene Data'!$F$12,0,10*ROW('Hygiene Data'!F48))="","",OFFSET('Hygiene Data'!$F$12,0,10*ROW('Hygiene Data'!F48)))</f>
        <v/>
      </c>
      <c r="DW54" s="294" t="str">
        <f ca="true">+IF(OFFSET('Hygiene Data'!$F$13,0,10*ROW('Hygiene Data'!F48))="","",OFFSET('Hygiene Data'!$F$13,0,10*ROW('Hygiene Data'!F48)))</f>
        <v/>
      </c>
      <c r="DX54" s="294" t="str">
        <f ca="true">+IF(OFFSET('Hygiene Data'!$G$11,0,10*ROW('Hygiene Data'!G48))="","",OFFSET('Hygiene Data'!$G$11,0,10*ROW('Hygiene Data'!G48)))</f>
        <v/>
      </c>
      <c r="DY54" s="294" t="str">
        <f ca="true">+IF(OFFSET('Hygiene Data'!$G$12,0,10*ROW('Hygiene Data'!G48))="","",OFFSET('Hygiene Data'!$G$12,0,10*ROW('Hygiene Data'!G48)))</f>
        <v/>
      </c>
      <c r="DZ54" s="294" t="str">
        <f ca="true">+IF(OFFSET('Hygiene Data'!$G$13,0,10*ROW('Hygiene Data'!G48))="","",OFFSET('Hygiene Data'!$G$13,0,10*ROW('Hygiene Data'!G48)))</f>
        <v/>
      </c>
      <c r="EA54" s="294" t="str">
        <f ca="true">+IF(OFFSET('Hygiene Data'!$H$11,0,10*ROW('Hygiene Data'!H48))="","",OFFSET('Hygiene Data'!$H$11,0,10*ROW('Hygiene Data'!H48)))</f>
        <v/>
      </c>
      <c r="EB54" s="294" t="str">
        <f ca="true">+IF(OFFSET('Hygiene Data'!$H$12,0,10*ROW('Hygiene Data'!H48))="","",OFFSET('Hygiene Data'!$H$12,0,10*ROW('Hygiene Data'!H48)))</f>
        <v/>
      </c>
      <c r="EC54" s="294" t="str">
        <f ca="true">+IF(OFFSET('Hygiene Data'!$H$13,0,10*ROW('Hygiene Data'!H48))="","",OFFSET('Hygiene Data'!$H$13,0,10*ROW('Hygiene Data'!H48)))</f>
        <v/>
      </c>
      <c r="ED54" s="294" t="str">
        <f ca="true">+IF(OFFSET('Hygiene Data'!$I$11,0,10*ROW('Hygiene Data'!I48))="","",OFFSET('Hygiene Data'!$I$11,0,10*ROW('Hygiene Data'!I48)))</f>
        <v/>
      </c>
      <c r="EE54" s="294" t="str">
        <f ca="true">+IF(OFFSET('Hygiene Data'!$I$12,0,10*ROW('Hygiene Data'!I48))="","",OFFSET('Hygiene Data'!$I$12,0,10*ROW('Hygiene Data'!I48)))</f>
        <v/>
      </c>
      <c r="EF54" s="294"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50" t="str">
        <f t="shared" ca="true" si="0"/>
        <v/>
      </c>
      <c r="D55" s="96"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6"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6"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6"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6"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6"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6"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6"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6"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6"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6"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6"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6"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6"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6"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6"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6"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6"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7"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7"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7"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7"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7"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7"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7"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7"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7"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7"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7"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7"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7"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7"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7"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7"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7"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7"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7"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7"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7"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7"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7"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7"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7"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7"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7"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7"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7"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7"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8"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8"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8"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8"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8"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8"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8"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8"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8"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8"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8"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8"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8"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8"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8"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8"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8"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8"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94"/>
      <c r="BS55" s="294" t="str">
        <f ca="true">+IF(OFFSET('Water Data'!$D$27,0,10*ROW('Water Data'!D49))="","",OFFSET('Water Data'!$D$27,0,10*ROW('Water Data'!D49)))</f>
        <v/>
      </c>
      <c r="BT55" s="294" t="str">
        <f ca="true">+IF(OFFSET('Water Data'!$D$28,0,10*ROW('Water Data'!D49))="","",OFFSET('Water Data'!$D$28,0,10*ROW('Water Data'!D49)))</f>
        <v/>
      </c>
      <c r="BU55" s="294" t="str">
        <f ca="true">+IF(OFFSET('Water Data'!$D$29,0,10*ROW('Water Data'!D49))="","",OFFSET('Water Data'!$D$29,0,10*ROW('Water Data'!D49)))</f>
        <v/>
      </c>
      <c r="BV55" s="294" t="str">
        <f ca="true">+IF(OFFSET('Water Data'!$E$27,0,10*ROW('Water Data'!E49))="","",OFFSET('Water Data'!$E$27,0,10*ROW('Water Data'!E49)))</f>
        <v/>
      </c>
      <c r="BW55" s="294" t="str">
        <f ca="true">+IF(OFFSET('Water Data'!$E$28,0,10*ROW('Water Data'!E49))="","",OFFSET('Water Data'!$E$28,0,10*ROW('Water Data'!E49)))</f>
        <v/>
      </c>
      <c r="BX55" s="294" t="str">
        <f ca="true">+IF(OFFSET('Water Data'!$E$29,0,10*ROW('Water Data'!E49))="","",OFFSET('Water Data'!$E$29,0,10*ROW('Water Data'!E49)))</f>
        <v/>
      </c>
      <c r="BY55" s="294" t="str">
        <f ca="true">+IF(OFFSET('Water Data'!$F$27,0,10*ROW('Water Data'!F49))="","",OFFSET('Water Data'!$F$27,0,10*ROW('Water Data'!F49)))</f>
        <v/>
      </c>
      <c r="BZ55" s="294" t="str">
        <f ca="true">+IF(OFFSET('Water Data'!$F$28,0,10*ROW('Water Data'!F49))="","",OFFSET('Water Data'!$F$28,0,10*ROW('Water Data'!F49)))</f>
        <v/>
      </c>
      <c r="CA55" s="294" t="str">
        <f ca="true">+IF(OFFSET('Water Data'!$F$29,0,10*ROW('Water Data'!F49))="","",OFFSET('Water Data'!$F$29,0,10*ROW('Water Data'!F49)))</f>
        <v/>
      </c>
      <c r="CB55" s="294" t="str">
        <f ca="true">+IF(OFFSET('Water Data'!$G$27,0,10*ROW('Water Data'!G49))="","",OFFSET('Water Data'!$G$27,0,10*ROW('Water Data'!G49)))</f>
        <v/>
      </c>
      <c r="CC55" s="294" t="str">
        <f ca="true">+IF(OFFSET('Water Data'!$G$28,0,10*ROW('Water Data'!G49))="","",OFFSET('Water Data'!$G$28,0,10*ROW('Water Data'!G49)))</f>
        <v/>
      </c>
      <c r="CD55" s="294" t="str">
        <f ca="true">+IF(OFFSET('Water Data'!$G$29,0,10*ROW('Water Data'!G49))="","",OFFSET('Water Data'!$G$29,0,10*ROW('Water Data'!G49)))</f>
        <v/>
      </c>
      <c r="CE55" s="294" t="str">
        <f ca="true">+IF(OFFSET('Water Data'!$H$27,0,10*ROW('Water Data'!H49))="","",OFFSET('Water Data'!$H$27,0,10*ROW('Water Data'!H49)))</f>
        <v/>
      </c>
      <c r="CF55" s="294" t="str">
        <f ca="true">+IF(OFFSET('Water Data'!$H$28,0,10*ROW('Water Data'!H49))="","",OFFSET('Water Data'!$H$28,0,10*ROW('Water Data'!H49)))</f>
        <v/>
      </c>
      <c r="CG55" s="294" t="str">
        <f ca="true">+IF(OFFSET('Water Data'!$H$29,0,10*ROW('Water Data'!H49))="","",OFFSET('Water Data'!$H$29,0,10*ROW('Water Data'!H49)))</f>
        <v/>
      </c>
      <c r="CH55" s="294" t="str">
        <f ca="true">+IF(OFFSET('Water Data'!$I$27,0,10*ROW('Water Data'!I49))="","",OFFSET('Water Data'!$I$27,0,10*ROW('Water Data'!I49)))</f>
        <v/>
      </c>
      <c r="CI55" s="294" t="str">
        <f ca="true">+IF(OFFSET('Water Data'!$I$28,0,10*ROW('Water Data'!I49))="","",OFFSET('Water Data'!$I$28,0,10*ROW('Water Data'!I49)))</f>
        <v/>
      </c>
      <c r="CJ55" s="294" t="str">
        <f ca="true">+IF(OFFSET('Water Data'!$I$29,0,10*ROW('Water Data'!I49))="","",OFFSET('Water Data'!$I$29,0,10*ROW('Water Data'!I49)))</f>
        <v/>
      </c>
      <c r="CK55" s="294" t="str">
        <f ca="true">+IF(OFFSET('Sanitation Data'!$D$28,0,10*ROW('Sanitation Data'!D49))="","",OFFSET('Sanitation Data'!$D$28,0,10*ROW('Sanitation Data'!D49)))</f>
        <v/>
      </c>
      <c r="CL55" s="294" t="str">
        <f ca="true">+IF(OFFSET('Sanitation Data'!$D$29,0,10*ROW('Sanitation Data'!D49))="","",OFFSET('Sanitation Data'!$D$29,0,10*ROW('Sanitation Data'!D49)))</f>
        <v/>
      </c>
      <c r="CM55" s="294" t="str">
        <f ca="true">+IF(OFFSET('Sanitation Data'!$D$30,0,10*ROW('Sanitation Data'!D49))="","",OFFSET('Sanitation Data'!$D$30,0,10*ROW('Sanitation Data'!D49)))</f>
        <v/>
      </c>
      <c r="CN55" s="294" t="str">
        <f ca="true">+IF(OFFSET('Sanitation Data'!$D$31,0,10*ROW('Sanitation Data'!D49))="","",OFFSET('Sanitation Data'!$D$31,0,10*ROW('Sanitation Data'!D49)))</f>
        <v/>
      </c>
      <c r="CO55" s="294" t="str">
        <f ca="true">+IF(OFFSET('Sanitation Data'!$D$32,0,10*ROW('Sanitation Data'!D49))="","",OFFSET('Sanitation Data'!$D$32,0,10*ROW('Sanitation Data'!D49)))</f>
        <v/>
      </c>
      <c r="CP55" s="294" t="str">
        <f ca="true">+IF(OFFSET('Sanitation Data'!$E$28,0,10*ROW('Sanitation Data'!E49))="","",OFFSET('Sanitation Data'!$E$28,0,10*ROW('Sanitation Data'!E49)))</f>
        <v/>
      </c>
      <c r="CQ55" s="294" t="str">
        <f ca="true">+IF(OFFSET('Sanitation Data'!$E$29,0,10*ROW('Sanitation Data'!E49))="","",OFFSET('Sanitation Data'!$E$29,0,10*ROW('Sanitation Data'!E49)))</f>
        <v/>
      </c>
      <c r="CR55" s="294" t="str">
        <f ca="true">+IF(OFFSET('Sanitation Data'!$E$30,0,10*ROW('Sanitation Data'!E49))="","",OFFSET('Sanitation Data'!$E$30,0,10*ROW('Sanitation Data'!E49)))</f>
        <v/>
      </c>
      <c r="CS55" s="294" t="str">
        <f ca="true">+IF(OFFSET('Sanitation Data'!$E$31,0,10*ROW('Sanitation Data'!E49))="","",OFFSET('Sanitation Data'!$E$31,0,10*ROW('Sanitation Data'!E49)))</f>
        <v/>
      </c>
      <c r="CT55" s="294" t="str">
        <f ca="true">+IF(OFFSET('Sanitation Data'!$E$32,0,10*ROW('Sanitation Data'!E49))="","",OFFSET('Sanitation Data'!$E$32,0,10*ROW('Sanitation Data'!E49)))</f>
        <v/>
      </c>
      <c r="CU55" s="294" t="str">
        <f ca="true">+IF(OFFSET('Sanitation Data'!$F$28,0,10*ROW('Sanitation Data'!F49))="","",OFFSET('Sanitation Data'!$F$28,0,10*ROW('Sanitation Data'!F49)))</f>
        <v/>
      </c>
      <c r="CV55" s="294" t="str">
        <f ca="true">+IF(OFFSET('Sanitation Data'!$F$29,0,10*ROW('Sanitation Data'!F49))="","",OFFSET('Sanitation Data'!$F$29,0,10*ROW('Sanitation Data'!F49)))</f>
        <v/>
      </c>
      <c r="CW55" s="294" t="str">
        <f ca="true">+IF(OFFSET('Sanitation Data'!$F$30,0,10*ROW('Sanitation Data'!F49))="","",OFFSET('Sanitation Data'!$F$30,0,10*ROW('Sanitation Data'!F49)))</f>
        <v/>
      </c>
      <c r="CX55" s="294" t="str">
        <f ca="true">+IF(OFFSET('Sanitation Data'!$F$31,0,10*ROW('Sanitation Data'!F49))="","",OFFSET('Sanitation Data'!$F$31,0,10*ROW('Sanitation Data'!F49)))</f>
        <v/>
      </c>
      <c r="CY55" s="294" t="str">
        <f ca="true">+IF(OFFSET('Sanitation Data'!$F$32,0,10*ROW('Sanitation Data'!F49))="","",OFFSET('Sanitation Data'!$F$32,0,10*ROW('Sanitation Data'!F49)))</f>
        <v/>
      </c>
      <c r="CZ55" s="294" t="str">
        <f ca="true">+IF(OFFSET('Sanitation Data'!$G$28,0,10*ROW('Sanitation Data'!G49))="","",OFFSET('Sanitation Data'!$G$28,0,10*ROW('Sanitation Data'!G49)))</f>
        <v/>
      </c>
      <c r="DA55" s="294" t="str">
        <f ca="true">+IF(OFFSET('Sanitation Data'!$G$29,0,10*ROW('Sanitation Data'!G49))="","",OFFSET('Sanitation Data'!$G$29,0,10*ROW('Sanitation Data'!G49)))</f>
        <v/>
      </c>
      <c r="DB55" s="294" t="str">
        <f ca="true">+IF(OFFSET('Sanitation Data'!$G$30,0,10*ROW('Sanitation Data'!G49))="","",OFFSET('Sanitation Data'!$G$30,0,10*ROW('Sanitation Data'!G49)))</f>
        <v/>
      </c>
      <c r="DC55" s="294" t="str">
        <f ca="true">+IF(OFFSET('Sanitation Data'!$G$31,0,10*ROW('Sanitation Data'!G49))="","",OFFSET('Sanitation Data'!$G$31,0,10*ROW('Sanitation Data'!G49)))</f>
        <v/>
      </c>
      <c r="DD55" s="294" t="str">
        <f ca="true">+IF(OFFSET('Sanitation Data'!$G$32,0,10*ROW('Sanitation Data'!G49))="","",OFFSET('Sanitation Data'!$G$32,0,10*ROW('Sanitation Data'!G49)))</f>
        <v/>
      </c>
      <c r="DE55" s="294" t="str">
        <f ca="true">+IF(OFFSET('Sanitation Data'!$H$28,0,10*ROW('Sanitation Data'!H49))="","",OFFSET('Sanitation Data'!$H$28,0,10*ROW('Sanitation Data'!H49)))</f>
        <v/>
      </c>
      <c r="DF55" s="294" t="str">
        <f ca="true">+IF(OFFSET('Sanitation Data'!$H$29,0,10*ROW('Sanitation Data'!H49))="","",OFFSET('Sanitation Data'!$H$29,0,10*ROW('Sanitation Data'!H49)))</f>
        <v/>
      </c>
      <c r="DG55" s="294" t="str">
        <f ca="true">+IF(OFFSET('Sanitation Data'!$H$30,0,10*ROW('Sanitation Data'!H49))="","",OFFSET('Sanitation Data'!$H$30,0,10*ROW('Sanitation Data'!H49)))</f>
        <v/>
      </c>
      <c r="DH55" s="294" t="str">
        <f ca="true">+IF(OFFSET('Sanitation Data'!$H$31,0,10*ROW('Sanitation Data'!H49))="","",OFFSET('Sanitation Data'!$H$31,0,10*ROW('Sanitation Data'!H49)))</f>
        <v/>
      </c>
      <c r="DI55" s="294" t="str">
        <f ca="true">+IF(OFFSET('Sanitation Data'!$H$32,0,10*ROW('Sanitation Data'!H49))="","",OFFSET('Sanitation Data'!$H$32,0,10*ROW('Sanitation Data'!H49)))</f>
        <v/>
      </c>
      <c r="DJ55" s="294" t="str">
        <f ca="true">+IF(OFFSET('Sanitation Data'!$I$28,0,10*ROW('Sanitation Data'!I49))="","",OFFSET('Sanitation Data'!$I$28,0,10*ROW('Sanitation Data'!I49)))</f>
        <v/>
      </c>
      <c r="DK55" s="294" t="str">
        <f ca="true">+IF(OFFSET('Sanitation Data'!$I$29,0,10*ROW('Sanitation Data'!I49))="","",OFFSET('Sanitation Data'!$I$29,0,10*ROW('Sanitation Data'!I49)))</f>
        <v/>
      </c>
      <c r="DL55" s="294" t="str">
        <f ca="true">+IF(OFFSET('Sanitation Data'!$I$30,0,10*ROW('Sanitation Data'!I49))="","",OFFSET('Sanitation Data'!$I$30,0,10*ROW('Sanitation Data'!I49)))</f>
        <v/>
      </c>
      <c r="DM55" s="294" t="str">
        <f ca="true">+IF(OFFSET('Sanitation Data'!$I$31,0,10*ROW('Sanitation Data'!I49))="","",OFFSET('Sanitation Data'!$I$31,0,10*ROW('Sanitation Data'!I49)))</f>
        <v/>
      </c>
      <c r="DN55" s="294" t="str">
        <f ca="true">+IF(OFFSET('Sanitation Data'!$I$32,0,10*ROW('Sanitation Data'!I49))="","",OFFSET('Sanitation Data'!$I$32,0,10*ROW('Sanitation Data'!I49)))</f>
        <v/>
      </c>
      <c r="DO55" s="294" t="str">
        <f ca="true">+IF(OFFSET('Hygiene Data'!$D$11,0,10*ROW('Hygiene Data'!D49))="","",OFFSET('Hygiene Data'!$D$11,0,10*ROW('Hygiene Data'!D49)))</f>
        <v/>
      </c>
      <c r="DP55" s="294" t="str">
        <f ca="true">+IF(OFFSET('Hygiene Data'!$D$12,0,10*ROW('Hygiene Data'!D49))="","",OFFSET('Hygiene Data'!$D$12,0,10*ROW('Hygiene Data'!D49)))</f>
        <v/>
      </c>
      <c r="DQ55" s="294" t="str">
        <f ca="true">+IF(OFFSET('Hygiene Data'!$D$13,0,10*ROW('Hygiene Data'!D49))="","",OFFSET('Hygiene Data'!$D$13,0,10*ROW('Hygiene Data'!D49)))</f>
        <v/>
      </c>
      <c r="DR55" s="294" t="str">
        <f ca="true">+IF(OFFSET('Hygiene Data'!$E$11,0,10*ROW('Hygiene Data'!E49))="","",OFFSET('Hygiene Data'!$E$11,0,10*ROW('Hygiene Data'!E49)))</f>
        <v/>
      </c>
      <c r="DS55" s="294" t="str">
        <f ca="true">+IF(OFFSET('Hygiene Data'!$E$12,0,10*ROW('Hygiene Data'!E49))="","",OFFSET('Hygiene Data'!$E$12,0,10*ROW('Hygiene Data'!E49)))</f>
        <v/>
      </c>
      <c r="DT55" s="294" t="str">
        <f ca="true">+IF(OFFSET('Hygiene Data'!$E$13,0,10*ROW('Hygiene Data'!E49))="","",OFFSET('Hygiene Data'!$E$13,0,10*ROW('Hygiene Data'!E49)))</f>
        <v/>
      </c>
      <c r="DU55" s="294" t="str">
        <f ca="true">+IF(OFFSET('Hygiene Data'!$F$11,0,10*ROW('Hygiene Data'!F49))="","",OFFSET('Hygiene Data'!$F$11,0,10*ROW('Hygiene Data'!F49)))</f>
        <v/>
      </c>
      <c r="DV55" s="294" t="str">
        <f ca="true">+IF(OFFSET('Hygiene Data'!$F$12,0,10*ROW('Hygiene Data'!F49))="","",OFFSET('Hygiene Data'!$F$12,0,10*ROW('Hygiene Data'!F49)))</f>
        <v/>
      </c>
      <c r="DW55" s="294" t="str">
        <f ca="true">+IF(OFFSET('Hygiene Data'!$F$13,0,10*ROW('Hygiene Data'!F49))="","",OFFSET('Hygiene Data'!$F$13,0,10*ROW('Hygiene Data'!F49)))</f>
        <v/>
      </c>
      <c r="DX55" s="294" t="str">
        <f ca="true">+IF(OFFSET('Hygiene Data'!$G$11,0,10*ROW('Hygiene Data'!G49))="","",OFFSET('Hygiene Data'!$G$11,0,10*ROW('Hygiene Data'!G49)))</f>
        <v/>
      </c>
      <c r="DY55" s="294" t="str">
        <f ca="true">+IF(OFFSET('Hygiene Data'!$G$12,0,10*ROW('Hygiene Data'!G49))="","",OFFSET('Hygiene Data'!$G$12,0,10*ROW('Hygiene Data'!G49)))</f>
        <v/>
      </c>
      <c r="DZ55" s="294" t="str">
        <f ca="true">+IF(OFFSET('Hygiene Data'!$G$13,0,10*ROW('Hygiene Data'!G49))="","",OFFSET('Hygiene Data'!$G$13,0,10*ROW('Hygiene Data'!G49)))</f>
        <v/>
      </c>
      <c r="EA55" s="294" t="str">
        <f ca="true">+IF(OFFSET('Hygiene Data'!$H$11,0,10*ROW('Hygiene Data'!H49))="","",OFFSET('Hygiene Data'!$H$11,0,10*ROW('Hygiene Data'!H49)))</f>
        <v/>
      </c>
      <c r="EB55" s="294" t="str">
        <f ca="true">+IF(OFFSET('Hygiene Data'!$H$12,0,10*ROW('Hygiene Data'!H49))="","",OFFSET('Hygiene Data'!$H$12,0,10*ROW('Hygiene Data'!H49)))</f>
        <v/>
      </c>
      <c r="EC55" s="294" t="str">
        <f ca="true">+IF(OFFSET('Hygiene Data'!$H$13,0,10*ROW('Hygiene Data'!H49))="","",OFFSET('Hygiene Data'!$H$13,0,10*ROW('Hygiene Data'!H49)))</f>
        <v/>
      </c>
      <c r="ED55" s="294" t="str">
        <f ca="true">+IF(OFFSET('Hygiene Data'!$I$11,0,10*ROW('Hygiene Data'!I49))="","",OFFSET('Hygiene Data'!$I$11,0,10*ROW('Hygiene Data'!I49)))</f>
        <v/>
      </c>
      <c r="EE55" s="294" t="str">
        <f ca="true">+IF(OFFSET('Hygiene Data'!$I$12,0,10*ROW('Hygiene Data'!I49))="","",OFFSET('Hygiene Data'!$I$12,0,10*ROW('Hygiene Data'!I49)))</f>
        <v/>
      </c>
      <c r="EF55" s="294"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50" t="str">
        <f t="shared" ca="true" si="0"/>
        <v/>
      </c>
      <c r="D56" s="96"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6"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6"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6"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6"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6"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6"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6"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6"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6"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6"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6"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6"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6"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6"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6"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6"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6"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7"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7"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7"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7"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7"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7"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7"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7"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7"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7"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7"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7"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7"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7"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7"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7"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7"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7"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7"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7"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7"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7"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7"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7"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7"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7"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7"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7"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7"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7"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8"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8"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8"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8"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8"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8"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8"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8"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8"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8"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8"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8"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8"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8"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8"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8"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8"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8"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94"/>
      <c r="BS56" s="294" t="str">
        <f ca="true">+IF(OFFSET('Water Data'!$D$27,0,10*ROW('Water Data'!D50))="","",OFFSET('Water Data'!$D$27,0,10*ROW('Water Data'!D50)))</f>
        <v/>
      </c>
      <c r="BT56" s="294" t="str">
        <f ca="true">+IF(OFFSET('Water Data'!$D$28,0,10*ROW('Water Data'!D50))="","",OFFSET('Water Data'!$D$28,0,10*ROW('Water Data'!D50)))</f>
        <v/>
      </c>
      <c r="BU56" s="294" t="str">
        <f ca="true">+IF(OFFSET('Water Data'!$D$29,0,10*ROW('Water Data'!D50))="","",OFFSET('Water Data'!$D$29,0,10*ROW('Water Data'!D50)))</f>
        <v/>
      </c>
      <c r="BV56" s="294" t="str">
        <f ca="true">+IF(OFFSET('Water Data'!$E$27,0,10*ROW('Water Data'!E50))="","",OFFSET('Water Data'!$E$27,0,10*ROW('Water Data'!E50)))</f>
        <v/>
      </c>
      <c r="BW56" s="294" t="str">
        <f ca="true">+IF(OFFSET('Water Data'!$E$28,0,10*ROW('Water Data'!E50))="","",OFFSET('Water Data'!$E$28,0,10*ROW('Water Data'!E50)))</f>
        <v/>
      </c>
      <c r="BX56" s="294" t="str">
        <f ca="true">+IF(OFFSET('Water Data'!$E$29,0,10*ROW('Water Data'!E50))="","",OFFSET('Water Data'!$E$29,0,10*ROW('Water Data'!E50)))</f>
        <v/>
      </c>
      <c r="BY56" s="294" t="str">
        <f ca="true">+IF(OFFSET('Water Data'!$F$27,0,10*ROW('Water Data'!F50))="","",OFFSET('Water Data'!$F$27,0,10*ROW('Water Data'!F50)))</f>
        <v/>
      </c>
      <c r="BZ56" s="294" t="str">
        <f ca="true">+IF(OFFSET('Water Data'!$F$28,0,10*ROW('Water Data'!F50))="","",OFFSET('Water Data'!$F$28,0,10*ROW('Water Data'!F50)))</f>
        <v/>
      </c>
      <c r="CA56" s="294" t="str">
        <f ca="true">+IF(OFFSET('Water Data'!$F$29,0,10*ROW('Water Data'!F50))="","",OFFSET('Water Data'!$F$29,0,10*ROW('Water Data'!F50)))</f>
        <v/>
      </c>
      <c r="CB56" s="294" t="str">
        <f ca="true">+IF(OFFSET('Water Data'!$G$27,0,10*ROW('Water Data'!G50))="","",OFFSET('Water Data'!$G$27,0,10*ROW('Water Data'!G50)))</f>
        <v/>
      </c>
      <c r="CC56" s="294" t="str">
        <f ca="true">+IF(OFFSET('Water Data'!$G$28,0,10*ROW('Water Data'!G50))="","",OFFSET('Water Data'!$G$28,0,10*ROW('Water Data'!G50)))</f>
        <v/>
      </c>
      <c r="CD56" s="294" t="str">
        <f ca="true">+IF(OFFSET('Water Data'!$G$29,0,10*ROW('Water Data'!G50))="","",OFFSET('Water Data'!$G$29,0,10*ROW('Water Data'!G50)))</f>
        <v/>
      </c>
      <c r="CE56" s="294" t="str">
        <f ca="true">+IF(OFFSET('Water Data'!$H$27,0,10*ROW('Water Data'!H50))="","",OFFSET('Water Data'!$H$27,0,10*ROW('Water Data'!H50)))</f>
        <v/>
      </c>
      <c r="CF56" s="294" t="str">
        <f ca="true">+IF(OFFSET('Water Data'!$H$28,0,10*ROW('Water Data'!H50))="","",OFFSET('Water Data'!$H$28,0,10*ROW('Water Data'!H50)))</f>
        <v/>
      </c>
      <c r="CG56" s="294" t="str">
        <f ca="true">+IF(OFFSET('Water Data'!$H$29,0,10*ROW('Water Data'!H50))="","",OFFSET('Water Data'!$H$29,0,10*ROW('Water Data'!H50)))</f>
        <v/>
      </c>
      <c r="CH56" s="294" t="str">
        <f ca="true">+IF(OFFSET('Water Data'!$I$27,0,10*ROW('Water Data'!I50))="","",OFFSET('Water Data'!$I$27,0,10*ROW('Water Data'!I50)))</f>
        <v/>
      </c>
      <c r="CI56" s="294" t="str">
        <f ca="true">+IF(OFFSET('Water Data'!$I$28,0,10*ROW('Water Data'!I50))="","",OFFSET('Water Data'!$I$28,0,10*ROW('Water Data'!I50)))</f>
        <v/>
      </c>
      <c r="CJ56" s="294" t="str">
        <f ca="true">+IF(OFFSET('Water Data'!$I$29,0,10*ROW('Water Data'!I50))="","",OFFSET('Water Data'!$I$29,0,10*ROW('Water Data'!I50)))</f>
        <v/>
      </c>
      <c r="CK56" s="294" t="str">
        <f ca="true">+IF(OFFSET('Sanitation Data'!$D$28,0,10*ROW('Sanitation Data'!D50))="","",OFFSET('Sanitation Data'!$D$28,0,10*ROW('Sanitation Data'!D50)))</f>
        <v/>
      </c>
      <c r="CL56" s="294" t="str">
        <f ca="true">+IF(OFFSET('Sanitation Data'!$D$29,0,10*ROW('Sanitation Data'!D50))="","",OFFSET('Sanitation Data'!$D$29,0,10*ROW('Sanitation Data'!D50)))</f>
        <v/>
      </c>
      <c r="CM56" s="294" t="str">
        <f ca="true">+IF(OFFSET('Sanitation Data'!$D$30,0,10*ROW('Sanitation Data'!D50))="","",OFFSET('Sanitation Data'!$D$30,0,10*ROW('Sanitation Data'!D50)))</f>
        <v/>
      </c>
      <c r="CN56" s="294" t="str">
        <f ca="true">+IF(OFFSET('Sanitation Data'!$D$31,0,10*ROW('Sanitation Data'!D50))="","",OFFSET('Sanitation Data'!$D$31,0,10*ROW('Sanitation Data'!D50)))</f>
        <v/>
      </c>
      <c r="CO56" s="294" t="str">
        <f ca="true">+IF(OFFSET('Sanitation Data'!$D$32,0,10*ROW('Sanitation Data'!D50))="","",OFFSET('Sanitation Data'!$D$32,0,10*ROW('Sanitation Data'!D50)))</f>
        <v/>
      </c>
      <c r="CP56" s="294" t="str">
        <f ca="true">+IF(OFFSET('Sanitation Data'!$E$28,0,10*ROW('Sanitation Data'!E50))="","",OFFSET('Sanitation Data'!$E$28,0,10*ROW('Sanitation Data'!E50)))</f>
        <v/>
      </c>
      <c r="CQ56" s="294" t="str">
        <f ca="true">+IF(OFFSET('Sanitation Data'!$E$29,0,10*ROW('Sanitation Data'!E50))="","",OFFSET('Sanitation Data'!$E$29,0,10*ROW('Sanitation Data'!E50)))</f>
        <v/>
      </c>
      <c r="CR56" s="294" t="str">
        <f ca="true">+IF(OFFSET('Sanitation Data'!$E$30,0,10*ROW('Sanitation Data'!E50))="","",OFFSET('Sanitation Data'!$E$30,0,10*ROW('Sanitation Data'!E50)))</f>
        <v/>
      </c>
      <c r="CS56" s="294" t="str">
        <f ca="true">+IF(OFFSET('Sanitation Data'!$E$31,0,10*ROW('Sanitation Data'!E50))="","",OFFSET('Sanitation Data'!$E$31,0,10*ROW('Sanitation Data'!E50)))</f>
        <v/>
      </c>
      <c r="CT56" s="294" t="str">
        <f ca="true">+IF(OFFSET('Sanitation Data'!$E$32,0,10*ROW('Sanitation Data'!E50))="","",OFFSET('Sanitation Data'!$E$32,0,10*ROW('Sanitation Data'!E50)))</f>
        <v/>
      </c>
      <c r="CU56" s="294" t="str">
        <f ca="true">+IF(OFFSET('Sanitation Data'!$F$28,0,10*ROW('Sanitation Data'!F50))="","",OFFSET('Sanitation Data'!$F$28,0,10*ROW('Sanitation Data'!F50)))</f>
        <v/>
      </c>
      <c r="CV56" s="294" t="str">
        <f ca="true">+IF(OFFSET('Sanitation Data'!$F$29,0,10*ROW('Sanitation Data'!F50))="","",OFFSET('Sanitation Data'!$F$29,0,10*ROW('Sanitation Data'!F50)))</f>
        <v/>
      </c>
      <c r="CW56" s="294" t="str">
        <f ca="true">+IF(OFFSET('Sanitation Data'!$F$30,0,10*ROW('Sanitation Data'!F50))="","",OFFSET('Sanitation Data'!$F$30,0,10*ROW('Sanitation Data'!F50)))</f>
        <v/>
      </c>
      <c r="CX56" s="294" t="str">
        <f ca="true">+IF(OFFSET('Sanitation Data'!$F$31,0,10*ROW('Sanitation Data'!F50))="","",OFFSET('Sanitation Data'!$F$31,0,10*ROW('Sanitation Data'!F50)))</f>
        <v/>
      </c>
      <c r="CY56" s="294" t="str">
        <f ca="true">+IF(OFFSET('Sanitation Data'!$F$32,0,10*ROW('Sanitation Data'!F50))="","",OFFSET('Sanitation Data'!$F$32,0,10*ROW('Sanitation Data'!F50)))</f>
        <v/>
      </c>
      <c r="CZ56" s="294" t="str">
        <f ca="true">+IF(OFFSET('Sanitation Data'!$G$28,0,10*ROW('Sanitation Data'!G50))="","",OFFSET('Sanitation Data'!$G$28,0,10*ROW('Sanitation Data'!G50)))</f>
        <v/>
      </c>
      <c r="DA56" s="294" t="str">
        <f ca="true">+IF(OFFSET('Sanitation Data'!$G$29,0,10*ROW('Sanitation Data'!G50))="","",OFFSET('Sanitation Data'!$G$29,0,10*ROW('Sanitation Data'!G50)))</f>
        <v/>
      </c>
      <c r="DB56" s="294" t="str">
        <f ca="true">+IF(OFFSET('Sanitation Data'!$G$30,0,10*ROW('Sanitation Data'!G50))="","",OFFSET('Sanitation Data'!$G$30,0,10*ROW('Sanitation Data'!G50)))</f>
        <v/>
      </c>
      <c r="DC56" s="294" t="str">
        <f ca="true">+IF(OFFSET('Sanitation Data'!$G$31,0,10*ROW('Sanitation Data'!G50))="","",OFFSET('Sanitation Data'!$G$31,0,10*ROW('Sanitation Data'!G50)))</f>
        <v/>
      </c>
      <c r="DD56" s="294" t="str">
        <f ca="true">+IF(OFFSET('Sanitation Data'!$G$32,0,10*ROW('Sanitation Data'!G50))="","",OFFSET('Sanitation Data'!$G$32,0,10*ROW('Sanitation Data'!G50)))</f>
        <v/>
      </c>
      <c r="DE56" s="294" t="str">
        <f ca="true">+IF(OFFSET('Sanitation Data'!$H$28,0,10*ROW('Sanitation Data'!H50))="","",OFFSET('Sanitation Data'!$H$28,0,10*ROW('Sanitation Data'!H50)))</f>
        <v/>
      </c>
      <c r="DF56" s="294" t="str">
        <f ca="true">+IF(OFFSET('Sanitation Data'!$H$29,0,10*ROW('Sanitation Data'!H50))="","",OFFSET('Sanitation Data'!$H$29,0,10*ROW('Sanitation Data'!H50)))</f>
        <v/>
      </c>
      <c r="DG56" s="294" t="str">
        <f ca="true">+IF(OFFSET('Sanitation Data'!$H$30,0,10*ROW('Sanitation Data'!H50))="","",OFFSET('Sanitation Data'!$H$30,0,10*ROW('Sanitation Data'!H50)))</f>
        <v/>
      </c>
      <c r="DH56" s="294" t="str">
        <f ca="true">+IF(OFFSET('Sanitation Data'!$H$31,0,10*ROW('Sanitation Data'!H50))="","",OFFSET('Sanitation Data'!$H$31,0,10*ROW('Sanitation Data'!H50)))</f>
        <v/>
      </c>
      <c r="DI56" s="294" t="str">
        <f ca="true">+IF(OFFSET('Sanitation Data'!$H$32,0,10*ROW('Sanitation Data'!H50))="","",OFFSET('Sanitation Data'!$H$32,0,10*ROW('Sanitation Data'!H50)))</f>
        <v/>
      </c>
      <c r="DJ56" s="294" t="str">
        <f ca="true">+IF(OFFSET('Sanitation Data'!$I$28,0,10*ROW('Sanitation Data'!I50))="","",OFFSET('Sanitation Data'!$I$28,0,10*ROW('Sanitation Data'!I50)))</f>
        <v/>
      </c>
      <c r="DK56" s="294" t="str">
        <f ca="true">+IF(OFFSET('Sanitation Data'!$I$29,0,10*ROW('Sanitation Data'!I50))="","",OFFSET('Sanitation Data'!$I$29,0,10*ROW('Sanitation Data'!I50)))</f>
        <v/>
      </c>
      <c r="DL56" s="294" t="str">
        <f ca="true">+IF(OFFSET('Sanitation Data'!$I$30,0,10*ROW('Sanitation Data'!I50))="","",OFFSET('Sanitation Data'!$I$30,0,10*ROW('Sanitation Data'!I50)))</f>
        <v/>
      </c>
      <c r="DM56" s="294" t="str">
        <f ca="true">+IF(OFFSET('Sanitation Data'!$I$31,0,10*ROW('Sanitation Data'!I50))="","",OFFSET('Sanitation Data'!$I$31,0,10*ROW('Sanitation Data'!I50)))</f>
        <v/>
      </c>
      <c r="DN56" s="294" t="str">
        <f ca="true">+IF(OFFSET('Sanitation Data'!$I$32,0,10*ROW('Sanitation Data'!I50))="","",OFFSET('Sanitation Data'!$I$32,0,10*ROW('Sanitation Data'!I50)))</f>
        <v/>
      </c>
      <c r="DO56" s="294" t="str">
        <f ca="true">+IF(OFFSET('Hygiene Data'!$D$11,0,10*ROW('Hygiene Data'!D50))="","",OFFSET('Hygiene Data'!$D$11,0,10*ROW('Hygiene Data'!D50)))</f>
        <v/>
      </c>
      <c r="DP56" s="294" t="str">
        <f ca="true">+IF(OFFSET('Hygiene Data'!$D$12,0,10*ROW('Hygiene Data'!D50))="","",OFFSET('Hygiene Data'!$D$12,0,10*ROW('Hygiene Data'!D50)))</f>
        <v/>
      </c>
      <c r="DQ56" s="294" t="str">
        <f ca="true">+IF(OFFSET('Hygiene Data'!$D$13,0,10*ROW('Hygiene Data'!D50))="","",OFFSET('Hygiene Data'!$D$13,0,10*ROW('Hygiene Data'!D50)))</f>
        <v/>
      </c>
      <c r="DR56" s="294" t="str">
        <f ca="true">+IF(OFFSET('Hygiene Data'!$E$11,0,10*ROW('Hygiene Data'!E50))="","",OFFSET('Hygiene Data'!$E$11,0,10*ROW('Hygiene Data'!E50)))</f>
        <v/>
      </c>
      <c r="DS56" s="294" t="str">
        <f ca="true">+IF(OFFSET('Hygiene Data'!$E$12,0,10*ROW('Hygiene Data'!E50))="","",OFFSET('Hygiene Data'!$E$12,0,10*ROW('Hygiene Data'!E50)))</f>
        <v/>
      </c>
      <c r="DT56" s="294" t="str">
        <f ca="true">+IF(OFFSET('Hygiene Data'!$E$13,0,10*ROW('Hygiene Data'!E50))="","",OFFSET('Hygiene Data'!$E$13,0,10*ROW('Hygiene Data'!E50)))</f>
        <v/>
      </c>
      <c r="DU56" s="294" t="str">
        <f ca="true">+IF(OFFSET('Hygiene Data'!$F$11,0,10*ROW('Hygiene Data'!F50))="","",OFFSET('Hygiene Data'!$F$11,0,10*ROW('Hygiene Data'!F50)))</f>
        <v/>
      </c>
      <c r="DV56" s="294" t="str">
        <f ca="true">+IF(OFFSET('Hygiene Data'!$F$12,0,10*ROW('Hygiene Data'!F50))="","",OFFSET('Hygiene Data'!$F$12,0,10*ROW('Hygiene Data'!F50)))</f>
        <v/>
      </c>
      <c r="DW56" s="294" t="str">
        <f ca="true">+IF(OFFSET('Hygiene Data'!$F$13,0,10*ROW('Hygiene Data'!F50))="","",OFFSET('Hygiene Data'!$F$13,0,10*ROW('Hygiene Data'!F50)))</f>
        <v/>
      </c>
      <c r="DX56" s="294" t="str">
        <f ca="true">+IF(OFFSET('Hygiene Data'!$G$11,0,10*ROW('Hygiene Data'!G50))="","",OFFSET('Hygiene Data'!$G$11,0,10*ROW('Hygiene Data'!G50)))</f>
        <v/>
      </c>
      <c r="DY56" s="294" t="str">
        <f ca="true">+IF(OFFSET('Hygiene Data'!$G$12,0,10*ROW('Hygiene Data'!G50))="","",OFFSET('Hygiene Data'!$G$12,0,10*ROW('Hygiene Data'!G50)))</f>
        <v/>
      </c>
      <c r="DZ56" s="294" t="str">
        <f ca="true">+IF(OFFSET('Hygiene Data'!$G$13,0,10*ROW('Hygiene Data'!G50))="","",OFFSET('Hygiene Data'!$G$13,0,10*ROW('Hygiene Data'!G50)))</f>
        <v/>
      </c>
      <c r="EA56" s="294" t="str">
        <f ca="true">+IF(OFFSET('Hygiene Data'!$H$11,0,10*ROW('Hygiene Data'!H50))="","",OFFSET('Hygiene Data'!$H$11,0,10*ROW('Hygiene Data'!H50)))</f>
        <v/>
      </c>
      <c r="EB56" s="294" t="str">
        <f ca="true">+IF(OFFSET('Hygiene Data'!$H$12,0,10*ROW('Hygiene Data'!H50))="","",OFFSET('Hygiene Data'!$H$12,0,10*ROW('Hygiene Data'!H50)))</f>
        <v/>
      </c>
      <c r="EC56" s="294" t="str">
        <f ca="true">+IF(OFFSET('Hygiene Data'!$H$13,0,10*ROW('Hygiene Data'!H50))="","",OFFSET('Hygiene Data'!$H$13,0,10*ROW('Hygiene Data'!H50)))</f>
        <v/>
      </c>
      <c r="ED56" s="294" t="str">
        <f ca="true">+IF(OFFSET('Hygiene Data'!$I$11,0,10*ROW('Hygiene Data'!I50))="","",OFFSET('Hygiene Data'!$I$11,0,10*ROW('Hygiene Data'!I50)))</f>
        <v/>
      </c>
      <c r="EE56" s="294" t="str">
        <f ca="true">+IF(OFFSET('Hygiene Data'!$I$12,0,10*ROW('Hygiene Data'!I50))="","",OFFSET('Hygiene Data'!$I$12,0,10*ROW('Hygiene Data'!I50)))</f>
        <v/>
      </c>
      <c r="EF56" s="294"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50" t="str">
        <f t="shared" ca="true" si="0"/>
        <v/>
      </c>
      <c r="D57" s="96"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6"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6"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6"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6"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6"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6"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6"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6"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6"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6"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6"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6"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6"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6"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6"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6"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6"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7"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7"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7"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7"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7"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7"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7"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7"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7"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7"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7"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7"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7"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7"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7"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7"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7"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7"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7"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7"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7"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7"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7"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7"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7"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7"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7"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7"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7"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7"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8"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8"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8"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8"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8"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8"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8"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8"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8"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8"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8"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8"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8"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8"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8"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8"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8"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8"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94"/>
      <c r="BS57" s="294" t="str">
        <f ca="true">+IF(OFFSET('Water Data'!$D$27,0,10*ROW('Water Data'!D51))="","",OFFSET('Water Data'!$D$27,0,10*ROW('Water Data'!D51)))</f>
        <v/>
      </c>
      <c r="BT57" s="294" t="str">
        <f ca="true">+IF(OFFSET('Water Data'!$D$28,0,10*ROW('Water Data'!D51))="","",OFFSET('Water Data'!$D$28,0,10*ROW('Water Data'!D51)))</f>
        <v/>
      </c>
      <c r="BU57" s="294" t="str">
        <f ca="true">+IF(OFFSET('Water Data'!$D$29,0,10*ROW('Water Data'!D51))="","",OFFSET('Water Data'!$D$29,0,10*ROW('Water Data'!D51)))</f>
        <v/>
      </c>
      <c r="BV57" s="294" t="str">
        <f ca="true">+IF(OFFSET('Water Data'!$E$27,0,10*ROW('Water Data'!E51))="","",OFFSET('Water Data'!$E$27,0,10*ROW('Water Data'!E51)))</f>
        <v/>
      </c>
      <c r="BW57" s="294" t="str">
        <f ca="true">+IF(OFFSET('Water Data'!$E$28,0,10*ROW('Water Data'!E51))="","",OFFSET('Water Data'!$E$28,0,10*ROW('Water Data'!E51)))</f>
        <v/>
      </c>
      <c r="BX57" s="294" t="str">
        <f ca="true">+IF(OFFSET('Water Data'!$E$29,0,10*ROW('Water Data'!E51))="","",OFFSET('Water Data'!$E$29,0,10*ROW('Water Data'!E51)))</f>
        <v/>
      </c>
      <c r="BY57" s="294" t="str">
        <f ca="true">+IF(OFFSET('Water Data'!$F$27,0,10*ROW('Water Data'!F51))="","",OFFSET('Water Data'!$F$27,0,10*ROW('Water Data'!F51)))</f>
        <v/>
      </c>
      <c r="BZ57" s="294" t="str">
        <f ca="true">+IF(OFFSET('Water Data'!$F$28,0,10*ROW('Water Data'!F51))="","",OFFSET('Water Data'!$F$28,0,10*ROW('Water Data'!F51)))</f>
        <v/>
      </c>
      <c r="CA57" s="294" t="str">
        <f ca="true">+IF(OFFSET('Water Data'!$F$29,0,10*ROW('Water Data'!F51))="","",OFFSET('Water Data'!$F$29,0,10*ROW('Water Data'!F51)))</f>
        <v/>
      </c>
      <c r="CB57" s="294" t="str">
        <f ca="true">+IF(OFFSET('Water Data'!$G$27,0,10*ROW('Water Data'!G51))="","",OFFSET('Water Data'!$G$27,0,10*ROW('Water Data'!G51)))</f>
        <v/>
      </c>
      <c r="CC57" s="294" t="str">
        <f ca="true">+IF(OFFSET('Water Data'!$G$28,0,10*ROW('Water Data'!G51))="","",OFFSET('Water Data'!$G$28,0,10*ROW('Water Data'!G51)))</f>
        <v/>
      </c>
      <c r="CD57" s="294" t="str">
        <f ca="true">+IF(OFFSET('Water Data'!$G$29,0,10*ROW('Water Data'!G51))="","",OFFSET('Water Data'!$G$29,0,10*ROW('Water Data'!G51)))</f>
        <v/>
      </c>
      <c r="CE57" s="294" t="str">
        <f ca="true">+IF(OFFSET('Water Data'!$H$27,0,10*ROW('Water Data'!H51))="","",OFFSET('Water Data'!$H$27,0,10*ROW('Water Data'!H51)))</f>
        <v/>
      </c>
      <c r="CF57" s="294" t="str">
        <f ca="true">+IF(OFFSET('Water Data'!$H$28,0,10*ROW('Water Data'!H51))="","",OFFSET('Water Data'!$H$28,0,10*ROW('Water Data'!H51)))</f>
        <v/>
      </c>
      <c r="CG57" s="294" t="str">
        <f ca="true">+IF(OFFSET('Water Data'!$H$29,0,10*ROW('Water Data'!H51))="","",OFFSET('Water Data'!$H$29,0,10*ROW('Water Data'!H51)))</f>
        <v/>
      </c>
      <c r="CH57" s="294" t="str">
        <f ca="true">+IF(OFFSET('Water Data'!$I$27,0,10*ROW('Water Data'!I51))="","",OFFSET('Water Data'!$I$27,0,10*ROW('Water Data'!I51)))</f>
        <v/>
      </c>
      <c r="CI57" s="294" t="str">
        <f ca="true">+IF(OFFSET('Water Data'!$I$28,0,10*ROW('Water Data'!I51))="","",OFFSET('Water Data'!$I$28,0,10*ROW('Water Data'!I51)))</f>
        <v/>
      </c>
      <c r="CJ57" s="294" t="str">
        <f ca="true">+IF(OFFSET('Water Data'!$I$29,0,10*ROW('Water Data'!I51))="","",OFFSET('Water Data'!$I$29,0,10*ROW('Water Data'!I51)))</f>
        <v/>
      </c>
      <c r="CK57" s="294" t="str">
        <f ca="true">+IF(OFFSET('Sanitation Data'!$D$28,0,10*ROW('Sanitation Data'!D51))="","",OFFSET('Sanitation Data'!$D$28,0,10*ROW('Sanitation Data'!D51)))</f>
        <v/>
      </c>
      <c r="CL57" s="294" t="str">
        <f ca="true">+IF(OFFSET('Sanitation Data'!$D$29,0,10*ROW('Sanitation Data'!D51))="","",OFFSET('Sanitation Data'!$D$29,0,10*ROW('Sanitation Data'!D51)))</f>
        <v/>
      </c>
      <c r="CM57" s="294" t="str">
        <f ca="true">+IF(OFFSET('Sanitation Data'!$D$30,0,10*ROW('Sanitation Data'!D51))="","",OFFSET('Sanitation Data'!$D$30,0,10*ROW('Sanitation Data'!D51)))</f>
        <v/>
      </c>
      <c r="CN57" s="294" t="str">
        <f ca="true">+IF(OFFSET('Sanitation Data'!$D$31,0,10*ROW('Sanitation Data'!D51))="","",OFFSET('Sanitation Data'!$D$31,0,10*ROW('Sanitation Data'!D51)))</f>
        <v/>
      </c>
      <c r="CO57" s="294" t="str">
        <f ca="true">+IF(OFFSET('Sanitation Data'!$D$32,0,10*ROW('Sanitation Data'!D51))="","",OFFSET('Sanitation Data'!$D$32,0,10*ROW('Sanitation Data'!D51)))</f>
        <v/>
      </c>
      <c r="CP57" s="294" t="str">
        <f ca="true">+IF(OFFSET('Sanitation Data'!$E$28,0,10*ROW('Sanitation Data'!E51))="","",OFFSET('Sanitation Data'!$E$28,0,10*ROW('Sanitation Data'!E51)))</f>
        <v/>
      </c>
      <c r="CQ57" s="294" t="str">
        <f ca="true">+IF(OFFSET('Sanitation Data'!$E$29,0,10*ROW('Sanitation Data'!E51))="","",OFFSET('Sanitation Data'!$E$29,0,10*ROW('Sanitation Data'!E51)))</f>
        <v/>
      </c>
      <c r="CR57" s="294" t="str">
        <f ca="true">+IF(OFFSET('Sanitation Data'!$E$30,0,10*ROW('Sanitation Data'!E51))="","",OFFSET('Sanitation Data'!$E$30,0,10*ROW('Sanitation Data'!E51)))</f>
        <v/>
      </c>
      <c r="CS57" s="294" t="str">
        <f ca="true">+IF(OFFSET('Sanitation Data'!$E$31,0,10*ROW('Sanitation Data'!E51))="","",OFFSET('Sanitation Data'!$E$31,0,10*ROW('Sanitation Data'!E51)))</f>
        <v/>
      </c>
      <c r="CT57" s="294" t="str">
        <f ca="true">+IF(OFFSET('Sanitation Data'!$E$32,0,10*ROW('Sanitation Data'!E51))="","",OFFSET('Sanitation Data'!$E$32,0,10*ROW('Sanitation Data'!E51)))</f>
        <v/>
      </c>
      <c r="CU57" s="294" t="str">
        <f ca="true">+IF(OFFSET('Sanitation Data'!$F$28,0,10*ROW('Sanitation Data'!F51))="","",OFFSET('Sanitation Data'!$F$28,0,10*ROW('Sanitation Data'!F51)))</f>
        <v/>
      </c>
      <c r="CV57" s="294" t="str">
        <f ca="true">+IF(OFFSET('Sanitation Data'!$F$29,0,10*ROW('Sanitation Data'!F51))="","",OFFSET('Sanitation Data'!$F$29,0,10*ROW('Sanitation Data'!F51)))</f>
        <v/>
      </c>
      <c r="CW57" s="294" t="str">
        <f ca="true">+IF(OFFSET('Sanitation Data'!$F$30,0,10*ROW('Sanitation Data'!F51))="","",OFFSET('Sanitation Data'!$F$30,0,10*ROW('Sanitation Data'!F51)))</f>
        <v/>
      </c>
      <c r="CX57" s="294" t="str">
        <f ca="true">+IF(OFFSET('Sanitation Data'!$F$31,0,10*ROW('Sanitation Data'!F51))="","",OFFSET('Sanitation Data'!$F$31,0,10*ROW('Sanitation Data'!F51)))</f>
        <v/>
      </c>
      <c r="CY57" s="294" t="str">
        <f ca="true">+IF(OFFSET('Sanitation Data'!$F$32,0,10*ROW('Sanitation Data'!F51))="","",OFFSET('Sanitation Data'!$F$32,0,10*ROW('Sanitation Data'!F51)))</f>
        <v/>
      </c>
      <c r="CZ57" s="294" t="str">
        <f ca="true">+IF(OFFSET('Sanitation Data'!$G$28,0,10*ROW('Sanitation Data'!G51))="","",OFFSET('Sanitation Data'!$G$28,0,10*ROW('Sanitation Data'!G51)))</f>
        <v/>
      </c>
      <c r="DA57" s="294" t="str">
        <f ca="true">+IF(OFFSET('Sanitation Data'!$G$29,0,10*ROW('Sanitation Data'!G51))="","",OFFSET('Sanitation Data'!$G$29,0,10*ROW('Sanitation Data'!G51)))</f>
        <v/>
      </c>
      <c r="DB57" s="294" t="str">
        <f ca="true">+IF(OFFSET('Sanitation Data'!$G$30,0,10*ROW('Sanitation Data'!G51))="","",OFFSET('Sanitation Data'!$G$30,0,10*ROW('Sanitation Data'!G51)))</f>
        <v/>
      </c>
      <c r="DC57" s="294" t="str">
        <f ca="true">+IF(OFFSET('Sanitation Data'!$G$31,0,10*ROW('Sanitation Data'!G51))="","",OFFSET('Sanitation Data'!$G$31,0,10*ROW('Sanitation Data'!G51)))</f>
        <v/>
      </c>
      <c r="DD57" s="294" t="str">
        <f ca="true">+IF(OFFSET('Sanitation Data'!$G$32,0,10*ROW('Sanitation Data'!G51))="","",OFFSET('Sanitation Data'!$G$32,0,10*ROW('Sanitation Data'!G51)))</f>
        <v/>
      </c>
      <c r="DE57" s="294" t="str">
        <f ca="true">+IF(OFFSET('Sanitation Data'!$H$28,0,10*ROW('Sanitation Data'!H51))="","",OFFSET('Sanitation Data'!$H$28,0,10*ROW('Sanitation Data'!H51)))</f>
        <v/>
      </c>
      <c r="DF57" s="294" t="str">
        <f ca="true">+IF(OFFSET('Sanitation Data'!$H$29,0,10*ROW('Sanitation Data'!H51))="","",OFFSET('Sanitation Data'!$H$29,0,10*ROW('Sanitation Data'!H51)))</f>
        <v/>
      </c>
      <c r="DG57" s="294" t="str">
        <f ca="true">+IF(OFFSET('Sanitation Data'!$H$30,0,10*ROW('Sanitation Data'!H51))="","",OFFSET('Sanitation Data'!$H$30,0,10*ROW('Sanitation Data'!H51)))</f>
        <v/>
      </c>
      <c r="DH57" s="294" t="str">
        <f ca="true">+IF(OFFSET('Sanitation Data'!$H$31,0,10*ROW('Sanitation Data'!H51))="","",OFFSET('Sanitation Data'!$H$31,0,10*ROW('Sanitation Data'!H51)))</f>
        <v/>
      </c>
      <c r="DI57" s="294" t="str">
        <f ca="true">+IF(OFFSET('Sanitation Data'!$H$32,0,10*ROW('Sanitation Data'!H51))="","",OFFSET('Sanitation Data'!$H$32,0,10*ROW('Sanitation Data'!H51)))</f>
        <v/>
      </c>
      <c r="DJ57" s="294" t="str">
        <f ca="true">+IF(OFFSET('Sanitation Data'!$I$28,0,10*ROW('Sanitation Data'!I51))="","",OFFSET('Sanitation Data'!$I$28,0,10*ROW('Sanitation Data'!I51)))</f>
        <v/>
      </c>
      <c r="DK57" s="294" t="str">
        <f ca="true">+IF(OFFSET('Sanitation Data'!$I$29,0,10*ROW('Sanitation Data'!I51))="","",OFFSET('Sanitation Data'!$I$29,0,10*ROW('Sanitation Data'!I51)))</f>
        <v/>
      </c>
      <c r="DL57" s="294" t="str">
        <f ca="true">+IF(OFFSET('Sanitation Data'!$I$30,0,10*ROW('Sanitation Data'!I51))="","",OFFSET('Sanitation Data'!$I$30,0,10*ROW('Sanitation Data'!I51)))</f>
        <v/>
      </c>
      <c r="DM57" s="294" t="str">
        <f ca="true">+IF(OFFSET('Sanitation Data'!$I$31,0,10*ROW('Sanitation Data'!I51))="","",OFFSET('Sanitation Data'!$I$31,0,10*ROW('Sanitation Data'!I51)))</f>
        <v/>
      </c>
      <c r="DN57" s="294" t="str">
        <f ca="true">+IF(OFFSET('Sanitation Data'!$I$32,0,10*ROW('Sanitation Data'!I51))="","",OFFSET('Sanitation Data'!$I$32,0,10*ROW('Sanitation Data'!I51)))</f>
        <v/>
      </c>
      <c r="DO57" s="294" t="str">
        <f ca="true">+IF(OFFSET('Hygiene Data'!$D$11,0,10*ROW('Hygiene Data'!D51))="","",OFFSET('Hygiene Data'!$D$11,0,10*ROW('Hygiene Data'!D51)))</f>
        <v/>
      </c>
      <c r="DP57" s="294" t="str">
        <f ca="true">+IF(OFFSET('Hygiene Data'!$D$12,0,10*ROW('Hygiene Data'!D51))="","",OFFSET('Hygiene Data'!$D$12,0,10*ROW('Hygiene Data'!D51)))</f>
        <v/>
      </c>
      <c r="DQ57" s="294" t="str">
        <f ca="true">+IF(OFFSET('Hygiene Data'!$D$13,0,10*ROW('Hygiene Data'!D51))="","",OFFSET('Hygiene Data'!$D$13,0,10*ROW('Hygiene Data'!D51)))</f>
        <v/>
      </c>
      <c r="DR57" s="294" t="str">
        <f ca="true">+IF(OFFSET('Hygiene Data'!$E$11,0,10*ROW('Hygiene Data'!E51))="","",OFFSET('Hygiene Data'!$E$11,0,10*ROW('Hygiene Data'!E51)))</f>
        <v/>
      </c>
      <c r="DS57" s="294" t="str">
        <f ca="true">+IF(OFFSET('Hygiene Data'!$E$12,0,10*ROW('Hygiene Data'!E51))="","",OFFSET('Hygiene Data'!$E$12,0,10*ROW('Hygiene Data'!E51)))</f>
        <v/>
      </c>
      <c r="DT57" s="294" t="str">
        <f ca="true">+IF(OFFSET('Hygiene Data'!$E$13,0,10*ROW('Hygiene Data'!E51))="","",OFFSET('Hygiene Data'!$E$13,0,10*ROW('Hygiene Data'!E51)))</f>
        <v/>
      </c>
      <c r="DU57" s="294" t="str">
        <f ca="true">+IF(OFFSET('Hygiene Data'!$F$11,0,10*ROW('Hygiene Data'!F51))="","",OFFSET('Hygiene Data'!$F$11,0,10*ROW('Hygiene Data'!F51)))</f>
        <v/>
      </c>
      <c r="DV57" s="294" t="str">
        <f ca="true">+IF(OFFSET('Hygiene Data'!$F$12,0,10*ROW('Hygiene Data'!F51))="","",OFFSET('Hygiene Data'!$F$12,0,10*ROW('Hygiene Data'!F51)))</f>
        <v/>
      </c>
      <c r="DW57" s="294" t="str">
        <f ca="true">+IF(OFFSET('Hygiene Data'!$F$13,0,10*ROW('Hygiene Data'!F51))="","",OFFSET('Hygiene Data'!$F$13,0,10*ROW('Hygiene Data'!F51)))</f>
        <v/>
      </c>
      <c r="DX57" s="294" t="str">
        <f ca="true">+IF(OFFSET('Hygiene Data'!$G$11,0,10*ROW('Hygiene Data'!G51))="","",OFFSET('Hygiene Data'!$G$11,0,10*ROW('Hygiene Data'!G51)))</f>
        <v/>
      </c>
      <c r="DY57" s="294" t="str">
        <f ca="true">+IF(OFFSET('Hygiene Data'!$G$12,0,10*ROW('Hygiene Data'!G51))="","",OFFSET('Hygiene Data'!$G$12,0,10*ROW('Hygiene Data'!G51)))</f>
        <v/>
      </c>
      <c r="DZ57" s="294" t="str">
        <f ca="true">+IF(OFFSET('Hygiene Data'!$G$13,0,10*ROW('Hygiene Data'!G51))="","",OFFSET('Hygiene Data'!$G$13,0,10*ROW('Hygiene Data'!G51)))</f>
        <v/>
      </c>
      <c r="EA57" s="294" t="str">
        <f ca="true">+IF(OFFSET('Hygiene Data'!$H$11,0,10*ROW('Hygiene Data'!H51))="","",OFFSET('Hygiene Data'!$H$11,0,10*ROW('Hygiene Data'!H51)))</f>
        <v/>
      </c>
      <c r="EB57" s="294" t="str">
        <f ca="true">+IF(OFFSET('Hygiene Data'!$H$12,0,10*ROW('Hygiene Data'!H51))="","",OFFSET('Hygiene Data'!$H$12,0,10*ROW('Hygiene Data'!H51)))</f>
        <v/>
      </c>
      <c r="EC57" s="294" t="str">
        <f ca="true">+IF(OFFSET('Hygiene Data'!$H$13,0,10*ROW('Hygiene Data'!H51))="","",OFFSET('Hygiene Data'!$H$13,0,10*ROW('Hygiene Data'!H51)))</f>
        <v/>
      </c>
      <c r="ED57" s="294" t="str">
        <f ca="true">+IF(OFFSET('Hygiene Data'!$I$11,0,10*ROW('Hygiene Data'!I51))="","",OFFSET('Hygiene Data'!$I$11,0,10*ROW('Hygiene Data'!I51)))</f>
        <v/>
      </c>
      <c r="EE57" s="294" t="str">
        <f ca="true">+IF(OFFSET('Hygiene Data'!$I$12,0,10*ROW('Hygiene Data'!I51))="","",OFFSET('Hygiene Data'!$I$12,0,10*ROW('Hygiene Data'!I51)))</f>
        <v/>
      </c>
      <c r="EF57" s="294"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50" t="str">
        <f t="shared" ca="true" si="0"/>
        <v/>
      </c>
      <c r="D58" s="96"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6"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6"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6"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6"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6"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6"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6"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6"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6"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6"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6"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6"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6"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6"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6"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6"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6"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7"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7"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7"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7"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7"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7"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7"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7"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7"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7"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7"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7"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7"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7"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7"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7"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7"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7"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7"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7"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7"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7"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7"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7"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7"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7"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7"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7"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7"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7"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8"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8"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8"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8"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8"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8"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8"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8"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8"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8"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8"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8"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8"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8"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8"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8"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8"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8"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94"/>
      <c r="BS58" s="294" t="str">
        <f ca="true">+IF(OFFSET('Water Data'!$D$27,0,10*ROW('Water Data'!D52))="","",OFFSET('Water Data'!$D$27,0,10*ROW('Water Data'!D52)))</f>
        <v/>
      </c>
      <c r="BT58" s="294" t="str">
        <f ca="true">+IF(OFFSET('Water Data'!$D$28,0,10*ROW('Water Data'!D52))="","",OFFSET('Water Data'!$D$28,0,10*ROW('Water Data'!D52)))</f>
        <v/>
      </c>
      <c r="BU58" s="294" t="str">
        <f ca="true">+IF(OFFSET('Water Data'!$D$29,0,10*ROW('Water Data'!D52))="","",OFFSET('Water Data'!$D$29,0,10*ROW('Water Data'!D52)))</f>
        <v/>
      </c>
      <c r="BV58" s="294" t="str">
        <f ca="true">+IF(OFFSET('Water Data'!$E$27,0,10*ROW('Water Data'!E52))="","",OFFSET('Water Data'!$E$27,0,10*ROW('Water Data'!E52)))</f>
        <v/>
      </c>
      <c r="BW58" s="294" t="str">
        <f ca="true">+IF(OFFSET('Water Data'!$E$28,0,10*ROW('Water Data'!E52))="","",OFFSET('Water Data'!$E$28,0,10*ROW('Water Data'!E52)))</f>
        <v/>
      </c>
      <c r="BX58" s="294" t="str">
        <f ca="true">+IF(OFFSET('Water Data'!$E$29,0,10*ROW('Water Data'!E52))="","",OFFSET('Water Data'!$E$29,0,10*ROW('Water Data'!E52)))</f>
        <v/>
      </c>
      <c r="BY58" s="294" t="str">
        <f ca="true">+IF(OFFSET('Water Data'!$F$27,0,10*ROW('Water Data'!F52))="","",OFFSET('Water Data'!$F$27,0,10*ROW('Water Data'!F52)))</f>
        <v/>
      </c>
      <c r="BZ58" s="294" t="str">
        <f ca="true">+IF(OFFSET('Water Data'!$F$28,0,10*ROW('Water Data'!F52))="","",OFFSET('Water Data'!$F$28,0,10*ROW('Water Data'!F52)))</f>
        <v/>
      </c>
      <c r="CA58" s="294" t="str">
        <f ca="true">+IF(OFFSET('Water Data'!$F$29,0,10*ROW('Water Data'!F52))="","",OFFSET('Water Data'!$F$29,0,10*ROW('Water Data'!F52)))</f>
        <v/>
      </c>
      <c r="CB58" s="294" t="str">
        <f ca="true">+IF(OFFSET('Water Data'!$G$27,0,10*ROW('Water Data'!G52))="","",OFFSET('Water Data'!$G$27,0,10*ROW('Water Data'!G52)))</f>
        <v/>
      </c>
      <c r="CC58" s="294" t="str">
        <f ca="true">+IF(OFFSET('Water Data'!$G$28,0,10*ROW('Water Data'!G52))="","",OFFSET('Water Data'!$G$28,0,10*ROW('Water Data'!G52)))</f>
        <v/>
      </c>
      <c r="CD58" s="294" t="str">
        <f ca="true">+IF(OFFSET('Water Data'!$G$29,0,10*ROW('Water Data'!G52))="","",OFFSET('Water Data'!$G$29,0,10*ROW('Water Data'!G52)))</f>
        <v/>
      </c>
      <c r="CE58" s="294" t="str">
        <f ca="true">+IF(OFFSET('Water Data'!$H$27,0,10*ROW('Water Data'!H52))="","",OFFSET('Water Data'!$H$27,0,10*ROW('Water Data'!H52)))</f>
        <v/>
      </c>
      <c r="CF58" s="294" t="str">
        <f ca="true">+IF(OFFSET('Water Data'!$H$28,0,10*ROW('Water Data'!H52))="","",OFFSET('Water Data'!$H$28,0,10*ROW('Water Data'!H52)))</f>
        <v/>
      </c>
      <c r="CG58" s="294" t="str">
        <f ca="true">+IF(OFFSET('Water Data'!$H$29,0,10*ROW('Water Data'!H52))="","",OFFSET('Water Data'!$H$29,0,10*ROW('Water Data'!H52)))</f>
        <v/>
      </c>
      <c r="CH58" s="294" t="str">
        <f ca="true">+IF(OFFSET('Water Data'!$I$27,0,10*ROW('Water Data'!I52))="","",OFFSET('Water Data'!$I$27,0,10*ROW('Water Data'!I52)))</f>
        <v/>
      </c>
      <c r="CI58" s="294" t="str">
        <f ca="true">+IF(OFFSET('Water Data'!$I$28,0,10*ROW('Water Data'!I52))="","",OFFSET('Water Data'!$I$28,0,10*ROW('Water Data'!I52)))</f>
        <v/>
      </c>
      <c r="CJ58" s="294" t="str">
        <f ca="true">+IF(OFFSET('Water Data'!$I$29,0,10*ROW('Water Data'!I52))="","",OFFSET('Water Data'!$I$29,0,10*ROW('Water Data'!I52)))</f>
        <v/>
      </c>
      <c r="CK58" s="294" t="str">
        <f ca="true">+IF(OFFSET('Sanitation Data'!$D$28,0,10*ROW('Sanitation Data'!D52))="","",OFFSET('Sanitation Data'!$D$28,0,10*ROW('Sanitation Data'!D52)))</f>
        <v/>
      </c>
      <c r="CL58" s="294" t="str">
        <f ca="true">+IF(OFFSET('Sanitation Data'!$D$29,0,10*ROW('Sanitation Data'!D52))="","",OFFSET('Sanitation Data'!$D$29,0,10*ROW('Sanitation Data'!D52)))</f>
        <v/>
      </c>
      <c r="CM58" s="294" t="str">
        <f ca="true">+IF(OFFSET('Sanitation Data'!$D$30,0,10*ROW('Sanitation Data'!D52))="","",OFFSET('Sanitation Data'!$D$30,0,10*ROW('Sanitation Data'!D52)))</f>
        <v/>
      </c>
      <c r="CN58" s="294" t="str">
        <f ca="true">+IF(OFFSET('Sanitation Data'!$D$31,0,10*ROW('Sanitation Data'!D52))="","",OFFSET('Sanitation Data'!$D$31,0,10*ROW('Sanitation Data'!D52)))</f>
        <v/>
      </c>
      <c r="CO58" s="294" t="str">
        <f ca="true">+IF(OFFSET('Sanitation Data'!$D$32,0,10*ROW('Sanitation Data'!D52))="","",OFFSET('Sanitation Data'!$D$32,0,10*ROW('Sanitation Data'!D52)))</f>
        <v/>
      </c>
      <c r="CP58" s="294" t="str">
        <f ca="true">+IF(OFFSET('Sanitation Data'!$E$28,0,10*ROW('Sanitation Data'!E52))="","",OFFSET('Sanitation Data'!$E$28,0,10*ROW('Sanitation Data'!E52)))</f>
        <v/>
      </c>
      <c r="CQ58" s="294" t="str">
        <f ca="true">+IF(OFFSET('Sanitation Data'!$E$29,0,10*ROW('Sanitation Data'!E52))="","",OFFSET('Sanitation Data'!$E$29,0,10*ROW('Sanitation Data'!E52)))</f>
        <v/>
      </c>
      <c r="CR58" s="294" t="str">
        <f ca="true">+IF(OFFSET('Sanitation Data'!$E$30,0,10*ROW('Sanitation Data'!E52))="","",OFFSET('Sanitation Data'!$E$30,0,10*ROW('Sanitation Data'!E52)))</f>
        <v/>
      </c>
      <c r="CS58" s="294" t="str">
        <f ca="true">+IF(OFFSET('Sanitation Data'!$E$31,0,10*ROW('Sanitation Data'!E52))="","",OFFSET('Sanitation Data'!$E$31,0,10*ROW('Sanitation Data'!E52)))</f>
        <v/>
      </c>
      <c r="CT58" s="294" t="str">
        <f ca="true">+IF(OFFSET('Sanitation Data'!$E$32,0,10*ROW('Sanitation Data'!E52))="","",OFFSET('Sanitation Data'!$E$32,0,10*ROW('Sanitation Data'!E52)))</f>
        <v/>
      </c>
      <c r="CU58" s="294" t="str">
        <f ca="true">+IF(OFFSET('Sanitation Data'!$F$28,0,10*ROW('Sanitation Data'!F52))="","",OFFSET('Sanitation Data'!$F$28,0,10*ROW('Sanitation Data'!F52)))</f>
        <v/>
      </c>
      <c r="CV58" s="294" t="str">
        <f ca="true">+IF(OFFSET('Sanitation Data'!$F$29,0,10*ROW('Sanitation Data'!F52))="","",OFFSET('Sanitation Data'!$F$29,0,10*ROW('Sanitation Data'!F52)))</f>
        <v/>
      </c>
      <c r="CW58" s="294" t="str">
        <f ca="true">+IF(OFFSET('Sanitation Data'!$F$30,0,10*ROW('Sanitation Data'!F52))="","",OFFSET('Sanitation Data'!$F$30,0,10*ROW('Sanitation Data'!F52)))</f>
        <v/>
      </c>
      <c r="CX58" s="294" t="str">
        <f ca="true">+IF(OFFSET('Sanitation Data'!$F$31,0,10*ROW('Sanitation Data'!F52))="","",OFFSET('Sanitation Data'!$F$31,0,10*ROW('Sanitation Data'!F52)))</f>
        <v/>
      </c>
      <c r="CY58" s="294" t="str">
        <f ca="true">+IF(OFFSET('Sanitation Data'!$F$32,0,10*ROW('Sanitation Data'!F52))="","",OFFSET('Sanitation Data'!$F$32,0,10*ROW('Sanitation Data'!F52)))</f>
        <v/>
      </c>
      <c r="CZ58" s="294" t="str">
        <f ca="true">+IF(OFFSET('Sanitation Data'!$G$28,0,10*ROW('Sanitation Data'!G52))="","",OFFSET('Sanitation Data'!$G$28,0,10*ROW('Sanitation Data'!G52)))</f>
        <v/>
      </c>
      <c r="DA58" s="294" t="str">
        <f ca="true">+IF(OFFSET('Sanitation Data'!$G$29,0,10*ROW('Sanitation Data'!G52))="","",OFFSET('Sanitation Data'!$G$29,0,10*ROW('Sanitation Data'!G52)))</f>
        <v/>
      </c>
      <c r="DB58" s="294" t="str">
        <f ca="true">+IF(OFFSET('Sanitation Data'!$G$30,0,10*ROW('Sanitation Data'!G52))="","",OFFSET('Sanitation Data'!$G$30,0,10*ROW('Sanitation Data'!G52)))</f>
        <v/>
      </c>
      <c r="DC58" s="294" t="str">
        <f ca="true">+IF(OFFSET('Sanitation Data'!$G$31,0,10*ROW('Sanitation Data'!G52))="","",OFFSET('Sanitation Data'!$G$31,0,10*ROW('Sanitation Data'!G52)))</f>
        <v/>
      </c>
      <c r="DD58" s="294" t="str">
        <f ca="true">+IF(OFFSET('Sanitation Data'!$G$32,0,10*ROW('Sanitation Data'!G52))="","",OFFSET('Sanitation Data'!$G$32,0,10*ROW('Sanitation Data'!G52)))</f>
        <v/>
      </c>
      <c r="DE58" s="294" t="str">
        <f ca="true">+IF(OFFSET('Sanitation Data'!$H$28,0,10*ROW('Sanitation Data'!H52))="","",OFFSET('Sanitation Data'!$H$28,0,10*ROW('Sanitation Data'!H52)))</f>
        <v/>
      </c>
      <c r="DF58" s="294" t="str">
        <f ca="true">+IF(OFFSET('Sanitation Data'!$H$29,0,10*ROW('Sanitation Data'!H52))="","",OFFSET('Sanitation Data'!$H$29,0,10*ROW('Sanitation Data'!H52)))</f>
        <v/>
      </c>
      <c r="DG58" s="294" t="str">
        <f ca="true">+IF(OFFSET('Sanitation Data'!$H$30,0,10*ROW('Sanitation Data'!H52))="","",OFFSET('Sanitation Data'!$H$30,0,10*ROW('Sanitation Data'!H52)))</f>
        <v/>
      </c>
      <c r="DH58" s="294" t="str">
        <f ca="true">+IF(OFFSET('Sanitation Data'!$H$31,0,10*ROW('Sanitation Data'!H52))="","",OFFSET('Sanitation Data'!$H$31,0,10*ROW('Sanitation Data'!H52)))</f>
        <v/>
      </c>
      <c r="DI58" s="294" t="str">
        <f ca="true">+IF(OFFSET('Sanitation Data'!$H$32,0,10*ROW('Sanitation Data'!H52))="","",OFFSET('Sanitation Data'!$H$32,0,10*ROW('Sanitation Data'!H52)))</f>
        <v/>
      </c>
      <c r="DJ58" s="294" t="str">
        <f ca="true">+IF(OFFSET('Sanitation Data'!$I$28,0,10*ROW('Sanitation Data'!I52))="","",OFFSET('Sanitation Data'!$I$28,0,10*ROW('Sanitation Data'!I52)))</f>
        <v/>
      </c>
      <c r="DK58" s="294" t="str">
        <f ca="true">+IF(OFFSET('Sanitation Data'!$I$29,0,10*ROW('Sanitation Data'!I52))="","",OFFSET('Sanitation Data'!$I$29,0,10*ROW('Sanitation Data'!I52)))</f>
        <v/>
      </c>
      <c r="DL58" s="294" t="str">
        <f ca="true">+IF(OFFSET('Sanitation Data'!$I$30,0,10*ROW('Sanitation Data'!I52))="","",OFFSET('Sanitation Data'!$I$30,0,10*ROW('Sanitation Data'!I52)))</f>
        <v/>
      </c>
      <c r="DM58" s="294" t="str">
        <f ca="true">+IF(OFFSET('Sanitation Data'!$I$31,0,10*ROW('Sanitation Data'!I52))="","",OFFSET('Sanitation Data'!$I$31,0,10*ROW('Sanitation Data'!I52)))</f>
        <v/>
      </c>
      <c r="DN58" s="294" t="str">
        <f ca="true">+IF(OFFSET('Sanitation Data'!$I$32,0,10*ROW('Sanitation Data'!I52))="","",OFFSET('Sanitation Data'!$I$32,0,10*ROW('Sanitation Data'!I52)))</f>
        <v/>
      </c>
      <c r="DO58" s="294" t="str">
        <f ca="true">+IF(OFFSET('Hygiene Data'!$D$11,0,10*ROW('Hygiene Data'!D52))="","",OFFSET('Hygiene Data'!$D$11,0,10*ROW('Hygiene Data'!D52)))</f>
        <v/>
      </c>
      <c r="DP58" s="294" t="str">
        <f ca="true">+IF(OFFSET('Hygiene Data'!$D$12,0,10*ROW('Hygiene Data'!D52))="","",OFFSET('Hygiene Data'!$D$12,0,10*ROW('Hygiene Data'!D52)))</f>
        <v/>
      </c>
      <c r="DQ58" s="294" t="str">
        <f ca="true">+IF(OFFSET('Hygiene Data'!$D$13,0,10*ROW('Hygiene Data'!D52))="","",OFFSET('Hygiene Data'!$D$13,0,10*ROW('Hygiene Data'!D52)))</f>
        <v/>
      </c>
      <c r="DR58" s="294" t="str">
        <f ca="true">+IF(OFFSET('Hygiene Data'!$E$11,0,10*ROW('Hygiene Data'!E52))="","",OFFSET('Hygiene Data'!$E$11,0,10*ROW('Hygiene Data'!E52)))</f>
        <v/>
      </c>
      <c r="DS58" s="294" t="str">
        <f ca="true">+IF(OFFSET('Hygiene Data'!$E$12,0,10*ROW('Hygiene Data'!E52))="","",OFFSET('Hygiene Data'!$E$12,0,10*ROW('Hygiene Data'!E52)))</f>
        <v/>
      </c>
      <c r="DT58" s="294" t="str">
        <f ca="true">+IF(OFFSET('Hygiene Data'!$E$13,0,10*ROW('Hygiene Data'!E52))="","",OFFSET('Hygiene Data'!$E$13,0,10*ROW('Hygiene Data'!E52)))</f>
        <v/>
      </c>
      <c r="DU58" s="294" t="str">
        <f ca="true">+IF(OFFSET('Hygiene Data'!$F$11,0,10*ROW('Hygiene Data'!F52))="","",OFFSET('Hygiene Data'!$F$11,0,10*ROW('Hygiene Data'!F52)))</f>
        <v/>
      </c>
      <c r="DV58" s="294" t="str">
        <f ca="true">+IF(OFFSET('Hygiene Data'!$F$12,0,10*ROW('Hygiene Data'!F52))="","",OFFSET('Hygiene Data'!$F$12,0,10*ROW('Hygiene Data'!F52)))</f>
        <v/>
      </c>
      <c r="DW58" s="294" t="str">
        <f ca="true">+IF(OFFSET('Hygiene Data'!$F$13,0,10*ROW('Hygiene Data'!F52))="","",OFFSET('Hygiene Data'!$F$13,0,10*ROW('Hygiene Data'!F52)))</f>
        <v/>
      </c>
      <c r="DX58" s="294" t="str">
        <f ca="true">+IF(OFFSET('Hygiene Data'!$G$11,0,10*ROW('Hygiene Data'!G52))="","",OFFSET('Hygiene Data'!$G$11,0,10*ROW('Hygiene Data'!G52)))</f>
        <v/>
      </c>
      <c r="DY58" s="294" t="str">
        <f ca="true">+IF(OFFSET('Hygiene Data'!$G$12,0,10*ROW('Hygiene Data'!G52))="","",OFFSET('Hygiene Data'!$G$12,0,10*ROW('Hygiene Data'!G52)))</f>
        <v/>
      </c>
      <c r="DZ58" s="294" t="str">
        <f ca="true">+IF(OFFSET('Hygiene Data'!$G$13,0,10*ROW('Hygiene Data'!G52))="","",OFFSET('Hygiene Data'!$G$13,0,10*ROW('Hygiene Data'!G52)))</f>
        <v/>
      </c>
      <c r="EA58" s="294" t="str">
        <f ca="true">+IF(OFFSET('Hygiene Data'!$H$11,0,10*ROW('Hygiene Data'!H52))="","",OFFSET('Hygiene Data'!$H$11,0,10*ROW('Hygiene Data'!H52)))</f>
        <v/>
      </c>
      <c r="EB58" s="294" t="str">
        <f ca="true">+IF(OFFSET('Hygiene Data'!$H$12,0,10*ROW('Hygiene Data'!H52))="","",OFFSET('Hygiene Data'!$H$12,0,10*ROW('Hygiene Data'!H52)))</f>
        <v/>
      </c>
      <c r="EC58" s="294" t="str">
        <f ca="true">+IF(OFFSET('Hygiene Data'!$H$13,0,10*ROW('Hygiene Data'!H52))="","",OFFSET('Hygiene Data'!$H$13,0,10*ROW('Hygiene Data'!H52)))</f>
        <v/>
      </c>
      <c r="ED58" s="294" t="str">
        <f ca="true">+IF(OFFSET('Hygiene Data'!$I$11,0,10*ROW('Hygiene Data'!I52))="","",OFFSET('Hygiene Data'!$I$11,0,10*ROW('Hygiene Data'!I52)))</f>
        <v/>
      </c>
      <c r="EE58" s="294" t="str">
        <f ca="true">+IF(OFFSET('Hygiene Data'!$I$12,0,10*ROW('Hygiene Data'!I52))="","",OFFSET('Hygiene Data'!$I$12,0,10*ROW('Hygiene Data'!I52)))</f>
        <v/>
      </c>
      <c r="EF58" s="294"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50" t="str">
        <f t="shared" ca="true" si="0"/>
        <v/>
      </c>
      <c r="D59" s="96"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6"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6"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6"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6"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6"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6"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6"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6"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6"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6"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6"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6"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6"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6"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6"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6"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6"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7"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7"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7"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7"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7"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7"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7"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7"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7"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7"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7"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7"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7"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7"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7"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7"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7"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7"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7"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7"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7"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7"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7"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7"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7"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7"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7"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7"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7"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7"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8"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8"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8"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8"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8"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8"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8"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8"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8"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8"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8"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8"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8"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8"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8"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8"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8"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8"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94"/>
      <c r="BS59" s="294" t="str">
        <f ca="true">+IF(OFFSET('Water Data'!$D$27,0,10*ROW('Water Data'!D53))="","",OFFSET('Water Data'!$D$27,0,10*ROW('Water Data'!D53)))</f>
        <v/>
      </c>
      <c r="BT59" s="294" t="str">
        <f ca="true">+IF(OFFSET('Water Data'!$D$28,0,10*ROW('Water Data'!D53))="","",OFFSET('Water Data'!$D$28,0,10*ROW('Water Data'!D53)))</f>
        <v/>
      </c>
      <c r="BU59" s="294" t="str">
        <f ca="true">+IF(OFFSET('Water Data'!$D$29,0,10*ROW('Water Data'!D53))="","",OFFSET('Water Data'!$D$29,0,10*ROW('Water Data'!D53)))</f>
        <v/>
      </c>
      <c r="BV59" s="294" t="str">
        <f ca="true">+IF(OFFSET('Water Data'!$E$27,0,10*ROW('Water Data'!E53))="","",OFFSET('Water Data'!$E$27,0,10*ROW('Water Data'!E53)))</f>
        <v/>
      </c>
      <c r="BW59" s="294" t="str">
        <f ca="true">+IF(OFFSET('Water Data'!$E$28,0,10*ROW('Water Data'!E53))="","",OFFSET('Water Data'!$E$28,0,10*ROW('Water Data'!E53)))</f>
        <v/>
      </c>
      <c r="BX59" s="294" t="str">
        <f ca="true">+IF(OFFSET('Water Data'!$E$29,0,10*ROW('Water Data'!E53))="","",OFFSET('Water Data'!$E$29,0,10*ROW('Water Data'!E53)))</f>
        <v/>
      </c>
      <c r="BY59" s="294" t="str">
        <f ca="true">+IF(OFFSET('Water Data'!$F$27,0,10*ROW('Water Data'!F53))="","",OFFSET('Water Data'!$F$27,0,10*ROW('Water Data'!F53)))</f>
        <v/>
      </c>
      <c r="BZ59" s="294" t="str">
        <f ca="true">+IF(OFFSET('Water Data'!$F$28,0,10*ROW('Water Data'!F53))="","",OFFSET('Water Data'!$F$28,0,10*ROW('Water Data'!F53)))</f>
        <v/>
      </c>
      <c r="CA59" s="294" t="str">
        <f ca="true">+IF(OFFSET('Water Data'!$F$29,0,10*ROW('Water Data'!F53))="","",OFFSET('Water Data'!$F$29,0,10*ROW('Water Data'!F53)))</f>
        <v/>
      </c>
      <c r="CB59" s="294" t="str">
        <f ca="true">+IF(OFFSET('Water Data'!$G$27,0,10*ROW('Water Data'!G53))="","",OFFSET('Water Data'!$G$27,0,10*ROW('Water Data'!G53)))</f>
        <v/>
      </c>
      <c r="CC59" s="294" t="str">
        <f ca="true">+IF(OFFSET('Water Data'!$G$28,0,10*ROW('Water Data'!G53))="","",OFFSET('Water Data'!$G$28,0,10*ROW('Water Data'!G53)))</f>
        <v/>
      </c>
      <c r="CD59" s="294" t="str">
        <f ca="true">+IF(OFFSET('Water Data'!$G$29,0,10*ROW('Water Data'!G53))="","",OFFSET('Water Data'!$G$29,0,10*ROW('Water Data'!G53)))</f>
        <v/>
      </c>
      <c r="CE59" s="294" t="str">
        <f ca="true">+IF(OFFSET('Water Data'!$H$27,0,10*ROW('Water Data'!H53))="","",OFFSET('Water Data'!$H$27,0,10*ROW('Water Data'!H53)))</f>
        <v/>
      </c>
      <c r="CF59" s="294" t="str">
        <f ca="true">+IF(OFFSET('Water Data'!$H$28,0,10*ROW('Water Data'!H53))="","",OFFSET('Water Data'!$H$28,0,10*ROW('Water Data'!H53)))</f>
        <v/>
      </c>
      <c r="CG59" s="294" t="str">
        <f ca="true">+IF(OFFSET('Water Data'!$H$29,0,10*ROW('Water Data'!H53))="","",OFFSET('Water Data'!$H$29,0,10*ROW('Water Data'!H53)))</f>
        <v/>
      </c>
      <c r="CH59" s="294" t="str">
        <f ca="true">+IF(OFFSET('Water Data'!$I$27,0,10*ROW('Water Data'!I53))="","",OFFSET('Water Data'!$I$27,0,10*ROW('Water Data'!I53)))</f>
        <v/>
      </c>
      <c r="CI59" s="294" t="str">
        <f ca="true">+IF(OFFSET('Water Data'!$I$28,0,10*ROW('Water Data'!I53))="","",OFFSET('Water Data'!$I$28,0,10*ROW('Water Data'!I53)))</f>
        <v/>
      </c>
      <c r="CJ59" s="294" t="str">
        <f ca="true">+IF(OFFSET('Water Data'!$I$29,0,10*ROW('Water Data'!I53))="","",OFFSET('Water Data'!$I$29,0,10*ROW('Water Data'!I53)))</f>
        <v/>
      </c>
      <c r="CK59" s="294" t="str">
        <f ca="true">+IF(OFFSET('Sanitation Data'!$D$28,0,10*ROW('Sanitation Data'!D53))="","",OFFSET('Sanitation Data'!$D$28,0,10*ROW('Sanitation Data'!D53)))</f>
        <v/>
      </c>
      <c r="CL59" s="294" t="str">
        <f ca="true">+IF(OFFSET('Sanitation Data'!$D$29,0,10*ROW('Sanitation Data'!D53))="","",OFFSET('Sanitation Data'!$D$29,0,10*ROW('Sanitation Data'!D53)))</f>
        <v/>
      </c>
      <c r="CM59" s="294" t="str">
        <f ca="true">+IF(OFFSET('Sanitation Data'!$D$30,0,10*ROW('Sanitation Data'!D53))="","",OFFSET('Sanitation Data'!$D$30,0,10*ROW('Sanitation Data'!D53)))</f>
        <v/>
      </c>
      <c r="CN59" s="294" t="str">
        <f ca="true">+IF(OFFSET('Sanitation Data'!$D$31,0,10*ROW('Sanitation Data'!D53))="","",OFFSET('Sanitation Data'!$D$31,0,10*ROW('Sanitation Data'!D53)))</f>
        <v/>
      </c>
      <c r="CO59" s="294" t="str">
        <f ca="true">+IF(OFFSET('Sanitation Data'!$D$32,0,10*ROW('Sanitation Data'!D53))="","",OFFSET('Sanitation Data'!$D$32,0,10*ROW('Sanitation Data'!D53)))</f>
        <v/>
      </c>
      <c r="CP59" s="294" t="str">
        <f ca="true">+IF(OFFSET('Sanitation Data'!$E$28,0,10*ROW('Sanitation Data'!E53))="","",OFFSET('Sanitation Data'!$E$28,0,10*ROW('Sanitation Data'!E53)))</f>
        <v/>
      </c>
      <c r="CQ59" s="294" t="str">
        <f ca="true">+IF(OFFSET('Sanitation Data'!$E$29,0,10*ROW('Sanitation Data'!E53))="","",OFFSET('Sanitation Data'!$E$29,0,10*ROW('Sanitation Data'!E53)))</f>
        <v/>
      </c>
      <c r="CR59" s="294" t="str">
        <f ca="true">+IF(OFFSET('Sanitation Data'!$E$30,0,10*ROW('Sanitation Data'!E53))="","",OFFSET('Sanitation Data'!$E$30,0,10*ROW('Sanitation Data'!E53)))</f>
        <v/>
      </c>
      <c r="CS59" s="294" t="str">
        <f ca="true">+IF(OFFSET('Sanitation Data'!$E$31,0,10*ROW('Sanitation Data'!E53))="","",OFFSET('Sanitation Data'!$E$31,0,10*ROW('Sanitation Data'!E53)))</f>
        <v/>
      </c>
      <c r="CT59" s="294" t="str">
        <f ca="true">+IF(OFFSET('Sanitation Data'!$E$32,0,10*ROW('Sanitation Data'!E53))="","",OFFSET('Sanitation Data'!$E$32,0,10*ROW('Sanitation Data'!E53)))</f>
        <v/>
      </c>
      <c r="CU59" s="294" t="str">
        <f ca="true">+IF(OFFSET('Sanitation Data'!$F$28,0,10*ROW('Sanitation Data'!F53))="","",OFFSET('Sanitation Data'!$F$28,0,10*ROW('Sanitation Data'!F53)))</f>
        <v/>
      </c>
      <c r="CV59" s="294" t="str">
        <f ca="true">+IF(OFFSET('Sanitation Data'!$F$29,0,10*ROW('Sanitation Data'!F53))="","",OFFSET('Sanitation Data'!$F$29,0,10*ROW('Sanitation Data'!F53)))</f>
        <v/>
      </c>
      <c r="CW59" s="294" t="str">
        <f ca="true">+IF(OFFSET('Sanitation Data'!$F$30,0,10*ROW('Sanitation Data'!F53))="","",OFFSET('Sanitation Data'!$F$30,0,10*ROW('Sanitation Data'!F53)))</f>
        <v/>
      </c>
      <c r="CX59" s="294" t="str">
        <f ca="true">+IF(OFFSET('Sanitation Data'!$F$31,0,10*ROW('Sanitation Data'!F53))="","",OFFSET('Sanitation Data'!$F$31,0,10*ROW('Sanitation Data'!F53)))</f>
        <v/>
      </c>
      <c r="CY59" s="294" t="str">
        <f ca="true">+IF(OFFSET('Sanitation Data'!$F$32,0,10*ROW('Sanitation Data'!F53))="","",OFFSET('Sanitation Data'!$F$32,0,10*ROW('Sanitation Data'!F53)))</f>
        <v/>
      </c>
      <c r="CZ59" s="294" t="str">
        <f ca="true">+IF(OFFSET('Sanitation Data'!$G$28,0,10*ROW('Sanitation Data'!G53))="","",OFFSET('Sanitation Data'!$G$28,0,10*ROW('Sanitation Data'!G53)))</f>
        <v/>
      </c>
      <c r="DA59" s="294" t="str">
        <f ca="true">+IF(OFFSET('Sanitation Data'!$G$29,0,10*ROW('Sanitation Data'!G53))="","",OFFSET('Sanitation Data'!$G$29,0,10*ROW('Sanitation Data'!G53)))</f>
        <v/>
      </c>
      <c r="DB59" s="294" t="str">
        <f ca="true">+IF(OFFSET('Sanitation Data'!$G$30,0,10*ROW('Sanitation Data'!G53))="","",OFFSET('Sanitation Data'!$G$30,0,10*ROW('Sanitation Data'!G53)))</f>
        <v/>
      </c>
      <c r="DC59" s="294" t="str">
        <f ca="true">+IF(OFFSET('Sanitation Data'!$G$31,0,10*ROW('Sanitation Data'!G53))="","",OFFSET('Sanitation Data'!$G$31,0,10*ROW('Sanitation Data'!G53)))</f>
        <v/>
      </c>
      <c r="DD59" s="294" t="str">
        <f ca="true">+IF(OFFSET('Sanitation Data'!$G$32,0,10*ROW('Sanitation Data'!G53))="","",OFFSET('Sanitation Data'!$G$32,0,10*ROW('Sanitation Data'!G53)))</f>
        <v/>
      </c>
      <c r="DE59" s="294" t="str">
        <f ca="true">+IF(OFFSET('Sanitation Data'!$H$28,0,10*ROW('Sanitation Data'!H53))="","",OFFSET('Sanitation Data'!$H$28,0,10*ROW('Sanitation Data'!H53)))</f>
        <v/>
      </c>
      <c r="DF59" s="294" t="str">
        <f ca="true">+IF(OFFSET('Sanitation Data'!$H$29,0,10*ROW('Sanitation Data'!H53))="","",OFFSET('Sanitation Data'!$H$29,0,10*ROW('Sanitation Data'!H53)))</f>
        <v/>
      </c>
      <c r="DG59" s="294" t="str">
        <f ca="true">+IF(OFFSET('Sanitation Data'!$H$30,0,10*ROW('Sanitation Data'!H53))="","",OFFSET('Sanitation Data'!$H$30,0,10*ROW('Sanitation Data'!H53)))</f>
        <v/>
      </c>
      <c r="DH59" s="294" t="str">
        <f ca="true">+IF(OFFSET('Sanitation Data'!$H$31,0,10*ROW('Sanitation Data'!H53))="","",OFFSET('Sanitation Data'!$H$31,0,10*ROW('Sanitation Data'!H53)))</f>
        <v/>
      </c>
      <c r="DI59" s="294" t="str">
        <f ca="true">+IF(OFFSET('Sanitation Data'!$H$32,0,10*ROW('Sanitation Data'!H53))="","",OFFSET('Sanitation Data'!$H$32,0,10*ROW('Sanitation Data'!H53)))</f>
        <v/>
      </c>
      <c r="DJ59" s="294" t="str">
        <f ca="true">+IF(OFFSET('Sanitation Data'!$I$28,0,10*ROW('Sanitation Data'!I53))="","",OFFSET('Sanitation Data'!$I$28,0,10*ROW('Sanitation Data'!I53)))</f>
        <v/>
      </c>
      <c r="DK59" s="294" t="str">
        <f ca="true">+IF(OFFSET('Sanitation Data'!$I$29,0,10*ROW('Sanitation Data'!I53))="","",OFFSET('Sanitation Data'!$I$29,0,10*ROW('Sanitation Data'!I53)))</f>
        <v/>
      </c>
      <c r="DL59" s="294" t="str">
        <f ca="true">+IF(OFFSET('Sanitation Data'!$I$30,0,10*ROW('Sanitation Data'!I53))="","",OFFSET('Sanitation Data'!$I$30,0,10*ROW('Sanitation Data'!I53)))</f>
        <v/>
      </c>
      <c r="DM59" s="294" t="str">
        <f ca="true">+IF(OFFSET('Sanitation Data'!$I$31,0,10*ROW('Sanitation Data'!I53))="","",OFFSET('Sanitation Data'!$I$31,0,10*ROW('Sanitation Data'!I53)))</f>
        <v/>
      </c>
      <c r="DN59" s="294" t="str">
        <f ca="true">+IF(OFFSET('Sanitation Data'!$I$32,0,10*ROW('Sanitation Data'!I53))="","",OFFSET('Sanitation Data'!$I$32,0,10*ROW('Sanitation Data'!I53)))</f>
        <v/>
      </c>
      <c r="DO59" s="294" t="str">
        <f ca="true">+IF(OFFSET('Hygiene Data'!$D$11,0,10*ROW('Hygiene Data'!D53))="","",OFFSET('Hygiene Data'!$D$11,0,10*ROW('Hygiene Data'!D53)))</f>
        <v/>
      </c>
      <c r="DP59" s="294" t="str">
        <f ca="true">+IF(OFFSET('Hygiene Data'!$D$12,0,10*ROW('Hygiene Data'!D53))="","",OFFSET('Hygiene Data'!$D$12,0,10*ROW('Hygiene Data'!D53)))</f>
        <v/>
      </c>
      <c r="DQ59" s="294" t="str">
        <f ca="true">+IF(OFFSET('Hygiene Data'!$D$13,0,10*ROW('Hygiene Data'!D53))="","",OFFSET('Hygiene Data'!$D$13,0,10*ROW('Hygiene Data'!D53)))</f>
        <v/>
      </c>
      <c r="DR59" s="294" t="str">
        <f ca="true">+IF(OFFSET('Hygiene Data'!$E$11,0,10*ROW('Hygiene Data'!E53))="","",OFFSET('Hygiene Data'!$E$11,0,10*ROW('Hygiene Data'!E53)))</f>
        <v/>
      </c>
      <c r="DS59" s="294" t="str">
        <f ca="true">+IF(OFFSET('Hygiene Data'!$E$12,0,10*ROW('Hygiene Data'!E53))="","",OFFSET('Hygiene Data'!$E$12,0,10*ROW('Hygiene Data'!E53)))</f>
        <v/>
      </c>
      <c r="DT59" s="294" t="str">
        <f ca="true">+IF(OFFSET('Hygiene Data'!$E$13,0,10*ROW('Hygiene Data'!E53))="","",OFFSET('Hygiene Data'!$E$13,0,10*ROW('Hygiene Data'!E53)))</f>
        <v/>
      </c>
      <c r="DU59" s="294" t="str">
        <f ca="true">+IF(OFFSET('Hygiene Data'!$F$11,0,10*ROW('Hygiene Data'!F53))="","",OFFSET('Hygiene Data'!$F$11,0,10*ROW('Hygiene Data'!F53)))</f>
        <v/>
      </c>
      <c r="DV59" s="294" t="str">
        <f ca="true">+IF(OFFSET('Hygiene Data'!$F$12,0,10*ROW('Hygiene Data'!F53))="","",OFFSET('Hygiene Data'!$F$12,0,10*ROW('Hygiene Data'!F53)))</f>
        <v/>
      </c>
      <c r="DW59" s="294" t="str">
        <f ca="true">+IF(OFFSET('Hygiene Data'!$F$13,0,10*ROW('Hygiene Data'!F53))="","",OFFSET('Hygiene Data'!$F$13,0,10*ROW('Hygiene Data'!F53)))</f>
        <v/>
      </c>
      <c r="DX59" s="294" t="str">
        <f ca="true">+IF(OFFSET('Hygiene Data'!$G$11,0,10*ROW('Hygiene Data'!G53))="","",OFFSET('Hygiene Data'!$G$11,0,10*ROW('Hygiene Data'!G53)))</f>
        <v/>
      </c>
      <c r="DY59" s="294" t="str">
        <f ca="true">+IF(OFFSET('Hygiene Data'!$G$12,0,10*ROW('Hygiene Data'!G53))="","",OFFSET('Hygiene Data'!$G$12,0,10*ROW('Hygiene Data'!G53)))</f>
        <v/>
      </c>
      <c r="DZ59" s="294" t="str">
        <f ca="true">+IF(OFFSET('Hygiene Data'!$G$13,0,10*ROW('Hygiene Data'!G53))="","",OFFSET('Hygiene Data'!$G$13,0,10*ROW('Hygiene Data'!G53)))</f>
        <v/>
      </c>
      <c r="EA59" s="294" t="str">
        <f ca="true">+IF(OFFSET('Hygiene Data'!$H$11,0,10*ROW('Hygiene Data'!H53))="","",OFFSET('Hygiene Data'!$H$11,0,10*ROW('Hygiene Data'!H53)))</f>
        <v/>
      </c>
      <c r="EB59" s="294" t="str">
        <f ca="true">+IF(OFFSET('Hygiene Data'!$H$12,0,10*ROW('Hygiene Data'!H53))="","",OFFSET('Hygiene Data'!$H$12,0,10*ROW('Hygiene Data'!H53)))</f>
        <v/>
      </c>
      <c r="EC59" s="294" t="str">
        <f ca="true">+IF(OFFSET('Hygiene Data'!$H$13,0,10*ROW('Hygiene Data'!H53))="","",OFFSET('Hygiene Data'!$H$13,0,10*ROW('Hygiene Data'!H53)))</f>
        <v/>
      </c>
      <c r="ED59" s="294" t="str">
        <f ca="true">+IF(OFFSET('Hygiene Data'!$I$11,0,10*ROW('Hygiene Data'!I53))="","",OFFSET('Hygiene Data'!$I$11,0,10*ROW('Hygiene Data'!I53)))</f>
        <v/>
      </c>
      <c r="EE59" s="294" t="str">
        <f ca="true">+IF(OFFSET('Hygiene Data'!$I$12,0,10*ROW('Hygiene Data'!I53))="","",OFFSET('Hygiene Data'!$I$12,0,10*ROW('Hygiene Data'!I53)))</f>
        <v/>
      </c>
      <c r="EF59" s="294"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50" t="str">
        <f t="shared" ca="true" si="0"/>
        <v/>
      </c>
      <c r="D60" s="96"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6"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6"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6"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6"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6"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6"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6"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6"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6"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6"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6"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6"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6"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6"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6"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6"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6"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7"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7"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7"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7"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7"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7"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7"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7"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7"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7"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7"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7"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7"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7"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7"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7"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7"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7"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7"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7"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7"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7"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7"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7"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7"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7"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7"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7"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7"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7"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8"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8"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8"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8"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8"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8"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8"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8"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8"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8"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8"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8"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8"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8"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8"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8"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8"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8"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94"/>
      <c r="BS60" s="294" t="str">
        <f ca="true">+IF(OFFSET('Water Data'!$D$27,0,10*ROW('Water Data'!D54))="","",OFFSET('Water Data'!$D$27,0,10*ROW('Water Data'!D54)))</f>
        <v/>
      </c>
      <c r="BT60" s="294" t="str">
        <f ca="true">+IF(OFFSET('Water Data'!$D$28,0,10*ROW('Water Data'!D54))="","",OFFSET('Water Data'!$D$28,0,10*ROW('Water Data'!D54)))</f>
        <v/>
      </c>
      <c r="BU60" s="294" t="str">
        <f ca="true">+IF(OFFSET('Water Data'!$D$29,0,10*ROW('Water Data'!D54))="","",OFFSET('Water Data'!$D$29,0,10*ROW('Water Data'!D54)))</f>
        <v/>
      </c>
      <c r="BV60" s="294" t="str">
        <f ca="true">+IF(OFFSET('Water Data'!$E$27,0,10*ROW('Water Data'!E54))="","",OFFSET('Water Data'!$E$27,0,10*ROW('Water Data'!E54)))</f>
        <v/>
      </c>
      <c r="BW60" s="294" t="str">
        <f ca="true">+IF(OFFSET('Water Data'!$E$28,0,10*ROW('Water Data'!E54))="","",OFFSET('Water Data'!$E$28,0,10*ROW('Water Data'!E54)))</f>
        <v/>
      </c>
      <c r="BX60" s="294" t="str">
        <f ca="true">+IF(OFFSET('Water Data'!$E$29,0,10*ROW('Water Data'!E54))="","",OFFSET('Water Data'!$E$29,0,10*ROW('Water Data'!E54)))</f>
        <v/>
      </c>
      <c r="BY60" s="294" t="str">
        <f ca="true">+IF(OFFSET('Water Data'!$F$27,0,10*ROW('Water Data'!F54))="","",OFFSET('Water Data'!$F$27,0,10*ROW('Water Data'!F54)))</f>
        <v/>
      </c>
      <c r="BZ60" s="294" t="str">
        <f ca="true">+IF(OFFSET('Water Data'!$F$28,0,10*ROW('Water Data'!F54))="","",OFFSET('Water Data'!$F$28,0,10*ROW('Water Data'!F54)))</f>
        <v/>
      </c>
      <c r="CA60" s="294" t="str">
        <f ca="true">+IF(OFFSET('Water Data'!$F$29,0,10*ROW('Water Data'!F54))="","",OFFSET('Water Data'!$F$29,0,10*ROW('Water Data'!F54)))</f>
        <v/>
      </c>
      <c r="CB60" s="294" t="str">
        <f ca="true">+IF(OFFSET('Water Data'!$G$27,0,10*ROW('Water Data'!G54))="","",OFFSET('Water Data'!$G$27,0,10*ROW('Water Data'!G54)))</f>
        <v/>
      </c>
      <c r="CC60" s="294" t="str">
        <f ca="true">+IF(OFFSET('Water Data'!$G$28,0,10*ROW('Water Data'!G54))="","",OFFSET('Water Data'!$G$28,0,10*ROW('Water Data'!G54)))</f>
        <v/>
      </c>
      <c r="CD60" s="294" t="str">
        <f ca="true">+IF(OFFSET('Water Data'!$G$29,0,10*ROW('Water Data'!G54))="","",OFFSET('Water Data'!$G$29,0,10*ROW('Water Data'!G54)))</f>
        <v/>
      </c>
      <c r="CE60" s="294" t="str">
        <f ca="true">+IF(OFFSET('Water Data'!$H$27,0,10*ROW('Water Data'!H54))="","",OFFSET('Water Data'!$H$27,0,10*ROW('Water Data'!H54)))</f>
        <v/>
      </c>
      <c r="CF60" s="294" t="str">
        <f ca="true">+IF(OFFSET('Water Data'!$H$28,0,10*ROW('Water Data'!H54))="","",OFFSET('Water Data'!$H$28,0,10*ROW('Water Data'!H54)))</f>
        <v/>
      </c>
      <c r="CG60" s="294" t="str">
        <f ca="true">+IF(OFFSET('Water Data'!$H$29,0,10*ROW('Water Data'!H54))="","",OFFSET('Water Data'!$H$29,0,10*ROW('Water Data'!H54)))</f>
        <v/>
      </c>
      <c r="CH60" s="294" t="str">
        <f ca="true">+IF(OFFSET('Water Data'!$I$27,0,10*ROW('Water Data'!I54))="","",OFFSET('Water Data'!$I$27,0,10*ROW('Water Data'!I54)))</f>
        <v/>
      </c>
      <c r="CI60" s="294" t="str">
        <f ca="true">+IF(OFFSET('Water Data'!$I$28,0,10*ROW('Water Data'!I54))="","",OFFSET('Water Data'!$I$28,0,10*ROW('Water Data'!I54)))</f>
        <v/>
      </c>
      <c r="CJ60" s="294" t="str">
        <f ca="true">+IF(OFFSET('Water Data'!$I$29,0,10*ROW('Water Data'!I54))="","",OFFSET('Water Data'!$I$29,0,10*ROW('Water Data'!I54)))</f>
        <v/>
      </c>
      <c r="CK60" s="294" t="str">
        <f ca="true">+IF(OFFSET('Sanitation Data'!$D$28,0,10*ROW('Sanitation Data'!D54))="","",OFFSET('Sanitation Data'!$D$28,0,10*ROW('Sanitation Data'!D54)))</f>
        <v/>
      </c>
      <c r="CL60" s="294" t="str">
        <f ca="true">+IF(OFFSET('Sanitation Data'!$D$29,0,10*ROW('Sanitation Data'!D54))="","",OFFSET('Sanitation Data'!$D$29,0,10*ROW('Sanitation Data'!D54)))</f>
        <v/>
      </c>
      <c r="CM60" s="294" t="str">
        <f ca="true">+IF(OFFSET('Sanitation Data'!$D$30,0,10*ROW('Sanitation Data'!D54))="","",OFFSET('Sanitation Data'!$D$30,0,10*ROW('Sanitation Data'!D54)))</f>
        <v/>
      </c>
      <c r="CN60" s="294" t="str">
        <f ca="true">+IF(OFFSET('Sanitation Data'!$D$31,0,10*ROW('Sanitation Data'!D54))="","",OFFSET('Sanitation Data'!$D$31,0,10*ROW('Sanitation Data'!D54)))</f>
        <v/>
      </c>
      <c r="CO60" s="294" t="str">
        <f ca="true">+IF(OFFSET('Sanitation Data'!$D$32,0,10*ROW('Sanitation Data'!D54))="","",OFFSET('Sanitation Data'!$D$32,0,10*ROW('Sanitation Data'!D54)))</f>
        <v/>
      </c>
      <c r="CP60" s="294" t="str">
        <f ca="true">+IF(OFFSET('Sanitation Data'!$E$28,0,10*ROW('Sanitation Data'!E54))="","",OFFSET('Sanitation Data'!$E$28,0,10*ROW('Sanitation Data'!E54)))</f>
        <v/>
      </c>
      <c r="CQ60" s="294" t="str">
        <f ca="true">+IF(OFFSET('Sanitation Data'!$E$29,0,10*ROW('Sanitation Data'!E54))="","",OFFSET('Sanitation Data'!$E$29,0,10*ROW('Sanitation Data'!E54)))</f>
        <v/>
      </c>
      <c r="CR60" s="294" t="str">
        <f ca="true">+IF(OFFSET('Sanitation Data'!$E$30,0,10*ROW('Sanitation Data'!E54))="","",OFFSET('Sanitation Data'!$E$30,0,10*ROW('Sanitation Data'!E54)))</f>
        <v/>
      </c>
      <c r="CS60" s="294" t="str">
        <f ca="true">+IF(OFFSET('Sanitation Data'!$E$31,0,10*ROW('Sanitation Data'!E54))="","",OFFSET('Sanitation Data'!$E$31,0,10*ROW('Sanitation Data'!E54)))</f>
        <v/>
      </c>
      <c r="CT60" s="294" t="str">
        <f ca="true">+IF(OFFSET('Sanitation Data'!$E$32,0,10*ROW('Sanitation Data'!E54))="","",OFFSET('Sanitation Data'!$E$32,0,10*ROW('Sanitation Data'!E54)))</f>
        <v/>
      </c>
      <c r="CU60" s="294" t="str">
        <f ca="true">+IF(OFFSET('Sanitation Data'!$F$28,0,10*ROW('Sanitation Data'!F54))="","",OFFSET('Sanitation Data'!$F$28,0,10*ROW('Sanitation Data'!F54)))</f>
        <v/>
      </c>
      <c r="CV60" s="294" t="str">
        <f ca="true">+IF(OFFSET('Sanitation Data'!$F$29,0,10*ROW('Sanitation Data'!F54))="","",OFFSET('Sanitation Data'!$F$29,0,10*ROW('Sanitation Data'!F54)))</f>
        <v/>
      </c>
      <c r="CW60" s="294" t="str">
        <f ca="true">+IF(OFFSET('Sanitation Data'!$F$30,0,10*ROW('Sanitation Data'!F54))="","",OFFSET('Sanitation Data'!$F$30,0,10*ROW('Sanitation Data'!F54)))</f>
        <v/>
      </c>
      <c r="CX60" s="294" t="str">
        <f ca="true">+IF(OFFSET('Sanitation Data'!$F$31,0,10*ROW('Sanitation Data'!F54))="","",OFFSET('Sanitation Data'!$F$31,0,10*ROW('Sanitation Data'!F54)))</f>
        <v/>
      </c>
      <c r="CY60" s="294" t="str">
        <f ca="true">+IF(OFFSET('Sanitation Data'!$F$32,0,10*ROW('Sanitation Data'!F54))="","",OFFSET('Sanitation Data'!$F$32,0,10*ROW('Sanitation Data'!F54)))</f>
        <v/>
      </c>
      <c r="CZ60" s="294" t="str">
        <f ca="true">+IF(OFFSET('Sanitation Data'!$G$28,0,10*ROW('Sanitation Data'!G54))="","",OFFSET('Sanitation Data'!$G$28,0,10*ROW('Sanitation Data'!G54)))</f>
        <v/>
      </c>
      <c r="DA60" s="294" t="str">
        <f ca="true">+IF(OFFSET('Sanitation Data'!$G$29,0,10*ROW('Sanitation Data'!G54))="","",OFFSET('Sanitation Data'!$G$29,0,10*ROW('Sanitation Data'!G54)))</f>
        <v/>
      </c>
      <c r="DB60" s="294" t="str">
        <f ca="true">+IF(OFFSET('Sanitation Data'!$G$30,0,10*ROW('Sanitation Data'!G54))="","",OFFSET('Sanitation Data'!$G$30,0,10*ROW('Sanitation Data'!G54)))</f>
        <v/>
      </c>
      <c r="DC60" s="294" t="str">
        <f ca="true">+IF(OFFSET('Sanitation Data'!$G$31,0,10*ROW('Sanitation Data'!G54))="","",OFFSET('Sanitation Data'!$G$31,0,10*ROW('Sanitation Data'!G54)))</f>
        <v/>
      </c>
      <c r="DD60" s="294" t="str">
        <f ca="true">+IF(OFFSET('Sanitation Data'!$G$32,0,10*ROW('Sanitation Data'!G54))="","",OFFSET('Sanitation Data'!$G$32,0,10*ROW('Sanitation Data'!G54)))</f>
        <v/>
      </c>
      <c r="DE60" s="294" t="str">
        <f ca="true">+IF(OFFSET('Sanitation Data'!$H$28,0,10*ROW('Sanitation Data'!H54))="","",OFFSET('Sanitation Data'!$H$28,0,10*ROW('Sanitation Data'!H54)))</f>
        <v/>
      </c>
      <c r="DF60" s="294" t="str">
        <f ca="true">+IF(OFFSET('Sanitation Data'!$H$29,0,10*ROW('Sanitation Data'!H54))="","",OFFSET('Sanitation Data'!$H$29,0,10*ROW('Sanitation Data'!H54)))</f>
        <v/>
      </c>
      <c r="DG60" s="294" t="str">
        <f ca="true">+IF(OFFSET('Sanitation Data'!$H$30,0,10*ROW('Sanitation Data'!H54))="","",OFFSET('Sanitation Data'!$H$30,0,10*ROW('Sanitation Data'!H54)))</f>
        <v/>
      </c>
      <c r="DH60" s="294" t="str">
        <f ca="true">+IF(OFFSET('Sanitation Data'!$H$31,0,10*ROW('Sanitation Data'!H54))="","",OFFSET('Sanitation Data'!$H$31,0,10*ROW('Sanitation Data'!H54)))</f>
        <v/>
      </c>
      <c r="DI60" s="294" t="str">
        <f ca="true">+IF(OFFSET('Sanitation Data'!$H$32,0,10*ROW('Sanitation Data'!H54))="","",OFFSET('Sanitation Data'!$H$32,0,10*ROW('Sanitation Data'!H54)))</f>
        <v/>
      </c>
      <c r="DJ60" s="294" t="str">
        <f ca="true">+IF(OFFSET('Sanitation Data'!$I$28,0,10*ROW('Sanitation Data'!I54))="","",OFFSET('Sanitation Data'!$I$28,0,10*ROW('Sanitation Data'!I54)))</f>
        <v/>
      </c>
      <c r="DK60" s="294" t="str">
        <f ca="true">+IF(OFFSET('Sanitation Data'!$I$29,0,10*ROW('Sanitation Data'!I54))="","",OFFSET('Sanitation Data'!$I$29,0,10*ROW('Sanitation Data'!I54)))</f>
        <v/>
      </c>
      <c r="DL60" s="294" t="str">
        <f ca="true">+IF(OFFSET('Sanitation Data'!$I$30,0,10*ROW('Sanitation Data'!I54))="","",OFFSET('Sanitation Data'!$I$30,0,10*ROW('Sanitation Data'!I54)))</f>
        <v/>
      </c>
      <c r="DM60" s="294" t="str">
        <f ca="true">+IF(OFFSET('Sanitation Data'!$I$31,0,10*ROW('Sanitation Data'!I54))="","",OFFSET('Sanitation Data'!$I$31,0,10*ROW('Sanitation Data'!I54)))</f>
        <v/>
      </c>
      <c r="DN60" s="294" t="str">
        <f ca="true">+IF(OFFSET('Sanitation Data'!$I$32,0,10*ROW('Sanitation Data'!I54))="","",OFFSET('Sanitation Data'!$I$32,0,10*ROW('Sanitation Data'!I54)))</f>
        <v/>
      </c>
      <c r="DO60" s="294" t="str">
        <f ca="true">+IF(OFFSET('Hygiene Data'!$D$11,0,10*ROW('Hygiene Data'!D54))="","",OFFSET('Hygiene Data'!$D$11,0,10*ROW('Hygiene Data'!D54)))</f>
        <v/>
      </c>
      <c r="DP60" s="294" t="str">
        <f ca="true">+IF(OFFSET('Hygiene Data'!$D$12,0,10*ROW('Hygiene Data'!D54))="","",OFFSET('Hygiene Data'!$D$12,0,10*ROW('Hygiene Data'!D54)))</f>
        <v/>
      </c>
      <c r="DQ60" s="294" t="str">
        <f ca="true">+IF(OFFSET('Hygiene Data'!$D$13,0,10*ROW('Hygiene Data'!D54))="","",OFFSET('Hygiene Data'!$D$13,0,10*ROW('Hygiene Data'!D54)))</f>
        <v/>
      </c>
      <c r="DR60" s="294" t="str">
        <f ca="true">+IF(OFFSET('Hygiene Data'!$E$11,0,10*ROW('Hygiene Data'!E54))="","",OFFSET('Hygiene Data'!$E$11,0,10*ROW('Hygiene Data'!E54)))</f>
        <v/>
      </c>
      <c r="DS60" s="294" t="str">
        <f ca="true">+IF(OFFSET('Hygiene Data'!$E$12,0,10*ROW('Hygiene Data'!E54))="","",OFFSET('Hygiene Data'!$E$12,0,10*ROW('Hygiene Data'!E54)))</f>
        <v/>
      </c>
      <c r="DT60" s="294" t="str">
        <f ca="true">+IF(OFFSET('Hygiene Data'!$E$13,0,10*ROW('Hygiene Data'!E54))="","",OFFSET('Hygiene Data'!$E$13,0,10*ROW('Hygiene Data'!E54)))</f>
        <v/>
      </c>
      <c r="DU60" s="294" t="str">
        <f ca="true">+IF(OFFSET('Hygiene Data'!$F$11,0,10*ROW('Hygiene Data'!F54))="","",OFFSET('Hygiene Data'!$F$11,0,10*ROW('Hygiene Data'!F54)))</f>
        <v/>
      </c>
      <c r="DV60" s="294" t="str">
        <f ca="true">+IF(OFFSET('Hygiene Data'!$F$12,0,10*ROW('Hygiene Data'!F54))="","",OFFSET('Hygiene Data'!$F$12,0,10*ROW('Hygiene Data'!F54)))</f>
        <v/>
      </c>
      <c r="DW60" s="294" t="str">
        <f ca="true">+IF(OFFSET('Hygiene Data'!$F$13,0,10*ROW('Hygiene Data'!F54))="","",OFFSET('Hygiene Data'!$F$13,0,10*ROW('Hygiene Data'!F54)))</f>
        <v/>
      </c>
      <c r="DX60" s="294" t="str">
        <f ca="true">+IF(OFFSET('Hygiene Data'!$G$11,0,10*ROW('Hygiene Data'!G54))="","",OFFSET('Hygiene Data'!$G$11,0,10*ROW('Hygiene Data'!G54)))</f>
        <v/>
      </c>
      <c r="DY60" s="294" t="str">
        <f ca="true">+IF(OFFSET('Hygiene Data'!$G$12,0,10*ROW('Hygiene Data'!G54))="","",OFFSET('Hygiene Data'!$G$12,0,10*ROW('Hygiene Data'!G54)))</f>
        <v/>
      </c>
      <c r="DZ60" s="294" t="str">
        <f ca="true">+IF(OFFSET('Hygiene Data'!$G$13,0,10*ROW('Hygiene Data'!G54))="","",OFFSET('Hygiene Data'!$G$13,0,10*ROW('Hygiene Data'!G54)))</f>
        <v/>
      </c>
      <c r="EA60" s="294" t="str">
        <f ca="true">+IF(OFFSET('Hygiene Data'!$H$11,0,10*ROW('Hygiene Data'!H54))="","",OFFSET('Hygiene Data'!$H$11,0,10*ROW('Hygiene Data'!H54)))</f>
        <v/>
      </c>
      <c r="EB60" s="294" t="str">
        <f ca="true">+IF(OFFSET('Hygiene Data'!$H$12,0,10*ROW('Hygiene Data'!H54))="","",OFFSET('Hygiene Data'!$H$12,0,10*ROW('Hygiene Data'!H54)))</f>
        <v/>
      </c>
      <c r="EC60" s="294" t="str">
        <f ca="true">+IF(OFFSET('Hygiene Data'!$H$13,0,10*ROW('Hygiene Data'!H54))="","",OFFSET('Hygiene Data'!$H$13,0,10*ROW('Hygiene Data'!H54)))</f>
        <v/>
      </c>
      <c r="ED60" s="294" t="str">
        <f ca="true">+IF(OFFSET('Hygiene Data'!$I$11,0,10*ROW('Hygiene Data'!I54))="","",OFFSET('Hygiene Data'!$I$11,0,10*ROW('Hygiene Data'!I54)))</f>
        <v/>
      </c>
      <c r="EE60" s="294" t="str">
        <f ca="true">+IF(OFFSET('Hygiene Data'!$I$12,0,10*ROW('Hygiene Data'!I54))="","",OFFSET('Hygiene Data'!$I$12,0,10*ROW('Hygiene Data'!I54)))</f>
        <v/>
      </c>
      <c r="EF60" s="294"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50" t="str">
        <f t="shared" ca="true" si="0"/>
        <v/>
      </c>
      <c r="D61" s="96"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6"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6"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6"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6"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6"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6"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6"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6"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6"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6"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6"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6"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6"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6"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6"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6"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6"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7"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7"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7"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7"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7"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7"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7"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7"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7"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7"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7"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7"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7"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7"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7"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7"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7"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7"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7"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7"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7"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7"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7"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7"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7"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7"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7"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7"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7"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7"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8"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8"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8"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8"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8"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8"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8"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8"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8"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8"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8"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8"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8"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8"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8"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8"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8"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8"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94"/>
      <c r="BS61" s="294" t="str">
        <f ca="true">+IF(OFFSET('Water Data'!$D$27,0,10*ROW('Water Data'!D55))="","",OFFSET('Water Data'!$D$27,0,10*ROW('Water Data'!D55)))</f>
        <v/>
      </c>
      <c r="BT61" s="294" t="str">
        <f ca="true">+IF(OFFSET('Water Data'!$D$28,0,10*ROW('Water Data'!D55))="","",OFFSET('Water Data'!$D$28,0,10*ROW('Water Data'!D55)))</f>
        <v/>
      </c>
      <c r="BU61" s="294" t="str">
        <f ca="true">+IF(OFFSET('Water Data'!$D$29,0,10*ROW('Water Data'!D55))="","",OFFSET('Water Data'!$D$29,0,10*ROW('Water Data'!D55)))</f>
        <v/>
      </c>
      <c r="BV61" s="294" t="str">
        <f ca="true">+IF(OFFSET('Water Data'!$E$27,0,10*ROW('Water Data'!E55))="","",OFFSET('Water Data'!$E$27,0,10*ROW('Water Data'!E55)))</f>
        <v/>
      </c>
      <c r="BW61" s="294" t="str">
        <f ca="true">+IF(OFFSET('Water Data'!$E$28,0,10*ROW('Water Data'!E55))="","",OFFSET('Water Data'!$E$28,0,10*ROW('Water Data'!E55)))</f>
        <v/>
      </c>
      <c r="BX61" s="294" t="str">
        <f ca="true">+IF(OFFSET('Water Data'!$E$29,0,10*ROW('Water Data'!E55))="","",OFFSET('Water Data'!$E$29,0,10*ROW('Water Data'!E55)))</f>
        <v/>
      </c>
      <c r="BY61" s="294" t="str">
        <f ca="true">+IF(OFFSET('Water Data'!$F$27,0,10*ROW('Water Data'!F55))="","",OFFSET('Water Data'!$F$27,0,10*ROW('Water Data'!F55)))</f>
        <v/>
      </c>
      <c r="BZ61" s="294" t="str">
        <f ca="true">+IF(OFFSET('Water Data'!$F$28,0,10*ROW('Water Data'!F55))="","",OFFSET('Water Data'!$F$28,0,10*ROW('Water Data'!F55)))</f>
        <v/>
      </c>
      <c r="CA61" s="294" t="str">
        <f ca="true">+IF(OFFSET('Water Data'!$F$29,0,10*ROW('Water Data'!F55))="","",OFFSET('Water Data'!$F$29,0,10*ROW('Water Data'!F55)))</f>
        <v/>
      </c>
      <c r="CB61" s="294" t="str">
        <f ca="true">+IF(OFFSET('Water Data'!$G$27,0,10*ROW('Water Data'!G55))="","",OFFSET('Water Data'!$G$27,0,10*ROW('Water Data'!G55)))</f>
        <v/>
      </c>
      <c r="CC61" s="294" t="str">
        <f ca="true">+IF(OFFSET('Water Data'!$G$28,0,10*ROW('Water Data'!G55))="","",OFFSET('Water Data'!$G$28,0,10*ROW('Water Data'!G55)))</f>
        <v/>
      </c>
      <c r="CD61" s="294" t="str">
        <f ca="true">+IF(OFFSET('Water Data'!$G$29,0,10*ROW('Water Data'!G55))="","",OFFSET('Water Data'!$G$29,0,10*ROW('Water Data'!G55)))</f>
        <v/>
      </c>
      <c r="CE61" s="294" t="str">
        <f ca="true">+IF(OFFSET('Water Data'!$H$27,0,10*ROW('Water Data'!H55))="","",OFFSET('Water Data'!$H$27,0,10*ROW('Water Data'!H55)))</f>
        <v/>
      </c>
      <c r="CF61" s="294" t="str">
        <f ca="true">+IF(OFFSET('Water Data'!$H$28,0,10*ROW('Water Data'!H55))="","",OFFSET('Water Data'!$H$28,0,10*ROW('Water Data'!H55)))</f>
        <v/>
      </c>
      <c r="CG61" s="294" t="str">
        <f ca="true">+IF(OFFSET('Water Data'!$H$29,0,10*ROW('Water Data'!H55))="","",OFFSET('Water Data'!$H$29,0,10*ROW('Water Data'!H55)))</f>
        <v/>
      </c>
      <c r="CH61" s="294" t="str">
        <f ca="true">+IF(OFFSET('Water Data'!$I$27,0,10*ROW('Water Data'!I55))="","",OFFSET('Water Data'!$I$27,0,10*ROW('Water Data'!I55)))</f>
        <v/>
      </c>
      <c r="CI61" s="294" t="str">
        <f ca="true">+IF(OFFSET('Water Data'!$I$28,0,10*ROW('Water Data'!I55))="","",OFFSET('Water Data'!$I$28,0,10*ROW('Water Data'!I55)))</f>
        <v/>
      </c>
      <c r="CJ61" s="294" t="str">
        <f ca="true">+IF(OFFSET('Water Data'!$I$29,0,10*ROW('Water Data'!I55))="","",OFFSET('Water Data'!$I$29,0,10*ROW('Water Data'!I55)))</f>
        <v/>
      </c>
      <c r="CK61" s="294" t="str">
        <f ca="true">+IF(OFFSET('Sanitation Data'!$D$28,0,10*ROW('Sanitation Data'!D55))="","",OFFSET('Sanitation Data'!$D$28,0,10*ROW('Sanitation Data'!D55)))</f>
        <v/>
      </c>
      <c r="CL61" s="294" t="str">
        <f ca="true">+IF(OFFSET('Sanitation Data'!$D$29,0,10*ROW('Sanitation Data'!D55))="","",OFFSET('Sanitation Data'!$D$29,0,10*ROW('Sanitation Data'!D55)))</f>
        <v/>
      </c>
      <c r="CM61" s="294" t="str">
        <f ca="true">+IF(OFFSET('Sanitation Data'!$D$30,0,10*ROW('Sanitation Data'!D55))="","",OFFSET('Sanitation Data'!$D$30,0,10*ROW('Sanitation Data'!D55)))</f>
        <v/>
      </c>
      <c r="CN61" s="294" t="str">
        <f ca="true">+IF(OFFSET('Sanitation Data'!$D$31,0,10*ROW('Sanitation Data'!D55))="","",OFFSET('Sanitation Data'!$D$31,0,10*ROW('Sanitation Data'!D55)))</f>
        <v/>
      </c>
      <c r="CO61" s="294" t="str">
        <f ca="true">+IF(OFFSET('Sanitation Data'!$D$32,0,10*ROW('Sanitation Data'!D55))="","",OFFSET('Sanitation Data'!$D$32,0,10*ROW('Sanitation Data'!D55)))</f>
        <v/>
      </c>
      <c r="CP61" s="294" t="str">
        <f ca="true">+IF(OFFSET('Sanitation Data'!$E$28,0,10*ROW('Sanitation Data'!E55))="","",OFFSET('Sanitation Data'!$E$28,0,10*ROW('Sanitation Data'!E55)))</f>
        <v/>
      </c>
      <c r="CQ61" s="294" t="str">
        <f ca="true">+IF(OFFSET('Sanitation Data'!$E$29,0,10*ROW('Sanitation Data'!E55))="","",OFFSET('Sanitation Data'!$E$29,0,10*ROW('Sanitation Data'!E55)))</f>
        <v/>
      </c>
      <c r="CR61" s="294" t="str">
        <f ca="true">+IF(OFFSET('Sanitation Data'!$E$30,0,10*ROW('Sanitation Data'!E55))="","",OFFSET('Sanitation Data'!$E$30,0,10*ROW('Sanitation Data'!E55)))</f>
        <v/>
      </c>
      <c r="CS61" s="294" t="str">
        <f ca="true">+IF(OFFSET('Sanitation Data'!$E$31,0,10*ROW('Sanitation Data'!E55))="","",OFFSET('Sanitation Data'!$E$31,0,10*ROW('Sanitation Data'!E55)))</f>
        <v/>
      </c>
      <c r="CT61" s="294" t="str">
        <f ca="true">+IF(OFFSET('Sanitation Data'!$E$32,0,10*ROW('Sanitation Data'!E55))="","",OFFSET('Sanitation Data'!$E$32,0,10*ROW('Sanitation Data'!E55)))</f>
        <v/>
      </c>
      <c r="CU61" s="294" t="str">
        <f ca="true">+IF(OFFSET('Sanitation Data'!$F$28,0,10*ROW('Sanitation Data'!F55))="","",OFFSET('Sanitation Data'!$F$28,0,10*ROW('Sanitation Data'!F55)))</f>
        <v/>
      </c>
      <c r="CV61" s="294" t="str">
        <f ca="true">+IF(OFFSET('Sanitation Data'!$F$29,0,10*ROW('Sanitation Data'!F55))="","",OFFSET('Sanitation Data'!$F$29,0,10*ROW('Sanitation Data'!F55)))</f>
        <v/>
      </c>
      <c r="CW61" s="294" t="str">
        <f ca="true">+IF(OFFSET('Sanitation Data'!$F$30,0,10*ROW('Sanitation Data'!F55))="","",OFFSET('Sanitation Data'!$F$30,0,10*ROW('Sanitation Data'!F55)))</f>
        <v/>
      </c>
      <c r="CX61" s="294" t="str">
        <f ca="true">+IF(OFFSET('Sanitation Data'!$F$31,0,10*ROW('Sanitation Data'!F55))="","",OFFSET('Sanitation Data'!$F$31,0,10*ROW('Sanitation Data'!F55)))</f>
        <v/>
      </c>
      <c r="CY61" s="294" t="str">
        <f ca="true">+IF(OFFSET('Sanitation Data'!$F$32,0,10*ROW('Sanitation Data'!F55))="","",OFFSET('Sanitation Data'!$F$32,0,10*ROW('Sanitation Data'!F55)))</f>
        <v/>
      </c>
      <c r="CZ61" s="294" t="str">
        <f ca="true">+IF(OFFSET('Sanitation Data'!$G$28,0,10*ROW('Sanitation Data'!G55))="","",OFFSET('Sanitation Data'!$G$28,0,10*ROW('Sanitation Data'!G55)))</f>
        <v/>
      </c>
      <c r="DA61" s="294" t="str">
        <f ca="true">+IF(OFFSET('Sanitation Data'!$G$29,0,10*ROW('Sanitation Data'!G55))="","",OFFSET('Sanitation Data'!$G$29,0,10*ROW('Sanitation Data'!G55)))</f>
        <v/>
      </c>
      <c r="DB61" s="294" t="str">
        <f ca="true">+IF(OFFSET('Sanitation Data'!$G$30,0,10*ROW('Sanitation Data'!G55))="","",OFFSET('Sanitation Data'!$G$30,0,10*ROW('Sanitation Data'!G55)))</f>
        <v/>
      </c>
      <c r="DC61" s="294" t="str">
        <f ca="true">+IF(OFFSET('Sanitation Data'!$G$31,0,10*ROW('Sanitation Data'!G55))="","",OFFSET('Sanitation Data'!$G$31,0,10*ROW('Sanitation Data'!G55)))</f>
        <v/>
      </c>
      <c r="DD61" s="294" t="str">
        <f ca="true">+IF(OFFSET('Sanitation Data'!$G$32,0,10*ROW('Sanitation Data'!G55))="","",OFFSET('Sanitation Data'!$G$32,0,10*ROW('Sanitation Data'!G55)))</f>
        <v/>
      </c>
      <c r="DE61" s="294" t="str">
        <f ca="true">+IF(OFFSET('Sanitation Data'!$H$28,0,10*ROW('Sanitation Data'!H55))="","",OFFSET('Sanitation Data'!$H$28,0,10*ROW('Sanitation Data'!H55)))</f>
        <v/>
      </c>
      <c r="DF61" s="294" t="str">
        <f ca="true">+IF(OFFSET('Sanitation Data'!$H$29,0,10*ROW('Sanitation Data'!H55))="","",OFFSET('Sanitation Data'!$H$29,0,10*ROW('Sanitation Data'!H55)))</f>
        <v/>
      </c>
      <c r="DG61" s="294" t="str">
        <f ca="true">+IF(OFFSET('Sanitation Data'!$H$30,0,10*ROW('Sanitation Data'!H55))="","",OFFSET('Sanitation Data'!$H$30,0,10*ROW('Sanitation Data'!H55)))</f>
        <v/>
      </c>
      <c r="DH61" s="294" t="str">
        <f ca="true">+IF(OFFSET('Sanitation Data'!$H$31,0,10*ROW('Sanitation Data'!H55))="","",OFFSET('Sanitation Data'!$H$31,0,10*ROW('Sanitation Data'!H55)))</f>
        <v/>
      </c>
      <c r="DI61" s="294" t="str">
        <f ca="true">+IF(OFFSET('Sanitation Data'!$H$32,0,10*ROW('Sanitation Data'!H55))="","",OFFSET('Sanitation Data'!$H$32,0,10*ROW('Sanitation Data'!H55)))</f>
        <v/>
      </c>
      <c r="DJ61" s="294" t="str">
        <f ca="true">+IF(OFFSET('Sanitation Data'!$I$28,0,10*ROW('Sanitation Data'!I55))="","",OFFSET('Sanitation Data'!$I$28,0,10*ROW('Sanitation Data'!I55)))</f>
        <v/>
      </c>
      <c r="DK61" s="294" t="str">
        <f ca="true">+IF(OFFSET('Sanitation Data'!$I$29,0,10*ROW('Sanitation Data'!I55))="","",OFFSET('Sanitation Data'!$I$29,0,10*ROW('Sanitation Data'!I55)))</f>
        <v/>
      </c>
      <c r="DL61" s="294" t="str">
        <f ca="true">+IF(OFFSET('Sanitation Data'!$I$30,0,10*ROW('Sanitation Data'!I55))="","",OFFSET('Sanitation Data'!$I$30,0,10*ROW('Sanitation Data'!I55)))</f>
        <v/>
      </c>
      <c r="DM61" s="294" t="str">
        <f ca="true">+IF(OFFSET('Sanitation Data'!$I$31,0,10*ROW('Sanitation Data'!I55))="","",OFFSET('Sanitation Data'!$I$31,0,10*ROW('Sanitation Data'!I55)))</f>
        <v/>
      </c>
      <c r="DN61" s="294" t="str">
        <f ca="true">+IF(OFFSET('Sanitation Data'!$I$32,0,10*ROW('Sanitation Data'!I55))="","",OFFSET('Sanitation Data'!$I$32,0,10*ROW('Sanitation Data'!I55)))</f>
        <v/>
      </c>
      <c r="DO61" s="294" t="str">
        <f ca="true">+IF(OFFSET('Hygiene Data'!$D$11,0,10*ROW('Hygiene Data'!D55))="","",OFFSET('Hygiene Data'!$D$11,0,10*ROW('Hygiene Data'!D55)))</f>
        <v/>
      </c>
      <c r="DP61" s="294" t="str">
        <f ca="true">+IF(OFFSET('Hygiene Data'!$D$12,0,10*ROW('Hygiene Data'!D55))="","",OFFSET('Hygiene Data'!$D$12,0,10*ROW('Hygiene Data'!D55)))</f>
        <v/>
      </c>
      <c r="DQ61" s="294" t="str">
        <f ca="true">+IF(OFFSET('Hygiene Data'!$D$13,0,10*ROW('Hygiene Data'!D55))="","",OFFSET('Hygiene Data'!$D$13,0,10*ROW('Hygiene Data'!D55)))</f>
        <v/>
      </c>
      <c r="DR61" s="294" t="str">
        <f ca="true">+IF(OFFSET('Hygiene Data'!$E$11,0,10*ROW('Hygiene Data'!E55))="","",OFFSET('Hygiene Data'!$E$11,0,10*ROW('Hygiene Data'!E55)))</f>
        <v/>
      </c>
      <c r="DS61" s="294" t="str">
        <f ca="true">+IF(OFFSET('Hygiene Data'!$E$12,0,10*ROW('Hygiene Data'!E55))="","",OFFSET('Hygiene Data'!$E$12,0,10*ROW('Hygiene Data'!E55)))</f>
        <v/>
      </c>
      <c r="DT61" s="294" t="str">
        <f ca="true">+IF(OFFSET('Hygiene Data'!$E$13,0,10*ROW('Hygiene Data'!E55))="","",OFFSET('Hygiene Data'!$E$13,0,10*ROW('Hygiene Data'!E55)))</f>
        <v/>
      </c>
      <c r="DU61" s="294" t="str">
        <f ca="true">+IF(OFFSET('Hygiene Data'!$F$11,0,10*ROW('Hygiene Data'!F55))="","",OFFSET('Hygiene Data'!$F$11,0,10*ROW('Hygiene Data'!F55)))</f>
        <v/>
      </c>
      <c r="DV61" s="294" t="str">
        <f ca="true">+IF(OFFSET('Hygiene Data'!$F$12,0,10*ROW('Hygiene Data'!F55))="","",OFFSET('Hygiene Data'!$F$12,0,10*ROW('Hygiene Data'!F55)))</f>
        <v/>
      </c>
      <c r="DW61" s="294" t="str">
        <f ca="true">+IF(OFFSET('Hygiene Data'!$F$13,0,10*ROW('Hygiene Data'!F55))="","",OFFSET('Hygiene Data'!$F$13,0,10*ROW('Hygiene Data'!F55)))</f>
        <v/>
      </c>
      <c r="DX61" s="294" t="str">
        <f ca="true">+IF(OFFSET('Hygiene Data'!$G$11,0,10*ROW('Hygiene Data'!G55))="","",OFFSET('Hygiene Data'!$G$11,0,10*ROW('Hygiene Data'!G55)))</f>
        <v/>
      </c>
      <c r="DY61" s="294" t="str">
        <f ca="true">+IF(OFFSET('Hygiene Data'!$G$12,0,10*ROW('Hygiene Data'!G55))="","",OFFSET('Hygiene Data'!$G$12,0,10*ROW('Hygiene Data'!G55)))</f>
        <v/>
      </c>
      <c r="DZ61" s="294" t="str">
        <f ca="true">+IF(OFFSET('Hygiene Data'!$G$13,0,10*ROW('Hygiene Data'!G55))="","",OFFSET('Hygiene Data'!$G$13,0,10*ROW('Hygiene Data'!G55)))</f>
        <v/>
      </c>
      <c r="EA61" s="294" t="str">
        <f ca="true">+IF(OFFSET('Hygiene Data'!$H$11,0,10*ROW('Hygiene Data'!H55))="","",OFFSET('Hygiene Data'!$H$11,0,10*ROW('Hygiene Data'!H55)))</f>
        <v/>
      </c>
      <c r="EB61" s="294" t="str">
        <f ca="true">+IF(OFFSET('Hygiene Data'!$H$12,0,10*ROW('Hygiene Data'!H55))="","",OFFSET('Hygiene Data'!$H$12,0,10*ROW('Hygiene Data'!H55)))</f>
        <v/>
      </c>
      <c r="EC61" s="294" t="str">
        <f ca="true">+IF(OFFSET('Hygiene Data'!$H$13,0,10*ROW('Hygiene Data'!H55))="","",OFFSET('Hygiene Data'!$H$13,0,10*ROW('Hygiene Data'!H55)))</f>
        <v/>
      </c>
      <c r="ED61" s="294" t="str">
        <f ca="true">+IF(OFFSET('Hygiene Data'!$I$11,0,10*ROW('Hygiene Data'!I55))="","",OFFSET('Hygiene Data'!$I$11,0,10*ROW('Hygiene Data'!I55)))</f>
        <v/>
      </c>
      <c r="EE61" s="294" t="str">
        <f ca="true">+IF(OFFSET('Hygiene Data'!$I$12,0,10*ROW('Hygiene Data'!I55))="","",OFFSET('Hygiene Data'!$I$12,0,10*ROW('Hygiene Data'!I55)))</f>
        <v/>
      </c>
      <c r="EF61" s="294"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50" t="str">
        <f t="shared" ca="true" si="0"/>
        <v/>
      </c>
      <c r="D62" s="96"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6"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6"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6"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6"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6"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6"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6"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6"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6"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6"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6"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6"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6"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6"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6"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6"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6"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7"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7"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7"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7"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7"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7"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7"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7"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7"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7"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7"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7"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7"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7"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7"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7"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7"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7"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7"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7"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7"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7"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7"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7"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7"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7"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7"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7"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7"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7"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8"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8"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8"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8"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8"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8"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8"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8"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8"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8"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8"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8"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8"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8"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8"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8"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8"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8"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94"/>
      <c r="BS62" s="294" t="str">
        <f ca="true">+IF(OFFSET('Water Data'!$D$27,0,10*ROW('Water Data'!D56))="","",OFFSET('Water Data'!$D$27,0,10*ROW('Water Data'!D56)))</f>
        <v/>
      </c>
      <c r="BT62" s="294" t="str">
        <f ca="true">+IF(OFFSET('Water Data'!$D$28,0,10*ROW('Water Data'!D56))="","",OFFSET('Water Data'!$D$28,0,10*ROW('Water Data'!D56)))</f>
        <v/>
      </c>
      <c r="BU62" s="294" t="str">
        <f ca="true">+IF(OFFSET('Water Data'!$D$29,0,10*ROW('Water Data'!D56))="","",OFFSET('Water Data'!$D$29,0,10*ROW('Water Data'!D56)))</f>
        <v/>
      </c>
      <c r="BV62" s="294" t="str">
        <f ca="true">+IF(OFFSET('Water Data'!$E$27,0,10*ROW('Water Data'!E56))="","",OFFSET('Water Data'!$E$27,0,10*ROW('Water Data'!E56)))</f>
        <v/>
      </c>
      <c r="BW62" s="294" t="str">
        <f ca="true">+IF(OFFSET('Water Data'!$E$28,0,10*ROW('Water Data'!E56))="","",OFFSET('Water Data'!$E$28,0,10*ROW('Water Data'!E56)))</f>
        <v/>
      </c>
      <c r="BX62" s="294" t="str">
        <f ca="true">+IF(OFFSET('Water Data'!$E$29,0,10*ROW('Water Data'!E56))="","",OFFSET('Water Data'!$E$29,0,10*ROW('Water Data'!E56)))</f>
        <v/>
      </c>
      <c r="BY62" s="294" t="str">
        <f ca="true">+IF(OFFSET('Water Data'!$F$27,0,10*ROW('Water Data'!F56))="","",OFFSET('Water Data'!$F$27,0,10*ROW('Water Data'!F56)))</f>
        <v/>
      </c>
      <c r="BZ62" s="294" t="str">
        <f ca="true">+IF(OFFSET('Water Data'!$F$28,0,10*ROW('Water Data'!F56))="","",OFFSET('Water Data'!$F$28,0,10*ROW('Water Data'!F56)))</f>
        <v/>
      </c>
      <c r="CA62" s="294" t="str">
        <f ca="true">+IF(OFFSET('Water Data'!$F$29,0,10*ROW('Water Data'!F56))="","",OFFSET('Water Data'!$F$29,0,10*ROW('Water Data'!F56)))</f>
        <v/>
      </c>
      <c r="CB62" s="294" t="str">
        <f ca="true">+IF(OFFSET('Water Data'!$G$27,0,10*ROW('Water Data'!G56))="","",OFFSET('Water Data'!$G$27,0,10*ROW('Water Data'!G56)))</f>
        <v/>
      </c>
      <c r="CC62" s="294" t="str">
        <f ca="true">+IF(OFFSET('Water Data'!$G$28,0,10*ROW('Water Data'!G56))="","",OFFSET('Water Data'!$G$28,0,10*ROW('Water Data'!G56)))</f>
        <v/>
      </c>
      <c r="CD62" s="294" t="str">
        <f ca="true">+IF(OFFSET('Water Data'!$G$29,0,10*ROW('Water Data'!G56))="","",OFFSET('Water Data'!$G$29,0,10*ROW('Water Data'!G56)))</f>
        <v/>
      </c>
      <c r="CE62" s="294" t="str">
        <f ca="true">+IF(OFFSET('Water Data'!$H$27,0,10*ROW('Water Data'!H56))="","",OFFSET('Water Data'!$H$27,0,10*ROW('Water Data'!H56)))</f>
        <v/>
      </c>
      <c r="CF62" s="294" t="str">
        <f ca="true">+IF(OFFSET('Water Data'!$H$28,0,10*ROW('Water Data'!H56))="","",OFFSET('Water Data'!$H$28,0,10*ROW('Water Data'!H56)))</f>
        <v/>
      </c>
      <c r="CG62" s="294" t="str">
        <f ca="true">+IF(OFFSET('Water Data'!$H$29,0,10*ROW('Water Data'!H56))="","",OFFSET('Water Data'!$H$29,0,10*ROW('Water Data'!H56)))</f>
        <v/>
      </c>
      <c r="CH62" s="294" t="str">
        <f ca="true">+IF(OFFSET('Water Data'!$I$27,0,10*ROW('Water Data'!I56))="","",OFFSET('Water Data'!$I$27,0,10*ROW('Water Data'!I56)))</f>
        <v/>
      </c>
      <c r="CI62" s="294" t="str">
        <f ca="true">+IF(OFFSET('Water Data'!$I$28,0,10*ROW('Water Data'!I56))="","",OFFSET('Water Data'!$I$28,0,10*ROW('Water Data'!I56)))</f>
        <v/>
      </c>
      <c r="CJ62" s="294" t="str">
        <f ca="true">+IF(OFFSET('Water Data'!$I$29,0,10*ROW('Water Data'!I56))="","",OFFSET('Water Data'!$I$29,0,10*ROW('Water Data'!I56)))</f>
        <v/>
      </c>
      <c r="CK62" s="294" t="str">
        <f ca="true">+IF(OFFSET('Sanitation Data'!$D$28,0,10*ROW('Sanitation Data'!D56))="","",OFFSET('Sanitation Data'!$D$28,0,10*ROW('Sanitation Data'!D56)))</f>
        <v/>
      </c>
      <c r="CL62" s="294" t="str">
        <f ca="true">+IF(OFFSET('Sanitation Data'!$D$29,0,10*ROW('Sanitation Data'!D56))="","",OFFSET('Sanitation Data'!$D$29,0,10*ROW('Sanitation Data'!D56)))</f>
        <v/>
      </c>
      <c r="CM62" s="294" t="str">
        <f ca="true">+IF(OFFSET('Sanitation Data'!$D$30,0,10*ROW('Sanitation Data'!D56))="","",OFFSET('Sanitation Data'!$D$30,0,10*ROW('Sanitation Data'!D56)))</f>
        <v/>
      </c>
      <c r="CN62" s="294" t="str">
        <f ca="true">+IF(OFFSET('Sanitation Data'!$D$31,0,10*ROW('Sanitation Data'!D56))="","",OFFSET('Sanitation Data'!$D$31,0,10*ROW('Sanitation Data'!D56)))</f>
        <v/>
      </c>
      <c r="CO62" s="294" t="str">
        <f ca="true">+IF(OFFSET('Sanitation Data'!$D$32,0,10*ROW('Sanitation Data'!D56))="","",OFFSET('Sanitation Data'!$D$32,0,10*ROW('Sanitation Data'!D56)))</f>
        <v/>
      </c>
      <c r="CP62" s="294" t="str">
        <f ca="true">+IF(OFFSET('Sanitation Data'!$E$28,0,10*ROW('Sanitation Data'!E56))="","",OFFSET('Sanitation Data'!$E$28,0,10*ROW('Sanitation Data'!E56)))</f>
        <v/>
      </c>
      <c r="CQ62" s="294" t="str">
        <f ca="true">+IF(OFFSET('Sanitation Data'!$E$29,0,10*ROW('Sanitation Data'!E56))="","",OFFSET('Sanitation Data'!$E$29,0,10*ROW('Sanitation Data'!E56)))</f>
        <v/>
      </c>
      <c r="CR62" s="294" t="str">
        <f ca="true">+IF(OFFSET('Sanitation Data'!$E$30,0,10*ROW('Sanitation Data'!E56))="","",OFFSET('Sanitation Data'!$E$30,0,10*ROW('Sanitation Data'!E56)))</f>
        <v/>
      </c>
      <c r="CS62" s="294" t="str">
        <f ca="true">+IF(OFFSET('Sanitation Data'!$E$31,0,10*ROW('Sanitation Data'!E56))="","",OFFSET('Sanitation Data'!$E$31,0,10*ROW('Sanitation Data'!E56)))</f>
        <v/>
      </c>
      <c r="CT62" s="294" t="str">
        <f ca="true">+IF(OFFSET('Sanitation Data'!$E$32,0,10*ROW('Sanitation Data'!E56))="","",OFFSET('Sanitation Data'!$E$32,0,10*ROW('Sanitation Data'!E56)))</f>
        <v/>
      </c>
      <c r="CU62" s="294" t="str">
        <f ca="true">+IF(OFFSET('Sanitation Data'!$F$28,0,10*ROW('Sanitation Data'!F56))="","",OFFSET('Sanitation Data'!$F$28,0,10*ROW('Sanitation Data'!F56)))</f>
        <v/>
      </c>
      <c r="CV62" s="294" t="str">
        <f ca="true">+IF(OFFSET('Sanitation Data'!$F$29,0,10*ROW('Sanitation Data'!F56))="","",OFFSET('Sanitation Data'!$F$29,0,10*ROW('Sanitation Data'!F56)))</f>
        <v/>
      </c>
      <c r="CW62" s="294" t="str">
        <f ca="true">+IF(OFFSET('Sanitation Data'!$F$30,0,10*ROW('Sanitation Data'!F56))="","",OFFSET('Sanitation Data'!$F$30,0,10*ROW('Sanitation Data'!F56)))</f>
        <v/>
      </c>
      <c r="CX62" s="294" t="str">
        <f ca="true">+IF(OFFSET('Sanitation Data'!$F$31,0,10*ROW('Sanitation Data'!F56))="","",OFFSET('Sanitation Data'!$F$31,0,10*ROW('Sanitation Data'!F56)))</f>
        <v/>
      </c>
      <c r="CY62" s="294" t="str">
        <f ca="true">+IF(OFFSET('Sanitation Data'!$F$32,0,10*ROW('Sanitation Data'!F56))="","",OFFSET('Sanitation Data'!$F$32,0,10*ROW('Sanitation Data'!F56)))</f>
        <v/>
      </c>
      <c r="CZ62" s="294" t="str">
        <f ca="true">+IF(OFFSET('Sanitation Data'!$G$28,0,10*ROW('Sanitation Data'!G56))="","",OFFSET('Sanitation Data'!$G$28,0,10*ROW('Sanitation Data'!G56)))</f>
        <v/>
      </c>
      <c r="DA62" s="294" t="str">
        <f ca="true">+IF(OFFSET('Sanitation Data'!$G$29,0,10*ROW('Sanitation Data'!G56))="","",OFFSET('Sanitation Data'!$G$29,0,10*ROW('Sanitation Data'!G56)))</f>
        <v/>
      </c>
      <c r="DB62" s="294" t="str">
        <f ca="true">+IF(OFFSET('Sanitation Data'!$G$30,0,10*ROW('Sanitation Data'!G56))="","",OFFSET('Sanitation Data'!$G$30,0,10*ROW('Sanitation Data'!G56)))</f>
        <v/>
      </c>
      <c r="DC62" s="294" t="str">
        <f ca="true">+IF(OFFSET('Sanitation Data'!$G$31,0,10*ROW('Sanitation Data'!G56))="","",OFFSET('Sanitation Data'!$G$31,0,10*ROW('Sanitation Data'!G56)))</f>
        <v/>
      </c>
      <c r="DD62" s="294" t="str">
        <f ca="true">+IF(OFFSET('Sanitation Data'!$G$32,0,10*ROW('Sanitation Data'!G56))="","",OFFSET('Sanitation Data'!$G$32,0,10*ROW('Sanitation Data'!G56)))</f>
        <v/>
      </c>
      <c r="DE62" s="294" t="str">
        <f ca="true">+IF(OFFSET('Sanitation Data'!$H$28,0,10*ROW('Sanitation Data'!H56))="","",OFFSET('Sanitation Data'!$H$28,0,10*ROW('Sanitation Data'!H56)))</f>
        <v/>
      </c>
      <c r="DF62" s="294" t="str">
        <f ca="true">+IF(OFFSET('Sanitation Data'!$H$29,0,10*ROW('Sanitation Data'!H56))="","",OFFSET('Sanitation Data'!$H$29,0,10*ROW('Sanitation Data'!H56)))</f>
        <v/>
      </c>
      <c r="DG62" s="294" t="str">
        <f ca="true">+IF(OFFSET('Sanitation Data'!$H$30,0,10*ROW('Sanitation Data'!H56))="","",OFFSET('Sanitation Data'!$H$30,0,10*ROW('Sanitation Data'!H56)))</f>
        <v/>
      </c>
      <c r="DH62" s="294" t="str">
        <f ca="true">+IF(OFFSET('Sanitation Data'!$H$31,0,10*ROW('Sanitation Data'!H56))="","",OFFSET('Sanitation Data'!$H$31,0,10*ROW('Sanitation Data'!H56)))</f>
        <v/>
      </c>
      <c r="DI62" s="294" t="str">
        <f ca="true">+IF(OFFSET('Sanitation Data'!$H$32,0,10*ROW('Sanitation Data'!H56))="","",OFFSET('Sanitation Data'!$H$32,0,10*ROW('Sanitation Data'!H56)))</f>
        <v/>
      </c>
      <c r="DJ62" s="294" t="str">
        <f ca="true">+IF(OFFSET('Sanitation Data'!$I$28,0,10*ROW('Sanitation Data'!I56))="","",OFFSET('Sanitation Data'!$I$28,0,10*ROW('Sanitation Data'!I56)))</f>
        <v/>
      </c>
      <c r="DK62" s="294" t="str">
        <f ca="true">+IF(OFFSET('Sanitation Data'!$I$29,0,10*ROW('Sanitation Data'!I56))="","",OFFSET('Sanitation Data'!$I$29,0,10*ROW('Sanitation Data'!I56)))</f>
        <v/>
      </c>
      <c r="DL62" s="294" t="str">
        <f ca="true">+IF(OFFSET('Sanitation Data'!$I$30,0,10*ROW('Sanitation Data'!I56))="","",OFFSET('Sanitation Data'!$I$30,0,10*ROW('Sanitation Data'!I56)))</f>
        <v/>
      </c>
      <c r="DM62" s="294" t="str">
        <f ca="true">+IF(OFFSET('Sanitation Data'!$I$31,0,10*ROW('Sanitation Data'!I56))="","",OFFSET('Sanitation Data'!$I$31,0,10*ROW('Sanitation Data'!I56)))</f>
        <v/>
      </c>
      <c r="DN62" s="294" t="str">
        <f ca="true">+IF(OFFSET('Sanitation Data'!$I$32,0,10*ROW('Sanitation Data'!I56))="","",OFFSET('Sanitation Data'!$I$32,0,10*ROW('Sanitation Data'!I56)))</f>
        <v/>
      </c>
      <c r="DO62" s="294" t="str">
        <f ca="true">+IF(OFFSET('Hygiene Data'!$D$11,0,10*ROW('Hygiene Data'!D56))="","",OFFSET('Hygiene Data'!$D$11,0,10*ROW('Hygiene Data'!D56)))</f>
        <v/>
      </c>
      <c r="DP62" s="294" t="str">
        <f ca="true">+IF(OFFSET('Hygiene Data'!$D$12,0,10*ROW('Hygiene Data'!D56))="","",OFFSET('Hygiene Data'!$D$12,0,10*ROW('Hygiene Data'!D56)))</f>
        <v/>
      </c>
      <c r="DQ62" s="294" t="str">
        <f ca="true">+IF(OFFSET('Hygiene Data'!$D$13,0,10*ROW('Hygiene Data'!D56))="","",OFFSET('Hygiene Data'!$D$13,0,10*ROW('Hygiene Data'!D56)))</f>
        <v/>
      </c>
      <c r="DR62" s="294" t="str">
        <f ca="true">+IF(OFFSET('Hygiene Data'!$E$11,0,10*ROW('Hygiene Data'!E56))="","",OFFSET('Hygiene Data'!$E$11,0,10*ROW('Hygiene Data'!E56)))</f>
        <v/>
      </c>
      <c r="DS62" s="294" t="str">
        <f ca="true">+IF(OFFSET('Hygiene Data'!$E$12,0,10*ROW('Hygiene Data'!E56))="","",OFFSET('Hygiene Data'!$E$12,0,10*ROW('Hygiene Data'!E56)))</f>
        <v/>
      </c>
      <c r="DT62" s="294" t="str">
        <f ca="true">+IF(OFFSET('Hygiene Data'!$E$13,0,10*ROW('Hygiene Data'!E56))="","",OFFSET('Hygiene Data'!$E$13,0,10*ROW('Hygiene Data'!E56)))</f>
        <v/>
      </c>
      <c r="DU62" s="294" t="str">
        <f ca="true">+IF(OFFSET('Hygiene Data'!$F$11,0,10*ROW('Hygiene Data'!F56))="","",OFFSET('Hygiene Data'!$F$11,0,10*ROW('Hygiene Data'!F56)))</f>
        <v/>
      </c>
      <c r="DV62" s="294" t="str">
        <f ca="true">+IF(OFFSET('Hygiene Data'!$F$12,0,10*ROW('Hygiene Data'!F56))="","",OFFSET('Hygiene Data'!$F$12,0,10*ROW('Hygiene Data'!F56)))</f>
        <v/>
      </c>
      <c r="DW62" s="294" t="str">
        <f ca="true">+IF(OFFSET('Hygiene Data'!$F$13,0,10*ROW('Hygiene Data'!F56))="","",OFFSET('Hygiene Data'!$F$13,0,10*ROW('Hygiene Data'!F56)))</f>
        <v/>
      </c>
      <c r="DX62" s="294" t="str">
        <f ca="true">+IF(OFFSET('Hygiene Data'!$G$11,0,10*ROW('Hygiene Data'!G56))="","",OFFSET('Hygiene Data'!$G$11,0,10*ROW('Hygiene Data'!G56)))</f>
        <v/>
      </c>
      <c r="DY62" s="294" t="str">
        <f ca="true">+IF(OFFSET('Hygiene Data'!$G$12,0,10*ROW('Hygiene Data'!G56))="","",OFFSET('Hygiene Data'!$G$12,0,10*ROW('Hygiene Data'!G56)))</f>
        <v/>
      </c>
      <c r="DZ62" s="294" t="str">
        <f ca="true">+IF(OFFSET('Hygiene Data'!$G$13,0,10*ROW('Hygiene Data'!G56))="","",OFFSET('Hygiene Data'!$G$13,0,10*ROW('Hygiene Data'!G56)))</f>
        <v/>
      </c>
      <c r="EA62" s="294" t="str">
        <f ca="true">+IF(OFFSET('Hygiene Data'!$H$11,0,10*ROW('Hygiene Data'!H56))="","",OFFSET('Hygiene Data'!$H$11,0,10*ROW('Hygiene Data'!H56)))</f>
        <v/>
      </c>
      <c r="EB62" s="294" t="str">
        <f ca="true">+IF(OFFSET('Hygiene Data'!$H$12,0,10*ROW('Hygiene Data'!H56))="","",OFFSET('Hygiene Data'!$H$12,0,10*ROW('Hygiene Data'!H56)))</f>
        <v/>
      </c>
      <c r="EC62" s="294" t="str">
        <f ca="true">+IF(OFFSET('Hygiene Data'!$H$13,0,10*ROW('Hygiene Data'!H56))="","",OFFSET('Hygiene Data'!$H$13,0,10*ROW('Hygiene Data'!H56)))</f>
        <v/>
      </c>
      <c r="ED62" s="294" t="str">
        <f ca="true">+IF(OFFSET('Hygiene Data'!$I$11,0,10*ROW('Hygiene Data'!I56))="","",OFFSET('Hygiene Data'!$I$11,0,10*ROW('Hygiene Data'!I56)))</f>
        <v/>
      </c>
      <c r="EE62" s="294" t="str">
        <f ca="true">+IF(OFFSET('Hygiene Data'!$I$12,0,10*ROW('Hygiene Data'!I56))="","",OFFSET('Hygiene Data'!$I$12,0,10*ROW('Hygiene Data'!I56)))</f>
        <v/>
      </c>
      <c r="EF62" s="294"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50" t="str">
        <f t="shared" ca="true" si="0"/>
        <v/>
      </c>
      <c r="D63" s="96"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6"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6"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6"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6"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6"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6"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6"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6"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6"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6"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6"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6"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6"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6"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6"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6"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6"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7"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7"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7"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7"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7"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7"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7"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7"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7"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7"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7"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7"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7"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7"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7"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7"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7"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7"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7"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7"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7"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7"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7"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7"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7"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7"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7"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7"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7"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7"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8"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8"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8"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8"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8"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8"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8"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8"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8"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8"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8"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8"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8"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8"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8"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8"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8"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8"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94"/>
      <c r="BS63" s="294" t="str">
        <f ca="true">+IF(OFFSET('Water Data'!$D$27,0,10*ROW('Water Data'!D57))="","",OFFSET('Water Data'!$D$27,0,10*ROW('Water Data'!D57)))</f>
        <v/>
      </c>
      <c r="BT63" s="294" t="str">
        <f ca="true">+IF(OFFSET('Water Data'!$D$28,0,10*ROW('Water Data'!D57))="","",OFFSET('Water Data'!$D$28,0,10*ROW('Water Data'!D57)))</f>
        <v/>
      </c>
      <c r="BU63" s="294" t="str">
        <f ca="true">+IF(OFFSET('Water Data'!$D$29,0,10*ROW('Water Data'!D57))="","",OFFSET('Water Data'!$D$29,0,10*ROW('Water Data'!D57)))</f>
        <v/>
      </c>
      <c r="BV63" s="294" t="str">
        <f ca="true">+IF(OFFSET('Water Data'!$E$27,0,10*ROW('Water Data'!E57))="","",OFFSET('Water Data'!$E$27,0,10*ROW('Water Data'!E57)))</f>
        <v/>
      </c>
      <c r="BW63" s="294" t="str">
        <f ca="true">+IF(OFFSET('Water Data'!$E$28,0,10*ROW('Water Data'!E57))="","",OFFSET('Water Data'!$E$28,0,10*ROW('Water Data'!E57)))</f>
        <v/>
      </c>
      <c r="BX63" s="294" t="str">
        <f ca="true">+IF(OFFSET('Water Data'!$E$29,0,10*ROW('Water Data'!E57))="","",OFFSET('Water Data'!$E$29,0,10*ROW('Water Data'!E57)))</f>
        <v/>
      </c>
      <c r="BY63" s="294" t="str">
        <f ca="true">+IF(OFFSET('Water Data'!$F$27,0,10*ROW('Water Data'!F57))="","",OFFSET('Water Data'!$F$27,0,10*ROW('Water Data'!F57)))</f>
        <v/>
      </c>
      <c r="BZ63" s="294" t="str">
        <f ca="true">+IF(OFFSET('Water Data'!$F$28,0,10*ROW('Water Data'!F57))="","",OFFSET('Water Data'!$F$28,0,10*ROW('Water Data'!F57)))</f>
        <v/>
      </c>
      <c r="CA63" s="294" t="str">
        <f ca="true">+IF(OFFSET('Water Data'!$F$29,0,10*ROW('Water Data'!F57))="","",OFFSET('Water Data'!$F$29,0,10*ROW('Water Data'!F57)))</f>
        <v/>
      </c>
      <c r="CB63" s="294" t="str">
        <f ca="true">+IF(OFFSET('Water Data'!$G$27,0,10*ROW('Water Data'!G57))="","",OFFSET('Water Data'!$G$27,0,10*ROW('Water Data'!G57)))</f>
        <v/>
      </c>
      <c r="CC63" s="294" t="str">
        <f ca="true">+IF(OFFSET('Water Data'!$G$28,0,10*ROW('Water Data'!G57))="","",OFFSET('Water Data'!$G$28,0,10*ROW('Water Data'!G57)))</f>
        <v/>
      </c>
      <c r="CD63" s="294" t="str">
        <f ca="true">+IF(OFFSET('Water Data'!$G$29,0,10*ROW('Water Data'!G57))="","",OFFSET('Water Data'!$G$29,0,10*ROW('Water Data'!G57)))</f>
        <v/>
      </c>
      <c r="CE63" s="294" t="str">
        <f ca="true">+IF(OFFSET('Water Data'!$H$27,0,10*ROW('Water Data'!H57))="","",OFFSET('Water Data'!$H$27,0,10*ROW('Water Data'!H57)))</f>
        <v/>
      </c>
      <c r="CF63" s="294" t="str">
        <f ca="true">+IF(OFFSET('Water Data'!$H$28,0,10*ROW('Water Data'!H57))="","",OFFSET('Water Data'!$H$28,0,10*ROW('Water Data'!H57)))</f>
        <v/>
      </c>
      <c r="CG63" s="294" t="str">
        <f ca="true">+IF(OFFSET('Water Data'!$H$29,0,10*ROW('Water Data'!H57))="","",OFFSET('Water Data'!$H$29,0,10*ROW('Water Data'!H57)))</f>
        <v/>
      </c>
      <c r="CH63" s="294" t="str">
        <f ca="true">+IF(OFFSET('Water Data'!$I$27,0,10*ROW('Water Data'!I57))="","",OFFSET('Water Data'!$I$27,0,10*ROW('Water Data'!I57)))</f>
        <v/>
      </c>
      <c r="CI63" s="294" t="str">
        <f ca="true">+IF(OFFSET('Water Data'!$I$28,0,10*ROW('Water Data'!I57))="","",OFFSET('Water Data'!$I$28,0,10*ROW('Water Data'!I57)))</f>
        <v/>
      </c>
      <c r="CJ63" s="294" t="str">
        <f ca="true">+IF(OFFSET('Water Data'!$I$29,0,10*ROW('Water Data'!I57))="","",OFFSET('Water Data'!$I$29,0,10*ROW('Water Data'!I57)))</f>
        <v/>
      </c>
      <c r="CK63" s="294" t="str">
        <f ca="true">+IF(OFFSET('Sanitation Data'!$D$28,0,10*ROW('Sanitation Data'!D57))="","",OFFSET('Sanitation Data'!$D$28,0,10*ROW('Sanitation Data'!D57)))</f>
        <v/>
      </c>
      <c r="CL63" s="294" t="str">
        <f ca="true">+IF(OFFSET('Sanitation Data'!$D$29,0,10*ROW('Sanitation Data'!D57))="","",OFFSET('Sanitation Data'!$D$29,0,10*ROW('Sanitation Data'!D57)))</f>
        <v/>
      </c>
      <c r="CM63" s="294" t="str">
        <f ca="true">+IF(OFFSET('Sanitation Data'!$D$30,0,10*ROW('Sanitation Data'!D57))="","",OFFSET('Sanitation Data'!$D$30,0,10*ROW('Sanitation Data'!D57)))</f>
        <v/>
      </c>
      <c r="CN63" s="294" t="str">
        <f ca="true">+IF(OFFSET('Sanitation Data'!$D$31,0,10*ROW('Sanitation Data'!D57))="","",OFFSET('Sanitation Data'!$D$31,0,10*ROW('Sanitation Data'!D57)))</f>
        <v/>
      </c>
      <c r="CO63" s="294" t="str">
        <f ca="true">+IF(OFFSET('Sanitation Data'!$D$32,0,10*ROW('Sanitation Data'!D57))="","",OFFSET('Sanitation Data'!$D$32,0,10*ROW('Sanitation Data'!D57)))</f>
        <v/>
      </c>
      <c r="CP63" s="294" t="str">
        <f ca="true">+IF(OFFSET('Sanitation Data'!$E$28,0,10*ROW('Sanitation Data'!E57))="","",OFFSET('Sanitation Data'!$E$28,0,10*ROW('Sanitation Data'!E57)))</f>
        <v/>
      </c>
      <c r="CQ63" s="294" t="str">
        <f ca="true">+IF(OFFSET('Sanitation Data'!$E$29,0,10*ROW('Sanitation Data'!E57))="","",OFFSET('Sanitation Data'!$E$29,0,10*ROW('Sanitation Data'!E57)))</f>
        <v/>
      </c>
      <c r="CR63" s="294" t="str">
        <f ca="true">+IF(OFFSET('Sanitation Data'!$E$30,0,10*ROW('Sanitation Data'!E57))="","",OFFSET('Sanitation Data'!$E$30,0,10*ROW('Sanitation Data'!E57)))</f>
        <v/>
      </c>
      <c r="CS63" s="294" t="str">
        <f ca="true">+IF(OFFSET('Sanitation Data'!$E$31,0,10*ROW('Sanitation Data'!E57))="","",OFFSET('Sanitation Data'!$E$31,0,10*ROW('Sanitation Data'!E57)))</f>
        <v/>
      </c>
      <c r="CT63" s="294" t="str">
        <f ca="true">+IF(OFFSET('Sanitation Data'!$E$32,0,10*ROW('Sanitation Data'!E57))="","",OFFSET('Sanitation Data'!$E$32,0,10*ROW('Sanitation Data'!E57)))</f>
        <v/>
      </c>
      <c r="CU63" s="294" t="str">
        <f ca="true">+IF(OFFSET('Sanitation Data'!$F$28,0,10*ROW('Sanitation Data'!F57))="","",OFFSET('Sanitation Data'!$F$28,0,10*ROW('Sanitation Data'!F57)))</f>
        <v/>
      </c>
      <c r="CV63" s="294" t="str">
        <f ca="true">+IF(OFFSET('Sanitation Data'!$F$29,0,10*ROW('Sanitation Data'!F57))="","",OFFSET('Sanitation Data'!$F$29,0,10*ROW('Sanitation Data'!F57)))</f>
        <v/>
      </c>
      <c r="CW63" s="294" t="str">
        <f ca="true">+IF(OFFSET('Sanitation Data'!$F$30,0,10*ROW('Sanitation Data'!F57))="","",OFFSET('Sanitation Data'!$F$30,0,10*ROW('Sanitation Data'!F57)))</f>
        <v/>
      </c>
      <c r="CX63" s="294" t="str">
        <f ca="true">+IF(OFFSET('Sanitation Data'!$F$31,0,10*ROW('Sanitation Data'!F57))="","",OFFSET('Sanitation Data'!$F$31,0,10*ROW('Sanitation Data'!F57)))</f>
        <v/>
      </c>
      <c r="CY63" s="294" t="str">
        <f ca="true">+IF(OFFSET('Sanitation Data'!$F$32,0,10*ROW('Sanitation Data'!F57))="","",OFFSET('Sanitation Data'!$F$32,0,10*ROW('Sanitation Data'!F57)))</f>
        <v/>
      </c>
      <c r="CZ63" s="294" t="str">
        <f ca="true">+IF(OFFSET('Sanitation Data'!$G$28,0,10*ROW('Sanitation Data'!G57))="","",OFFSET('Sanitation Data'!$G$28,0,10*ROW('Sanitation Data'!G57)))</f>
        <v/>
      </c>
      <c r="DA63" s="294" t="str">
        <f ca="true">+IF(OFFSET('Sanitation Data'!$G$29,0,10*ROW('Sanitation Data'!G57))="","",OFFSET('Sanitation Data'!$G$29,0,10*ROW('Sanitation Data'!G57)))</f>
        <v/>
      </c>
      <c r="DB63" s="294" t="str">
        <f ca="true">+IF(OFFSET('Sanitation Data'!$G$30,0,10*ROW('Sanitation Data'!G57))="","",OFFSET('Sanitation Data'!$G$30,0,10*ROW('Sanitation Data'!G57)))</f>
        <v/>
      </c>
      <c r="DC63" s="294" t="str">
        <f ca="true">+IF(OFFSET('Sanitation Data'!$G$31,0,10*ROW('Sanitation Data'!G57))="","",OFFSET('Sanitation Data'!$G$31,0,10*ROW('Sanitation Data'!G57)))</f>
        <v/>
      </c>
      <c r="DD63" s="294" t="str">
        <f ca="true">+IF(OFFSET('Sanitation Data'!$G$32,0,10*ROW('Sanitation Data'!G57))="","",OFFSET('Sanitation Data'!$G$32,0,10*ROW('Sanitation Data'!G57)))</f>
        <v/>
      </c>
      <c r="DE63" s="294" t="str">
        <f ca="true">+IF(OFFSET('Sanitation Data'!$H$28,0,10*ROW('Sanitation Data'!H57))="","",OFFSET('Sanitation Data'!$H$28,0,10*ROW('Sanitation Data'!H57)))</f>
        <v/>
      </c>
      <c r="DF63" s="294" t="str">
        <f ca="true">+IF(OFFSET('Sanitation Data'!$H$29,0,10*ROW('Sanitation Data'!H57))="","",OFFSET('Sanitation Data'!$H$29,0,10*ROW('Sanitation Data'!H57)))</f>
        <v/>
      </c>
      <c r="DG63" s="294" t="str">
        <f ca="true">+IF(OFFSET('Sanitation Data'!$H$30,0,10*ROW('Sanitation Data'!H57))="","",OFFSET('Sanitation Data'!$H$30,0,10*ROW('Sanitation Data'!H57)))</f>
        <v/>
      </c>
      <c r="DH63" s="294" t="str">
        <f ca="true">+IF(OFFSET('Sanitation Data'!$H$31,0,10*ROW('Sanitation Data'!H57))="","",OFFSET('Sanitation Data'!$H$31,0,10*ROW('Sanitation Data'!H57)))</f>
        <v/>
      </c>
      <c r="DI63" s="294" t="str">
        <f ca="true">+IF(OFFSET('Sanitation Data'!$H$32,0,10*ROW('Sanitation Data'!H57))="","",OFFSET('Sanitation Data'!$H$32,0,10*ROW('Sanitation Data'!H57)))</f>
        <v/>
      </c>
      <c r="DJ63" s="294" t="str">
        <f ca="true">+IF(OFFSET('Sanitation Data'!$I$28,0,10*ROW('Sanitation Data'!I57))="","",OFFSET('Sanitation Data'!$I$28,0,10*ROW('Sanitation Data'!I57)))</f>
        <v/>
      </c>
      <c r="DK63" s="294" t="str">
        <f ca="true">+IF(OFFSET('Sanitation Data'!$I$29,0,10*ROW('Sanitation Data'!I57))="","",OFFSET('Sanitation Data'!$I$29,0,10*ROW('Sanitation Data'!I57)))</f>
        <v/>
      </c>
      <c r="DL63" s="294" t="str">
        <f ca="true">+IF(OFFSET('Sanitation Data'!$I$30,0,10*ROW('Sanitation Data'!I57))="","",OFFSET('Sanitation Data'!$I$30,0,10*ROW('Sanitation Data'!I57)))</f>
        <v/>
      </c>
      <c r="DM63" s="294" t="str">
        <f ca="true">+IF(OFFSET('Sanitation Data'!$I$31,0,10*ROW('Sanitation Data'!I57))="","",OFFSET('Sanitation Data'!$I$31,0,10*ROW('Sanitation Data'!I57)))</f>
        <v/>
      </c>
      <c r="DN63" s="294" t="str">
        <f ca="true">+IF(OFFSET('Sanitation Data'!$I$32,0,10*ROW('Sanitation Data'!I57))="","",OFFSET('Sanitation Data'!$I$32,0,10*ROW('Sanitation Data'!I57)))</f>
        <v/>
      </c>
      <c r="DO63" s="294" t="str">
        <f ca="true">+IF(OFFSET('Hygiene Data'!$D$11,0,10*ROW('Hygiene Data'!D57))="","",OFFSET('Hygiene Data'!$D$11,0,10*ROW('Hygiene Data'!D57)))</f>
        <v/>
      </c>
      <c r="DP63" s="294" t="str">
        <f ca="true">+IF(OFFSET('Hygiene Data'!$D$12,0,10*ROW('Hygiene Data'!D57))="","",OFFSET('Hygiene Data'!$D$12,0,10*ROW('Hygiene Data'!D57)))</f>
        <v/>
      </c>
      <c r="DQ63" s="294" t="str">
        <f ca="true">+IF(OFFSET('Hygiene Data'!$D$13,0,10*ROW('Hygiene Data'!D57))="","",OFFSET('Hygiene Data'!$D$13,0,10*ROW('Hygiene Data'!D57)))</f>
        <v/>
      </c>
      <c r="DR63" s="294" t="str">
        <f ca="true">+IF(OFFSET('Hygiene Data'!$E$11,0,10*ROW('Hygiene Data'!E57))="","",OFFSET('Hygiene Data'!$E$11,0,10*ROW('Hygiene Data'!E57)))</f>
        <v/>
      </c>
      <c r="DS63" s="294" t="str">
        <f ca="true">+IF(OFFSET('Hygiene Data'!$E$12,0,10*ROW('Hygiene Data'!E57))="","",OFFSET('Hygiene Data'!$E$12,0,10*ROW('Hygiene Data'!E57)))</f>
        <v/>
      </c>
      <c r="DT63" s="294" t="str">
        <f ca="true">+IF(OFFSET('Hygiene Data'!$E$13,0,10*ROW('Hygiene Data'!E57))="","",OFFSET('Hygiene Data'!$E$13,0,10*ROW('Hygiene Data'!E57)))</f>
        <v/>
      </c>
      <c r="DU63" s="294" t="str">
        <f ca="true">+IF(OFFSET('Hygiene Data'!$F$11,0,10*ROW('Hygiene Data'!F57))="","",OFFSET('Hygiene Data'!$F$11,0,10*ROW('Hygiene Data'!F57)))</f>
        <v/>
      </c>
      <c r="DV63" s="294" t="str">
        <f ca="true">+IF(OFFSET('Hygiene Data'!$F$12,0,10*ROW('Hygiene Data'!F57))="","",OFFSET('Hygiene Data'!$F$12,0,10*ROW('Hygiene Data'!F57)))</f>
        <v/>
      </c>
      <c r="DW63" s="294" t="str">
        <f ca="true">+IF(OFFSET('Hygiene Data'!$F$13,0,10*ROW('Hygiene Data'!F57))="","",OFFSET('Hygiene Data'!$F$13,0,10*ROW('Hygiene Data'!F57)))</f>
        <v/>
      </c>
      <c r="DX63" s="294" t="str">
        <f ca="true">+IF(OFFSET('Hygiene Data'!$G$11,0,10*ROW('Hygiene Data'!G57))="","",OFFSET('Hygiene Data'!$G$11,0,10*ROW('Hygiene Data'!G57)))</f>
        <v/>
      </c>
      <c r="DY63" s="294" t="str">
        <f ca="true">+IF(OFFSET('Hygiene Data'!$G$12,0,10*ROW('Hygiene Data'!G57))="","",OFFSET('Hygiene Data'!$G$12,0,10*ROW('Hygiene Data'!G57)))</f>
        <v/>
      </c>
      <c r="DZ63" s="294" t="str">
        <f ca="true">+IF(OFFSET('Hygiene Data'!$G$13,0,10*ROW('Hygiene Data'!G57))="","",OFFSET('Hygiene Data'!$G$13,0,10*ROW('Hygiene Data'!G57)))</f>
        <v/>
      </c>
      <c r="EA63" s="294" t="str">
        <f ca="true">+IF(OFFSET('Hygiene Data'!$H$11,0,10*ROW('Hygiene Data'!H57))="","",OFFSET('Hygiene Data'!$H$11,0,10*ROW('Hygiene Data'!H57)))</f>
        <v/>
      </c>
      <c r="EB63" s="294" t="str">
        <f ca="true">+IF(OFFSET('Hygiene Data'!$H$12,0,10*ROW('Hygiene Data'!H57))="","",OFFSET('Hygiene Data'!$H$12,0,10*ROW('Hygiene Data'!H57)))</f>
        <v/>
      </c>
      <c r="EC63" s="294" t="str">
        <f ca="true">+IF(OFFSET('Hygiene Data'!$H$13,0,10*ROW('Hygiene Data'!H57))="","",OFFSET('Hygiene Data'!$H$13,0,10*ROW('Hygiene Data'!H57)))</f>
        <v/>
      </c>
      <c r="ED63" s="294" t="str">
        <f ca="true">+IF(OFFSET('Hygiene Data'!$I$11,0,10*ROW('Hygiene Data'!I57))="","",OFFSET('Hygiene Data'!$I$11,0,10*ROW('Hygiene Data'!I57)))</f>
        <v/>
      </c>
      <c r="EE63" s="294" t="str">
        <f ca="true">+IF(OFFSET('Hygiene Data'!$I$12,0,10*ROW('Hygiene Data'!I57))="","",OFFSET('Hygiene Data'!$I$12,0,10*ROW('Hygiene Data'!I57)))</f>
        <v/>
      </c>
      <c r="EF63" s="294"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50" t="str">
        <f t="shared" ca="true" si="0"/>
        <v/>
      </c>
      <c r="D64" s="96"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6"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6"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6"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6"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6"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6"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6"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6"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6"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6"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6"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6"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6"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6"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6"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6"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6"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7"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7"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7"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7"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7"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7"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7"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7"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7"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7"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7"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7"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7"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7"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7"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7"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7"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7"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7"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7"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7"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7"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7"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7"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7"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7"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7"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7"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7"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7"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8"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8"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8"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8"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8"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8"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8"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8"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8"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8"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8"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8"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8"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8"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8"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8"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8"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8"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94"/>
      <c r="BS64" s="294" t="str">
        <f ca="true">+IF(OFFSET('Water Data'!$D$27,0,10*ROW('Water Data'!D58))="","",OFFSET('Water Data'!$D$27,0,10*ROW('Water Data'!D58)))</f>
        <v/>
      </c>
      <c r="BT64" s="294" t="str">
        <f ca="true">+IF(OFFSET('Water Data'!$D$28,0,10*ROW('Water Data'!D58))="","",OFFSET('Water Data'!$D$28,0,10*ROW('Water Data'!D58)))</f>
        <v/>
      </c>
      <c r="BU64" s="294" t="str">
        <f ca="true">+IF(OFFSET('Water Data'!$D$29,0,10*ROW('Water Data'!D58))="","",OFFSET('Water Data'!$D$29,0,10*ROW('Water Data'!D58)))</f>
        <v/>
      </c>
      <c r="BV64" s="294" t="str">
        <f ca="true">+IF(OFFSET('Water Data'!$E$27,0,10*ROW('Water Data'!E58))="","",OFFSET('Water Data'!$E$27,0,10*ROW('Water Data'!E58)))</f>
        <v/>
      </c>
      <c r="BW64" s="294" t="str">
        <f ca="true">+IF(OFFSET('Water Data'!$E$28,0,10*ROW('Water Data'!E58))="","",OFFSET('Water Data'!$E$28,0,10*ROW('Water Data'!E58)))</f>
        <v/>
      </c>
      <c r="BX64" s="294" t="str">
        <f ca="true">+IF(OFFSET('Water Data'!$E$29,0,10*ROW('Water Data'!E58))="","",OFFSET('Water Data'!$E$29,0,10*ROW('Water Data'!E58)))</f>
        <v/>
      </c>
      <c r="BY64" s="294" t="str">
        <f ca="true">+IF(OFFSET('Water Data'!$F$27,0,10*ROW('Water Data'!F58))="","",OFFSET('Water Data'!$F$27,0,10*ROW('Water Data'!F58)))</f>
        <v/>
      </c>
      <c r="BZ64" s="294" t="str">
        <f ca="true">+IF(OFFSET('Water Data'!$F$28,0,10*ROW('Water Data'!F58))="","",OFFSET('Water Data'!$F$28,0,10*ROW('Water Data'!F58)))</f>
        <v/>
      </c>
      <c r="CA64" s="294" t="str">
        <f ca="true">+IF(OFFSET('Water Data'!$F$29,0,10*ROW('Water Data'!F58))="","",OFFSET('Water Data'!$F$29,0,10*ROW('Water Data'!F58)))</f>
        <v/>
      </c>
      <c r="CB64" s="294" t="str">
        <f ca="true">+IF(OFFSET('Water Data'!$G$27,0,10*ROW('Water Data'!G58))="","",OFFSET('Water Data'!$G$27,0,10*ROW('Water Data'!G58)))</f>
        <v/>
      </c>
      <c r="CC64" s="294" t="str">
        <f ca="true">+IF(OFFSET('Water Data'!$G$28,0,10*ROW('Water Data'!G58))="","",OFFSET('Water Data'!$G$28,0,10*ROW('Water Data'!G58)))</f>
        <v/>
      </c>
      <c r="CD64" s="294" t="str">
        <f ca="true">+IF(OFFSET('Water Data'!$G$29,0,10*ROW('Water Data'!G58))="","",OFFSET('Water Data'!$G$29,0,10*ROW('Water Data'!G58)))</f>
        <v/>
      </c>
      <c r="CE64" s="294" t="str">
        <f ca="true">+IF(OFFSET('Water Data'!$H$27,0,10*ROW('Water Data'!H58))="","",OFFSET('Water Data'!$H$27,0,10*ROW('Water Data'!H58)))</f>
        <v/>
      </c>
      <c r="CF64" s="294" t="str">
        <f ca="true">+IF(OFFSET('Water Data'!$H$28,0,10*ROW('Water Data'!H58))="","",OFFSET('Water Data'!$H$28,0,10*ROW('Water Data'!H58)))</f>
        <v/>
      </c>
      <c r="CG64" s="294" t="str">
        <f ca="true">+IF(OFFSET('Water Data'!$H$29,0,10*ROW('Water Data'!H58))="","",OFFSET('Water Data'!$H$29,0,10*ROW('Water Data'!H58)))</f>
        <v/>
      </c>
      <c r="CH64" s="294" t="str">
        <f ca="true">+IF(OFFSET('Water Data'!$I$27,0,10*ROW('Water Data'!I58))="","",OFFSET('Water Data'!$I$27,0,10*ROW('Water Data'!I58)))</f>
        <v/>
      </c>
      <c r="CI64" s="294" t="str">
        <f ca="true">+IF(OFFSET('Water Data'!$I$28,0,10*ROW('Water Data'!I58))="","",OFFSET('Water Data'!$I$28,0,10*ROW('Water Data'!I58)))</f>
        <v/>
      </c>
      <c r="CJ64" s="294" t="str">
        <f ca="true">+IF(OFFSET('Water Data'!$I$29,0,10*ROW('Water Data'!I58))="","",OFFSET('Water Data'!$I$29,0,10*ROW('Water Data'!I58)))</f>
        <v/>
      </c>
      <c r="CK64" s="294" t="str">
        <f ca="true">+IF(OFFSET('Sanitation Data'!$D$28,0,10*ROW('Sanitation Data'!D58))="","",OFFSET('Sanitation Data'!$D$28,0,10*ROW('Sanitation Data'!D58)))</f>
        <v/>
      </c>
      <c r="CL64" s="294" t="str">
        <f ca="true">+IF(OFFSET('Sanitation Data'!$D$29,0,10*ROW('Sanitation Data'!D58))="","",OFFSET('Sanitation Data'!$D$29,0,10*ROW('Sanitation Data'!D58)))</f>
        <v/>
      </c>
      <c r="CM64" s="294" t="str">
        <f ca="true">+IF(OFFSET('Sanitation Data'!$D$30,0,10*ROW('Sanitation Data'!D58))="","",OFFSET('Sanitation Data'!$D$30,0,10*ROW('Sanitation Data'!D58)))</f>
        <v/>
      </c>
      <c r="CN64" s="294" t="str">
        <f ca="true">+IF(OFFSET('Sanitation Data'!$D$31,0,10*ROW('Sanitation Data'!D58))="","",OFFSET('Sanitation Data'!$D$31,0,10*ROW('Sanitation Data'!D58)))</f>
        <v/>
      </c>
      <c r="CO64" s="294" t="str">
        <f ca="true">+IF(OFFSET('Sanitation Data'!$D$32,0,10*ROW('Sanitation Data'!D58))="","",OFFSET('Sanitation Data'!$D$32,0,10*ROW('Sanitation Data'!D58)))</f>
        <v/>
      </c>
      <c r="CP64" s="294" t="str">
        <f ca="true">+IF(OFFSET('Sanitation Data'!$E$28,0,10*ROW('Sanitation Data'!E58))="","",OFFSET('Sanitation Data'!$E$28,0,10*ROW('Sanitation Data'!E58)))</f>
        <v/>
      </c>
      <c r="CQ64" s="294" t="str">
        <f ca="true">+IF(OFFSET('Sanitation Data'!$E$29,0,10*ROW('Sanitation Data'!E58))="","",OFFSET('Sanitation Data'!$E$29,0,10*ROW('Sanitation Data'!E58)))</f>
        <v/>
      </c>
      <c r="CR64" s="294" t="str">
        <f ca="true">+IF(OFFSET('Sanitation Data'!$E$30,0,10*ROW('Sanitation Data'!E58))="","",OFFSET('Sanitation Data'!$E$30,0,10*ROW('Sanitation Data'!E58)))</f>
        <v/>
      </c>
      <c r="CS64" s="294" t="str">
        <f ca="true">+IF(OFFSET('Sanitation Data'!$E$31,0,10*ROW('Sanitation Data'!E58))="","",OFFSET('Sanitation Data'!$E$31,0,10*ROW('Sanitation Data'!E58)))</f>
        <v/>
      </c>
      <c r="CT64" s="294" t="str">
        <f ca="true">+IF(OFFSET('Sanitation Data'!$E$32,0,10*ROW('Sanitation Data'!E58))="","",OFFSET('Sanitation Data'!$E$32,0,10*ROW('Sanitation Data'!E58)))</f>
        <v/>
      </c>
      <c r="CU64" s="294" t="str">
        <f ca="true">+IF(OFFSET('Sanitation Data'!$F$28,0,10*ROW('Sanitation Data'!F58))="","",OFFSET('Sanitation Data'!$F$28,0,10*ROW('Sanitation Data'!F58)))</f>
        <v/>
      </c>
      <c r="CV64" s="294" t="str">
        <f ca="true">+IF(OFFSET('Sanitation Data'!$F$29,0,10*ROW('Sanitation Data'!F58))="","",OFFSET('Sanitation Data'!$F$29,0,10*ROW('Sanitation Data'!F58)))</f>
        <v/>
      </c>
      <c r="CW64" s="294" t="str">
        <f ca="true">+IF(OFFSET('Sanitation Data'!$F$30,0,10*ROW('Sanitation Data'!F58))="","",OFFSET('Sanitation Data'!$F$30,0,10*ROW('Sanitation Data'!F58)))</f>
        <v/>
      </c>
      <c r="CX64" s="294" t="str">
        <f ca="true">+IF(OFFSET('Sanitation Data'!$F$31,0,10*ROW('Sanitation Data'!F58))="","",OFFSET('Sanitation Data'!$F$31,0,10*ROW('Sanitation Data'!F58)))</f>
        <v/>
      </c>
      <c r="CY64" s="294" t="str">
        <f ca="true">+IF(OFFSET('Sanitation Data'!$F$32,0,10*ROW('Sanitation Data'!F58))="","",OFFSET('Sanitation Data'!$F$32,0,10*ROW('Sanitation Data'!F58)))</f>
        <v/>
      </c>
      <c r="CZ64" s="294" t="str">
        <f ca="true">+IF(OFFSET('Sanitation Data'!$G$28,0,10*ROW('Sanitation Data'!G58))="","",OFFSET('Sanitation Data'!$G$28,0,10*ROW('Sanitation Data'!G58)))</f>
        <v/>
      </c>
      <c r="DA64" s="294" t="str">
        <f ca="true">+IF(OFFSET('Sanitation Data'!$G$29,0,10*ROW('Sanitation Data'!G58))="","",OFFSET('Sanitation Data'!$G$29,0,10*ROW('Sanitation Data'!G58)))</f>
        <v/>
      </c>
      <c r="DB64" s="294" t="str">
        <f ca="true">+IF(OFFSET('Sanitation Data'!$G$30,0,10*ROW('Sanitation Data'!G58))="","",OFFSET('Sanitation Data'!$G$30,0,10*ROW('Sanitation Data'!G58)))</f>
        <v/>
      </c>
      <c r="DC64" s="294" t="str">
        <f ca="true">+IF(OFFSET('Sanitation Data'!$G$31,0,10*ROW('Sanitation Data'!G58))="","",OFFSET('Sanitation Data'!$G$31,0,10*ROW('Sanitation Data'!G58)))</f>
        <v/>
      </c>
      <c r="DD64" s="294" t="str">
        <f ca="true">+IF(OFFSET('Sanitation Data'!$G$32,0,10*ROW('Sanitation Data'!G58))="","",OFFSET('Sanitation Data'!$G$32,0,10*ROW('Sanitation Data'!G58)))</f>
        <v/>
      </c>
      <c r="DE64" s="294" t="str">
        <f ca="true">+IF(OFFSET('Sanitation Data'!$H$28,0,10*ROW('Sanitation Data'!H58))="","",OFFSET('Sanitation Data'!$H$28,0,10*ROW('Sanitation Data'!H58)))</f>
        <v/>
      </c>
      <c r="DF64" s="294" t="str">
        <f ca="true">+IF(OFFSET('Sanitation Data'!$H$29,0,10*ROW('Sanitation Data'!H58))="","",OFFSET('Sanitation Data'!$H$29,0,10*ROW('Sanitation Data'!H58)))</f>
        <v/>
      </c>
      <c r="DG64" s="294" t="str">
        <f ca="true">+IF(OFFSET('Sanitation Data'!$H$30,0,10*ROW('Sanitation Data'!H58))="","",OFFSET('Sanitation Data'!$H$30,0,10*ROW('Sanitation Data'!H58)))</f>
        <v/>
      </c>
      <c r="DH64" s="294" t="str">
        <f ca="true">+IF(OFFSET('Sanitation Data'!$H$31,0,10*ROW('Sanitation Data'!H58))="","",OFFSET('Sanitation Data'!$H$31,0,10*ROW('Sanitation Data'!H58)))</f>
        <v/>
      </c>
      <c r="DI64" s="294" t="str">
        <f ca="true">+IF(OFFSET('Sanitation Data'!$H$32,0,10*ROW('Sanitation Data'!H58))="","",OFFSET('Sanitation Data'!$H$32,0,10*ROW('Sanitation Data'!H58)))</f>
        <v/>
      </c>
      <c r="DJ64" s="294" t="str">
        <f ca="true">+IF(OFFSET('Sanitation Data'!$I$28,0,10*ROW('Sanitation Data'!I58))="","",OFFSET('Sanitation Data'!$I$28,0,10*ROW('Sanitation Data'!I58)))</f>
        <v/>
      </c>
      <c r="DK64" s="294" t="str">
        <f ca="true">+IF(OFFSET('Sanitation Data'!$I$29,0,10*ROW('Sanitation Data'!I58))="","",OFFSET('Sanitation Data'!$I$29,0,10*ROW('Sanitation Data'!I58)))</f>
        <v/>
      </c>
      <c r="DL64" s="294" t="str">
        <f ca="true">+IF(OFFSET('Sanitation Data'!$I$30,0,10*ROW('Sanitation Data'!I58))="","",OFFSET('Sanitation Data'!$I$30,0,10*ROW('Sanitation Data'!I58)))</f>
        <v/>
      </c>
      <c r="DM64" s="294" t="str">
        <f ca="true">+IF(OFFSET('Sanitation Data'!$I$31,0,10*ROW('Sanitation Data'!I58))="","",OFFSET('Sanitation Data'!$I$31,0,10*ROW('Sanitation Data'!I58)))</f>
        <v/>
      </c>
      <c r="DN64" s="294" t="str">
        <f ca="true">+IF(OFFSET('Sanitation Data'!$I$32,0,10*ROW('Sanitation Data'!I58))="","",OFFSET('Sanitation Data'!$I$32,0,10*ROW('Sanitation Data'!I58)))</f>
        <v/>
      </c>
      <c r="DO64" s="294" t="str">
        <f ca="true">+IF(OFFSET('Hygiene Data'!$D$11,0,10*ROW('Hygiene Data'!D58))="","",OFFSET('Hygiene Data'!$D$11,0,10*ROW('Hygiene Data'!D58)))</f>
        <v/>
      </c>
      <c r="DP64" s="294" t="str">
        <f ca="true">+IF(OFFSET('Hygiene Data'!$D$12,0,10*ROW('Hygiene Data'!D58))="","",OFFSET('Hygiene Data'!$D$12,0,10*ROW('Hygiene Data'!D58)))</f>
        <v/>
      </c>
      <c r="DQ64" s="294" t="str">
        <f ca="true">+IF(OFFSET('Hygiene Data'!$D$13,0,10*ROW('Hygiene Data'!D58))="","",OFFSET('Hygiene Data'!$D$13,0,10*ROW('Hygiene Data'!D58)))</f>
        <v/>
      </c>
      <c r="DR64" s="294" t="str">
        <f ca="true">+IF(OFFSET('Hygiene Data'!$E$11,0,10*ROW('Hygiene Data'!E58))="","",OFFSET('Hygiene Data'!$E$11,0,10*ROW('Hygiene Data'!E58)))</f>
        <v/>
      </c>
      <c r="DS64" s="294" t="str">
        <f ca="true">+IF(OFFSET('Hygiene Data'!$E$12,0,10*ROW('Hygiene Data'!E58))="","",OFFSET('Hygiene Data'!$E$12,0,10*ROW('Hygiene Data'!E58)))</f>
        <v/>
      </c>
      <c r="DT64" s="294" t="str">
        <f ca="true">+IF(OFFSET('Hygiene Data'!$E$13,0,10*ROW('Hygiene Data'!E58))="","",OFFSET('Hygiene Data'!$E$13,0,10*ROW('Hygiene Data'!E58)))</f>
        <v/>
      </c>
      <c r="DU64" s="294" t="str">
        <f ca="true">+IF(OFFSET('Hygiene Data'!$F$11,0,10*ROW('Hygiene Data'!F58))="","",OFFSET('Hygiene Data'!$F$11,0,10*ROW('Hygiene Data'!F58)))</f>
        <v/>
      </c>
      <c r="DV64" s="294" t="str">
        <f ca="true">+IF(OFFSET('Hygiene Data'!$F$12,0,10*ROW('Hygiene Data'!F58))="","",OFFSET('Hygiene Data'!$F$12,0,10*ROW('Hygiene Data'!F58)))</f>
        <v/>
      </c>
      <c r="DW64" s="294" t="str">
        <f ca="true">+IF(OFFSET('Hygiene Data'!$F$13,0,10*ROW('Hygiene Data'!F58))="","",OFFSET('Hygiene Data'!$F$13,0,10*ROW('Hygiene Data'!F58)))</f>
        <v/>
      </c>
      <c r="DX64" s="294" t="str">
        <f ca="true">+IF(OFFSET('Hygiene Data'!$G$11,0,10*ROW('Hygiene Data'!G58))="","",OFFSET('Hygiene Data'!$G$11,0,10*ROW('Hygiene Data'!G58)))</f>
        <v/>
      </c>
      <c r="DY64" s="294" t="str">
        <f ca="true">+IF(OFFSET('Hygiene Data'!$G$12,0,10*ROW('Hygiene Data'!G58))="","",OFFSET('Hygiene Data'!$G$12,0,10*ROW('Hygiene Data'!G58)))</f>
        <v/>
      </c>
      <c r="DZ64" s="294" t="str">
        <f ca="true">+IF(OFFSET('Hygiene Data'!$G$13,0,10*ROW('Hygiene Data'!G58))="","",OFFSET('Hygiene Data'!$G$13,0,10*ROW('Hygiene Data'!G58)))</f>
        <v/>
      </c>
      <c r="EA64" s="294" t="str">
        <f ca="true">+IF(OFFSET('Hygiene Data'!$H$11,0,10*ROW('Hygiene Data'!H58))="","",OFFSET('Hygiene Data'!$H$11,0,10*ROW('Hygiene Data'!H58)))</f>
        <v/>
      </c>
      <c r="EB64" s="294" t="str">
        <f ca="true">+IF(OFFSET('Hygiene Data'!$H$12,0,10*ROW('Hygiene Data'!H58))="","",OFFSET('Hygiene Data'!$H$12,0,10*ROW('Hygiene Data'!H58)))</f>
        <v/>
      </c>
      <c r="EC64" s="294" t="str">
        <f ca="true">+IF(OFFSET('Hygiene Data'!$H$13,0,10*ROW('Hygiene Data'!H58))="","",OFFSET('Hygiene Data'!$H$13,0,10*ROW('Hygiene Data'!H58)))</f>
        <v/>
      </c>
      <c r="ED64" s="294" t="str">
        <f ca="true">+IF(OFFSET('Hygiene Data'!$I$11,0,10*ROW('Hygiene Data'!I58))="","",OFFSET('Hygiene Data'!$I$11,0,10*ROW('Hygiene Data'!I58)))</f>
        <v/>
      </c>
      <c r="EE64" s="294" t="str">
        <f ca="true">+IF(OFFSET('Hygiene Data'!$I$12,0,10*ROW('Hygiene Data'!I58))="","",OFFSET('Hygiene Data'!$I$12,0,10*ROW('Hygiene Data'!I58)))</f>
        <v/>
      </c>
      <c r="EF64" s="294"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50" t="str">
        <f t="shared" ca="true" si="0"/>
        <v/>
      </c>
      <c r="D65" s="96"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6"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6"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6"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6"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6"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6"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6"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6"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6"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6"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6"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6"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6"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6"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6"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6"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6"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7"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7"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7"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7"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7"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7"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7"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7"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7"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7"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7"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7"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7"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7"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7"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7"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7"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7"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7"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7"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7"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7"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7"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7"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7"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7"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7"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7"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7"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7"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8"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8"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8"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8"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8"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8"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8"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8"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8"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8"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8"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8"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8"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8"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8"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8"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8"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8"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94"/>
      <c r="BS65" s="294" t="str">
        <f ca="true">+IF(OFFSET('Water Data'!$D$27,0,10*ROW('Water Data'!D59))="","",OFFSET('Water Data'!$D$27,0,10*ROW('Water Data'!D59)))</f>
        <v/>
      </c>
      <c r="BT65" s="294" t="str">
        <f ca="true">+IF(OFFSET('Water Data'!$D$28,0,10*ROW('Water Data'!D59))="","",OFFSET('Water Data'!$D$28,0,10*ROW('Water Data'!D59)))</f>
        <v/>
      </c>
      <c r="BU65" s="294" t="str">
        <f ca="true">+IF(OFFSET('Water Data'!$D$29,0,10*ROW('Water Data'!D59))="","",OFFSET('Water Data'!$D$29,0,10*ROW('Water Data'!D59)))</f>
        <v/>
      </c>
      <c r="BV65" s="294" t="str">
        <f ca="true">+IF(OFFSET('Water Data'!$E$27,0,10*ROW('Water Data'!E59))="","",OFFSET('Water Data'!$E$27,0,10*ROW('Water Data'!E59)))</f>
        <v/>
      </c>
      <c r="BW65" s="294" t="str">
        <f ca="true">+IF(OFFSET('Water Data'!$E$28,0,10*ROW('Water Data'!E59))="","",OFFSET('Water Data'!$E$28,0,10*ROW('Water Data'!E59)))</f>
        <v/>
      </c>
      <c r="BX65" s="294" t="str">
        <f ca="true">+IF(OFFSET('Water Data'!$E$29,0,10*ROW('Water Data'!E59))="","",OFFSET('Water Data'!$E$29,0,10*ROW('Water Data'!E59)))</f>
        <v/>
      </c>
      <c r="BY65" s="294" t="str">
        <f ca="true">+IF(OFFSET('Water Data'!$F$27,0,10*ROW('Water Data'!F59))="","",OFFSET('Water Data'!$F$27,0,10*ROW('Water Data'!F59)))</f>
        <v/>
      </c>
      <c r="BZ65" s="294" t="str">
        <f ca="true">+IF(OFFSET('Water Data'!$F$28,0,10*ROW('Water Data'!F59))="","",OFFSET('Water Data'!$F$28,0,10*ROW('Water Data'!F59)))</f>
        <v/>
      </c>
      <c r="CA65" s="294" t="str">
        <f ca="true">+IF(OFFSET('Water Data'!$F$29,0,10*ROW('Water Data'!F59))="","",OFFSET('Water Data'!$F$29,0,10*ROW('Water Data'!F59)))</f>
        <v/>
      </c>
      <c r="CB65" s="294" t="str">
        <f ca="true">+IF(OFFSET('Water Data'!$G$27,0,10*ROW('Water Data'!G59))="","",OFFSET('Water Data'!$G$27,0,10*ROW('Water Data'!G59)))</f>
        <v/>
      </c>
      <c r="CC65" s="294" t="str">
        <f ca="true">+IF(OFFSET('Water Data'!$G$28,0,10*ROW('Water Data'!G59))="","",OFFSET('Water Data'!$G$28,0,10*ROW('Water Data'!G59)))</f>
        <v/>
      </c>
      <c r="CD65" s="294" t="str">
        <f ca="true">+IF(OFFSET('Water Data'!$G$29,0,10*ROW('Water Data'!G59))="","",OFFSET('Water Data'!$G$29,0,10*ROW('Water Data'!G59)))</f>
        <v/>
      </c>
      <c r="CE65" s="294" t="str">
        <f ca="true">+IF(OFFSET('Water Data'!$H$27,0,10*ROW('Water Data'!H59))="","",OFFSET('Water Data'!$H$27,0,10*ROW('Water Data'!H59)))</f>
        <v/>
      </c>
      <c r="CF65" s="294" t="str">
        <f ca="true">+IF(OFFSET('Water Data'!$H$28,0,10*ROW('Water Data'!H59))="","",OFFSET('Water Data'!$H$28,0,10*ROW('Water Data'!H59)))</f>
        <v/>
      </c>
      <c r="CG65" s="294" t="str">
        <f ca="true">+IF(OFFSET('Water Data'!$H$29,0,10*ROW('Water Data'!H59))="","",OFFSET('Water Data'!$H$29,0,10*ROW('Water Data'!H59)))</f>
        <v/>
      </c>
      <c r="CH65" s="294" t="str">
        <f ca="true">+IF(OFFSET('Water Data'!$I$27,0,10*ROW('Water Data'!I59))="","",OFFSET('Water Data'!$I$27,0,10*ROW('Water Data'!I59)))</f>
        <v/>
      </c>
      <c r="CI65" s="294" t="str">
        <f ca="true">+IF(OFFSET('Water Data'!$I$28,0,10*ROW('Water Data'!I59))="","",OFFSET('Water Data'!$I$28,0,10*ROW('Water Data'!I59)))</f>
        <v/>
      </c>
      <c r="CJ65" s="294" t="str">
        <f ca="true">+IF(OFFSET('Water Data'!$I$29,0,10*ROW('Water Data'!I59))="","",OFFSET('Water Data'!$I$29,0,10*ROW('Water Data'!I59)))</f>
        <v/>
      </c>
      <c r="CK65" s="294" t="str">
        <f ca="true">+IF(OFFSET('Sanitation Data'!$D$28,0,10*ROW('Sanitation Data'!D59))="","",OFFSET('Sanitation Data'!$D$28,0,10*ROW('Sanitation Data'!D59)))</f>
        <v/>
      </c>
      <c r="CL65" s="294" t="str">
        <f ca="true">+IF(OFFSET('Sanitation Data'!$D$29,0,10*ROW('Sanitation Data'!D59))="","",OFFSET('Sanitation Data'!$D$29,0,10*ROW('Sanitation Data'!D59)))</f>
        <v/>
      </c>
      <c r="CM65" s="294" t="str">
        <f ca="true">+IF(OFFSET('Sanitation Data'!$D$30,0,10*ROW('Sanitation Data'!D59))="","",OFFSET('Sanitation Data'!$D$30,0,10*ROW('Sanitation Data'!D59)))</f>
        <v/>
      </c>
      <c r="CN65" s="294" t="str">
        <f ca="true">+IF(OFFSET('Sanitation Data'!$D$31,0,10*ROW('Sanitation Data'!D59))="","",OFFSET('Sanitation Data'!$D$31,0,10*ROW('Sanitation Data'!D59)))</f>
        <v/>
      </c>
      <c r="CO65" s="294" t="str">
        <f ca="true">+IF(OFFSET('Sanitation Data'!$D$32,0,10*ROW('Sanitation Data'!D59))="","",OFFSET('Sanitation Data'!$D$32,0,10*ROW('Sanitation Data'!D59)))</f>
        <v/>
      </c>
      <c r="CP65" s="294" t="str">
        <f ca="true">+IF(OFFSET('Sanitation Data'!$E$28,0,10*ROW('Sanitation Data'!E59))="","",OFFSET('Sanitation Data'!$E$28,0,10*ROW('Sanitation Data'!E59)))</f>
        <v/>
      </c>
      <c r="CQ65" s="294" t="str">
        <f ca="true">+IF(OFFSET('Sanitation Data'!$E$29,0,10*ROW('Sanitation Data'!E59))="","",OFFSET('Sanitation Data'!$E$29,0,10*ROW('Sanitation Data'!E59)))</f>
        <v/>
      </c>
      <c r="CR65" s="294" t="str">
        <f ca="true">+IF(OFFSET('Sanitation Data'!$E$30,0,10*ROW('Sanitation Data'!E59))="","",OFFSET('Sanitation Data'!$E$30,0,10*ROW('Sanitation Data'!E59)))</f>
        <v/>
      </c>
      <c r="CS65" s="294" t="str">
        <f ca="true">+IF(OFFSET('Sanitation Data'!$E$31,0,10*ROW('Sanitation Data'!E59))="","",OFFSET('Sanitation Data'!$E$31,0,10*ROW('Sanitation Data'!E59)))</f>
        <v/>
      </c>
      <c r="CT65" s="294" t="str">
        <f ca="true">+IF(OFFSET('Sanitation Data'!$E$32,0,10*ROW('Sanitation Data'!E59))="","",OFFSET('Sanitation Data'!$E$32,0,10*ROW('Sanitation Data'!E59)))</f>
        <v/>
      </c>
      <c r="CU65" s="294" t="str">
        <f ca="true">+IF(OFFSET('Sanitation Data'!$F$28,0,10*ROW('Sanitation Data'!F59))="","",OFFSET('Sanitation Data'!$F$28,0,10*ROW('Sanitation Data'!F59)))</f>
        <v/>
      </c>
      <c r="CV65" s="294" t="str">
        <f ca="true">+IF(OFFSET('Sanitation Data'!$F$29,0,10*ROW('Sanitation Data'!F59))="","",OFFSET('Sanitation Data'!$F$29,0,10*ROW('Sanitation Data'!F59)))</f>
        <v/>
      </c>
      <c r="CW65" s="294" t="str">
        <f ca="true">+IF(OFFSET('Sanitation Data'!$F$30,0,10*ROW('Sanitation Data'!F59))="","",OFFSET('Sanitation Data'!$F$30,0,10*ROW('Sanitation Data'!F59)))</f>
        <v/>
      </c>
      <c r="CX65" s="294" t="str">
        <f ca="true">+IF(OFFSET('Sanitation Data'!$F$31,0,10*ROW('Sanitation Data'!F59))="","",OFFSET('Sanitation Data'!$F$31,0,10*ROW('Sanitation Data'!F59)))</f>
        <v/>
      </c>
      <c r="CY65" s="294" t="str">
        <f ca="true">+IF(OFFSET('Sanitation Data'!$F$32,0,10*ROW('Sanitation Data'!F59))="","",OFFSET('Sanitation Data'!$F$32,0,10*ROW('Sanitation Data'!F59)))</f>
        <v/>
      </c>
      <c r="CZ65" s="294" t="str">
        <f ca="true">+IF(OFFSET('Sanitation Data'!$G$28,0,10*ROW('Sanitation Data'!G59))="","",OFFSET('Sanitation Data'!$G$28,0,10*ROW('Sanitation Data'!G59)))</f>
        <v/>
      </c>
      <c r="DA65" s="294" t="str">
        <f ca="true">+IF(OFFSET('Sanitation Data'!$G$29,0,10*ROW('Sanitation Data'!G59))="","",OFFSET('Sanitation Data'!$G$29,0,10*ROW('Sanitation Data'!G59)))</f>
        <v/>
      </c>
      <c r="DB65" s="294" t="str">
        <f ca="true">+IF(OFFSET('Sanitation Data'!$G$30,0,10*ROW('Sanitation Data'!G59))="","",OFFSET('Sanitation Data'!$G$30,0,10*ROW('Sanitation Data'!G59)))</f>
        <v/>
      </c>
      <c r="DC65" s="294" t="str">
        <f ca="true">+IF(OFFSET('Sanitation Data'!$G$31,0,10*ROW('Sanitation Data'!G59))="","",OFFSET('Sanitation Data'!$G$31,0,10*ROW('Sanitation Data'!G59)))</f>
        <v/>
      </c>
      <c r="DD65" s="294" t="str">
        <f ca="true">+IF(OFFSET('Sanitation Data'!$G$32,0,10*ROW('Sanitation Data'!G59))="","",OFFSET('Sanitation Data'!$G$32,0,10*ROW('Sanitation Data'!G59)))</f>
        <v/>
      </c>
      <c r="DE65" s="294" t="str">
        <f ca="true">+IF(OFFSET('Sanitation Data'!$H$28,0,10*ROW('Sanitation Data'!H59))="","",OFFSET('Sanitation Data'!$H$28,0,10*ROW('Sanitation Data'!H59)))</f>
        <v/>
      </c>
      <c r="DF65" s="294" t="str">
        <f ca="true">+IF(OFFSET('Sanitation Data'!$H$29,0,10*ROW('Sanitation Data'!H59))="","",OFFSET('Sanitation Data'!$H$29,0,10*ROW('Sanitation Data'!H59)))</f>
        <v/>
      </c>
      <c r="DG65" s="294" t="str">
        <f ca="true">+IF(OFFSET('Sanitation Data'!$H$30,0,10*ROW('Sanitation Data'!H59))="","",OFFSET('Sanitation Data'!$H$30,0,10*ROW('Sanitation Data'!H59)))</f>
        <v/>
      </c>
      <c r="DH65" s="294" t="str">
        <f ca="true">+IF(OFFSET('Sanitation Data'!$H$31,0,10*ROW('Sanitation Data'!H59))="","",OFFSET('Sanitation Data'!$H$31,0,10*ROW('Sanitation Data'!H59)))</f>
        <v/>
      </c>
      <c r="DI65" s="294" t="str">
        <f ca="true">+IF(OFFSET('Sanitation Data'!$H$32,0,10*ROW('Sanitation Data'!H59))="","",OFFSET('Sanitation Data'!$H$32,0,10*ROW('Sanitation Data'!H59)))</f>
        <v/>
      </c>
      <c r="DJ65" s="294" t="str">
        <f ca="true">+IF(OFFSET('Sanitation Data'!$I$28,0,10*ROW('Sanitation Data'!I59))="","",OFFSET('Sanitation Data'!$I$28,0,10*ROW('Sanitation Data'!I59)))</f>
        <v/>
      </c>
      <c r="DK65" s="294" t="str">
        <f ca="true">+IF(OFFSET('Sanitation Data'!$I$29,0,10*ROW('Sanitation Data'!I59))="","",OFFSET('Sanitation Data'!$I$29,0,10*ROW('Sanitation Data'!I59)))</f>
        <v/>
      </c>
      <c r="DL65" s="294" t="str">
        <f ca="true">+IF(OFFSET('Sanitation Data'!$I$30,0,10*ROW('Sanitation Data'!I59))="","",OFFSET('Sanitation Data'!$I$30,0,10*ROW('Sanitation Data'!I59)))</f>
        <v/>
      </c>
      <c r="DM65" s="294" t="str">
        <f ca="true">+IF(OFFSET('Sanitation Data'!$I$31,0,10*ROW('Sanitation Data'!I59))="","",OFFSET('Sanitation Data'!$I$31,0,10*ROW('Sanitation Data'!I59)))</f>
        <v/>
      </c>
      <c r="DN65" s="294" t="str">
        <f ca="true">+IF(OFFSET('Sanitation Data'!$I$32,0,10*ROW('Sanitation Data'!I59))="","",OFFSET('Sanitation Data'!$I$32,0,10*ROW('Sanitation Data'!I59)))</f>
        <v/>
      </c>
      <c r="DO65" s="294" t="str">
        <f ca="true">+IF(OFFSET('Hygiene Data'!$D$11,0,10*ROW('Hygiene Data'!D59))="","",OFFSET('Hygiene Data'!$D$11,0,10*ROW('Hygiene Data'!D59)))</f>
        <v/>
      </c>
      <c r="DP65" s="294" t="str">
        <f ca="true">+IF(OFFSET('Hygiene Data'!$D$12,0,10*ROW('Hygiene Data'!D59))="","",OFFSET('Hygiene Data'!$D$12,0,10*ROW('Hygiene Data'!D59)))</f>
        <v/>
      </c>
      <c r="DQ65" s="294" t="str">
        <f ca="true">+IF(OFFSET('Hygiene Data'!$D$13,0,10*ROW('Hygiene Data'!D59))="","",OFFSET('Hygiene Data'!$D$13,0,10*ROW('Hygiene Data'!D59)))</f>
        <v/>
      </c>
      <c r="DR65" s="294" t="str">
        <f ca="true">+IF(OFFSET('Hygiene Data'!$E$11,0,10*ROW('Hygiene Data'!E59))="","",OFFSET('Hygiene Data'!$E$11,0,10*ROW('Hygiene Data'!E59)))</f>
        <v/>
      </c>
      <c r="DS65" s="294" t="str">
        <f ca="true">+IF(OFFSET('Hygiene Data'!$E$12,0,10*ROW('Hygiene Data'!E59))="","",OFFSET('Hygiene Data'!$E$12,0,10*ROW('Hygiene Data'!E59)))</f>
        <v/>
      </c>
      <c r="DT65" s="294" t="str">
        <f ca="true">+IF(OFFSET('Hygiene Data'!$E$13,0,10*ROW('Hygiene Data'!E59))="","",OFFSET('Hygiene Data'!$E$13,0,10*ROW('Hygiene Data'!E59)))</f>
        <v/>
      </c>
      <c r="DU65" s="294" t="str">
        <f ca="true">+IF(OFFSET('Hygiene Data'!$F$11,0,10*ROW('Hygiene Data'!F59))="","",OFFSET('Hygiene Data'!$F$11,0,10*ROW('Hygiene Data'!F59)))</f>
        <v/>
      </c>
      <c r="DV65" s="294" t="str">
        <f ca="true">+IF(OFFSET('Hygiene Data'!$F$12,0,10*ROW('Hygiene Data'!F59))="","",OFFSET('Hygiene Data'!$F$12,0,10*ROW('Hygiene Data'!F59)))</f>
        <v/>
      </c>
      <c r="DW65" s="294" t="str">
        <f ca="true">+IF(OFFSET('Hygiene Data'!$F$13,0,10*ROW('Hygiene Data'!F59))="","",OFFSET('Hygiene Data'!$F$13,0,10*ROW('Hygiene Data'!F59)))</f>
        <v/>
      </c>
      <c r="DX65" s="294" t="str">
        <f ca="true">+IF(OFFSET('Hygiene Data'!$G$11,0,10*ROW('Hygiene Data'!G59))="","",OFFSET('Hygiene Data'!$G$11,0,10*ROW('Hygiene Data'!G59)))</f>
        <v/>
      </c>
      <c r="DY65" s="294" t="str">
        <f ca="true">+IF(OFFSET('Hygiene Data'!$G$12,0,10*ROW('Hygiene Data'!G59))="","",OFFSET('Hygiene Data'!$G$12,0,10*ROW('Hygiene Data'!G59)))</f>
        <v/>
      </c>
      <c r="DZ65" s="294" t="str">
        <f ca="true">+IF(OFFSET('Hygiene Data'!$G$13,0,10*ROW('Hygiene Data'!G59))="","",OFFSET('Hygiene Data'!$G$13,0,10*ROW('Hygiene Data'!G59)))</f>
        <v/>
      </c>
      <c r="EA65" s="294" t="str">
        <f ca="true">+IF(OFFSET('Hygiene Data'!$H$11,0,10*ROW('Hygiene Data'!H59))="","",OFFSET('Hygiene Data'!$H$11,0,10*ROW('Hygiene Data'!H59)))</f>
        <v/>
      </c>
      <c r="EB65" s="294" t="str">
        <f ca="true">+IF(OFFSET('Hygiene Data'!$H$12,0,10*ROW('Hygiene Data'!H59))="","",OFFSET('Hygiene Data'!$H$12,0,10*ROW('Hygiene Data'!H59)))</f>
        <v/>
      </c>
      <c r="EC65" s="294" t="str">
        <f ca="true">+IF(OFFSET('Hygiene Data'!$H$13,0,10*ROW('Hygiene Data'!H59))="","",OFFSET('Hygiene Data'!$H$13,0,10*ROW('Hygiene Data'!H59)))</f>
        <v/>
      </c>
      <c r="ED65" s="294" t="str">
        <f ca="true">+IF(OFFSET('Hygiene Data'!$I$11,0,10*ROW('Hygiene Data'!I59))="","",OFFSET('Hygiene Data'!$I$11,0,10*ROW('Hygiene Data'!I59)))</f>
        <v/>
      </c>
      <c r="EE65" s="294" t="str">
        <f ca="true">+IF(OFFSET('Hygiene Data'!$I$12,0,10*ROW('Hygiene Data'!I59))="","",OFFSET('Hygiene Data'!$I$12,0,10*ROW('Hygiene Data'!I59)))</f>
        <v/>
      </c>
      <c r="EF65" s="294"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50" t="str">
        <f t="shared" ca="true" si="0"/>
        <v/>
      </c>
      <c r="D66" s="96"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6"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6"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6"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6"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6"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6"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6"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6"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6"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6"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6"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6"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6"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6"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6"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6"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6"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7"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7"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7"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7"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7"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7"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7"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7"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7"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7"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7"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7"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7"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7"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7"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7"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7"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7"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7"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7"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7"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7"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7"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7"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7"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7"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7"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7"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7"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7"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8"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8"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8"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8"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8"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8"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8"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8"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8"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8"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8"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8"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8"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8"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8"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8"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8"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8"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94"/>
      <c r="BS66" s="294" t="str">
        <f ca="true">+IF(OFFSET('Water Data'!$D$27,0,10*ROW('Water Data'!D60))="","",OFFSET('Water Data'!$D$27,0,10*ROW('Water Data'!D60)))</f>
        <v/>
      </c>
      <c r="BT66" s="294" t="str">
        <f ca="true">+IF(OFFSET('Water Data'!$D$28,0,10*ROW('Water Data'!D60))="","",OFFSET('Water Data'!$D$28,0,10*ROW('Water Data'!D60)))</f>
        <v/>
      </c>
      <c r="BU66" s="294" t="str">
        <f ca="true">+IF(OFFSET('Water Data'!$D$29,0,10*ROW('Water Data'!D60))="","",OFFSET('Water Data'!$D$29,0,10*ROW('Water Data'!D60)))</f>
        <v/>
      </c>
      <c r="BV66" s="294" t="str">
        <f ca="true">+IF(OFFSET('Water Data'!$E$27,0,10*ROW('Water Data'!E60))="","",OFFSET('Water Data'!$E$27,0,10*ROW('Water Data'!E60)))</f>
        <v/>
      </c>
      <c r="BW66" s="294" t="str">
        <f ca="true">+IF(OFFSET('Water Data'!$E$28,0,10*ROW('Water Data'!E60))="","",OFFSET('Water Data'!$E$28,0,10*ROW('Water Data'!E60)))</f>
        <v/>
      </c>
      <c r="BX66" s="294" t="str">
        <f ca="true">+IF(OFFSET('Water Data'!$E$29,0,10*ROW('Water Data'!E60))="","",OFFSET('Water Data'!$E$29,0,10*ROW('Water Data'!E60)))</f>
        <v/>
      </c>
      <c r="BY66" s="294" t="str">
        <f ca="true">+IF(OFFSET('Water Data'!$F$27,0,10*ROW('Water Data'!F60))="","",OFFSET('Water Data'!$F$27,0,10*ROW('Water Data'!F60)))</f>
        <v/>
      </c>
      <c r="BZ66" s="294" t="str">
        <f ca="true">+IF(OFFSET('Water Data'!$F$28,0,10*ROW('Water Data'!F60))="","",OFFSET('Water Data'!$F$28,0,10*ROW('Water Data'!F60)))</f>
        <v/>
      </c>
      <c r="CA66" s="294" t="str">
        <f ca="true">+IF(OFFSET('Water Data'!$F$29,0,10*ROW('Water Data'!F60))="","",OFFSET('Water Data'!$F$29,0,10*ROW('Water Data'!F60)))</f>
        <v/>
      </c>
      <c r="CB66" s="294" t="str">
        <f ca="true">+IF(OFFSET('Water Data'!$G$27,0,10*ROW('Water Data'!G60))="","",OFFSET('Water Data'!$G$27,0,10*ROW('Water Data'!G60)))</f>
        <v/>
      </c>
      <c r="CC66" s="294" t="str">
        <f ca="true">+IF(OFFSET('Water Data'!$G$28,0,10*ROW('Water Data'!G60))="","",OFFSET('Water Data'!$G$28,0,10*ROW('Water Data'!G60)))</f>
        <v/>
      </c>
      <c r="CD66" s="294" t="str">
        <f ca="true">+IF(OFFSET('Water Data'!$G$29,0,10*ROW('Water Data'!G60))="","",OFFSET('Water Data'!$G$29,0,10*ROW('Water Data'!G60)))</f>
        <v/>
      </c>
      <c r="CE66" s="294" t="str">
        <f ca="true">+IF(OFFSET('Water Data'!$H$27,0,10*ROW('Water Data'!H60))="","",OFFSET('Water Data'!$H$27,0,10*ROW('Water Data'!H60)))</f>
        <v/>
      </c>
      <c r="CF66" s="294" t="str">
        <f ca="true">+IF(OFFSET('Water Data'!$H$28,0,10*ROW('Water Data'!H60))="","",OFFSET('Water Data'!$H$28,0,10*ROW('Water Data'!H60)))</f>
        <v/>
      </c>
      <c r="CG66" s="294" t="str">
        <f ca="true">+IF(OFFSET('Water Data'!$H$29,0,10*ROW('Water Data'!H60))="","",OFFSET('Water Data'!$H$29,0,10*ROW('Water Data'!H60)))</f>
        <v/>
      </c>
      <c r="CH66" s="294" t="str">
        <f ca="true">+IF(OFFSET('Water Data'!$I$27,0,10*ROW('Water Data'!I60))="","",OFFSET('Water Data'!$I$27,0,10*ROW('Water Data'!I60)))</f>
        <v/>
      </c>
      <c r="CI66" s="294" t="str">
        <f ca="true">+IF(OFFSET('Water Data'!$I$28,0,10*ROW('Water Data'!I60))="","",OFFSET('Water Data'!$I$28,0,10*ROW('Water Data'!I60)))</f>
        <v/>
      </c>
      <c r="CJ66" s="294" t="str">
        <f ca="true">+IF(OFFSET('Water Data'!$I$29,0,10*ROW('Water Data'!I60))="","",OFFSET('Water Data'!$I$29,0,10*ROW('Water Data'!I60)))</f>
        <v/>
      </c>
      <c r="CK66" s="294" t="str">
        <f ca="true">+IF(OFFSET('Sanitation Data'!$D$28,0,10*ROW('Sanitation Data'!D60))="","",OFFSET('Sanitation Data'!$D$28,0,10*ROW('Sanitation Data'!D60)))</f>
        <v/>
      </c>
      <c r="CL66" s="294" t="str">
        <f ca="true">+IF(OFFSET('Sanitation Data'!$D$29,0,10*ROW('Sanitation Data'!D60))="","",OFFSET('Sanitation Data'!$D$29,0,10*ROW('Sanitation Data'!D60)))</f>
        <v/>
      </c>
      <c r="CM66" s="294" t="str">
        <f ca="true">+IF(OFFSET('Sanitation Data'!$D$30,0,10*ROW('Sanitation Data'!D60))="","",OFFSET('Sanitation Data'!$D$30,0,10*ROW('Sanitation Data'!D60)))</f>
        <v/>
      </c>
      <c r="CN66" s="294" t="str">
        <f ca="true">+IF(OFFSET('Sanitation Data'!$D$31,0,10*ROW('Sanitation Data'!D60))="","",OFFSET('Sanitation Data'!$D$31,0,10*ROW('Sanitation Data'!D60)))</f>
        <v/>
      </c>
      <c r="CO66" s="294" t="str">
        <f ca="true">+IF(OFFSET('Sanitation Data'!$D$32,0,10*ROW('Sanitation Data'!D60))="","",OFFSET('Sanitation Data'!$D$32,0,10*ROW('Sanitation Data'!D60)))</f>
        <v/>
      </c>
      <c r="CP66" s="294" t="str">
        <f ca="true">+IF(OFFSET('Sanitation Data'!$E$28,0,10*ROW('Sanitation Data'!E60))="","",OFFSET('Sanitation Data'!$E$28,0,10*ROW('Sanitation Data'!E60)))</f>
        <v/>
      </c>
      <c r="CQ66" s="294" t="str">
        <f ca="true">+IF(OFFSET('Sanitation Data'!$E$29,0,10*ROW('Sanitation Data'!E60))="","",OFFSET('Sanitation Data'!$E$29,0,10*ROW('Sanitation Data'!E60)))</f>
        <v/>
      </c>
      <c r="CR66" s="294" t="str">
        <f ca="true">+IF(OFFSET('Sanitation Data'!$E$30,0,10*ROW('Sanitation Data'!E60))="","",OFFSET('Sanitation Data'!$E$30,0,10*ROW('Sanitation Data'!E60)))</f>
        <v/>
      </c>
      <c r="CS66" s="294" t="str">
        <f ca="true">+IF(OFFSET('Sanitation Data'!$E$31,0,10*ROW('Sanitation Data'!E60))="","",OFFSET('Sanitation Data'!$E$31,0,10*ROW('Sanitation Data'!E60)))</f>
        <v/>
      </c>
      <c r="CT66" s="294" t="str">
        <f ca="true">+IF(OFFSET('Sanitation Data'!$E$32,0,10*ROW('Sanitation Data'!E60))="","",OFFSET('Sanitation Data'!$E$32,0,10*ROW('Sanitation Data'!E60)))</f>
        <v/>
      </c>
      <c r="CU66" s="294" t="str">
        <f ca="true">+IF(OFFSET('Sanitation Data'!$F$28,0,10*ROW('Sanitation Data'!F60))="","",OFFSET('Sanitation Data'!$F$28,0,10*ROW('Sanitation Data'!F60)))</f>
        <v/>
      </c>
      <c r="CV66" s="294" t="str">
        <f ca="true">+IF(OFFSET('Sanitation Data'!$F$29,0,10*ROW('Sanitation Data'!F60))="","",OFFSET('Sanitation Data'!$F$29,0,10*ROW('Sanitation Data'!F60)))</f>
        <v/>
      </c>
      <c r="CW66" s="294" t="str">
        <f ca="true">+IF(OFFSET('Sanitation Data'!$F$30,0,10*ROW('Sanitation Data'!F60))="","",OFFSET('Sanitation Data'!$F$30,0,10*ROW('Sanitation Data'!F60)))</f>
        <v/>
      </c>
      <c r="CX66" s="294" t="str">
        <f ca="true">+IF(OFFSET('Sanitation Data'!$F$31,0,10*ROW('Sanitation Data'!F60))="","",OFFSET('Sanitation Data'!$F$31,0,10*ROW('Sanitation Data'!F60)))</f>
        <v/>
      </c>
      <c r="CY66" s="294" t="str">
        <f ca="true">+IF(OFFSET('Sanitation Data'!$F$32,0,10*ROW('Sanitation Data'!F60))="","",OFFSET('Sanitation Data'!$F$32,0,10*ROW('Sanitation Data'!F60)))</f>
        <v/>
      </c>
      <c r="CZ66" s="294" t="str">
        <f ca="true">+IF(OFFSET('Sanitation Data'!$G$28,0,10*ROW('Sanitation Data'!G60))="","",OFFSET('Sanitation Data'!$G$28,0,10*ROW('Sanitation Data'!G60)))</f>
        <v/>
      </c>
      <c r="DA66" s="294" t="str">
        <f ca="true">+IF(OFFSET('Sanitation Data'!$G$29,0,10*ROW('Sanitation Data'!G60))="","",OFFSET('Sanitation Data'!$G$29,0,10*ROW('Sanitation Data'!G60)))</f>
        <v/>
      </c>
      <c r="DB66" s="294" t="str">
        <f ca="true">+IF(OFFSET('Sanitation Data'!$G$30,0,10*ROW('Sanitation Data'!G60))="","",OFFSET('Sanitation Data'!$G$30,0,10*ROW('Sanitation Data'!G60)))</f>
        <v/>
      </c>
      <c r="DC66" s="294" t="str">
        <f ca="true">+IF(OFFSET('Sanitation Data'!$G$31,0,10*ROW('Sanitation Data'!G60))="","",OFFSET('Sanitation Data'!$G$31,0,10*ROW('Sanitation Data'!G60)))</f>
        <v/>
      </c>
      <c r="DD66" s="294" t="str">
        <f ca="true">+IF(OFFSET('Sanitation Data'!$G$32,0,10*ROW('Sanitation Data'!G60))="","",OFFSET('Sanitation Data'!$G$32,0,10*ROW('Sanitation Data'!G60)))</f>
        <v/>
      </c>
      <c r="DE66" s="294" t="str">
        <f ca="true">+IF(OFFSET('Sanitation Data'!$H$28,0,10*ROW('Sanitation Data'!H60))="","",OFFSET('Sanitation Data'!$H$28,0,10*ROW('Sanitation Data'!H60)))</f>
        <v/>
      </c>
      <c r="DF66" s="294" t="str">
        <f ca="true">+IF(OFFSET('Sanitation Data'!$H$29,0,10*ROW('Sanitation Data'!H60))="","",OFFSET('Sanitation Data'!$H$29,0,10*ROW('Sanitation Data'!H60)))</f>
        <v/>
      </c>
      <c r="DG66" s="294" t="str">
        <f ca="true">+IF(OFFSET('Sanitation Data'!$H$30,0,10*ROW('Sanitation Data'!H60))="","",OFFSET('Sanitation Data'!$H$30,0,10*ROW('Sanitation Data'!H60)))</f>
        <v/>
      </c>
      <c r="DH66" s="294" t="str">
        <f ca="true">+IF(OFFSET('Sanitation Data'!$H$31,0,10*ROW('Sanitation Data'!H60))="","",OFFSET('Sanitation Data'!$H$31,0,10*ROW('Sanitation Data'!H60)))</f>
        <v/>
      </c>
      <c r="DI66" s="294" t="str">
        <f ca="true">+IF(OFFSET('Sanitation Data'!$H$32,0,10*ROW('Sanitation Data'!H60))="","",OFFSET('Sanitation Data'!$H$32,0,10*ROW('Sanitation Data'!H60)))</f>
        <v/>
      </c>
      <c r="DJ66" s="294" t="str">
        <f ca="true">+IF(OFFSET('Sanitation Data'!$I$28,0,10*ROW('Sanitation Data'!I60))="","",OFFSET('Sanitation Data'!$I$28,0,10*ROW('Sanitation Data'!I60)))</f>
        <v/>
      </c>
      <c r="DK66" s="294" t="str">
        <f ca="true">+IF(OFFSET('Sanitation Data'!$I$29,0,10*ROW('Sanitation Data'!I60))="","",OFFSET('Sanitation Data'!$I$29,0,10*ROW('Sanitation Data'!I60)))</f>
        <v/>
      </c>
      <c r="DL66" s="294" t="str">
        <f ca="true">+IF(OFFSET('Sanitation Data'!$I$30,0,10*ROW('Sanitation Data'!I60))="","",OFFSET('Sanitation Data'!$I$30,0,10*ROW('Sanitation Data'!I60)))</f>
        <v/>
      </c>
      <c r="DM66" s="294" t="str">
        <f ca="true">+IF(OFFSET('Sanitation Data'!$I$31,0,10*ROW('Sanitation Data'!I60))="","",OFFSET('Sanitation Data'!$I$31,0,10*ROW('Sanitation Data'!I60)))</f>
        <v/>
      </c>
      <c r="DN66" s="294" t="str">
        <f ca="true">+IF(OFFSET('Sanitation Data'!$I$32,0,10*ROW('Sanitation Data'!I60))="","",OFFSET('Sanitation Data'!$I$32,0,10*ROW('Sanitation Data'!I60)))</f>
        <v/>
      </c>
      <c r="DO66" s="294" t="str">
        <f ca="true">+IF(OFFSET('Hygiene Data'!$D$11,0,10*ROW('Hygiene Data'!D60))="","",OFFSET('Hygiene Data'!$D$11,0,10*ROW('Hygiene Data'!D60)))</f>
        <v/>
      </c>
      <c r="DP66" s="294" t="str">
        <f ca="true">+IF(OFFSET('Hygiene Data'!$D$12,0,10*ROW('Hygiene Data'!D60))="","",OFFSET('Hygiene Data'!$D$12,0,10*ROW('Hygiene Data'!D60)))</f>
        <v/>
      </c>
      <c r="DQ66" s="294" t="str">
        <f ca="true">+IF(OFFSET('Hygiene Data'!$D$13,0,10*ROW('Hygiene Data'!D60))="","",OFFSET('Hygiene Data'!$D$13,0,10*ROW('Hygiene Data'!D60)))</f>
        <v/>
      </c>
      <c r="DR66" s="294" t="str">
        <f ca="true">+IF(OFFSET('Hygiene Data'!$E$11,0,10*ROW('Hygiene Data'!E60))="","",OFFSET('Hygiene Data'!$E$11,0,10*ROW('Hygiene Data'!E60)))</f>
        <v/>
      </c>
      <c r="DS66" s="294" t="str">
        <f ca="true">+IF(OFFSET('Hygiene Data'!$E$12,0,10*ROW('Hygiene Data'!E60))="","",OFFSET('Hygiene Data'!$E$12,0,10*ROW('Hygiene Data'!E60)))</f>
        <v/>
      </c>
      <c r="DT66" s="294" t="str">
        <f ca="true">+IF(OFFSET('Hygiene Data'!$E$13,0,10*ROW('Hygiene Data'!E60))="","",OFFSET('Hygiene Data'!$E$13,0,10*ROW('Hygiene Data'!E60)))</f>
        <v/>
      </c>
      <c r="DU66" s="294" t="str">
        <f ca="true">+IF(OFFSET('Hygiene Data'!$F$11,0,10*ROW('Hygiene Data'!F60))="","",OFFSET('Hygiene Data'!$F$11,0,10*ROW('Hygiene Data'!F60)))</f>
        <v/>
      </c>
      <c r="DV66" s="294" t="str">
        <f ca="true">+IF(OFFSET('Hygiene Data'!$F$12,0,10*ROW('Hygiene Data'!F60))="","",OFFSET('Hygiene Data'!$F$12,0,10*ROW('Hygiene Data'!F60)))</f>
        <v/>
      </c>
      <c r="DW66" s="294" t="str">
        <f ca="true">+IF(OFFSET('Hygiene Data'!$F$13,0,10*ROW('Hygiene Data'!F60))="","",OFFSET('Hygiene Data'!$F$13,0,10*ROW('Hygiene Data'!F60)))</f>
        <v/>
      </c>
      <c r="DX66" s="294" t="str">
        <f ca="true">+IF(OFFSET('Hygiene Data'!$G$11,0,10*ROW('Hygiene Data'!G60))="","",OFFSET('Hygiene Data'!$G$11,0,10*ROW('Hygiene Data'!G60)))</f>
        <v/>
      </c>
      <c r="DY66" s="294" t="str">
        <f ca="true">+IF(OFFSET('Hygiene Data'!$G$12,0,10*ROW('Hygiene Data'!G60))="","",OFFSET('Hygiene Data'!$G$12,0,10*ROW('Hygiene Data'!G60)))</f>
        <v/>
      </c>
      <c r="DZ66" s="294" t="str">
        <f ca="true">+IF(OFFSET('Hygiene Data'!$G$13,0,10*ROW('Hygiene Data'!G60))="","",OFFSET('Hygiene Data'!$G$13,0,10*ROW('Hygiene Data'!G60)))</f>
        <v/>
      </c>
      <c r="EA66" s="294" t="str">
        <f ca="true">+IF(OFFSET('Hygiene Data'!$H$11,0,10*ROW('Hygiene Data'!H60))="","",OFFSET('Hygiene Data'!$H$11,0,10*ROW('Hygiene Data'!H60)))</f>
        <v/>
      </c>
      <c r="EB66" s="294" t="str">
        <f ca="true">+IF(OFFSET('Hygiene Data'!$H$12,0,10*ROW('Hygiene Data'!H60))="","",OFFSET('Hygiene Data'!$H$12,0,10*ROW('Hygiene Data'!H60)))</f>
        <v/>
      </c>
      <c r="EC66" s="294" t="str">
        <f ca="true">+IF(OFFSET('Hygiene Data'!$H$13,0,10*ROW('Hygiene Data'!H60))="","",OFFSET('Hygiene Data'!$H$13,0,10*ROW('Hygiene Data'!H60)))</f>
        <v/>
      </c>
      <c r="ED66" s="294" t="str">
        <f ca="true">+IF(OFFSET('Hygiene Data'!$I$11,0,10*ROW('Hygiene Data'!I60))="","",OFFSET('Hygiene Data'!$I$11,0,10*ROW('Hygiene Data'!I60)))</f>
        <v/>
      </c>
      <c r="EE66" s="294" t="str">
        <f ca="true">+IF(OFFSET('Hygiene Data'!$I$12,0,10*ROW('Hygiene Data'!I60))="","",OFFSET('Hygiene Data'!$I$12,0,10*ROW('Hygiene Data'!I60)))</f>
        <v/>
      </c>
      <c r="EF66" s="294"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50" t="str">
        <f t="shared" ca="true" si="0"/>
        <v/>
      </c>
      <c r="D67" s="96"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6"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6"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6"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6"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6"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6"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6"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6"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6"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6"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6"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6"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6"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6"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6"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6"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6"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7"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7"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7"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7"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7"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7"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7"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7"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7"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7"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7"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7"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7"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7"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7"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7"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7"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7"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7"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7"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7"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7"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7"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7"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7"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7"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7"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7"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7"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7"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8"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8"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8"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8"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8"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8"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8"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8"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8"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8"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8"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8"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8"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8"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8"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8"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8"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8"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94"/>
      <c r="BS67" s="294" t="str">
        <f ca="true">+IF(OFFSET('Water Data'!$D$27,0,10*ROW('Water Data'!D61))="","",OFFSET('Water Data'!$D$27,0,10*ROW('Water Data'!D61)))</f>
        <v/>
      </c>
      <c r="BT67" s="294" t="str">
        <f ca="true">+IF(OFFSET('Water Data'!$D$28,0,10*ROW('Water Data'!D61))="","",OFFSET('Water Data'!$D$28,0,10*ROW('Water Data'!D61)))</f>
        <v/>
      </c>
      <c r="BU67" s="294" t="str">
        <f ca="true">+IF(OFFSET('Water Data'!$D$29,0,10*ROW('Water Data'!D61))="","",OFFSET('Water Data'!$D$29,0,10*ROW('Water Data'!D61)))</f>
        <v/>
      </c>
      <c r="BV67" s="294" t="str">
        <f ca="true">+IF(OFFSET('Water Data'!$E$27,0,10*ROW('Water Data'!E61))="","",OFFSET('Water Data'!$E$27,0,10*ROW('Water Data'!E61)))</f>
        <v/>
      </c>
      <c r="BW67" s="294" t="str">
        <f ca="true">+IF(OFFSET('Water Data'!$E$28,0,10*ROW('Water Data'!E61))="","",OFFSET('Water Data'!$E$28,0,10*ROW('Water Data'!E61)))</f>
        <v/>
      </c>
      <c r="BX67" s="294" t="str">
        <f ca="true">+IF(OFFSET('Water Data'!$E$29,0,10*ROW('Water Data'!E61))="","",OFFSET('Water Data'!$E$29,0,10*ROW('Water Data'!E61)))</f>
        <v/>
      </c>
      <c r="BY67" s="294" t="str">
        <f ca="true">+IF(OFFSET('Water Data'!$F$27,0,10*ROW('Water Data'!F61))="","",OFFSET('Water Data'!$F$27,0,10*ROW('Water Data'!F61)))</f>
        <v/>
      </c>
      <c r="BZ67" s="294" t="str">
        <f ca="true">+IF(OFFSET('Water Data'!$F$28,0,10*ROW('Water Data'!F61))="","",OFFSET('Water Data'!$F$28,0,10*ROW('Water Data'!F61)))</f>
        <v/>
      </c>
      <c r="CA67" s="294" t="str">
        <f ca="true">+IF(OFFSET('Water Data'!$F$29,0,10*ROW('Water Data'!F61))="","",OFFSET('Water Data'!$F$29,0,10*ROW('Water Data'!F61)))</f>
        <v/>
      </c>
      <c r="CB67" s="294" t="str">
        <f ca="true">+IF(OFFSET('Water Data'!$G$27,0,10*ROW('Water Data'!G61))="","",OFFSET('Water Data'!$G$27,0,10*ROW('Water Data'!G61)))</f>
        <v/>
      </c>
      <c r="CC67" s="294" t="str">
        <f ca="true">+IF(OFFSET('Water Data'!$G$28,0,10*ROW('Water Data'!G61))="","",OFFSET('Water Data'!$G$28,0,10*ROW('Water Data'!G61)))</f>
        <v/>
      </c>
      <c r="CD67" s="294" t="str">
        <f ca="true">+IF(OFFSET('Water Data'!$G$29,0,10*ROW('Water Data'!G61))="","",OFFSET('Water Data'!$G$29,0,10*ROW('Water Data'!G61)))</f>
        <v/>
      </c>
      <c r="CE67" s="294" t="str">
        <f ca="true">+IF(OFFSET('Water Data'!$H$27,0,10*ROW('Water Data'!H61))="","",OFFSET('Water Data'!$H$27,0,10*ROW('Water Data'!H61)))</f>
        <v/>
      </c>
      <c r="CF67" s="294" t="str">
        <f ca="true">+IF(OFFSET('Water Data'!$H$28,0,10*ROW('Water Data'!H61))="","",OFFSET('Water Data'!$H$28,0,10*ROW('Water Data'!H61)))</f>
        <v/>
      </c>
      <c r="CG67" s="294" t="str">
        <f ca="true">+IF(OFFSET('Water Data'!$H$29,0,10*ROW('Water Data'!H61))="","",OFFSET('Water Data'!$H$29,0,10*ROW('Water Data'!H61)))</f>
        <v/>
      </c>
      <c r="CH67" s="294" t="str">
        <f ca="true">+IF(OFFSET('Water Data'!$I$27,0,10*ROW('Water Data'!I61))="","",OFFSET('Water Data'!$I$27,0,10*ROW('Water Data'!I61)))</f>
        <v/>
      </c>
      <c r="CI67" s="294" t="str">
        <f ca="true">+IF(OFFSET('Water Data'!$I$28,0,10*ROW('Water Data'!I61))="","",OFFSET('Water Data'!$I$28,0,10*ROW('Water Data'!I61)))</f>
        <v/>
      </c>
      <c r="CJ67" s="294" t="str">
        <f ca="true">+IF(OFFSET('Water Data'!$I$29,0,10*ROW('Water Data'!I61))="","",OFFSET('Water Data'!$I$29,0,10*ROW('Water Data'!I61)))</f>
        <v/>
      </c>
      <c r="CK67" s="294" t="str">
        <f ca="true">+IF(OFFSET('Sanitation Data'!$D$28,0,10*ROW('Sanitation Data'!D61))="","",OFFSET('Sanitation Data'!$D$28,0,10*ROW('Sanitation Data'!D61)))</f>
        <v/>
      </c>
      <c r="CL67" s="294" t="str">
        <f ca="true">+IF(OFFSET('Sanitation Data'!$D$29,0,10*ROW('Sanitation Data'!D61))="","",OFFSET('Sanitation Data'!$D$29,0,10*ROW('Sanitation Data'!D61)))</f>
        <v/>
      </c>
      <c r="CM67" s="294" t="str">
        <f ca="true">+IF(OFFSET('Sanitation Data'!$D$30,0,10*ROW('Sanitation Data'!D61))="","",OFFSET('Sanitation Data'!$D$30,0,10*ROW('Sanitation Data'!D61)))</f>
        <v/>
      </c>
      <c r="CN67" s="294" t="str">
        <f ca="true">+IF(OFFSET('Sanitation Data'!$D$31,0,10*ROW('Sanitation Data'!D61))="","",OFFSET('Sanitation Data'!$D$31,0,10*ROW('Sanitation Data'!D61)))</f>
        <v/>
      </c>
      <c r="CO67" s="294" t="str">
        <f ca="true">+IF(OFFSET('Sanitation Data'!$D$32,0,10*ROW('Sanitation Data'!D61))="","",OFFSET('Sanitation Data'!$D$32,0,10*ROW('Sanitation Data'!D61)))</f>
        <v/>
      </c>
      <c r="CP67" s="294" t="str">
        <f ca="true">+IF(OFFSET('Sanitation Data'!$E$28,0,10*ROW('Sanitation Data'!E61))="","",OFFSET('Sanitation Data'!$E$28,0,10*ROW('Sanitation Data'!E61)))</f>
        <v/>
      </c>
      <c r="CQ67" s="294" t="str">
        <f ca="true">+IF(OFFSET('Sanitation Data'!$E$29,0,10*ROW('Sanitation Data'!E61))="","",OFFSET('Sanitation Data'!$E$29,0,10*ROW('Sanitation Data'!E61)))</f>
        <v/>
      </c>
      <c r="CR67" s="294" t="str">
        <f ca="true">+IF(OFFSET('Sanitation Data'!$E$30,0,10*ROW('Sanitation Data'!E61))="","",OFFSET('Sanitation Data'!$E$30,0,10*ROW('Sanitation Data'!E61)))</f>
        <v/>
      </c>
      <c r="CS67" s="294" t="str">
        <f ca="true">+IF(OFFSET('Sanitation Data'!$E$31,0,10*ROW('Sanitation Data'!E61))="","",OFFSET('Sanitation Data'!$E$31,0,10*ROW('Sanitation Data'!E61)))</f>
        <v/>
      </c>
      <c r="CT67" s="294" t="str">
        <f ca="true">+IF(OFFSET('Sanitation Data'!$E$32,0,10*ROW('Sanitation Data'!E61))="","",OFFSET('Sanitation Data'!$E$32,0,10*ROW('Sanitation Data'!E61)))</f>
        <v/>
      </c>
      <c r="CU67" s="294" t="str">
        <f ca="true">+IF(OFFSET('Sanitation Data'!$F$28,0,10*ROW('Sanitation Data'!F61))="","",OFFSET('Sanitation Data'!$F$28,0,10*ROW('Sanitation Data'!F61)))</f>
        <v/>
      </c>
      <c r="CV67" s="294" t="str">
        <f ca="true">+IF(OFFSET('Sanitation Data'!$F$29,0,10*ROW('Sanitation Data'!F61))="","",OFFSET('Sanitation Data'!$F$29,0,10*ROW('Sanitation Data'!F61)))</f>
        <v/>
      </c>
      <c r="CW67" s="294" t="str">
        <f ca="true">+IF(OFFSET('Sanitation Data'!$F$30,0,10*ROW('Sanitation Data'!F61))="","",OFFSET('Sanitation Data'!$F$30,0,10*ROW('Sanitation Data'!F61)))</f>
        <v/>
      </c>
      <c r="CX67" s="294" t="str">
        <f ca="true">+IF(OFFSET('Sanitation Data'!$F$31,0,10*ROW('Sanitation Data'!F61))="","",OFFSET('Sanitation Data'!$F$31,0,10*ROW('Sanitation Data'!F61)))</f>
        <v/>
      </c>
      <c r="CY67" s="294" t="str">
        <f ca="true">+IF(OFFSET('Sanitation Data'!$F$32,0,10*ROW('Sanitation Data'!F61))="","",OFFSET('Sanitation Data'!$F$32,0,10*ROW('Sanitation Data'!F61)))</f>
        <v/>
      </c>
      <c r="CZ67" s="294" t="str">
        <f ca="true">+IF(OFFSET('Sanitation Data'!$G$28,0,10*ROW('Sanitation Data'!G61))="","",OFFSET('Sanitation Data'!$G$28,0,10*ROW('Sanitation Data'!G61)))</f>
        <v/>
      </c>
      <c r="DA67" s="294" t="str">
        <f ca="true">+IF(OFFSET('Sanitation Data'!$G$29,0,10*ROW('Sanitation Data'!G61))="","",OFFSET('Sanitation Data'!$G$29,0,10*ROW('Sanitation Data'!G61)))</f>
        <v/>
      </c>
      <c r="DB67" s="294" t="str">
        <f ca="true">+IF(OFFSET('Sanitation Data'!$G$30,0,10*ROW('Sanitation Data'!G61))="","",OFFSET('Sanitation Data'!$G$30,0,10*ROW('Sanitation Data'!G61)))</f>
        <v/>
      </c>
      <c r="DC67" s="294" t="str">
        <f ca="true">+IF(OFFSET('Sanitation Data'!$G$31,0,10*ROW('Sanitation Data'!G61))="","",OFFSET('Sanitation Data'!$G$31,0,10*ROW('Sanitation Data'!G61)))</f>
        <v/>
      </c>
      <c r="DD67" s="294" t="str">
        <f ca="true">+IF(OFFSET('Sanitation Data'!$G$32,0,10*ROW('Sanitation Data'!G61))="","",OFFSET('Sanitation Data'!$G$32,0,10*ROW('Sanitation Data'!G61)))</f>
        <v/>
      </c>
      <c r="DE67" s="294" t="str">
        <f ca="true">+IF(OFFSET('Sanitation Data'!$H$28,0,10*ROW('Sanitation Data'!H61))="","",OFFSET('Sanitation Data'!$H$28,0,10*ROW('Sanitation Data'!H61)))</f>
        <v/>
      </c>
      <c r="DF67" s="294" t="str">
        <f ca="true">+IF(OFFSET('Sanitation Data'!$H$29,0,10*ROW('Sanitation Data'!H61))="","",OFFSET('Sanitation Data'!$H$29,0,10*ROW('Sanitation Data'!H61)))</f>
        <v/>
      </c>
      <c r="DG67" s="294" t="str">
        <f ca="true">+IF(OFFSET('Sanitation Data'!$H$30,0,10*ROW('Sanitation Data'!H61))="","",OFFSET('Sanitation Data'!$H$30,0,10*ROW('Sanitation Data'!H61)))</f>
        <v/>
      </c>
      <c r="DH67" s="294" t="str">
        <f ca="true">+IF(OFFSET('Sanitation Data'!$H$31,0,10*ROW('Sanitation Data'!H61))="","",OFFSET('Sanitation Data'!$H$31,0,10*ROW('Sanitation Data'!H61)))</f>
        <v/>
      </c>
      <c r="DI67" s="294" t="str">
        <f ca="true">+IF(OFFSET('Sanitation Data'!$H$32,0,10*ROW('Sanitation Data'!H61))="","",OFFSET('Sanitation Data'!$H$32,0,10*ROW('Sanitation Data'!H61)))</f>
        <v/>
      </c>
      <c r="DJ67" s="294" t="str">
        <f ca="true">+IF(OFFSET('Sanitation Data'!$I$28,0,10*ROW('Sanitation Data'!I61))="","",OFFSET('Sanitation Data'!$I$28,0,10*ROW('Sanitation Data'!I61)))</f>
        <v/>
      </c>
      <c r="DK67" s="294" t="str">
        <f ca="true">+IF(OFFSET('Sanitation Data'!$I$29,0,10*ROW('Sanitation Data'!I61))="","",OFFSET('Sanitation Data'!$I$29,0,10*ROW('Sanitation Data'!I61)))</f>
        <v/>
      </c>
      <c r="DL67" s="294" t="str">
        <f ca="true">+IF(OFFSET('Sanitation Data'!$I$30,0,10*ROW('Sanitation Data'!I61))="","",OFFSET('Sanitation Data'!$I$30,0,10*ROW('Sanitation Data'!I61)))</f>
        <v/>
      </c>
      <c r="DM67" s="294" t="str">
        <f ca="true">+IF(OFFSET('Sanitation Data'!$I$31,0,10*ROW('Sanitation Data'!I61))="","",OFFSET('Sanitation Data'!$I$31,0,10*ROW('Sanitation Data'!I61)))</f>
        <v/>
      </c>
      <c r="DN67" s="294" t="str">
        <f ca="true">+IF(OFFSET('Sanitation Data'!$I$32,0,10*ROW('Sanitation Data'!I61))="","",OFFSET('Sanitation Data'!$I$32,0,10*ROW('Sanitation Data'!I61)))</f>
        <v/>
      </c>
      <c r="DO67" s="294" t="str">
        <f ca="true">+IF(OFFSET('Hygiene Data'!$D$11,0,10*ROW('Hygiene Data'!D61))="","",OFFSET('Hygiene Data'!$D$11,0,10*ROW('Hygiene Data'!D61)))</f>
        <v/>
      </c>
      <c r="DP67" s="294" t="str">
        <f ca="true">+IF(OFFSET('Hygiene Data'!$D$12,0,10*ROW('Hygiene Data'!D61))="","",OFFSET('Hygiene Data'!$D$12,0,10*ROW('Hygiene Data'!D61)))</f>
        <v/>
      </c>
      <c r="DQ67" s="294" t="str">
        <f ca="true">+IF(OFFSET('Hygiene Data'!$D$13,0,10*ROW('Hygiene Data'!D61))="","",OFFSET('Hygiene Data'!$D$13,0,10*ROW('Hygiene Data'!D61)))</f>
        <v/>
      </c>
      <c r="DR67" s="294" t="str">
        <f ca="true">+IF(OFFSET('Hygiene Data'!$E$11,0,10*ROW('Hygiene Data'!E61))="","",OFFSET('Hygiene Data'!$E$11,0,10*ROW('Hygiene Data'!E61)))</f>
        <v/>
      </c>
      <c r="DS67" s="294" t="str">
        <f ca="true">+IF(OFFSET('Hygiene Data'!$E$12,0,10*ROW('Hygiene Data'!E61))="","",OFFSET('Hygiene Data'!$E$12,0,10*ROW('Hygiene Data'!E61)))</f>
        <v/>
      </c>
      <c r="DT67" s="294" t="str">
        <f ca="true">+IF(OFFSET('Hygiene Data'!$E$13,0,10*ROW('Hygiene Data'!E61))="","",OFFSET('Hygiene Data'!$E$13,0,10*ROW('Hygiene Data'!E61)))</f>
        <v/>
      </c>
      <c r="DU67" s="294" t="str">
        <f ca="true">+IF(OFFSET('Hygiene Data'!$F$11,0,10*ROW('Hygiene Data'!F61))="","",OFFSET('Hygiene Data'!$F$11,0,10*ROW('Hygiene Data'!F61)))</f>
        <v/>
      </c>
      <c r="DV67" s="294" t="str">
        <f ca="true">+IF(OFFSET('Hygiene Data'!$F$12,0,10*ROW('Hygiene Data'!F61))="","",OFFSET('Hygiene Data'!$F$12,0,10*ROW('Hygiene Data'!F61)))</f>
        <v/>
      </c>
      <c r="DW67" s="294" t="str">
        <f ca="true">+IF(OFFSET('Hygiene Data'!$F$13,0,10*ROW('Hygiene Data'!F61))="","",OFFSET('Hygiene Data'!$F$13,0,10*ROW('Hygiene Data'!F61)))</f>
        <v/>
      </c>
      <c r="DX67" s="294" t="str">
        <f ca="true">+IF(OFFSET('Hygiene Data'!$G$11,0,10*ROW('Hygiene Data'!G61))="","",OFFSET('Hygiene Data'!$G$11,0,10*ROW('Hygiene Data'!G61)))</f>
        <v/>
      </c>
      <c r="DY67" s="294" t="str">
        <f ca="true">+IF(OFFSET('Hygiene Data'!$G$12,0,10*ROW('Hygiene Data'!G61))="","",OFFSET('Hygiene Data'!$G$12,0,10*ROW('Hygiene Data'!G61)))</f>
        <v/>
      </c>
      <c r="DZ67" s="294" t="str">
        <f ca="true">+IF(OFFSET('Hygiene Data'!$G$13,0,10*ROW('Hygiene Data'!G61))="","",OFFSET('Hygiene Data'!$G$13,0,10*ROW('Hygiene Data'!G61)))</f>
        <v/>
      </c>
      <c r="EA67" s="294" t="str">
        <f ca="true">+IF(OFFSET('Hygiene Data'!$H$11,0,10*ROW('Hygiene Data'!H61))="","",OFFSET('Hygiene Data'!$H$11,0,10*ROW('Hygiene Data'!H61)))</f>
        <v/>
      </c>
      <c r="EB67" s="294" t="str">
        <f ca="true">+IF(OFFSET('Hygiene Data'!$H$12,0,10*ROW('Hygiene Data'!H61))="","",OFFSET('Hygiene Data'!$H$12,0,10*ROW('Hygiene Data'!H61)))</f>
        <v/>
      </c>
      <c r="EC67" s="294" t="str">
        <f ca="true">+IF(OFFSET('Hygiene Data'!$H$13,0,10*ROW('Hygiene Data'!H61))="","",OFFSET('Hygiene Data'!$H$13,0,10*ROW('Hygiene Data'!H61)))</f>
        <v/>
      </c>
      <c r="ED67" s="294" t="str">
        <f ca="true">+IF(OFFSET('Hygiene Data'!$I$11,0,10*ROW('Hygiene Data'!I61))="","",OFFSET('Hygiene Data'!$I$11,0,10*ROW('Hygiene Data'!I61)))</f>
        <v/>
      </c>
      <c r="EE67" s="294" t="str">
        <f ca="true">+IF(OFFSET('Hygiene Data'!$I$12,0,10*ROW('Hygiene Data'!I61))="","",OFFSET('Hygiene Data'!$I$12,0,10*ROW('Hygiene Data'!I61)))</f>
        <v/>
      </c>
      <c r="EF67" s="294"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50" t="str">
        <f t="shared" ca="true" si="0"/>
        <v/>
      </c>
      <c r="D68" s="96"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6"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6"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6"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6"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6"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6"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6"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6"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6"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6"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6"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6"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6"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6"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6"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6"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6"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7"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7"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7"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7"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7"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7"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7"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7"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7"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7"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7"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7"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7"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7"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7"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7"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7"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7"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7"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7"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7"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7"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7"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7"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7"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7"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7"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7"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7"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7"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8"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8"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8"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8"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8"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8"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8"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8"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8"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8"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8"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8"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8"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8"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8"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8"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8"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8"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94"/>
      <c r="BS68" s="294" t="str">
        <f ca="true">+IF(OFFSET('Water Data'!$D$27,0,10*ROW('Water Data'!D62))="","",OFFSET('Water Data'!$D$27,0,10*ROW('Water Data'!D62)))</f>
        <v/>
      </c>
      <c r="BT68" s="294" t="str">
        <f ca="true">+IF(OFFSET('Water Data'!$D$28,0,10*ROW('Water Data'!D62))="","",OFFSET('Water Data'!$D$28,0,10*ROW('Water Data'!D62)))</f>
        <v/>
      </c>
      <c r="BU68" s="294" t="str">
        <f ca="true">+IF(OFFSET('Water Data'!$D$29,0,10*ROW('Water Data'!D62))="","",OFFSET('Water Data'!$D$29,0,10*ROW('Water Data'!D62)))</f>
        <v/>
      </c>
      <c r="BV68" s="294" t="str">
        <f ca="true">+IF(OFFSET('Water Data'!$E$27,0,10*ROW('Water Data'!E62))="","",OFFSET('Water Data'!$E$27,0,10*ROW('Water Data'!E62)))</f>
        <v/>
      </c>
      <c r="BW68" s="294" t="str">
        <f ca="true">+IF(OFFSET('Water Data'!$E$28,0,10*ROW('Water Data'!E62))="","",OFFSET('Water Data'!$E$28,0,10*ROW('Water Data'!E62)))</f>
        <v/>
      </c>
      <c r="BX68" s="294" t="str">
        <f ca="true">+IF(OFFSET('Water Data'!$E$29,0,10*ROW('Water Data'!E62))="","",OFFSET('Water Data'!$E$29,0,10*ROW('Water Data'!E62)))</f>
        <v/>
      </c>
      <c r="BY68" s="294" t="str">
        <f ca="true">+IF(OFFSET('Water Data'!$F$27,0,10*ROW('Water Data'!F62))="","",OFFSET('Water Data'!$F$27,0,10*ROW('Water Data'!F62)))</f>
        <v/>
      </c>
      <c r="BZ68" s="294" t="str">
        <f ca="true">+IF(OFFSET('Water Data'!$F$28,0,10*ROW('Water Data'!F62))="","",OFFSET('Water Data'!$F$28,0,10*ROW('Water Data'!F62)))</f>
        <v/>
      </c>
      <c r="CA68" s="294" t="str">
        <f ca="true">+IF(OFFSET('Water Data'!$F$29,0,10*ROW('Water Data'!F62))="","",OFFSET('Water Data'!$F$29,0,10*ROW('Water Data'!F62)))</f>
        <v/>
      </c>
      <c r="CB68" s="294" t="str">
        <f ca="true">+IF(OFFSET('Water Data'!$G$27,0,10*ROW('Water Data'!G62))="","",OFFSET('Water Data'!$G$27,0,10*ROW('Water Data'!G62)))</f>
        <v/>
      </c>
      <c r="CC68" s="294" t="str">
        <f ca="true">+IF(OFFSET('Water Data'!$G$28,0,10*ROW('Water Data'!G62))="","",OFFSET('Water Data'!$G$28,0,10*ROW('Water Data'!G62)))</f>
        <v/>
      </c>
      <c r="CD68" s="294" t="str">
        <f ca="true">+IF(OFFSET('Water Data'!$G$29,0,10*ROW('Water Data'!G62))="","",OFFSET('Water Data'!$G$29,0,10*ROW('Water Data'!G62)))</f>
        <v/>
      </c>
      <c r="CE68" s="294" t="str">
        <f ca="true">+IF(OFFSET('Water Data'!$H$27,0,10*ROW('Water Data'!H62))="","",OFFSET('Water Data'!$H$27,0,10*ROW('Water Data'!H62)))</f>
        <v/>
      </c>
      <c r="CF68" s="294" t="str">
        <f ca="true">+IF(OFFSET('Water Data'!$H$28,0,10*ROW('Water Data'!H62))="","",OFFSET('Water Data'!$H$28,0,10*ROW('Water Data'!H62)))</f>
        <v/>
      </c>
      <c r="CG68" s="294" t="str">
        <f ca="true">+IF(OFFSET('Water Data'!$H$29,0,10*ROW('Water Data'!H62))="","",OFFSET('Water Data'!$H$29,0,10*ROW('Water Data'!H62)))</f>
        <v/>
      </c>
      <c r="CH68" s="294" t="str">
        <f ca="true">+IF(OFFSET('Water Data'!$I$27,0,10*ROW('Water Data'!I62))="","",OFFSET('Water Data'!$I$27,0,10*ROW('Water Data'!I62)))</f>
        <v/>
      </c>
      <c r="CI68" s="294" t="str">
        <f ca="true">+IF(OFFSET('Water Data'!$I$28,0,10*ROW('Water Data'!I62))="","",OFFSET('Water Data'!$I$28,0,10*ROW('Water Data'!I62)))</f>
        <v/>
      </c>
      <c r="CJ68" s="294" t="str">
        <f ca="true">+IF(OFFSET('Water Data'!$I$29,0,10*ROW('Water Data'!I62))="","",OFFSET('Water Data'!$I$29,0,10*ROW('Water Data'!I62)))</f>
        <v/>
      </c>
      <c r="CK68" s="294" t="str">
        <f ca="true">+IF(OFFSET('Sanitation Data'!$D$28,0,10*ROW('Sanitation Data'!D62))="","",OFFSET('Sanitation Data'!$D$28,0,10*ROW('Sanitation Data'!D62)))</f>
        <v/>
      </c>
      <c r="CL68" s="294" t="str">
        <f ca="true">+IF(OFFSET('Sanitation Data'!$D$29,0,10*ROW('Sanitation Data'!D62))="","",OFFSET('Sanitation Data'!$D$29,0,10*ROW('Sanitation Data'!D62)))</f>
        <v/>
      </c>
      <c r="CM68" s="294" t="str">
        <f ca="true">+IF(OFFSET('Sanitation Data'!$D$30,0,10*ROW('Sanitation Data'!D62))="","",OFFSET('Sanitation Data'!$D$30,0,10*ROW('Sanitation Data'!D62)))</f>
        <v/>
      </c>
      <c r="CN68" s="294" t="str">
        <f ca="true">+IF(OFFSET('Sanitation Data'!$D$31,0,10*ROW('Sanitation Data'!D62))="","",OFFSET('Sanitation Data'!$D$31,0,10*ROW('Sanitation Data'!D62)))</f>
        <v/>
      </c>
      <c r="CO68" s="294" t="str">
        <f ca="true">+IF(OFFSET('Sanitation Data'!$D$32,0,10*ROW('Sanitation Data'!D62))="","",OFFSET('Sanitation Data'!$D$32,0,10*ROW('Sanitation Data'!D62)))</f>
        <v/>
      </c>
      <c r="CP68" s="294" t="str">
        <f ca="true">+IF(OFFSET('Sanitation Data'!$E$28,0,10*ROW('Sanitation Data'!E62))="","",OFFSET('Sanitation Data'!$E$28,0,10*ROW('Sanitation Data'!E62)))</f>
        <v/>
      </c>
      <c r="CQ68" s="294" t="str">
        <f ca="true">+IF(OFFSET('Sanitation Data'!$E$29,0,10*ROW('Sanitation Data'!E62))="","",OFFSET('Sanitation Data'!$E$29,0,10*ROW('Sanitation Data'!E62)))</f>
        <v/>
      </c>
      <c r="CR68" s="294" t="str">
        <f ca="true">+IF(OFFSET('Sanitation Data'!$E$30,0,10*ROW('Sanitation Data'!E62))="","",OFFSET('Sanitation Data'!$E$30,0,10*ROW('Sanitation Data'!E62)))</f>
        <v/>
      </c>
      <c r="CS68" s="294" t="str">
        <f ca="true">+IF(OFFSET('Sanitation Data'!$E$31,0,10*ROW('Sanitation Data'!E62))="","",OFFSET('Sanitation Data'!$E$31,0,10*ROW('Sanitation Data'!E62)))</f>
        <v/>
      </c>
      <c r="CT68" s="294" t="str">
        <f ca="true">+IF(OFFSET('Sanitation Data'!$E$32,0,10*ROW('Sanitation Data'!E62))="","",OFFSET('Sanitation Data'!$E$32,0,10*ROW('Sanitation Data'!E62)))</f>
        <v/>
      </c>
      <c r="CU68" s="294" t="str">
        <f ca="true">+IF(OFFSET('Sanitation Data'!$F$28,0,10*ROW('Sanitation Data'!F62))="","",OFFSET('Sanitation Data'!$F$28,0,10*ROW('Sanitation Data'!F62)))</f>
        <v/>
      </c>
      <c r="CV68" s="294" t="str">
        <f ca="true">+IF(OFFSET('Sanitation Data'!$F$29,0,10*ROW('Sanitation Data'!F62))="","",OFFSET('Sanitation Data'!$F$29,0,10*ROW('Sanitation Data'!F62)))</f>
        <v/>
      </c>
      <c r="CW68" s="294" t="str">
        <f ca="true">+IF(OFFSET('Sanitation Data'!$F$30,0,10*ROW('Sanitation Data'!F62))="","",OFFSET('Sanitation Data'!$F$30,0,10*ROW('Sanitation Data'!F62)))</f>
        <v/>
      </c>
      <c r="CX68" s="294" t="str">
        <f ca="true">+IF(OFFSET('Sanitation Data'!$F$31,0,10*ROW('Sanitation Data'!F62))="","",OFFSET('Sanitation Data'!$F$31,0,10*ROW('Sanitation Data'!F62)))</f>
        <v/>
      </c>
      <c r="CY68" s="294" t="str">
        <f ca="true">+IF(OFFSET('Sanitation Data'!$F$32,0,10*ROW('Sanitation Data'!F62))="","",OFFSET('Sanitation Data'!$F$32,0,10*ROW('Sanitation Data'!F62)))</f>
        <v/>
      </c>
      <c r="CZ68" s="294" t="str">
        <f ca="true">+IF(OFFSET('Sanitation Data'!$G$28,0,10*ROW('Sanitation Data'!G62))="","",OFFSET('Sanitation Data'!$G$28,0,10*ROW('Sanitation Data'!G62)))</f>
        <v/>
      </c>
      <c r="DA68" s="294" t="str">
        <f ca="true">+IF(OFFSET('Sanitation Data'!$G$29,0,10*ROW('Sanitation Data'!G62))="","",OFFSET('Sanitation Data'!$G$29,0,10*ROW('Sanitation Data'!G62)))</f>
        <v/>
      </c>
      <c r="DB68" s="294" t="str">
        <f ca="true">+IF(OFFSET('Sanitation Data'!$G$30,0,10*ROW('Sanitation Data'!G62))="","",OFFSET('Sanitation Data'!$G$30,0,10*ROW('Sanitation Data'!G62)))</f>
        <v/>
      </c>
      <c r="DC68" s="294" t="str">
        <f ca="true">+IF(OFFSET('Sanitation Data'!$G$31,0,10*ROW('Sanitation Data'!G62))="","",OFFSET('Sanitation Data'!$G$31,0,10*ROW('Sanitation Data'!G62)))</f>
        <v/>
      </c>
      <c r="DD68" s="294" t="str">
        <f ca="true">+IF(OFFSET('Sanitation Data'!$G$32,0,10*ROW('Sanitation Data'!G62))="","",OFFSET('Sanitation Data'!$G$32,0,10*ROW('Sanitation Data'!G62)))</f>
        <v/>
      </c>
      <c r="DE68" s="294" t="str">
        <f ca="true">+IF(OFFSET('Sanitation Data'!$H$28,0,10*ROW('Sanitation Data'!H62))="","",OFFSET('Sanitation Data'!$H$28,0,10*ROW('Sanitation Data'!H62)))</f>
        <v/>
      </c>
      <c r="DF68" s="294" t="str">
        <f ca="true">+IF(OFFSET('Sanitation Data'!$H$29,0,10*ROW('Sanitation Data'!H62))="","",OFFSET('Sanitation Data'!$H$29,0,10*ROW('Sanitation Data'!H62)))</f>
        <v/>
      </c>
      <c r="DG68" s="294" t="str">
        <f ca="true">+IF(OFFSET('Sanitation Data'!$H$30,0,10*ROW('Sanitation Data'!H62))="","",OFFSET('Sanitation Data'!$H$30,0,10*ROW('Sanitation Data'!H62)))</f>
        <v/>
      </c>
      <c r="DH68" s="294" t="str">
        <f ca="true">+IF(OFFSET('Sanitation Data'!$H$31,0,10*ROW('Sanitation Data'!H62))="","",OFFSET('Sanitation Data'!$H$31,0,10*ROW('Sanitation Data'!H62)))</f>
        <v/>
      </c>
      <c r="DI68" s="294" t="str">
        <f ca="true">+IF(OFFSET('Sanitation Data'!$H$32,0,10*ROW('Sanitation Data'!H62))="","",OFFSET('Sanitation Data'!$H$32,0,10*ROW('Sanitation Data'!H62)))</f>
        <v/>
      </c>
      <c r="DJ68" s="294" t="str">
        <f ca="true">+IF(OFFSET('Sanitation Data'!$I$28,0,10*ROW('Sanitation Data'!I62))="","",OFFSET('Sanitation Data'!$I$28,0,10*ROW('Sanitation Data'!I62)))</f>
        <v/>
      </c>
      <c r="DK68" s="294" t="str">
        <f ca="true">+IF(OFFSET('Sanitation Data'!$I$29,0,10*ROW('Sanitation Data'!I62))="","",OFFSET('Sanitation Data'!$I$29,0,10*ROW('Sanitation Data'!I62)))</f>
        <v/>
      </c>
      <c r="DL68" s="294" t="str">
        <f ca="true">+IF(OFFSET('Sanitation Data'!$I$30,0,10*ROW('Sanitation Data'!I62))="","",OFFSET('Sanitation Data'!$I$30,0,10*ROW('Sanitation Data'!I62)))</f>
        <v/>
      </c>
      <c r="DM68" s="294" t="str">
        <f ca="true">+IF(OFFSET('Sanitation Data'!$I$31,0,10*ROW('Sanitation Data'!I62))="","",OFFSET('Sanitation Data'!$I$31,0,10*ROW('Sanitation Data'!I62)))</f>
        <v/>
      </c>
      <c r="DN68" s="294" t="str">
        <f ca="true">+IF(OFFSET('Sanitation Data'!$I$32,0,10*ROW('Sanitation Data'!I62))="","",OFFSET('Sanitation Data'!$I$32,0,10*ROW('Sanitation Data'!I62)))</f>
        <v/>
      </c>
      <c r="DO68" s="294" t="str">
        <f ca="true">+IF(OFFSET('Hygiene Data'!$D$11,0,10*ROW('Hygiene Data'!D62))="","",OFFSET('Hygiene Data'!$D$11,0,10*ROW('Hygiene Data'!D62)))</f>
        <v/>
      </c>
      <c r="DP68" s="294" t="str">
        <f ca="true">+IF(OFFSET('Hygiene Data'!$D$12,0,10*ROW('Hygiene Data'!D62))="","",OFFSET('Hygiene Data'!$D$12,0,10*ROW('Hygiene Data'!D62)))</f>
        <v/>
      </c>
      <c r="DQ68" s="294" t="str">
        <f ca="true">+IF(OFFSET('Hygiene Data'!$D$13,0,10*ROW('Hygiene Data'!D62))="","",OFFSET('Hygiene Data'!$D$13,0,10*ROW('Hygiene Data'!D62)))</f>
        <v/>
      </c>
      <c r="DR68" s="294" t="str">
        <f ca="true">+IF(OFFSET('Hygiene Data'!$E$11,0,10*ROW('Hygiene Data'!E62))="","",OFFSET('Hygiene Data'!$E$11,0,10*ROW('Hygiene Data'!E62)))</f>
        <v/>
      </c>
      <c r="DS68" s="294" t="str">
        <f ca="true">+IF(OFFSET('Hygiene Data'!$E$12,0,10*ROW('Hygiene Data'!E62))="","",OFFSET('Hygiene Data'!$E$12,0,10*ROW('Hygiene Data'!E62)))</f>
        <v/>
      </c>
      <c r="DT68" s="294" t="str">
        <f ca="true">+IF(OFFSET('Hygiene Data'!$E$13,0,10*ROW('Hygiene Data'!E62))="","",OFFSET('Hygiene Data'!$E$13,0,10*ROW('Hygiene Data'!E62)))</f>
        <v/>
      </c>
      <c r="DU68" s="294" t="str">
        <f ca="true">+IF(OFFSET('Hygiene Data'!$F$11,0,10*ROW('Hygiene Data'!F62))="","",OFFSET('Hygiene Data'!$F$11,0,10*ROW('Hygiene Data'!F62)))</f>
        <v/>
      </c>
      <c r="DV68" s="294" t="str">
        <f ca="true">+IF(OFFSET('Hygiene Data'!$F$12,0,10*ROW('Hygiene Data'!F62))="","",OFFSET('Hygiene Data'!$F$12,0,10*ROW('Hygiene Data'!F62)))</f>
        <v/>
      </c>
      <c r="DW68" s="294" t="str">
        <f ca="true">+IF(OFFSET('Hygiene Data'!$F$13,0,10*ROW('Hygiene Data'!F62))="","",OFFSET('Hygiene Data'!$F$13,0,10*ROW('Hygiene Data'!F62)))</f>
        <v/>
      </c>
      <c r="DX68" s="294" t="str">
        <f ca="true">+IF(OFFSET('Hygiene Data'!$G$11,0,10*ROW('Hygiene Data'!G62))="","",OFFSET('Hygiene Data'!$G$11,0,10*ROW('Hygiene Data'!G62)))</f>
        <v/>
      </c>
      <c r="DY68" s="294" t="str">
        <f ca="true">+IF(OFFSET('Hygiene Data'!$G$12,0,10*ROW('Hygiene Data'!G62))="","",OFFSET('Hygiene Data'!$G$12,0,10*ROW('Hygiene Data'!G62)))</f>
        <v/>
      </c>
      <c r="DZ68" s="294" t="str">
        <f ca="true">+IF(OFFSET('Hygiene Data'!$G$13,0,10*ROW('Hygiene Data'!G62))="","",OFFSET('Hygiene Data'!$G$13,0,10*ROW('Hygiene Data'!G62)))</f>
        <v/>
      </c>
      <c r="EA68" s="294" t="str">
        <f ca="true">+IF(OFFSET('Hygiene Data'!$H$11,0,10*ROW('Hygiene Data'!H62))="","",OFFSET('Hygiene Data'!$H$11,0,10*ROW('Hygiene Data'!H62)))</f>
        <v/>
      </c>
      <c r="EB68" s="294" t="str">
        <f ca="true">+IF(OFFSET('Hygiene Data'!$H$12,0,10*ROW('Hygiene Data'!H62))="","",OFFSET('Hygiene Data'!$H$12,0,10*ROW('Hygiene Data'!H62)))</f>
        <v/>
      </c>
      <c r="EC68" s="294" t="str">
        <f ca="true">+IF(OFFSET('Hygiene Data'!$H$13,0,10*ROW('Hygiene Data'!H62))="","",OFFSET('Hygiene Data'!$H$13,0,10*ROW('Hygiene Data'!H62)))</f>
        <v/>
      </c>
      <c r="ED68" s="294" t="str">
        <f ca="true">+IF(OFFSET('Hygiene Data'!$I$11,0,10*ROW('Hygiene Data'!I62))="","",OFFSET('Hygiene Data'!$I$11,0,10*ROW('Hygiene Data'!I62)))</f>
        <v/>
      </c>
      <c r="EE68" s="294" t="str">
        <f ca="true">+IF(OFFSET('Hygiene Data'!$I$12,0,10*ROW('Hygiene Data'!I62))="","",OFFSET('Hygiene Data'!$I$12,0,10*ROW('Hygiene Data'!I62)))</f>
        <v/>
      </c>
      <c r="EF68" s="294"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50" t="str">
        <f t="shared" ca="true" si="0"/>
        <v/>
      </c>
      <c r="D69" s="96"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6"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6"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6"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6"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6"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6"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6"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6"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6"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6"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6"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6"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6"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6"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6"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6"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6"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7"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7"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7"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7"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7"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7"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7"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7"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7"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7"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7"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7"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7"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7"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7"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7"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7"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7"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7"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7"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7"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7"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7"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7"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7"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7"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7"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7"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7"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7"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8"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8"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8"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8"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8"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8"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8"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8"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8"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8"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8"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8"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8"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8"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8"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8"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8"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8"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94"/>
      <c r="BS69" s="294" t="str">
        <f ca="true">+IF(OFFSET('Water Data'!$D$27,0,10*ROW('Water Data'!D63))="","",OFFSET('Water Data'!$D$27,0,10*ROW('Water Data'!D63)))</f>
        <v/>
      </c>
      <c r="BT69" s="294" t="str">
        <f ca="true">+IF(OFFSET('Water Data'!$D$28,0,10*ROW('Water Data'!D63))="","",OFFSET('Water Data'!$D$28,0,10*ROW('Water Data'!D63)))</f>
        <v/>
      </c>
      <c r="BU69" s="294" t="str">
        <f ca="true">+IF(OFFSET('Water Data'!$D$29,0,10*ROW('Water Data'!D63))="","",OFFSET('Water Data'!$D$29,0,10*ROW('Water Data'!D63)))</f>
        <v/>
      </c>
      <c r="BV69" s="294" t="str">
        <f ca="true">+IF(OFFSET('Water Data'!$E$27,0,10*ROW('Water Data'!E63))="","",OFFSET('Water Data'!$E$27,0,10*ROW('Water Data'!E63)))</f>
        <v/>
      </c>
      <c r="BW69" s="294" t="str">
        <f ca="true">+IF(OFFSET('Water Data'!$E$28,0,10*ROW('Water Data'!E63))="","",OFFSET('Water Data'!$E$28,0,10*ROW('Water Data'!E63)))</f>
        <v/>
      </c>
      <c r="BX69" s="294" t="str">
        <f ca="true">+IF(OFFSET('Water Data'!$E$29,0,10*ROW('Water Data'!E63))="","",OFFSET('Water Data'!$E$29,0,10*ROW('Water Data'!E63)))</f>
        <v/>
      </c>
      <c r="BY69" s="294" t="str">
        <f ca="true">+IF(OFFSET('Water Data'!$F$27,0,10*ROW('Water Data'!F63))="","",OFFSET('Water Data'!$F$27,0,10*ROW('Water Data'!F63)))</f>
        <v/>
      </c>
      <c r="BZ69" s="294" t="str">
        <f ca="true">+IF(OFFSET('Water Data'!$F$28,0,10*ROW('Water Data'!F63))="","",OFFSET('Water Data'!$F$28,0,10*ROW('Water Data'!F63)))</f>
        <v/>
      </c>
      <c r="CA69" s="294" t="str">
        <f ca="true">+IF(OFFSET('Water Data'!$F$29,0,10*ROW('Water Data'!F63))="","",OFFSET('Water Data'!$F$29,0,10*ROW('Water Data'!F63)))</f>
        <v/>
      </c>
      <c r="CB69" s="294" t="str">
        <f ca="true">+IF(OFFSET('Water Data'!$G$27,0,10*ROW('Water Data'!G63))="","",OFFSET('Water Data'!$G$27,0,10*ROW('Water Data'!G63)))</f>
        <v/>
      </c>
      <c r="CC69" s="294" t="str">
        <f ca="true">+IF(OFFSET('Water Data'!$G$28,0,10*ROW('Water Data'!G63))="","",OFFSET('Water Data'!$G$28,0,10*ROW('Water Data'!G63)))</f>
        <v/>
      </c>
      <c r="CD69" s="294" t="str">
        <f ca="true">+IF(OFFSET('Water Data'!$G$29,0,10*ROW('Water Data'!G63))="","",OFFSET('Water Data'!$G$29,0,10*ROW('Water Data'!G63)))</f>
        <v/>
      </c>
      <c r="CE69" s="294" t="str">
        <f ca="true">+IF(OFFSET('Water Data'!$H$27,0,10*ROW('Water Data'!H63))="","",OFFSET('Water Data'!$H$27,0,10*ROW('Water Data'!H63)))</f>
        <v/>
      </c>
      <c r="CF69" s="294" t="str">
        <f ca="true">+IF(OFFSET('Water Data'!$H$28,0,10*ROW('Water Data'!H63))="","",OFFSET('Water Data'!$H$28,0,10*ROW('Water Data'!H63)))</f>
        <v/>
      </c>
      <c r="CG69" s="294" t="str">
        <f ca="true">+IF(OFFSET('Water Data'!$H$29,0,10*ROW('Water Data'!H63))="","",OFFSET('Water Data'!$H$29,0,10*ROW('Water Data'!H63)))</f>
        <v/>
      </c>
      <c r="CH69" s="294" t="str">
        <f ca="true">+IF(OFFSET('Water Data'!$I$27,0,10*ROW('Water Data'!I63))="","",OFFSET('Water Data'!$I$27,0,10*ROW('Water Data'!I63)))</f>
        <v/>
      </c>
      <c r="CI69" s="294" t="str">
        <f ca="true">+IF(OFFSET('Water Data'!$I$28,0,10*ROW('Water Data'!I63))="","",OFFSET('Water Data'!$I$28,0,10*ROW('Water Data'!I63)))</f>
        <v/>
      </c>
      <c r="CJ69" s="294" t="str">
        <f ca="true">+IF(OFFSET('Water Data'!$I$29,0,10*ROW('Water Data'!I63))="","",OFFSET('Water Data'!$I$29,0,10*ROW('Water Data'!I63)))</f>
        <v/>
      </c>
      <c r="CK69" s="294" t="str">
        <f ca="true">+IF(OFFSET('Sanitation Data'!$D$28,0,10*ROW('Sanitation Data'!D63))="","",OFFSET('Sanitation Data'!$D$28,0,10*ROW('Sanitation Data'!D63)))</f>
        <v/>
      </c>
      <c r="CL69" s="294" t="str">
        <f ca="true">+IF(OFFSET('Sanitation Data'!$D$29,0,10*ROW('Sanitation Data'!D63))="","",OFFSET('Sanitation Data'!$D$29,0,10*ROW('Sanitation Data'!D63)))</f>
        <v/>
      </c>
      <c r="CM69" s="294" t="str">
        <f ca="true">+IF(OFFSET('Sanitation Data'!$D$30,0,10*ROW('Sanitation Data'!D63))="","",OFFSET('Sanitation Data'!$D$30,0,10*ROW('Sanitation Data'!D63)))</f>
        <v/>
      </c>
      <c r="CN69" s="294" t="str">
        <f ca="true">+IF(OFFSET('Sanitation Data'!$D$31,0,10*ROW('Sanitation Data'!D63))="","",OFFSET('Sanitation Data'!$D$31,0,10*ROW('Sanitation Data'!D63)))</f>
        <v/>
      </c>
      <c r="CO69" s="294" t="str">
        <f ca="true">+IF(OFFSET('Sanitation Data'!$D$32,0,10*ROW('Sanitation Data'!D63))="","",OFFSET('Sanitation Data'!$D$32,0,10*ROW('Sanitation Data'!D63)))</f>
        <v/>
      </c>
      <c r="CP69" s="294" t="str">
        <f ca="true">+IF(OFFSET('Sanitation Data'!$E$28,0,10*ROW('Sanitation Data'!E63))="","",OFFSET('Sanitation Data'!$E$28,0,10*ROW('Sanitation Data'!E63)))</f>
        <v/>
      </c>
      <c r="CQ69" s="294" t="str">
        <f ca="true">+IF(OFFSET('Sanitation Data'!$E$29,0,10*ROW('Sanitation Data'!E63))="","",OFFSET('Sanitation Data'!$E$29,0,10*ROW('Sanitation Data'!E63)))</f>
        <v/>
      </c>
      <c r="CR69" s="294" t="str">
        <f ca="true">+IF(OFFSET('Sanitation Data'!$E$30,0,10*ROW('Sanitation Data'!E63))="","",OFFSET('Sanitation Data'!$E$30,0,10*ROW('Sanitation Data'!E63)))</f>
        <v/>
      </c>
      <c r="CS69" s="294" t="str">
        <f ca="true">+IF(OFFSET('Sanitation Data'!$E$31,0,10*ROW('Sanitation Data'!E63))="","",OFFSET('Sanitation Data'!$E$31,0,10*ROW('Sanitation Data'!E63)))</f>
        <v/>
      </c>
      <c r="CT69" s="294" t="str">
        <f ca="true">+IF(OFFSET('Sanitation Data'!$E$32,0,10*ROW('Sanitation Data'!E63))="","",OFFSET('Sanitation Data'!$E$32,0,10*ROW('Sanitation Data'!E63)))</f>
        <v/>
      </c>
      <c r="CU69" s="294" t="str">
        <f ca="true">+IF(OFFSET('Sanitation Data'!$F$28,0,10*ROW('Sanitation Data'!F63))="","",OFFSET('Sanitation Data'!$F$28,0,10*ROW('Sanitation Data'!F63)))</f>
        <v/>
      </c>
      <c r="CV69" s="294" t="str">
        <f ca="true">+IF(OFFSET('Sanitation Data'!$F$29,0,10*ROW('Sanitation Data'!F63))="","",OFFSET('Sanitation Data'!$F$29,0,10*ROW('Sanitation Data'!F63)))</f>
        <v/>
      </c>
      <c r="CW69" s="294" t="str">
        <f ca="true">+IF(OFFSET('Sanitation Data'!$F$30,0,10*ROW('Sanitation Data'!F63))="","",OFFSET('Sanitation Data'!$F$30,0,10*ROW('Sanitation Data'!F63)))</f>
        <v/>
      </c>
      <c r="CX69" s="294" t="str">
        <f ca="true">+IF(OFFSET('Sanitation Data'!$F$31,0,10*ROW('Sanitation Data'!F63))="","",OFFSET('Sanitation Data'!$F$31,0,10*ROW('Sanitation Data'!F63)))</f>
        <v/>
      </c>
      <c r="CY69" s="294" t="str">
        <f ca="true">+IF(OFFSET('Sanitation Data'!$F$32,0,10*ROW('Sanitation Data'!F63))="","",OFFSET('Sanitation Data'!$F$32,0,10*ROW('Sanitation Data'!F63)))</f>
        <v/>
      </c>
      <c r="CZ69" s="294" t="str">
        <f ca="true">+IF(OFFSET('Sanitation Data'!$G$28,0,10*ROW('Sanitation Data'!G63))="","",OFFSET('Sanitation Data'!$G$28,0,10*ROW('Sanitation Data'!G63)))</f>
        <v/>
      </c>
      <c r="DA69" s="294" t="str">
        <f ca="true">+IF(OFFSET('Sanitation Data'!$G$29,0,10*ROW('Sanitation Data'!G63))="","",OFFSET('Sanitation Data'!$G$29,0,10*ROW('Sanitation Data'!G63)))</f>
        <v/>
      </c>
      <c r="DB69" s="294" t="str">
        <f ca="true">+IF(OFFSET('Sanitation Data'!$G$30,0,10*ROW('Sanitation Data'!G63))="","",OFFSET('Sanitation Data'!$G$30,0,10*ROW('Sanitation Data'!G63)))</f>
        <v/>
      </c>
      <c r="DC69" s="294" t="str">
        <f ca="true">+IF(OFFSET('Sanitation Data'!$G$31,0,10*ROW('Sanitation Data'!G63))="","",OFFSET('Sanitation Data'!$G$31,0,10*ROW('Sanitation Data'!G63)))</f>
        <v/>
      </c>
      <c r="DD69" s="294" t="str">
        <f ca="true">+IF(OFFSET('Sanitation Data'!$G$32,0,10*ROW('Sanitation Data'!G63))="","",OFFSET('Sanitation Data'!$G$32,0,10*ROW('Sanitation Data'!G63)))</f>
        <v/>
      </c>
      <c r="DE69" s="294" t="str">
        <f ca="true">+IF(OFFSET('Sanitation Data'!$H$28,0,10*ROW('Sanitation Data'!H63))="","",OFFSET('Sanitation Data'!$H$28,0,10*ROW('Sanitation Data'!H63)))</f>
        <v/>
      </c>
      <c r="DF69" s="294" t="str">
        <f ca="true">+IF(OFFSET('Sanitation Data'!$H$29,0,10*ROW('Sanitation Data'!H63))="","",OFFSET('Sanitation Data'!$H$29,0,10*ROW('Sanitation Data'!H63)))</f>
        <v/>
      </c>
      <c r="DG69" s="294" t="str">
        <f ca="true">+IF(OFFSET('Sanitation Data'!$H$30,0,10*ROW('Sanitation Data'!H63))="","",OFFSET('Sanitation Data'!$H$30,0,10*ROW('Sanitation Data'!H63)))</f>
        <v/>
      </c>
      <c r="DH69" s="294" t="str">
        <f ca="true">+IF(OFFSET('Sanitation Data'!$H$31,0,10*ROW('Sanitation Data'!H63))="","",OFFSET('Sanitation Data'!$H$31,0,10*ROW('Sanitation Data'!H63)))</f>
        <v/>
      </c>
      <c r="DI69" s="294" t="str">
        <f ca="true">+IF(OFFSET('Sanitation Data'!$H$32,0,10*ROW('Sanitation Data'!H63))="","",OFFSET('Sanitation Data'!$H$32,0,10*ROW('Sanitation Data'!H63)))</f>
        <v/>
      </c>
      <c r="DJ69" s="294" t="str">
        <f ca="true">+IF(OFFSET('Sanitation Data'!$I$28,0,10*ROW('Sanitation Data'!I63))="","",OFFSET('Sanitation Data'!$I$28,0,10*ROW('Sanitation Data'!I63)))</f>
        <v/>
      </c>
      <c r="DK69" s="294" t="str">
        <f ca="true">+IF(OFFSET('Sanitation Data'!$I$29,0,10*ROW('Sanitation Data'!I63))="","",OFFSET('Sanitation Data'!$I$29,0,10*ROW('Sanitation Data'!I63)))</f>
        <v/>
      </c>
      <c r="DL69" s="294" t="str">
        <f ca="true">+IF(OFFSET('Sanitation Data'!$I$30,0,10*ROW('Sanitation Data'!I63))="","",OFFSET('Sanitation Data'!$I$30,0,10*ROW('Sanitation Data'!I63)))</f>
        <v/>
      </c>
      <c r="DM69" s="294" t="str">
        <f ca="true">+IF(OFFSET('Sanitation Data'!$I$31,0,10*ROW('Sanitation Data'!I63))="","",OFFSET('Sanitation Data'!$I$31,0,10*ROW('Sanitation Data'!I63)))</f>
        <v/>
      </c>
      <c r="DN69" s="294" t="str">
        <f ca="true">+IF(OFFSET('Sanitation Data'!$I$32,0,10*ROW('Sanitation Data'!I63))="","",OFFSET('Sanitation Data'!$I$32,0,10*ROW('Sanitation Data'!I63)))</f>
        <v/>
      </c>
      <c r="DO69" s="294" t="str">
        <f ca="true">+IF(OFFSET('Hygiene Data'!$D$11,0,10*ROW('Hygiene Data'!D63))="","",OFFSET('Hygiene Data'!$D$11,0,10*ROW('Hygiene Data'!D63)))</f>
        <v/>
      </c>
      <c r="DP69" s="294" t="str">
        <f ca="true">+IF(OFFSET('Hygiene Data'!$D$12,0,10*ROW('Hygiene Data'!D63))="","",OFFSET('Hygiene Data'!$D$12,0,10*ROW('Hygiene Data'!D63)))</f>
        <v/>
      </c>
      <c r="DQ69" s="294" t="str">
        <f ca="true">+IF(OFFSET('Hygiene Data'!$D$13,0,10*ROW('Hygiene Data'!D63))="","",OFFSET('Hygiene Data'!$D$13,0,10*ROW('Hygiene Data'!D63)))</f>
        <v/>
      </c>
      <c r="DR69" s="294" t="str">
        <f ca="true">+IF(OFFSET('Hygiene Data'!$E$11,0,10*ROW('Hygiene Data'!E63))="","",OFFSET('Hygiene Data'!$E$11,0,10*ROW('Hygiene Data'!E63)))</f>
        <v/>
      </c>
      <c r="DS69" s="294" t="str">
        <f ca="true">+IF(OFFSET('Hygiene Data'!$E$12,0,10*ROW('Hygiene Data'!E63))="","",OFFSET('Hygiene Data'!$E$12,0,10*ROW('Hygiene Data'!E63)))</f>
        <v/>
      </c>
      <c r="DT69" s="294" t="str">
        <f ca="true">+IF(OFFSET('Hygiene Data'!$E$13,0,10*ROW('Hygiene Data'!E63))="","",OFFSET('Hygiene Data'!$E$13,0,10*ROW('Hygiene Data'!E63)))</f>
        <v/>
      </c>
      <c r="DU69" s="294" t="str">
        <f ca="true">+IF(OFFSET('Hygiene Data'!$F$11,0,10*ROW('Hygiene Data'!F63))="","",OFFSET('Hygiene Data'!$F$11,0,10*ROW('Hygiene Data'!F63)))</f>
        <v/>
      </c>
      <c r="DV69" s="294" t="str">
        <f ca="true">+IF(OFFSET('Hygiene Data'!$F$12,0,10*ROW('Hygiene Data'!F63))="","",OFFSET('Hygiene Data'!$F$12,0,10*ROW('Hygiene Data'!F63)))</f>
        <v/>
      </c>
      <c r="DW69" s="294" t="str">
        <f ca="true">+IF(OFFSET('Hygiene Data'!$F$13,0,10*ROW('Hygiene Data'!F63))="","",OFFSET('Hygiene Data'!$F$13,0,10*ROW('Hygiene Data'!F63)))</f>
        <v/>
      </c>
      <c r="DX69" s="294" t="str">
        <f ca="true">+IF(OFFSET('Hygiene Data'!$G$11,0,10*ROW('Hygiene Data'!G63))="","",OFFSET('Hygiene Data'!$G$11,0,10*ROW('Hygiene Data'!G63)))</f>
        <v/>
      </c>
      <c r="DY69" s="294" t="str">
        <f ca="true">+IF(OFFSET('Hygiene Data'!$G$12,0,10*ROW('Hygiene Data'!G63))="","",OFFSET('Hygiene Data'!$G$12,0,10*ROW('Hygiene Data'!G63)))</f>
        <v/>
      </c>
      <c r="DZ69" s="294" t="str">
        <f ca="true">+IF(OFFSET('Hygiene Data'!$G$13,0,10*ROW('Hygiene Data'!G63))="","",OFFSET('Hygiene Data'!$G$13,0,10*ROW('Hygiene Data'!G63)))</f>
        <v/>
      </c>
      <c r="EA69" s="294" t="str">
        <f ca="true">+IF(OFFSET('Hygiene Data'!$H$11,0,10*ROW('Hygiene Data'!H63))="","",OFFSET('Hygiene Data'!$H$11,0,10*ROW('Hygiene Data'!H63)))</f>
        <v/>
      </c>
      <c r="EB69" s="294" t="str">
        <f ca="true">+IF(OFFSET('Hygiene Data'!$H$12,0,10*ROW('Hygiene Data'!H63))="","",OFFSET('Hygiene Data'!$H$12,0,10*ROW('Hygiene Data'!H63)))</f>
        <v/>
      </c>
      <c r="EC69" s="294" t="str">
        <f ca="true">+IF(OFFSET('Hygiene Data'!$H$13,0,10*ROW('Hygiene Data'!H63))="","",OFFSET('Hygiene Data'!$H$13,0,10*ROW('Hygiene Data'!H63)))</f>
        <v/>
      </c>
      <c r="ED69" s="294" t="str">
        <f ca="true">+IF(OFFSET('Hygiene Data'!$I$11,0,10*ROW('Hygiene Data'!I63))="","",OFFSET('Hygiene Data'!$I$11,0,10*ROW('Hygiene Data'!I63)))</f>
        <v/>
      </c>
      <c r="EE69" s="294" t="str">
        <f ca="true">+IF(OFFSET('Hygiene Data'!$I$12,0,10*ROW('Hygiene Data'!I63))="","",OFFSET('Hygiene Data'!$I$12,0,10*ROW('Hygiene Data'!I63)))</f>
        <v/>
      </c>
      <c r="EF69" s="294"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50" t="str">
        <f t="shared" ca="true" si="0"/>
        <v/>
      </c>
      <c r="D70" s="96"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6"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6"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6"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6"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6"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6"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6"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6"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6"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6"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6"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6"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6"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6"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6"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6"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6"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7"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7"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7"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7"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7"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7"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7"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7"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7"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7"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7"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7"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7"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7"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7"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7"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7"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7"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7"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7"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7"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7"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7"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7"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7"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7"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7"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7"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7"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7"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8"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8"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8"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8"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8"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8"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8"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8"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8"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8"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8"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8"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8"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8"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8"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8"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8"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8"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94"/>
      <c r="BS70" s="294" t="str">
        <f ca="true">+IF(OFFSET('Water Data'!$D$27,0,10*ROW('Water Data'!D64))="","",OFFSET('Water Data'!$D$27,0,10*ROW('Water Data'!D64)))</f>
        <v/>
      </c>
      <c r="BT70" s="294" t="str">
        <f ca="true">+IF(OFFSET('Water Data'!$D$28,0,10*ROW('Water Data'!D64))="","",OFFSET('Water Data'!$D$28,0,10*ROW('Water Data'!D64)))</f>
        <v/>
      </c>
      <c r="BU70" s="294" t="str">
        <f ca="true">+IF(OFFSET('Water Data'!$D$29,0,10*ROW('Water Data'!D64))="","",OFFSET('Water Data'!$D$29,0,10*ROW('Water Data'!D64)))</f>
        <v/>
      </c>
      <c r="BV70" s="294" t="str">
        <f ca="true">+IF(OFFSET('Water Data'!$E$27,0,10*ROW('Water Data'!E64))="","",OFFSET('Water Data'!$E$27,0,10*ROW('Water Data'!E64)))</f>
        <v/>
      </c>
      <c r="BW70" s="294" t="str">
        <f ca="true">+IF(OFFSET('Water Data'!$E$28,0,10*ROW('Water Data'!E64))="","",OFFSET('Water Data'!$E$28,0,10*ROW('Water Data'!E64)))</f>
        <v/>
      </c>
      <c r="BX70" s="294" t="str">
        <f ca="true">+IF(OFFSET('Water Data'!$E$29,0,10*ROW('Water Data'!E64))="","",OFFSET('Water Data'!$E$29,0,10*ROW('Water Data'!E64)))</f>
        <v/>
      </c>
      <c r="BY70" s="294" t="str">
        <f ca="true">+IF(OFFSET('Water Data'!$F$27,0,10*ROW('Water Data'!F64))="","",OFFSET('Water Data'!$F$27,0,10*ROW('Water Data'!F64)))</f>
        <v/>
      </c>
      <c r="BZ70" s="294" t="str">
        <f ca="true">+IF(OFFSET('Water Data'!$F$28,0,10*ROW('Water Data'!F64))="","",OFFSET('Water Data'!$F$28,0,10*ROW('Water Data'!F64)))</f>
        <v/>
      </c>
      <c r="CA70" s="294" t="str">
        <f ca="true">+IF(OFFSET('Water Data'!$F$29,0,10*ROW('Water Data'!F64))="","",OFFSET('Water Data'!$F$29,0,10*ROW('Water Data'!F64)))</f>
        <v/>
      </c>
      <c r="CB70" s="294" t="str">
        <f ca="true">+IF(OFFSET('Water Data'!$G$27,0,10*ROW('Water Data'!G64))="","",OFFSET('Water Data'!$G$27,0,10*ROW('Water Data'!G64)))</f>
        <v/>
      </c>
      <c r="CC70" s="294" t="str">
        <f ca="true">+IF(OFFSET('Water Data'!$G$28,0,10*ROW('Water Data'!G64))="","",OFFSET('Water Data'!$G$28,0,10*ROW('Water Data'!G64)))</f>
        <v/>
      </c>
      <c r="CD70" s="294" t="str">
        <f ca="true">+IF(OFFSET('Water Data'!$G$29,0,10*ROW('Water Data'!G64))="","",OFFSET('Water Data'!$G$29,0,10*ROW('Water Data'!G64)))</f>
        <v/>
      </c>
      <c r="CE70" s="294" t="str">
        <f ca="true">+IF(OFFSET('Water Data'!$H$27,0,10*ROW('Water Data'!H64))="","",OFFSET('Water Data'!$H$27,0,10*ROW('Water Data'!H64)))</f>
        <v/>
      </c>
      <c r="CF70" s="294" t="str">
        <f ca="true">+IF(OFFSET('Water Data'!$H$28,0,10*ROW('Water Data'!H64))="","",OFFSET('Water Data'!$H$28,0,10*ROW('Water Data'!H64)))</f>
        <v/>
      </c>
      <c r="CG70" s="294" t="str">
        <f ca="true">+IF(OFFSET('Water Data'!$H$29,0,10*ROW('Water Data'!H64))="","",OFFSET('Water Data'!$H$29,0,10*ROW('Water Data'!H64)))</f>
        <v/>
      </c>
      <c r="CH70" s="294" t="str">
        <f ca="true">+IF(OFFSET('Water Data'!$I$27,0,10*ROW('Water Data'!I64))="","",OFFSET('Water Data'!$I$27,0,10*ROW('Water Data'!I64)))</f>
        <v/>
      </c>
      <c r="CI70" s="294" t="str">
        <f ca="true">+IF(OFFSET('Water Data'!$I$28,0,10*ROW('Water Data'!I64))="","",OFFSET('Water Data'!$I$28,0,10*ROW('Water Data'!I64)))</f>
        <v/>
      </c>
      <c r="CJ70" s="294" t="str">
        <f ca="true">+IF(OFFSET('Water Data'!$I$29,0,10*ROW('Water Data'!I64))="","",OFFSET('Water Data'!$I$29,0,10*ROW('Water Data'!I64)))</f>
        <v/>
      </c>
      <c r="CK70" s="294" t="str">
        <f ca="true">+IF(OFFSET('Sanitation Data'!$D$28,0,10*ROW('Sanitation Data'!D64))="","",OFFSET('Sanitation Data'!$D$28,0,10*ROW('Sanitation Data'!D64)))</f>
        <v/>
      </c>
      <c r="CL70" s="294" t="str">
        <f ca="true">+IF(OFFSET('Sanitation Data'!$D$29,0,10*ROW('Sanitation Data'!D64))="","",OFFSET('Sanitation Data'!$D$29,0,10*ROW('Sanitation Data'!D64)))</f>
        <v/>
      </c>
      <c r="CM70" s="294" t="str">
        <f ca="true">+IF(OFFSET('Sanitation Data'!$D$30,0,10*ROW('Sanitation Data'!D64))="","",OFFSET('Sanitation Data'!$D$30,0,10*ROW('Sanitation Data'!D64)))</f>
        <v/>
      </c>
      <c r="CN70" s="294" t="str">
        <f ca="true">+IF(OFFSET('Sanitation Data'!$D$31,0,10*ROW('Sanitation Data'!D64))="","",OFFSET('Sanitation Data'!$D$31,0,10*ROW('Sanitation Data'!D64)))</f>
        <v/>
      </c>
      <c r="CO70" s="294" t="str">
        <f ca="true">+IF(OFFSET('Sanitation Data'!$D$32,0,10*ROW('Sanitation Data'!D64))="","",OFFSET('Sanitation Data'!$D$32,0,10*ROW('Sanitation Data'!D64)))</f>
        <v/>
      </c>
      <c r="CP70" s="294" t="str">
        <f ca="true">+IF(OFFSET('Sanitation Data'!$E$28,0,10*ROW('Sanitation Data'!E64))="","",OFFSET('Sanitation Data'!$E$28,0,10*ROW('Sanitation Data'!E64)))</f>
        <v/>
      </c>
      <c r="CQ70" s="294" t="str">
        <f ca="true">+IF(OFFSET('Sanitation Data'!$E$29,0,10*ROW('Sanitation Data'!E64))="","",OFFSET('Sanitation Data'!$E$29,0,10*ROW('Sanitation Data'!E64)))</f>
        <v/>
      </c>
      <c r="CR70" s="294" t="str">
        <f ca="true">+IF(OFFSET('Sanitation Data'!$E$30,0,10*ROW('Sanitation Data'!E64))="","",OFFSET('Sanitation Data'!$E$30,0,10*ROW('Sanitation Data'!E64)))</f>
        <v/>
      </c>
      <c r="CS70" s="294" t="str">
        <f ca="true">+IF(OFFSET('Sanitation Data'!$E$31,0,10*ROW('Sanitation Data'!E64))="","",OFFSET('Sanitation Data'!$E$31,0,10*ROW('Sanitation Data'!E64)))</f>
        <v/>
      </c>
      <c r="CT70" s="294" t="str">
        <f ca="true">+IF(OFFSET('Sanitation Data'!$E$32,0,10*ROW('Sanitation Data'!E64))="","",OFFSET('Sanitation Data'!$E$32,0,10*ROW('Sanitation Data'!E64)))</f>
        <v/>
      </c>
      <c r="CU70" s="294" t="str">
        <f ca="true">+IF(OFFSET('Sanitation Data'!$F$28,0,10*ROW('Sanitation Data'!F64))="","",OFFSET('Sanitation Data'!$F$28,0,10*ROW('Sanitation Data'!F64)))</f>
        <v/>
      </c>
      <c r="CV70" s="294" t="str">
        <f ca="true">+IF(OFFSET('Sanitation Data'!$F$29,0,10*ROW('Sanitation Data'!F64))="","",OFFSET('Sanitation Data'!$F$29,0,10*ROW('Sanitation Data'!F64)))</f>
        <v/>
      </c>
      <c r="CW70" s="294" t="str">
        <f ca="true">+IF(OFFSET('Sanitation Data'!$F$30,0,10*ROW('Sanitation Data'!F64))="","",OFFSET('Sanitation Data'!$F$30,0,10*ROW('Sanitation Data'!F64)))</f>
        <v/>
      </c>
      <c r="CX70" s="294" t="str">
        <f ca="true">+IF(OFFSET('Sanitation Data'!$F$31,0,10*ROW('Sanitation Data'!F64))="","",OFFSET('Sanitation Data'!$F$31,0,10*ROW('Sanitation Data'!F64)))</f>
        <v/>
      </c>
      <c r="CY70" s="294" t="str">
        <f ca="true">+IF(OFFSET('Sanitation Data'!$F$32,0,10*ROW('Sanitation Data'!F64))="","",OFFSET('Sanitation Data'!$F$32,0,10*ROW('Sanitation Data'!F64)))</f>
        <v/>
      </c>
      <c r="CZ70" s="294" t="str">
        <f ca="true">+IF(OFFSET('Sanitation Data'!$G$28,0,10*ROW('Sanitation Data'!G64))="","",OFFSET('Sanitation Data'!$G$28,0,10*ROW('Sanitation Data'!G64)))</f>
        <v/>
      </c>
      <c r="DA70" s="294" t="str">
        <f ca="true">+IF(OFFSET('Sanitation Data'!$G$29,0,10*ROW('Sanitation Data'!G64))="","",OFFSET('Sanitation Data'!$G$29,0,10*ROW('Sanitation Data'!G64)))</f>
        <v/>
      </c>
      <c r="DB70" s="294" t="str">
        <f ca="true">+IF(OFFSET('Sanitation Data'!$G$30,0,10*ROW('Sanitation Data'!G64))="","",OFFSET('Sanitation Data'!$G$30,0,10*ROW('Sanitation Data'!G64)))</f>
        <v/>
      </c>
      <c r="DC70" s="294" t="str">
        <f ca="true">+IF(OFFSET('Sanitation Data'!$G$31,0,10*ROW('Sanitation Data'!G64))="","",OFFSET('Sanitation Data'!$G$31,0,10*ROW('Sanitation Data'!G64)))</f>
        <v/>
      </c>
      <c r="DD70" s="294" t="str">
        <f ca="true">+IF(OFFSET('Sanitation Data'!$G$32,0,10*ROW('Sanitation Data'!G64))="","",OFFSET('Sanitation Data'!$G$32,0,10*ROW('Sanitation Data'!G64)))</f>
        <v/>
      </c>
      <c r="DE70" s="294" t="str">
        <f ca="true">+IF(OFFSET('Sanitation Data'!$H$28,0,10*ROW('Sanitation Data'!H64))="","",OFFSET('Sanitation Data'!$H$28,0,10*ROW('Sanitation Data'!H64)))</f>
        <v/>
      </c>
      <c r="DF70" s="294" t="str">
        <f ca="true">+IF(OFFSET('Sanitation Data'!$H$29,0,10*ROW('Sanitation Data'!H64))="","",OFFSET('Sanitation Data'!$H$29,0,10*ROW('Sanitation Data'!H64)))</f>
        <v/>
      </c>
      <c r="DG70" s="294" t="str">
        <f ca="true">+IF(OFFSET('Sanitation Data'!$H$30,0,10*ROW('Sanitation Data'!H64))="","",OFFSET('Sanitation Data'!$H$30,0,10*ROW('Sanitation Data'!H64)))</f>
        <v/>
      </c>
      <c r="DH70" s="294" t="str">
        <f ca="true">+IF(OFFSET('Sanitation Data'!$H$31,0,10*ROW('Sanitation Data'!H64))="","",OFFSET('Sanitation Data'!$H$31,0,10*ROW('Sanitation Data'!H64)))</f>
        <v/>
      </c>
      <c r="DI70" s="294" t="str">
        <f ca="true">+IF(OFFSET('Sanitation Data'!$H$32,0,10*ROW('Sanitation Data'!H64))="","",OFFSET('Sanitation Data'!$H$32,0,10*ROW('Sanitation Data'!H64)))</f>
        <v/>
      </c>
      <c r="DJ70" s="294" t="str">
        <f ca="true">+IF(OFFSET('Sanitation Data'!$I$28,0,10*ROW('Sanitation Data'!I64))="","",OFFSET('Sanitation Data'!$I$28,0,10*ROW('Sanitation Data'!I64)))</f>
        <v/>
      </c>
      <c r="DK70" s="294" t="str">
        <f ca="true">+IF(OFFSET('Sanitation Data'!$I$29,0,10*ROW('Sanitation Data'!I64))="","",OFFSET('Sanitation Data'!$I$29,0,10*ROW('Sanitation Data'!I64)))</f>
        <v/>
      </c>
      <c r="DL70" s="294" t="str">
        <f ca="true">+IF(OFFSET('Sanitation Data'!$I$30,0,10*ROW('Sanitation Data'!I64))="","",OFFSET('Sanitation Data'!$I$30,0,10*ROW('Sanitation Data'!I64)))</f>
        <v/>
      </c>
      <c r="DM70" s="294" t="str">
        <f ca="true">+IF(OFFSET('Sanitation Data'!$I$31,0,10*ROW('Sanitation Data'!I64))="","",OFFSET('Sanitation Data'!$I$31,0,10*ROW('Sanitation Data'!I64)))</f>
        <v/>
      </c>
      <c r="DN70" s="294" t="str">
        <f ca="true">+IF(OFFSET('Sanitation Data'!$I$32,0,10*ROW('Sanitation Data'!I64))="","",OFFSET('Sanitation Data'!$I$32,0,10*ROW('Sanitation Data'!I64)))</f>
        <v/>
      </c>
      <c r="DO70" s="294" t="str">
        <f ca="true">+IF(OFFSET('Hygiene Data'!$D$11,0,10*ROW('Hygiene Data'!D64))="","",OFFSET('Hygiene Data'!$D$11,0,10*ROW('Hygiene Data'!D64)))</f>
        <v/>
      </c>
      <c r="DP70" s="294" t="str">
        <f ca="true">+IF(OFFSET('Hygiene Data'!$D$12,0,10*ROW('Hygiene Data'!D64))="","",OFFSET('Hygiene Data'!$D$12,0,10*ROW('Hygiene Data'!D64)))</f>
        <v/>
      </c>
      <c r="DQ70" s="294" t="str">
        <f ca="true">+IF(OFFSET('Hygiene Data'!$D$13,0,10*ROW('Hygiene Data'!D64))="","",OFFSET('Hygiene Data'!$D$13,0,10*ROW('Hygiene Data'!D64)))</f>
        <v/>
      </c>
      <c r="DR70" s="294" t="str">
        <f ca="true">+IF(OFFSET('Hygiene Data'!$E$11,0,10*ROW('Hygiene Data'!E64))="","",OFFSET('Hygiene Data'!$E$11,0,10*ROW('Hygiene Data'!E64)))</f>
        <v/>
      </c>
      <c r="DS70" s="294" t="str">
        <f ca="true">+IF(OFFSET('Hygiene Data'!$E$12,0,10*ROW('Hygiene Data'!E64))="","",OFFSET('Hygiene Data'!$E$12,0,10*ROW('Hygiene Data'!E64)))</f>
        <v/>
      </c>
      <c r="DT70" s="294" t="str">
        <f ca="true">+IF(OFFSET('Hygiene Data'!$E$13,0,10*ROW('Hygiene Data'!E64))="","",OFFSET('Hygiene Data'!$E$13,0,10*ROW('Hygiene Data'!E64)))</f>
        <v/>
      </c>
      <c r="DU70" s="294" t="str">
        <f ca="true">+IF(OFFSET('Hygiene Data'!$F$11,0,10*ROW('Hygiene Data'!F64))="","",OFFSET('Hygiene Data'!$F$11,0,10*ROW('Hygiene Data'!F64)))</f>
        <v/>
      </c>
      <c r="DV70" s="294" t="str">
        <f ca="true">+IF(OFFSET('Hygiene Data'!$F$12,0,10*ROW('Hygiene Data'!F64))="","",OFFSET('Hygiene Data'!$F$12,0,10*ROW('Hygiene Data'!F64)))</f>
        <v/>
      </c>
      <c r="DW70" s="294" t="str">
        <f ca="true">+IF(OFFSET('Hygiene Data'!$F$13,0,10*ROW('Hygiene Data'!F64))="","",OFFSET('Hygiene Data'!$F$13,0,10*ROW('Hygiene Data'!F64)))</f>
        <v/>
      </c>
      <c r="DX70" s="294" t="str">
        <f ca="true">+IF(OFFSET('Hygiene Data'!$G$11,0,10*ROW('Hygiene Data'!G64))="","",OFFSET('Hygiene Data'!$G$11,0,10*ROW('Hygiene Data'!G64)))</f>
        <v/>
      </c>
      <c r="DY70" s="294" t="str">
        <f ca="true">+IF(OFFSET('Hygiene Data'!$G$12,0,10*ROW('Hygiene Data'!G64))="","",OFFSET('Hygiene Data'!$G$12,0,10*ROW('Hygiene Data'!G64)))</f>
        <v/>
      </c>
      <c r="DZ70" s="294" t="str">
        <f ca="true">+IF(OFFSET('Hygiene Data'!$G$13,0,10*ROW('Hygiene Data'!G64))="","",OFFSET('Hygiene Data'!$G$13,0,10*ROW('Hygiene Data'!G64)))</f>
        <v/>
      </c>
      <c r="EA70" s="294" t="str">
        <f ca="true">+IF(OFFSET('Hygiene Data'!$H$11,0,10*ROW('Hygiene Data'!H64))="","",OFFSET('Hygiene Data'!$H$11,0,10*ROW('Hygiene Data'!H64)))</f>
        <v/>
      </c>
      <c r="EB70" s="294" t="str">
        <f ca="true">+IF(OFFSET('Hygiene Data'!$H$12,0,10*ROW('Hygiene Data'!H64))="","",OFFSET('Hygiene Data'!$H$12,0,10*ROW('Hygiene Data'!H64)))</f>
        <v/>
      </c>
      <c r="EC70" s="294" t="str">
        <f ca="true">+IF(OFFSET('Hygiene Data'!$H$13,0,10*ROW('Hygiene Data'!H64))="","",OFFSET('Hygiene Data'!$H$13,0,10*ROW('Hygiene Data'!H64)))</f>
        <v/>
      </c>
      <c r="ED70" s="294" t="str">
        <f ca="true">+IF(OFFSET('Hygiene Data'!$I$11,0,10*ROW('Hygiene Data'!I64))="","",OFFSET('Hygiene Data'!$I$11,0,10*ROW('Hygiene Data'!I64)))</f>
        <v/>
      </c>
      <c r="EE70" s="294" t="str">
        <f ca="true">+IF(OFFSET('Hygiene Data'!$I$12,0,10*ROW('Hygiene Data'!I64))="","",OFFSET('Hygiene Data'!$I$12,0,10*ROW('Hygiene Data'!I64)))</f>
        <v/>
      </c>
      <c r="EF70" s="294"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50" t="str">
        <f t="shared" ref="C71:C134" ca="true" si="1">+IF(ISNUMBER(VALUE(MID(A71,5,4))), VALUE(MID(A71, 5,4)),"")</f>
        <v/>
      </c>
      <c r="D71" s="96"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6"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6"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6"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6"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6"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6"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6"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6"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6"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6"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6"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6"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6"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6"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6"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6"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6"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7"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7"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7"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7"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7"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7"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7"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7"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7"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7"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7"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7"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7"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7"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7"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7"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7"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7"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7"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7"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7"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7"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7"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7"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7"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7"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7"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7"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7"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7"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8"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8"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8"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8"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8"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8"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8"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8"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8"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8"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8"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8"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8"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8"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8"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8"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8"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8"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94"/>
      <c r="BS71" s="294" t="str">
        <f ca="true">+IF(OFFSET('Water Data'!$D$27,0,10*ROW('Water Data'!D65))="","",OFFSET('Water Data'!$D$27,0,10*ROW('Water Data'!D65)))</f>
        <v/>
      </c>
      <c r="BT71" s="294" t="str">
        <f ca="true">+IF(OFFSET('Water Data'!$D$28,0,10*ROW('Water Data'!D65))="","",OFFSET('Water Data'!$D$28,0,10*ROW('Water Data'!D65)))</f>
        <v/>
      </c>
      <c r="BU71" s="294" t="str">
        <f ca="true">+IF(OFFSET('Water Data'!$D$29,0,10*ROW('Water Data'!D65))="","",OFFSET('Water Data'!$D$29,0,10*ROW('Water Data'!D65)))</f>
        <v/>
      </c>
      <c r="BV71" s="294" t="str">
        <f ca="true">+IF(OFFSET('Water Data'!$E$27,0,10*ROW('Water Data'!E65))="","",OFFSET('Water Data'!$E$27,0,10*ROW('Water Data'!E65)))</f>
        <v/>
      </c>
      <c r="BW71" s="294" t="str">
        <f ca="true">+IF(OFFSET('Water Data'!$E$28,0,10*ROW('Water Data'!E65))="","",OFFSET('Water Data'!$E$28,0,10*ROW('Water Data'!E65)))</f>
        <v/>
      </c>
      <c r="BX71" s="294" t="str">
        <f ca="true">+IF(OFFSET('Water Data'!$E$29,0,10*ROW('Water Data'!E65))="","",OFFSET('Water Data'!$E$29,0,10*ROW('Water Data'!E65)))</f>
        <v/>
      </c>
      <c r="BY71" s="294" t="str">
        <f ca="true">+IF(OFFSET('Water Data'!$F$27,0,10*ROW('Water Data'!F65))="","",OFFSET('Water Data'!$F$27,0,10*ROW('Water Data'!F65)))</f>
        <v/>
      </c>
      <c r="BZ71" s="294" t="str">
        <f ca="true">+IF(OFFSET('Water Data'!$F$28,0,10*ROW('Water Data'!F65))="","",OFFSET('Water Data'!$F$28,0,10*ROW('Water Data'!F65)))</f>
        <v/>
      </c>
      <c r="CA71" s="294" t="str">
        <f ca="true">+IF(OFFSET('Water Data'!$F$29,0,10*ROW('Water Data'!F65))="","",OFFSET('Water Data'!$F$29,0,10*ROW('Water Data'!F65)))</f>
        <v/>
      </c>
      <c r="CB71" s="294" t="str">
        <f ca="true">+IF(OFFSET('Water Data'!$G$27,0,10*ROW('Water Data'!G65))="","",OFFSET('Water Data'!$G$27,0,10*ROW('Water Data'!G65)))</f>
        <v/>
      </c>
      <c r="CC71" s="294" t="str">
        <f ca="true">+IF(OFFSET('Water Data'!$G$28,0,10*ROW('Water Data'!G65))="","",OFFSET('Water Data'!$G$28,0,10*ROW('Water Data'!G65)))</f>
        <v/>
      </c>
      <c r="CD71" s="294" t="str">
        <f ca="true">+IF(OFFSET('Water Data'!$G$29,0,10*ROW('Water Data'!G65))="","",OFFSET('Water Data'!$G$29,0,10*ROW('Water Data'!G65)))</f>
        <v/>
      </c>
      <c r="CE71" s="294" t="str">
        <f ca="true">+IF(OFFSET('Water Data'!$H$27,0,10*ROW('Water Data'!H65))="","",OFFSET('Water Data'!$H$27,0,10*ROW('Water Data'!H65)))</f>
        <v/>
      </c>
      <c r="CF71" s="294" t="str">
        <f ca="true">+IF(OFFSET('Water Data'!$H$28,0,10*ROW('Water Data'!H65))="","",OFFSET('Water Data'!$H$28,0,10*ROW('Water Data'!H65)))</f>
        <v/>
      </c>
      <c r="CG71" s="294" t="str">
        <f ca="true">+IF(OFFSET('Water Data'!$H$29,0,10*ROW('Water Data'!H65))="","",OFFSET('Water Data'!$H$29,0,10*ROW('Water Data'!H65)))</f>
        <v/>
      </c>
      <c r="CH71" s="294" t="str">
        <f ca="true">+IF(OFFSET('Water Data'!$I$27,0,10*ROW('Water Data'!I65))="","",OFFSET('Water Data'!$I$27,0,10*ROW('Water Data'!I65)))</f>
        <v/>
      </c>
      <c r="CI71" s="294" t="str">
        <f ca="true">+IF(OFFSET('Water Data'!$I$28,0,10*ROW('Water Data'!I65))="","",OFFSET('Water Data'!$I$28,0,10*ROW('Water Data'!I65)))</f>
        <v/>
      </c>
      <c r="CJ71" s="294" t="str">
        <f ca="true">+IF(OFFSET('Water Data'!$I$29,0,10*ROW('Water Data'!I65))="","",OFFSET('Water Data'!$I$29,0,10*ROW('Water Data'!I65)))</f>
        <v/>
      </c>
      <c r="CK71" s="294" t="str">
        <f ca="true">+IF(OFFSET('Sanitation Data'!$D$28,0,10*ROW('Sanitation Data'!D65))="","",OFFSET('Sanitation Data'!$D$28,0,10*ROW('Sanitation Data'!D65)))</f>
        <v/>
      </c>
      <c r="CL71" s="294" t="str">
        <f ca="true">+IF(OFFSET('Sanitation Data'!$D$29,0,10*ROW('Sanitation Data'!D65))="","",OFFSET('Sanitation Data'!$D$29,0,10*ROW('Sanitation Data'!D65)))</f>
        <v/>
      </c>
      <c r="CM71" s="294" t="str">
        <f ca="true">+IF(OFFSET('Sanitation Data'!$D$30,0,10*ROW('Sanitation Data'!D65))="","",OFFSET('Sanitation Data'!$D$30,0,10*ROW('Sanitation Data'!D65)))</f>
        <v/>
      </c>
      <c r="CN71" s="294" t="str">
        <f ca="true">+IF(OFFSET('Sanitation Data'!$D$31,0,10*ROW('Sanitation Data'!D65))="","",OFFSET('Sanitation Data'!$D$31,0,10*ROW('Sanitation Data'!D65)))</f>
        <v/>
      </c>
      <c r="CO71" s="294" t="str">
        <f ca="true">+IF(OFFSET('Sanitation Data'!$D$32,0,10*ROW('Sanitation Data'!D65))="","",OFFSET('Sanitation Data'!$D$32,0,10*ROW('Sanitation Data'!D65)))</f>
        <v/>
      </c>
      <c r="CP71" s="294" t="str">
        <f ca="true">+IF(OFFSET('Sanitation Data'!$E$28,0,10*ROW('Sanitation Data'!E65))="","",OFFSET('Sanitation Data'!$E$28,0,10*ROW('Sanitation Data'!E65)))</f>
        <v/>
      </c>
      <c r="CQ71" s="294" t="str">
        <f ca="true">+IF(OFFSET('Sanitation Data'!$E$29,0,10*ROW('Sanitation Data'!E65))="","",OFFSET('Sanitation Data'!$E$29,0,10*ROW('Sanitation Data'!E65)))</f>
        <v/>
      </c>
      <c r="CR71" s="294" t="str">
        <f ca="true">+IF(OFFSET('Sanitation Data'!$E$30,0,10*ROW('Sanitation Data'!E65))="","",OFFSET('Sanitation Data'!$E$30,0,10*ROW('Sanitation Data'!E65)))</f>
        <v/>
      </c>
      <c r="CS71" s="294" t="str">
        <f ca="true">+IF(OFFSET('Sanitation Data'!$E$31,0,10*ROW('Sanitation Data'!E65))="","",OFFSET('Sanitation Data'!$E$31,0,10*ROW('Sanitation Data'!E65)))</f>
        <v/>
      </c>
      <c r="CT71" s="294" t="str">
        <f ca="true">+IF(OFFSET('Sanitation Data'!$E$32,0,10*ROW('Sanitation Data'!E65))="","",OFFSET('Sanitation Data'!$E$32,0,10*ROW('Sanitation Data'!E65)))</f>
        <v/>
      </c>
      <c r="CU71" s="294" t="str">
        <f ca="true">+IF(OFFSET('Sanitation Data'!$F$28,0,10*ROW('Sanitation Data'!F65))="","",OFFSET('Sanitation Data'!$F$28,0,10*ROW('Sanitation Data'!F65)))</f>
        <v/>
      </c>
      <c r="CV71" s="294" t="str">
        <f ca="true">+IF(OFFSET('Sanitation Data'!$F$29,0,10*ROW('Sanitation Data'!F65))="","",OFFSET('Sanitation Data'!$F$29,0,10*ROW('Sanitation Data'!F65)))</f>
        <v/>
      </c>
      <c r="CW71" s="294" t="str">
        <f ca="true">+IF(OFFSET('Sanitation Data'!$F$30,0,10*ROW('Sanitation Data'!F65))="","",OFFSET('Sanitation Data'!$F$30,0,10*ROW('Sanitation Data'!F65)))</f>
        <v/>
      </c>
      <c r="CX71" s="294" t="str">
        <f ca="true">+IF(OFFSET('Sanitation Data'!$F$31,0,10*ROW('Sanitation Data'!F65))="","",OFFSET('Sanitation Data'!$F$31,0,10*ROW('Sanitation Data'!F65)))</f>
        <v/>
      </c>
      <c r="CY71" s="294" t="str">
        <f ca="true">+IF(OFFSET('Sanitation Data'!$F$32,0,10*ROW('Sanitation Data'!F65))="","",OFFSET('Sanitation Data'!$F$32,0,10*ROW('Sanitation Data'!F65)))</f>
        <v/>
      </c>
      <c r="CZ71" s="294" t="str">
        <f ca="true">+IF(OFFSET('Sanitation Data'!$G$28,0,10*ROW('Sanitation Data'!G65))="","",OFFSET('Sanitation Data'!$G$28,0,10*ROW('Sanitation Data'!G65)))</f>
        <v/>
      </c>
      <c r="DA71" s="294" t="str">
        <f ca="true">+IF(OFFSET('Sanitation Data'!$G$29,0,10*ROW('Sanitation Data'!G65))="","",OFFSET('Sanitation Data'!$G$29,0,10*ROW('Sanitation Data'!G65)))</f>
        <v/>
      </c>
      <c r="DB71" s="294" t="str">
        <f ca="true">+IF(OFFSET('Sanitation Data'!$G$30,0,10*ROW('Sanitation Data'!G65))="","",OFFSET('Sanitation Data'!$G$30,0,10*ROW('Sanitation Data'!G65)))</f>
        <v/>
      </c>
      <c r="DC71" s="294" t="str">
        <f ca="true">+IF(OFFSET('Sanitation Data'!$G$31,0,10*ROW('Sanitation Data'!G65))="","",OFFSET('Sanitation Data'!$G$31,0,10*ROW('Sanitation Data'!G65)))</f>
        <v/>
      </c>
      <c r="DD71" s="294" t="str">
        <f ca="true">+IF(OFFSET('Sanitation Data'!$G$32,0,10*ROW('Sanitation Data'!G65))="","",OFFSET('Sanitation Data'!$G$32,0,10*ROW('Sanitation Data'!G65)))</f>
        <v/>
      </c>
      <c r="DE71" s="294" t="str">
        <f ca="true">+IF(OFFSET('Sanitation Data'!$H$28,0,10*ROW('Sanitation Data'!H65))="","",OFFSET('Sanitation Data'!$H$28,0,10*ROW('Sanitation Data'!H65)))</f>
        <v/>
      </c>
      <c r="DF71" s="294" t="str">
        <f ca="true">+IF(OFFSET('Sanitation Data'!$H$29,0,10*ROW('Sanitation Data'!H65))="","",OFFSET('Sanitation Data'!$H$29,0,10*ROW('Sanitation Data'!H65)))</f>
        <v/>
      </c>
      <c r="DG71" s="294" t="str">
        <f ca="true">+IF(OFFSET('Sanitation Data'!$H$30,0,10*ROW('Sanitation Data'!H65))="","",OFFSET('Sanitation Data'!$H$30,0,10*ROW('Sanitation Data'!H65)))</f>
        <v/>
      </c>
      <c r="DH71" s="294" t="str">
        <f ca="true">+IF(OFFSET('Sanitation Data'!$H$31,0,10*ROW('Sanitation Data'!H65))="","",OFFSET('Sanitation Data'!$H$31,0,10*ROW('Sanitation Data'!H65)))</f>
        <v/>
      </c>
      <c r="DI71" s="294" t="str">
        <f ca="true">+IF(OFFSET('Sanitation Data'!$H$32,0,10*ROW('Sanitation Data'!H65))="","",OFFSET('Sanitation Data'!$H$32,0,10*ROW('Sanitation Data'!H65)))</f>
        <v/>
      </c>
      <c r="DJ71" s="294" t="str">
        <f ca="true">+IF(OFFSET('Sanitation Data'!$I$28,0,10*ROW('Sanitation Data'!I65))="","",OFFSET('Sanitation Data'!$I$28,0,10*ROW('Sanitation Data'!I65)))</f>
        <v/>
      </c>
      <c r="DK71" s="294" t="str">
        <f ca="true">+IF(OFFSET('Sanitation Data'!$I$29,0,10*ROW('Sanitation Data'!I65))="","",OFFSET('Sanitation Data'!$I$29,0,10*ROW('Sanitation Data'!I65)))</f>
        <v/>
      </c>
      <c r="DL71" s="294" t="str">
        <f ca="true">+IF(OFFSET('Sanitation Data'!$I$30,0,10*ROW('Sanitation Data'!I65))="","",OFFSET('Sanitation Data'!$I$30,0,10*ROW('Sanitation Data'!I65)))</f>
        <v/>
      </c>
      <c r="DM71" s="294" t="str">
        <f ca="true">+IF(OFFSET('Sanitation Data'!$I$31,0,10*ROW('Sanitation Data'!I65))="","",OFFSET('Sanitation Data'!$I$31,0,10*ROW('Sanitation Data'!I65)))</f>
        <v/>
      </c>
      <c r="DN71" s="294" t="str">
        <f ca="true">+IF(OFFSET('Sanitation Data'!$I$32,0,10*ROW('Sanitation Data'!I65))="","",OFFSET('Sanitation Data'!$I$32,0,10*ROW('Sanitation Data'!I65)))</f>
        <v/>
      </c>
      <c r="DO71" s="294" t="str">
        <f ca="true">+IF(OFFSET('Hygiene Data'!$D$11,0,10*ROW('Hygiene Data'!D65))="","",OFFSET('Hygiene Data'!$D$11,0,10*ROW('Hygiene Data'!D65)))</f>
        <v/>
      </c>
      <c r="DP71" s="294" t="str">
        <f ca="true">+IF(OFFSET('Hygiene Data'!$D$12,0,10*ROW('Hygiene Data'!D65))="","",OFFSET('Hygiene Data'!$D$12,0,10*ROW('Hygiene Data'!D65)))</f>
        <v/>
      </c>
      <c r="DQ71" s="294" t="str">
        <f ca="true">+IF(OFFSET('Hygiene Data'!$D$13,0,10*ROW('Hygiene Data'!D65))="","",OFFSET('Hygiene Data'!$D$13,0,10*ROW('Hygiene Data'!D65)))</f>
        <v/>
      </c>
      <c r="DR71" s="294" t="str">
        <f ca="true">+IF(OFFSET('Hygiene Data'!$E$11,0,10*ROW('Hygiene Data'!E65))="","",OFFSET('Hygiene Data'!$E$11,0,10*ROW('Hygiene Data'!E65)))</f>
        <v/>
      </c>
      <c r="DS71" s="294" t="str">
        <f ca="true">+IF(OFFSET('Hygiene Data'!$E$12,0,10*ROW('Hygiene Data'!E65))="","",OFFSET('Hygiene Data'!$E$12,0,10*ROW('Hygiene Data'!E65)))</f>
        <v/>
      </c>
      <c r="DT71" s="294" t="str">
        <f ca="true">+IF(OFFSET('Hygiene Data'!$E$13,0,10*ROW('Hygiene Data'!E65))="","",OFFSET('Hygiene Data'!$E$13,0,10*ROW('Hygiene Data'!E65)))</f>
        <v/>
      </c>
      <c r="DU71" s="294" t="str">
        <f ca="true">+IF(OFFSET('Hygiene Data'!$F$11,0,10*ROW('Hygiene Data'!F65))="","",OFFSET('Hygiene Data'!$F$11,0,10*ROW('Hygiene Data'!F65)))</f>
        <v/>
      </c>
      <c r="DV71" s="294" t="str">
        <f ca="true">+IF(OFFSET('Hygiene Data'!$F$12,0,10*ROW('Hygiene Data'!F65))="","",OFFSET('Hygiene Data'!$F$12,0,10*ROW('Hygiene Data'!F65)))</f>
        <v/>
      </c>
      <c r="DW71" s="294" t="str">
        <f ca="true">+IF(OFFSET('Hygiene Data'!$F$13,0,10*ROW('Hygiene Data'!F65))="","",OFFSET('Hygiene Data'!$F$13,0,10*ROW('Hygiene Data'!F65)))</f>
        <v/>
      </c>
      <c r="DX71" s="294" t="str">
        <f ca="true">+IF(OFFSET('Hygiene Data'!$G$11,0,10*ROW('Hygiene Data'!G65))="","",OFFSET('Hygiene Data'!$G$11,0,10*ROW('Hygiene Data'!G65)))</f>
        <v/>
      </c>
      <c r="DY71" s="294" t="str">
        <f ca="true">+IF(OFFSET('Hygiene Data'!$G$12,0,10*ROW('Hygiene Data'!G65))="","",OFFSET('Hygiene Data'!$G$12,0,10*ROW('Hygiene Data'!G65)))</f>
        <v/>
      </c>
      <c r="DZ71" s="294" t="str">
        <f ca="true">+IF(OFFSET('Hygiene Data'!$G$13,0,10*ROW('Hygiene Data'!G65))="","",OFFSET('Hygiene Data'!$G$13,0,10*ROW('Hygiene Data'!G65)))</f>
        <v/>
      </c>
      <c r="EA71" s="294" t="str">
        <f ca="true">+IF(OFFSET('Hygiene Data'!$H$11,0,10*ROW('Hygiene Data'!H65))="","",OFFSET('Hygiene Data'!$H$11,0,10*ROW('Hygiene Data'!H65)))</f>
        <v/>
      </c>
      <c r="EB71" s="294" t="str">
        <f ca="true">+IF(OFFSET('Hygiene Data'!$H$12,0,10*ROW('Hygiene Data'!H65))="","",OFFSET('Hygiene Data'!$H$12,0,10*ROW('Hygiene Data'!H65)))</f>
        <v/>
      </c>
      <c r="EC71" s="294" t="str">
        <f ca="true">+IF(OFFSET('Hygiene Data'!$H$13,0,10*ROW('Hygiene Data'!H65))="","",OFFSET('Hygiene Data'!$H$13,0,10*ROW('Hygiene Data'!H65)))</f>
        <v/>
      </c>
      <c r="ED71" s="294" t="str">
        <f ca="true">+IF(OFFSET('Hygiene Data'!$I$11,0,10*ROW('Hygiene Data'!I65))="","",OFFSET('Hygiene Data'!$I$11,0,10*ROW('Hygiene Data'!I65)))</f>
        <v/>
      </c>
      <c r="EE71" s="294" t="str">
        <f ca="true">+IF(OFFSET('Hygiene Data'!$I$12,0,10*ROW('Hygiene Data'!I65))="","",OFFSET('Hygiene Data'!$I$12,0,10*ROW('Hygiene Data'!I65)))</f>
        <v/>
      </c>
      <c r="EF71" s="294"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50" t="str">
        <f t="shared" ca="true" si="1"/>
        <v/>
      </c>
      <c r="D72" s="96"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6"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6"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6"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6"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6"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6"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6"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6"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6"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6"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6"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6"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6"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6"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6"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6"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6"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7"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7"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7"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7"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7"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7"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7"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7"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7"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7"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7"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7"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7"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7"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7"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7"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7"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7"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7"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7"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7"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7"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7"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7"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7"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7"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7"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7"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7"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7"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8"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8"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8"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8"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8"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8"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8"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8"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8"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8"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8"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8"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8"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8"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8"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8"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8"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8"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94"/>
      <c r="BS72" s="294" t="str">
        <f ca="true">+IF(OFFSET('Water Data'!$D$27,0,10*ROW('Water Data'!D66))="","",OFFSET('Water Data'!$D$27,0,10*ROW('Water Data'!D66)))</f>
        <v/>
      </c>
      <c r="BT72" s="294" t="str">
        <f ca="true">+IF(OFFSET('Water Data'!$D$28,0,10*ROW('Water Data'!D66))="","",OFFSET('Water Data'!$D$28,0,10*ROW('Water Data'!D66)))</f>
        <v/>
      </c>
      <c r="BU72" s="294" t="str">
        <f ca="true">+IF(OFFSET('Water Data'!$D$29,0,10*ROW('Water Data'!D66))="","",OFFSET('Water Data'!$D$29,0,10*ROW('Water Data'!D66)))</f>
        <v/>
      </c>
      <c r="BV72" s="294" t="str">
        <f ca="true">+IF(OFFSET('Water Data'!$E$27,0,10*ROW('Water Data'!E66))="","",OFFSET('Water Data'!$E$27,0,10*ROW('Water Data'!E66)))</f>
        <v/>
      </c>
      <c r="BW72" s="294" t="str">
        <f ca="true">+IF(OFFSET('Water Data'!$E$28,0,10*ROW('Water Data'!E66))="","",OFFSET('Water Data'!$E$28,0,10*ROW('Water Data'!E66)))</f>
        <v/>
      </c>
      <c r="BX72" s="294" t="str">
        <f ca="true">+IF(OFFSET('Water Data'!$E$29,0,10*ROW('Water Data'!E66))="","",OFFSET('Water Data'!$E$29,0,10*ROW('Water Data'!E66)))</f>
        <v/>
      </c>
      <c r="BY72" s="294" t="str">
        <f ca="true">+IF(OFFSET('Water Data'!$F$27,0,10*ROW('Water Data'!F66))="","",OFFSET('Water Data'!$F$27,0,10*ROW('Water Data'!F66)))</f>
        <v/>
      </c>
      <c r="BZ72" s="294" t="str">
        <f ca="true">+IF(OFFSET('Water Data'!$F$28,0,10*ROW('Water Data'!F66))="","",OFFSET('Water Data'!$F$28,0,10*ROW('Water Data'!F66)))</f>
        <v/>
      </c>
      <c r="CA72" s="294" t="str">
        <f ca="true">+IF(OFFSET('Water Data'!$F$29,0,10*ROW('Water Data'!F66))="","",OFFSET('Water Data'!$F$29,0,10*ROW('Water Data'!F66)))</f>
        <v/>
      </c>
      <c r="CB72" s="294" t="str">
        <f ca="true">+IF(OFFSET('Water Data'!$G$27,0,10*ROW('Water Data'!G66))="","",OFFSET('Water Data'!$G$27,0,10*ROW('Water Data'!G66)))</f>
        <v/>
      </c>
      <c r="CC72" s="294" t="str">
        <f ca="true">+IF(OFFSET('Water Data'!$G$28,0,10*ROW('Water Data'!G66))="","",OFFSET('Water Data'!$G$28,0,10*ROW('Water Data'!G66)))</f>
        <v/>
      </c>
      <c r="CD72" s="294" t="str">
        <f ca="true">+IF(OFFSET('Water Data'!$G$29,0,10*ROW('Water Data'!G66))="","",OFFSET('Water Data'!$G$29,0,10*ROW('Water Data'!G66)))</f>
        <v/>
      </c>
      <c r="CE72" s="294" t="str">
        <f ca="true">+IF(OFFSET('Water Data'!$H$27,0,10*ROW('Water Data'!H66))="","",OFFSET('Water Data'!$H$27,0,10*ROW('Water Data'!H66)))</f>
        <v/>
      </c>
      <c r="CF72" s="294" t="str">
        <f ca="true">+IF(OFFSET('Water Data'!$H$28,0,10*ROW('Water Data'!H66))="","",OFFSET('Water Data'!$H$28,0,10*ROW('Water Data'!H66)))</f>
        <v/>
      </c>
      <c r="CG72" s="294" t="str">
        <f ca="true">+IF(OFFSET('Water Data'!$H$29,0,10*ROW('Water Data'!H66))="","",OFFSET('Water Data'!$H$29,0,10*ROW('Water Data'!H66)))</f>
        <v/>
      </c>
      <c r="CH72" s="294" t="str">
        <f ca="true">+IF(OFFSET('Water Data'!$I$27,0,10*ROW('Water Data'!I66))="","",OFFSET('Water Data'!$I$27,0,10*ROW('Water Data'!I66)))</f>
        <v/>
      </c>
      <c r="CI72" s="294" t="str">
        <f ca="true">+IF(OFFSET('Water Data'!$I$28,0,10*ROW('Water Data'!I66))="","",OFFSET('Water Data'!$I$28,0,10*ROW('Water Data'!I66)))</f>
        <v/>
      </c>
      <c r="CJ72" s="294" t="str">
        <f ca="true">+IF(OFFSET('Water Data'!$I$29,0,10*ROW('Water Data'!I66))="","",OFFSET('Water Data'!$I$29,0,10*ROW('Water Data'!I66)))</f>
        <v/>
      </c>
      <c r="CK72" s="294" t="str">
        <f ca="true">+IF(OFFSET('Sanitation Data'!$D$28,0,10*ROW('Sanitation Data'!D66))="","",OFFSET('Sanitation Data'!$D$28,0,10*ROW('Sanitation Data'!D66)))</f>
        <v/>
      </c>
      <c r="CL72" s="294" t="str">
        <f ca="true">+IF(OFFSET('Sanitation Data'!$D$29,0,10*ROW('Sanitation Data'!D66))="","",OFFSET('Sanitation Data'!$D$29,0,10*ROW('Sanitation Data'!D66)))</f>
        <v/>
      </c>
      <c r="CM72" s="294" t="str">
        <f ca="true">+IF(OFFSET('Sanitation Data'!$D$30,0,10*ROW('Sanitation Data'!D66))="","",OFFSET('Sanitation Data'!$D$30,0,10*ROW('Sanitation Data'!D66)))</f>
        <v/>
      </c>
      <c r="CN72" s="294" t="str">
        <f ca="true">+IF(OFFSET('Sanitation Data'!$D$31,0,10*ROW('Sanitation Data'!D66))="","",OFFSET('Sanitation Data'!$D$31,0,10*ROW('Sanitation Data'!D66)))</f>
        <v/>
      </c>
      <c r="CO72" s="294" t="str">
        <f ca="true">+IF(OFFSET('Sanitation Data'!$D$32,0,10*ROW('Sanitation Data'!D66))="","",OFFSET('Sanitation Data'!$D$32,0,10*ROW('Sanitation Data'!D66)))</f>
        <v/>
      </c>
      <c r="CP72" s="294" t="str">
        <f ca="true">+IF(OFFSET('Sanitation Data'!$E$28,0,10*ROW('Sanitation Data'!E66))="","",OFFSET('Sanitation Data'!$E$28,0,10*ROW('Sanitation Data'!E66)))</f>
        <v/>
      </c>
      <c r="CQ72" s="294" t="str">
        <f ca="true">+IF(OFFSET('Sanitation Data'!$E$29,0,10*ROW('Sanitation Data'!E66))="","",OFFSET('Sanitation Data'!$E$29,0,10*ROW('Sanitation Data'!E66)))</f>
        <v/>
      </c>
      <c r="CR72" s="294" t="str">
        <f ca="true">+IF(OFFSET('Sanitation Data'!$E$30,0,10*ROW('Sanitation Data'!E66))="","",OFFSET('Sanitation Data'!$E$30,0,10*ROW('Sanitation Data'!E66)))</f>
        <v/>
      </c>
      <c r="CS72" s="294" t="str">
        <f ca="true">+IF(OFFSET('Sanitation Data'!$E$31,0,10*ROW('Sanitation Data'!E66))="","",OFFSET('Sanitation Data'!$E$31,0,10*ROW('Sanitation Data'!E66)))</f>
        <v/>
      </c>
      <c r="CT72" s="294" t="str">
        <f ca="true">+IF(OFFSET('Sanitation Data'!$E$32,0,10*ROW('Sanitation Data'!E66))="","",OFFSET('Sanitation Data'!$E$32,0,10*ROW('Sanitation Data'!E66)))</f>
        <v/>
      </c>
      <c r="CU72" s="294" t="str">
        <f ca="true">+IF(OFFSET('Sanitation Data'!$F$28,0,10*ROW('Sanitation Data'!F66))="","",OFFSET('Sanitation Data'!$F$28,0,10*ROW('Sanitation Data'!F66)))</f>
        <v/>
      </c>
      <c r="CV72" s="294" t="str">
        <f ca="true">+IF(OFFSET('Sanitation Data'!$F$29,0,10*ROW('Sanitation Data'!F66))="","",OFFSET('Sanitation Data'!$F$29,0,10*ROW('Sanitation Data'!F66)))</f>
        <v/>
      </c>
      <c r="CW72" s="294" t="str">
        <f ca="true">+IF(OFFSET('Sanitation Data'!$F$30,0,10*ROW('Sanitation Data'!F66))="","",OFFSET('Sanitation Data'!$F$30,0,10*ROW('Sanitation Data'!F66)))</f>
        <v/>
      </c>
      <c r="CX72" s="294" t="str">
        <f ca="true">+IF(OFFSET('Sanitation Data'!$F$31,0,10*ROW('Sanitation Data'!F66))="","",OFFSET('Sanitation Data'!$F$31,0,10*ROW('Sanitation Data'!F66)))</f>
        <v/>
      </c>
      <c r="CY72" s="294" t="str">
        <f ca="true">+IF(OFFSET('Sanitation Data'!$F$32,0,10*ROW('Sanitation Data'!F66))="","",OFFSET('Sanitation Data'!$F$32,0,10*ROW('Sanitation Data'!F66)))</f>
        <v/>
      </c>
      <c r="CZ72" s="294" t="str">
        <f ca="true">+IF(OFFSET('Sanitation Data'!$G$28,0,10*ROW('Sanitation Data'!G66))="","",OFFSET('Sanitation Data'!$G$28,0,10*ROW('Sanitation Data'!G66)))</f>
        <v/>
      </c>
      <c r="DA72" s="294" t="str">
        <f ca="true">+IF(OFFSET('Sanitation Data'!$G$29,0,10*ROW('Sanitation Data'!G66))="","",OFFSET('Sanitation Data'!$G$29,0,10*ROW('Sanitation Data'!G66)))</f>
        <v/>
      </c>
      <c r="DB72" s="294" t="str">
        <f ca="true">+IF(OFFSET('Sanitation Data'!$G$30,0,10*ROW('Sanitation Data'!G66))="","",OFFSET('Sanitation Data'!$G$30,0,10*ROW('Sanitation Data'!G66)))</f>
        <v/>
      </c>
      <c r="DC72" s="294" t="str">
        <f ca="true">+IF(OFFSET('Sanitation Data'!$G$31,0,10*ROW('Sanitation Data'!G66))="","",OFFSET('Sanitation Data'!$G$31,0,10*ROW('Sanitation Data'!G66)))</f>
        <v/>
      </c>
      <c r="DD72" s="294" t="str">
        <f ca="true">+IF(OFFSET('Sanitation Data'!$G$32,0,10*ROW('Sanitation Data'!G66))="","",OFFSET('Sanitation Data'!$G$32,0,10*ROW('Sanitation Data'!G66)))</f>
        <v/>
      </c>
      <c r="DE72" s="294" t="str">
        <f ca="true">+IF(OFFSET('Sanitation Data'!$H$28,0,10*ROW('Sanitation Data'!H66))="","",OFFSET('Sanitation Data'!$H$28,0,10*ROW('Sanitation Data'!H66)))</f>
        <v/>
      </c>
      <c r="DF72" s="294" t="str">
        <f ca="true">+IF(OFFSET('Sanitation Data'!$H$29,0,10*ROW('Sanitation Data'!H66))="","",OFFSET('Sanitation Data'!$H$29,0,10*ROW('Sanitation Data'!H66)))</f>
        <v/>
      </c>
      <c r="DG72" s="294" t="str">
        <f ca="true">+IF(OFFSET('Sanitation Data'!$H$30,0,10*ROW('Sanitation Data'!H66))="","",OFFSET('Sanitation Data'!$H$30,0,10*ROW('Sanitation Data'!H66)))</f>
        <v/>
      </c>
      <c r="DH72" s="294" t="str">
        <f ca="true">+IF(OFFSET('Sanitation Data'!$H$31,0,10*ROW('Sanitation Data'!H66))="","",OFFSET('Sanitation Data'!$H$31,0,10*ROW('Sanitation Data'!H66)))</f>
        <v/>
      </c>
      <c r="DI72" s="294" t="str">
        <f ca="true">+IF(OFFSET('Sanitation Data'!$H$32,0,10*ROW('Sanitation Data'!H66))="","",OFFSET('Sanitation Data'!$H$32,0,10*ROW('Sanitation Data'!H66)))</f>
        <v/>
      </c>
      <c r="DJ72" s="294" t="str">
        <f ca="true">+IF(OFFSET('Sanitation Data'!$I$28,0,10*ROW('Sanitation Data'!I66))="","",OFFSET('Sanitation Data'!$I$28,0,10*ROW('Sanitation Data'!I66)))</f>
        <v/>
      </c>
      <c r="DK72" s="294" t="str">
        <f ca="true">+IF(OFFSET('Sanitation Data'!$I$29,0,10*ROW('Sanitation Data'!I66))="","",OFFSET('Sanitation Data'!$I$29,0,10*ROW('Sanitation Data'!I66)))</f>
        <v/>
      </c>
      <c r="DL72" s="294" t="str">
        <f ca="true">+IF(OFFSET('Sanitation Data'!$I$30,0,10*ROW('Sanitation Data'!I66))="","",OFFSET('Sanitation Data'!$I$30,0,10*ROW('Sanitation Data'!I66)))</f>
        <v/>
      </c>
      <c r="DM72" s="294" t="str">
        <f ca="true">+IF(OFFSET('Sanitation Data'!$I$31,0,10*ROW('Sanitation Data'!I66))="","",OFFSET('Sanitation Data'!$I$31,0,10*ROW('Sanitation Data'!I66)))</f>
        <v/>
      </c>
      <c r="DN72" s="294" t="str">
        <f ca="true">+IF(OFFSET('Sanitation Data'!$I$32,0,10*ROW('Sanitation Data'!I66))="","",OFFSET('Sanitation Data'!$I$32,0,10*ROW('Sanitation Data'!I66)))</f>
        <v/>
      </c>
      <c r="DO72" s="294" t="str">
        <f ca="true">+IF(OFFSET('Hygiene Data'!$D$11,0,10*ROW('Hygiene Data'!D66))="","",OFFSET('Hygiene Data'!$D$11,0,10*ROW('Hygiene Data'!D66)))</f>
        <v/>
      </c>
      <c r="DP72" s="294" t="str">
        <f ca="true">+IF(OFFSET('Hygiene Data'!$D$12,0,10*ROW('Hygiene Data'!D66))="","",OFFSET('Hygiene Data'!$D$12,0,10*ROW('Hygiene Data'!D66)))</f>
        <v/>
      </c>
      <c r="DQ72" s="294" t="str">
        <f ca="true">+IF(OFFSET('Hygiene Data'!$D$13,0,10*ROW('Hygiene Data'!D66))="","",OFFSET('Hygiene Data'!$D$13,0,10*ROW('Hygiene Data'!D66)))</f>
        <v/>
      </c>
      <c r="DR72" s="294" t="str">
        <f ca="true">+IF(OFFSET('Hygiene Data'!$E$11,0,10*ROW('Hygiene Data'!E66))="","",OFFSET('Hygiene Data'!$E$11,0,10*ROW('Hygiene Data'!E66)))</f>
        <v/>
      </c>
      <c r="DS72" s="294" t="str">
        <f ca="true">+IF(OFFSET('Hygiene Data'!$E$12,0,10*ROW('Hygiene Data'!E66))="","",OFFSET('Hygiene Data'!$E$12,0,10*ROW('Hygiene Data'!E66)))</f>
        <v/>
      </c>
      <c r="DT72" s="294" t="str">
        <f ca="true">+IF(OFFSET('Hygiene Data'!$E$13,0,10*ROW('Hygiene Data'!E66))="","",OFFSET('Hygiene Data'!$E$13,0,10*ROW('Hygiene Data'!E66)))</f>
        <v/>
      </c>
      <c r="DU72" s="294" t="str">
        <f ca="true">+IF(OFFSET('Hygiene Data'!$F$11,0,10*ROW('Hygiene Data'!F66))="","",OFFSET('Hygiene Data'!$F$11,0,10*ROW('Hygiene Data'!F66)))</f>
        <v/>
      </c>
      <c r="DV72" s="294" t="str">
        <f ca="true">+IF(OFFSET('Hygiene Data'!$F$12,0,10*ROW('Hygiene Data'!F66))="","",OFFSET('Hygiene Data'!$F$12,0,10*ROW('Hygiene Data'!F66)))</f>
        <v/>
      </c>
      <c r="DW72" s="294" t="str">
        <f ca="true">+IF(OFFSET('Hygiene Data'!$F$13,0,10*ROW('Hygiene Data'!F66))="","",OFFSET('Hygiene Data'!$F$13,0,10*ROW('Hygiene Data'!F66)))</f>
        <v/>
      </c>
      <c r="DX72" s="294" t="str">
        <f ca="true">+IF(OFFSET('Hygiene Data'!$G$11,0,10*ROW('Hygiene Data'!G66))="","",OFFSET('Hygiene Data'!$G$11,0,10*ROW('Hygiene Data'!G66)))</f>
        <v/>
      </c>
      <c r="DY72" s="294" t="str">
        <f ca="true">+IF(OFFSET('Hygiene Data'!$G$12,0,10*ROW('Hygiene Data'!G66))="","",OFFSET('Hygiene Data'!$G$12,0,10*ROW('Hygiene Data'!G66)))</f>
        <v/>
      </c>
      <c r="DZ72" s="294" t="str">
        <f ca="true">+IF(OFFSET('Hygiene Data'!$G$13,0,10*ROW('Hygiene Data'!G66))="","",OFFSET('Hygiene Data'!$G$13,0,10*ROW('Hygiene Data'!G66)))</f>
        <v/>
      </c>
      <c r="EA72" s="294" t="str">
        <f ca="true">+IF(OFFSET('Hygiene Data'!$H$11,0,10*ROW('Hygiene Data'!H66))="","",OFFSET('Hygiene Data'!$H$11,0,10*ROW('Hygiene Data'!H66)))</f>
        <v/>
      </c>
      <c r="EB72" s="294" t="str">
        <f ca="true">+IF(OFFSET('Hygiene Data'!$H$12,0,10*ROW('Hygiene Data'!H66))="","",OFFSET('Hygiene Data'!$H$12,0,10*ROW('Hygiene Data'!H66)))</f>
        <v/>
      </c>
      <c r="EC72" s="294" t="str">
        <f ca="true">+IF(OFFSET('Hygiene Data'!$H$13,0,10*ROW('Hygiene Data'!H66))="","",OFFSET('Hygiene Data'!$H$13,0,10*ROW('Hygiene Data'!H66)))</f>
        <v/>
      </c>
      <c r="ED72" s="294" t="str">
        <f ca="true">+IF(OFFSET('Hygiene Data'!$I$11,0,10*ROW('Hygiene Data'!I66))="","",OFFSET('Hygiene Data'!$I$11,0,10*ROW('Hygiene Data'!I66)))</f>
        <v/>
      </c>
      <c r="EE72" s="294" t="str">
        <f ca="true">+IF(OFFSET('Hygiene Data'!$I$12,0,10*ROW('Hygiene Data'!I66))="","",OFFSET('Hygiene Data'!$I$12,0,10*ROW('Hygiene Data'!I66)))</f>
        <v/>
      </c>
      <c r="EF72" s="294"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50" t="str">
        <f t="shared" ca="true" si="1"/>
        <v/>
      </c>
      <c r="D73" s="96"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6"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6"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6"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6"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6"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6"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6"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6"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6"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6"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6"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6"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6"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6"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6"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6"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6"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7"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7"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7"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7"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7"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7"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7"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7"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7"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7"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7"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7"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7"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7"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7"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7"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7"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7"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7"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7"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7"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7"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7"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7"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7"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7"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7"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7"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7"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7"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8"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8"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8"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8"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8"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8"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8"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8"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8"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8"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8"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8"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8"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8"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8"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8"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8"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8"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94"/>
      <c r="BS73" s="294" t="str">
        <f ca="true">+IF(OFFSET('Water Data'!$D$27,0,10*ROW('Water Data'!D67))="","",OFFSET('Water Data'!$D$27,0,10*ROW('Water Data'!D67)))</f>
        <v/>
      </c>
      <c r="BT73" s="294" t="str">
        <f ca="true">+IF(OFFSET('Water Data'!$D$28,0,10*ROW('Water Data'!D67))="","",OFFSET('Water Data'!$D$28,0,10*ROW('Water Data'!D67)))</f>
        <v/>
      </c>
      <c r="BU73" s="294" t="str">
        <f ca="true">+IF(OFFSET('Water Data'!$D$29,0,10*ROW('Water Data'!D67))="","",OFFSET('Water Data'!$D$29,0,10*ROW('Water Data'!D67)))</f>
        <v/>
      </c>
      <c r="BV73" s="294" t="str">
        <f ca="true">+IF(OFFSET('Water Data'!$E$27,0,10*ROW('Water Data'!E67))="","",OFFSET('Water Data'!$E$27,0,10*ROW('Water Data'!E67)))</f>
        <v/>
      </c>
      <c r="BW73" s="294" t="str">
        <f ca="true">+IF(OFFSET('Water Data'!$E$28,0,10*ROW('Water Data'!E67))="","",OFFSET('Water Data'!$E$28,0,10*ROW('Water Data'!E67)))</f>
        <v/>
      </c>
      <c r="BX73" s="294" t="str">
        <f ca="true">+IF(OFFSET('Water Data'!$E$29,0,10*ROW('Water Data'!E67))="","",OFFSET('Water Data'!$E$29,0,10*ROW('Water Data'!E67)))</f>
        <v/>
      </c>
      <c r="BY73" s="294" t="str">
        <f ca="true">+IF(OFFSET('Water Data'!$F$27,0,10*ROW('Water Data'!F67))="","",OFFSET('Water Data'!$F$27,0,10*ROW('Water Data'!F67)))</f>
        <v/>
      </c>
      <c r="BZ73" s="294" t="str">
        <f ca="true">+IF(OFFSET('Water Data'!$F$28,0,10*ROW('Water Data'!F67))="","",OFFSET('Water Data'!$F$28,0,10*ROW('Water Data'!F67)))</f>
        <v/>
      </c>
      <c r="CA73" s="294" t="str">
        <f ca="true">+IF(OFFSET('Water Data'!$F$29,0,10*ROW('Water Data'!F67))="","",OFFSET('Water Data'!$F$29,0,10*ROW('Water Data'!F67)))</f>
        <v/>
      </c>
      <c r="CB73" s="294" t="str">
        <f ca="true">+IF(OFFSET('Water Data'!$G$27,0,10*ROW('Water Data'!G67))="","",OFFSET('Water Data'!$G$27,0,10*ROW('Water Data'!G67)))</f>
        <v/>
      </c>
      <c r="CC73" s="294" t="str">
        <f ca="true">+IF(OFFSET('Water Data'!$G$28,0,10*ROW('Water Data'!G67))="","",OFFSET('Water Data'!$G$28,0,10*ROW('Water Data'!G67)))</f>
        <v/>
      </c>
      <c r="CD73" s="294" t="str">
        <f ca="true">+IF(OFFSET('Water Data'!$G$29,0,10*ROW('Water Data'!G67))="","",OFFSET('Water Data'!$G$29,0,10*ROW('Water Data'!G67)))</f>
        <v/>
      </c>
      <c r="CE73" s="294" t="str">
        <f ca="true">+IF(OFFSET('Water Data'!$H$27,0,10*ROW('Water Data'!H67))="","",OFFSET('Water Data'!$H$27,0,10*ROW('Water Data'!H67)))</f>
        <v/>
      </c>
      <c r="CF73" s="294" t="str">
        <f ca="true">+IF(OFFSET('Water Data'!$H$28,0,10*ROW('Water Data'!H67))="","",OFFSET('Water Data'!$H$28,0,10*ROW('Water Data'!H67)))</f>
        <v/>
      </c>
      <c r="CG73" s="294" t="str">
        <f ca="true">+IF(OFFSET('Water Data'!$H$29,0,10*ROW('Water Data'!H67))="","",OFFSET('Water Data'!$H$29,0,10*ROW('Water Data'!H67)))</f>
        <v/>
      </c>
      <c r="CH73" s="294" t="str">
        <f ca="true">+IF(OFFSET('Water Data'!$I$27,0,10*ROW('Water Data'!I67))="","",OFFSET('Water Data'!$I$27,0,10*ROW('Water Data'!I67)))</f>
        <v/>
      </c>
      <c r="CI73" s="294" t="str">
        <f ca="true">+IF(OFFSET('Water Data'!$I$28,0,10*ROW('Water Data'!I67))="","",OFFSET('Water Data'!$I$28,0,10*ROW('Water Data'!I67)))</f>
        <v/>
      </c>
      <c r="CJ73" s="294" t="str">
        <f ca="true">+IF(OFFSET('Water Data'!$I$29,0,10*ROW('Water Data'!I67))="","",OFFSET('Water Data'!$I$29,0,10*ROW('Water Data'!I67)))</f>
        <v/>
      </c>
      <c r="CK73" s="294" t="str">
        <f ca="true">+IF(OFFSET('Sanitation Data'!$D$28,0,10*ROW('Sanitation Data'!D67))="","",OFFSET('Sanitation Data'!$D$28,0,10*ROW('Sanitation Data'!D67)))</f>
        <v/>
      </c>
      <c r="CL73" s="294" t="str">
        <f ca="true">+IF(OFFSET('Sanitation Data'!$D$29,0,10*ROW('Sanitation Data'!D67))="","",OFFSET('Sanitation Data'!$D$29,0,10*ROW('Sanitation Data'!D67)))</f>
        <v/>
      </c>
      <c r="CM73" s="294" t="str">
        <f ca="true">+IF(OFFSET('Sanitation Data'!$D$30,0,10*ROW('Sanitation Data'!D67))="","",OFFSET('Sanitation Data'!$D$30,0,10*ROW('Sanitation Data'!D67)))</f>
        <v/>
      </c>
      <c r="CN73" s="294" t="str">
        <f ca="true">+IF(OFFSET('Sanitation Data'!$D$31,0,10*ROW('Sanitation Data'!D67))="","",OFFSET('Sanitation Data'!$D$31,0,10*ROW('Sanitation Data'!D67)))</f>
        <v/>
      </c>
      <c r="CO73" s="294" t="str">
        <f ca="true">+IF(OFFSET('Sanitation Data'!$D$32,0,10*ROW('Sanitation Data'!D67))="","",OFFSET('Sanitation Data'!$D$32,0,10*ROW('Sanitation Data'!D67)))</f>
        <v/>
      </c>
      <c r="CP73" s="294" t="str">
        <f ca="true">+IF(OFFSET('Sanitation Data'!$E$28,0,10*ROW('Sanitation Data'!E67))="","",OFFSET('Sanitation Data'!$E$28,0,10*ROW('Sanitation Data'!E67)))</f>
        <v/>
      </c>
      <c r="CQ73" s="294" t="str">
        <f ca="true">+IF(OFFSET('Sanitation Data'!$E$29,0,10*ROW('Sanitation Data'!E67))="","",OFFSET('Sanitation Data'!$E$29,0,10*ROW('Sanitation Data'!E67)))</f>
        <v/>
      </c>
      <c r="CR73" s="294" t="str">
        <f ca="true">+IF(OFFSET('Sanitation Data'!$E$30,0,10*ROW('Sanitation Data'!E67))="","",OFFSET('Sanitation Data'!$E$30,0,10*ROW('Sanitation Data'!E67)))</f>
        <v/>
      </c>
      <c r="CS73" s="294" t="str">
        <f ca="true">+IF(OFFSET('Sanitation Data'!$E$31,0,10*ROW('Sanitation Data'!E67))="","",OFFSET('Sanitation Data'!$E$31,0,10*ROW('Sanitation Data'!E67)))</f>
        <v/>
      </c>
      <c r="CT73" s="294" t="str">
        <f ca="true">+IF(OFFSET('Sanitation Data'!$E$32,0,10*ROW('Sanitation Data'!E67))="","",OFFSET('Sanitation Data'!$E$32,0,10*ROW('Sanitation Data'!E67)))</f>
        <v/>
      </c>
      <c r="CU73" s="294" t="str">
        <f ca="true">+IF(OFFSET('Sanitation Data'!$F$28,0,10*ROW('Sanitation Data'!F67))="","",OFFSET('Sanitation Data'!$F$28,0,10*ROW('Sanitation Data'!F67)))</f>
        <v/>
      </c>
      <c r="CV73" s="294" t="str">
        <f ca="true">+IF(OFFSET('Sanitation Data'!$F$29,0,10*ROW('Sanitation Data'!F67))="","",OFFSET('Sanitation Data'!$F$29,0,10*ROW('Sanitation Data'!F67)))</f>
        <v/>
      </c>
      <c r="CW73" s="294" t="str">
        <f ca="true">+IF(OFFSET('Sanitation Data'!$F$30,0,10*ROW('Sanitation Data'!F67))="","",OFFSET('Sanitation Data'!$F$30,0,10*ROW('Sanitation Data'!F67)))</f>
        <v/>
      </c>
      <c r="CX73" s="294" t="str">
        <f ca="true">+IF(OFFSET('Sanitation Data'!$F$31,0,10*ROW('Sanitation Data'!F67))="","",OFFSET('Sanitation Data'!$F$31,0,10*ROW('Sanitation Data'!F67)))</f>
        <v/>
      </c>
      <c r="CY73" s="294" t="str">
        <f ca="true">+IF(OFFSET('Sanitation Data'!$F$32,0,10*ROW('Sanitation Data'!F67))="","",OFFSET('Sanitation Data'!$F$32,0,10*ROW('Sanitation Data'!F67)))</f>
        <v/>
      </c>
      <c r="CZ73" s="294" t="str">
        <f ca="true">+IF(OFFSET('Sanitation Data'!$G$28,0,10*ROW('Sanitation Data'!G67))="","",OFFSET('Sanitation Data'!$G$28,0,10*ROW('Sanitation Data'!G67)))</f>
        <v/>
      </c>
      <c r="DA73" s="294" t="str">
        <f ca="true">+IF(OFFSET('Sanitation Data'!$G$29,0,10*ROW('Sanitation Data'!G67))="","",OFFSET('Sanitation Data'!$G$29,0,10*ROW('Sanitation Data'!G67)))</f>
        <v/>
      </c>
      <c r="DB73" s="294" t="str">
        <f ca="true">+IF(OFFSET('Sanitation Data'!$G$30,0,10*ROW('Sanitation Data'!G67))="","",OFFSET('Sanitation Data'!$G$30,0,10*ROW('Sanitation Data'!G67)))</f>
        <v/>
      </c>
      <c r="DC73" s="294" t="str">
        <f ca="true">+IF(OFFSET('Sanitation Data'!$G$31,0,10*ROW('Sanitation Data'!G67))="","",OFFSET('Sanitation Data'!$G$31,0,10*ROW('Sanitation Data'!G67)))</f>
        <v/>
      </c>
      <c r="DD73" s="294" t="str">
        <f ca="true">+IF(OFFSET('Sanitation Data'!$G$32,0,10*ROW('Sanitation Data'!G67))="","",OFFSET('Sanitation Data'!$G$32,0,10*ROW('Sanitation Data'!G67)))</f>
        <v/>
      </c>
      <c r="DE73" s="294" t="str">
        <f ca="true">+IF(OFFSET('Sanitation Data'!$H$28,0,10*ROW('Sanitation Data'!H67))="","",OFFSET('Sanitation Data'!$H$28,0,10*ROW('Sanitation Data'!H67)))</f>
        <v/>
      </c>
      <c r="DF73" s="294" t="str">
        <f ca="true">+IF(OFFSET('Sanitation Data'!$H$29,0,10*ROW('Sanitation Data'!H67))="","",OFFSET('Sanitation Data'!$H$29,0,10*ROW('Sanitation Data'!H67)))</f>
        <v/>
      </c>
      <c r="DG73" s="294" t="str">
        <f ca="true">+IF(OFFSET('Sanitation Data'!$H$30,0,10*ROW('Sanitation Data'!H67))="","",OFFSET('Sanitation Data'!$H$30,0,10*ROW('Sanitation Data'!H67)))</f>
        <v/>
      </c>
      <c r="DH73" s="294" t="str">
        <f ca="true">+IF(OFFSET('Sanitation Data'!$H$31,0,10*ROW('Sanitation Data'!H67))="","",OFFSET('Sanitation Data'!$H$31,0,10*ROW('Sanitation Data'!H67)))</f>
        <v/>
      </c>
      <c r="DI73" s="294" t="str">
        <f ca="true">+IF(OFFSET('Sanitation Data'!$H$32,0,10*ROW('Sanitation Data'!H67))="","",OFFSET('Sanitation Data'!$H$32,0,10*ROW('Sanitation Data'!H67)))</f>
        <v/>
      </c>
      <c r="DJ73" s="294" t="str">
        <f ca="true">+IF(OFFSET('Sanitation Data'!$I$28,0,10*ROW('Sanitation Data'!I67))="","",OFFSET('Sanitation Data'!$I$28,0,10*ROW('Sanitation Data'!I67)))</f>
        <v/>
      </c>
      <c r="DK73" s="294" t="str">
        <f ca="true">+IF(OFFSET('Sanitation Data'!$I$29,0,10*ROW('Sanitation Data'!I67))="","",OFFSET('Sanitation Data'!$I$29,0,10*ROW('Sanitation Data'!I67)))</f>
        <v/>
      </c>
      <c r="DL73" s="294" t="str">
        <f ca="true">+IF(OFFSET('Sanitation Data'!$I$30,0,10*ROW('Sanitation Data'!I67))="","",OFFSET('Sanitation Data'!$I$30,0,10*ROW('Sanitation Data'!I67)))</f>
        <v/>
      </c>
      <c r="DM73" s="294" t="str">
        <f ca="true">+IF(OFFSET('Sanitation Data'!$I$31,0,10*ROW('Sanitation Data'!I67))="","",OFFSET('Sanitation Data'!$I$31,0,10*ROW('Sanitation Data'!I67)))</f>
        <v/>
      </c>
      <c r="DN73" s="294" t="str">
        <f ca="true">+IF(OFFSET('Sanitation Data'!$I$32,0,10*ROW('Sanitation Data'!I67))="","",OFFSET('Sanitation Data'!$I$32,0,10*ROW('Sanitation Data'!I67)))</f>
        <v/>
      </c>
      <c r="DO73" s="294" t="str">
        <f ca="true">+IF(OFFSET('Hygiene Data'!$D$11,0,10*ROW('Hygiene Data'!D67))="","",OFFSET('Hygiene Data'!$D$11,0,10*ROW('Hygiene Data'!D67)))</f>
        <v/>
      </c>
      <c r="DP73" s="294" t="str">
        <f ca="true">+IF(OFFSET('Hygiene Data'!$D$12,0,10*ROW('Hygiene Data'!D67))="","",OFFSET('Hygiene Data'!$D$12,0,10*ROW('Hygiene Data'!D67)))</f>
        <v/>
      </c>
      <c r="DQ73" s="294" t="str">
        <f ca="true">+IF(OFFSET('Hygiene Data'!$D$13,0,10*ROW('Hygiene Data'!D67))="","",OFFSET('Hygiene Data'!$D$13,0,10*ROW('Hygiene Data'!D67)))</f>
        <v/>
      </c>
      <c r="DR73" s="294" t="str">
        <f ca="true">+IF(OFFSET('Hygiene Data'!$E$11,0,10*ROW('Hygiene Data'!E67))="","",OFFSET('Hygiene Data'!$E$11,0,10*ROW('Hygiene Data'!E67)))</f>
        <v/>
      </c>
      <c r="DS73" s="294" t="str">
        <f ca="true">+IF(OFFSET('Hygiene Data'!$E$12,0,10*ROW('Hygiene Data'!E67))="","",OFFSET('Hygiene Data'!$E$12,0,10*ROW('Hygiene Data'!E67)))</f>
        <v/>
      </c>
      <c r="DT73" s="294" t="str">
        <f ca="true">+IF(OFFSET('Hygiene Data'!$E$13,0,10*ROW('Hygiene Data'!E67))="","",OFFSET('Hygiene Data'!$E$13,0,10*ROW('Hygiene Data'!E67)))</f>
        <v/>
      </c>
      <c r="DU73" s="294" t="str">
        <f ca="true">+IF(OFFSET('Hygiene Data'!$F$11,0,10*ROW('Hygiene Data'!F67))="","",OFFSET('Hygiene Data'!$F$11,0,10*ROW('Hygiene Data'!F67)))</f>
        <v/>
      </c>
      <c r="DV73" s="294" t="str">
        <f ca="true">+IF(OFFSET('Hygiene Data'!$F$12,0,10*ROW('Hygiene Data'!F67))="","",OFFSET('Hygiene Data'!$F$12,0,10*ROW('Hygiene Data'!F67)))</f>
        <v/>
      </c>
      <c r="DW73" s="294" t="str">
        <f ca="true">+IF(OFFSET('Hygiene Data'!$F$13,0,10*ROW('Hygiene Data'!F67))="","",OFFSET('Hygiene Data'!$F$13,0,10*ROW('Hygiene Data'!F67)))</f>
        <v/>
      </c>
      <c r="DX73" s="294" t="str">
        <f ca="true">+IF(OFFSET('Hygiene Data'!$G$11,0,10*ROW('Hygiene Data'!G67))="","",OFFSET('Hygiene Data'!$G$11,0,10*ROW('Hygiene Data'!G67)))</f>
        <v/>
      </c>
      <c r="DY73" s="294" t="str">
        <f ca="true">+IF(OFFSET('Hygiene Data'!$G$12,0,10*ROW('Hygiene Data'!G67))="","",OFFSET('Hygiene Data'!$G$12,0,10*ROW('Hygiene Data'!G67)))</f>
        <v/>
      </c>
      <c r="DZ73" s="294" t="str">
        <f ca="true">+IF(OFFSET('Hygiene Data'!$G$13,0,10*ROW('Hygiene Data'!G67))="","",OFFSET('Hygiene Data'!$G$13,0,10*ROW('Hygiene Data'!G67)))</f>
        <v/>
      </c>
      <c r="EA73" s="294" t="str">
        <f ca="true">+IF(OFFSET('Hygiene Data'!$H$11,0,10*ROW('Hygiene Data'!H67))="","",OFFSET('Hygiene Data'!$H$11,0,10*ROW('Hygiene Data'!H67)))</f>
        <v/>
      </c>
      <c r="EB73" s="294" t="str">
        <f ca="true">+IF(OFFSET('Hygiene Data'!$H$12,0,10*ROW('Hygiene Data'!H67))="","",OFFSET('Hygiene Data'!$H$12,0,10*ROW('Hygiene Data'!H67)))</f>
        <v/>
      </c>
      <c r="EC73" s="294" t="str">
        <f ca="true">+IF(OFFSET('Hygiene Data'!$H$13,0,10*ROW('Hygiene Data'!H67))="","",OFFSET('Hygiene Data'!$H$13,0,10*ROW('Hygiene Data'!H67)))</f>
        <v/>
      </c>
      <c r="ED73" s="294" t="str">
        <f ca="true">+IF(OFFSET('Hygiene Data'!$I$11,0,10*ROW('Hygiene Data'!I67))="","",OFFSET('Hygiene Data'!$I$11,0,10*ROW('Hygiene Data'!I67)))</f>
        <v/>
      </c>
      <c r="EE73" s="294" t="str">
        <f ca="true">+IF(OFFSET('Hygiene Data'!$I$12,0,10*ROW('Hygiene Data'!I67))="","",OFFSET('Hygiene Data'!$I$12,0,10*ROW('Hygiene Data'!I67)))</f>
        <v/>
      </c>
      <c r="EF73" s="294"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50" t="str">
        <f t="shared" ca="true" si="1"/>
        <v/>
      </c>
      <c r="D74" s="96"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6"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6"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6"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6"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6"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6"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6"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6"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6"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6"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6"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6"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6"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6"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6"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6"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6"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7"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7"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7"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7"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7"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7"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7"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7"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7"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7"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7"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7"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7"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7"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7"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7"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7"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7"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7"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7"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7"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7"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7"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7"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7"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7"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7"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7"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7"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7"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8"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8"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8"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8"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8"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8"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8"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8"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8"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8"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8"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8"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8"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8"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8"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8"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8"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8"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94"/>
      <c r="BS74" s="294" t="str">
        <f ca="true">+IF(OFFSET('Water Data'!$D$27,0,10*ROW('Water Data'!D68))="","",OFFSET('Water Data'!$D$27,0,10*ROW('Water Data'!D68)))</f>
        <v/>
      </c>
      <c r="BT74" s="294" t="str">
        <f ca="true">+IF(OFFSET('Water Data'!$D$28,0,10*ROW('Water Data'!D68))="","",OFFSET('Water Data'!$D$28,0,10*ROW('Water Data'!D68)))</f>
        <v/>
      </c>
      <c r="BU74" s="294" t="str">
        <f ca="true">+IF(OFFSET('Water Data'!$D$29,0,10*ROW('Water Data'!D68))="","",OFFSET('Water Data'!$D$29,0,10*ROW('Water Data'!D68)))</f>
        <v/>
      </c>
      <c r="BV74" s="294" t="str">
        <f ca="true">+IF(OFFSET('Water Data'!$E$27,0,10*ROW('Water Data'!E68))="","",OFFSET('Water Data'!$E$27,0,10*ROW('Water Data'!E68)))</f>
        <v/>
      </c>
      <c r="BW74" s="294" t="str">
        <f ca="true">+IF(OFFSET('Water Data'!$E$28,0,10*ROW('Water Data'!E68))="","",OFFSET('Water Data'!$E$28,0,10*ROW('Water Data'!E68)))</f>
        <v/>
      </c>
      <c r="BX74" s="294" t="str">
        <f ca="true">+IF(OFFSET('Water Data'!$E$29,0,10*ROW('Water Data'!E68))="","",OFFSET('Water Data'!$E$29,0,10*ROW('Water Data'!E68)))</f>
        <v/>
      </c>
      <c r="BY74" s="294" t="str">
        <f ca="true">+IF(OFFSET('Water Data'!$F$27,0,10*ROW('Water Data'!F68))="","",OFFSET('Water Data'!$F$27,0,10*ROW('Water Data'!F68)))</f>
        <v/>
      </c>
      <c r="BZ74" s="294" t="str">
        <f ca="true">+IF(OFFSET('Water Data'!$F$28,0,10*ROW('Water Data'!F68))="","",OFFSET('Water Data'!$F$28,0,10*ROW('Water Data'!F68)))</f>
        <v/>
      </c>
      <c r="CA74" s="294" t="str">
        <f ca="true">+IF(OFFSET('Water Data'!$F$29,0,10*ROW('Water Data'!F68))="","",OFFSET('Water Data'!$F$29,0,10*ROW('Water Data'!F68)))</f>
        <v/>
      </c>
      <c r="CB74" s="294" t="str">
        <f ca="true">+IF(OFFSET('Water Data'!$G$27,0,10*ROW('Water Data'!G68))="","",OFFSET('Water Data'!$G$27,0,10*ROW('Water Data'!G68)))</f>
        <v/>
      </c>
      <c r="CC74" s="294" t="str">
        <f ca="true">+IF(OFFSET('Water Data'!$G$28,0,10*ROW('Water Data'!G68))="","",OFFSET('Water Data'!$G$28,0,10*ROW('Water Data'!G68)))</f>
        <v/>
      </c>
      <c r="CD74" s="294" t="str">
        <f ca="true">+IF(OFFSET('Water Data'!$G$29,0,10*ROW('Water Data'!G68))="","",OFFSET('Water Data'!$G$29,0,10*ROW('Water Data'!G68)))</f>
        <v/>
      </c>
      <c r="CE74" s="294" t="str">
        <f ca="true">+IF(OFFSET('Water Data'!$H$27,0,10*ROW('Water Data'!H68))="","",OFFSET('Water Data'!$H$27,0,10*ROW('Water Data'!H68)))</f>
        <v/>
      </c>
      <c r="CF74" s="294" t="str">
        <f ca="true">+IF(OFFSET('Water Data'!$H$28,0,10*ROW('Water Data'!H68))="","",OFFSET('Water Data'!$H$28,0,10*ROW('Water Data'!H68)))</f>
        <v/>
      </c>
      <c r="CG74" s="294" t="str">
        <f ca="true">+IF(OFFSET('Water Data'!$H$29,0,10*ROW('Water Data'!H68))="","",OFFSET('Water Data'!$H$29,0,10*ROW('Water Data'!H68)))</f>
        <v/>
      </c>
      <c r="CH74" s="294" t="str">
        <f ca="true">+IF(OFFSET('Water Data'!$I$27,0,10*ROW('Water Data'!I68))="","",OFFSET('Water Data'!$I$27,0,10*ROW('Water Data'!I68)))</f>
        <v/>
      </c>
      <c r="CI74" s="294" t="str">
        <f ca="true">+IF(OFFSET('Water Data'!$I$28,0,10*ROW('Water Data'!I68))="","",OFFSET('Water Data'!$I$28,0,10*ROW('Water Data'!I68)))</f>
        <v/>
      </c>
      <c r="CJ74" s="294" t="str">
        <f ca="true">+IF(OFFSET('Water Data'!$I$29,0,10*ROW('Water Data'!I68))="","",OFFSET('Water Data'!$I$29,0,10*ROW('Water Data'!I68)))</f>
        <v/>
      </c>
      <c r="CK74" s="294" t="str">
        <f ca="true">+IF(OFFSET('Sanitation Data'!$D$28,0,10*ROW('Sanitation Data'!D68))="","",OFFSET('Sanitation Data'!$D$28,0,10*ROW('Sanitation Data'!D68)))</f>
        <v/>
      </c>
      <c r="CL74" s="294" t="str">
        <f ca="true">+IF(OFFSET('Sanitation Data'!$D$29,0,10*ROW('Sanitation Data'!D68))="","",OFFSET('Sanitation Data'!$D$29,0,10*ROW('Sanitation Data'!D68)))</f>
        <v/>
      </c>
      <c r="CM74" s="294" t="str">
        <f ca="true">+IF(OFFSET('Sanitation Data'!$D$30,0,10*ROW('Sanitation Data'!D68))="","",OFFSET('Sanitation Data'!$D$30,0,10*ROW('Sanitation Data'!D68)))</f>
        <v/>
      </c>
      <c r="CN74" s="294" t="str">
        <f ca="true">+IF(OFFSET('Sanitation Data'!$D$31,0,10*ROW('Sanitation Data'!D68))="","",OFFSET('Sanitation Data'!$D$31,0,10*ROW('Sanitation Data'!D68)))</f>
        <v/>
      </c>
      <c r="CO74" s="294" t="str">
        <f ca="true">+IF(OFFSET('Sanitation Data'!$D$32,0,10*ROW('Sanitation Data'!D68))="","",OFFSET('Sanitation Data'!$D$32,0,10*ROW('Sanitation Data'!D68)))</f>
        <v/>
      </c>
      <c r="CP74" s="294" t="str">
        <f ca="true">+IF(OFFSET('Sanitation Data'!$E$28,0,10*ROW('Sanitation Data'!E68))="","",OFFSET('Sanitation Data'!$E$28,0,10*ROW('Sanitation Data'!E68)))</f>
        <v/>
      </c>
      <c r="CQ74" s="294" t="str">
        <f ca="true">+IF(OFFSET('Sanitation Data'!$E$29,0,10*ROW('Sanitation Data'!E68))="","",OFFSET('Sanitation Data'!$E$29,0,10*ROW('Sanitation Data'!E68)))</f>
        <v/>
      </c>
      <c r="CR74" s="294" t="str">
        <f ca="true">+IF(OFFSET('Sanitation Data'!$E$30,0,10*ROW('Sanitation Data'!E68))="","",OFFSET('Sanitation Data'!$E$30,0,10*ROW('Sanitation Data'!E68)))</f>
        <v/>
      </c>
      <c r="CS74" s="294" t="str">
        <f ca="true">+IF(OFFSET('Sanitation Data'!$E$31,0,10*ROW('Sanitation Data'!E68))="","",OFFSET('Sanitation Data'!$E$31,0,10*ROW('Sanitation Data'!E68)))</f>
        <v/>
      </c>
      <c r="CT74" s="294" t="str">
        <f ca="true">+IF(OFFSET('Sanitation Data'!$E$32,0,10*ROW('Sanitation Data'!E68))="","",OFFSET('Sanitation Data'!$E$32,0,10*ROW('Sanitation Data'!E68)))</f>
        <v/>
      </c>
      <c r="CU74" s="294" t="str">
        <f ca="true">+IF(OFFSET('Sanitation Data'!$F$28,0,10*ROW('Sanitation Data'!F68))="","",OFFSET('Sanitation Data'!$F$28,0,10*ROW('Sanitation Data'!F68)))</f>
        <v/>
      </c>
      <c r="CV74" s="294" t="str">
        <f ca="true">+IF(OFFSET('Sanitation Data'!$F$29,0,10*ROW('Sanitation Data'!F68))="","",OFFSET('Sanitation Data'!$F$29,0,10*ROW('Sanitation Data'!F68)))</f>
        <v/>
      </c>
      <c r="CW74" s="294" t="str">
        <f ca="true">+IF(OFFSET('Sanitation Data'!$F$30,0,10*ROW('Sanitation Data'!F68))="","",OFFSET('Sanitation Data'!$F$30,0,10*ROW('Sanitation Data'!F68)))</f>
        <v/>
      </c>
      <c r="CX74" s="294" t="str">
        <f ca="true">+IF(OFFSET('Sanitation Data'!$F$31,0,10*ROW('Sanitation Data'!F68))="","",OFFSET('Sanitation Data'!$F$31,0,10*ROW('Sanitation Data'!F68)))</f>
        <v/>
      </c>
      <c r="CY74" s="294" t="str">
        <f ca="true">+IF(OFFSET('Sanitation Data'!$F$32,0,10*ROW('Sanitation Data'!F68))="","",OFFSET('Sanitation Data'!$F$32,0,10*ROW('Sanitation Data'!F68)))</f>
        <v/>
      </c>
      <c r="CZ74" s="294" t="str">
        <f ca="true">+IF(OFFSET('Sanitation Data'!$G$28,0,10*ROW('Sanitation Data'!G68))="","",OFFSET('Sanitation Data'!$G$28,0,10*ROW('Sanitation Data'!G68)))</f>
        <v/>
      </c>
      <c r="DA74" s="294" t="str">
        <f ca="true">+IF(OFFSET('Sanitation Data'!$G$29,0,10*ROW('Sanitation Data'!G68))="","",OFFSET('Sanitation Data'!$G$29,0,10*ROW('Sanitation Data'!G68)))</f>
        <v/>
      </c>
      <c r="DB74" s="294" t="str">
        <f ca="true">+IF(OFFSET('Sanitation Data'!$G$30,0,10*ROW('Sanitation Data'!G68))="","",OFFSET('Sanitation Data'!$G$30,0,10*ROW('Sanitation Data'!G68)))</f>
        <v/>
      </c>
      <c r="DC74" s="294" t="str">
        <f ca="true">+IF(OFFSET('Sanitation Data'!$G$31,0,10*ROW('Sanitation Data'!G68))="","",OFFSET('Sanitation Data'!$G$31,0,10*ROW('Sanitation Data'!G68)))</f>
        <v/>
      </c>
      <c r="DD74" s="294" t="str">
        <f ca="true">+IF(OFFSET('Sanitation Data'!$G$32,0,10*ROW('Sanitation Data'!G68))="","",OFFSET('Sanitation Data'!$G$32,0,10*ROW('Sanitation Data'!G68)))</f>
        <v/>
      </c>
      <c r="DE74" s="294" t="str">
        <f ca="true">+IF(OFFSET('Sanitation Data'!$H$28,0,10*ROW('Sanitation Data'!H68))="","",OFFSET('Sanitation Data'!$H$28,0,10*ROW('Sanitation Data'!H68)))</f>
        <v/>
      </c>
      <c r="DF74" s="294" t="str">
        <f ca="true">+IF(OFFSET('Sanitation Data'!$H$29,0,10*ROW('Sanitation Data'!H68))="","",OFFSET('Sanitation Data'!$H$29,0,10*ROW('Sanitation Data'!H68)))</f>
        <v/>
      </c>
      <c r="DG74" s="294" t="str">
        <f ca="true">+IF(OFFSET('Sanitation Data'!$H$30,0,10*ROW('Sanitation Data'!H68))="","",OFFSET('Sanitation Data'!$H$30,0,10*ROW('Sanitation Data'!H68)))</f>
        <v/>
      </c>
      <c r="DH74" s="294" t="str">
        <f ca="true">+IF(OFFSET('Sanitation Data'!$H$31,0,10*ROW('Sanitation Data'!H68))="","",OFFSET('Sanitation Data'!$H$31,0,10*ROW('Sanitation Data'!H68)))</f>
        <v/>
      </c>
      <c r="DI74" s="294" t="str">
        <f ca="true">+IF(OFFSET('Sanitation Data'!$H$32,0,10*ROW('Sanitation Data'!H68))="","",OFFSET('Sanitation Data'!$H$32,0,10*ROW('Sanitation Data'!H68)))</f>
        <v/>
      </c>
      <c r="DJ74" s="294" t="str">
        <f ca="true">+IF(OFFSET('Sanitation Data'!$I$28,0,10*ROW('Sanitation Data'!I68))="","",OFFSET('Sanitation Data'!$I$28,0,10*ROW('Sanitation Data'!I68)))</f>
        <v/>
      </c>
      <c r="DK74" s="294" t="str">
        <f ca="true">+IF(OFFSET('Sanitation Data'!$I$29,0,10*ROW('Sanitation Data'!I68))="","",OFFSET('Sanitation Data'!$I$29,0,10*ROW('Sanitation Data'!I68)))</f>
        <v/>
      </c>
      <c r="DL74" s="294" t="str">
        <f ca="true">+IF(OFFSET('Sanitation Data'!$I$30,0,10*ROW('Sanitation Data'!I68))="","",OFFSET('Sanitation Data'!$I$30,0,10*ROW('Sanitation Data'!I68)))</f>
        <v/>
      </c>
      <c r="DM74" s="294" t="str">
        <f ca="true">+IF(OFFSET('Sanitation Data'!$I$31,0,10*ROW('Sanitation Data'!I68))="","",OFFSET('Sanitation Data'!$I$31,0,10*ROW('Sanitation Data'!I68)))</f>
        <v/>
      </c>
      <c r="DN74" s="294" t="str">
        <f ca="true">+IF(OFFSET('Sanitation Data'!$I$32,0,10*ROW('Sanitation Data'!I68))="","",OFFSET('Sanitation Data'!$I$32,0,10*ROW('Sanitation Data'!I68)))</f>
        <v/>
      </c>
      <c r="DO74" s="294" t="str">
        <f ca="true">+IF(OFFSET('Hygiene Data'!$D$11,0,10*ROW('Hygiene Data'!D68))="","",OFFSET('Hygiene Data'!$D$11,0,10*ROW('Hygiene Data'!D68)))</f>
        <v/>
      </c>
      <c r="DP74" s="294" t="str">
        <f ca="true">+IF(OFFSET('Hygiene Data'!$D$12,0,10*ROW('Hygiene Data'!D68))="","",OFFSET('Hygiene Data'!$D$12,0,10*ROW('Hygiene Data'!D68)))</f>
        <v/>
      </c>
      <c r="DQ74" s="294" t="str">
        <f ca="true">+IF(OFFSET('Hygiene Data'!$D$13,0,10*ROW('Hygiene Data'!D68))="","",OFFSET('Hygiene Data'!$D$13,0,10*ROW('Hygiene Data'!D68)))</f>
        <v/>
      </c>
      <c r="DR74" s="294" t="str">
        <f ca="true">+IF(OFFSET('Hygiene Data'!$E$11,0,10*ROW('Hygiene Data'!E68))="","",OFFSET('Hygiene Data'!$E$11,0,10*ROW('Hygiene Data'!E68)))</f>
        <v/>
      </c>
      <c r="DS74" s="294" t="str">
        <f ca="true">+IF(OFFSET('Hygiene Data'!$E$12,0,10*ROW('Hygiene Data'!E68))="","",OFFSET('Hygiene Data'!$E$12,0,10*ROW('Hygiene Data'!E68)))</f>
        <v/>
      </c>
      <c r="DT74" s="294" t="str">
        <f ca="true">+IF(OFFSET('Hygiene Data'!$E$13,0,10*ROW('Hygiene Data'!E68))="","",OFFSET('Hygiene Data'!$E$13,0,10*ROW('Hygiene Data'!E68)))</f>
        <v/>
      </c>
      <c r="DU74" s="294" t="str">
        <f ca="true">+IF(OFFSET('Hygiene Data'!$F$11,0,10*ROW('Hygiene Data'!F68))="","",OFFSET('Hygiene Data'!$F$11,0,10*ROW('Hygiene Data'!F68)))</f>
        <v/>
      </c>
      <c r="DV74" s="294" t="str">
        <f ca="true">+IF(OFFSET('Hygiene Data'!$F$12,0,10*ROW('Hygiene Data'!F68))="","",OFFSET('Hygiene Data'!$F$12,0,10*ROW('Hygiene Data'!F68)))</f>
        <v/>
      </c>
      <c r="DW74" s="294" t="str">
        <f ca="true">+IF(OFFSET('Hygiene Data'!$F$13,0,10*ROW('Hygiene Data'!F68))="","",OFFSET('Hygiene Data'!$F$13,0,10*ROW('Hygiene Data'!F68)))</f>
        <v/>
      </c>
      <c r="DX74" s="294" t="str">
        <f ca="true">+IF(OFFSET('Hygiene Data'!$G$11,0,10*ROW('Hygiene Data'!G68))="","",OFFSET('Hygiene Data'!$G$11,0,10*ROW('Hygiene Data'!G68)))</f>
        <v/>
      </c>
      <c r="DY74" s="294" t="str">
        <f ca="true">+IF(OFFSET('Hygiene Data'!$G$12,0,10*ROW('Hygiene Data'!G68))="","",OFFSET('Hygiene Data'!$G$12,0,10*ROW('Hygiene Data'!G68)))</f>
        <v/>
      </c>
      <c r="DZ74" s="294" t="str">
        <f ca="true">+IF(OFFSET('Hygiene Data'!$G$13,0,10*ROW('Hygiene Data'!G68))="","",OFFSET('Hygiene Data'!$G$13,0,10*ROW('Hygiene Data'!G68)))</f>
        <v/>
      </c>
      <c r="EA74" s="294" t="str">
        <f ca="true">+IF(OFFSET('Hygiene Data'!$H$11,0,10*ROW('Hygiene Data'!H68))="","",OFFSET('Hygiene Data'!$H$11,0,10*ROW('Hygiene Data'!H68)))</f>
        <v/>
      </c>
      <c r="EB74" s="294" t="str">
        <f ca="true">+IF(OFFSET('Hygiene Data'!$H$12,0,10*ROW('Hygiene Data'!H68))="","",OFFSET('Hygiene Data'!$H$12,0,10*ROW('Hygiene Data'!H68)))</f>
        <v/>
      </c>
      <c r="EC74" s="294" t="str">
        <f ca="true">+IF(OFFSET('Hygiene Data'!$H$13,0,10*ROW('Hygiene Data'!H68))="","",OFFSET('Hygiene Data'!$H$13,0,10*ROW('Hygiene Data'!H68)))</f>
        <v/>
      </c>
      <c r="ED74" s="294" t="str">
        <f ca="true">+IF(OFFSET('Hygiene Data'!$I$11,0,10*ROW('Hygiene Data'!I68))="","",OFFSET('Hygiene Data'!$I$11,0,10*ROW('Hygiene Data'!I68)))</f>
        <v/>
      </c>
      <c r="EE74" s="294" t="str">
        <f ca="true">+IF(OFFSET('Hygiene Data'!$I$12,0,10*ROW('Hygiene Data'!I68))="","",OFFSET('Hygiene Data'!$I$12,0,10*ROW('Hygiene Data'!I68)))</f>
        <v/>
      </c>
      <c r="EF74" s="294"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50" t="str">
        <f t="shared" ca="true" si="1"/>
        <v/>
      </c>
      <c r="D75" s="96"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6"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6"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6"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6"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6"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6"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6"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6"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6"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6"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6"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6"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6"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6"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6"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6"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6"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7"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7"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7"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7"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7"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7"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7"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7"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7"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7"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7"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7"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7"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7"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7"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7"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7"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7"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7"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7"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7"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7"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7"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7"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7"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7"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7"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7"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7"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7"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8"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8"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8"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8"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8"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8"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8"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8"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8"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8"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8"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8"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8"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8"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8"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8"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8"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8"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94"/>
      <c r="BS75" s="294" t="str">
        <f ca="true">+IF(OFFSET('Water Data'!$D$27,0,10*ROW('Water Data'!D69))="","",OFFSET('Water Data'!$D$27,0,10*ROW('Water Data'!D69)))</f>
        <v/>
      </c>
      <c r="BT75" s="294" t="str">
        <f ca="true">+IF(OFFSET('Water Data'!$D$28,0,10*ROW('Water Data'!D69))="","",OFFSET('Water Data'!$D$28,0,10*ROW('Water Data'!D69)))</f>
        <v/>
      </c>
      <c r="BU75" s="294" t="str">
        <f ca="true">+IF(OFFSET('Water Data'!$D$29,0,10*ROW('Water Data'!D69))="","",OFFSET('Water Data'!$D$29,0,10*ROW('Water Data'!D69)))</f>
        <v/>
      </c>
      <c r="BV75" s="294" t="str">
        <f ca="true">+IF(OFFSET('Water Data'!$E$27,0,10*ROW('Water Data'!E69))="","",OFFSET('Water Data'!$E$27,0,10*ROW('Water Data'!E69)))</f>
        <v/>
      </c>
      <c r="BW75" s="294" t="str">
        <f ca="true">+IF(OFFSET('Water Data'!$E$28,0,10*ROW('Water Data'!E69))="","",OFFSET('Water Data'!$E$28,0,10*ROW('Water Data'!E69)))</f>
        <v/>
      </c>
      <c r="BX75" s="294" t="str">
        <f ca="true">+IF(OFFSET('Water Data'!$E$29,0,10*ROW('Water Data'!E69))="","",OFFSET('Water Data'!$E$29,0,10*ROW('Water Data'!E69)))</f>
        <v/>
      </c>
      <c r="BY75" s="294" t="str">
        <f ca="true">+IF(OFFSET('Water Data'!$F$27,0,10*ROW('Water Data'!F69))="","",OFFSET('Water Data'!$F$27,0,10*ROW('Water Data'!F69)))</f>
        <v/>
      </c>
      <c r="BZ75" s="294" t="str">
        <f ca="true">+IF(OFFSET('Water Data'!$F$28,0,10*ROW('Water Data'!F69))="","",OFFSET('Water Data'!$F$28,0,10*ROW('Water Data'!F69)))</f>
        <v/>
      </c>
      <c r="CA75" s="294" t="str">
        <f ca="true">+IF(OFFSET('Water Data'!$F$29,0,10*ROW('Water Data'!F69))="","",OFFSET('Water Data'!$F$29,0,10*ROW('Water Data'!F69)))</f>
        <v/>
      </c>
      <c r="CB75" s="294" t="str">
        <f ca="true">+IF(OFFSET('Water Data'!$G$27,0,10*ROW('Water Data'!G69))="","",OFFSET('Water Data'!$G$27,0,10*ROW('Water Data'!G69)))</f>
        <v/>
      </c>
      <c r="CC75" s="294" t="str">
        <f ca="true">+IF(OFFSET('Water Data'!$G$28,0,10*ROW('Water Data'!G69))="","",OFFSET('Water Data'!$G$28,0,10*ROW('Water Data'!G69)))</f>
        <v/>
      </c>
      <c r="CD75" s="294" t="str">
        <f ca="true">+IF(OFFSET('Water Data'!$G$29,0,10*ROW('Water Data'!G69))="","",OFFSET('Water Data'!$G$29,0,10*ROW('Water Data'!G69)))</f>
        <v/>
      </c>
      <c r="CE75" s="294" t="str">
        <f ca="true">+IF(OFFSET('Water Data'!$H$27,0,10*ROW('Water Data'!H69))="","",OFFSET('Water Data'!$H$27,0,10*ROW('Water Data'!H69)))</f>
        <v/>
      </c>
      <c r="CF75" s="294" t="str">
        <f ca="true">+IF(OFFSET('Water Data'!$H$28,0,10*ROW('Water Data'!H69))="","",OFFSET('Water Data'!$H$28,0,10*ROW('Water Data'!H69)))</f>
        <v/>
      </c>
      <c r="CG75" s="294" t="str">
        <f ca="true">+IF(OFFSET('Water Data'!$H$29,0,10*ROW('Water Data'!H69))="","",OFFSET('Water Data'!$H$29,0,10*ROW('Water Data'!H69)))</f>
        <v/>
      </c>
      <c r="CH75" s="294" t="str">
        <f ca="true">+IF(OFFSET('Water Data'!$I$27,0,10*ROW('Water Data'!I69))="","",OFFSET('Water Data'!$I$27,0,10*ROW('Water Data'!I69)))</f>
        <v/>
      </c>
      <c r="CI75" s="294" t="str">
        <f ca="true">+IF(OFFSET('Water Data'!$I$28,0,10*ROW('Water Data'!I69))="","",OFFSET('Water Data'!$I$28,0,10*ROW('Water Data'!I69)))</f>
        <v/>
      </c>
      <c r="CJ75" s="294" t="str">
        <f ca="true">+IF(OFFSET('Water Data'!$I$29,0,10*ROW('Water Data'!I69))="","",OFFSET('Water Data'!$I$29,0,10*ROW('Water Data'!I69)))</f>
        <v/>
      </c>
      <c r="CK75" s="294" t="str">
        <f ca="true">+IF(OFFSET('Sanitation Data'!$D$28,0,10*ROW('Sanitation Data'!D69))="","",OFFSET('Sanitation Data'!$D$28,0,10*ROW('Sanitation Data'!D69)))</f>
        <v/>
      </c>
      <c r="CL75" s="294" t="str">
        <f ca="true">+IF(OFFSET('Sanitation Data'!$D$29,0,10*ROW('Sanitation Data'!D69))="","",OFFSET('Sanitation Data'!$D$29,0,10*ROW('Sanitation Data'!D69)))</f>
        <v/>
      </c>
      <c r="CM75" s="294" t="str">
        <f ca="true">+IF(OFFSET('Sanitation Data'!$D$30,0,10*ROW('Sanitation Data'!D69))="","",OFFSET('Sanitation Data'!$D$30,0,10*ROW('Sanitation Data'!D69)))</f>
        <v/>
      </c>
      <c r="CN75" s="294" t="str">
        <f ca="true">+IF(OFFSET('Sanitation Data'!$D$31,0,10*ROW('Sanitation Data'!D69))="","",OFFSET('Sanitation Data'!$D$31,0,10*ROW('Sanitation Data'!D69)))</f>
        <v/>
      </c>
      <c r="CO75" s="294" t="str">
        <f ca="true">+IF(OFFSET('Sanitation Data'!$D$32,0,10*ROW('Sanitation Data'!D69))="","",OFFSET('Sanitation Data'!$D$32,0,10*ROW('Sanitation Data'!D69)))</f>
        <v/>
      </c>
      <c r="CP75" s="294" t="str">
        <f ca="true">+IF(OFFSET('Sanitation Data'!$E$28,0,10*ROW('Sanitation Data'!E69))="","",OFFSET('Sanitation Data'!$E$28,0,10*ROW('Sanitation Data'!E69)))</f>
        <v/>
      </c>
      <c r="CQ75" s="294" t="str">
        <f ca="true">+IF(OFFSET('Sanitation Data'!$E$29,0,10*ROW('Sanitation Data'!E69))="","",OFFSET('Sanitation Data'!$E$29,0,10*ROW('Sanitation Data'!E69)))</f>
        <v/>
      </c>
      <c r="CR75" s="294" t="str">
        <f ca="true">+IF(OFFSET('Sanitation Data'!$E$30,0,10*ROW('Sanitation Data'!E69))="","",OFFSET('Sanitation Data'!$E$30,0,10*ROW('Sanitation Data'!E69)))</f>
        <v/>
      </c>
      <c r="CS75" s="294" t="str">
        <f ca="true">+IF(OFFSET('Sanitation Data'!$E$31,0,10*ROW('Sanitation Data'!E69))="","",OFFSET('Sanitation Data'!$E$31,0,10*ROW('Sanitation Data'!E69)))</f>
        <v/>
      </c>
      <c r="CT75" s="294" t="str">
        <f ca="true">+IF(OFFSET('Sanitation Data'!$E$32,0,10*ROW('Sanitation Data'!E69))="","",OFFSET('Sanitation Data'!$E$32,0,10*ROW('Sanitation Data'!E69)))</f>
        <v/>
      </c>
      <c r="CU75" s="294" t="str">
        <f ca="true">+IF(OFFSET('Sanitation Data'!$F$28,0,10*ROW('Sanitation Data'!F69))="","",OFFSET('Sanitation Data'!$F$28,0,10*ROW('Sanitation Data'!F69)))</f>
        <v/>
      </c>
      <c r="CV75" s="294" t="str">
        <f ca="true">+IF(OFFSET('Sanitation Data'!$F$29,0,10*ROW('Sanitation Data'!F69))="","",OFFSET('Sanitation Data'!$F$29,0,10*ROW('Sanitation Data'!F69)))</f>
        <v/>
      </c>
      <c r="CW75" s="294" t="str">
        <f ca="true">+IF(OFFSET('Sanitation Data'!$F$30,0,10*ROW('Sanitation Data'!F69))="","",OFFSET('Sanitation Data'!$F$30,0,10*ROW('Sanitation Data'!F69)))</f>
        <v/>
      </c>
      <c r="CX75" s="294" t="str">
        <f ca="true">+IF(OFFSET('Sanitation Data'!$F$31,0,10*ROW('Sanitation Data'!F69))="","",OFFSET('Sanitation Data'!$F$31,0,10*ROW('Sanitation Data'!F69)))</f>
        <v/>
      </c>
      <c r="CY75" s="294" t="str">
        <f ca="true">+IF(OFFSET('Sanitation Data'!$F$32,0,10*ROW('Sanitation Data'!F69))="","",OFFSET('Sanitation Data'!$F$32,0,10*ROW('Sanitation Data'!F69)))</f>
        <v/>
      </c>
      <c r="CZ75" s="294" t="str">
        <f ca="true">+IF(OFFSET('Sanitation Data'!$G$28,0,10*ROW('Sanitation Data'!G69))="","",OFFSET('Sanitation Data'!$G$28,0,10*ROW('Sanitation Data'!G69)))</f>
        <v/>
      </c>
      <c r="DA75" s="294" t="str">
        <f ca="true">+IF(OFFSET('Sanitation Data'!$G$29,0,10*ROW('Sanitation Data'!G69))="","",OFFSET('Sanitation Data'!$G$29,0,10*ROW('Sanitation Data'!G69)))</f>
        <v/>
      </c>
      <c r="DB75" s="294" t="str">
        <f ca="true">+IF(OFFSET('Sanitation Data'!$G$30,0,10*ROW('Sanitation Data'!G69))="","",OFFSET('Sanitation Data'!$G$30,0,10*ROW('Sanitation Data'!G69)))</f>
        <v/>
      </c>
      <c r="DC75" s="294" t="str">
        <f ca="true">+IF(OFFSET('Sanitation Data'!$G$31,0,10*ROW('Sanitation Data'!G69))="","",OFFSET('Sanitation Data'!$G$31,0,10*ROW('Sanitation Data'!G69)))</f>
        <v/>
      </c>
      <c r="DD75" s="294" t="str">
        <f ca="true">+IF(OFFSET('Sanitation Data'!$G$32,0,10*ROW('Sanitation Data'!G69))="","",OFFSET('Sanitation Data'!$G$32,0,10*ROW('Sanitation Data'!G69)))</f>
        <v/>
      </c>
      <c r="DE75" s="294" t="str">
        <f ca="true">+IF(OFFSET('Sanitation Data'!$H$28,0,10*ROW('Sanitation Data'!H69))="","",OFFSET('Sanitation Data'!$H$28,0,10*ROW('Sanitation Data'!H69)))</f>
        <v/>
      </c>
      <c r="DF75" s="294" t="str">
        <f ca="true">+IF(OFFSET('Sanitation Data'!$H$29,0,10*ROW('Sanitation Data'!H69))="","",OFFSET('Sanitation Data'!$H$29,0,10*ROW('Sanitation Data'!H69)))</f>
        <v/>
      </c>
      <c r="DG75" s="294" t="str">
        <f ca="true">+IF(OFFSET('Sanitation Data'!$H$30,0,10*ROW('Sanitation Data'!H69))="","",OFFSET('Sanitation Data'!$H$30,0,10*ROW('Sanitation Data'!H69)))</f>
        <v/>
      </c>
      <c r="DH75" s="294" t="str">
        <f ca="true">+IF(OFFSET('Sanitation Data'!$H$31,0,10*ROW('Sanitation Data'!H69))="","",OFFSET('Sanitation Data'!$H$31,0,10*ROW('Sanitation Data'!H69)))</f>
        <v/>
      </c>
      <c r="DI75" s="294" t="str">
        <f ca="true">+IF(OFFSET('Sanitation Data'!$H$32,0,10*ROW('Sanitation Data'!H69))="","",OFFSET('Sanitation Data'!$H$32,0,10*ROW('Sanitation Data'!H69)))</f>
        <v/>
      </c>
      <c r="DJ75" s="294" t="str">
        <f ca="true">+IF(OFFSET('Sanitation Data'!$I$28,0,10*ROW('Sanitation Data'!I69))="","",OFFSET('Sanitation Data'!$I$28,0,10*ROW('Sanitation Data'!I69)))</f>
        <v/>
      </c>
      <c r="DK75" s="294" t="str">
        <f ca="true">+IF(OFFSET('Sanitation Data'!$I$29,0,10*ROW('Sanitation Data'!I69))="","",OFFSET('Sanitation Data'!$I$29,0,10*ROW('Sanitation Data'!I69)))</f>
        <v/>
      </c>
      <c r="DL75" s="294" t="str">
        <f ca="true">+IF(OFFSET('Sanitation Data'!$I$30,0,10*ROW('Sanitation Data'!I69))="","",OFFSET('Sanitation Data'!$I$30,0,10*ROW('Sanitation Data'!I69)))</f>
        <v/>
      </c>
      <c r="DM75" s="294" t="str">
        <f ca="true">+IF(OFFSET('Sanitation Data'!$I$31,0,10*ROW('Sanitation Data'!I69))="","",OFFSET('Sanitation Data'!$I$31,0,10*ROW('Sanitation Data'!I69)))</f>
        <v/>
      </c>
      <c r="DN75" s="294" t="str">
        <f ca="true">+IF(OFFSET('Sanitation Data'!$I$32,0,10*ROW('Sanitation Data'!I69))="","",OFFSET('Sanitation Data'!$I$32,0,10*ROW('Sanitation Data'!I69)))</f>
        <v/>
      </c>
      <c r="DO75" s="294" t="str">
        <f ca="true">+IF(OFFSET('Hygiene Data'!$D$11,0,10*ROW('Hygiene Data'!D69))="","",OFFSET('Hygiene Data'!$D$11,0,10*ROW('Hygiene Data'!D69)))</f>
        <v/>
      </c>
      <c r="DP75" s="294" t="str">
        <f ca="true">+IF(OFFSET('Hygiene Data'!$D$12,0,10*ROW('Hygiene Data'!D69))="","",OFFSET('Hygiene Data'!$D$12,0,10*ROW('Hygiene Data'!D69)))</f>
        <v/>
      </c>
      <c r="DQ75" s="294" t="str">
        <f ca="true">+IF(OFFSET('Hygiene Data'!$D$13,0,10*ROW('Hygiene Data'!D69))="","",OFFSET('Hygiene Data'!$D$13,0,10*ROW('Hygiene Data'!D69)))</f>
        <v/>
      </c>
      <c r="DR75" s="294" t="str">
        <f ca="true">+IF(OFFSET('Hygiene Data'!$E$11,0,10*ROW('Hygiene Data'!E69))="","",OFFSET('Hygiene Data'!$E$11,0,10*ROW('Hygiene Data'!E69)))</f>
        <v/>
      </c>
      <c r="DS75" s="294" t="str">
        <f ca="true">+IF(OFFSET('Hygiene Data'!$E$12,0,10*ROW('Hygiene Data'!E69))="","",OFFSET('Hygiene Data'!$E$12,0,10*ROW('Hygiene Data'!E69)))</f>
        <v/>
      </c>
      <c r="DT75" s="294" t="str">
        <f ca="true">+IF(OFFSET('Hygiene Data'!$E$13,0,10*ROW('Hygiene Data'!E69))="","",OFFSET('Hygiene Data'!$E$13,0,10*ROW('Hygiene Data'!E69)))</f>
        <v/>
      </c>
      <c r="DU75" s="294" t="str">
        <f ca="true">+IF(OFFSET('Hygiene Data'!$F$11,0,10*ROW('Hygiene Data'!F69))="","",OFFSET('Hygiene Data'!$F$11,0,10*ROW('Hygiene Data'!F69)))</f>
        <v/>
      </c>
      <c r="DV75" s="294" t="str">
        <f ca="true">+IF(OFFSET('Hygiene Data'!$F$12,0,10*ROW('Hygiene Data'!F69))="","",OFFSET('Hygiene Data'!$F$12,0,10*ROW('Hygiene Data'!F69)))</f>
        <v/>
      </c>
      <c r="DW75" s="294" t="str">
        <f ca="true">+IF(OFFSET('Hygiene Data'!$F$13,0,10*ROW('Hygiene Data'!F69))="","",OFFSET('Hygiene Data'!$F$13,0,10*ROW('Hygiene Data'!F69)))</f>
        <v/>
      </c>
      <c r="DX75" s="294" t="str">
        <f ca="true">+IF(OFFSET('Hygiene Data'!$G$11,0,10*ROW('Hygiene Data'!G69))="","",OFFSET('Hygiene Data'!$G$11,0,10*ROW('Hygiene Data'!G69)))</f>
        <v/>
      </c>
      <c r="DY75" s="294" t="str">
        <f ca="true">+IF(OFFSET('Hygiene Data'!$G$12,0,10*ROW('Hygiene Data'!G69))="","",OFFSET('Hygiene Data'!$G$12,0,10*ROW('Hygiene Data'!G69)))</f>
        <v/>
      </c>
      <c r="DZ75" s="294" t="str">
        <f ca="true">+IF(OFFSET('Hygiene Data'!$G$13,0,10*ROW('Hygiene Data'!G69))="","",OFFSET('Hygiene Data'!$G$13,0,10*ROW('Hygiene Data'!G69)))</f>
        <v/>
      </c>
      <c r="EA75" s="294" t="str">
        <f ca="true">+IF(OFFSET('Hygiene Data'!$H$11,0,10*ROW('Hygiene Data'!H69))="","",OFFSET('Hygiene Data'!$H$11,0,10*ROW('Hygiene Data'!H69)))</f>
        <v/>
      </c>
      <c r="EB75" s="294" t="str">
        <f ca="true">+IF(OFFSET('Hygiene Data'!$H$12,0,10*ROW('Hygiene Data'!H69))="","",OFFSET('Hygiene Data'!$H$12,0,10*ROW('Hygiene Data'!H69)))</f>
        <v/>
      </c>
      <c r="EC75" s="294" t="str">
        <f ca="true">+IF(OFFSET('Hygiene Data'!$H$13,0,10*ROW('Hygiene Data'!H69))="","",OFFSET('Hygiene Data'!$H$13,0,10*ROW('Hygiene Data'!H69)))</f>
        <v/>
      </c>
      <c r="ED75" s="294" t="str">
        <f ca="true">+IF(OFFSET('Hygiene Data'!$I$11,0,10*ROW('Hygiene Data'!I69))="","",OFFSET('Hygiene Data'!$I$11,0,10*ROW('Hygiene Data'!I69)))</f>
        <v/>
      </c>
      <c r="EE75" s="294" t="str">
        <f ca="true">+IF(OFFSET('Hygiene Data'!$I$12,0,10*ROW('Hygiene Data'!I69))="","",OFFSET('Hygiene Data'!$I$12,0,10*ROW('Hygiene Data'!I69)))</f>
        <v/>
      </c>
      <c r="EF75" s="294"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50" t="str">
        <f t="shared" ca="true" si="1"/>
        <v/>
      </c>
      <c r="D76" s="96"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6"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6"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6"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6"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6"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6"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6"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6"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6"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6"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6"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6"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6"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6"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6"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6"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6"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7"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7"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7"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7"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7"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7"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7"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7"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7"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7"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7"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7"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7"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7"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7"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7"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7"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7"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7"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7"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7"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7"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7"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7"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7"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7"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7"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7"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7"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7"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8"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8"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8"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8"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8"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8"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8"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8"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8"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8"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8"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8"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8"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8"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8"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8"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8"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8"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94"/>
      <c r="BS76" s="294" t="str">
        <f ca="true">+IF(OFFSET('Water Data'!$D$27,0,10*ROW('Water Data'!D70))="","",OFFSET('Water Data'!$D$27,0,10*ROW('Water Data'!D70)))</f>
        <v/>
      </c>
      <c r="BT76" s="294" t="str">
        <f ca="true">+IF(OFFSET('Water Data'!$D$28,0,10*ROW('Water Data'!D70))="","",OFFSET('Water Data'!$D$28,0,10*ROW('Water Data'!D70)))</f>
        <v/>
      </c>
      <c r="BU76" s="294" t="str">
        <f ca="true">+IF(OFFSET('Water Data'!$D$29,0,10*ROW('Water Data'!D70))="","",OFFSET('Water Data'!$D$29,0,10*ROW('Water Data'!D70)))</f>
        <v/>
      </c>
      <c r="BV76" s="294" t="str">
        <f ca="true">+IF(OFFSET('Water Data'!$E$27,0,10*ROW('Water Data'!E70))="","",OFFSET('Water Data'!$E$27,0,10*ROW('Water Data'!E70)))</f>
        <v/>
      </c>
      <c r="BW76" s="294" t="str">
        <f ca="true">+IF(OFFSET('Water Data'!$E$28,0,10*ROW('Water Data'!E70))="","",OFFSET('Water Data'!$E$28,0,10*ROW('Water Data'!E70)))</f>
        <v/>
      </c>
      <c r="BX76" s="294" t="str">
        <f ca="true">+IF(OFFSET('Water Data'!$E$29,0,10*ROW('Water Data'!E70))="","",OFFSET('Water Data'!$E$29,0,10*ROW('Water Data'!E70)))</f>
        <v/>
      </c>
      <c r="BY76" s="294" t="str">
        <f ca="true">+IF(OFFSET('Water Data'!$F$27,0,10*ROW('Water Data'!F70))="","",OFFSET('Water Data'!$F$27,0,10*ROW('Water Data'!F70)))</f>
        <v/>
      </c>
      <c r="BZ76" s="294" t="str">
        <f ca="true">+IF(OFFSET('Water Data'!$F$28,0,10*ROW('Water Data'!F70))="","",OFFSET('Water Data'!$F$28,0,10*ROW('Water Data'!F70)))</f>
        <v/>
      </c>
      <c r="CA76" s="294" t="str">
        <f ca="true">+IF(OFFSET('Water Data'!$F$29,0,10*ROW('Water Data'!F70))="","",OFFSET('Water Data'!$F$29,0,10*ROW('Water Data'!F70)))</f>
        <v/>
      </c>
      <c r="CB76" s="294" t="str">
        <f ca="true">+IF(OFFSET('Water Data'!$G$27,0,10*ROW('Water Data'!G70))="","",OFFSET('Water Data'!$G$27,0,10*ROW('Water Data'!G70)))</f>
        <v/>
      </c>
      <c r="CC76" s="294" t="str">
        <f ca="true">+IF(OFFSET('Water Data'!$G$28,0,10*ROW('Water Data'!G70))="","",OFFSET('Water Data'!$G$28,0,10*ROW('Water Data'!G70)))</f>
        <v/>
      </c>
      <c r="CD76" s="294" t="str">
        <f ca="true">+IF(OFFSET('Water Data'!$G$29,0,10*ROW('Water Data'!G70))="","",OFFSET('Water Data'!$G$29,0,10*ROW('Water Data'!G70)))</f>
        <v/>
      </c>
      <c r="CE76" s="294" t="str">
        <f ca="true">+IF(OFFSET('Water Data'!$H$27,0,10*ROW('Water Data'!H70))="","",OFFSET('Water Data'!$H$27,0,10*ROW('Water Data'!H70)))</f>
        <v/>
      </c>
      <c r="CF76" s="294" t="str">
        <f ca="true">+IF(OFFSET('Water Data'!$H$28,0,10*ROW('Water Data'!H70))="","",OFFSET('Water Data'!$H$28,0,10*ROW('Water Data'!H70)))</f>
        <v/>
      </c>
      <c r="CG76" s="294" t="str">
        <f ca="true">+IF(OFFSET('Water Data'!$H$29,0,10*ROW('Water Data'!H70))="","",OFFSET('Water Data'!$H$29,0,10*ROW('Water Data'!H70)))</f>
        <v/>
      </c>
      <c r="CH76" s="294" t="str">
        <f ca="true">+IF(OFFSET('Water Data'!$I$27,0,10*ROW('Water Data'!I70))="","",OFFSET('Water Data'!$I$27,0,10*ROW('Water Data'!I70)))</f>
        <v/>
      </c>
      <c r="CI76" s="294" t="str">
        <f ca="true">+IF(OFFSET('Water Data'!$I$28,0,10*ROW('Water Data'!I70))="","",OFFSET('Water Data'!$I$28,0,10*ROW('Water Data'!I70)))</f>
        <v/>
      </c>
      <c r="CJ76" s="294" t="str">
        <f ca="true">+IF(OFFSET('Water Data'!$I$29,0,10*ROW('Water Data'!I70))="","",OFFSET('Water Data'!$I$29,0,10*ROW('Water Data'!I70)))</f>
        <v/>
      </c>
      <c r="CK76" s="294" t="str">
        <f ca="true">+IF(OFFSET('Sanitation Data'!$D$28,0,10*ROW('Sanitation Data'!D70))="","",OFFSET('Sanitation Data'!$D$28,0,10*ROW('Sanitation Data'!D70)))</f>
        <v/>
      </c>
      <c r="CL76" s="294" t="str">
        <f ca="true">+IF(OFFSET('Sanitation Data'!$D$29,0,10*ROW('Sanitation Data'!D70))="","",OFFSET('Sanitation Data'!$D$29,0,10*ROW('Sanitation Data'!D70)))</f>
        <v/>
      </c>
      <c r="CM76" s="294" t="str">
        <f ca="true">+IF(OFFSET('Sanitation Data'!$D$30,0,10*ROW('Sanitation Data'!D70))="","",OFFSET('Sanitation Data'!$D$30,0,10*ROW('Sanitation Data'!D70)))</f>
        <v/>
      </c>
      <c r="CN76" s="294" t="str">
        <f ca="true">+IF(OFFSET('Sanitation Data'!$D$31,0,10*ROW('Sanitation Data'!D70))="","",OFFSET('Sanitation Data'!$D$31,0,10*ROW('Sanitation Data'!D70)))</f>
        <v/>
      </c>
      <c r="CO76" s="294" t="str">
        <f ca="true">+IF(OFFSET('Sanitation Data'!$D$32,0,10*ROW('Sanitation Data'!D70))="","",OFFSET('Sanitation Data'!$D$32,0,10*ROW('Sanitation Data'!D70)))</f>
        <v/>
      </c>
      <c r="CP76" s="294" t="str">
        <f ca="true">+IF(OFFSET('Sanitation Data'!$E$28,0,10*ROW('Sanitation Data'!E70))="","",OFFSET('Sanitation Data'!$E$28,0,10*ROW('Sanitation Data'!E70)))</f>
        <v/>
      </c>
      <c r="CQ76" s="294" t="str">
        <f ca="true">+IF(OFFSET('Sanitation Data'!$E$29,0,10*ROW('Sanitation Data'!E70))="","",OFFSET('Sanitation Data'!$E$29,0,10*ROW('Sanitation Data'!E70)))</f>
        <v/>
      </c>
      <c r="CR76" s="294" t="str">
        <f ca="true">+IF(OFFSET('Sanitation Data'!$E$30,0,10*ROW('Sanitation Data'!E70))="","",OFFSET('Sanitation Data'!$E$30,0,10*ROW('Sanitation Data'!E70)))</f>
        <v/>
      </c>
      <c r="CS76" s="294" t="str">
        <f ca="true">+IF(OFFSET('Sanitation Data'!$E$31,0,10*ROW('Sanitation Data'!E70))="","",OFFSET('Sanitation Data'!$E$31,0,10*ROW('Sanitation Data'!E70)))</f>
        <v/>
      </c>
      <c r="CT76" s="294" t="str">
        <f ca="true">+IF(OFFSET('Sanitation Data'!$E$32,0,10*ROW('Sanitation Data'!E70))="","",OFFSET('Sanitation Data'!$E$32,0,10*ROW('Sanitation Data'!E70)))</f>
        <v/>
      </c>
      <c r="CU76" s="294" t="str">
        <f ca="true">+IF(OFFSET('Sanitation Data'!$F$28,0,10*ROW('Sanitation Data'!F70))="","",OFFSET('Sanitation Data'!$F$28,0,10*ROW('Sanitation Data'!F70)))</f>
        <v/>
      </c>
      <c r="CV76" s="294" t="str">
        <f ca="true">+IF(OFFSET('Sanitation Data'!$F$29,0,10*ROW('Sanitation Data'!F70))="","",OFFSET('Sanitation Data'!$F$29,0,10*ROW('Sanitation Data'!F70)))</f>
        <v/>
      </c>
      <c r="CW76" s="294" t="str">
        <f ca="true">+IF(OFFSET('Sanitation Data'!$F$30,0,10*ROW('Sanitation Data'!F70))="","",OFFSET('Sanitation Data'!$F$30,0,10*ROW('Sanitation Data'!F70)))</f>
        <v/>
      </c>
      <c r="CX76" s="294" t="str">
        <f ca="true">+IF(OFFSET('Sanitation Data'!$F$31,0,10*ROW('Sanitation Data'!F70))="","",OFFSET('Sanitation Data'!$F$31,0,10*ROW('Sanitation Data'!F70)))</f>
        <v/>
      </c>
      <c r="CY76" s="294" t="str">
        <f ca="true">+IF(OFFSET('Sanitation Data'!$F$32,0,10*ROW('Sanitation Data'!F70))="","",OFFSET('Sanitation Data'!$F$32,0,10*ROW('Sanitation Data'!F70)))</f>
        <v/>
      </c>
      <c r="CZ76" s="294" t="str">
        <f ca="true">+IF(OFFSET('Sanitation Data'!$G$28,0,10*ROW('Sanitation Data'!G70))="","",OFFSET('Sanitation Data'!$G$28,0,10*ROW('Sanitation Data'!G70)))</f>
        <v/>
      </c>
      <c r="DA76" s="294" t="str">
        <f ca="true">+IF(OFFSET('Sanitation Data'!$G$29,0,10*ROW('Sanitation Data'!G70))="","",OFFSET('Sanitation Data'!$G$29,0,10*ROW('Sanitation Data'!G70)))</f>
        <v/>
      </c>
      <c r="DB76" s="294" t="str">
        <f ca="true">+IF(OFFSET('Sanitation Data'!$G$30,0,10*ROW('Sanitation Data'!G70))="","",OFFSET('Sanitation Data'!$G$30,0,10*ROW('Sanitation Data'!G70)))</f>
        <v/>
      </c>
      <c r="DC76" s="294" t="str">
        <f ca="true">+IF(OFFSET('Sanitation Data'!$G$31,0,10*ROW('Sanitation Data'!G70))="","",OFFSET('Sanitation Data'!$G$31,0,10*ROW('Sanitation Data'!G70)))</f>
        <v/>
      </c>
      <c r="DD76" s="294" t="str">
        <f ca="true">+IF(OFFSET('Sanitation Data'!$G$32,0,10*ROW('Sanitation Data'!G70))="","",OFFSET('Sanitation Data'!$G$32,0,10*ROW('Sanitation Data'!G70)))</f>
        <v/>
      </c>
      <c r="DE76" s="294" t="str">
        <f ca="true">+IF(OFFSET('Sanitation Data'!$H$28,0,10*ROW('Sanitation Data'!H70))="","",OFFSET('Sanitation Data'!$H$28,0,10*ROW('Sanitation Data'!H70)))</f>
        <v/>
      </c>
      <c r="DF76" s="294" t="str">
        <f ca="true">+IF(OFFSET('Sanitation Data'!$H$29,0,10*ROW('Sanitation Data'!H70))="","",OFFSET('Sanitation Data'!$H$29,0,10*ROW('Sanitation Data'!H70)))</f>
        <v/>
      </c>
      <c r="DG76" s="294" t="str">
        <f ca="true">+IF(OFFSET('Sanitation Data'!$H$30,0,10*ROW('Sanitation Data'!H70))="","",OFFSET('Sanitation Data'!$H$30,0,10*ROW('Sanitation Data'!H70)))</f>
        <v/>
      </c>
      <c r="DH76" s="294" t="str">
        <f ca="true">+IF(OFFSET('Sanitation Data'!$H$31,0,10*ROW('Sanitation Data'!H70))="","",OFFSET('Sanitation Data'!$H$31,0,10*ROW('Sanitation Data'!H70)))</f>
        <v/>
      </c>
      <c r="DI76" s="294" t="str">
        <f ca="true">+IF(OFFSET('Sanitation Data'!$H$32,0,10*ROW('Sanitation Data'!H70))="","",OFFSET('Sanitation Data'!$H$32,0,10*ROW('Sanitation Data'!H70)))</f>
        <v/>
      </c>
      <c r="DJ76" s="294" t="str">
        <f ca="true">+IF(OFFSET('Sanitation Data'!$I$28,0,10*ROW('Sanitation Data'!I70))="","",OFFSET('Sanitation Data'!$I$28,0,10*ROW('Sanitation Data'!I70)))</f>
        <v/>
      </c>
      <c r="DK76" s="294" t="str">
        <f ca="true">+IF(OFFSET('Sanitation Data'!$I$29,0,10*ROW('Sanitation Data'!I70))="","",OFFSET('Sanitation Data'!$I$29,0,10*ROW('Sanitation Data'!I70)))</f>
        <v/>
      </c>
      <c r="DL76" s="294" t="str">
        <f ca="true">+IF(OFFSET('Sanitation Data'!$I$30,0,10*ROW('Sanitation Data'!I70))="","",OFFSET('Sanitation Data'!$I$30,0,10*ROW('Sanitation Data'!I70)))</f>
        <v/>
      </c>
      <c r="DM76" s="294" t="str">
        <f ca="true">+IF(OFFSET('Sanitation Data'!$I$31,0,10*ROW('Sanitation Data'!I70))="","",OFFSET('Sanitation Data'!$I$31,0,10*ROW('Sanitation Data'!I70)))</f>
        <v/>
      </c>
      <c r="DN76" s="294" t="str">
        <f ca="true">+IF(OFFSET('Sanitation Data'!$I$32,0,10*ROW('Sanitation Data'!I70))="","",OFFSET('Sanitation Data'!$I$32,0,10*ROW('Sanitation Data'!I70)))</f>
        <v/>
      </c>
      <c r="DO76" s="294" t="str">
        <f ca="true">+IF(OFFSET('Hygiene Data'!$D$11,0,10*ROW('Hygiene Data'!D70))="","",OFFSET('Hygiene Data'!$D$11,0,10*ROW('Hygiene Data'!D70)))</f>
        <v/>
      </c>
      <c r="DP76" s="294" t="str">
        <f ca="true">+IF(OFFSET('Hygiene Data'!$D$12,0,10*ROW('Hygiene Data'!D70))="","",OFFSET('Hygiene Data'!$D$12,0,10*ROW('Hygiene Data'!D70)))</f>
        <v/>
      </c>
      <c r="DQ76" s="294" t="str">
        <f ca="true">+IF(OFFSET('Hygiene Data'!$D$13,0,10*ROW('Hygiene Data'!D70))="","",OFFSET('Hygiene Data'!$D$13,0,10*ROW('Hygiene Data'!D70)))</f>
        <v/>
      </c>
      <c r="DR76" s="294" t="str">
        <f ca="true">+IF(OFFSET('Hygiene Data'!$E$11,0,10*ROW('Hygiene Data'!E70))="","",OFFSET('Hygiene Data'!$E$11,0,10*ROW('Hygiene Data'!E70)))</f>
        <v/>
      </c>
      <c r="DS76" s="294" t="str">
        <f ca="true">+IF(OFFSET('Hygiene Data'!$E$12,0,10*ROW('Hygiene Data'!E70))="","",OFFSET('Hygiene Data'!$E$12,0,10*ROW('Hygiene Data'!E70)))</f>
        <v/>
      </c>
      <c r="DT76" s="294" t="str">
        <f ca="true">+IF(OFFSET('Hygiene Data'!$E$13,0,10*ROW('Hygiene Data'!E70))="","",OFFSET('Hygiene Data'!$E$13,0,10*ROW('Hygiene Data'!E70)))</f>
        <v/>
      </c>
      <c r="DU76" s="294" t="str">
        <f ca="true">+IF(OFFSET('Hygiene Data'!$F$11,0,10*ROW('Hygiene Data'!F70))="","",OFFSET('Hygiene Data'!$F$11,0,10*ROW('Hygiene Data'!F70)))</f>
        <v/>
      </c>
      <c r="DV76" s="294" t="str">
        <f ca="true">+IF(OFFSET('Hygiene Data'!$F$12,0,10*ROW('Hygiene Data'!F70))="","",OFFSET('Hygiene Data'!$F$12,0,10*ROW('Hygiene Data'!F70)))</f>
        <v/>
      </c>
      <c r="DW76" s="294" t="str">
        <f ca="true">+IF(OFFSET('Hygiene Data'!$F$13,0,10*ROW('Hygiene Data'!F70))="","",OFFSET('Hygiene Data'!$F$13,0,10*ROW('Hygiene Data'!F70)))</f>
        <v/>
      </c>
      <c r="DX76" s="294" t="str">
        <f ca="true">+IF(OFFSET('Hygiene Data'!$G$11,0,10*ROW('Hygiene Data'!G70))="","",OFFSET('Hygiene Data'!$G$11,0,10*ROW('Hygiene Data'!G70)))</f>
        <v/>
      </c>
      <c r="DY76" s="294" t="str">
        <f ca="true">+IF(OFFSET('Hygiene Data'!$G$12,0,10*ROW('Hygiene Data'!G70))="","",OFFSET('Hygiene Data'!$G$12,0,10*ROW('Hygiene Data'!G70)))</f>
        <v/>
      </c>
      <c r="DZ76" s="294" t="str">
        <f ca="true">+IF(OFFSET('Hygiene Data'!$G$13,0,10*ROW('Hygiene Data'!G70))="","",OFFSET('Hygiene Data'!$G$13,0,10*ROW('Hygiene Data'!G70)))</f>
        <v/>
      </c>
      <c r="EA76" s="294" t="str">
        <f ca="true">+IF(OFFSET('Hygiene Data'!$H$11,0,10*ROW('Hygiene Data'!H70))="","",OFFSET('Hygiene Data'!$H$11,0,10*ROW('Hygiene Data'!H70)))</f>
        <v/>
      </c>
      <c r="EB76" s="294" t="str">
        <f ca="true">+IF(OFFSET('Hygiene Data'!$H$12,0,10*ROW('Hygiene Data'!H70))="","",OFFSET('Hygiene Data'!$H$12,0,10*ROW('Hygiene Data'!H70)))</f>
        <v/>
      </c>
      <c r="EC76" s="294" t="str">
        <f ca="true">+IF(OFFSET('Hygiene Data'!$H$13,0,10*ROW('Hygiene Data'!H70))="","",OFFSET('Hygiene Data'!$H$13,0,10*ROW('Hygiene Data'!H70)))</f>
        <v/>
      </c>
      <c r="ED76" s="294" t="str">
        <f ca="true">+IF(OFFSET('Hygiene Data'!$I$11,0,10*ROW('Hygiene Data'!I70))="","",OFFSET('Hygiene Data'!$I$11,0,10*ROW('Hygiene Data'!I70)))</f>
        <v/>
      </c>
      <c r="EE76" s="294" t="str">
        <f ca="true">+IF(OFFSET('Hygiene Data'!$I$12,0,10*ROW('Hygiene Data'!I70))="","",OFFSET('Hygiene Data'!$I$12,0,10*ROW('Hygiene Data'!I70)))</f>
        <v/>
      </c>
      <c r="EF76" s="294"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50" t="str">
        <f t="shared" ca="true" si="1"/>
        <v/>
      </c>
      <c r="D77" s="96"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6"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6"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6"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6"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6"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6"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6"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6"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6"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6"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6"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6"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6"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6"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6"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6"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6"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7"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7"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7"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7"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7"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7"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7"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7"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7"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7"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7"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7"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7"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7"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7"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7"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7"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7"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7"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7"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7"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7"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7"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7"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7"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7"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7"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7"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7"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7"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8"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8"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8"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8"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8"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8"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8"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8"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8"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8"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8"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8"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8"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8"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8"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8"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8"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8"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94"/>
      <c r="BS77" s="294" t="str">
        <f ca="true">+IF(OFFSET('Water Data'!$D$27,0,10*ROW('Water Data'!D71))="","",OFFSET('Water Data'!$D$27,0,10*ROW('Water Data'!D71)))</f>
        <v/>
      </c>
      <c r="BT77" s="294" t="str">
        <f ca="true">+IF(OFFSET('Water Data'!$D$28,0,10*ROW('Water Data'!D71))="","",OFFSET('Water Data'!$D$28,0,10*ROW('Water Data'!D71)))</f>
        <v/>
      </c>
      <c r="BU77" s="294" t="str">
        <f ca="true">+IF(OFFSET('Water Data'!$D$29,0,10*ROW('Water Data'!D71))="","",OFFSET('Water Data'!$D$29,0,10*ROW('Water Data'!D71)))</f>
        <v/>
      </c>
      <c r="BV77" s="294" t="str">
        <f ca="true">+IF(OFFSET('Water Data'!$E$27,0,10*ROW('Water Data'!E71))="","",OFFSET('Water Data'!$E$27,0,10*ROW('Water Data'!E71)))</f>
        <v/>
      </c>
      <c r="BW77" s="294" t="str">
        <f ca="true">+IF(OFFSET('Water Data'!$E$28,0,10*ROW('Water Data'!E71))="","",OFFSET('Water Data'!$E$28,0,10*ROW('Water Data'!E71)))</f>
        <v/>
      </c>
      <c r="BX77" s="294" t="str">
        <f ca="true">+IF(OFFSET('Water Data'!$E$29,0,10*ROW('Water Data'!E71))="","",OFFSET('Water Data'!$E$29,0,10*ROW('Water Data'!E71)))</f>
        <v/>
      </c>
      <c r="BY77" s="294" t="str">
        <f ca="true">+IF(OFFSET('Water Data'!$F$27,0,10*ROW('Water Data'!F71))="","",OFFSET('Water Data'!$F$27,0,10*ROW('Water Data'!F71)))</f>
        <v/>
      </c>
      <c r="BZ77" s="294" t="str">
        <f ca="true">+IF(OFFSET('Water Data'!$F$28,0,10*ROW('Water Data'!F71))="","",OFFSET('Water Data'!$F$28,0,10*ROW('Water Data'!F71)))</f>
        <v/>
      </c>
      <c r="CA77" s="294" t="str">
        <f ca="true">+IF(OFFSET('Water Data'!$F$29,0,10*ROW('Water Data'!F71))="","",OFFSET('Water Data'!$F$29,0,10*ROW('Water Data'!F71)))</f>
        <v/>
      </c>
      <c r="CB77" s="294" t="str">
        <f ca="true">+IF(OFFSET('Water Data'!$G$27,0,10*ROW('Water Data'!G71))="","",OFFSET('Water Data'!$G$27,0,10*ROW('Water Data'!G71)))</f>
        <v/>
      </c>
      <c r="CC77" s="294" t="str">
        <f ca="true">+IF(OFFSET('Water Data'!$G$28,0,10*ROW('Water Data'!G71))="","",OFFSET('Water Data'!$G$28,0,10*ROW('Water Data'!G71)))</f>
        <v/>
      </c>
      <c r="CD77" s="294" t="str">
        <f ca="true">+IF(OFFSET('Water Data'!$G$29,0,10*ROW('Water Data'!G71))="","",OFFSET('Water Data'!$G$29,0,10*ROW('Water Data'!G71)))</f>
        <v/>
      </c>
      <c r="CE77" s="294" t="str">
        <f ca="true">+IF(OFFSET('Water Data'!$H$27,0,10*ROW('Water Data'!H71))="","",OFFSET('Water Data'!$H$27,0,10*ROW('Water Data'!H71)))</f>
        <v/>
      </c>
      <c r="CF77" s="294" t="str">
        <f ca="true">+IF(OFFSET('Water Data'!$H$28,0,10*ROW('Water Data'!H71))="","",OFFSET('Water Data'!$H$28,0,10*ROW('Water Data'!H71)))</f>
        <v/>
      </c>
      <c r="CG77" s="294" t="str">
        <f ca="true">+IF(OFFSET('Water Data'!$H$29,0,10*ROW('Water Data'!H71))="","",OFFSET('Water Data'!$H$29,0,10*ROW('Water Data'!H71)))</f>
        <v/>
      </c>
      <c r="CH77" s="294" t="str">
        <f ca="true">+IF(OFFSET('Water Data'!$I$27,0,10*ROW('Water Data'!I71))="","",OFFSET('Water Data'!$I$27,0,10*ROW('Water Data'!I71)))</f>
        <v/>
      </c>
      <c r="CI77" s="294" t="str">
        <f ca="true">+IF(OFFSET('Water Data'!$I$28,0,10*ROW('Water Data'!I71))="","",OFFSET('Water Data'!$I$28,0,10*ROW('Water Data'!I71)))</f>
        <v/>
      </c>
      <c r="CJ77" s="294" t="str">
        <f ca="true">+IF(OFFSET('Water Data'!$I$29,0,10*ROW('Water Data'!I71))="","",OFFSET('Water Data'!$I$29,0,10*ROW('Water Data'!I71)))</f>
        <v/>
      </c>
      <c r="CK77" s="294" t="str">
        <f ca="true">+IF(OFFSET('Sanitation Data'!$D$28,0,10*ROW('Sanitation Data'!D71))="","",OFFSET('Sanitation Data'!$D$28,0,10*ROW('Sanitation Data'!D71)))</f>
        <v/>
      </c>
      <c r="CL77" s="294" t="str">
        <f ca="true">+IF(OFFSET('Sanitation Data'!$D$29,0,10*ROW('Sanitation Data'!D71))="","",OFFSET('Sanitation Data'!$D$29,0,10*ROW('Sanitation Data'!D71)))</f>
        <v/>
      </c>
      <c r="CM77" s="294" t="str">
        <f ca="true">+IF(OFFSET('Sanitation Data'!$D$30,0,10*ROW('Sanitation Data'!D71))="","",OFFSET('Sanitation Data'!$D$30,0,10*ROW('Sanitation Data'!D71)))</f>
        <v/>
      </c>
      <c r="CN77" s="294" t="str">
        <f ca="true">+IF(OFFSET('Sanitation Data'!$D$31,0,10*ROW('Sanitation Data'!D71))="","",OFFSET('Sanitation Data'!$D$31,0,10*ROW('Sanitation Data'!D71)))</f>
        <v/>
      </c>
      <c r="CO77" s="294" t="str">
        <f ca="true">+IF(OFFSET('Sanitation Data'!$D$32,0,10*ROW('Sanitation Data'!D71))="","",OFFSET('Sanitation Data'!$D$32,0,10*ROW('Sanitation Data'!D71)))</f>
        <v/>
      </c>
      <c r="CP77" s="294" t="str">
        <f ca="true">+IF(OFFSET('Sanitation Data'!$E$28,0,10*ROW('Sanitation Data'!E71))="","",OFFSET('Sanitation Data'!$E$28,0,10*ROW('Sanitation Data'!E71)))</f>
        <v/>
      </c>
      <c r="CQ77" s="294" t="str">
        <f ca="true">+IF(OFFSET('Sanitation Data'!$E$29,0,10*ROW('Sanitation Data'!E71))="","",OFFSET('Sanitation Data'!$E$29,0,10*ROW('Sanitation Data'!E71)))</f>
        <v/>
      </c>
      <c r="CR77" s="294" t="str">
        <f ca="true">+IF(OFFSET('Sanitation Data'!$E$30,0,10*ROW('Sanitation Data'!E71))="","",OFFSET('Sanitation Data'!$E$30,0,10*ROW('Sanitation Data'!E71)))</f>
        <v/>
      </c>
      <c r="CS77" s="294" t="str">
        <f ca="true">+IF(OFFSET('Sanitation Data'!$E$31,0,10*ROW('Sanitation Data'!E71))="","",OFFSET('Sanitation Data'!$E$31,0,10*ROW('Sanitation Data'!E71)))</f>
        <v/>
      </c>
      <c r="CT77" s="294" t="str">
        <f ca="true">+IF(OFFSET('Sanitation Data'!$E$32,0,10*ROW('Sanitation Data'!E71))="","",OFFSET('Sanitation Data'!$E$32,0,10*ROW('Sanitation Data'!E71)))</f>
        <v/>
      </c>
      <c r="CU77" s="294" t="str">
        <f ca="true">+IF(OFFSET('Sanitation Data'!$F$28,0,10*ROW('Sanitation Data'!F71))="","",OFFSET('Sanitation Data'!$F$28,0,10*ROW('Sanitation Data'!F71)))</f>
        <v/>
      </c>
      <c r="CV77" s="294" t="str">
        <f ca="true">+IF(OFFSET('Sanitation Data'!$F$29,0,10*ROW('Sanitation Data'!F71))="","",OFFSET('Sanitation Data'!$F$29,0,10*ROW('Sanitation Data'!F71)))</f>
        <v/>
      </c>
      <c r="CW77" s="294" t="str">
        <f ca="true">+IF(OFFSET('Sanitation Data'!$F$30,0,10*ROW('Sanitation Data'!F71))="","",OFFSET('Sanitation Data'!$F$30,0,10*ROW('Sanitation Data'!F71)))</f>
        <v/>
      </c>
      <c r="CX77" s="294" t="str">
        <f ca="true">+IF(OFFSET('Sanitation Data'!$F$31,0,10*ROW('Sanitation Data'!F71))="","",OFFSET('Sanitation Data'!$F$31,0,10*ROW('Sanitation Data'!F71)))</f>
        <v/>
      </c>
      <c r="CY77" s="294" t="str">
        <f ca="true">+IF(OFFSET('Sanitation Data'!$F$32,0,10*ROW('Sanitation Data'!F71))="","",OFFSET('Sanitation Data'!$F$32,0,10*ROW('Sanitation Data'!F71)))</f>
        <v/>
      </c>
      <c r="CZ77" s="294" t="str">
        <f ca="true">+IF(OFFSET('Sanitation Data'!$G$28,0,10*ROW('Sanitation Data'!G71))="","",OFFSET('Sanitation Data'!$G$28,0,10*ROW('Sanitation Data'!G71)))</f>
        <v/>
      </c>
      <c r="DA77" s="294" t="str">
        <f ca="true">+IF(OFFSET('Sanitation Data'!$G$29,0,10*ROW('Sanitation Data'!G71))="","",OFFSET('Sanitation Data'!$G$29,0,10*ROW('Sanitation Data'!G71)))</f>
        <v/>
      </c>
      <c r="DB77" s="294" t="str">
        <f ca="true">+IF(OFFSET('Sanitation Data'!$G$30,0,10*ROW('Sanitation Data'!G71))="","",OFFSET('Sanitation Data'!$G$30,0,10*ROW('Sanitation Data'!G71)))</f>
        <v/>
      </c>
      <c r="DC77" s="294" t="str">
        <f ca="true">+IF(OFFSET('Sanitation Data'!$G$31,0,10*ROW('Sanitation Data'!G71))="","",OFFSET('Sanitation Data'!$G$31,0,10*ROW('Sanitation Data'!G71)))</f>
        <v/>
      </c>
      <c r="DD77" s="294" t="str">
        <f ca="true">+IF(OFFSET('Sanitation Data'!$G$32,0,10*ROW('Sanitation Data'!G71))="","",OFFSET('Sanitation Data'!$G$32,0,10*ROW('Sanitation Data'!G71)))</f>
        <v/>
      </c>
      <c r="DE77" s="294" t="str">
        <f ca="true">+IF(OFFSET('Sanitation Data'!$H$28,0,10*ROW('Sanitation Data'!H71))="","",OFFSET('Sanitation Data'!$H$28,0,10*ROW('Sanitation Data'!H71)))</f>
        <v/>
      </c>
      <c r="DF77" s="294" t="str">
        <f ca="true">+IF(OFFSET('Sanitation Data'!$H$29,0,10*ROW('Sanitation Data'!H71))="","",OFFSET('Sanitation Data'!$H$29,0,10*ROW('Sanitation Data'!H71)))</f>
        <v/>
      </c>
      <c r="DG77" s="294" t="str">
        <f ca="true">+IF(OFFSET('Sanitation Data'!$H$30,0,10*ROW('Sanitation Data'!H71))="","",OFFSET('Sanitation Data'!$H$30,0,10*ROW('Sanitation Data'!H71)))</f>
        <v/>
      </c>
      <c r="DH77" s="294" t="str">
        <f ca="true">+IF(OFFSET('Sanitation Data'!$H$31,0,10*ROW('Sanitation Data'!H71))="","",OFFSET('Sanitation Data'!$H$31,0,10*ROW('Sanitation Data'!H71)))</f>
        <v/>
      </c>
      <c r="DI77" s="294" t="str">
        <f ca="true">+IF(OFFSET('Sanitation Data'!$H$32,0,10*ROW('Sanitation Data'!H71))="","",OFFSET('Sanitation Data'!$H$32,0,10*ROW('Sanitation Data'!H71)))</f>
        <v/>
      </c>
      <c r="DJ77" s="294" t="str">
        <f ca="true">+IF(OFFSET('Sanitation Data'!$I$28,0,10*ROW('Sanitation Data'!I71))="","",OFFSET('Sanitation Data'!$I$28,0,10*ROW('Sanitation Data'!I71)))</f>
        <v/>
      </c>
      <c r="DK77" s="294" t="str">
        <f ca="true">+IF(OFFSET('Sanitation Data'!$I$29,0,10*ROW('Sanitation Data'!I71))="","",OFFSET('Sanitation Data'!$I$29,0,10*ROW('Sanitation Data'!I71)))</f>
        <v/>
      </c>
      <c r="DL77" s="294" t="str">
        <f ca="true">+IF(OFFSET('Sanitation Data'!$I$30,0,10*ROW('Sanitation Data'!I71))="","",OFFSET('Sanitation Data'!$I$30,0,10*ROW('Sanitation Data'!I71)))</f>
        <v/>
      </c>
      <c r="DM77" s="294" t="str">
        <f ca="true">+IF(OFFSET('Sanitation Data'!$I$31,0,10*ROW('Sanitation Data'!I71))="","",OFFSET('Sanitation Data'!$I$31,0,10*ROW('Sanitation Data'!I71)))</f>
        <v/>
      </c>
      <c r="DN77" s="294" t="str">
        <f ca="true">+IF(OFFSET('Sanitation Data'!$I$32,0,10*ROW('Sanitation Data'!I71))="","",OFFSET('Sanitation Data'!$I$32,0,10*ROW('Sanitation Data'!I71)))</f>
        <v/>
      </c>
      <c r="DO77" s="294" t="str">
        <f ca="true">+IF(OFFSET('Hygiene Data'!$D$11,0,10*ROW('Hygiene Data'!D71))="","",OFFSET('Hygiene Data'!$D$11,0,10*ROW('Hygiene Data'!D71)))</f>
        <v/>
      </c>
      <c r="DP77" s="294" t="str">
        <f ca="true">+IF(OFFSET('Hygiene Data'!$D$12,0,10*ROW('Hygiene Data'!D71))="","",OFFSET('Hygiene Data'!$D$12,0,10*ROW('Hygiene Data'!D71)))</f>
        <v/>
      </c>
      <c r="DQ77" s="294" t="str">
        <f ca="true">+IF(OFFSET('Hygiene Data'!$D$13,0,10*ROW('Hygiene Data'!D71))="","",OFFSET('Hygiene Data'!$D$13,0,10*ROW('Hygiene Data'!D71)))</f>
        <v/>
      </c>
      <c r="DR77" s="294" t="str">
        <f ca="true">+IF(OFFSET('Hygiene Data'!$E$11,0,10*ROW('Hygiene Data'!E71))="","",OFFSET('Hygiene Data'!$E$11,0,10*ROW('Hygiene Data'!E71)))</f>
        <v/>
      </c>
      <c r="DS77" s="294" t="str">
        <f ca="true">+IF(OFFSET('Hygiene Data'!$E$12,0,10*ROW('Hygiene Data'!E71))="","",OFFSET('Hygiene Data'!$E$12,0,10*ROW('Hygiene Data'!E71)))</f>
        <v/>
      </c>
      <c r="DT77" s="294" t="str">
        <f ca="true">+IF(OFFSET('Hygiene Data'!$E$13,0,10*ROW('Hygiene Data'!E71))="","",OFFSET('Hygiene Data'!$E$13,0,10*ROW('Hygiene Data'!E71)))</f>
        <v/>
      </c>
      <c r="DU77" s="294" t="str">
        <f ca="true">+IF(OFFSET('Hygiene Data'!$F$11,0,10*ROW('Hygiene Data'!F71))="","",OFFSET('Hygiene Data'!$F$11,0,10*ROW('Hygiene Data'!F71)))</f>
        <v/>
      </c>
      <c r="DV77" s="294" t="str">
        <f ca="true">+IF(OFFSET('Hygiene Data'!$F$12,0,10*ROW('Hygiene Data'!F71))="","",OFFSET('Hygiene Data'!$F$12,0,10*ROW('Hygiene Data'!F71)))</f>
        <v/>
      </c>
      <c r="DW77" s="294" t="str">
        <f ca="true">+IF(OFFSET('Hygiene Data'!$F$13,0,10*ROW('Hygiene Data'!F71))="","",OFFSET('Hygiene Data'!$F$13,0,10*ROW('Hygiene Data'!F71)))</f>
        <v/>
      </c>
      <c r="DX77" s="294" t="str">
        <f ca="true">+IF(OFFSET('Hygiene Data'!$G$11,0,10*ROW('Hygiene Data'!G71))="","",OFFSET('Hygiene Data'!$G$11,0,10*ROW('Hygiene Data'!G71)))</f>
        <v/>
      </c>
      <c r="DY77" s="294" t="str">
        <f ca="true">+IF(OFFSET('Hygiene Data'!$G$12,0,10*ROW('Hygiene Data'!G71))="","",OFFSET('Hygiene Data'!$G$12,0,10*ROW('Hygiene Data'!G71)))</f>
        <v/>
      </c>
      <c r="DZ77" s="294" t="str">
        <f ca="true">+IF(OFFSET('Hygiene Data'!$G$13,0,10*ROW('Hygiene Data'!G71))="","",OFFSET('Hygiene Data'!$G$13,0,10*ROW('Hygiene Data'!G71)))</f>
        <v/>
      </c>
      <c r="EA77" s="294" t="str">
        <f ca="true">+IF(OFFSET('Hygiene Data'!$H$11,0,10*ROW('Hygiene Data'!H71))="","",OFFSET('Hygiene Data'!$H$11,0,10*ROW('Hygiene Data'!H71)))</f>
        <v/>
      </c>
      <c r="EB77" s="294" t="str">
        <f ca="true">+IF(OFFSET('Hygiene Data'!$H$12,0,10*ROW('Hygiene Data'!H71))="","",OFFSET('Hygiene Data'!$H$12,0,10*ROW('Hygiene Data'!H71)))</f>
        <v/>
      </c>
      <c r="EC77" s="294" t="str">
        <f ca="true">+IF(OFFSET('Hygiene Data'!$H$13,0,10*ROW('Hygiene Data'!H71))="","",OFFSET('Hygiene Data'!$H$13,0,10*ROW('Hygiene Data'!H71)))</f>
        <v/>
      </c>
      <c r="ED77" s="294" t="str">
        <f ca="true">+IF(OFFSET('Hygiene Data'!$I$11,0,10*ROW('Hygiene Data'!I71))="","",OFFSET('Hygiene Data'!$I$11,0,10*ROW('Hygiene Data'!I71)))</f>
        <v/>
      </c>
      <c r="EE77" s="294" t="str">
        <f ca="true">+IF(OFFSET('Hygiene Data'!$I$12,0,10*ROW('Hygiene Data'!I71))="","",OFFSET('Hygiene Data'!$I$12,0,10*ROW('Hygiene Data'!I71)))</f>
        <v/>
      </c>
      <c r="EF77" s="294"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50" t="str">
        <f t="shared" ca="true" si="1"/>
        <v/>
      </c>
      <c r="D78" s="96"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6"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6"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6"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6"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6"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6"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6"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6"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6"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6"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6"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6"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6"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6"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6"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6"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6"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7"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7"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7"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7"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7"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7"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7"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7"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7"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7"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7"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7"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7"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7"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7"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7"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7"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7"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7"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7"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7"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7"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7"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7"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7"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7"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7"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7"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7"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7"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8"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8"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8"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8"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8"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8"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8"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8"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8"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8"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8"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8"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8"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8"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8"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8"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8"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8"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94"/>
      <c r="BS78" s="294" t="str">
        <f ca="true">+IF(OFFSET('Water Data'!$D$27,0,10*ROW('Water Data'!D72))="","",OFFSET('Water Data'!$D$27,0,10*ROW('Water Data'!D72)))</f>
        <v/>
      </c>
      <c r="BT78" s="294" t="str">
        <f ca="true">+IF(OFFSET('Water Data'!$D$28,0,10*ROW('Water Data'!D72))="","",OFFSET('Water Data'!$D$28,0,10*ROW('Water Data'!D72)))</f>
        <v/>
      </c>
      <c r="BU78" s="294" t="str">
        <f ca="true">+IF(OFFSET('Water Data'!$D$29,0,10*ROW('Water Data'!D72))="","",OFFSET('Water Data'!$D$29,0,10*ROW('Water Data'!D72)))</f>
        <v/>
      </c>
      <c r="BV78" s="294" t="str">
        <f ca="true">+IF(OFFSET('Water Data'!$E$27,0,10*ROW('Water Data'!E72))="","",OFFSET('Water Data'!$E$27,0,10*ROW('Water Data'!E72)))</f>
        <v/>
      </c>
      <c r="BW78" s="294" t="str">
        <f ca="true">+IF(OFFSET('Water Data'!$E$28,0,10*ROW('Water Data'!E72))="","",OFFSET('Water Data'!$E$28,0,10*ROW('Water Data'!E72)))</f>
        <v/>
      </c>
      <c r="BX78" s="294" t="str">
        <f ca="true">+IF(OFFSET('Water Data'!$E$29,0,10*ROW('Water Data'!E72))="","",OFFSET('Water Data'!$E$29,0,10*ROW('Water Data'!E72)))</f>
        <v/>
      </c>
      <c r="BY78" s="294" t="str">
        <f ca="true">+IF(OFFSET('Water Data'!$F$27,0,10*ROW('Water Data'!F72))="","",OFFSET('Water Data'!$F$27,0,10*ROW('Water Data'!F72)))</f>
        <v/>
      </c>
      <c r="BZ78" s="294" t="str">
        <f ca="true">+IF(OFFSET('Water Data'!$F$28,0,10*ROW('Water Data'!F72))="","",OFFSET('Water Data'!$F$28,0,10*ROW('Water Data'!F72)))</f>
        <v/>
      </c>
      <c r="CA78" s="294" t="str">
        <f ca="true">+IF(OFFSET('Water Data'!$F$29,0,10*ROW('Water Data'!F72))="","",OFFSET('Water Data'!$F$29,0,10*ROW('Water Data'!F72)))</f>
        <v/>
      </c>
      <c r="CB78" s="294" t="str">
        <f ca="true">+IF(OFFSET('Water Data'!$G$27,0,10*ROW('Water Data'!G72))="","",OFFSET('Water Data'!$G$27,0,10*ROW('Water Data'!G72)))</f>
        <v/>
      </c>
      <c r="CC78" s="294" t="str">
        <f ca="true">+IF(OFFSET('Water Data'!$G$28,0,10*ROW('Water Data'!G72))="","",OFFSET('Water Data'!$G$28,0,10*ROW('Water Data'!G72)))</f>
        <v/>
      </c>
      <c r="CD78" s="294" t="str">
        <f ca="true">+IF(OFFSET('Water Data'!$G$29,0,10*ROW('Water Data'!G72))="","",OFFSET('Water Data'!$G$29,0,10*ROW('Water Data'!G72)))</f>
        <v/>
      </c>
      <c r="CE78" s="294" t="str">
        <f ca="true">+IF(OFFSET('Water Data'!$H$27,0,10*ROW('Water Data'!H72))="","",OFFSET('Water Data'!$H$27,0,10*ROW('Water Data'!H72)))</f>
        <v/>
      </c>
      <c r="CF78" s="294" t="str">
        <f ca="true">+IF(OFFSET('Water Data'!$H$28,0,10*ROW('Water Data'!H72))="","",OFFSET('Water Data'!$H$28,0,10*ROW('Water Data'!H72)))</f>
        <v/>
      </c>
      <c r="CG78" s="294" t="str">
        <f ca="true">+IF(OFFSET('Water Data'!$H$29,0,10*ROW('Water Data'!H72))="","",OFFSET('Water Data'!$H$29,0,10*ROW('Water Data'!H72)))</f>
        <v/>
      </c>
      <c r="CH78" s="294" t="str">
        <f ca="true">+IF(OFFSET('Water Data'!$I$27,0,10*ROW('Water Data'!I72))="","",OFFSET('Water Data'!$I$27,0,10*ROW('Water Data'!I72)))</f>
        <v/>
      </c>
      <c r="CI78" s="294" t="str">
        <f ca="true">+IF(OFFSET('Water Data'!$I$28,0,10*ROW('Water Data'!I72))="","",OFFSET('Water Data'!$I$28,0,10*ROW('Water Data'!I72)))</f>
        <v/>
      </c>
      <c r="CJ78" s="294" t="str">
        <f ca="true">+IF(OFFSET('Water Data'!$I$29,0,10*ROW('Water Data'!I72))="","",OFFSET('Water Data'!$I$29,0,10*ROW('Water Data'!I72)))</f>
        <v/>
      </c>
      <c r="CK78" s="294" t="str">
        <f ca="true">+IF(OFFSET('Sanitation Data'!$D$28,0,10*ROW('Sanitation Data'!D72))="","",OFFSET('Sanitation Data'!$D$28,0,10*ROW('Sanitation Data'!D72)))</f>
        <v/>
      </c>
      <c r="CL78" s="294" t="str">
        <f ca="true">+IF(OFFSET('Sanitation Data'!$D$29,0,10*ROW('Sanitation Data'!D72))="","",OFFSET('Sanitation Data'!$D$29,0,10*ROW('Sanitation Data'!D72)))</f>
        <v/>
      </c>
      <c r="CM78" s="294" t="str">
        <f ca="true">+IF(OFFSET('Sanitation Data'!$D$30,0,10*ROW('Sanitation Data'!D72))="","",OFFSET('Sanitation Data'!$D$30,0,10*ROW('Sanitation Data'!D72)))</f>
        <v/>
      </c>
      <c r="CN78" s="294" t="str">
        <f ca="true">+IF(OFFSET('Sanitation Data'!$D$31,0,10*ROW('Sanitation Data'!D72))="","",OFFSET('Sanitation Data'!$D$31,0,10*ROW('Sanitation Data'!D72)))</f>
        <v/>
      </c>
      <c r="CO78" s="294" t="str">
        <f ca="true">+IF(OFFSET('Sanitation Data'!$D$32,0,10*ROW('Sanitation Data'!D72))="","",OFFSET('Sanitation Data'!$D$32,0,10*ROW('Sanitation Data'!D72)))</f>
        <v/>
      </c>
      <c r="CP78" s="294" t="str">
        <f ca="true">+IF(OFFSET('Sanitation Data'!$E$28,0,10*ROW('Sanitation Data'!E72))="","",OFFSET('Sanitation Data'!$E$28,0,10*ROW('Sanitation Data'!E72)))</f>
        <v/>
      </c>
      <c r="CQ78" s="294" t="str">
        <f ca="true">+IF(OFFSET('Sanitation Data'!$E$29,0,10*ROW('Sanitation Data'!E72))="","",OFFSET('Sanitation Data'!$E$29,0,10*ROW('Sanitation Data'!E72)))</f>
        <v/>
      </c>
      <c r="CR78" s="294" t="str">
        <f ca="true">+IF(OFFSET('Sanitation Data'!$E$30,0,10*ROW('Sanitation Data'!E72))="","",OFFSET('Sanitation Data'!$E$30,0,10*ROW('Sanitation Data'!E72)))</f>
        <v/>
      </c>
      <c r="CS78" s="294" t="str">
        <f ca="true">+IF(OFFSET('Sanitation Data'!$E$31,0,10*ROW('Sanitation Data'!E72))="","",OFFSET('Sanitation Data'!$E$31,0,10*ROW('Sanitation Data'!E72)))</f>
        <v/>
      </c>
      <c r="CT78" s="294" t="str">
        <f ca="true">+IF(OFFSET('Sanitation Data'!$E$32,0,10*ROW('Sanitation Data'!E72))="","",OFFSET('Sanitation Data'!$E$32,0,10*ROW('Sanitation Data'!E72)))</f>
        <v/>
      </c>
      <c r="CU78" s="294" t="str">
        <f ca="true">+IF(OFFSET('Sanitation Data'!$F$28,0,10*ROW('Sanitation Data'!F72))="","",OFFSET('Sanitation Data'!$F$28,0,10*ROW('Sanitation Data'!F72)))</f>
        <v/>
      </c>
      <c r="CV78" s="294" t="str">
        <f ca="true">+IF(OFFSET('Sanitation Data'!$F$29,0,10*ROW('Sanitation Data'!F72))="","",OFFSET('Sanitation Data'!$F$29,0,10*ROW('Sanitation Data'!F72)))</f>
        <v/>
      </c>
      <c r="CW78" s="294" t="str">
        <f ca="true">+IF(OFFSET('Sanitation Data'!$F$30,0,10*ROW('Sanitation Data'!F72))="","",OFFSET('Sanitation Data'!$F$30,0,10*ROW('Sanitation Data'!F72)))</f>
        <v/>
      </c>
      <c r="CX78" s="294" t="str">
        <f ca="true">+IF(OFFSET('Sanitation Data'!$F$31,0,10*ROW('Sanitation Data'!F72))="","",OFFSET('Sanitation Data'!$F$31,0,10*ROW('Sanitation Data'!F72)))</f>
        <v/>
      </c>
      <c r="CY78" s="294" t="str">
        <f ca="true">+IF(OFFSET('Sanitation Data'!$F$32,0,10*ROW('Sanitation Data'!F72))="","",OFFSET('Sanitation Data'!$F$32,0,10*ROW('Sanitation Data'!F72)))</f>
        <v/>
      </c>
      <c r="CZ78" s="294" t="str">
        <f ca="true">+IF(OFFSET('Sanitation Data'!$G$28,0,10*ROW('Sanitation Data'!G72))="","",OFFSET('Sanitation Data'!$G$28,0,10*ROW('Sanitation Data'!G72)))</f>
        <v/>
      </c>
      <c r="DA78" s="294" t="str">
        <f ca="true">+IF(OFFSET('Sanitation Data'!$G$29,0,10*ROW('Sanitation Data'!G72))="","",OFFSET('Sanitation Data'!$G$29,0,10*ROW('Sanitation Data'!G72)))</f>
        <v/>
      </c>
      <c r="DB78" s="294" t="str">
        <f ca="true">+IF(OFFSET('Sanitation Data'!$G$30,0,10*ROW('Sanitation Data'!G72))="","",OFFSET('Sanitation Data'!$G$30,0,10*ROW('Sanitation Data'!G72)))</f>
        <v/>
      </c>
      <c r="DC78" s="294" t="str">
        <f ca="true">+IF(OFFSET('Sanitation Data'!$G$31,0,10*ROW('Sanitation Data'!G72))="","",OFFSET('Sanitation Data'!$G$31,0,10*ROW('Sanitation Data'!G72)))</f>
        <v/>
      </c>
      <c r="DD78" s="294" t="str">
        <f ca="true">+IF(OFFSET('Sanitation Data'!$G$32,0,10*ROW('Sanitation Data'!G72))="","",OFFSET('Sanitation Data'!$G$32,0,10*ROW('Sanitation Data'!G72)))</f>
        <v/>
      </c>
      <c r="DE78" s="294" t="str">
        <f ca="true">+IF(OFFSET('Sanitation Data'!$H$28,0,10*ROW('Sanitation Data'!H72))="","",OFFSET('Sanitation Data'!$H$28,0,10*ROW('Sanitation Data'!H72)))</f>
        <v/>
      </c>
      <c r="DF78" s="294" t="str">
        <f ca="true">+IF(OFFSET('Sanitation Data'!$H$29,0,10*ROW('Sanitation Data'!H72))="","",OFFSET('Sanitation Data'!$H$29,0,10*ROW('Sanitation Data'!H72)))</f>
        <v/>
      </c>
      <c r="DG78" s="294" t="str">
        <f ca="true">+IF(OFFSET('Sanitation Data'!$H$30,0,10*ROW('Sanitation Data'!H72))="","",OFFSET('Sanitation Data'!$H$30,0,10*ROW('Sanitation Data'!H72)))</f>
        <v/>
      </c>
      <c r="DH78" s="294" t="str">
        <f ca="true">+IF(OFFSET('Sanitation Data'!$H$31,0,10*ROW('Sanitation Data'!H72))="","",OFFSET('Sanitation Data'!$H$31,0,10*ROW('Sanitation Data'!H72)))</f>
        <v/>
      </c>
      <c r="DI78" s="294" t="str">
        <f ca="true">+IF(OFFSET('Sanitation Data'!$H$32,0,10*ROW('Sanitation Data'!H72))="","",OFFSET('Sanitation Data'!$H$32,0,10*ROW('Sanitation Data'!H72)))</f>
        <v/>
      </c>
      <c r="DJ78" s="294" t="str">
        <f ca="true">+IF(OFFSET('Sanitation Data'!$I$28,0,10*ROW('Sanitation Data'!I72))="","",OFFSET('Sanitation Data'!$I$28,0,10*ROW('Sanitation Data'!I72)))</f>
        <v/>
      </c>
      <c r="DK78" s="294" t="str">
        <f ca="true">+IF(OFFSET('Sanitation Data'!$I$29,0,10*ROW('Sanitation Data'!I72))="","",OFFSET('Sanitation Data'!$I$29,0,10*ROW('Sanitation Data'!I72)))</f>
        <v/>
      </c>
      <c r="DL78" s="294" t="str">
        <f ca="true">+IF(OFFSET('Sanitation Data'!$I$30,0,10*ROW('Sanitation Data'!I72))="","",OFFSET('Sanitation Data'!$I$30,0,10*ROW('Sanitation Data'!I72)))</f>
        <v/>
      </c>
      <c r="DM78" s="294" t="str">
        <f ca="true">+IF(OFFSET('Sanitation Data'!$I$31,0,10*ROW('Sanitation Data'!I72))="","",OFFSET('Sanitation Data'!$I$31,0,10*ROW('Sanitation Data'!I72)))</f>
        <v/>
      </c>
      <c r="DN78" s="294" t="str">
        <f ca="true">+IF(OFFSET('Sanitation Data'!$I$32,0,10*ROW('Sanitation Data'!I72))="","",OFFSET('Sanitation Data'!$I$32,0,10*ROW('Sanitation Data'!I72)))</f>
        <v/>
      </c>
      <c r="DO78" s="294" t="str">
        <f ca="true">+IF(OFFSET('Hygiene Data'!$D$11,0,10*ROW('Hygiene Data'!D72))="","",OFFSET('Hygiene Data'!$D$11,0,10*ROW('Hygiene Data'!D72)))</f>
        <v/>
      </c>
      <c r="DP78" s="294" t="str">
        <f ca="true">+IF(OFFSET('Hygiene Data'!$D$12,0,10*ROW('Hygiene Data'!D72))="","",OFFSET('Hygiene Data'!$D$12,0,10*ROW('Hygiene Data'!D72)))</f>
        <v/>
      </c>
      <c r="DQ78" s="294" t="str">
        <f ca="true">+IF(OFFSET('Hygiene Data'!$D$13,0,10*ROW('Hygiene Data'!D72))="","",OFFSET('Hygiene Data'!$D$13,0,10*ROW('Hygiene Data'!D72)))</f>
        <v/>
      </c>
      <c r="DR78" s="294" t="str">
        <f ca="true">+IF(OFFSET('Hygiene Data'!$E$11,0,10*ROW('Hygiene Data'!E72))="","",OFFSET('Hygiene Data'!$E$11,0,10*ROW('Hygiene Data'!E72)))</f>
        <v/>
      </c>
      <c r="DS78" s="294" t="str">
        <f ca="true">+IF(OFFSET('Hygiene Data'!$E$12,0,10*ROW('Hygiene Data'!E72))="","",OFFSET('Hygiene Data'!$E$12,0,10*ROW('Hygiene Data'!E72)))</f>
        <v/>
      </c>
      <c r="DT78" s="294" t="str">
        <f ca="true">+IF(OFFSET('Hygiene Data'!$E$13,0,10*ROW('Hygiene Data'!E72))="","",OFFSET('Hygiene Data'!$E$13,0,10*ROW('Hygiene Data'!E72)))</f>
        <v/>
      </c>
      <c r="DU78" s="294" t="str">
        <f ca="true">+IF(OFFSET('Hygiene Data'!$F$11,0,10*ROW('Hygiene Data'!F72))="","",OFFSET('Hygiene Data'!$F$11,0,10*ROW('Hygiene Data'!F72)))</f>
        <v/>
      </c>
      <c r="DV78" s="294" t="str">
        <f ca="true">+IF(OFFSET('Hygiene Data'!$F$12,0,10*ROW('Hygiene Data'!F72))="","",OFFSET('Hygiene Data'!$F$12,0,10*ROW('Hygiene Data'!F72)))</f>
        <v/>
      </c>
      <c r="DW78" s="294" t="str">
        <f ca="true">+IF(OFFSET('Hygiene Data'!$F$13,0,10*ROW('Hygiene Data'!F72))="","",OFFSET('Hygiene Data'!$F$13,0,10*ROW('Hygiene Data'!F72)))</f>
        <v/>
      </c>
      <c r="DX78" s="294" t="str">
        <f ca="true">+IF(OFFSET('Hygiene Data'!$G$11,0,10*ROW('Hygiene Data'!G72))="","",OFFSET('Hygiene Data'!$G$11,0,10*ROW('Hygiene Data'!G72)))</f>
        <v/>
      </c>
      <c r="DY78" s="294" t="str">
        <f ca="true">+IF(OFFSET('Hygiene Data'!$G$12,0,10*ROW('Hygiene Data'!G72))="","",OFFSET('Hygiene Data'!$G$12,0,10*ROW('Hygiene Data'!G72)))</f>
        <v/>
      </c>
      <c r="DZ78" s="294" t="str">
        <f ca="true">+IF(OFFSET('Hygiene Data'!$G$13,0,10*ROW('Hygiene Data'!G72))="","",OFFSET('Hygiene Data'!$G$13,0,10*ROW('Hygiene Data'!G72)))</f>
        <v/>
      </c>
      <c r="EA78" s="294" t="str">
        <f ca="true">+IF(OFFSET('Hygiene Data'!$H$11,0,10*ROW('Hygiene Data'!H72))="","",OFFSET('Hygiene Data'!$H$11,0,10*ROW('Hygiene Data'!H72)))</f>
        <v/>
      </c>
      <c r="EB78" s="294" t="str">
        <f ca="true">+IF(OFFSET('Hygiene Data'!$H$12,0,10*ROW('Hygiene Data'!H72))="","",OFFSET('Hygiene Data'!$H$12,0,10*ROW('Hygiene Data'!H72)))</f>
        <v/>
      </c>
      <c r="EC78" s="294" t="str">
        <f ca="true">+IF(OFFSET('Hygiene Data'!$H$13,0,10*ROW('Hygiene Data'!H72))="","",OFFSET('Hygiene Data'!$H$13,0,10*ROW('Hygiene Data'!H72)))</f>
        <v/>
      </c>
      <c r="ED78" s="294" t="str">
        <f ca="true">+IF(OFFSET('Hygiene Data'!$I$11,0,10*ROW('Hygiene Data'!I72))="","",OFFSET('Hygiene Data'!$I$11,0,10*ROW('Hygiene Data'!I72)))</f>
        <v/>
      </c>
      <c r="EE78" s="294" t="str">
        <f ca="true">+IF(OFFSET('Hygiene Data'!$I$12,0,10*ROW('Hygiene Data'!I72))="","",OFFSET('Hygiene Data'!$I$12,0,10*ROW('Hygiene Data'!I72)))</f>
        <v/>
      </c>
      <c r="EF78" s="294"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50" t="str">
        <f t="shared" ca="true" si="1"/>
        <v/>
      </c>
      <c r="D79" s="96"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6"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6"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6"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6"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6"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6"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6"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6"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6"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6"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6"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6"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6"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6"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6"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6"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6"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7"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7"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7"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7"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7"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7"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7"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7"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7"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7"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7"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7"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7"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7"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7"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7"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7"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7"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7"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7"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7"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7"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7"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7"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7"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7"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7"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7"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7"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7"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8"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8"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8"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8"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8"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8"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8"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8"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8"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8"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8"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8"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8"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8"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8"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8"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8"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8"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94"/>
      <c r="BS79" s="294" t="str">
        <f ca="true">+IF(OFFSET('Water Data'!$D$27,0,10*ROW('Water Data'!D73))="","",OFFSET('Water Data'!$D$27,0,10*ROW('Water Data'!D73)))</f>
        <v/>
      </c>
      <c r="BT79" s="294" t="str">
        <f ca="true">+IF(OFFSET('Water Data'!$D$28,0,10*ROW('Water Data'!D73))="","",OFFSET('Water Data'!$D$28,0,10*ROW('Water Data'!D73)))</f>
        <v/>
      </c>
      <c r="BU79" s="294" t="str">
        <f ca="true">+IF(OFFSET('Water Data'!$D$29,0,10*ROW('Water Data'!D73))="","",OFFSET('Water Data'!$D$29,0,10*ROW('Water Data'!D73)))</f>
        <v/>
      </c>
      <c r="BV79" s="294" t="str">
        <f ca="true">+IF(OFFSET('Water Data'!$E$27,0,10*ROW('Water Data'!E73))="","",OFFSET('Water Data'!$E$27,0,10*ROW('Water Data'!E73)))</f>
        <v/>
      </c>
      <c r="BW79" s="294" t="str">
        <f ca="true">+IF(OFFSET('Water Data'!$E$28,0,10*ROW('Water Data'!E73))="","",OFFSET('Water Data'!$E$28,0,10*ROW('Water Data'!E73)))</f>
        <v/>
      </c>
      <c r="BX79" s="294" t="str">
        <f ca="true">+IF(OFFSET('Water Data'!$E$29,0,10*ROW('Water Data'!E73))="","",OFFSET('Water Data'!$E$29,0,10*ROW('Water Data'!E73)))</f>
        <v/>
      </c>
      <c r="BY79" s="294" t="str">
        <f ca="true">+IF(OFFSET('Water Data'!$F$27,0,10*ROW('Water Data'!F73))="","",OFFSET('Water Data'!$F$27,0,10*ROW('Water Data'!F73)))</f>
        <v/>
      </c>
      <c r="BZ79" s="294" t="str">
        <f ca="true">+IF(OFFSET('Water Data'!$F$28,0,10*ROW('Water Data'!F73))="","",OFFSET('Water Data'!$F$28,0,10*ROW('Water Data'!F73)))</f>
        <v/>
      </c>
      <c r="CA79" s="294" t="str">
        <f ca="true">+IF(OFFSET('Water Data'!$F$29,0,10*ROW('Water Data'!F73))="","",OFFSET('Water Data'!$F$29,0,10*ROW('Water Data'!F73)))</f>
        <v/>
      </c>
      <c r="CB79" s="294" t="str">
        <f ca="true">+IF(OFFSET('Water Data'!$G$27,0,10*ROW('Water Data'!G73))="","",OFFSET('Water Data'!$G$27,0,10*ROW('Water Data'!G73)))</f>
        <v/>
      </c>
      <c r="CC79" s="294" t="str">
        <f ca="true">+IF(OFFSET('Water Data'!$G$28,0,10*ROW('Water Data'!G73))="","",OFFSET('Water Data'!$G$28,0,10*ROW('Water Data'!G73)))</f>
        <v/>
      </c>
      <c r="CD79" s="294" t="str">
        <f ca="true">+IF(OFFSET('Water Data'!$G$29,0,10*ROW('Water Data'!G73))="","",OFFSET('Water Data'!$G$29,0,10*ROW('Water Data'!G73)))</f>
        <v/>
      </c>
      <c r="CE79" s="294" t="str">
        <f ca="true">+IF(OFFSET('Water Data'!$H$27,0,10*ROW('Water Data'!H73))="","",OFFSET('Water Data'!$H$27,0,10*ROW('Water Data'!H73)))</f>
        <v/>
      </c>
      <c r="CF79" s="294" t="str">
        <f ca="true">+IF(OFFSET('Water Data'!$H$28,0,10*ROW('Water Data'!H73))="","",OFFSET('Water Data'!$H$28,0,10*ROW('Water Data'!H73)))</f>
        <v/>
      </c>
      <c r="CG79" s="294" t="str">
        <f ca="true">+IF(OFFSET('Water Data'!$H$29,0,10*ROW('Water Data'!H73))="","",OFFSET('Water Data'!$H$29,0,10*ROW('Water Data'!H73)))</f>
        <v/>
      </c>
      <c r="CH79" s="294" t="str">
        <f ca="true">+IF(OFFSET('Water Data'!$I$27,0,10*ROW('Water Data'!I73))="","",OFFSET('Water Data'!$I$27,0,10*ROW('Water Data'!I73)))</f>
        <v/>
      </c>
      <c r="CI79" s="294" t="str">
        <f ca="true">+IF(OFFSET('Water Data'!$I$28,0,10*ROW('Water Data'!I73))="","",OFFSET('Water Data'!$I$28,0,10*ROW('Water Data'!I73)))</f>
        <v/>
      </c>
      <c r="CJ79" s="294" t="str">
        <f ca="true">+IF(OFFSET('Water Data'!$I$29,0,10*ROW('Water Data'!I73))="","",OFFSET('Water Data'!$I$29,0,10*ROW('Water Data'!I73)))</f>
        <v/>
      </c>
      <c r="CK79" s="294" t="str">
        <f ca="true">+IF(OFFSET('Sanitation Data'!$D$28,0,10*ROW('Sanitation Data'!D73))="","",OFFSET('Sanitation Data'!$D$28,0,10*ROW('Sanitation Data'!D73)))</f>
        <v/>
      </c>
      <c r="CL79" s="294" t="str">
        <f ca="true">+IF(OFFSET('Sanitation Data'!$D$29,0,10*ROW('Sanitation Data'!D73))="","",OFFSET('Sanitation Data'!$D$29,0,10*ROW('Sanitation Data'!D73)))</f>
        <v/>
      </c>
      <c r="CM79" s="294" t="str">
        <f ca="true">+IF(OFFSET('Sanitation Data'!$D$30,0,10*ROW('Sanitation Data'!D73))="","",OFFSET('Sanitation Data'!$D$30,0,10*ROW('Sanitation Data'!D73)))</f>
        <v/>
      </c>
      <c r="CN79" s="294" t="str">
        <f ca="true">+IF(OFFSET('Sanitation Data'!$D$31,0,10*ROW('Sanitation Data'!D73))="","",OFFSET('Sanitation Data'!$D$31,0,10*ROW('Sanitation Data'!D73)))</f>
        <v/>
      </c>
      <c r="CO79" s="294" t="str">
        <f ca="true">+IF(OFFSET('Sanitation Data'!$D$32,0,10*ROW('Sanitation Data'!D73))="","",OFFSET('Sanitation Data'!$D$32,0,10*ROW('Sanitation Data'!D73)))</f>
        <v/>
      </c>
      <c r="CP79" s="294" t="str">
        <f ca="true">+IF(OFFSET('Sanitation Data'!$E$28,0,10*ROW('Sanitation Data'!E73))="","",OFFSET('Sanitation Data'!$E$28,0,10*ROW('Sanitation Data'!E73)))</f>
        <v/>
      </c>
      <c r="CQ79" s="294" t="str">
        <f ca="true">+IF(OFFSET('Sanitation Data'!$E$29,0,10*ROW('Sanitation Data'!E73))="","",OFFSET('Sanitation Data'!$E$29,0,10*ROW('Sanitation Data'!E73)))</f>
        <v/>
      </c>
      <c r="CR79" s="294" t="str">
        <f ca="true">+IF(OFFSET('Sanitation Data'!$E$30,0,10*ROW('Sanitation Data'!E73))="","",OFFSET('Sanitation Data'!$E$30,0,10*ROW('Sanitation Data'!E73)))</f>
        <v/>
      </c>
      <c r="CS79" s="294" t="str">
        <f ca="true">+IF(OFFSET('Sanitation Data'!$E$31,0,10*ROW('Sanitation Data'!E73))="","",OFFSET('Sanitation Data'!$E$31,0,10*ROW('Sanitation Data'!E73)))</f>
        <v/>
      </c>
      <c r="CT79" s="294" t="str">
        <f ca="true">+IF(OFFSET('Sanitation Data'!$E$32,0,10*ROW('Sanitation Data'!E73))="","",OFFSET('Sanitation Data'!$E$32,0,10*ROW('Sanitation Data'!E73)))</f>
        <v/>
      </c>
      <c r="CU79" s="294" t="str">
        <f ca="true">+IF(OFFSET('Sanitation Data'!$F$28,0,10*ROW('Sanitation Data'!F73))="","",OFFSET('Sanitation Data'!$F$28,0,10*ROW('Sanitation Data'!F73)))</f>
        <v/>
      </c>
      <c r="CV79" s="294" t="str">
        <f ca="true">+IF(OFFSET('Sanitation Data'!$F$29,0,10*ROW('Sanitation Data'!F73))="","",OFFSET('Sanitation Data'!$F$29,0,10*ROW('Sanitation Data'!F73)))</f>
        <v/>
      </c>
      <c r="CW79" s="294" t="str">
        <f ca="true">+IF(OFFSET('Sanitation Data'!$F$30,0,10*ROW('Sanitation Data'!F73))="","",OFFSET('Sanitation Data'!$F$30,0,10*ROW('Sanitation Data'!F73)))</f>
        <v/>
      </c>
      <c r="CX79" s="294" t="str">
        <f ca="true">+IF(OFFSET('Sanitation Data'!$F$31,0,10*ROW('Sanitation Data'!F73))="","",OFFSET('Sanitation Data'!$F$31,0,10*ROW('Sanitation Data'!F73)))</f>
        <v/>
      </c>
      <c r="CY79" s="294" t="str">
        <f ca="true">+IF(OFFSET('Sanitation Data'!$F$32,0,10*ROW('Sanitation Data'!F73))="","",OFFSET('Sanitation Data'!$F$32,0,10*ROW('Sanitation Data'!F73)))</f>
        <v/>
      </c>
      <c r="CZ79" s="294" t="str">
        <f ca="true">+IF(OFFSET('Sanitation Data'!$G$28,0,10*ROW('Sanitation Data'!G73))="","",OFFSET('Sanitation Data'!$G$28,0,10*ROW('Sanitation Data'!G73)))</f>
        <v/>
      </c>
      <c r="DA79" s="294" t="str">
        <f ca="true">+IF(OFFSET('Sanitation Data'!$G$29,0,10*ROW('Sanitation Data'!G73))="","",OFFSET('Sanitation Data'!$G$29,0,10*ROW('Sanitation Data'!G73)))</f>
        <v/>
      </c>
      <c r="DB79" s="294" t="str">
        <f ca="true">+IF(OFFSET('Sanitation Data'!$G$30,0,10*ROW('Sanitation Data'!G73))="","",OFFSET('Sanitation Data'!$G$30,0,10*ROW('Sanitation Data'!G73)))</f>
        <v/>
      </c>
      <c r="DC79" s="294" t="str">
        <f ca="true">+IF(OFFSET('Sanitation Data'!$G$31,0,10*ROW('Sanitation Data'!G73))="","",OFFSET('Sanitation Data'!$G$31,0,10*ROW('Sanitation Data'!G73)))</f>
        <v/>
      </c>
      <c r="DD79" s="294" t="str">
        <f ca="true">+IF(OFFSET('Sanitation Data'!$G$32,0,10*ROW('Sanitation Data'!G73))="","",OFFSET('Sanitation Data'!$G$32,0,10*ROW('Sanitation Data'!G73)))</f>
        <v/>
      </c>
      <c r="DE79" s="294" t="str">
        <f ca="true">+IF(OFFSET('Sanitation Data'!$H$28,0,10*ROW('Sanitation Data'!H73))="","",OFFSET('Sanitation Data'!$H$28,0,10*ROW('Sanitation Data'!H73)))</f>
        <v/>
      </c>
      <c r="DF79" s="294" t="str">
        <f ca="true">+IF(OFFSET('Sanitation Data'!$H$29,0,10*ROW('Sanitation Data'!H73))="","",OFFSET('Sanitation Data'!$H$29,0,10*ROW('Sanitation Data'!H73)))</f>
        <v/>
      </c>
      <c r="DG79" s="294" t="str">
        <f ca="true">+IF(OFFSET('Sanitation Data'!$H$30,0,10*ROW('Sanitation Data'!H73))="","",OFFSET('Sanitation Data'!$H$30,0,10*ROW('Sanitation Data'!H73)))</f>
        <v/>
      </c>
      <c r="DH79" s="294" t="str">
        <f ca="true">+IF(OFFSET('Sanitation Data'!$H$31,0,10*ROW('Sanitation Data'!H73))="","",OFFSET('Sanitation Data'!$H$31,0,10*ROW('Sanitation Data'!H73)))</f>
        <v/>
      </c>
      <c r="DI79" s="294" t="str">
        <f ca="true">+IF(OFFSET('Sanitation Data'!$H$32,0,10*ROW('Sanitation Data'!H73))="","",OFFSET('Sanitation Data'!$H$32,0,10*ROW('Sanitation Data'!H73)))</f>
        <v/>
      </c>
      <c r="DJ79" s="294" t="str">
        <f ca="true">+IF(OFFSET('Sanitation Data'!$I$28,0,10*ROW('Sanitation Data'!I73))="","",OFFSET('Sanitation Data'!$I$28,0,10*ROW('Sanitation Data'!I73)))</f>
        <v/>
      </c>
      <c r="DK79" s="294" t="str">
        <f ca="true">+IF(OFFSET('Sanitation Data'!$I$29,0,10*ROW('Sanitation Data'!I73))="","",OFFSET('Sanitation Data'!$I$29,0,10*ROW('Sanitation Data'!I73)))</f>
        <v/>
      </c>
      <c r="DL79" s="294" t="str">
        <f ca="true">+IF(OFFSET('Sanitation Data'!$I$30,0,10*ROW('Sanitation Data'!I73))="","",OFFSET('Sanitation Data'!$I$30,0,10*ROW('Sanitation Data'!I73)))</f>
        <v/>
      </c>
      <c r="DM79" s="294" t="str">
        <f ca="true">+IF(OFFSET('Sanitation Data'!$I$31,0,10*ROW('Sanitation Data'!I73))="","",OFFSET('Sanitation Data'!$I$31,0,10*ROW('Sanitation Data'!I73)))</f>
        <v/>
      </c>
      <c r="DN79" s="294" t="str">
        <f ca="true">+IF(OFFSET('Sanitation Data'!$I$32,0,10*ROW('Sanitation Data'!I73))="","",OFFSET('Sanitation Data'!$I$32,0,10*ROW('Sanitation Data'!I73)))</f>
        <v/>
      </c>
      <c r="DO79" s="294" t="str">
        <f ca="true">+IF(OFFSET('Hygiene Data'!$D$11,0,10*ROW('Hygiene Data'!D73))="","",OFFSET('Hygiene Data'!$D$11,0,10*ROW('Hygiene Data'!D73)))</f>
        <v/>
      </c>
      <c r="DP79" s="294" t="str">
        <f ca="true">+IF(OFFSET('Hygiene Data'!$D$12,0,10*ROW('Hygiene Data'!D73))="","",OFFSET('Hygiene Data'!$D$12,0,10*ROW('Hygiene Data'!D73)))</f>
        <v/>
      </c>
      <c r="DQ79" s="294" t="str">
        <f ca="true">+IF(OFFSET('Hygiene Data'!$D$13,0,10*ROW('Hygiene Data'!D73))="","",OFFSET('Hygiene Data'!$D$13,0,10*ROW('Hygiene Data'!D73)))</f>
        <v/>
      </c>
      <c r="DR79" s="294" t="str">
        <f ca="true">+IF(OFFSET('Hygiene Data'!$E$11,0,10*ROW('Hygiene Data'!E73))="","",OFFSET('Hygiene Data'!$E$11,0,10*ROW('Hygiene Data'!E73)))</f>
        <v/>
      </c>
      <c r="DS79" s="294" t="str">
        <f ca="true">+IF(OFFSET('Hygiene Data'!$E$12,0,10*ROW('Hygiene Data'!E73))="","",OFFSET('Hygiene Data'!$E$12,0,10*ROW('Hygiene Data'!E73)))</f>
        <v/>
      </c>
      <c r="DT79" s="294" t="str">
        <f ca="true">+IF(OFFSET('Hygiene Data'!$E$13,0,10*ROW('Hygiene Data'!E73))="","",OFFSET('Hygiene Data'!$E$13,0,10*ROW('Hygiene Data'!E73)))</f>
        <v/>
      </c>
      <c r="DU79" s="294" t="str">
        <f ca="true">+IF(OFFSET('Hygiene Data'!$F$11,0,10*ROW('Hygiene Data'!F73))="","",OFFSET('Hygiene Data'!$F$11,0,10*ROW('Hygiene Data'!F73)))</f>
        <v/>
      </c>
      <c r="DV79" s="294" t="str">
        <f ca="true">+IF(OFFSET('Hygiene Data'!$F$12,0,10*ROW('Hygiene Data'!F73))="","",OFFSET('Hygiene Data'!$F$12,0,10*ROW('Hygiene Data'!F73)))</f>
        <v/>
      </c>
      <c r="DW79" s="294" t="str">
        <f ca="true">+IF(OFFSET('Hygiene Data'!$F$13,0,10*ROW('Hygiene Data'!F73))="","",OFFSET('Hygiene Data'!$F$13,0,10*ROW('Hygiene Data'!F73)))</f>
        <v/>
      </c>
      <c r="DX79" s="294" t="str">
        <f ca="true">+IF(OFFSET('Hygiene Data'!$G$11,0,10*ROW('Hygiene Data'!G73))="","",OFFSET('Hygiene Data'!$G$11,0,10*ROW('Hygiene Data'!G73)))</f>
        <v/>
      </c>
      <c r="DY79" s="294" t="str">
        <f ca="true">+IF(OFFSET('Hygiene Data'!$G$12,0,10*ROW('Hygiene Data'!G73))="","",OFFSET('Hygiene Data'!$G$12,0,10*ROW('Hygiene Data'!G73)))</f>
        <v/>
      </c>
      <c r="DZ79" s="294" t="str">
        <f ca="true">+IF(OFFSET('Hygiene Data'!$G$13,0,10*ROW('Hygiene Data'!G73))="","",OFFSET('Hygiene Data'!$G$13,0,10*ROW('Hygiene Data'!G73)))</f>
        <v/>
      </c>
      <c r="EA79" s="294" t="str">
        <f ca="true">+IF(OFFSET('Hygiene Data'!$H$11,0,10*ROW('Hygiene Data'!H73))="","",OFFSET('Hygiene Data'!$H$11,0,10*ROW('Hygiene Data'!H73)))</f>
        <v/>
      </c>
      <c r="EB79" s="294" t="str">
        <f ca="true">+IF(OFFSET('Hygiene Data'!$H$12,0,10*ROW('Hygiene Data'!H73))="","",OFFSET('Hygiene Data'!$H$12,0,10*ROW('Hygiene Data'!H73)))</f>
        <v/>
      </c>
      <c r="EC79" s="294" t="str">
        <f ca="true">+IF(OFFSET('Hygiene Data'!$H$13,0,10*ROW('Hygiene Data'!H73))="","",OFFSET('Hygiene Data'!$H$13,0,10*ROW('Hygiene Data'!H73)))</f>
        <v/>
      </c>
      <c r="ED79" s="294" t="str">
        <f ca="true">+IF(OFFSET('Hygiene Data'!$I$11,0,10*ROW('Hygiene Data'!I73))="","",OFFSET('Hygiene Data'!$I$11,0,10*ROW('Hygiene Data'!I73)))</f>
        <v/>
      </c>
      <c r="EE79" s="294" t="str">
        <f ca="true">+IF(OFFSET('Hygiene Data'!$I$12,0,10*ROW('Hygiene Data'!I73))="","",OFFSET('Hygiene Data'!$I$12,0,10*ROW('Hygiene Data'!I73)))</f>
        <v/>
      </c>
      <c r="EF79" s="294"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50" t="str">
        <f t="shared" ca="true" si="1"/>
        <v/>
      </c>
      <c r="D80" s="96"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6"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6"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6"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6"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6"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6"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6"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6"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6"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6"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6"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6"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6"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6"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6"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6"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6"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7"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7"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7"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7"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7"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7"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7"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7"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7"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7"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7"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7"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7"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7"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7"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7"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7"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7"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7"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7"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7"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7"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7"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7"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7"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7"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7"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7"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7"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7"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8"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8"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8"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8"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8"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8"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8"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8"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8"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8"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8"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8"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8"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8"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8"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8"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8"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8"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94"/>
      <c r="BS80" s="294" t="str">
        <f ca="true">+IF(OFFSET('Water Data'!$D$27,0,10*ROW('Water Data'!D74))="","",OFFSET('Water Data'!$D$27,0,10*ROW('Water Data'!D74)))</f>
        <v/>
      </c>
      <c r="BT80" s="294" t="str">
        <f ca="true">+IF(OFFSET('Water Data'!$D$28,0,10*ROW('Water Data'!D74))="","",OFFSET('Water Data'!$D$28,0,10*ROW('Water Data'!D74)))</f>
        <v/>
      </c>
      <c r="BU80" s="294" t="str">
        <f ca="true">+IF(OFFSET('Water Data'!$D$29,0,10*ROW('Water Data'!D74))="","",OFFSET('Water Data'!$D$29,0,10*ROW('Water Data'!D74)))</f>
        <v/>
      </c>
      <c r="BV80" s="294" t="str">
        <f ca="true">+IF(OFFSET('Water Data'!$E$27,0,10*ROW('Water Data'!E74))="","",OFFSET('Water Data'!$E$27,0,10*ROW('Water Data'!E74)))</f>
        <v/>
      </c>
      <c r="BW80" s="294" t="str">
        <f ca="true">+IF(OFFSET('Water Data'!$E$28,0,10*ROW('Water Data'!E74))="","",OFFSET('Water Data'!$E$28,0,10*ROW('Water Data'!E74)))</f>
        <v/>
      </c>
      <c r="BX80" s="294" t="str">
        <f ca="true">+IF(OFFSET('Water Data'!$E$29,0,10*ROW('Water Data'!E74))="","",OFFSET('Water Data'!$E$29,0,10*ROW('Water Data'!E74)))</f>
        <v/>
      </c>
      <c r="BY80" s="294" t="str">
        <f ca="true">+IF(OFFSET('Water Data'!$F$27,0,10*ROW('Water Data'!F74))="","",OFFSET('Water Data'!$F$27,0,10*ROW('Water Data'!F74)))</f>
        <v/>
      </c>
      <c r="BZ80" s="294" t="str">
        <f ca="true">+IF(OFFSET('Water Data'!$F$28,0,10*ROW('Water Data'!F74))="","",OFFSET('Water Data'!$F$28,0,10*ROW('Water Data'!F74)))</f>
        <v/>
      </c>
      <c r="CA80" s="294" t="str">
        <f ca="true">+IF(OFFSET('Water Data'!$F$29,0,10*ROW('Water Data'!F74))="","",OFFSET('Water Data'!$F$29,0,10*ROW('Water Data'!F74)))</f>
        <v/>
      </c>
      <c r="CB80" s="294" t="str">
        <f ca="true">+IF(OFFSET('Water Data'!$G$27,0,10*ROW('Water Data'!G74))="","",OFFSET('Water Data'!$G$27,0,10*ROW('Water Data'!G74)))</f>
        <v/>
      </c>
      <c r="CC80" s="294" t="str">
        <f ca="true">+IF(OFFSET('Water Data'!$G$28,0,10*ROW('Water Data'!G74))="","",OFFSET('Water Data'!$G$28,0,10*ROW('Water Data'!G74)))</f>
        <v/>
      </c>
      <c r="CD80" s="294" t="str">
        <f ca="true">+IF(OFFSET('Water Data'!$G$29,0,10*ROW('Water Data'!G74))="","",OFFSET('Water Data'!$G$29,0,10*ROW('Water Data'!G74)))</f>
        <v/>
      </c>
      <c r="CE80" s="294" t="str">
        <f ca="true">+IF(OFFSET('Water Data'!$H$27,0,10*ROW('Water Data'!H74))="","",OFFSET('Water Data'!$H$27,0,10*ROW('Water Data'!H74)))</f>
        <v/>
      </c>
      <c r="CF80" s="294" t="str">
        <f ca="true">+IF(OFFSET('Water Data'!$H$28,0,10*ROW('Water Data'!H74))="","",OFFSET('Water Data'!$H$28,0,10*ROW('Water Data'!H74)))</f>
        <v/>
      </c>
      <c r="CG80" s="294" t="str">
        <f ca="true">+IF(OFFSET('Water Data'!$H$29,0,10*ROW('Water Data'!H74))="","",OFFSET('Water Data'!$H$29,0,10*ROW('Water Data'!H74)))</f>
        <v/>
      </c>
      <c r="CH80" s="294" t="str">
        <f ca="true">+IF(OFFSET('Water Data'!$I$27,0,10*ROW('Water Data'!I74))="","",OFFSET('Water Data'!$I$27,0,10*ROW('Water Data'!I74)))</f>
        <v/>
      </c>
      <c r="CI80" s="294" t="str">
        <f ca="true">+IF(OFFSET('Water Data'!$I$28,0,10*ROW('Water Data'!I74))="","",OFFSET('Water Data'!$I$28,0,10*ROW('Water Data'!I74)))</f>
        <v/>
      </c>
      <c r="CJ80" s="294" t="str">
        <f ca="true">+IF(OFFSET('Water Data'!$I$29,0,10*ROW('Water Data'!I74))="","",OFFSET('Water Data'!$I$29,0,10*ROW('Water Data'!I74)))</f>
        <v/>
      </c>
      <c r="CK80" s="294" t="str">
        <f ca="true">+IF(OFFSET('Sanitation Data'!$D$28,0,10*ROW('Sanitation Data'!D74))="","",OFFSET('Sanitation Data'!$D$28,0,10*ROW('Sanitation Data'!D74)))</f>
        <v/>
      </c>
      <c r="CL80" s="294" t="str">
        <f ca="true">+IF(OFFSET('Sanitation Data'!$D$29,0,10*ROW('Sanitation Data'!D74))="","",OFFSET('Sanitation Data'!$D$29,0,10*ROW('Sanitation Data'!D74)))</f>
        <v/>
      </c>
      <c r="CM80" s="294" t="str">
        <f ca="true">+IF(OFFSET('Sanitation Data'!$D$30,0,10*ROW('Sanitation Data'!D74))="","",OFFSET('Sanitation Data'!$D$30,0,10*ROW('Sanitation Data'!D74)))</f>
        <v/>
      </c>
      <c r="CN80" s="294" t="str">
        <f ca="true">+IF(OFFSET('Sanitation Data'!$D$31,0,10*ROW('Sanitation Data'!D74))="","",OFFSET('Sanitation Data'!$D$31,0,10*ROW('Sanitation Data'!D74)))</f>
        <v/>
      </c>
      <c r="CO80" s="294" t="str">
        <f ca="true">+IF(OFFSET('Sanitation Data'!$D$32,0,10*ROW('Sanitation Data'!D74))="","",OFFSET('Sanitation Data'!$D$32,0,10*ROW('Sanitation Data'!D74)))</f>
        <v/>
      </c>
      <c r="CP80" s="294" t="str">
        <f ca="true">+IF(OFFSET('Sanitation Data'!$E$28,0,10*ROW('Sanitation Data'!E74))="","",OFFSET('Sanitation Data'!$E$28,0,10*ROW('Sanitation Data'!E74)))</f>
        <v/>
      </c>
      <c r="CQ80" s="294" t="str">
        <f ca="true">+IF(OFFSET('Sanitation Data'!$E$29,0,10*ROW('Sanitation Data'!E74))="","",OFFSET('Sanitation Data'!$E$29,0,10*ROW('Sanitation Data'!E74)))</f>
        <v/>
      </c>
      <c r="CR80" s="294" t="str">
        <f ca="true">+IF(OFFSET('Sanitation Data'!$E$30,0,10*ROW('Sanitation Data'!E74))="","",OFFSET('Sanitation Data'!$E$30,0,10*ROW('Sanitation Data'!E74)))</f>
        <v/>
      </c>
      <c r="CS80" s="294" t="str">
        <f ca="true">+IF(OFFSET('Sanitation Data'!$E$31,0,10*ROW('Sanitation Data'!E74))="","",OFFSET('Sanitation Data'!$E$31,0,10*ROW('Sanitation Data'!E74)))</f>
        <v/>
      </c>
      <c r="CT80" s="294" t="str">
        <f ca="true">+IF(OFFSET('Sanitation Data'!$E$32,0,10*ROW('Sanitation Data'!E74))="","",OFFSET('Sanitation Data'!$E$32,0,10*ROW('Sanitation Data'!E74)))</f>
        <v/>
      </c>
      <c r="CU80" s="294" t="str">
        <f ca="true">+IF(OFFSET('Sanitation Data'!$F$28,0,10*ROW('Sanitation Data'!F74))="","",OFFSET('Sanitation Data'!$F$28,0,10*ROW('Sanitation Data'!F74)))</f>
        <v/>
      </c>
      <c r="CV80" s="294" t="str">
        <f ca="true">+IF(OFFSET('Sanitation Data'!$F$29,0,10*ROW('Sanitation Data'!F74))="","",OFFSET('Sanitation Data'!$F$29,0,10*ROW('Sanitation Data'!F74)))</f>
        <v/>
      </c>
      <c r="CW80" s="294" t="str">
        <f ca="true">+IF(OFFSET('Sanitation Data'!$F$30,0,10*ROW('Sanitation Data'!F74))="","",OFFSET('Sanitation Data'!$F$30,0,10*ROW('Sanitation Data'!F74)))</f>
        <v/>
      </c>
      <c r="CX80" s="294" t="str">
        <f ca="true">+IF(OFFSET('Sanitation Data'!$F$31,0,10*ROW('Sanitation Data'!F74))="","",OFFSET('Sanitation Data'!$F$31,0,10*ROW('Sanitation Data'!F74)))</f>
        <v/>
      </c>
      <c r="CY80" s="294" t="str">
        <f ca="true">+IF(OFFSET('Sanitation Data'!$F$32,0,10*ROW('Sanitation Data'!F74))="","",OFFSET('Sanitation Data'!$F$32,0,10*ROW('Sanitation Data'!F74)))</f>
        <v/>
      </c>
      <c r="CZ80" s="294" t="str">
        <f ca="true">+IF(OFFSET('Sanitation Data'!$G$28,0,10*ROW('Sanitation Data'!G74))="","",OFFSET('Sanitation Data'!$G$28,0,10*ROW('Sanitation Data'!G74)))</f>
        <v/>
      </c>
      <c r="DA80" s="294" t="str">
        <f ca="true">+IF(OFFSET('Sanitation Data'!$G$29,0,10*ROW('Sanitation Data'!G74))="","",OFFSET('Sanitation Data'!$G$29,0,10*ROW('Sanitation Data'!G74)))</f>
        <v/>
      </c>
      <c r="DB80" s="294" t="str">
        <f ca="true">+IF(OFFSET('Sanitation Data'!$G$30,0,10*ROW('Sanitation Data'!G74))="","",OFFSET('Sanitation Data'!$G$30,0,10*ROW('Sanitation Data'!G74)))</f>
        <v/>
      </c>
      <c r="DC80" s="294" t="str">
        <f ca="true">+IF(OFFSET('Sanitation Data'!$G$31,0,10*ROW('Sanitation Data'!G74))="","",OFFSET('Sanitation Data'!$G$31,0,10*ROW('Sanitation Data'!G74)))</f>
        <v/>
      </c>
      <c r="DD80" s="294" t="str">
        <f ca="true">+IF(OFFSET('Sanitation Data'!$G$32,0,10*ROW('Sanitation Data'!G74))="","",OFFSET('Sanitation Data'!$G$32,0,10*ROW('Sanitation Data'!G74)))</f>
        <v/>
      </c>
      <c r="DE80" s="294" t="str">
        <f ca="true">+IF(OFFSET('Sanitation Data'!$H$28,0,10*ROW('Sanitation Data'!H74))="","",OFFSET('Sanitation Data'!$H$28,0,10*ROW('Sanitation Data'!H74)))</f>
        <v/>
      </c>
      <c r="DF80" s="294" t="str">
        <f ca="true">+IF(OFFSET('Sanitation Data'!$H$29,0,10*ROW('Sanitation Data'!H74))="","",OFFSET('Sanitation Data'!$H$29,0,10*ROW('Sanitation Data'!H74)))</f>
        <v/>
      </c>
      <c r="DG80" s="294" t="str">
        <f ca="true">+IF(OFFSET('Sanitation Data'!$H$30,0,10*ROW('Sanitation Data'!H74))="","",OFFSET('Sanitation Data'!$H$30,0,10*ROW('Sanitation Data'!H74)))</f>
        <v/>
      </c>
      <c r="DH80" s="294" t="str">
        <f ca="true">+IF(OFFSET('Sanitation Data'!$H$31,0,10*ROW('Sanitation Data'!H74))="","",OFFSET('Sanitation Data'!$H$31,0,10*ROW('Sanitation Data'!H74)))</f>
        <v/>
      </c>
      <c r="DI80" s="294" t="str">
        <f ca="true">+IF(OFFSET('Sanitation Data'!$H$32,0,10*ROW('Sanitation Data'!H74))="","",OFFSET('Sanitation Data'!$H$32,0,10*ROW('Sanitation Data'!H74)))</f>
        <v/>
      </c>
      <c r="DJ80" s="294" t="str">
        <f ca="true">+IF(OFFSET('Sanitation Data'!$I$28,0,10*ROW('Sanitation Data'!I74))="","",OFFSET('Sanitation Data'!$I$28,0,10*ROW('Sanitation Data'!I74)))</f>
        <v/>
      </c>
      <c r="DK80" s="294" t="str">
        <f ca="true">+IF(OFFSET('Sanitation Data'!$I$29,0,10*ROW('Sanitation Data'!I74))="","",OFFSET('Sanitation Data'!$I$29,0,10*ROW('Sanitation Data'!I74)))</f>
        <v/>
      </c>
      <c r="DL80" s="294" t="str">
        <f ca="true">+IF(OFFSET('Sanitation Data'!$I$30,0,10*ROW('Sanitation Data'!I74))="","",OFFSET('Sanitation Data'!$I$30,0,10*ROW('Sanitation Data'!I74)))</f>
        <v/>
      </c>
      <c r="DM80" s="294" t="str">
        <f ca="true">+IF(OFFSET('Sanitation Data'!$I$31,0,10*ROW('Sanitation Data'!I74))="","",OFFSET('Sanitation Data'!$I$31,0,10*ROW('Sanitation Data'!I74)))</f>
        <v/>
      </c>
      <c r="DN80" s="294" t="str">
        <f ca="true">+IF(OFFSET('Sanitation Data'!$I$32,0,10*ROW('Sanitation Data'!I74))="","",OFFSET('Sanitation Data'!$I$32,0,10*ROW('Sanitation Data'!I74)))</f>
        <v/>
      </c>
      <c r="DO80" s="294" t="str">
        <f ca="true">+IF(OFFSET('Hygiene Data'!$D$11,0,10*ROW('Hygiene Data'!D74))="","",OFFSET('Hygiene Data'!$D$11,0,10*ROW('Hygiene Data'!D74)))</f>
        <v/>
      </c>
      <c r="DP80" s="294" t="str">
        <f ca="true">+IF(OFFSET('Hygiene Data'!$D$12,0,10*ROW('Hygiene Data'!D74))="","",OFFSET('Hygiene Data'!$D$12,0,10*ROW('Hygiene Data'!D74)))</f>
        <v/>
      </c>
      <c r="DQ80" s="294" t="str">
        <f ca="true">+IF(OFFSET('Hygiene Data'!$D$13,0,10*ROW('Hygiene Data'!D74))="","",OFFSET('Hygiene Data'!$D$13,0,10*ROW('Hygiene Data'!D74)))</f>
        <v/>
      </c>
      <c r="DR80" s="294" t="str">
        <f ca="true">+IF(OFFSET('Hygiene Data'!$E$11,0,10*ROW('Hygiene Data'!E74))="","",OFFSET('Hygiene Data'!$E$11,0,10*ROW('Hygiene Data'!E74)))</f>
        <v/>
      </c>
      <c r="DS80" s="294" t="str">
        <f ca="true">+IF(OFFSET('Hygiene Data'!$E$12,0,10*ROW('Hygiene Data'!E74))="","",OFFSET('Hygiene Data'!$E$12,0,10*ROW('Hygiene Data'!E74)))</f>
        <v/>
      </c>
      <c r="DT80" s="294" t="str">
        <f ca="true">+IF(OFFSET('Hygiene Data'!$E$13,0,10*ROW('Hygiene Data'!E74))="","",OFFSET('Hygiene Data'!$E$13,0,10*ROW('Hygiene Data'!E74)))</f>
        <v/>
      </c>
      <c r="DU80" s="294" t="str">
        <f ca="true">+IF(OFFSET('Hygiene Data'!$F$11,0,10*ROW('Hygiene Data'!F74))="","",OFFSET('Hygiene Data'!$F$11,0,10*ROW('Hygiene Data'!F74)))</f>
        <v/>
      </c>
      <c r="DV80" s="294" t="str">
        <f ca="true">+IF(OFFSET('Hygiene Data'!$F$12,0,10*ROW('Hygiene Data'!F74))="","",OFFSET('Hygiene Data'!$F$12,0,10*ROW('Hygiene Data'!F74)))</f>
        <v/>
      </c>
      <c r="DW80" s="294" t="str">
        <f ca="true">+IF(OFFSET('Hygiene Data'!$F$13,0,10*ROW('Hygiene Data'!F74))="","",OFFSET('Hygiene Data'!$F$13,0,10*ROW('Hygiene Data'!F74)))</f>
        <v/>
      </c>
      <c r="DX80" s="294" t="str">
        <f ca="true">+IF(OFFSET('Hygiene Data'!$G$11,0,10*ROW('Hygiene Data'!G74))="","",OFFSET('Hygiene Data'!$G$11,0,10*ROW('Hygiene Data'!G74)))</f>
        <v/>
      </c>
      <c r="DY80" s="294" t="str">
        <f ca="true">+IF(OFFSET('Hygiene Data'!$G$12,0,10*ROW('Hygiene Data'!G74))="","",OFFSET('Hygiene Data'!$G$12,0,10*ROW('Hygiene Data'!G74)))</f>
        <v/>
      </c>
      <c r="DZ80" s="294" t="str">
        <f ca="true">+IF(OFFSET('Hygiene Data'!$G$13,0,10*ROW('Hygiene Data'!G74))="","",OFFSET('Hygiene Data'!$G$13,0,10*ROW('Hygiene Data'!G74)))</f>
        <v/>
      </c>
      <c r="EA80" s="294" t="str">
        <f ca="true">+IF(OFFSET('Hygiene Data'!$H$11,0,10*ROW('Hygiene Data'!H74))="","",OFFSET('Hygiene Data'!$H$11,0,10*ROW('Hygiene Data'!H74)))</f>
        <v/>
      </c>
      <c r="EB80" s="294" t="str">
        <f ca="true">+IF(OFFSET('Hygiene Data'!$H$12,0,10*ROW('Hygiene Data'!H74))="","",OFFSET('Hygiene Data'!$H$12,0,10*ROW('Hygiene Data'!H74)))</f>
        <v/>
      </c>
      <c r="EC80" s="294" t="str">
        <f ca="true">+IF(OFFSET('Hygiene Data'!$H$13,0,10*ROW('Hygiene Data'!H74))="","",OFFSET('Hygiene Data'!$H$13,0,10*ROW('Hygiene Data'!H74)))</f>
        <v/>
      </c>
      <c r="ED80" s="294" t="str">
        <f ca="true">+IF(OFFSET('Hygiene Data'!$I$11,0,10*ROW('Hygiene Data'!I74))="","",OFFSET('Hygiene Data'!$I$11,0,10*ROW('Hygiene Data'!I74)))</f>
        <v/>
      </c>
      <c r="EE80" s="294" t="str">
        <f ca="true">+IF(OFFSET('Hygiene Data'!$I$12,0,10*ROW('Hygiene Data'!I74))="","",OFFSET('Hygiene Data'!$I$12,0,10*ROW('Hygiene Data'!I74)))</f>
        <v/>
      </c>
      <c r="EF80" s="294"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50" t="str">
        <f t="shared" ca="true" si="1"/>
        <v/>
      </c>
      <c r="D81" s="96"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6"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6"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6"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6"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6"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6"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6"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6"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6"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6"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6"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6"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6"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6"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6"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6"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6"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7"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7"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7"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7"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7"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7"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7"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7"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7"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7"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7"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7"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7"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7"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7"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7"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7"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7"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7"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7"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7"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7"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7"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7"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7"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7"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7"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7"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7"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7"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8"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8"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8"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8"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8"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8"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8"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8"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8"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8"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8"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8"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8"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8"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8"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8"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8"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8"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94"/>
      <c r="BS81" s="294" t="str">
        <f ca="true">+IF(OFFSET('Water Data'!$D$27,0,10*ROW('Water Data'!D75))="","",OFFSET('Water Data'!$D$27,0,10*ROW('Water Data'!D75)))</f>
        <v/>
      </c>
      <c r="BT81" s="294" t="str">
        <f ca="true">+IF(OFFSET('Water Data'!$D$28,0,10*ROW('Water Data'!D75))="","",OFFSET('Water Data'!$D$28,0,10*ROW('Water Data'!D75)))</f>
        <v/>
      </c>
      <c r="BU81" s="294" t="str">
        <f ca="true">+IF(OFFSET('Water Data'!$D$29,0,10*ROW('Water Data'!D75))="","",OFFSET('Water Data'!$D$29,0,10*ROW('Water Data'!D75)))</f>
        <v/>
      </c>
      <c r="BV81" s="294" t="str">
        <f ca="true">+IF(OFFSET('Water Data'!$E$27,0,10*ROW('Water Data'!E75))="","",OFFSET('Water Data'!$E$27,0,10*ROW('Water Data'!E75)))</f>
        <v/>
      </c>
      <c r="BW81" s="294" t="str">
        <f ca="true">+IF(OFFSET('Water Data'!$E$28,0,10*ROW('Water Data'!E75))="","",OFFSET('Water Data'!$E$28,0,10*ROW('Water Data'!E75)))</f>
        <v/>
      </c>
      <c r="BX81" s="294" t="str">
        <f ca="true">+IF(OFFSET('Water Data'!$E$29,0,10*ROW('Water Data'!E75))="","",OFFSET('Water Data'!$E$29,0,10*ROW('Water Data'!E75)))</f>
        <v/>
      </c>
      <c r="BY81" s="294" t="str">
        <f ca="true">+IF(OFFSET('Water Data'!$F$27,0,10*ROW('Water Data'!F75))="","",OFFSET('Water Data'!$F$27,0,10*ROW('Water Data'!F75)))</f>
        <v/>
      </c>
      <c r="BZ81" s="294" t="str">
        <f ca="true">+IF(OFFSET('Water Data'!$F$28,0,10*ROW('Water Data'!F75))="","",OFFSET('Water Data'!$F$28,0,10*ROW('Water Data'!F75)))</f>
        <v/>
      </c>
      <c r="CA81" s="294" t="str">
        <f ca="true">+IF(OFFSET('Water Data'!$F$29,0,10*ROW('Water Data'!F75))="","",OFFSET('Water Data'!$F$29,0,10*ROW('Water Data'!F75)))</f>
        <v/>
      </c>
      <c r="CB81" s="294" t="str">
        <f ca="true">+IF(OFFSET('Water Data'!$G$27,0,10*ROW('Water Data'!G75))="","",OFFSET('Water Data'!$G$27,0,10*ROW('Water Data'!G75)))</f>
        <v/>
      </c>
      <c r="CC81" s="294" t="str">
        <f ca="true">+IF(OFFSET('Water Data'!$G$28,0,10*ROW('Water Data'!G75))="","",OFFSET('Water Data'!$G$28,0,10*ROW('Water Data'!G75)))</f>
        <v/>
      </c>
      <c r="CD81" s="294" t="str">
        <f ca="true">+IF(OFFSET('Water Data'!$G$29,0,10*ROW('Water Data'!G75))="","",OFFSET('Water Data'!$G$29,0,10*ROW('Water Data'!G75)))</f>
        <v/>
      </c>
      <c r="CE81" s="294" t="str">
        <f ca="true">+IF(OFFSET('Water Data'!$H$27,0,10*ROW('Water Data'!H75))="","",OFFSET('Water Data'!$H$27,0,10*ROW('Water Data'!H75)))</f>
        <v/>
      </c>
      <c r="CF81" s="294" t="str">
        <f ca="true">+IF(OFFSET('Water Data'!$H$28,0,10*ROW('Water Data'!H75))="","",OFFSET('Water Data'!$H$28,0,10*ROW('Water Data'!H75)))</f>
        <v/>
      </c>
      <c r="CG81" s="294" t="str">
        <f ca="true">+IF(OFFSET('Water Data'!$H$29,0,10*ROW('Water Data'!H75))="","",OFFSET('Water Data'!$H$29,0,10*ROW('Water Data'!H75)))</f>
        <v/>
      </c>
      <c r="CH81" s="294" t="str">
        <f ca="true">+IF(OFFSET('Water Data'!$I$27,0,10*ROW('Water Data'!I75))="","",OFFSET('Water Data'!$I$27,0,10*ROW('Water Data'!I75)))</f>
        <v/>
      </c>
      <c r="CI81" s="294" t="str">
        <f ca="true">+IF(OFFSET('Water Data'!$I$28,0,10*ROW('Water Data'!I75))="","",OFFSET('Water Data'!$I$28,0,10*ROW('Water Data'!I75)))</f>
        <v/>
      </c>
      <c r="CJ81" s="294" t="str">
        <f ca="true">+IF(OFFSET('Water Data'!$I$29,0,10*ROW('Water Data'!I75))="","",OFFSET('Water Data'!$I$29,0,10*ROW('Water Data'!I75)))</f>
        <v/>
      </c>
      <c r="CK81" s="294" t="str">
        <f ca="true">+IF(OFFSET('Sanitation Data'!$D$28,0,10*ROW('Sanitation Data'!D75))="","",OFFSET('Sanitation Data'!$D$28,0,10*ROW('Sanitation Data'!D75)))</f>
        <v/>
      </c>
      <c r="CL81" s="294" t="str">
        <f ca="true">+IF(OFFSET('Sanitation Data'!$D$29,0,10*ROW('Sanitation Data'!D75))="","",OFFSET('Sanitation Data'!$D$29,0,10*ROW('Sanitation Data'!D75)))</f>
        <v/>
      </c>
      <c r="CM81" s="294" t="str">
        <f ca="true">+IF(OFFSET('Sanitation Data'!$D$30,0,10*ROW('Sanitation Data'!D75))="","",OFFSET('Sanitation Data'!$D$30,0,10*ROW('Sanitation Data'!D75)))</f>
        <v/>
      </c>
      <c r="CN81" s="294" t="str">
        <f ca="true">+IF(OFFSET('Sanitation Data'!$D$31,0,10*ROW('Sanitation Data'!D75))="","",OFFSET('Sanitation Data'!$D$31,0,10*ROW('Sanitation Data'!D75)))</f>
        <v/>
      </c>
      <c r="CO81" s="294" t="str">
        <f ca="true">+IF(OFFSET('Sanitation Data'!$D$32,0,10*ROW('Sanitation Data'!D75))="","",OFFSET('Sanitation Data'!$D$32,0,10*ROW('Sanitation Data'!D75)))</f>
        <v/>
      </c>
      <c r="CP81" s="294" t="str">
        <f ca="true">+IF(OFFSET('Sanitation Data'!$E$28,0,10*ROW('Sanitation Data'!E75))="","",OFFSET('Sanitation Data'!$E$28,0,10*ROW('Sanitation Data'!E75)))</f>
        <v/>
      </c>
      <c r="CQ81" s="294" t="str">
        <f ca="true">+IF(OFFSET('Sanitation Data'!$E$29,0,10*ROW('Sanitation Data'!E75))="","",OFFSET('Sanitation Data'!$E$29,0,10*ROW('Sanitation Data'!E75)))</f>
        <v/>
      </c>
      <c r="CR81" s="294" t="str">
        <f ca="true">+IF(OFFSET('Sanitation Data'!$E$30,0,10*ROW('Sanitation Data'!E75))="","",OFFSET('Sanitation Data'!$E$30,0,10*ROW('Sanitation Data'!E75)))</f>
        <v/>
      </c>
      <c r="CS81" s="294" t="str">
        <f ca="true">+IF(OFFSET('Sanitation Data'!$E$31,0,10*ROW('Sanitation Data'!E75))="","",OFFSET('Sanitation Data'!$E$31,0,10*ROW('Sanitation Data'!E75)))</f>
        <v/>
      </c>
      <c r="CT81" s="294" t="str">
        <f ca="true">+IF(OFFSET('Sanitation Data'!$E$32,0,10*ROW('Sanitation Data'!E75))="","",OFFSET('Sanitation Data'!$E$32,0,10*ROW('Sanitation Data'!E75)))</f>
        <v/>
      </c>
      <c r="CU81" s="294" t="str">
        <f ca="true">+IF(OFFSET('Sanitation Data'!$F$28,0,10*ROW('Sanitation Data'!F75))="","",OFFSET('Sanitation Data'!$F$28,0,10*ROW('Sanitation Data'!F75)))</f>
        <v/>
      </c>
      <c r="CV81" s="294" t="str">
        <f ca="true">+IF(OFFSET('Sanitation Data'!$F$29,0,10*ROW('Sanitation Data'!F75))="","",OFFSET('Sanitation Data'!$F$29,0,10*ROW('Sanitation Data'!F75)))</f>
        <v/>
      </c>
      <c r="CW81" s="294" t="str">
        <f ca="true">+IF(OFFSET('Sanitation Data'!$F$30,0,10*ROW('Sanitation Data'!F75))="","",OFFSET('Sanitation Data'!$F$30,0,10*ROW('Sanitation Data'!F75)))</f>
        <v/>
      </c>
      <c r="CX81" s="294" t="str">
        <f ca="true">+IF(OFFSET('Sanitation Data'!$F$31,0,10*ROW('Sanitation Data'!F75))="","",OFFSET('Sanitation Data'!$F$31,0,10*ROW('Sanitation Data'!F75)))</f>
        <v/>
      </c>
      <c r="CY81" s="294" t="str">
        <f ca="true">+IF(OFFSET('Sanitation Data'!$F$32,0,10*ROW('Sanitation Data'!F75))="","",OFFSET('Sanitation Data'!$F$32,0,10*ROW('Sanitation Data'!F75)))</f>
        <v/>
      </c>
      <c r="CZ81" s="294" t="str">
        <f ca="true">+IF(OFFSET('Sanitation Data'!$G$28,0,10*ROW('Sanitation Data'!G75))="","",OFFSET('Sanitation Data'!$G$28,0,10*ROW('Sanitation Data'!G75)))</f>
        <v/>
      </c>
      <c r="DA81" s="294" t="str">
        <f ca="true">+IF(OFFSET('Sanitation Data'!$G$29,0,10*ROW('Sanitation Data'!G75))="","",OFFSET('Sanitation Data'!$G$29,0,10*ROW('Sanitation Data'!G75)))</f>
        <v/>
      </c>
      <c r="DB81" s="294" t="str">
        <f ca="true">+IF(OFFSET('Sanitation Data'!$G$30,0,10*ROW('Sanitation Data'!G75))="","",OFFSET('Sanitation Data'!$G$30,0,10*ROW('Sanitation Data'!G75)))</f>
        <v/>
      </c>
      <c r="DC81" s="294" t="str">
        <f ca="true">+IF(OFFSET('Sanitation Data'!$G$31,0,10*ROW('Sanitation Data'!G75))="","",OFFSET('Sanitation Data'!$G$31,0,10*ROW('Sanitation Data'!G75)))</f>
        <v/>
      </c>
      <c r="DD81" s="294" t="str">
        <f ca="true">+IF(OFFSET('Sanitation Data'!$G$32,0,10*ROW('Sanitation Data'!G75))="","",OFFSET('Sanitation Data'!$G$32,0,10*ROW('Sanitation Data'!G75)))</f>
        <v/>
      </c>
      <c r="DE81" s="294" t="str">
        <f ca="true">+IF(OFFSET('Sanitation Data'!$H$28,0,10*ROW('Sanitation Data'!H75))="","",OFFSET('Sanitation Data'!$H$28,0,10*ROW('Sanitation Data'!H75)))</f>
        <v/>
      </c>
      <c r="DF81" s="294" t="str">
        <f ca="true">+IF(OFFSET('Sanitation Data'!$H$29,0,10*ROW('Sanitation Data'!H75))="","",OFFSET('Sanitation Data'!$H$29,0,10*ROW('Sanitation Data'!H75)))</f>
        <v/>
      </c>
      <c r="DG81" s="294" t="str">
        <f ca="true">+IF(OFFSET('Sanitation Data'!$H$30,0,10*ROW('Sanitation Data'!H75))="","",OFFSET('Sanitation Data'!$H$30,0,10*ROW('Sanitation Data'!H75)))</f>
        <v/>
      </c>
      <c r="DH81" s="294" t="str">
        <f ca="true">+IF(OFFSET('Sanitation Data'!$H$31,0,10*ROW('Sanitation Data'!H75))="","",OFFSET('Sanitation Data'!$H$31,0,10*ROW('Sanitation Data'!H75)))</f>
        <v/>
      </c>
      <c r="DI81" s="294" t="str">
        <f ca="true">+IF(OFFSET('Sanitation Data'!$H$32,0,10*ROW('Sanitation Data'!H75))="","",OFFSET('Sanitation Data'!$H$32,0,10*ROW('Sanitation Data'!H75)))</f>
        <v/>
      </c>
      <c r="DJ81" s="294" t="str">
        <f ca="true">+IF(OFFSET('Sanitation Data'!$I$28,0,10*ROW('Sanitation Data'!I75))="","",OFFSET('Sanitation Data'!$I$28,0,10*ROW('Sanitation Data'!I75)))</f>
        <v/>
      </c>
      <c r="DK81" s="294" t="str">
        <f ca="true">+IF(OFFSET('Sanitation Data'!$I$29,0,10*ROW('Sanitation Data'!I75))="","",OFFSET('Sanitation Data'!$I$29,0,10*ROW('Sanitation Data'!I75)))</f>
        <v/>
      </c>
      <c r="DL81" s="294" t="str">
        <f ca="true">+IF(OFFSET('Sanitation Data'!$I$30,0,10*ROW('Sanitation Data'!I75))="","",OFFSET('Sanitation Data'!$I$30,0,10*ROW('Sanitation Data'!I75)))</f>
        <v/>
      </c>
      <c r="DM81" s="294" t="str">
        <f ca="true">+IF(OFFSET('Sanitation Data'!$I$31,0,10*ROW('Sanitation Data'!I75))="","",OFFSET('Sanitation Data'!$I$31,0,10*ROW('Sanitation Data'!I75)))</f>
        <v/>
      </c>
      <c r="DN81" s="294" t="str">
        <f ca="true">+IF(OFFSET('Sanitation Data'!$I$32,0,10*ROW('Sanitation Data'!I75))="","",OFFSET('Sanitation Data'!$I$32,0,10*ROW('Sanitation Data'!I75)))</f>
        <v/>
      </c>
      <c r="DO81" s="294" t="str">
        <f ca="true">+IF(OFFSET('Hygiene Data'!$D$11,0,10*ROW('Hygiene Data'!D75))="","",OFFSET('Hygiene Data'!$D$11,0,10*ROW('Hygiene Data'!D75)))</f>
        <v/>
      </c>
      <c r="DP81" s="294" t="str">
        <f ca="true">+IF(OFFSET('Hygiene Data'!$D$12,0,10*ROW('Hygiene Data'!D75))="","",OFFSET('Hygiene Data'!$D$12,0,10*ROW('Hygiene Data'!D75)))</f>
        <v/>
      </c>
      <c r="DQ81" s="294" t="str">
        <f ca="true">+IF(OFFSET('Hygiene Data'!$D$13,0,10*ROW('Hygiene Data'!D75))="","",OFFSET('Hygiene Data'!$D$13,0,10*ROW('Hygiene Data'!D75)))</f>
        <v/>
      </c>
      <c r="DR81" s="294" t="str">
        <f ca="true">+IF(OFFSET('Hygiene Data'!$E$11,0,10*ROW('Hygiene Data'!E75))="","",OFFSET('Hygiene Data'!$E$11,0,10*ROW('Hygiene Data'!E75)))</f>
        <v/>
      </c>
      <c r="DS81" s="294" t="str">
        <f ca="true">+IF(OFFSET('Hygiene Data'!$E$12,0,10*ROW('Hygiene Data'!E75))="","",OFFSET('Hygiene Data'!$E$12,0,10*ROW('Hygiene Data'!E75)))</f>
        <v/>
      </c>
      <c r="DT81" s="294" t="str">
        <f ca="true">+IF(OFFSET('Hygiene Data'!$E$13,0,10*ROW('Hygiene Data'!E75))="","",OFFSET('Hygiene Data'!$E$13,0,10*ROW('Hygiene Data'!E75)))</f>
        <v/>
      </c>
      <c r="DU81" s="294" t="str">
        <f ca="true">+IF(OFFSET('Hygiene Data'!$F$11,0,10*ROW('Hygiene Data'!F75))="","",OFFSET('Hygiene Data'!$F$11,0,10*ROW('Hygiene Data'!F75)))</f>
        <v/>
      </c>
      <c r="DV81" s="294" t="str">
        <f ca="true">+IF(OFFSET('Hygiene Data'!$F$12,0,10*ROW('Hygiene Data'!F75))="","",OFFSET('Hygiene Data'!$F$12,0,10*ROW('Hygiene Data'!F75)))</f>
        <v/>
      </c>
      <c r="DW81" s="294" t="str">
        <f ca="true">+IF(OFFSET('Hygiene Data'!$F$13,0,10*ROW('Hygiene Data'!F75))="","",OFFSET('Hygiene Data'!$F$13,0,10*ROW('Hygiene Data'!F75)))</f>
        <v/>
      </c>
      <c r="DX81" s="294" t="str">
        <f ca="true">+IF(OFFSET('Hygiene Data'!$G$11,0,10*ROW('Hygiene Data'!G75))="","",OFFSET('Hygiene Data'!$G$11,0,10*ROW('Hygiene Data'!G75)))</f>
        <v/>
      </c>
      <c r="DY81" s="294" t="str">
        <f ca="true">+IF(OFFSET('Hygiene Data'!$G$12,0,10*ROW('Hygiene Data'!G75))="","",OFFSET('Hygiene Data'!$G$12,0,10*ROW('Hygiene Data'!G75)))</f>
        <v/>
      </c>
      <c r="DZ81" s="294" t="str">
        <f ca="true">+IF(OFFSET('Hygiene Data'!$G$13,0,10*ROW('Hygiene Data'!G75))="","",OFFSET('Hygiene Data'!$G$13,0,10*ROW('Hygiene Data'!G75)))</f>
        <v/>
      </c>
      <c r="EA81" s="294" t="str">
        <f ca="true">+IF(OFFSET('Hygiene Data'!$H$11,0,10*ROW('Hygiene Data'!H75))="","",OFFSET('Hygiene Data'!$H$11,0,10*ROW('Hygiene Data'!H75)))</f>
        <v/>
      </c>
      <c r="EB81" s="294" t="str">
        <f ca="true">+IF(OFFSET('Hygiene Data'!$H$12,0,10*ROW('Hygiene Data'!H75))="","",OFFSET('Hygiene Data'!$H$12,0,10*ROW('Hygiene Data'!H75)))</f>
        <v/>
      </c>
      <c r="EC81" s="294" t="str">
        <f ca="true">+IF(OFFSET('Hygiene Data'!$H$13,0,10*ROW('Hygiene Data'!H75))="","",OFFSET('Hygiene Data'!$H$13,0,10*ROW('Hygiene Data'!H75)))</f>
        <v/>
      </c>
      <c r="ED81" s="294" t="str">
        <f ca="true">+IF(OFFSET('Hygiene Data'!$I$11,0,10*ROW('Hygiene Data'!I75))="","",OFFSET('Hygiene Data'!$I$11,0,10*ROW('Hygiene Data'!I75)))</f>
        <v/>
      </c>
      <c r="EE81" s="294" t="str">
        <f ca="true">+IF(OFFSET('Hygiene Data'!$I$12,0,10*ROW('Hygiene Data'!I75))="","",OFFSET('Hygiene Data'!$I$12,0,10*ROW('Hygiene Data'!I75)))</f>
        <v/>
      </c>
      <c r="EF81" s="294"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50" t="str">
        <f t="shared" ca="true" si="1"/>
        <v/>
      </c>
      <c r="D82" s="96"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6"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6"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6"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6"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6"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6"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6"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6"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6"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6"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6"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6"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6"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6"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6"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6"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6"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7"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7"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7"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7"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7"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7"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7"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7"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7"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7"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7"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7"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7"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7"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7"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7"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7"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7"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7"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7"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7"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7"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7"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7"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7"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7"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7"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7"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7"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7"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8"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8"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8"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8"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8"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8"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8"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8"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8"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8"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8"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8"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8"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8"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8"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8"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8"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8"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94"/>
      <c r="BS82" s="294" t="str">
        <f ca="true">+IF(OFFSET('Water Data'!$D$27,0,10*ROW('Water Data'!D76))="","",OFFSET('Water Data'!$D$27,0,10*ROW('Water Data'!D76)))</f>
        <v/>
      </c>
      <c r="BT82" s="294" t="str">
        <f ca="true">+IF(OFFSET('Water Data'!$D$28,0,10*ROW('Water Data'!D76))="","",OFFSET('Water Data'!$D$28,0,10*ROW('Water Data'!D76)))</f>
        <v/>
      </c>
      <c r="BU82" s="294" t="str">
        <f ca="true">+IF(OFFSET('Water Data'!$D$29,0,10*ROW('Water Data'!D76))="","",OFFSET('Water Data'!$D$29,0,10*ROW('Water Data'!D76)))</f>
        <v/>
      </c>
      <c r="BV82" s="294" t="str">
        <f ca="true">+IF(OFFSET('Water Data'!$E$27,0,10*ROW('Water Data'!E76))="","",OFFSET('Water Data'!$E$27,0,10*ROW('Water Data'!E76)))</f>
        <v/>
      </c>
      <c r="BW82" s="294" t="str">
        <f ca="true">+IF(OFFSET('Water Data'!$E$28,0,10*ROW('Water Data'!E76))="","",OFFSET('Water Data'!$E$28,0,10*ROW('Water Data'!E76)))</f>
        <v/>
      </c>
      <c r="BX82" s="294" t="str">
        <f ca="true">+IF(OFFSET('Water Data'!$E$29,0,10*ROW('Water Data'!E76))="","",OFFSET('Water Data'!$E$29,0,10*ROW('Water Data'!E76)))</f>
        <v/>
      </c>
      <c r="BY82" s="294" t="str">
        <f ca="true">+IF(OFFSET('Water Data'!$F$27,0,10*ROW('Water Data'!F76))="","",OFFSET('Water Data'!$F$27,0,10*ROW('Water Data'!F76)))</f>
        <v/>
      </c>
      <c r="BZ82" s="294" t="str">
        <f ca="true">+IF(OFFSET('Water Data'!$F$28,0,10*ROW('Water Data'!F76))="","",OFFSET('Water Data'!$F$28,0,10*ROW('Water Data'!F76)))</f>
        <v/>
      </c>
      <c r="CA82" s="294" t="str">
        <f ca="true">+IF(OFFSET('Water Data'!$F$29,0,10*ROW('Water Data'!F76))="","",OFFSET('Water Data'!$F$29,0,10*ROW('Water Data'!F76)))</f>
        <v/>
      </c>
      <c r="CB82" s="294" t="str">
        <f ca="true">+IF(OFFSET('Water Data'!$G$27,0,10*ROW('Water Data'!G76))="","",OFFSET('Water Data'!$G$27,0,10*ROW('Water Data'!G76)))</f>
        <v/>
      </c>
      <c r="CC82" s="294" t="str">
        <f ca="true">+IF(OFFSET('Water Data'!$G$28,0,10*ROW('Water Data'!G76))="","",OFFSET('Water Data'!$G$28,0,10*ROW('Water Data'!G76)))</f>
        <v/>
      </c>
      <c r="CD82" s="294" t="str">
        <f ca="true">+IF(OFFSET('Water Data'!$G$29,0,10*ROW('Water Data'!G76))="","",OFFSET('Water Data'!$G$29,0,10*ROW('Water Data'!G76)))</f>
        <v/>
      </c>
      <c r="CE82" s="294" t="str">
        <f ca="true">+IF(OFFSET('Water Data'!$H$27,0,10*ROW('Water Data'!H76))="","",OFFSET('Water Data'!$H$27,0,10*ROW('Water Data'!H76)))</f>
        <v/>
      </c>
      <c r="CF82" s="294" t="str">
        <f ca="true">+IF(OFFSET('Water Data'!$H$28,0,10*ROW('Water Data'!H76))="","",OFFSET('Water Data'!$H$28,0,10*ROW('Water Data'!H76)))</f>
        <v/>
      </c>
      <c r="CG82" s="294" t="str">
        <f ca="true">+IF(OFFSET('Water Data'!$H$29,0,10*ROW('Water Data'!H76))="","",OFFSET('Water Data'!$H$29,0,10*ROW('Water Data'!H76)))</f>
        <v/>
      </c>
      <c r="CH82" s="294" t="str">
        <f ca="true">+IF(OFFSET('Water Data'!$I$27,0,10*ROW('Water Data'!I76))="","",OFFSET('Water Data'!$I$27,0,10*ROW('Water Data'!I76)))</f>
        <v/>
      </c>
      <c r="CI82" s="294" t="str">
        <f ca="true">+IF(OFFSET('Water Data'!$I$28,0,10*ROW('Water Data'!I76))="","",OFFSET('Water Data'!$I$28,0,10*ROW('Water Data'!I76)))</f>
        <v/>
      </c>
      <c r="CJ82" s="294" t="str">
        <f ca="true">+IF(OFFSET('Water Data'!$I$29,0,10*ROW('Water Data'!I76))="","",OFFSET('Water Data'!$I$29,0,10*ROW('Water Data'!I76)))</f>
        <v/>
      </c>
      <c r="CK82" s="294" t="str">
        <f ca="true">+IF(OFFSET('Sanitation Data'!$D$28,0,10*ROW('Sanitation Data'!D76))="","",OFFSET('Sanitation Data'!$D$28,0,10*ROW('Sanitation Data'!D76)))</f>
        <v/>
      </c>
      <c r="CL82" s="294" t="str">
        <f ca="true">+IF(OFFSET('Sanitation Data'!$D$29,0,10*ROW('Sanitation Data'!D76))="","",OFFSET('Sanitation Data'!$D$29,0,10*ROW('Sanitation Data'!D76)))</f>
        <v/>
      </c>
      <c r="CM82" s="294" t="str">
        <f ca="true">+IF(OFFSET('Sanitation Data'!$D$30,0,10*ROW('Sanitation Data'!D76))="","",OFFSET('Sanitation Data'!$D$30,0,10*ROW('Sanitation Data'!D76)))</f>
        <v/>
      </c>
      <c r="CN82" s="294" t="str">
        <f ca="true">+IF(OFFSET('Sanitation Data'!$D$31,0,10*ROW('Sanitation Data'!D76))="","",OFFSET('Sanitation Data'!$D$31,0,10*ROW('Sanitation Data'!D76)))</f>
        <v/>
      </c>
      <c r="CO82" s="294" t="str">
        <f ca="true">+IF(OFFSET('Sanitation Data'!$D$32,0,10*ROW('Sanitation Data'!D76))="","",OFFSET('Sanitation Data'!$D$32,0,10*ROW('Sanitation Data'!D76)))</f>
        <v/>
      </c>
      <c r="CP82" s="294" t="str">
        <f ca="true">+IF(OFFSET('Sanitation Data'!$E$28,0,10*ROW('Sanitation Data'!E76))="","",OFFSET('Sanitation Data'!$E$28,0,10*ROW('Sanitation Data'!E76)))</f>
        <v/>
      </c>
      <c r="CQ82" s="294" t="str">
        <f ca="true">+IF(OFFSET('Sanitation Data'!$E$29,0,10*ROW('Sanitation Data'!E76))="","",OFFSET('Sanitation Data'!$E$29,0,10*ROW('Sanitation Data'!E76)))</f>
        <v/>
      </c>
      <c r="CR82" s="294" t="str">
        <f ca="true">+IF(OFFSET('Sanitation Data'!$E$30,0,10*ROW('Sanitation Data'!E76))="","",OFFSET('Sanitation Data'!$E$30,0,10*ROW('Sanitation Data'!E76)))</f>
        <v/>
      </c>
      <c r="CS82" s="294" t="str">
        <f ca="true">+IF(OFFSET('Sanitation Data'!$E$31,0,10*ROW('Sanitation Data'!E76))="","",OFFSET('Sanitation Data'!$E$31,0,10*ROW('Sanitation Data'!E76)))</f>
        <v/>
      </c>
      <c r="CT82" s="294" t="str">
        <f ca="true">+IF(OFFSET('Sanitation Data'!$E$32,0,10*ROW('Sanitation Data'!E76))="","",OFFSET('Sanitation Data'!$E$32,0,10*ROW('Sanitation Data'!E76)))</f>
        <v/>
      </c>
      <c r="CU82" s="294" t="str">
        <f ca="true">+IF(OFFSET('Sanitation Data'!$F$28,0,10*ROW('Sanitation Data'!F76))="","",OFFSET('Sanitation Data'!$F$28,0,10*ROW('Sanitation Data'!F76)))</f>
        <v/>
      </c>
      <c r="CV82" s="294" t="str">
        <f ca="true">+IF(OFFSET('Sanitation Data'!$F$29,0,10*ROW('Sanitation Data'!F76))="","",OFFSET('Sanitation Data'!$F$29,0,10*ROW('Sanitation Data'!F76)))</f>
        <v/>
      </c>
      <c r="CW82" s="294" t="str">
        <f ca="true">+IF(OFFSET('Sanitation Data'!$F$30,0,10*ROW('Sanitation Data'!F76))="","",OFFSET('Sanitation Data'!$F$30,0,10*ROW('Sanitation Data'!F76)))</f>
        <v/>
      </c>
      <c r="CX82" s="294" t="str">
        <f ca="true">+IF(OFFSET('Sanitation Data'!$F$31,0,10*ROW('Sanitation Data'!F76))="","",OFFSET('Sanitation Data'!$F$31,0,10*ROW('Sanitation Data'!F76)))</f>
        <v/>
      </c>
      <c r="CY82" s="294" t="str">
        <f ca="true">+IF(OFFSET('Sanitation Data'!$F$32,0,10*ROW('Sanitation Data'!F76))="","",OFFSET('Sanitation Data'!$F$32,0,10*ROW('Sanitation Data'!F76)))</f>
        <v/>
      </c>
      <c r="CZ82" s="294" t="str">
        <f ca="true">+IF(OFFSET('Sanitation Data'!$G$28,0,10*ROW('Sanitation Data'!G76))="","",OFFSET('Sanitation Data'!$G$28,0,10*ROW('Sanitation Data'!G76)))</f>
        <v/>
      </c>
      <c r="DA82" s="294" t="str">
        <f ca="true">+IF(OFFSET('Sanitation Data'!$G$29,0,10*ROW('Sanitation Data'!G76))="","",OFFSET('Sanitation Data'!$G$29,0,10*ROW('Sanitation Data'!G76)))</f>
        <v/>
      </c>
      <c r="DB82" s="294" t="str">
        <f ca="true">+IF(OFFSET('Sanitation Data'!$G$30,0,10*ROW('Sanitation Data'!G76))="","",OFFSET('Sanitation Data'!$G$30,0,10*ROW('Sanitation Data'!G76)))</f>
        <v/>
      </c>
      <c r="DC82" s="294" t="str">
        <f ca="true">+IF(OFFSET('Sanitation Data'!$G$31,0,10*ROW('Sanitation Data'!G76))="","",OFFSET('Sanitation Data'!$G$31,0,10*ROW('Sanitation Data'!G76)))</f>
        <v/>
      </c>
      <c r="DD82" s="294" t="str">
        <f ca="true">+IF(OFFSET('Sanitation Data'!$G$32,0,10*ROW('Sanitation Data'!G76))="","",OFFSET('Sanitation Data'!$G$32,0,10*ROW('Sanitation Data'!G76)))</f>
        <v/>
      </c>
      <c r="DE82" s="294" t="str">
        <f ca="true">+IF(OFFSET('Sanitation Data'!$H$28,0,10*ROW('Sanitation Data'!H76))="","",OFFSET('Sanitation Data'!$H$28,0,10*ROW('Sanitation Data'!H76)))</f>
        <v/>
      </c>
      <c r="DF82" s="294" t="str">
        <f ca="true">+IF(OFFSET('Sanitation Data'!$H$29,0,10*ROW('Sanitation Data'!H76))="","",OFFSET('Sanitation Data'!$H$29,0,10*ROW('Sanitation Data'!H76)))</f>
        <v/>
      </c>
      <c r="DG82" s="294" t="str">
        <f ca="true">+IF(OFFSET('Sanitation Data'!$H$30,0,10*ROW('Sanitation Data'!H76))="","",OFFSET('Sanitation Data'!$H$30,0,10*ROW('Sanitation Data'!H76)))</f>
        <v/>
      </c>
      <c r="DH82" s="294" t="str">
        <f ca="true">+IF(OFFSET('Sanitation Data'!$H$31,0,10*ROW('Sanitation Data'!H76))="","",OFFSET('Sanitation Data'!$H$31,0,10*ROW('Sanitation Data'!H76)))</f>
        <v/>
      </c>
      <c r="DI82" s="294" t="str">
        <f ca="true">+IF(OFFSET('Sanitation Data'!$H$32,0,10*ROW('Sanitation Data'!H76))="","",OFFSET('Sanitation Data'!$H$32,0,10*ROW('Sanitation Data'!H76)))</f>
        <v/>
      </c>
      <c r="DJ82" s="294" t="str">
        <f ca="true">+IF(OFFSET('Sanitation Data'!$I$28,0,10*ROW('Sanitation Data'!I76))="","",OFFSET('Sanitation Data'!$I$28,0,10*ROW('Sanitation Data'!I76)))</f>
        <v/>
      </c>
      <c r="DK82" s="294" t="str">
        <f ca="true">+IF(OFFSET('Sanitation Data'!$I$29,0,10*ROW('Sanitation Data'!I76))="","",OFFSET('Sanitation Data'!$I$29,0,10*ROW('Sanitation Data'!I76)))</f>
        <v/>
      </c>
      <c r="DL82" s="294" t="str">
        <f ca="true">+IF(OFFSET('Sanitation Data'!$I$30,0,10*ROW('Sanitation Data'!I76))="","",OFFSET('Sanitation Data'!$I$30,0,10*ROW('Sanitation Data'!I76)))</f>
        <v/>
      </c>
      <c r="DM82" s="294" t="str">
        <f ca="true">+IF(OFFSET('Sanitation Data'!$I$31,0,10*ROW('Sanitation Data'!I76))="","",OFFSET('Sanitation Data'!$I$31,0,10*ROW('Sanitation Data'!I76)))</f>
        <v/>
      </c>
      <c r="DN82" s="294" t="str">
        <f ca="true">+IF(OFFSET('Sanitation Data'!$I$32,0,10*ROW('Sanitation Data'!I76))="","",OFFSET('Sanitation Data'!$I$32,0,10*ROW('Sanitation Data'!I76)))</f>
        <v/>
      </c>
      <c r="DO82" s="294" t="str">
        <f ca="true">+IF(OFFSET('Hygiene Data'!$D$11,0,10*ROW('Hygiene Data'!D76))="","",OFFSET('Hygiene Data'!$D$11,0,10*ROW('Hygiene Data'!D76)))</f>
        <v/>
      </c>
      <c r="DP82" s="294" t="str">
        <f ca="true">+IF(OFFSET('Hygiene Data'!$D$12,0,10*ROW('Hygiene Data'!D76))="","",OFFSET('Hygiene Data'!$D$12,0,10*ROW('Hygiene Data'!D76)))</f>
        <v/>
      </c>
      <c r="DQ82" s="294" t="str">
        <f ca="true">+IF(OFFSET('Hygiene Data'!$D$13,0,10*ROW('Hygiene Data'!D76))="","",OFFSET('Hygiene Data'!$D$13,0,10*ROW('Hygiene Data'!D76)))</f>
        <v/>
      </c>
      <c r="DR82" s="294" t="str">
        <f ca="true">+IF(OFFSET('Hygiene Data'!$E$11,0,10*ROW('Hygiene Data'!E76))="","",OFFSET('Hygiene Data'!$E$11,0,10*ROW('Hygiene Data'!E76)))</f>
        <v/>
      </c>
      <c r="DS82" s="294" t="str">
        <f ca="true">+IF(OFFSET('Hygiene Data'!$E$12,0,10*ROW('Hygiene Data'!E76))="","",OFFSET('Hygiene Data'!$E$12,0,10*ROW('Hygiene Data'!E76)))</f>
        <v/>
      </c>
      <c r="DT82" s="294" t="str">
        <f ca="true">+IF(OFFSET('Hygiene Data'!$E$13,0,10*ROW('Hygiene Data'!E76))="","",OFFSET('Hygiene Data'!$E$13,0,10*ROW('Hygiene Data'!E76)))</f>
        <v/>
      </c>
      <c r="DU82" s="294" t="str">
        <f ca="true">+IF(OFFSET('Hygiene Data'!$F$11,0,10*ROW('Hygiene Data'!F76))="","",OFFSET('Hygiene Data'!$F$11,0,10*ROW('Hygiene Data'!F76)))</f>
        <v/>
      </c>
      <c r="DV82" s="294" t="str">
        <f ca="true">+IF(OFFSET('Hygiene Data'!$F$12,0,10*ROW('Hygiene Data'!F76))="","",OFFSET('Hygiene Data'!$F$12,0,10*ROW('Hygiene Data'!F76)))</f>
        <v/>
      </c>
      <c r="DW82" s="294" t="str">
        <f ca="true">+IF(OFFSET('Hygiene Data'!$F$13,0,10*ROW('Hygiene Data'!F76))="","",OFFSET('Hygiene Data'!$F$13,0,10*ROW('Hygiene Data'!F76)))</f>
        <v/>
      </c>
      <c r="DX82" s="294" t="str">
        <f ca="true">+IF(OFFSET('Hygiene Data'!$G$11,0,10*ROW('Hygiene Data'!G76))="","",OFFSET('Hygiene Data'!$G$11,0,10*ROW('Hygiene Data'!G76)))</f>
        <v/>
      </c>
      <c r="DY82" s="294" t="str">
        <f ca="true">+IF(OFFSET('Hygiene Data'!$G$12,0,10*ROW('Hygiene Data'!G76))="","",OFFSET('Hygiene Data'!$G$12,0,10*ROW('Hygiene Data'!G76)))</f>
        <v/>
      </c>
      <c r="DZ82" s="294" t="str">
        <f ca="true">+IF(OFFSET('Hygiene Data'!$G$13,0,10*ROW('Hygiene Data'!G76))="","",OFFSET('Hygiene Data'!$G$13,0,10*ROW('Hygiene Data'!G76)))</f>
        <v/>
      </c>
      <c r="EA82" s="294" t="str">
        <f ca="true">+IF(OFFSET('Hygiene Data'!$H$11,0,10*ROW('Hygiene Data'!H76))="","",OFFSET('Hygiene Data'!$H$11,0,10*ROW('Hygiene Data'!H76)))</f>
        <v/>
      </c>
      <c r="EB82" s="294" t="str">
        <f ca="true">+IF(OFFSET('Hygiene Data'!$H$12,0,10*ROW('Hygiene Data'!H76))="","",OFFSET('Hygiene Data'!$H$12,0,10*ROW('Hygiene Data'!H76)))</f>
        <v/>
      </c>
      <c r="EC82" s="294" t="str">
        <f ca="true">+IF(OFFSET('Hygiene Data'!$H$13,0,10*ROW('Hygiene Data'!H76))="","",OFFSET('Hygiene Data'!$H$13,0,10*ROW('Hygiene Data'!H76)))</f>
        <v/>
      </c>
      <c r="ED82" s="294" t="str">
        <f ca="true">+IF(OFFSET('Hygiene Data'!$I$11,0,10*ROW('Hygiene Data'!I76))="","",OFFSET('Hygiene Data'!$I$11,0,10*ROW('Hygiene Data'!I76)))</f>
        <v/>
      </c>
      <c r="EE82" s="294" t="str">
        <f ca="true">+IF(OFFSET('Hygiene Data'!$I$12,0,10*ROW('Hygiene Data'!I76))="","",OFFSET('Hygiene Data'!$I$12,0,10*ROW('Hygiene Data'!I76)))</f>
        <v/>
      </c>
      <c r="EF82" s="294"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50" t="str">
        <f t="shared" ca="true" si="1"/>
        <v/>
      </c>
      <c r="D83" s="96"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6"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6"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6"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6"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6"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6"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6"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6"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6"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6"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6"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6"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6"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6"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6"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6"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6"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7"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7"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7"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7"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7"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7"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7"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7"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7"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7"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7"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7"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7"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7"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7"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7"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7"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7"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7"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7"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7"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7"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7"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7"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7"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7"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7"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7"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7"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7"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8"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8"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8"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8"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8"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8"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8"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8"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8"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8"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8"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8"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8"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8"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8"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8"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8"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8"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94"/>
      <c r="BS83" s="294" t="str">
        <f ca="true">+IF(OFFSET('Water Data'!$D$27,0,10*ROW('Water Data'!D77))="","",OFFSET('Water Data'!$D$27,0,10*ROW('Water Data'!D77)))</f>
        <v/>
      </c>
      <c r="BT83" s="294" t="str">
        <f ca="true">+IF(OFFSET('Water Data'!$D$28,0,10*ROW('Water Data'!D77))="","",OFFSET('Water Data'!$D$28,0,10*ROW('Water Data'!D77)))</f>
        <v/>
      </c>
      <c r="BU83" s="294" t="str">
        <f ca="true">+IF(OFFSET('Water Data'!$D$29,0,10*ROW('Water Data'!D77))="","",OFFSET('Water Data'!$D$29,0,10*ROW('Water Data'!D77)))</f>
        <v/>
      </c>
      <c r="BV83" s="294" t="str">
        <f ca="true">+IF(OFFSET('Water Data'!$E$27,0,10*ROW('Water Data'!E77))="","",OFFSET('Water Data'!$E$27,0,10*ROW('Water Data'!E77)))</f>
        <v/>
      </c>
      <c r="BW83" s="294" t="str">
        <f ca="true">+IF(OFFSET('Water Data'!$E$28,0,10*ROW('Water Data'!E77))="","",OFFSET('Water Data'!$E$28,0,10*ROW('Water Data'!E77)))</f>
        <v/>
      </c>
      <c r="BX83" s="294" t="str">
        <f ca="true">+IF(OFFSET('Water Data'!$E$29,0,10*ROW('Water Data'!E77))="","",OFFSET('Water Data'!$E$29,0,10*ROW('Water Data'!E77)))</f>
        <v/>
      </c>
      <c r="BY83" s="294" t="str">
        <f ca="true">+IF(OFFSET('Water Data'!$F$27,0,10*ROW('Water Data'!F77))="","",OFFSET('Water Data'!$F$27,0,10*ROW('Water Data'!F77)))</f>
        <v/>
      </c>
      <c r="BZ83" s="294" t="str">
        <f ca="true">+IF(OFFSET('Water Data'!$F$28,0,10*ROW('Water Data'!F77))="","",OFFSET('Water Data'!$F$28,0,10*ROW('Water Data'!F77)))</f>
        <v/>
      </c>
      <c r="CA83" s="294" t="str">
        <f ca="true">+IF(OFFSET('Water Data'!$F$29,0,10*ROW('Water Data'!F77))="","",OFFSET('Water Data'!$F$29,0,10*ROW('Water Data'!F77)))</f>
        <v/>
      </c>
      <c r="CB83" s="294" t="str">
        <f ca="true">+IF(OFFSET('Water Data'!$G$27,0,10*ROW('Water Data'!G77))="","",OFFSET('Water Data'!$G$27,0,10*ROW('Water Data'!G77)))</f>
        <v/>
      </c>
      <c r="CC83" s="294" t="str">
        <f ca="true">+IF(OFFSET('Water Data'!$G$28,0,10*ROW('Water Data'!G77))="","",OFFSET('Water Data'!$G$28,0,10*ROW('Water Data'!G77)))</f>
        <v/>
      </c>
      <c r="CD83" s="294" t="str">
        <f ca="true">+IF(OFFSET('Water Data'!$G$29,0,10*ROW('Water Data'!G77))="","",OFFSET('Water Data'!$G$29,0,10*ROW('Water Data'!G77)))</f>
        <v/>
      </c>
      <c r="CE83" s="294" t="str">
        <f ca="true">+IF(OFFSET('Water Data'!$H$27,0,10*ROW('Water Data'!H77))="","",OFFSET('Water Data'!$H$27,0,10*ROW('Water Data'!H77)))</f>
        <v/>
      </c>
      <c r="CF83" s="294" t="str">
        <f ca="true">+IF(OFFSET('Water Data'!$H$28,0,10*ROW('Water Data'!H77))="","",OFFSET('Water Data'!$H$28,0,10*ROW('Water Data'!H77)))</f>
        <v/>
      </c>
      <c r="CG83" s="294" t="str">
        <f ca="true">+IF(OFFSET('Water Data'!$H$29,0,10*ROW('Water Data'!H77))="","",OFFSET('Water Data'!$H$29,0,10*ROW('Water Data'!H77)))</f>
        <v/>
      </c>
      <c r="CH83" s="294" t="str">
        <f ca="true">+IF(OFFSET('Water Data'!$I$27,0,10*ROW('Water Data'!I77))="","",OFFSET('Water Data'!$I$27,0,10*ROW('Water Data'!I77)))</f>
        <v/>
      </c>
      <c r="CI83" s="294" t="str">
        <f ca="true">+IF(OFFSET('Water Data'!$I$28,0,10*ROW('Water Data'!I77))="","",OFFSET('Water Data'!$I$28,0,10*ROW('Water Data'!I77)))</f>
        <v/>
      </c>
      <c r="CJ83" s="294" t="str">
        <f ca="true">+IF(OFFSET('Water Data'!$I$29,0,10*ROW('Water Data'!I77))="","",OFFSET('Water Data'!$I$29,0,10*ROW('Water Data'!I77)))</f>
        <v/>
      </c>
      <c r="CK83" s="294" t="str">
        <f ca="true">+IF(OFFSET('Sanitation Data'!$D$28,0,10*ROW('Sanitation Data'!D77))="","",OFFSET('Sanitation Data'!$D$28,0,10*ROW('Sanitation Data'!D77)))</f>
        <v/>
      </c>
      <c r="CL83" s="294" t="str">
        <f ca="true">+IF(OFFSET('Sanitation Data'!$D$29,0,10*ROW('Sanitation Data'!D77))="","",OFFSET('Sanitation Data'!$D$29,0,10*ROW('Sanitation Data'!D77)))</f>
        <v/>
      </c>
      <c r="CM83" s="294" t="str">
        <f ca="true">+IF(OFFSET('Sanitation Data'!$D$30,0,10*ROW('Sanitation Data'!D77))="","",OFFSET('Sanitation Data'!$D$30,0,10*ROW('Sanitation Data'!D77)))</f>
        <v/>
      </c>
      <c r="CN83" s="294" t="str">
        <f ca="true">+IF(OFFSET('Sanitation Data'!$D$31,0,10*ROW('Sanitation Data'!D77))="","",OFFSET('Sanitation Data'!$D$31,0,10*ROW('Sanitation Data'!D77)))</f>
        <v/>
      </c>
      <c r="CO83" s="294" t="str">
        <f ca="true">+IF(OFFSET('Sanitation Data'!$D$32,0,10*ROW('Sanitation Data'!D77))="","",OFFSET('Sanitation Data'!$D$32,0,10*ROW('Sanitation Data'!D77)))</f>
        <v/>
      </c>
      <c r="CP83" s="294" t="str">
        <f ca="true">+IF(OFFSET('Sanitation Data'!$E$28,0,10*ROW('Sanitation Data'!E77))="","",OFFSET('Sanitation Data'!$E$28,0,10*ROW('Sanitation Data'!E77)))</f>
        <v/>
      </c>
      <c r="CQ83" s="294" t="str">
        <f ca="true">+IF(OFFSET('Sanitation Data'!$E$29,0,10*ROW('Sanitation Data'!E77))="","",OFFSET('Sanitation Data'!$E$29,0,10*ROW('Sanitation Data'!E77)))</f>
        <v/>
      </c>
      <c r="CR83" s="294" t="str">
        <f ca="true">+IF(OFFSET('Sanitation Data'!$E$30,0,10*ROW('Sanitation Data'!E77))="","",OFFSET('Sanitation Data'!$E$30,0,10*ROW('Sanitation Data'!E77)))</f>
        <v/>
      </c>
      <c r="CS83" s="294" t="str">
        <f ca="true">+IF(OFFSET('Sanitation Data'!$E$31,0,10*ROW('Sanitation Data'!E77))="","",OFFSET('Sanitation Data'!$E$31,0,10*ROW('Sanitation Data'!E77)))</f>
        <v/>
      </c>
      <c r="CT83" s="294" t="str">
        <f ca="true">+IF(OFFSET('Sanitation Data'!$E$32,0,10*ROW('Sanitation Data'!E77))="","",OFFSET('Sanitation Data'!$E$32,0,10*ROW('Sanitation Data'!E77)))</f>
        <v/>
      </c>
      <c r="CU83" s="294" t="str">
        <f ca="true">+IF(OFFSET('Sanitation Data'!$F$28,0,10*ROW('Sanitation Data'!F77))="","",OFFSET('Sanitation Data'!$F$28,0,10*ROW('Sanitation Data'!F77)))</f>
        <v/>
      </c>
      <c r="CV83" s="294" t="str">
        <f ca="true">+IF(OFFSET('Sanitation Data'!$F$29,0,10*ROW('Sanitation Data'!F77))="","",OFFSET('Sanitation Data'!$F$29,0,10*ROW('Sanitation Data'!F77)))</f>
        <v/>
      </c>
      <c r="CW83" s="294" t="str">
        <f ca="true">+IF(OFFSET('Sanitation Data'!$F$30,0,10*ROW('Sanitation Data'!F77))="","",OFFSET('Sanitation Data'!$F$30,0,10*ROW('Sanitation Data'!F77)))</f>
        <v/>
      </c>
      <c r="CX83" s="294" t="str">
        <f ca="true">+IF(OFFSET('Sanitation Data'!$F$31,0,10*ROW('Sanitation Data'!F77))="","",OFFSET('Sanitation Data'!$F$31,0,10*ROW('Sanitation Data'!F77)))</f>
        <v/>
      </c>
      <c r="CY83" s="294" t="str">
        <f ca="true">+IF(OFFSET('Sanitation Data'!$F$32,0,10*ROW('Sanitation Data'!F77))="","",OFFSET('Sanitation Data'!$F$32,0,10*ROW('Sanitation Data'!F77)))</f>
        <v/>
      </c>
      <c r="CZ83" s="294" t="str">
        <f ca="true">+IF(OFFSET('Sanitation Data'!$G$28,0,10*ROW('Sanitation Data'!G77))="","",OFFSET('Sanitation Data'!$G$28,0,10*ROW('Sanitation Data'!G77)))</f>
        <v/>
      </c>
      <c r="DA83" s="294" t="str">
        <f ca="true">+IF(OFFSET('Sanitation Data'!$G$29,0,10*ROW('Sanitation Data'!G77))="","",OFFSET('Sanitation Data'!$G$29,0,10*ROW('Sanitation Data'!G77)))</f>
        <v/>
      </c>
      <c r="DB83" s="294" t="str">
        <f ca="true">+IF(OFFSET('Sanitation Data'!$G$30,0,10*ROW('Sanitation Data'!G77))="","",OFFSET('Sanitation Data'!$G$30,0,10*ROW('Sanitation Data'!G77)))</f>
        <v/>
      </c>
      <c r="DC83" s="294" t="str">
        <f ca="true">+IF(OFFSET('Sanitation Data'!$G$31,0,10*ROW('Sanitation Data'!G77))="","",OFFSET('Sanitation Data'!$G$31,0,10*ROW('Sanitation Data'!G77)))</f>
        <v/>
      </c>
      <c r="DD83" s="294" t="str">
        <f ca="true">+IF(OFFSET('Sanitation Data'!$G$32,0,10*ROW('Sanitation Data'!G77))="","",OFFSET('Sanitation Data'!$G$32,0,10*ROW('Sanitation Data'!G77)))</f>
        <v/>
      </c>
      <c r="DE83" s="294" t="str">
        <f ca="true">+IF(OFFSET('Sanitation Data'!$H$28,0,10*ROW('Sanitation Data'!H77))="","",OFFSET('Sanitation Data'!$H$28,0,10*ROW('Sanitation Data'!H77)))</f>
        <v/>
      </c>
      <c r="DF83" s="294" t="str">
        <f ca="true">+IF(OFFSET('Sanitation Data'!$H$29,0,10*ROW('Sanitation Data'!H77))="","",OFFSET('Sanitation Data'!$H$29,0,10*ROW('Sanitation Data'!H77)))</f>
        <v/>
      </c>
      <c r="DG83" s="294" t="str">
        <f ca="true">+IF(OFFSET('Sanitation Data'!$H$30,0,10*ROW('Sanitation Data'!H77))="","",OFFSET('Sanitation Data'!$H$30,0,10*ROW('Sanitation Data'!H77)))</f>
        <v/>
      </c>
      <c r="DH83" s="294" t="str">
        <f ca="true">+IF(OFFSET('Sanitation Data'!$H$31,0,10*ROW('Sanitation Data'!H77))="","",OFFSET('Sanitation Data'!$H$31,0,10*ROW('Sanitation Data'!H77)))</f>
        <v/>
      </c>
      <c r="DI83" s="294" t="str">
        <f ca="true">+IF(OFFSET('Sanitation Data'!$H$32,0,10*ROW('Sanitation Data'!H77))="","",OFFSET('Sanitation Data'!$H$32,0,10*ROW('Sanitation Data'!H77)))</f>
        <v/>
      </c>
      <c r="DJ83" s="294" t="str">
        <f ca="true">+IF(OFFSET('Sanitation Data'!$I$28,0,10*ROW('Sanitation Data'!I77))="","",OFFSET('Sanitation Data'!$I$28,0,10*ROW('Sanitation Data'!I77)))</f>
        <v/>
      </c>
      <c r="DK83" s="294" t="str">
        <f ca="true">+IF(OFFSET('Sanitation Data'!$I$29,0,10*ROW('Sanitation Data'!I77))="","",OFFSET('Sanitation Data'!$I$29,0,10*ROW('Sanitation Data'!I77)))</f>
        <v/>
      </c>
      <c r="DL83" s="294" t="str">
        <f ca="true">+IF(OFFSET('Sanitation Data'!$I$30,0,10*ROW('Sanitation Data'!I77))="","",OFFSET('Sanitation Data'!$I$30,0,10*ROW('Sanitation Data'!I77)))</f>
        <v/>
      </c>
      <c r="DM83" s="294" t="str">
        <f ca="true">+IF(OFFSET('Sanitation Data'!$I$31,0,10*ROW('Sanitation Data'!I77))="","",OFFSET('Sanitation Data'!$I$31,0,10*ROW('Sanitation Data'!I77)))</f>
        <v/>
      </c>
      <c r="DN83" s="294" t="str">
        <f ca="true">+IF(OFFSET('Sanitation Data'!$I$32,0,10*ROW('Sanitation Data'!I77))="","",OFFSET('Sanitation Data'!$I$32,0,10*ROW('Sanitation Data'!I77)))</f>
        <v/>
      </c>
      <c r="DO83" s="294" t="str">
        <f ca="true">+IF(OFFSET('Hygiene Data'!$D$11,0,10*ROW('Hygiene Data'!D77))="","",OFFSET('Hygiene Data'!$D$11,0,10*ROW('Hygiene Data'!D77)))</f>
        <v/>
      </c>
      <c r="DP83" s="294" t="str">
        <f ca="true">+IF(OFFSET('Hygiene Data'!$D$12,0,10*ROW('Hygiene Data'!D77))="","",OFFSET('Hygiene Data'!$D$12,0,10*ROW('Hygiene Data'!D77)))</f>
        <v/>
      </c>
      <c r="DQ83" s="294" t="str">
        <f ca="true">+IF(OFFSET('Hygiene Data'!$D$13,0,10*ROW('Hygiene Data'!D77))="","",OFFSET('Hygiene Data'!$D$13,0,10*ROW('Hygiene Data'!D77)))</f>
        <v/>
      </c>
      <c r="DR83" s="294" t="str">
        <f ca="true">+IF(OFFSET('Hygiene Data'!$E$11,0,10*ROW('Hygiene Data'!E77))="","",OFFSET('Hygiene Data'!$E$11,0,10*ROW('Hygiene Data'!E77)))</f>
        <v/>
      </c>
      <c r="DS83" s="294" t="str">
        <f ca="true">+IF(OFFSET('Hygiene Data'!$E$12,0,10*ROW('Hygiene Data'!E77))="","",OFFSET('Hygiene Data'!$E$12,0,10*ROW('Hygiene Data'!E77)))</f>
        <v/>
      </c>
      <c r="DT83" s="294" t="str">
        <f ca="true">+IF(OFFSET('Hygiene Data'!$E$13,0,10*ROW('Hygiene Data'!E77))="","",OFFSET('Hygiene Data'!$E$13,0,10*ROW('Hygiene Data'!E77)))</f>
        <v/>
      </c>
      <c r="DU83" s="294" t="str">
        <f ca="true">+IF(OFFSET('Hygiene Data'!$F$11,0,10*ROW('Hygiene Data'!F77))="","",OFFSET('Hygiene Data'!$F$11,0,10*ROW('Hygiene Data'!F77)))</f>
        <v/>
      </c>
      <c r="DV83" s="294" t="str">
        <f ca="true">+IF(OFFSET('Hygiene Data'!$F$12,0,10*ROW('Hygiene Data'!F77))="","",OFFSET('Hygiene Data'!$F$12,0,10*ROW('Hygiene Data'!F77)))</f>
        <v/>
      </c>
      <c r="DW83" s="294" t="str">
        <f ca="true">+IF(OFFSET('Hygiene Data'!$F$13,0,10*ROW('Hygiene Data'!F77))="","",OFFSET('Hygiene Data'!$F$13,0,10*ROW('Hygiene Data'!F77)))</f>
        <v/>
      </c>
      <c r="DX83" s="294" t="str">
        <f ca="true">+IF(OFFSET('Hygiene Data'!$G$11,0,10*ROW('Hygiene Data'!G77))="","",OFFSET('Hygiene Data'!$G$11,0,10*ROW('Hygiene Data'!G77)))</f>
        <v/>
      </c>
      <c r="DY83" s="294" t="str">
        <f ca="true">+IF(OFFSET('Hygiene Data'!$G$12,0,10*ROW('Hygiene Data'!G77))="","",OFFSET('Hygiene Data'!$G$12,0,10*ROW('Hygiene Data'!G77)))</f>
        <v/>
      </c>
      <c r="DZ83" s="294" t="str">
        <f ca="true">+IF(OFFSET('Hygiene Data'!$G$13,0,10*ROW('Hygiene Data'!G77))="","",OFFSET('Hygiene Data'!$G$13,0,10*ROW('Hygiene Data'!G77)))</f>
        <v/>
      </c>
      <c r="EA83" s="294" t="str">
        <f ca="true">+IF(OFFSET('Hygiene Data'!$H$11,0,10*ROW('Hygiene Data'!H77))="","",OFFSET('Hygiene Data'!$H$11,0,10*ROW('Hygiene Data'!H77)))</f>
        <v/>
      </c>
      <c r="EB83" s="294" t="str">
        <f ca="true">+IF(OFFSET('Hygiene Data'!$H$12,0,10*ROW('Hygiene Data'!H77))="","",OFFSET('Hygiene Data'!$H$12,0,10*ROW('Hygiene Data'!H77)))</f>
        <v/>
      </c>
      <c r="EC83" s="294" t="str">
        <f ca="true">+IF(OFFSET('Hygiene Data'!$H$13,0,10*ROW('Hygiene Data'!H77))="","",OFFSET('Hygiene Data'!$H$13,0,10*ROW('Hygiene Data'!H77)))</f>
        <v/>
      </c>
      <c r="ED83" s="294" t="str">
        <f ca="true">+IF(OFFSET('Hygiene Data'!$I$11,0,10*ROW('Hygiene Data'!I77))="","",OFFSET('Hygiene Data'!$I$11,0,10*ROW('Hygiene Data'!I77)))</f>
        <v/>
      </c>
      <c r="EE83" s="294" t="str">
        <f ca="true">+IF(OFFSET('Hygiene Data'!$I$12,0,10*ROW('Hygiene Data'!I77))="","",OFFSET('Hygiene Data'!$I$12,0,10*ROW('Hygiene Data'!I77)))</f>
        <v/>
      </c>
      <c r="EF83" s="294"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50" t="str">
        <f t="shared" ca="true" si="1"/>
        <v/>
      </c>
      <c r="D84" s="96"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6"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6"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6"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6"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6"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6"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6"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6"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6"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6"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6"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6"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6"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6"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6"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6"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6"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7"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7"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7"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7"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7"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7"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7"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7"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7"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7"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7"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7"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7"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7"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7"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7"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7"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7"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7"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7"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7"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7"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7"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7"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7"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7"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7"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7"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7"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7"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8"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8"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8"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8"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8"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8"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8"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8"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8"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8"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8"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8"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8"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8"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8"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8"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8"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8"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94"/>
      <c r="BS84" s="294" t="str">
        <f ca="true">+IF(OFFSET('Water Data'!$D$27,0,10*ROW('Water Data'!D78))="","",OFFSET('Water Data'!$D$27,0,10*ROW('Water Data'!D78)))</f>
        <v/>
      </c>
      <c r="BT84" s="294" t="str">
        <f ca="true">+IF(OFFSET('Water Data'!$D$28,0,10*ROW('Water Data'!D78))="","",OFFSET('Water Data'!$D$28,0,10*ROW('Water Data'!D78)))</f>
        <v/>
      </c>
      <c r="BU84" s="294" t="str">
        <f ca="true">+IF(OFFSET('Water Data'!$D$29,0,10*ROW('Water Data'!D78))="","",OFFSET('Water Data'!$D$29,0,10*ROW('Water Data'!D78)))</f>
        <v/>
      </c>
      <c r="BV84" s="294" t="str">
        <f ca="true">+IF(OFFSET('Water Data'!$E$27,0,10*ROW('Water Data'!E78))="","",OFFSET('Water Data'!$E$27,0,10*ROW('Water Data'!E78)))</f>
        <v/>
      </c>
      <c r="BW84" s="294" t="str">
        <f ca="true">+IF(OFFSET('Water Data'!$E$28,0,10*ROW('Water Data'!E78))="","",OFFSET('Water Data'!$E$28,0,10*ROW('Water Data'!E78)))</f>
        <v/>
      </c>
      <c r="BX84" s="294" t="str">
        <f ca="true">+IF(OFFSET('Water Data'!$E$29,0,10*ROW('Water Data'!E78))="","",OFFSET('Water Data'!$E$29,0,10*ROW('Water Data'!E78)))</f>
        <v/>
      </c>
      <c r="BY84" s="294" t="str">
        <f ca="true">+IF(OFFSET('Water Data'!$F$27,0,10*ROW('Water Data'!F78))="","",OFFSET('Water Data'!$F$27,0,10*ROW('Water Data'!F78)))</f>
        <v/>
      </c>
      <c r="BZ84" s="294" t="str">
        <f ca="true">+IF(OFFSET('Water Data'!$F$28,0,10*ROW('Water Data'!F78))="","",OFFSET('Water Data'!$F$28,0,10*ROW('Water Data'!F78)))</f>
        <v/>
      </c>
      <c r="CA84" s="294" t="str">
        <f ca="true">+IF(OFFSET('Water Data'!$F$29,0,10*ROW('Water Data'!F78))="","",OFFSET('Water Data'!$F$29,0,10*ROW('Water Data'!F78)))</f>
        <v/>
      </c>
      <c r="CB84" s="294" t="str">
        <f ca="true">+IF(OFFSET('Water Data'!$G$27,0,10*ROW('Water Data'!G78))="","",OFFSET('Water Data'!$G$27,0,10*ROW('Water Data'!G78)))</f>
        <v/>
      </c>
      <c r="CC84" s="294" t="str">
        <f ca="true">+IF(OFFSET('Water Data'!$G$28,0,10*ROW('Water Data'!G78))="","",OFFSET('Water Data'!$G$28,0,10*ROW('Water Data'!G78)))</f>
        <v/>
      </c>
      <c r="CD84" s="294" t="str">
        <f ca="true">+IF(OFFSET('Water Data'!$G$29,0,10*ROW('Water Data'!G78))="","",OFFSET('Water Data'!$G$29,0,10*ROW('Water Data'!G78)))</f>
        <v/>
      </c>
      <c r="CE84" s="294" t="str">
        <f ca="true">+IF(OFFSET('Water Data'!$H$27,0,10*ROW('Water Data'!H78))="","",OFFSET('Water Data'!$H$27,0,10*ROW('Water Data'!H78)))</f>
        <v/>
      </c>
      <c r="CF84" s="294" t="str">
        <f ca="true">+IF(OFFSET('Water Data'!$H$28,0,10*ROW('Water Data'!H78))="","",OFFSET('Water Data'!$H$28,0,10*ROW('Water Data'!H78)))</f>
        <v/>
      </c>
      <c r="CG84" s="294" t="str">
        <f ca="true">+IF(OFFSET('Water Data'!$H$29,0,10*ROW('Water Data'!H78))="","",OFFSET('Water Data'!$H$29,0,10*ROW('Water Data'!H78)))</f>
        <v/>
      </c>
      <c r="CH84" s="294" t="str">
        <f ca="true">+IF(OFFSET('Water Data'!$I$27,0,10*ROW('Water Data'!I78))="","",OFFSET('Water Data'!$I$27,0,10*ROW('Water Data'!I78)))</f>
        <v/>
      </c>
      <c r="CI84" s="294" t="str">
        <f ca="true">+IF(OFFSET('Water Data'!$I$28,0,10*ROW('Water Data'!I78))="","",OFFSET('Water Data'!$I$28,0,10*ROW('Water Data'!I78)))</f>
        <v/>
      </c>
      <c r="CJ84" s="294" t="str">
        <f ca="true">+IF(OFFSET('Water Data'!$I$29,0,10*ROW('Water Data'!I78))="","",OFFSET('Water Data'!$I$29,0,10*ROW('Water Data'!I78)))</f>
        <v/>
      </c>
      <c r="CK84" s="294" t="str">
        <f ca="true">+IF(OFFSET('Sanitation Data'!$D$28,0,10*ROW('Sanitation Data'!D78))="","",OFFSET('Sanitation Data'!$D$28,0,10*ROW('Sanitation Data'!D78)))</f>
        <v/>
      </c>
      <c r="CL84" s="294" t="str">
        <f ca="true">+IF(OFFSET('Sanitation Data'!$D$29,0,10*ROW('Sanitation Data'!D78))="","",OFFSET('Sanitation Data'!$D$29,0,10*ROW('Sanitation Data'!D78)))</f>
        <v/>
      </c>
      <c r="CM84" s="294" t="str">
        <f ca="true">+IF(OFFSET('Sanitation Data'!$D$30,0,10*ROW('Sanitation Data'!D78))="","",OFFSET('Sanitation Data'!$D$30,0,10*ROW('Sanitation Data'!D78)))</f>
        <v/>
      </c>
      <c r="CN84" s="294" t="str">
        <f ca="true">+IF(OFFSET('Sanitation Data'!$D$31,0,10*ROW('Sanitation Data'!D78))="","",OFFSET('Sanitation Data'!$D$31,0,10*ROW('Sanitation Data'!D78)))</f>
        <v/>
      </c>
      <c r="CO84" s="294" t="str">
        <f ca="true">+IF(OFFSET('Sanitation Data'!$D$32,0,10*ROW('Sanitation Data'!D78))="","",OFFSET('Sanitation Data'!$D$32,0,10*ROW('Sanitation Data'!D78)))</f>
        <v/>
      </c>
      <c r="CP84" s="294" t="str">
        <f ca="true">+IF(OFFSET('Sanitation Data'!$E$28,0,10*ROW('Sanitation Data'!E78))="","",OFFSET('Sanitation Data'!$E$28,0,10*ROW('Sanitation Data'!E78)))</f>
        <v/>
      </c>
      <c r="CQ84" s="294" t="str">
        <f ca="true">+IF(OFFSET('Sanitation Data'!$E$29,0,10*ROW('Sanitation Data'!E78))="","",OFFSET('Sanitation Data'!$E$29,0,10*ROW('Sanitation Data'!E78)))</f>
        <v/>
      </c>
      <c r="CR84" s="294" t="str">
        <f ca="true">+IF(OFFSET('Sanitation Data'!$E$30,0,10*ROW('Sanitation Data'!E78))="","",OFFSET('Sanitation Data'!$E$30,0,10*ROW('Sanitation Data'!E78)))</f>
        <v/>
      </c>
      <c r="CS84" s="294" t="str">
        <f ca="true">+IF(OFFSET('Sanitation Data'!$E$31,0,10*ROW('Sanitation Data'!E78))="","",OFFSET('Sanitation Data'!$E$31,0,10*ROW('Sanitation Data'!E78)))</f>
        <v/>
      </c>
      <c r="CT84" s="294" t="str">
        <f ca="true">+IF(OFFSET('Sanitation Data'!$E$32,0,10*ROW('Sanitation Data'!E78))="","",OFFSET('Sanitation Data'!$E$32,0,10*ROW('Sanitation Data'!E78)))</f>
        <v/>
      </c>
      <c r="CU84" s="294" t="str">
        <f ca="true">+IF(OFFSET('Sanitation Data'!$F$28,0,10*ROW('Sanitation Data'!F78))="","",OFFSET('Sanitation Data'!$F$28,0,10*ROW('Sanitation Data'!F78)))</f>
        <v/>
      </c>
      <c r="CV84" s="294" t="str">
        <f ca="true">+IF(OFFSET('Sanitation Data'!$F$29,0,10*ROW('Sanitation Data'!F78))="","",OFFSET('Sanitation Data'!$F$29,0,10*ROW('Sanitation Data'!F78)))</f>
        <v/>
      </c>
      <c r="CW84" s="294" t="str">
        <f ca="true">+IF(OFFSET('Sanitation Data'!$F$30,0,10*ROW('Sanitation Data'!F78))="","",OFFSET('Sanitation Data'!$F$30,0,10*ROW('Sanitation Data'!F78)))</f>
        <v/>
      </c>
      <c r="CX84" s="294" t="str">
        <f ca="true">+IF(OFFSET('Sanitation Data'!$F$31,0,10*ROW('Sanitation Data'!F78))="","",OFFSET('Sanitation Data'!$F$31,0,10*ROW('Sanitation Data'!F78)))</f>
        <v/>
      </c>
      <c r="CY84" s="294" t="str">
        <f ca="true">+IF(OFFSET('Sanitation Data'!$F$32,0,10*ROW('Sanitation Data'!F78))="","",OFFSET('Sanitation Data'!$F$32,0,10*ROW('Sanitation Data'!F78)))</f>
        <v/>
      </c>
      <c r="CZ84" s="294" t="str">
        <f ca="true">+IF(OFFSET('Sanitation Data'!$G$28,0,10*ROW('Sanitation Data'!G78))="","",OFFSET('Sanitation Data'!$G$28,0,10*ROW('Sanitation Data'!G78)))</f>
        <v/>
      </c>
      <c r="DA84" s="294" t="str">
        <f ca="true">+IF(OFFSET('Sanitation Data'!$G$29,0,10*ROW('Sanitation Data'!G78))="","",OFFSET('Sanitation Data'!$G$29,0,10*ROW('Sanitation Data'!G78)))</f>
        <v/>
      </c>
      <c r="DB84" s="294" t="str">
        <f ca="true">+IF(OFFSET('Sanitation Data'!$G$30,0,10*ROW('Sanitation Data'!G78))="","",OFFSET('Sanitation Data'!$G$30,0,10*ROW('Sanitation Data'!G78)))</f>
        <v/>
      </c>
      <c r="DC84" s="294" t="str">
        <f ca="true">+IF(OFFSET('Sanitation Data'!$G$31,0,10*ROW('Sanitation Data'!G78))="","",OFFSET('Sanitation Data'!$G$31,0,10*ROW('Sanitation Data'!G78)))</f>
        <v/>
      </c>
      <c r="DD84" s="294" t="str">
        <f ca="true">+IF(OFFSET('Sanitation Data'!$G$32,0,10*ROW('Sanitation Data'!G78))="","",OFFSET('Sanitation Data'!$G$32,0,10*ROW('Sanitation Data'!G78)))</f>
        <v/>
      </c>
      <c r="DE84" s="294" t="str">
        <f ca="true">+IF(OFFSET('Sanitation Data'!$H$28,0,10*ROW('Sanitation Data'!H78))="","",OFFSET('Sanitation Data'!$H$28,0,10*ROW('Sanitation Data'!H78)))</f>
        <v/>
      </c>
      <c r="DF84" s="294" t="str">
        <f ca="true">+IF(OFFSET('Sanitation Data'!$H$29,0,10*ROW('Sanitation Data'!H78))="","",OFFSET('Sanitation Data'!$H$29,0,10*ROW('Sanitation Data'!H78)))</f>
        <v/>
      </c>
      <c r="DG84" s="294" t="str">
        <f ca="true">+IF(OFFSET('Sanitation Data'!$H$30,0,10*ROW('Sanitation Data'!H78))="","",OFFSET('Sanitation Data'!$H$30,0,10*ROW('Sanitation Data'!H78)))</f>
        <v/>
      </c>
      <c r="DH84" s="294" t="str">
        <f ca="true">+IF(OFFSET('Sanitation Data'!$H$31,0,10*ROW('Sanitation Data'!H78))="","",OFFSET('Sanitation Data'!$H$31,0,10*ROW('Sanitation Data'!H78)))</f>
        <v/>
      </c>
      <c r="DI84" s="294" t="str">
        <f ca="true">+IF(OFFSET('Sanitation Data'!$H$32,0,10*ROW('Sanitation Data'!H78))="","",OFFSET('Sanitation Data'!$H$32,0,10*ROW('Sanitation Data'!H78)))</f>
        <v/>
      </c>
      <c r="DJ84" s="294" t="str">
        <f ca="true">+IF(OFFSET('Sanitation Data'!$I$28,0,10*ROW('Sanitation Data'!I78))="","",OFFSET('Sanitation Data'!$I$28,0,10*ROW('Sanitation Data'!I78)))</f>
        <v/>
      </c>
      <c r="DK84" s="294" t="str">
        <f ca="true">+IF(OFFSET('Sanitation Data'!$I$29,0,10*ROW('Sanitation Data'!I78))="","",OFFSET('Sanitation Data'!$I$29,0,10*ROW('Sanitation Data'!I78)))</f>
        <v/>
      </c>
      <c r="DL84" s="294" t="str">
        <f ca="true">+IF(OFFSET('Sanitation Data'!$I$30,0,10*ROW('Sanitation Data'!I78))="","",OFFSET('Sanitation Data'!$I$30,0,10*ROW('Sanitation Data'!I78)))</f>
        <v/>
      </c>
      <c r="DM84" s="294" t="str">
        <f ca="true">+IF(OFFSET('Sanitation Data'!$I$31,0,10*ROW('Sanitation Data'!I78))="","",OFFSET('Sanitation Data'!$I$31,0,10*ROW('Sanitation Data'!I78)))</f>
        <v/>
      </c>
      <c r="DN84" s="294" t="str">
        <f ca="true">+IF(OFFSET('Sanitation Data'!$I$32,0,10*ROW('Sanitation Data'!I78))="","",OFFSET('Sanitation Data'!$I$32,0,10*ROW('Sanitation Data'!I78)))</f>
        <v/>
      </c>
      <c r="DO84" s="294" t="str">
        <f ca="true">+IF(OFFSET('Hygiene Data'!$D$11,0,10*ROW('Hygiene Data'!D78))="","",OFFSET('Hygiene Data'!$D$11,0,10*ROW('Hygiene Data'!D78)))</f>
        <v/>
      </c>
      <c r="DP84" s="294" t="str">
        <f ca="true">+IF(OFFSET('Hygiene Data'!$D$12,0,10*ROW('Hygiene Data'!D78))="","",OFFSET('Hygiene Data'!$D$12,0,10*ROW('Hygiene Data'!D78)))</f>
        <v/>
      </c>
      <c r="DQ84" s="294" t="str">
        <f ca="true">+IF(OFFSET('Hygiene Data'!$D$13,0,10*ROW('Hygiene Data'!D78))="","",OFFSET('Hygiene Data'!$D$13,0,10*ROW('Hygiene Data'!D78)))</f>
        <v/>
      </c>
      <c r="DR84" s="294" t="str">
        <f ca="true">+IF(OFFSET('Hygiene Data'!$E$11,0,10*ROW('Hygiene Data'!E78))="","",OFFSET('Hygiene Data'!$E$11,0,10*ROW('Hygiene Data'!E78)))</f>
        <v/>
      </c>
      <c r="DS84" s="294" t="str">
        <f ca="true">+IF(OFFSET('Hygiene Data'!$E$12,0,10*ROW('Hygiene Data'!E78))="","",OFFSET('Hygiene Data'!$E$12,0,10*ROW('Hygiene Data'!E78)))</f>
        <v/>
      </c>
      <c r="DT84" s="294" t="str">
        <f ca="true">+IF(OFFSET('Hygiene Data'!$E$13,0,10*ROW('Hygiene Data'!E78))="","",OFFSET('Hygiene Data'!$E$13,0,10*ROW('Hygiene Data'!E78)))</f>
        <v/>
      </c>
      <c r="DU84" s="294" t="str">
        <f ca="true">+IF(OFFSET('Hygiene Data'!$F$11,0,10*ROW('Hygiene Data'!F78))="","",OFFSET('Hygiene Data'!$F$11,0,10*ROW('Hygiene Data'!F78)))</f>
        <v/>
      </c>
      <c r="DV84" s="294" t="str">
        <f ca="true">+IF(OFFSET('Hygiene Data'!$F$12,0,10*ROW('Hygiene Data'!F78))="","",OFFSET('Hygiene Data'!$F$12,0,10*ROW('Hygiene Data'!F78)))</f>
        <v/>
      </c>
      <c r="DW84" s="294" t="str">
        <f ca="true">+IF(OFFSET('Hygiene Data'!$F$13,0,10*ROW('Hygiene Data'!F78))="","",OFFSET('Hygiene Data'!$F$13,0,10*ROW('Hygiene Data'!F78)))</f>
        <v/>
      </c>
      <c r="DX84" s="294" t="str">
        <f ca="true">+IF(OFFSET('Hygiene Data'!$G$11,0,10*ROW('Hygiene Data'!G78))="","",OFFSET('Hygiene Data'!$G$11,0,10*ROW('Hygiene Data'!G78)))</f>
        <v/>
      </c>
      <c r="DY84" s="294" t="str">
        <f ca="true">+IF(OFFSET('Hygiene Data'!$G$12,0,10*ROW('Hygiene Data'!G78))="","",OFFSET('Hygiene Data'!$G$12,0,10*ROW('Hygiene Data'!G78)))</f>
        <v/>
      </c>
      <c r="DZ84" s="294" t="str">
        <f ca="true">+IF(OFFSET('Hygiene Data'!$G$13,0,10*ROW('Hygiene Data'!G78))="","",OFFSET('Hygiene Data'!$G$13,0,10*ROW('Hygiene Data'!G78)))</f>
        <v/>
      </c>
      <c r="EA84" s="294" t="str">
        <f ca="true">+IF(OFFSET('Hygiene Data'!$H$11,0,10*ROW('Hygiene Data'!H78))="","",OFFSET('Hygiene Data'!$H$11,0,10*ROW('Hygiene Data'!H78)))</f>
        <v/>
      </c>
      <c r="EB84" s="294" t="str">
        <f ca="true">+IF(OFFSET('Hygiene Data'!$H$12,0,10*ROW('Hygiene Data'!H78))="","",OFFSET('Hygiene Data'!$H$12,0,10*ROW('Hygiene Data'!H78)))</f>
        <v/>
      </c>
      <c r="EC84" s="294" t="str">
        <f ca="true">+IF(OFFSET('Hygiene Data'!$H$13,0,10*ROW('Hygiene Data'!H78))="","",OFFSET('Hygiene Data'!$H$13,0,10*ROW('Hygiene Data'!H78)))</f>
        <v/>
      </c>
      <c r="ED84" s="294" t="str">
        <f ca="true">+IF(OFFSET('Hygiene Data'!$I$11,0,10*ROW('Hygiene Data'!I78))="","",OFFSET('Hygiene Data'!$I$11,0,10*ROW('Hygiene Data'!I78)))</f>
        <v/>
      </c>
      <c r="EE84" s="294" t="str">
        <f ca="true">+IF(OFFSET('Hygiene Data'!$I$12,0,10*ROW('Hygiene Data'!I78))="","",OFFSET('Hygiene Data'!$I$12,0,10*ROW('Hygiene Data'!I78)))</f>
        <v/>
      </c>
      <c r="EF84" s="294"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50" t="str">
        <f t="shared" ca="true" si="1"/>
        <v/>
      </c>
      <c r="D85" s="96"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6"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6"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6"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6"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6"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6"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6"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6"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6"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6"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6"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6"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6"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6"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6"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6"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6"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7"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7"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7"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7"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7"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7"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7"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7"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7"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7"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7"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7"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7"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7"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7"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7"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7"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7"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7"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7"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7"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7"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7"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7"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7"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7"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7"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7"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7"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7"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8"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8"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8"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8"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8"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8"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8"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8"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8"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8"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8"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8"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8"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8"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8"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8"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8"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8"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94"/>
      <c r="BS85" s="294" t="str">
        <f ca="true">+IF(OFFSET('Water Data'!$D$27,0,10*ROW('Water Data'!D79))="","",OFFSET('Water Data'!$D$27,0,10*ROW('Water Data'!D79)))</f>
        <v/>
      </c>
      <c r="BT85" s="294" t="str">
        <f ca="true">+IF(OFFSET('Water Data'!$D$28,0,10*ROW('Water Data'!D79))="","",OFFSET('Water Data'!$D$28,0,10*ROW('Water Data'!D79)))</f>
        <v/>
      </c>
      <c r="BU85" s="294" t="str">
        <f ca="true">+IF(OFFSET('Water Data'!$D$29,0,10*ROW('Water Data'!D79))="","",OFFSET('Water Data'!$D$29,0,10*ROW('Water Data'!D79)))</f>
        <v/>
      </c>
      <c r="BV85" s="294" t="str">
        <f ca="true">+IF(OFFSET('Water Data'!$E$27,0,10*ROW('Water Data'!E79))="","",OFFSET('Water Data'!$E$27,0,10*ROW('Water Data'!E79)))</f>
        <v/>
      </c>
      <c r="BW85" s="294" t="str">
        <f ca="true">+IF(OFFSET('Water Data'!$E$28,0,10*ROW('Water Data'!E79))="","",OFFSET('Water Data'!$E$28,0,10*ROW('Water Data'!E79)))</f>
        <v/>
      </c>
      <c r="BX85" s="294" t="str">
        <f ca="true">+IF(OFFSET('Water Data'!$E$29,0,10*ROW('Water Data'!E79))="","",OFFSET('Water Data'!$E$29,0,10*ROW('Water Data'!E79)))</f>
        <v/>
      </c>
      <c r="BY85" s="294" t="str">
        <f ca="true">+IF(OFFSET('Water Data'!$F$27,0,10*ROW('Water Data'!F79))="","",OFFSET('Water Data'!$F$27,0,10*ROW('Water Data'!F79)))</f>
        <v/>
      </c>
      <c r="BZ85" s="294" t="str">
        <f ca="true">+IF(OFFSET('Water Data'!$F$28,0,10*ROW('Water Data'!F79))="","",OFFSET('Water Data'!$F$28,0,10*ROW('Water Data'!F79)))</f>
        <v/>
      </c>
      <c r="CA85" s="294" t="str">
        <f ca="true">+IF(OFFSET('Water Data'!$F$29,0,10*ROW('Water Data'!F79))="","",OFFSET('Water Data'!$F$29,0,10*ROW('Water Data'!F79)))</f>
        <v/>
      </c>
      <c r="CB85" s="294" t="str">
        <f ca="true">+IF(OFFSET('Water Data'!$G$27,0,10*ROW('Water Data'!G79))="","",OFFSET('Water Data'!$G$27,0,10*ROW('Water Data'!G79)))</f>
        <v/>
      </c>
      <c r="CC85" s="294" t="str">
        <f ca="true">+IF(OFFSET('Water Data'!$G$28,0,10*ROW('Water Data'!G79))="","",OFFSET('Water Data'!$G$28,0,10*ROW('Water Data'!G79)))</f>
        <v/>
      </c>
      <c r="CD85" s="294" t="str">
        <f ca="true">+IF(OFFSET('Water Data'!$G$29,0,10*ROW('Water Data'!G79))="","",OFFSET('Water Data'!$G$29,0,10*ROW('Water Data'!G79)))</f>
        <v/>
      </c>
      <c r="CE85" s="294" t="str">
        <f ca="true">+IF(OFFSET('Water Data'!$H$27,0,10*ROW('Water Data'!H79))="","",OFFSET('Water Data'!$H$27,0,10*ROW('Water Data'!H79)))</f>
        <v/>
      </c>
      <c r="CF85" s="294" t="str">
        <f ca="true">+IF(OFFSET('Water Data'!$H$28,0,10*ROW('Water Data'!H79))="","",OFFSET('Water Data'!$H$28,0,10*ROW('Water Data'!H79)))</f>
        <v/>
      </c>
      <c r="CG85" s="294" t="str">
        <f ca="true">+IF(OFFSET('Water Data'!$H$29,0,10*ROW('Water Data'!H79))="","",OFFSET('Water Data'!$H$29,0,10*ROW('Water Data'!H79)))</f>
        <v/>
      </c>
      <c r="CH85" s="294" t="str">
        <f ca="true">+IF(OFFSET('Water Data'!$I$27,0,10*ROW('Water Data'!I79))="","",OFFSET('Water Data'!$I$27,0,10*ROW('Water Data'!I79)))</f>
        <v/>
      </c>
      <c r="CI85" s="294" t="str">
        <f ca="true">+IF(OFFSET('Water Data'!$I$28,0,10*ROW('Water Data'!I79))="","",OFFSET('Water Data'!$I$28,0,10*ROW('Water Data'!I79)))</f>
        <v/>
      </c>
      <c r="CJ85" s="294" t="str">
        <f ca="true">+IF(OFFSET('Water Data'!$I$29,0,10*ROW('Water Data'!I79))="","",OFFSET('Water Data'!$I$29,0,10*ROW('Water Data'!I79)))</f>
        <v/>
      </c>
      <c r="CK85" s="294" t="str">
        <f ca="true">+IF(OFFSET('Sanitation Data'!$D$28,0,10*ROW('Sanitation Data'!D79))="","",OFFSET('Sanitation Data'!$D$28,0,10*ROW('Sanitation Data'!D79)))</f>
        <v/>
      </c>
      <c r="CL85" s="294" t="str">
        <f ca="true">+IF(OFFSET('Sanitation Data'!$D$29,0,10*ROW('Sanitation Data'!D79))="","",OFFSET('Sanitation Data'!$D$29,0,10*ROW('Sanitation Data'!D79)))</f>
        <v/>
      </c>
      <c r="CM85" s="294" t="str">
        <f ca="true">+IF(OFFSET('Sanitation Data'!$D$30,0,10*ROW('Sanitation Data'!D79))="","",OFFSET('Sanitation Data'!$D$30,0,10*ROW('Sanitation Data'!D79)))</f>
        <v/>
      </c>
      <c r="CN85" s="294" t="str">
        <f ca="true">+IF(OFFSET('Sanitation Data'!$D$31,0,10*ROW('Sanitation Data'!D79))="","",OFFSET('Sanitation Data'!$D$31,0,10*ROW('Sanitation Data'!D79)))</f>
        <v/>
      </c>
      <c r="CO85" s="294" t="str">
        <f ca="true">+IF(OFFSET('Sanitation Data'!$D$32,0,10*ROW('Sanitation Data'!D79))="","",OFFSET('Sanitation Data'!$D$32,0,10*ROW('Sanitation Data'!D79)))</f>
        <v/>
      </c>
      <c r="CP85" s="294" t="str">
        <f ca="true">+IF(OFFSET('Sanitation Data'!$E$28,0,10*ROW('Sanitation Data'!E79))="","",OFFSET('Sanitation Data'!$E$28,0,10*ROW('Sanitation Data'!E79)))</f>
        <v/>
      </c>
      <c r="CQ85" s="294" t="str">
        <f ca="true">+IF(OFFSET('Sanitation Data'!$E$29,0,10*ROW('Sanitation Data'!E79))="","",OFFSET('Sanitation Data'!$E$29,0,10*ROW('Sanitation Data'!E79)))</f>
        <v/>
      </c>
      <c r="CR85" s="294" t="str">
        <f ca="true">+IF(OFFSET('Sanitation Data'!$E$30,0,10*ROW('Sanitation Data'!E79))="","",OFFSET('Sanitation Data'!$E$30,0,10*ROW('Sanitation Data'!E79)))</f>
        <v/>
      </c>
      <c r="CS85" s="294" t="str">
        <f ca="true">+IF(OFFSET('Sanitation Data'!$E$31,0,10*ROW('Sanitation Data'!E79))="","",OFFSET('Sanitation Data'!$E$31,0,10*ROW('Sanitation Data'!E79)))</f>
        <v/>
      </c>
      <c r="CT85" s="294" t="str">
        <f ca="true">+IF(OFFSET('Sanitation Data'!$E$32,0,10*ROW('Sanitation Data'!E79))="","",OFFSET('Sanitation Data'!$E$32,0,10*ROW('Sanitation Data'!E79)))</f>
        <v/>
      </c>
      <c r="CU85" s="294" t="str">
        <f ca="true">+IF(OFFSET('Sanitation Data'!$F$28,0,10*ROW('Sanitation Data'!F79))="","",OFFSET('Sanitation Data'!$F$28,0,10*ROW('Sanitation Data'!F79)))</f>
        <v/>
      </c>
      <c r="CV85" s="294" t="str">
        <f ca="true">+IF(OFFSET('Sanitation Data'!$F$29,0,10*ROW('Sanitation Data'!F79))="","",OFFSET('Sanitation Data'!$F$29,0,10*ROW('Sanitation Data'!F79)))</f>
        <v/>
      </c>
      <c r="CW85" s="294" t="str">
        <f ca="true">+IF(OFFSET('Sanitation Data'!$F$30,0,10*ROW('Sanitation Data'!F79))="","",OFFSET('Sanitation Data'!$F$30,0,10*ROW('Sanitation Data'!F79)))</f>
        <v/>
      </c>
      <c r="CX85" s="294" t="str">
        <f ca="true">+IF(OFFSET('Sanitation Data'!$F$31,0,10*ROW('Sanitation Data'!F79))="","",OFFSET('Sanitation Data'!$F$31,0,10*ROW('Sanitation Data'!F79)))</f>
        <v/>
      </c>
      <c r="CY85" s="294" t="str">
        <f ca="true">+IF(OFFSET('Sanitation Data'!$F$32,0,10*ROW('Sanitation Data'!F79))="","",OFFSET('Sanitation Data'!$F$32,0,10*ROW('Sanitation Data'!F79)))</f>
        <v/>
      </c>
      <c r="CZ85" s="294" t="str">
        <f ca="true">+IF(OFFSET('Sanitation Data'!$G$28,0,10*ROW('Sanitation Data'!G79))="","",OFFSET('Sanitation Data'!$G$28,0,10*ROW('Sanitation Data'!G79)))</f>
        <v/>
      </c>
      <c r="DA85" s="294" t="str">
        <f ca="true">+IF(OFFSET('Sanitation Data'!$G$29,0,10*ROW('Sanitation Data'!G79))="","",OFFSET('Sanitation Data'!$G$29,0,10*ROW('Sanitation Data'!G79)))</f>
        <v/>
      </c>
      <c r="DB85" s="294" t="str">
        <f ca="true">+IF(OFFSET('Sanitation Data'!$G$30,0,10*ROW('Sanitation Data'!G79))="","",OFFSET('Sanitation Data'!$G$30,0,10*ROW('Sanitation Data'!G79)))</f>
        <v/>
      </c>
      <c r="DC85" s="294" t="str">
        <f ca="true">+IF(OFFSET('Sanitation Data'!$G$31,0,10*ROW('Sanitation Data'!G79))="","",OFFSET('Sanitation Data'!$G$31,0,10*ROW('Sanitation Data'!G79)))</f>
        <v/>
      </c>
      <c r="DD85" s="294" t="str">
        <f ca="true">+IF(OFFSET('Sanitation Data'!$G$32,0,10*ROW('Sanitation Data'!G79))="","",OFFSET('Sanitation Data'!$G$32,0,10*ROW('Sanitation Data'!G79)))</f>
        <v/>
      </c>
      <c r="DE85" s="294" t="str">
        <f ca="true">+IF(OFFSET('Sanitation Data'!$H$28,0,10*ROW('Sanitation Data'!H79))="","",OFFSET('Sanitation Data'!$H$28,0,10*ROW('Sanitation Data'!H79)))</f>
        <v/>
      </c>
      <c r="DF85" s="294" t="str">
        <f ca="true">+IF(OFFSET('Sanitation Data'!$H$29,0,10*ROW('Sanitation Data'!H79))="","",OFFSET('Sanitation Data'!$H$29,0,10*ROW('Sanitation Data'!H79)))</f>
        <v/>
      </c>
      <c r="DG85" s="294" t="str">
        <f ca="true">+IF(OFFSET('Sanitation Data'!$H$30,0,10*ROW('Sanitation Data'!H79))="","",OFFSET('Sanitation Data'!$H$30,0,10*ROW('Sanitation Data'!H79)))</f>
        <v/>
      </c>
      <c r="DH85" s="294" t="str">
        <f ca="true">+IF(OFFSET('Sanitation Data'!$H$31,0,10*ROW('Sanitation Data'!H79))="","",OFFSET('Sanitation Data'!$H$31,0,10*ROW('Sanitation Data'!H79)))</f>
        <v/>
      </c>
      <c r="DI85" s="294" t="str">
        <f ca="true">+IF(OFFSET('Sanitation Data'!$H$32,0,10*ROW('Sanitation Data'!H79))="","",OFFSET('Sanitation Data'!$H$32,0,10*ROW('Sanitation Data'!H79)))</f>
        <v/>
      </c>
      <c r="DJ85" s="294" t="str">
        <f ca="true">+IF(OFFSET('Sanitation Data'!$I$28,0,10*ROW('Sanitation Data'!I79))="","",OFFSET('Sanitation Data'!$I$28,0,10*ROW('Sanitation Data'!I79)))</f>
        <v/>
      </c>
      <c r="DK85" s="294" t="str">
        <f ca="true">+IF(OFFSET('Sanitation Data'!$I$29,0,10*ROW('Sanitation Data'!I79))="","",OFFSET('Sanitation Data'!$I$29,0,10*ROW('Sanitation Data'!I79)))</f>
        <v/>
      </c>
      <c r="DL85" s="294" t="str">
        <f ca="true">+IF(OFFSET('Sanitation Data'!$I$30,0,10*ROW('Sanitation Data'!I79))="","",OFFSET('Sanitation Data'!$I$30,0,10*ROW('Sanitation Data'!I79)))</f>
        <v/>
      </c>
      <c r="DM85" s="294" t="str">
        <f ca="true">+IF(OFFSET('Sanitation Data'!$I$31,0,10*ROW('Sanitation Data'!I79))="","",OFFSET('Sanitation Data'!$I$31,0,10*ROW('Sanitation Data'!I79)))</f>
        <v/>
      </c>
      <c r="DN85" s="294" t="str">
        <f ca="true">+IF(OFFSET('Sanitation Data'!$I$32,0,10*ROW('Sanitation Data'!I79))="","",OFFSET('Sanitation Data'!$I$32,0,10*ROW('Sanitation Data'!I79)))</f>
        <v/>
      </c>
      <c r="DO85" s="294" t="str">
        <f ca="true">+IF(OFFSET('Hygiene Data'!$D$11,0,10*ROW('Hygiene Data'!D79))="","",OFFSET('Hygiene Data'!$D$11,0,10*ROW('Hygiene Data'!D79)))</f>
        <v/>
      </c>
      <c r="DP85" s="294" t="str">
        <f ca="true">+IF(OFFSET('Hygiene Data'!$D$12,0,10*ROW('Hygiene Data'!D79))="","",OFFSET('Hygiene Data'!$D$12,0,10*ROW('Hygiene Data'!D79)))</f>
        <v/>
      </c>
      <c r="DQ85" s="294" t="str">
        <f ca="true">+IF(OFFSET('Hygiene Data'!$D$13,0,10*ROW('Hygiene Data'!D79))="","",OFFSET('Hygiene Data'!$D$13,0,10*ROW('Hygiene Data'!D79)))</f>
        <v/>
      </c>
      <c r="DR85" s="294" t="str">
        <f ca="true">+IF(OFFSET('Hygiene Data'!$E$11,0,10*ROW('Hygiene Data'!E79))="","",OFFSET('Hygiene Data'!$E$11,0,10*ROW('Hygiene Data'!E79)))</f>
        <v/>
      </c>
      <c r="DS85" s="294" t="str">
        <f ca="true">+IF(OFFSET('Hygiene Data'!$E$12,0,10*ROW('Hygiene Data'!E79))="","",OFFSET('Hygiene Data'!$E$12,0,10*ROW('Hygiene Data'!E79)))</f>
        <v/>
      </c>
      <c r="DT85" s="294" t="str">
        <f ca="true">+IF(OFFSET('Hygiene Data'!$E$13,0,10*ROW('Hygiene Data'!E79))="","",OFFSET('Hygiene Data'!$E$13,0,10*ROW('Hygiene Data'!E79)))</f>
        <v/>
      </c>
      <c r="DU85" s="294" t="str">
        <f ca="true">+IF(OFFSET('Hygiene Data'!$F$11,0,10*ROW('Hygiene Data'!F79))="","",OFFSET('Hygiene Data'!$F$11,0,10*ROW('Hygiene Data'!F79)))</f>
        <v/>
      </c>
      <c r="DV85" s="294" t="str">
        <f ca="true">+IF(OFFSET('Hygiene Data'!$F$12,0,10*ROW('Hygiene Data'!F79))="","",OFFSET('Hygiene Data'!$F$12,0,10*ROW('Hygiene Data'!F79)))</f>
        <v/>
      </c>
      <c r="DW85" s="294" t="str">
        <f ca="true">+IF(OFFSET('Hygiene Data'!$F$13,0,10*ROW('Hygiene Data'!F79))="","",OFFSET('Hygiene Data'!$F$13,0,10*ROW('Hygiene Data'!F79)))</f>
        <v/>
      </c>
      <c r="DX85" s="294" t="str">
        <f ca="true">+IF(OFFSET('Hygiene Data'!$G$11,0,10*ROW('Hygiene Data'!G79))="","",OFFSET('Hygiene Data'!$G$11,0,10*ROW('Hygiene Data'!G79)))</f>
        <v/>
      </c>
      <c r="DY85" s="294" t="str">
        <f ca="true">+IF(OFFSET('Hygiene Data'!$G$12,0,10*ROW('Hygiene Data'!G79))="","",OFFSET('Hygiene Data'!$G$12,0,10*ROW('Hygiene Data'!G79)))</f>
        <v/>
      </c>
      <c r="DZ85" s="294" t="str">
        <f ca="true">+IF(OFFSET('Hygiene Data'!$G$13,0,10*ROW('Hygiene Data'!G79))="","",OFFSET('Hygiene Data'!$G$13,0,10*ROW('Hygiene Data'!G79)))</f>
        <v/>
      </c>
      <c r="EA85" s="294" t="str">
        <f ca="true">+IF(OFFSET('Hygiene Data'!$H$11,0,10*ROW('Hygiene Data'!H79))="","",OFFSET('Hygiene Data'!$H$11,0,10*ROW('Hygiene Data'!H79)))</f>
        <v/>
      </c>
      <c r="EB85" s="294" t="str">
        <f ca="true">+IF(OFFSET('Hygiene Data'!$H$12,0,10*ROW('Hygiene Data'!H79))="","",OFFSET('Hygiene Data'!$H$12,0,10*ROW('Hygiene Data'!H79)))</f>
        <v/>
      </c>
      <c r="EC85" s="294" t="str">
        <f ca="true">+IF(OFFSET('Hygiene Data'!$H$13,0,10*ROW('Hygiene Data'!H79))="","",OFFSET('Hygiene Data'!$H$13,0,10*ROW('Hygiene Data'!H79)))</f>
        <v/>
      </c>
      <c r="ED85" s="294" t="str">
        <f ca="true">+IF(OFFSET('Hygiene Data'!$I$11,0,10*ROW('Hygiene Data'!I79))="","",OFFSET('Hygiene Data'!$I$11,0,10*ROW('Hygiene Data'!I79)))</f>
        <v/>
      </c>
      <c r="EE85" s="294" t="str">
        <f ca="true">+IF(OFFSET('Hygiene Data'!$I$12,0,10*ROW('Hygiene Data'!I79))="","",OFFSET('Hygiene Data'!$I$12,0,10*ROW('Hygiene Data'!I79)))</f>
        <v/>
      </c>
      <c r="EF85" s="294"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50" t="str">
        <f t="shared" ca="true" si="1"/>
        <v/>
      </c>
      <c r="D86" s="96"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6"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6"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6"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6"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6"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6"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6"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6"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6"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6"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6"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6"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6"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6"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6"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6"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6"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7"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7"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7"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7"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7"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7"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7"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7"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7"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7"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7"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7"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7"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7"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7"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7"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7"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7"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7"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7"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7"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7"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7"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7"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7"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7"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7"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7"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7"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7"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8"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8"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8"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8"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8"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8"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8"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8"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8"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8"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8"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8"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8"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8"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8"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8"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8"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8"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94"/>
      <c r="BS86" s="294" t="str">
        <f ca="true">+IF(OFFSET('Water Data'!$D$27,0,10*ROW('Water Data'!D80))="","",OFFSET('Water Data'!$D$27,0,10*ROW('Water Data'!D80)))</f>
        <v/>
      </c>
      <c r="BT86" s="294" t="str">
        <f ca="true">+IF(OFFSET('Water Data'!$D$28,0,10*ROW('Water Data'!D80))="","",OFFSET('Water Data'!$D$28,0,10*ROW('Water Data'!D80)))</f>
        <v/>
      </c>
      <c r="BU86" s="294" t="str">
        <f ca="true">+IF(OFFSET('Water Data'!$D$29,0,10*ROW('Water Data'!D80))="","",OFFSET('Water Data'!$D$29,0,10*ROW('Water Data'!D80)))</f>
        <v/>
      </c>
      <c r="BV86" s="294" t="str">
        <f ca="true">+IF(OFFSET('Water Data'!$E$27,0,10*ROW('Water Data'!E80))="","",OFFSET('Water Data'!$E$27,0,10*ROW('Water Data'!E80)))</f>
        <v/>
      </c>
      <c r="BW86" s="294" t="str">
        <f ca="true">+IF(OFFSET('Water Data'!$E$28,0,10*ROW('Water Data'!E80))="","",OFFSET('Water Data'!$E$28,0,10*ROW('Water Data'!E80)))</f>
        <v/>
      </c>
      <c r="BX86" s="294" t="str">
        <f ca="true">+IF(OFFSET('Water Data'!$E$29,0,10*ROW('Water Data'!E80))="","",OFFSET('Water Data'!$E$29,0,10*ROW('Water Data'!E80)))</f>
        <v/>
      </c>
      <c r="BY86" s="294" t="str">
        <f ca="true">+IF(OFFSET('Water Data'!$F$27,0,10*ROW('Water Data'!F80))="","",OFFSET('Water Data'!$F$27,0,10*ROW('Water Data'!F80)))</f>
        <v/>
      </c>
      <c r="BZ86" s="294" t="str">
        <f ca="true">+IF(OFFSET('Water Data'!$F$28,0,10*ROW('Water Data'!F80))="","",OFFSET('Water Data'!$F$28,0,10*ROW('Water Data'!F80)))</f>
        <v/>
      </c>
      <c r="CA86" s="294" t="str">
        <f ca="true">+IF(OFFSET('Water Data'!$F$29,0,10*ROW('Water Data'!F80))="","",OFFSET('Water Data'!$F$29,0,10*ROW('Water Data'!F80)))</f>
        <v/>
      </c>
      <c r="CB86" s="294" t="str">
        <f ca="true">+IF(OFFSET('Water Data'!$G$27,0,10*ROW('Water Data'!G80))="","",OFFSET('Water Data'!$G$27,0,10*ROW('Water Data'!G80)))</f>
        <v/>
      </c>
      <c r="CC86" s="294" t="str">
        <f ca="true">+IF(OFFSET('Water Data'!$G$28,0,10*ROW('Water Data'!G80))="","",OFFSET('Water Data'!$G$28,0,10*ROW('Water Data'!G80)))</f>
        <v/>
      </c>
      <c r="CD86" s="294" t="str">
        <f ca="true">+IF(OFFSET('Water Data'!$G$29,0,10*ROW('Water Data'!G80))="","",OFFSET('Water Data'!$G$29,0,10*ROW('Water Data'!G80)))</f>
        <v/>
      </c>
      <c r="CE86" s="294" t="str">
        <f ca="true">+IF(OFFSET('Water Data'!$H$27,0,10*ROW('Water Data'!H80))="","",OFFSET('Water Data'!$H$27,0,10*ROW('Water Data'!H80)))</f>
        <v/>
      </c>
      <c r="CF86" s="294" t="str">
        <f ca="true">+IF(OFFSET('Water Data'!$H$28,0,10*ROW('Water Data'!H80))="","",OFFSET('Water Data'!$H$28,0,10*ROW('Water Data'!H80)))</f>
        <v/>
      </c>
      <c r="CG86" s="294" t="str">
        <f ca="true">+IF(OFFSET('Water Data'!$H$29,0,10*ROW('Water Data'!H80))="","",OFFSET('Water Data'!$H$29,0,10*ROW('Water Data'!H80)))</f>
        <v/>
      </c>
      <c r="CH86" s="294" t="str">
        <f ca="true">+IF(OFFSET('Water Data'!$I$27,0,10*ROW('Water Data'!I80))="","",OFFSET('Water Data'!$I$27,0,10*ROW('Water Data'!I80)))</f>
        <v/>
      </c>
      <c r="CI86" s="294" t="str">
        <f ca="true">+IF(OFFSET('Water Data'!$I$28,0,10*ROW('Water Data'!I80))="","",OFFSET('Water Data'!$I$28,0,10*ROW('Water Data'!I80)))</f>
        <v/>
      </c>
      <c r="CJ86" s="294" t="str">
        <f ca="true">+IF(OFFSET('Water Data'!$I$29,0,10*ROW('Water Data'!I80))="","",OFFSET('Water Data'!$I$29,0,10*ROW('Water Data'!I80)))</f>
        <v/>
      </c>
      <c r="CK86" s="294" t="str">
        <f ca="true">+IF(OFFSET('Sanitation Data'!$D$28,0,10*ROW('Sanitation Data'!D80))="","",OFFSET('Sanitation Data'!$D$28,0,10*ROW('Sanitation Data'!D80)))</f>
        <v/>
      </c>
      <c r="CL86" s="294" t="str">
        <f ca="true">+IF(OFFSET('Sanitation Data'!$D$29,0,10*ROW('Sanitation Data'!D80))="","",OFFSET('Sanitation Data'!$D$29,0,10*ROW('Sanitation Data'!D80)))</f>
        <v/>
      </c>
      <c r="CM86" s="294" t="str">
        <f ca="true">+IF(OFFSET('Sanitation Data'!$D$30,0,10*ROW('Sanitation Data'!D80))="","",OFFSET('Sanitation Data'!$D$30,0,10*ROW('Sanitation Data'!D80)))</f>
        <v/>
      </c>
      <c r="CN86" s="294" t="str">
        <f ca="true">+IF(OFFSET('Sanitation Data'!$D$31,0,10*ROW('Sanitation Data'!D80))="","",OFFSET('Sanitation Data'!$D$31,0,10*ROW('Sanitation Data'!D80)))</f>
        <v/>
      </c>
      <c r="CO86" s="294" t="str">
        <f ca="true">+IF(OFFSET('Sanitation Data'!$D$32,0,10*ROW('Sanitation Data'!D80))="","",OFFSET('Sanitation Data'!$D$32,0,10*ROW('Sanitation Data'!D80)))</f>
        <v/>
      </c>
      <c r="CP86" s="294" t="str">
        <f ca="true">+IF(OFFSET('Sanitation Data'!$E$28,0,10*ROW('Sanitation Data'!E80))="","",OFFSET('Sanitation Data'!$E$28,0,10*ROW('Sanitation Data'!E80)))</f>
        <v/>
      </c>
      <c r="CQ86" s="294" t="str">
        <f ca="true">+IF(OFFSET('Sanitation Data'!$E$29,0,10*ROW('Sanitation Data'!E80))="","",OFFSET('Sanitation Data'!$E$29,0,10*ROW('Sanitation Data'!E80)))</f>
        <v/>
      </c>
      <c r="CR86" s="294" t="str">
        <f ca="true">+IF(OFFSET('Sanitation Data'!$E$30,0,10*ROW('Sanitation Data'!E80))="","",OFFSET('Sanitation Data'!$E$30,0,10*ROW('Sanitation Data'!E80)))</f>
        <v/>
      </c>
      <c r="CS86" s="294" t="str">
        <f ca="true">+IF(OFFSET('Sanitation Data'!$E$31,0,10*ROW('Sanitation Data'!E80))="","",OFFSET('Sanitation Data'!$E$31,0,10*ROW('Sanitation Data'!E80)))</f>
        <v/>
      </c>
      <c r="CT86" s="294" t="str">
        <f ca="true">+IF(OFFSET('Sanitation Data'!$E$32,0,10*ROW('Sanitation Data'!E80))="","",OFFSET('Sanitation Data'!$E$32,0,10*ROW('Sanitation Data'!E80)))</f>
        <v/>
      </c>
      <c r="CU86" s="294" t="str">
        <f ca="true">+IF(OFFSET('Sanitation Data'!$F$28,0,10*ROW('Sanitation Data'!F80))="","",OFFSET('Sanitation Data'!$F$28,0,10*ROW('Sanitation Data'!F80)))</f>
        <v/>
      </c>
      <c r="CV86" s="294" t="str">
        <f ca="true">+IF(OFFSET('Sanitation Data'!$F$29,0,10*ROW('Sanitation Data'!F80))="","",OFFSET('Sanitation Data'!$F$29,0,10*ROW('Sanitation Data'!F80)))</f>
        <v/>
      </c>
      <c r="CW86" s="294" t="str">
        <f ca="true">+IF(OFFSET('Sanitation Data'!$F$30,0,10*ROW('Sanitation Data'!F80))="","",OFFSET('Sanitation Data'!$F$30,0,10*ROW('Sanitation Data'!F80)))</f>
        <v/>
      </c>
      <c r="CX86" s="294" t="str">
        <f ca="true">+IF(OFFSET('Sanitation Data'!$F$31,0,10*ROW('Sanitation Data'!F80))="","",OFFSET('Sanitation Data'!$F$31,0,10*ROW('Sanitation Data'!F80)))</f>
        <v/>
      </c>
      <c r="CY86" s="294" t="str">
        <f ca="true">+IF(OFFSET('Sanitation Data'!$F$32,0,10*ROW('Sanitation Data'!F80))="","",OFFSET('Sanitation Data'!$F$32,0,10*ROW('Sanitation Data'!F80)))</f>
        <v/>
      </c>
      <c r="CZ86" s="294" t="str">
        <f ca="true">+IF(OFFSET('Sanitation Data'!$G$28,0,10*ROW('Sanitation Data'!G80))="","",OFFSET('Sanitation Data'!$G$28,0,10*ROW('Sanitation Data'!G80)))</f>
        <v/>
      </c>
      <c r="DA86" s="294" t="str">
        <f ca="true">+IF(OFFSET('Sanitation Data'!$G$29,0,10*ROW('Sanitation Data'!G80))="","",OFFSET('Sanitation Data'!$G$29,0,10*ROW('Sanitation Data'!G80)))</f>
        <v/>
      </c>
      <c r="DB86" s="294" t="str">
        <f ca="true">+IF(OFFSET('Sanitation Data'!$G$30,0,10*ROW('Sanitation Data'!G80))="","",OFFSET('Sanitation Data'!$G$30,0,10*ROW('Sanitation Data'!G80)))</f>
        <v/>
      </c>
      <c r="DC86" s="294" t="str">
        <f ca="true">+IF(OFFSET('Sanitation Data'!$G$31,0,10*ROW('Sanitation Data'!G80))="","",OFFSET('Sanitation Data'!$G$31,0,10*ROW('Sanitation Data'!G80)))</f>
        <v/>
      </c>
      <c r="DD86" s="294" t="str">
        <f ca="true">+IF(OFFSET('Sanitation Data'!$G$32,0,10*ROW('Sanitation Data'!G80))="","",OFFSET('Sanitation Data'!$G$32,0,10*ROW('Sanitation Data'!G80)))</f>
        <v/>
      </c>
      <c r="DE86" s="294" t="str">
        <f ca="true">+IF(OFFSET('Sanitation Data'!$H$28,0,10*ROW('Sanitation Data'!H80))="","",OFFSET('Sanitation Data'!$H$28,0,10*ROW('Sanitation Data'!H80)))</f>
        <v/>
      </c>
      <c r="DF86" s="294" t="str">
        <f ca="true">+IF(OFFSET('Sanitation Data'!$H$29,0,10*ROW('Sanitation Data'!H80))="","",OFFSET('Sanitation Data'!$H$29,0,10*ROW('Sanitation Data'!H80)))</f>
        <v/>
      </c>
      <c r="DG86" s="294" t="str">
        <f ca="true">+IF(OFFSET('Sanitation Data'!$H$30,0,10*ROW('Sanitation Data'!H80))="","",OFFSET('Sanitation Data'!$H$30,0,10*ROW('Sanitation Data'!H80)))</f>
        <v/>
      </c>
      <c r="DH86" s="294" t="str">
        <f ca="true">+IF(OFFSET('Sanitation Data'!$H$31,0,10*ROW('Sanitation Data'!H80))="","",OFFSET('Sanitation Data'!$H$31,0,10*ROW('Sanitation Data'!H80)))</f>
        <v/>
      </c>
      <c r="DI86" s="294" t="str">
        <f ca="true">+IF(OFFSET('Sanitation Data'!$H$32,0,10*ROW('Sanitation Data'!H80))="","",OFFSET('Sanitation Data'!$H$32,0,10*ROW('Sanitation Data'!H80)))</f>
        <v/>
      </c>
      <c r="DJ86" s="294" t="str">
        <f ca="true">+IF(OFFSET('Sanitation Data'!$I$28,0,10*ROW('Sanitation Data'!I80))="","",OFFSET('Sanitation Data'!$I$28,0,10*ROW('Sanitation Data'!I80)))</f>
        <v/>
      </c>
      <c r="DK86" s="294" t="str">
        <f ca="true">+IF(OFFSET('Sanitation Data'!$I$29,0,10*ROW('Sanitation Data'!I80))="","",OFFSET('Sanitation Data'!$I$29,0,10*ROW('Sanitation Data'!I80)))</f>
        <v/>
      </c>
      <c r="DL86" s="294" t="str">
        <f ca="true">+IF(OFFSET('Sanitation Data'!$I$30,0,10*ROW('Sanitation Data'!I80))="","",OFFSET('Sanitation Data'!$I$30,0,10*ROW('Sanitation Data'!I80)))</f>
        <v/>
      </c>
      <c r="DM86" s="294" t="str">
        <f ca="true">+IF(OFFSET('Sanitation Data'!$I$31,0,10*ROW('Sanitation Data'!I80))="","",OFFSET('Sanitation Data'!$I$31,0,10*ROW('Sanitation Data'!I80)))</f>
        <v/>
      </c>
      <c r="DN86" s="294" t="str">
        <f ca="true">+IF(OFFSET('Sanitation Data'!$I$32,0,10*ROW('Sanitation Data'!I80))="","",OFFSET('Sanitation Data'!$I$32,0,10*ROW('Sanitation Data'!I80)))</f>
        <v/>
      </c>
      <c r="DO86" s="294" t="str">
        <f ca="true">+IF(OFFSET('Hygiene Data'!$D$11,0,10*ROW('Hygiene Data'!D80))="","",OFFSET('Hygiene Data'!$D$11,0,10*ROW('Hygiene Data'!D80)))</f>
        <v/>
      </c>
      <c r="DP86" s="294" t="str">
        <f ca="true">+IF(OFFSET('Hygiene Data'!$D$12,0,10*ROW('Hygiene Data'!D80))="","",OFFSET('Hygiene Data'!$D$12,0,10*ROW('Hygiene Data'!D80)))</f>
        <v/>
      </c>
      <c r="DQ86" s="294" t="str">
        <f ca="true">+IF(OFFSET('Hygiene Data'!$D$13,0,10*ROW('Hygiene Data'!D80))="","",OFFSET('Hygiene Data'!$D$13,0,10*ROW('Hygiene Data'!D80)))</f>
        <v/>
      </c>
      <c r="DR86" s="294" t="str">
        <f ca="true">+IF(OFFSET('Hygiene Data'!$E$11,0,10*ROW('Hygiene Data'!E80))="","",OFFSET('Hygiene Data'!$E$11,0,10*ROW('Hygiene Data'!E80)))</f>
        <v/>
      </c>
      <c r="DS86" s="294" t="str">
        <f ca="true">+IF(OFFSET('Hygiene Data'!$E$12,0,10*ROW('Hygiene Data'!E80))="","",OFFSET('Hygiene Data'!$E$12,0,10*ROW('Hygiene Data'!E80)))</f>
        <v/>
      </c>
      <c r="DT86" s="294" t="str">
        <f ca="true">+IF(OFFSET('Hygiene Data'!$E$13,0,10*ROW('Hygiene Data'!E80))="","",OFFSET('Hygiene Data'!$E$13,0,10*ROW('Hygiene Data'!E80)))</f>
        <v/>
      </c>
      <c r="DU86" s="294" t="str">
        <f ca="true">+IF(OFFSET('Hygiene Data'!$F$11,0,10*ROW('Hygiene Data'!F80))="","",OFFSET('Hygiene Data'!$F$11,0,10*ROW('Hygiene Data'!F80)))</f>
        <v/>
      </c>
      <c r="DV86" s="294" t="str">
        <f ca="true">+IF(OFFSET('Hygiene Data'!$F$12,0,10*ROW('Hygiene Data'!F80))="","",OFFSET('Hygiene Data'!$F$12,0,10*ROW('Hygiene Data'!F80)))</f>
        <v/>
      </c>
      <c r="DW86" s="294" t="str">
        <f ca="true">+IF(OFFSET('Hygiene Data'!$F$13,0,10*ROW('Hygiene Data'!F80))="","",OFFSET('Hygiene Data'!$F$13,0,10*ROW('Hygiene Data'!F80)))</f>
        <v/>
      </c>
      <c r="DX86" s="294" t="str">
        <f ca="true">+IF(OFFSET('Hygiene Data'!$G$11,0,10*ROW('Hygiene Data'!G80))="","",OFFSET('Hygiene Data'!$G$11,0,10*ROW('Hygiene Data'!G80)))</f>
        <v/>
      </c>
      <c r="DY86" s="294" t="str">
        <f ca="true">+IF(OFFSET('Hygiene Data'!$G$12,0,10*ROW('Hygiene Data'!G80))="","",OFFSET('Hygiene Data'!$G$12,0,10*ROW('Hygiene Data'!G80)))</f>
        <v/>
      </c>
      <c r="DZ86" s="294" t="str">
        <f ca="true">+IF(OFFSET('Hygiene Data'!$G$13,0,10*ROW('Hygiene Data'!G80))="","",OFFSET('Hygiene Data'!$G$13,0,10*ROW('Hygiene Data'!G80)))</f>
        <v/>
      </c>
      <c r="EA86" s="294" t="str">
        <f ca="true">+IF(OFFSET('Hygiene Data'!$H$11,0,10*ROW('Hygiene Data'!H80))="","",OFFSET('Hygiene Data'!$H$11,0,10*ROW('Hygiene Data'!H80)))</f>
        <v/>
      </c>
      <c r="EB86" s="294" t="str">
        <f ca="true">+IF(OFFSET('Hygiene Data'!$H$12,0,10*ROW('Hygiene Data'!H80))="","",OFFSET('Hygiene Data'!$H$12,0,10*ROW('Hygiene Data'!H80)))</f>
        <v/>
      </c>
      <c r="EC86" s="294" t="str">
        <f ca="true">+IF(OFFSET('Hygiene Data'!$H$13,0,10*ROW('Hygiene Data'!H80))="","",OFFSET('Hygiene Data'!$H$13,0,10*ROW('Hygiene Data'!H80)))</f>
        <v/>
      </c>
      <c r="ED86" s="294" t="str">
        <f ca="true">+IF(OFFSET('Hygiene Data'!$I$11,0,10*ROW('Hygiene Data'!I80))="","",OFFSET('Hygiene Data'!$I$11,0,10*ROW('Hygiene Data'!I80)))</f>
        <v/>
      </c>
      <c r="EE86" s="294" t="str">
        <f ca="true">+IF(OFFSET('Hygiene Data'!$I$12,0,10*ROW('Hygiene Data'!I80))="","",OFFSET('Hygiene Data'!$I$12,0,10*ROW('Hygiene Data'!I80)))</f>
        <v/>
      </c>
      <c r="EF86" s="294"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50" t="str">
        <f t="shared" ca="true" si="1"/>
        <v/>
      </c>
      <c r="D87" s="96"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6"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6"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6"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6"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6"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6"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6"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6"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6"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6"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6"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6"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6"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6"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6"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6"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6"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7"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7"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7"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7"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7"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7"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7"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7"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7"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7"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7"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7"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7"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7"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7"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7"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7"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7"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7"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7"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7"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7"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7"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7"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7"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7"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7"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7"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7"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7"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8"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8"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8"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8"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8"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8"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8"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8"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8"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8"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8"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8"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8"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8"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8"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8"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8"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8"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94"/>
      <c r="BS87" s="294" t="str">
        <f ca="true">+IF(OFFSET('Water Data'!$D$27,0,10*ROW('Water Data'!D81))="","",OFFSET('Water Data'!$D$27,0,10*ROW('Water Data'!D81)))</f>
        <v/>
      </c>
      <c r="BT87" s="294" t="str">
        <f ca="true">+IF(OFFSET('Water Data'!$D$28,0,10*ROW('Water Data'!D81))="","",OFFSET('Water Data'!$D$28,0,10*ROW('Water Data'!D81)))</f>
        <v/>
      </c>
      <c r="BU87" s="294" t="str">
        <f ca="true">+IF(OFFSET('Water Data'!$D$29,0,10*ROW('Water Data'!D81))="","",OFFSET('Water Data'!$D$29,0,10*ROW('Water Data'!D81)))</f>
        <v/>
      </c>
      <c r="BV87" s="294" t="str">
        <f ca="true">+IF(OFFSET('Water Data'!$E$27,0,10*ROW('Water Data'!E81))="","",OFFSET('Water Data'!$E$27,0,10*ROW('Water Data'!E81)))</f>
        <v/>
      </c>
      <c r="BW87" s="294" t="str">
        <f ca="true">+IF(OFFSET('Water Data'!$E$28,0,10*ROW('Water Data'!E81))="","",OFFSET('Water Data'!$E$28,0,10*ROW('Water Data'!E81)))</f>
        <v/>
      </c>
      <c r="BX87" s="294" t="str">
        <f ca="true">+IF(OFFSET('Water Data'!$E$29,0,10*ROW('Water Data'!E81))="","",OFFSET('Water Data'!$E$29,0,10*ROW('Water Data'!E81)))</f>
        <v/>
      </c>
      <c r="BY87" s="294" t="str">
        <f ca="true">+IF(OFFSET('Water Data'!$F$27,0,10*ROW('Water Data'!F81))="","",OFFSET('Water Data'!$F$27,0,10*ROW('Water Data'!F81)))</f>
        <v/>
      </c>
      <c r="BZ87" s="294" t="str">
        <f ca="true">+IF(OFFSET('Water Data'!$F$28,0,10*ROW('Water Data'!F81))="","",OFFSET('Water Data'!$F$28,0,10*ROW('Water Data'!F81)))</f>
        <v/>
      </c>
      <c r="CA87" s="294" t="str">
        <f ca="true">+IF(OFFSET('Water Data'!$F$29,0,10*ROW('Water Data'!F81))="","",OFFSET('Water Data'!$F$29,0,10*ROW('Water Data'!F81)))</f>
        <v/>
      </c>
      <c r="CB87" s="294" t="str">
        <f ca="true">+IF(OFFSET('Water Data'!$G$27,0,10*ROW('Water Data'!G81))="","",OFFSET('Water Data'!$G$27,0,10*ROW('Water Data'!G81)))</f>
        <v/>
      </c>
      <c r="CC87" s="294" t="str">
        <f ca="true">+IF(OFFSET('Water Data'!$G$28,0,10*ROW('Water Data'!G81))="","",OFFSET('Water Data'!$G$28,0,10*ROW('Water Data'!G81)))</f>
        <v/>
      </c>
      <c r="CD87" s="294" t="str">
        <f ca="true">+IF(OFFSET('Water Data'!$G$29,0,10*ROW('Water Data'!G81))="","",OFFSET('Water Data'!$G$29,0,10*ROW('Water Data'!G81)))</f>
        <v/>
      </c>
      <c r="CE87" s="294" t="str">
        <f ca="true">+IF(OFFSET('Water Data'!$H$27,0,10*ROW('Water Data'!H81))="","",OFFSET('Water Data'!$H$27,0,10*ROW('Water Data'!H81)))</f>
        <v/>
      </c>
      <c r="CF87" s="294" t="str">
        <f ca="true">+IF(OFFSET('Water Data'!$H$28,0,10*ROW('Water Data'!H81))="","",OFFSET('Water Data'!$H$28,0,10*ROW('Water Data'!H81)))</f>
        <v/>
      </c>
      <c r="CG87" s="294" t="str">
        <f ca="true">+IF(OFFSET('Water Data'!$H$29,0,10*ROW('Water Data'!H81))="","",OFFSET('Water Data'!$H$29,0,10*ROW('Water Data'!H81)))</f>
        <v/>
      </c>
      <c r="CH87" s="294" t="str">
        <f ca="true">+IF(OFFSET('Water Data'!$I$27,0,10*ROW('Water Data'!I81))="","",OFFSET('Water Data'!$I$27,0,10*ROW('Water Data'!I81)))</f>
        <v/>
      </c>
      <c r="CI87" s="294" t="str">
        <f ca="true">+IF(OFFSET('Water Data'!$I$28,0,10*ROW('Water Data'!I81))="","",OFFSET('Water Data'!$I$28,0,10*ROW('Water Data'!I81)))</f>
        <v/>
      </c>
      <c r="CJ87" s="294" t="str">
        <f ca="true">+IF(OFFSET('Water Data'!$I$29,0,10*ROW('Water Data'!I81))="","",OFFSET('Water Data'!$I$29,0,10*ROW('Water Data'!I81)))</f>
        <v/>
      </c>
      <c r="CK87" s="294" t="str">
        <f ca="true">+IF(OFFSET('Sanitation Data'!$D$28,0,10*ROW('Sanitation Data'!D81))="","",OFFSET('Sanitation Data'!$D$28,0,10*ROW('Sanitation Data'!D81)))</f>
        <v/>
      </c>
      <c r="CL87" s="294" t="str">
        <f ca="true">+IF(OFFSET('Sanitation Data'!$D$29,0,10*ROW('Sanitation Data'!D81))="","",OFFSET('Sanitation Data'!$D$29,0,10*ROW('Sanitation Data'!D81)))</f>
        <v/>
      </c>
      <c r="CM87" s="294" t="str">
        <f ca="true">+IF(OFFSET('Sanitation Data'!$D$30,0,10*ROW('Sanitation Data'!D81))="","",OFFSET('Sanitation Data'!$D$30,0,10*ROW('Sanitation Data'!D81)))</f>
        <v/>
      </c>
      <c r="CN87" s="294" t="str">
        <f ca="true">+IF(OFFSET('Sanitation Data'!$D$31,0,10*ROW('Sanitation Data'!D81))="","",OFFSET('Sanitation Data'!$D$31,0,10*ROW('Sanitation Data'!D81)))</f>
        <v/>
      </c>
      <c r="CO87" s="294" t="str">
        <f ca="true">+IF(OFFSET('Sanitation Data'!$D$32,0,10*ROW('Sanitation Data'!D81))="","",OFFSET('Sanitation Data'!$D$32,0,10*ROW('Sanitation Data'!D81)))</f>
        <v/>
      </c>
      <c r="CP87" s="294" t="str">
        <f ca="true">+IF(OFFSET('Sanitation Data'!$E$28,0,10*ROW('Sanitation Data'!E81))="","",OFFSET('Sanitation Data'!$E$28,0,10*ROW('Sanitation Data'!E81)))</f>
        <v/>
      </c>
      <c r="CQ87" s="294" t="str">
        <f ca="true">+IF(OFFSET('Sanitation Data'!$E$29,0,10*ROW('Sanitation Data'!E81))="","",OFFSET('Sanitation Data'!$E$29,0,10*ROW('Sanitation Data'!E81)))</f>
        <v/>
      </c>
      <c r="CR87" s="294" t="str">
        <f ca="true">+IF(OFFSET('Sanitation Data'!$E$30,0,10*ROW('Sanitation Data'!E81))="","",OFFSET('Sanitation Data'!$E$30,0,10*ROW('Sanitation Data'!E81)))</f>
        <v/>
      </c>
      <c r="CS87" s="294" t="str">
        <f ca="true">+IF(OFFSET('Sanitation Data'!$E$31,0,10*ROW('Sanitation Data'!E81))="","",OFFSET('Sanitation Data'!$E$31,0,10*ROW('Sanitation Data'!E81)))</f>
        <v/>
      </c>
      <c r="CT87" s="294" t="str">
        <f ca="true">+IF(OFFSET('Sanitation Data'!$E$32,0,10*ROW('Sanitation Data'!E81))="","",OFFSET('Sanitation Data'!$E$32,0,10*ROW('Sanitation Data'!E81)))</f>
        <v/>
      </c>
      <c r="CU87" s="294" t="str">
        <f ca="true">+IF(OFFSET('Sanitation Data'!$F$28,0,10*ROW('Sanitation Data'!F81))="","",OFFSET('Sanitation Data'!$F$28,0,10*ROW('Sanitation Data'!F81)))</f>
        <v/>
      </c>
      <c r="CV87" s="294" t="str">
        <f ca="true">+IF(OFFSET('Sanitation Data'!$F$29,0,10*ROW('Sanitation Data'!F81))="","",OFFSET('Sanitation Data'!$F$29,0,10*ROW('Sanitation Data'!F81)))</f>
        <v/>
      </c>
      <c r="CW87" s="294" t="str">
        <f ca="true">+IF(OFFSET('Sanitation Data'!$F$30,0,10*ROW('Sanitation Data'!F81))="","",OFFSET('Sanitation Data'!$F$30,0,10*ROW('Sanitation Data'!F81)))</f>
        <v/>
      </c>
      <c r="CX87" s="294" t="str">
        <f ca="true">+IF(OFFSET('Sanitation Data'!$F$31,0,10*ROW('Sanitation Data'!F81))="","",OFFSET('Sanitation Data'!$F$31,0,10*ROW('Sanitation Data'!F81)))</f>
        <v/>
      </c>
      <c r="CY87" s="294" t="str">
        <f ca="true">+IF(OFFSET('Sanitation Data'!$F$32,0,10*ROW('Sanitation Data'!F81))="","",OFFSET('Sanitation Data'!$F$32,0,10*ROW('Sanitation Data'!F81)))</f>
        <v/>
      </c>
      <c r="CZ87" s="294" t="str">
        <f ca="true">+IF(OFFSET('Sanitation Data'!$G$28,0,10*ROW('Sanitation Data'!G81))="","",OFFSET('Sanitation Data'!$G$28,0,10*ROW('Sanitation Data'!G81)))</f>
        <v/>
      </c>
      <c r="DA87" s="294" t="str">
        <f ca="true">+IF(OFFSET('Sanitation Data'!$G$29,0,10*ROW('Sanitation Data'!G81))="","",OFFSET('Sanitation Data'!$G$29,0,10*ROW('Sanitation Data'!G81)))</f>
        <v/>
      </c>
      <c r="DB87" s="294" t="str">
        <f ca="true">+IF(OFFSET('Sanitation Data'!$G$30,0,10*ROW('Sanitation Data'!G81))="","",OFFSET('Sanitation Data'!$G$30,0,10*ROW('Sanitation Data'!G81)))</f>
        <v/>
      </c>
      <c r="DC87" s="294" t="str">
        <f ca="true">+IF(OFFSET('Sanitation Data'!$G$31,0,10*ROW('Sanitation Data'!G81))="","",OFFSET('Sanitation Data'!$G$31,0,10*ROW('Sanitation Data'!G81)))</f>
        <v/>
      </c>
      <c r="DD87" s="294" t="str">
        <f ca="true">+IF(OFFSET('Sanitation Data'!$G$32,0,10*ROW('Sanitation Data'!G81))="","",OFFSET('Sanitation Data'!$G$32,0,10*ROW('Sanitation Data'!G81)))</f>
        <v/>
      </c>
      <c r="DE87" s="294" t="str">
        <f ca="true">+IF(OFFSET('Sanitation Data'!$H$28,0,10*ROW('Sanitation Data'!H81))="","",OFFSET('Sanitation Data'!$H$28,0,10*ROW('Sanitation Data'!H81)))</f>
        <v/>
      </c>
      <c r="DF87" s="294" t="str">
        <f ca="true">+IF(OFFSET('Sanitation Data'!$H$29,0,10*ROW('Sanitation Data'!H81))="","",OFFSET('Sanitation Data'!$H$29,0,10*ROW('Sanitation Data'!H81)))</f>
        <v/>
      </c>
      <c r="DG87" s="294" t="str">
        <f ca="true">+IF(OFFSET('Sanitation Data'!$H$30,0,10*ROW('Sanitation Data'!H81))="","",OFFSET('Sanitation Data'!$H$30,0,10*ROW('Sanitation Data'!H81)))</f>
        <v/>
      </c>
      <c r="DH87" s="294" t="str">
        <f ca="true">+IF(OFFSET('Sanitation Data'!$H$31,0,10*ROW('Sanitation Data'!H81))="","",OFFSET('Sanitation Data'!$H$31,0,10*ROW('Sanitation Data'!H81)))</f>
        <v/>
      </c>
      <c r="DI87" s="294" t="str">
        <f ca="true">+IF(OFFSET('Sanitation Data'!$H$32,0,10*ROW('Sanitation Data'!H81))="","",OFFSET('Sanitation Data'!$H$32,0,10*ROW('Sanitation Data'!H81)))</f>
        <v/>
      </c>
      <c r="DJ87" s="294" t="str">
        <f ca="true">+IF(OFFSET('Sanitation Data'!$I$28,0,10*ROW('Sanitation Data'!I81))="","",OFFSET('Sanitation Data'!$I$28,0,10*ROW('Sanitation Data'!I81)))</f>
        <v/>
      </c>
      <c r="DK87" s="294" t="str">
        <f ca="true">+IF(OFFSET('Sanitation Data'!$I$29,0,10*ROW('Sanitation Data'!I81))="","",OFFSET('Sanitation Data'!$I$29,0,10*ROW('Sanitation Data'!I81)))</f>
        <v/>
      </c>
      <c r="DL87" s="294" t="str">
        <f ca="true">+IF(OFFSET('Sanitation Data'!$I$30,0,10*ROW('Sanitation Data'!I81))="","",OFFSET('Sanitation Data'!$I$30,0,10*ROW('Sanitation Data'!I81)))</f>
        <v/>
      </c>
      <c r="DM87" s="294" t="str">
        <f ca="true">+IF(OFFSET('Sanitation Data'!$I$31,0,10*ROW('Sanitation Data'!I81))="","",OFFSET('Sanitation Data'!$I$31,0,10*ROW('Sanitation Data'!I81)))</f>
        <v/>
      </c>
      <c r="DN87" s="294" t="str">
        <f ca="true">+IF(OFFSET('Sanitation Data'!$I$32,0,10*ROW('Sanitation Data'!I81))="","",OFFSET('Sanitation Data'!$I$32,0,10*ROW('Sanitation Data'!I81)))</f>
        <v/>
      </c>
      <c r="DO87" s="294" t="str">
        <f ca="true">+IF(OFFSET('Hygiene Data'!$D$11,0,10*ROW('Hygiene Data'!D81))="","",OFFSET('Hygiene Data'!$D$11,0,10*ROW('Hygiene Data'!D81)))</f>
        <v/>
      </c>
      <c r="DP87" s="294" t="str">
        <f ca="true">+IF(OFFSET('Hygiene Data'!$D$12,0,10*ROW('Hygiene Data'!D81))="","",OFFSET('Hygiene Data'!$D$12,0,10*ROW('Hygiene Data'!D81)))</f>
        <v/>
      </c>
      <c r="DQ87" s="294" t="str">
        <f ca="true">+IF(OFFSET('Hygiene Data'!$D$13,0,10*ROW('Hygiene Data'!D81))="","",OFFSET('Hygiene Data'!$D$13,0,10*ROW('Hygiene Data'!D81)))</f>
        <v/>
      </c>
      <c r="DR87" s="294" t="str">
        <f ca="true">+IF(OFFSET('Hygiene Data'!$E$11,0,10*ROW('Hygiene Data'!E81))="","",OFFSET('Hygiene Data'!$E$11,0,10*ROW('Hygiene Data'!E81)))</f>
        <v/>
      </c>
      <c r="DS87" s="294" t="str">
        <f ca="true">+IF(OFFSET('Hygiene Data'!$E$12,0,10*ROW('Hygiene Data'!E81))="","",OFFSET('Hygiene Data'!$E$12,0,10*ROW('Hygiene Data'!E81)))</f>
        <v/>
      </c>
      <c r="DT87" s="294" t="str">
        <f ca="true">+IF(OFFSET('Hygiene Data'!$E$13,0,10*ROW('Hygiene Data'!E81))="","",OFFSET('Hygiene Data'!$E$13,0,10*ROW('Hygiene Data'!E81)))</f>
        <v/>
      </c>
      <c r="DU87" s="294" t="str">
        <f ca="true">+IF(OFFSET('Hygiene Data'!$F$11,0,10*ROW('Hygiene Data'!F81))="","",OFFSET('Hygiene Data'!$F$11,0,10*ROW('Hygiene Data'!F81)))</f>
        <v/>
      </c>
      <c r="DV87" s="294" t="str">
        <f ca="true">+IF(OFFSET('Hygiene Data'!$F$12,0,10*ROW('Hygiene Data'!F81))="","",OFFSET('Hygiene Data'!$F$12,0,10*ROW('Hygiene Data'!F81)))</f>
        <v/>
      </c>
      <c r="DW87" s="294" t="str">
        <f ca="true">+IF(OFFSET('Hygiene Data'!$F$13,0,10*ROW('Hygiene Data'!F81))="","",OFFSET('Hygiene Data'!$F$13,0,10*ROW('Hygiene Data'!F81)))</f>
        <v/>
      </c>
      <c r="DX87" s="294" t="str">
        <f ca="true">+IF(OFFSET('Hygiene Data'!$G$11,0,10*ROW('Hygiene Data'!G81))="","",OFFSET('Hygiene Data'!$G$11,0,10*ROW('Hygiene Data'!G81)))</f>
        <v/>
      </c>
      <c r="DY87" s="294" t="str">
        <f ca="true">+IF(OFFSET('Hygiene Data'!$G$12,0,10*ROW('Hygiene Data'!G81))="","",OFFSET('Hygiene Data'!$G$12,0,10*ROW('Hygiene Data'!G81)))</f>
        <v/>
      </c>
      <c r="DZ87" s="294" t="str">
        <f ca="true">+IF(OFFSET('Hygiene Data'!$G$13,0,10*ROW('Hygiene Data'!G81))="","",OFFSET('Hygiene Data'!$G$13,0,10*ROW('Hygiene Data'!G81)))</f>
        <v/>
      </c>
      <c r="EA87" s="294" t="str">
        <f ca="true">+IF(OFFSET('Hygiene Data'!$H$11,0,10*ROW('Hygiene Data'!H81))="","",OFFSET('Hygiene Data'!$H$11,0,10*ROW('Hygiene Data'!H81)))</f>
        <v/>
      </c>
      <c r="EB87" s="294" t="str">
        <f ca="true">+IF(OFFSET('Hygiene Data'!$H$12,0,10*ROW('Hygiene Data'!H81))="","",OFFSET('Hygiene Data'!$H$12,0,10*ROW('Hygiene Data'!H81)))</f>
        <v/>
      </c>
      <c r="EC87" s="294" t="str">
        <f ca="true">+IF(OFFSET('Hygiene Data'!$H$13,0,10*ROW('Hygiene Data'!H81))="","",OFFSET('Hygiene Data'!$H$13,0,10*ROW('Hygiene Data'!H81)))</f>
        <v/>
      </c>
      <c r="ED87" s="294" t="str">
        <f ca="true">+IF(OFFSET('Hygiene Data'!$I$11,0,10*ROW('Hygiene Data'!I81))="","",OFFSET('Hygiene Data'!$I$11,0,10*ROW('Hygiene Data'!I81)))</f>
        <v/>
      </c>
      <c r="EE87" s="294" t="str">
        <f ca="true">+IF(OFFSET('Hygiene Data'!$I$12,0,10*ROW('Hygiene Data'!I81))="","",OFFSET('Hygiene Data'!$I$12,0,10*ROW('Hygiene Data'!I81)))</f>
        <v/>
      </c>
      <c r="EF87" s="294"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50" t="str">
        <f t="shared" ca="true" si="1"/>
        <v/>
      </c>
      <c r="D88" s="96"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6"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6"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6"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6"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6"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6"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6"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6"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6"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6"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6"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6"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6"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6"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6"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6"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6"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7"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7"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7"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7"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7"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7"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7"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7"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7"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7"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7"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7"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7"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7"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7"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7"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7"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7"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7"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7"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7"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7"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7"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7"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7"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7"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7"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7"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7"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7"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8"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8"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8"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8"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8"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8"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8"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8"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8"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8"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8"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8"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8"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8"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8"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8"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8"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8"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94"/>
      <c r="BS88" s="294" t="str">
        <f ca="true">+IF(OFFSET('Water Data'!$D$27,0,10*ROW('Water Data'!D82))="","",OFFSET('Water Data'!$D$27,0,10*ROW('Water Data'!D82)))</f>
        <v/>
      </c>
      <c r="BT88" s="294" t="str">
        <f ca="true">+IF(OFFSET('Water Data'!$D$28,0,10*ROW('Water Data'!D82))="","",OFFSET('Water Data'!$D$28,0,10*ROW('Water Data'!D82)))</f>
        <v/>
      </c>
      <c r="BU88" s="294" t="str">
        <f ca="true">+IF(OFFSET('Water Data'!$D$29,0,10*ROW('Water Data'!D82))="","",OFFSET('Water Data'!$D$29,0,10*ROW('Water Data'!D82)))</f>
        <v/>
      </c>
      <c r="BV88" s="294" t="str">
        <f ca="true">+IF(OFFSET('Water Data'!$E$27,0,10*ROW('Water Data'!E82))="","",OFFSET('Water Data'!$E$27,0,10*ROW('Water Data'!E82)))</f>
        <v/>
      </c>
      <c r="BW88" s="294" t="str">
        <f ca="true">+IF(OFFSET('Water Data'!$E$28,0,10*ROW('Water Data'!E82))="","",OFFSET('Water Data'!$E$28,0,10*ROW('Water Data'!E82)))</f>
        <v/>
      </c>
      <c r="BX88" s="294" t="str">
        <f ca="true">+IF(OFFSET('Water Data'!$E$29,0,10*ROW('Water Data'!E82))="","",OFFSET('Water Data'!$E$29,0,10*ROW('Water Data'!E82)))</f>
        <v/>
      </c>
      <c r="BY88" s="294" t="str">
        <f ca="true">+IF(OFFSET('Water Data'!$F$27,0,10*ROW('Water Data'!F82))="","",OFFSET('Water Data'!$F$27,0,10*ROW('Water Data'!F82)))</f>
        <v/>
      </c>
      <c r="BZ88" s="294" t="str">
        <f ca="true">+IF(OFFSET('Water Data'!$F$28,0,10*ROW('Water Data'!F82))="","",OFFSET('Water Data'!$F$28,0,10*ROW('Water Data'!F82)))</f>
        <v/>
      </c>
      <c r="CA88" s="294" t="str">
        <f ca="true">+IF(OFFSET('Water Data'!$F$29,0,10*ROW('Water Data'!F82))="","",OFFSET('Water Data'!$F$29,0,10*ROW('Water Data'!F82)))</f>
        <v/>
      </c>
      <c r="CB88" s="294" t="str">
        <f ca="true">+IF(OFFSET('Water Data'!$G$27,0,10*ROW('Water Data'!G82))="","",OFFSET('Water Data'!$G$27,0,10*ROW('Water Data'!G82)))</f>
        <v/>
      </c>
      <c r="CC88" s="294" t="str">
        <f ca="true">+IF(OFFSET('Water Data'!$G$28,0,10*ROW('Water Data'!G82))="","",OFFSET('Water Data'!$G$28,0,10*ROW('Water Data'!G82)))</f>
        <v/>
      </c>
      <c r="CD88" s="294" t="str">
        <f ca="true">+IF(OFFSET('Water Data'!$G$29,0,10*ROW('Water Data'!G82))="","",OFFSET('Water Data'!$G$29,0,10*ROW('Water Data'!G82)))</f>
        <v/>
      </c>
      <c r="CE88" s="294" t="str">
        <f ca="true">+IF(OFFSET('Water Data'!$H$27,0,10*ROW('Water Data'!H82))="","",OFFSET('Water Data'!$H$27,0,10*ROW('Water Data'!H82)))</f>
        <v/>
      </c>
      <c r="CF88" s="294" t="str">
        <f ca="true">+IF(OFFSET('Water Data'!$H$28,0,10*ROW('Water Data'!H82))="","",OFFSET('Water Data'!$H$28,0,10*ROW('Water Data'!H82)))</f>
        <v/>
      </c>
      <c r="CG88" s="294" t="str">
        <f ca="true">+IF(OFFSET('Water Data'!$H$29,0,10*ROW('Water Data'!H82))="","",OFFSET('Water Data'!$H$29,0,10*ROW('Water Data'!H82)))</f>
        <v/>
      </c>
      <c r="CH88" s="294" t="str">
        <f ca="true">+IF(OFFSET('Water Data'!$I$27,0,10*ROW('Water Data'!I82))="","",OFFSET('Water Data'!$I$27,0,10*ROW('Water Data'!I82)))</f>
        <v/>
      </c>
      <c r="CI88" s="294" t="str">
        <f ca="true">+IF(OFFSET('Water Data'!$I$28,0,10*ROW('Water Data'!I82))="","",OFFSET('Water Data'!$I$28,0,10*ROW('Water Data'!I82)))</f>
        <v/>
      </c>
      <c r="CJ88" s="294" t="str">
        <f ca="true">+IF(OFFSET('Water Data'!$I$29,0,10*ROW('Water Data'!I82))="","",OFFSET('Water Data'!$I$29,0,10*ROW('Water Data'!I82)))</f>
        <v/>
      </c>
      <c r="CK88" s="294" t="str">
        <f ca="true">+IF(OFFSET('Sanitation Data'!$D$28,0,10*ROW('Sanitation Data'!D82))="","",OFFSET('Sanitation Data'!$D$28,0,10*ROW('Sanitation Data'!D82)))</f>
        <v/>
      </c>
      <c r="CL88" s="294" t="str">
        <f ca="true">+IF(OFFSET('Sanitation Data'!$D$29,0,10*ROW('Sanitation Data'!D82))="","",OFFSET('Sanitation Data'!$D$29,0,10*ROW('Sanitation Data'!D82)))</f>
        <v/>
      </c>
      <c r="CM88" s="294" t="str">
        <f ca="true">+IF(OFFSET('Sanitation Data'!$D$30,0,10*ROW('Sanitation Data'!D82))="","",OFFSET('Sanitation Data'!$D$30,0,10*ROW('Sanitation Data'!D82)))</f>
        <v/>
      </c>
      <c r="CN88" s="294" t="str">
        <f ca="true">+IF(OFFSET('Sanitation Data'!$D$31,0,10*ROW('Sanitation Data'!D82))="","",OFFSET('Sanitation Data'!$D$31,0,10*ROW('Sanitation Data'!D82)))</f>
        <v/>
      </c>
      <c r="CO88" s="294" t="str">
        <f ca="true">+IF(OFFSET('Sanitation Data'!$D$32,0,10*ROW('Sanitation Data'!D82))="","",OFFSET('Sanitation Data'!$D$32,0,10*ROW('Sanitation Data'!D82)))</f>
        <v/>
      </c>
      <c r="CP88" s="294" t="str">
        <f ca="true">+IF(OFFSET('Sanitation Data'!$E$28,0,10*ROW('Sanitation Data'!E82))="","",OFFSET('Sanitation Data'!$E$28,0,10*ROW('Sanitation Data'!E82)))</f>
        <v/>
      </c>
      <c r="CQ88" s="294" t="str">
        <f ca="true">+IF(OFFSET('Sanitation Data'!$E$29,0,10*ROW('Sanitation Data'!E82))="","",OFFSET('Sanitation Data'!$E$29,0,10*ROW('Sanitation Data'!E82)))</f>
        <v/>
      </c>
      <c r="CR88" s="294" t="str">
        <f ca="true">+IF(OFFSET('Sanitation Data'!$E$30,0,10*ROW('Sanitation Data'!E82))="","",OFFSET('Sanitation Data'!$E$30,0,10*ROW('Sanitation Data'!E82)))</f>
        <v/>
      </c>
      <c r="CS88" s="294" t="str">
        <f ca="true">+IF(OFFSET('Sanitation Data'!$E$31,0,10*ROW('Sanitation Data'!E82))="","",OFFSET('Sanitation Data'!$E$31,0,10*ROW('Sanitation Data'!E82)))</f>
        <v/>
      </c>
      <c r="CT88" s="294" t="str">
        <f ca="true">+IF(OFFSET('Sanitation Data'!$E$32,0,10*ROW('Sanitation Data'!E82))="","",OFFSET('Sanitation Data'!$E$32,0,10*ROW('Sanitation Data'!E82)))</f>
        <v/>
      </c>
      <c r="CU88" s="294" t="str">
        <f ca="true">+IF(OFFSET('Sanitation Data'!$F$28,0,10*ROW('Sanitation Data'!F82))="","",OFFSET('Sanitation Data'!$F$28,0,10*ROW('Sanitation Data'!F82)))</f>
        <v/>
      </c>
      <c r="CV88" s="294" t="str">
        <f ca="true">+IF(OFFSET('Sanitation Data'!$F$29,0,10*ROW('Sanitation Data'!F82))="","",OFFSET('Sanitation Data'!$F$29,0,10*ROW('Sanitation Data'!F82)))</f>
        <v/>
      </c>
      <c r="CW88" s="294" t="str">
        <f ca="true">+IF(OFFSET('Sanitation Data'!$F$30,0,10*ROW('Sanitation Data'!F82))="","",OFFSET('Sanitation Data'!$F$30,0,10*ROW('Sanitation Data'!F82)))</f>
        <v/>
      </c>
      <c r="CX88" s="294" t="str">
        <f ca="true">+IF(OFFSET('Sanitation Data'!$F$31,0,10*ROW('Sanitation Data'!F82))="","",OFFSET('Sanitation Data'!$F$31,0,10*ROW('Sanitation Data'!F82)))</f>
        <v/>
      </c>
      <c r="CY88" s="294" t="str">
        <f ca="true">+IF(OFFSET('Sanitation Data'!$F$32,0,10*ROW('Sanitation Data'!F82))="","",OFFSET('Sanitation Data'!$F$32,0,10*ROW('Sanitation Data'!F82)))</f>
        <v/>
      </c>
      <c r="CZ88" s="294" t="str">
        <f ca="true">+IF(OFFSET('Sanitation Data'!$G$28,0,10*ROW('Sanitation Data'!G82))="","",OFFSET('Sanitation Data'!$G$28,0,10*ROW('Sanitation Data'!G82)))</f>
        <v/>
      </c>
      <c r="DA88" s="294" t="str">
        <f ca="true">+IF(OFFSET('Sanitation Data'!$G$29,0,10*ROW('Sanitation Data'!G82))="","",OFFSET('Sanitation Data'!$G$29,0,10*ROW('Sanitation Data'!G82)))</f>
        <v/>
      </c>
      <c r="DB88" s="294" t="str">
        <f ca="true">+IF(OFFSET('Sanitation Data'!$G$30,0,10*ROW('Sanitation Data'!G82))="","",OFFSET('Sanitation Data'!$G$30,0,10*ROW('Sanitation Data'!G82)))</f>
        <v/>
      </c>
      <c r="DC88" s="294" t="str">
        <f ca="true">+IF(OFFSET('Sanitation Data'!$G$31,0,10*ROW('Sanitation Data'!G82))="","",OFFSET('Sanitation Data'!$G$31,0,10*ROW('Sanitation Data'!G82)))</f>
        <v/>
      </c>
      <c r="DD88" s="294" t="str">
        <f ca="true">+IF(OFFSET('Sanitation Data'!$G$32,0,10*ROW('Sanitation Data'!G82))="","",OFFSET('Sanitation Data'!$G$32,0,10*ROW('Sanitation Data'!G82)))</f>
        <v/>
      </c>
      <c r="DE88" s="294" t="str">
        <f ca="true">+IF(OFFSET('Sanitation Data'!$H$28,0,10*ROW('Sanitation Data'!H82))="","",OFFSET('Sanitation Data'!$H$28,0,10*ROW('Sanitation Data'!H82)))</f>
        <v/>
      </c>
      <c r="DF88" s="294" t="str">
        <f ca="true">+IF(OFFSET('Sanitation Data'!$H$29,0,10*ROW('Sanitation Data'!H82))="","",OFFSET('Sanitation Data'!$H$29,0,10*ROW('Sanitation Data'!H82)))</f>
        <v/>
      </c>
      <c r="DG88" s="294" t="str">
        <f ca="true">+IF(OFFSET('Sanitation Data'!$H$30,0,10*ROW('Sanitation Data'!H82))="","",OFFSET('Sanitation Data'!$H$30,0,10*ROW('Sanitation Data'!H82)))</f>
        <v/>
      </c>
      <c r="DH88" s="294" t="str">
        <f ca="true">+IF(OFFSET('Sanitation Data'!$H$31,0,10*ROW('Sanitation Data'!H82))="","",OFFSET('Sanitation Data'!$H$31,0,10*ROW('Sanitation Data'!H82)))</f>
        <v/>
      </c>
      <c r="DI88" s="294" t="str">
        <f ca="true">+IF(OFFSET('Sanitation Data'!$H$32,0,10*ROW('Sanitation Data'!H82))="","",OFFSET('Sanitation Data'!$H$32,0,10*ROW('Sanitation Data'!H82)))</f>
        <v/>
      </c>
      <c r="DJ88" s="294" t="str">
        <f ca="true">+IF(OFFSET('Sanitation Data'!$I$28,0,10*ROW('Sanitation Data'!I82))="","",OFFSET('Sanitation Data'!$I$28,0,10*ROW('Sanitation Data'!I82)))</f>
        <v/>
      </c>
      <c r="DK88" s="294" t="str">
        <f ca="true">+IF(OFFSET('Sanitation Data'!$I$29,0,10*ROW('Sanitation Data'!I82))="","",OFFSET('Sanitation Data'!$I$29,0,10*ROW('Sanitation Data'!I82)))</f>
        <v/>
      </c>
      <c r="DL88" s="294" t="str">
        <f ca="true">+IF(OFFSET('Sanitation Data'!$I$30,0,10*ROW('Sanitation Data'!I82))="","",OFFSET('Sanitation Data'!$I$30,0,10*ROW('Sanitation Data'!I82)))</f>
        <v/>
      </c>
      <c r="DM88" s="294" t="str">
        <f ca="true">+IF(OFFSET('Sanitation Data'!$I$31,0,10*ROW('Sanitation Data'!I82))="","",OFFSET('Sanitation Data'!$I$31,0,10*ROW('Sanitation Data'!I82)))</f>
        <v/>
      </c>
      <c r="DN88" s="294" t="str">
        <f ca="true">+IF(OFFSET('Sanitation Data'!$I$32,0,10*ROW('Sanitation Data'!I82))="","",OFFSET('Sanitation Data'!$I$32,0,10*ROW('Sanitation Data'!I82)))</f>
        <v/>
      </c>
      <c r="DO88" s="294" t="str">
        <f ca="true">+IF(OFFSET('Hygiene Data'!$D$11,0,10*ROW('Hygiene Data'!D82))="","",OFFSET('Hygiene Data'!$D$11,0,10*ROW('Hygiene Data'!D82)))</f>
        <v/>
      </c>
      <c r="DP88" s="294" t="str">
        <f ca="true">+IF(OFFSET('Hygiene Data'!$D$12,0,10*ROW('Hygiene Data'!D82))="","",OFFSET('Hygiene Data'!$D$12,0,10*ROW('Hygiene Data'!D82)))</f>
        <v/>
      </c>
      <c r="DQ88" s="294" t="str">
        <f ca="true">+IF(OFFSET('Hygiene Data'!$D$13,0,10*ROW('Hygiene Data'!D82))="","",OFFSET('Hygiene Data'!$D$13,0,10*ROW('Hygiene Data'!D82)))</f>
        <v/>
      </c>
      <c r="DR88" s="294" t="str">
        <f ca="true">+IF(OFFSET('Hygiene Data'!$E$11,0,10*ROW('Hygiene Data'!E82))="","",OFFSET('Hygiene Data'!$E$11,0,10*ROW('Hygiene Data'!E82)))</f>
        <v/>
      </c>
      <c r="DS88" s="294" t="str">
        <f ca="true">+IF(OFFSET('Hygiene Data'!$E$12,0,10*ROW('Hygiene Data'!E82))="","",OFFSET('Hygiene Data'!$E$12,0,10*ROW('Hygiene Data'!E82)))</f>
        <v/>
      </c>
      <c r="DT88" s="294" t="str">
        <f ca="true">+IF(OFFSET('Hygiene Data'!$E$13,0,10*ROW('Hygiene Data'!E82))="","",OFFSET('Hygiene Data'!$E$13,0,10*ROW('Hygiene Data'!E82)))</f>
        <v/>
      </c>
      <c r="DU88" s="294" t="str">
        <f ca="true">+IF(OFFSET('Hygiene Data'!$F$11,0,10*ROW('Hygiene Data'!F82))="","",OFFSET('Hygiene Data'!$F$11,0,10*ROW('Hygiene Data'!F82)))</f>
        <v/>
      </c>
      <c r="DV88" s="294" t="str">
        <f ca="true">+IF(OFFSET('Hygiene Data'!$F$12,0,10*ROW('Hygiene Data'!F82))="","",OFFSET('Hygiene Data'!$F$12,0,10*ROW('Hygiene Data'!F82)))</f>
        <v/>
      </c>
      <c r="DW88" s="294" t="str">
        <f ca="true">+IF(OFFSET('Hygiene Data'!$F$13,0,10*ROW('Hygiene Data'!F82))="","",OFFSET('Hygiene Data'!$F$13,0,10*ROW('Hygiene Data'!F82)))</f>
        <v/>
      </c>
      <c r="DX88" s="294" t="str">
        <f ca="true">+IF(OFFSET('Hygiene Data'!$G$11,0,10*ROW('Hygiene Data'!G82))="","",OFFSET('Hygiene Data'!$G$11,0,10*ROW('Hygiene Data'!G82)))</f>
        <v/>
      </c>
      <c r="DY88" s="294" t="str">
        <f ca="true">+IF(OFFSET('Hygiene Data'!$G$12,0,10*ROW('Hygiene Data'!G82))="","",OFFSET('Hygiene Data'!$G$12,0,10*ROW('Hygiene Data'!G82)))</f>
        <v/>
      </c>
      <c r="DZ88" s="294" t="str">
        <f ca="true">+IF(OFFSET('Hygiene Data'!$G$13,0,10*ROW('Hygiene Data'!G82))="","",OFFSET('Hygiene Data'!$G$13,0,10*ROW('Hygiene Data'!G82)))</f>
        <v/>
      </c>
      <c r="EA88" s="294" t="str">
        <f ca="true">+IF(OFFSET('Hygiene Data'!$H$11,0,10*ROW('Hygiene Data'!H82))="","",OFFSET('Hygiene Data'!$H$11,0,10*ROW('Hygiene Data'!H82)))</f>
        <v/>
      </c>
      <c r="EB88" s="294" t="str">
        <f ca="true">+IF(OFFSET('Hygiene Data'!$H$12,0,10*ROW('Hygiene Data'!H82))="","",OFFSET('Hygiene Data'!$H$12,0,10*ROW('Hygiene Data'!H82)))</f>
        <v/>
      </c>
      <c r="EC88" s="294" t="str">
        <f ca="true">+IF(OFFSET('Hygiene Data'!$H$13,0,10*ROW('Hygiene Data'!H82))="","",OFFSET('Hygiene Data'!$H$13,0,10*ROW('Hygiene Data'!H82)))</f>
        <v/>
      </c>
      <c r="ED88" s="294" t="str">
        <f ca="true">+IF(OFFSET('Hygiene Data'!$I$11,0,10*ROW('Hygiene Data'!I82))="","",OFFSET('Hygiene Data'!$I$11,0,10*ROW('Hygiene Data'!I82)))</f>
        <v/>
      </c>
      <c r="EE88" s="294" t="str">
        <f ca="true">+IF(OFFSET('Hygiene Data'!$I$12,0,10*ROW('Hygiene Data'!I82))="","",OFFSET('Hygiene Data'!$I$12,0,10*ROW('Hygiene Data'!I82)))</f>
        <v/>
      </c>
      <c r="EF88" s="294"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50" t="str">
        <f t="shared" ca="true" si="1"/>
        <v/>
      </c>
      <c r="D89" s="96"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6"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6"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6"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6"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6"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6"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6"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6"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6"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6"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6"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6"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6"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6"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6"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6"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6"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7"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7"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7"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7"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7"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7"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7"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7"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7"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7"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7"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7"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7"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7"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7"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7"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7"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7"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7"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7"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7"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7"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7"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7"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7"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7"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7"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7"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7"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7"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8"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8"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8"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8"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8"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8"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8"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8"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8"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8"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8"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8"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8"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8"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8"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8"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8"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8"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94"/>
      <c r="BS89" s="294" t="str">
        <f ca="true">+IF(OFFSET('Water Data'!$D$27,0,10*ROW('Water Data'!D83))="","",OFFSET('Water Data'!$D$27,0,10*ROW('Water Data'!D83)))</f>
        <v/>
      </c>
      <c r="BT89" s="294" t="str">
        <f ca="true">+IF(OFFSET('Water Data'!$D$28,0,10*ROW('Water Data'!D83))="","",OFFSET('Water Data'!$D$28,0,10*ROW('Water Data'!D83)))</f>
        <v/>
      </c>
      <c r="BU89" s="294" t="str">
        <f ca="true">+IF(OFFSET('Water Data'!$D$29,0,10*ROW('Water Data'!D83))="","",OFFSET('Water Data'!$D$29,0,10*ROW('Water Data'!D83)))</f>
        <v/>
      </c>
      <c r="BV89" s="294" t="str">
        <f ca="true">+IF(OFFSET('Water Data'!$E$27,0,10*ROW('Water Data'!E83))="","",OFFSET('Water Data'!$E$27,0,10*ROW('Water Data'!E83)))</f>
        <v/>
      </c>
      <c r="BW89" s="294" t="str">
        <f ca="true">+IF(OFFSET('Water Data'!$E$28,0,10*ROW('Water Data'!E83))="","",OFFSET('Water Data'!$E$28,0,10*ROW('Water Data'!E83)))</f>
        <v/>
      </c>
      <c r="BX89" s="294" t="str">
        <f ca="true">+IF(OFFSET('Water Data'!$E$29,0,10*ROW('Water Data'!E83))="","",OFFSET('Water Data'!$E$29,0,10*ROW('Water Data'!E83)))</f>
        <v/>
      </c>
      <c r="BY89" s="294" t="str">
        <f ca="true">+IF(OFFSET('Water Data'!$F$27,0,10*ROW('Water Data'!F83))="","",OFFSET('Water Data'!$F$27,0,10*ROW('Water Data'!F83)))</f>
        <v/>
      </c>
      <c r="BZ89" s="294" t="str">
        <f ca="true">+IF(OFFSET('Water Data'!$F$28,0,10*ROW('Water Data'!F83))="","",OFFSET('Water Data'!$F$28,0,10*ROW('Water Data'!F83)))</f>
        <v/>
      </c>
      <c r="CA89" s="294" t="str">
        <f ca="true">+IF(OFFSET('Water Data'!$F$29,0,10*ROW('Water Data'!F83))="","",OFFSET('Water Data'!$F$29,0,10*ROW('Water Data'!F83)))</f>
        <v/>
      </c>
      <c r="CB89" s="294" t="str">
        <f ca="true">+IF(OFFSET('Water Data'!$G$27,0,10*ROW('Water Data'!G83))="","",OFFSET('Water Data'!$G$27,0,10*ROW('Water Data'!G83)))</f>
        <v/>
      </c>
      <c r="CC89" s="294" t="str">
        <f ca="true">+IF(OFFSET('Water Data'!$G$28,0,10*ROW('Water Data'!G83))="","",OFFSET('Water Data'!$G$28,0,10*ROW('Water Data'!G83)))</f>
        <v/>
      </c>
      <c r="CD89" s="294" t="str">
        <f ca="true">+IF(OFFSET('Water Data'!$G$29,0,10*ROW('Water Data'!G83))="","",OFFSET('Water Data'!$G$29,0,10*ROW('Water Data'!G83)))</f>
        <v/>
      </c>
      <c r="CE89" s="294" t="str">
        <f ca="true">+IF(OFFSET('Water Data'!$H$27,0,10*ROW('Water Data'!H83))="","",OFFSET('Water Data'!$H$27,0,10*ROW('Water Data'!H83)))</f>
        <v/>
      </c>
      <c r="CF89" s="294" t="str">
        <f ca="true">+IF(OFFSET('Water Data'!$H$28,0,10*ROW('Water Data'!H83))="","",OFFSET('Water Data'!$H$28,0,10*ROW('Water Data'!H83)))</f>
        <v/>
      </c>
      <c r="CG89" s="294" t="str">
        <f ca="true">+IF(OFFSET('Water Data'!$H$29,0,10*ROW('Water Data'!H83))="","",OFFSET('Water Data'!$H$29,0,10*ROW('Water Data'!H83)))</f>
        <v/>
      </c>
      <c r="CH89" s="294" t="str">
        <f ca="true">+IF(OFFSET('Water Data'!$I$27,0,10*ROW('Water Data'!I83))="","",OFFSET('Water Data'!$I$27,0,10*ROW('Water Data'!I83)))</f>
        <v/>
      </c>
      <c r="CI89" s="294" t="str">
        <f ca="true">+IF(OFFSET('Water Data'!$I$28,0,10*ROW('Water Data'!I83))="","",OFFSET('Water Data'!$I$28,0,10*ROW('Water Data'!I83)))</f>
        <v/>
      </c>
      <c r="CJ89" s="294" t="str">
        <f ca="true">+IF(OFFSET('Water Data'!$I$29,0,10*ROW('Water Data'!I83))="","",OFFSET('Water Data'!$I$29,0,10*ROW('Water Data'!I83)))</f>
        <v/>
      </c>
      <c r="CK89" s="294" t="str">
        <f ca="true">+IF(OFFSET('Sanitation Data'!$D$28,0,10*ROW('Sanitation Data'!D83))="","",OFFSET('Sanitation Data'!$D$28,0,10*ROW('Sanitation Data'!D83)))</f>
        <v/>
      </c>
      <c r="CL89" s="294" t="str">
        <f ca="true">+IF(OFFSET('Sanitation Data'!$D$29,0,10*ROW('Sanitation Data'!D83))="","",OFFSET('Sanitation Data'!$D$29,0,10*ROW('Sanitation Data'!D83)))</f>
        <v/>
      </c>
      <c r="CM89" s="294" t="str">
        <f ca="true">+IF(OFFSET('Sanitation Data'!$D$30,0,10*ROW('Sanitation Data'!D83))="","",OFFSET('Sanitation Data'!$D$30,0,10*ROW('Sanitation Data'!D83)))</f>
        <v/>
      </c>
      <c r="CN89" s="294" t="str">
        <f ca="true">+IF(OFFSET('Sanitation Data'!$D$31,0,10*ROW('Sanitation Data'!D83))="","",OFFSET('Sanitation Data'!$D$31,0,10*ROW('Sanitation Data'!D83)))</f>
        <v/>
      </c>
      <c r="CO89" s="294" t="str">
        <f ca="true">+IF(OFFSET('Sanitation Data'!$D$32,0,10*ROW('Sanitation Data'!D83))="","",OFFSET('Sanitation Data'!$D$32,0,10*ROW('Sanitation Data'!D83)))</f>
        <v/>
      </c>
      <c r="CP89" s="294" t="str">
        <f ca="true">+IF(OFFSET('Sanitation Data'!$E$28,0,10*ROW('Sanitation Data'!E83))="","",OFFSET('Sanitation Data'!$E$28,0,10*ROW('Sanitation Data'!E83)))</f>
        <v/>
      </c>
      <c r="CQ89" s="294" t="str">
        <f ca="true">+IF(OFFSET('Sanitation Data'!$E$29,0,10*ROW('Sanitation Data'!E83))="","",OFFSET('Sanitation Data'!$E$29,0,10*ROW('Sanitation Data'!E83)))</f>
        <v/>
      </c>
      <c r="CR89" s="294" t="str">
        <f ca="true">+IF(OFFSET('Sanitation Data'!$E$30,0,10*ROW('Sanitation Data'!E83))="","",OFFSET('Sanitation Data'!$E$30,0,10*ROW('Sanitation Data'!E83)))</f>
        <v/>
      </c>
      <c r="CS89" s="294" t="str">
        <f ca="true">+IF(OFFSET('Sanitation Data'!$E$31,0,10*ROW('Sanitation Data'!E83))="","",OFFSET('Sanitation Data'!$E$31,0,10*ROW('Sanitation Data'!E83)))</f>
        <v/>
      </c>
      <c r="CT89" s="294" t="str">
        <f ca="true">+IF(OFFSET('Sanitation Data'!$E$32,0,10*ROW('Sanitation Data'!E83))="","",OFFSET('Sanitation Data'!$E$32,0,10*ROW('Sanitation Data'!E83)))</f>
        <v/>
      </c>
      <c r="CU89" s="294" t="str">
        <f ca="true">+IF(OFFSET('Sanitation Data'!$F$28,0,10*ROW('Sanitation Data'!F83))="","",OFFSET('Sanitation Data'!$F$28,0,10*ROW('Sanitation Data'!F83)))</f>
        <v/>
      </c>
      <c r="CV89" s="294" t="str">
        <f ca="true">+IF(OFFSET('Sanitation Data'!$F$29,0,10*ROW('Sanitation Data'!F83))="","",OFFSET('Sanitation Data'!$F$29,0,10*ROW('Sanitation Data'!F83)))</f>
        <v/>
      </c>
      <c r="CW89" s="294" t="str">
        <f ca="true">+IF(OFFSET('Sanitation Data'!$F$30,0,10*ROW('Sanitation Data'!F83))="","",OFFSET('Sanitation Data'!$F$30,0,10*ROW('Sanitation Data'!F83)))</f>
        <v/>
      </c>
      <c r="CX89" s="294" t="str">
        <f ca="true">+IF(OFFSET('Sanitation Data'!$F$31,0,10*ROW('Sanitation Data'!F83))="","",OFFSET('Sanitation Data'!$F$31,0,10*ROW('Sanitation Data'!F83)))</f>
        <v/>
      </c>
      <c r="CY89" s="294" t="str">
        <f ca="true">+IF(OFFSET('Sanitation Data'!$F$32,0,10*ROW('Sanitation Data'!F83))="","",OFFSET('Sanitation Data'!$F$32,0,10*ROW('Sanitation Data'!F83)))</f>
        <v/>
      </c>
      <c r="CZ89" s="294" t="str">
        <f ca="true">+IF(OFFSET('Sanitation Data'!$G$28,0,10*ROW('Sanitation Data'!G83))="","",OFFSET('Sanitation Data'!$G$28,0,10*ROW('Sanitation Data'!G83)))</f>
        <v/>
      </c>
      <c r="DA89" s="294" t="str">
        <f ca="true">+IF(OFFSET('Sanitation Data'!$G$29,0,10*ROW('Sanitation Data'!G83))="","",OFFSET('Sanitation Data'!$G$29,0,10*ROW('Sanitation Data'!G83)))</f>
        <v/>
      </c>
      <c r="DB89" s="294" t="str">
        <f ca="true">+IF(OFFSET('Sanitation Data'!$G$30,0,10*ROW('Sanitation Data'!G83))="","",OFFSET('Sanitation Data'!$G$30,0,10*ROW('Sanitation Data'!G83)))</f>
        <v/>
      </c>
      <c r="DC89" s="294" t="str">
        <f ca="true">+IF(OFFSET('Sanitation Data'!$G$31,0,10*ROW('Sanitation Data'!G83))="","",OFFSET('Sanitation Data'!$G$31,0,10*ROW('Sanitation Data'!G83)))</f>
        <v/>
      </c>
      <c r="DD89" s="294" t="str">
        <f ca="true">+IF(OFFSET('Sanitation Data'!$G$32,0,10*ROW('Sanitation Data'!G83))="","",OFFSET('Sanitation Data'!$G$32,0,10*ROW('Sanitation Data'!G83)))</f>
        <v/>
      </c>
      <c r="DE89" s="294" t="str">
        <f ca="true">+IF(OFFSET('Sanitation Data'!$H$28,0,10*ROW('Sanitation Data'!H83))="","",OFFSET('Sanitation Data'!$H$28,0,10*ROW('Sanitation Data'!H83)))</f>
        <v/>
      </c>
      <c r="DF89" s="294" t="str">
        <f ca="true">+IF(OFFSET('Sanitation Data'!$H$29,0,10*ROW('Sanitation Data'!H83))="","",OFFSET('Sanitation Data'!$H$29,0,10*ROW('Sanitation Data'!H83)))</f>
        <v/>
      </c>
      <c r="DG89" s="294" t="str">
        <f ca="true">+IF(OFFSET('Sanitation Data'!$H$30,0,10*ROW('Sanitation Data'!H83))="","",OFFSET('Sanitation Data'!$H$30,0,10*ROW('Sanitation Data'!H83)))</f>
        <v/>
      </c>
      <c r="DH89" s="294" t="str">
        <f ca="true">+IF(OFFSET('Sanitation Data'!$H$31,0,10*ROW('Sanitation Data'!H83))="","",OFFSET('Sanitation Data'!$H$31,0,10*ROW('Sanitation Data'!H83)))</f>
        <v/>
      </c>
      <c r="DI89" s="294" t="str">
        <f ca="true">+IF(OFFSET('Sanitation Data'!$H$32,0,10*ROW('Sanitation Data'!H83))="","",OFFSET('Sanitation Data'!$H$32,0,10*ROW('Sanitation Data'!H83)))</f>
        <v/>
      </c>
      <c r="DJ89" s="294" t="str">
        <f ca="true">+IF(OFFSET('Sanitation Data'!$I$28,0,10*ROW('Sanitation Data'!I83))="","",OFFSET('Sanitation Data'!$I$28,0,10*ROW('Sanitation Data'!I83)))</f>
        <v/>
      </c>
      <c r="DK89" s="294" t="str">
        <f ca="true">+IF(OFFSET('Sanitation Data'!$I$29,0,10*ROW('Sanitation Data'!I83))="","",OFFSET('Sanitation Data'!$I$29,0,10*ROW('Sanitation Data'!I83)))</f>
        <v/>
      </c>
      <c r="DL89" s="294" t="str">
        <f ca="true">+IF(OFFSET('Sanitation Data'!$I$30,0,10*ROW('Sanitation Data'!I83))="","",OFFSET('Sanitation Data'!$I$30,0,10*ROW('Sanitation Data'!I83)))</f>
        <v/>
      </c>
      <c r="DM89" s="294" t="str">
        <f ca="true">+IF(OFFSET('Sanitation Data'!$I$31,0,10*ROW('Sanitation Data'!I83))="","",OFFSET('Sanitation Data'!$I$31,0,10*ROW('Sanitation Data'!I83)))</f>
        <v/>
      </c>
      <c r="DN89" s="294" t="str">
        <f ca="true">+IF(OFFSET('Sanitation Data'!$I$32,0,10*ROW('Sanitation Data'!I83))="","",OFFSET('Sanitation Data'!$I$32,0,10*ROW('Sanitation Data'!I83)))</f>
        <v/>
      </c>
      <c r="DO89" s="294" t="str">
        <f ca="true">+IF(OFFSET('Hygiene Data'!$D$11,0,10*ROW('Hygiene Data'!D83))="","",OFFSET('Hygiene Data'!$D$11,0,10*ROW('Hygiene Data'!D83)))</f>
        <v/>
      </c>
      <c r="DP89" s="294" t="str">
        <f ca="true">+IF(OFFSET('Hygiene Data'!$D$12,0,10*ROW('Hygiene Data'!D83))="","",OFFSET('Hygiene Data'!$D$12,0,10*ROW('Hygiene Data'!D83)))</f>
        <v/>
      </c>
      <c r="DQ89" s="294" t="str">
        <f ca="true">+IF(OFFSET('Hygiene Data'!$D$13,0,10*ROW('Hygiene Data'!D83))="","",OFFSET('Hygiene Data'!$D$13,0,10*ROW('Hygiene Data'!D83)))</f>
        <v/>
      </c>
      <c r="DR89" s="294" t="str">
        <f ca="true">+IF(OFFSET('Hygiene Data'!$E$11,0,10*ROW('Hygiene Data'!E83))="","",OFFSET('Hygiene Data'!$E$11,0,10*ROW('Hygiene Data'!E83)))</f>
        <v/>
      </c>
      <c r="DS89" s="294" t="str">
        <f ca="true">+IF(OFFSET('Hygiene Data'!$E$12,0,10*ROW('Hygiene Data'!E83))="","",OFFSET('Hygiene Data'!$E$12,0,10*ROW('Hygiene Data'!E83)))</f>
        <v/>
      </c>
      <c r="DT89" s="294" t="str">
        <f ca="true">+IF(OFFSET('Hygiene Data'!$E$13,0,10*ROW('Hygiene Data'!E83))="","",OFFSET('Hygiene Data'!$E$13,0,10*ROW('Hygiene Data'!E83)))</f>
        <v/>
      </c>
      <c r="DU89" s="294" t="str">
        <f ca="true">+IF(OFFSET('Hygiene Data'!$F$11,0,10*ROW('Hygiene Data'!F83))="","",OFFSET('Hygiene Data'!$F$11,0,10*ROW('Hygiene Data'!F83)))</f>
        <v/>
      </c>
      <c r="DV89" s="294" t="str">
        <f ca="true">+IF(OFFSET('Hygiene Data'!$F$12,0,10*ROW('Hygiene Data'!F83))="","",OFFSET('Hygiene Data'!$F$12,0,10*ROW('Hygiene Data'!F83)))</f>
        <v/>
      </c>
      <c r="DW89" s="294" t="str">
        <f ca="true">+IF(OFFSET('Hygiene Data'!$F$13,0,10*ROW('Hygiene Data'!F83))="","",OFFSET('Hygiene Data'!$F$13,0,10*ROW('Hygiene Data'!F83)))</f>
        <v/>
      </c>
      <c r="DX89" s="294" t="str">
        <f ca="true">+IF(OFFSET('Hygiene Data'!$G$11,0,10*ROW('Hygiene Data'!G83))="","",OFFSET('Hygiene Data'!$G$11,0,10*ROW('Hygiene Data'!G83)))</f>
        <v/>
      </c>
      <c r="DY89" s="294" t="str">
        <f ca="true">+IF(OFFSET('Hygiene Data'!$G$12,0,10*ROW('Hygiene Data'!G83))="","",OFFSET('Hygiene Data'!$G$12,0,10*ROW('Hygiene Data'!G83)))</f>
        <v/>
      </c>
      <c r="DZ89" s="294" t="str">
        <f ca="true">+IF(OFFSET('Hygiene Data'!$G$13,0,10*ROW('Hygiene Data'!G83))="","",OFFSET('Hygiene Data'!$G$13,0,10*ROW('Hygiene Data'!G83)))</f>
        <v/>
      </c>
      <c r="EA89" s="294" t="str">
        <f ca="true">+IF(OFFSET('Hygiene Data'!$H$11,0,10*ROW('Hygiene Data'!H83))="","",OFFSET('Hygiene Data'!$H$11,0,10*ROW('Hygiene Data'!H83)))</f>
        <v/>
      </c>
      <c r="EB89" s="294" t="str">
        <f ca="true">+IF(OFFSET('Hygiene Data'!$H$12,0,10*ROW('Hygiene Data'!H83))="","",OFFSET('Hygiene Data'!$H$12,0,10*ROW('Hygiene Data'!H83)))</f>
        <v/>
      </c>
      <c r="EC89" s="294" t="str">
        <f ca="true">+IF(OFFSET('Hygiene Data'!$H$13,0,10*ROW('Hygiene Data'!H83))="","",OFFSET('Hygiene Data'!$H$13,0,10*ROW('Hygiene Data'!H83)))</f>
        <v/>
      </c>
      <c r="ED89" s="294" t="str">
        <f ca="true">+IF(OFFSET('Hygiene Data'!$I$11,0,10*ROW('Hygiene Data'!I83))="","",OFFSET('Hygiene Data'!$I$11,0,10*ROW('Hygiene Data'!I83)))</f>
        <v/>
      </c>
      <c r="EE89" s="294" t="str">
        <f ca="true">+IF(OFFSET('Hygiene Data'!$I$12,0,10*ROW('Hygiene Data'!I83))="","",OFFSET('Hygiene Data'!$I$12,0,10*ROW('Hygiene Data'!I83)))</f>
        <v/>
      </c>
      <c r="EF89" s="294"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50" t="str">
        <f t="shared" ca="true" si="1"/>
        <v/>
      </c>
      <c r="D90" s="96"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6"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6"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6"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6"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6"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6"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6"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6"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6"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6"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6"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6"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6"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6"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6"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6"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6"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7"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7"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7"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7"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7"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7"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7"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7"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7"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7"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7"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7"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7"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7"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7"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7"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7"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7"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7"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7"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7"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7"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7"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7"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7"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7"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7"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7"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7"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7"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8"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8"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8"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8"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8"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8"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8"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8"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8"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8"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8"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8"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8"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8"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8"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8"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8"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8"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94"/>
      <c r="BS90" s="294" t="str">
        <f ca="true">+IF(OFFSET('Water Data'!$D$27,0,10*ROW('Water Data'!D84))="","",OFFSET('Water Data'!$D$27,0,10*ROW('Water Data'!D84)))</f>
        <v/>
      </c>
      <c r="BT90" s="294" t="str">
        <f ca="true">+IF(OFFSET('Water Data'!$D$28,0,10*ROW('Water Data'!D84))="","",OFFSET('Water Data'!$D$28,0,10*ROW('Water Data'!D84)))</f>
        <v/>
      </c>
      <c r="BU90" s="294" t="str">
        <f ca="true">+IF(OFFSET('Water Data'!$D$29,0,10*ROW('Water Data'!D84))="","",OFFSET('Water Data'!$D$29,0,10*ROW('Water Data'!D84)))</f>
        <v/>
      </c>
      <c r="BV90" s="294" t="str">
        <f ca="true">+IF(OFFSET('Water Data'!$E$27,0,10*ROW('Water Data'!E84))="","",OFFSET('Water Data'!$E$27,0,10*ROW('Water Data'!E84)))</f>
        <v/>
      </c>
      <c r="BW90" s="294" t="str">
        <f ca="true">+IF(OFFSET('Water Data'!$E$28,0,10*ROW('Water Data'!E84))="","",OFFSET('Water Data'!$E$28,0,10*ROW('Water Data'!E84)))</f>
        <v/>
      </c>
      <c r="BX90" s="294" t="str">
        <f ca="true">+IF(OFFSET('Water Data'!$E$29,0,10*ROW('Water Data'!E84))="","",OFFSET('Water Data'!$E$29,0,10*ROW('Water Data'!E84)))</f>
        <v/>
      </c>
      <c r="BY90" s="294" t="str">
        <f ca="true">+IF(OFFSET('Water Data'!$F$27,0,10*ROW('Water Data'!F84))="","",OFFSET('Water Data'!$F$27,0,10*ROW('Water Data'!F84)))</f>
        <v/>
      </c>
      <c r="BZ90" s="294" t="str">
        <f ca="true">+IF(OFFSET('Water Data'!$F$28,0,10*ROW('Water Data'!F84))="","",OFFSET('Water Data'!$F$28,0,10*ROW('Water Data'!F84)))</f>
        <v/>
      </c>
      <c r="CA90" s="294" t="str">
        <f ca="true">+IF(OFFSET('Water Data'!$F$29,0,10*ROW('Water Data'!F84))="","",OFFSET('Water Data'!$F$29,0,10*ROW('Water Data'!F84)))</f>
        <v/>
      </c>
      <c r="CB90" s="294" t="str">
        <f ca="true">+IF(OFFSET('Water Data'!$G$27,0,10*ROW('Water Data'!G84))="","",OFFSET('Water Data'!$G$27,0,10*ROW('Water Data'!G84)))</f>
        <v/>
      </c>
      <c r="CC90" s="294" t="str">
        <f ca="true">+IF(OFFSET('Water Data'!$G$28,0,10*ROW('Water Data'!G84))="","",OFFSET('Water Data'!$G$28,0,10*ROW('Water Data'!G84)))</f>
        <v/>
      </c>
      <c r="CD90" s="294" t="str">
        <f ca="true">+IF(OFFSET('Water Data'!$G$29,0,10*ROW('Water Data'!G84))="","",OFFSET('Water Data'!$G$29,0,10*ROW('Water Data'!G84)))</f>
        <v/>
      </c>
      <c r="CE90" s="294" t="str">
        <f ca="true">+IF(OFFSET('Water Data'!$H$27,0,10*ROW('Water Data'!H84))="","",OFFSET('Water Data'!$H$27,0,10*ROW('Water Data'!H84)))</f>
        <v/>
      </c>
      <c r="CF90" s="294" t="str">
        <f ca="true">+IF(OFFSET('Water Data'!$H$28,0,10*ROW('Water Data'!H84))="","",OFFSET('Water Data'!$H$28,0,10*ROW('Water Data'!H84)))</f>
        <v/>
      </c>
      <c r="CG90" s="294" t="str">
        <f ca="true">+IF(OFFSET('Water Data'!$H$29,0,10*ROW('Water Data'!H84))="","",OFFSET('Water Data'!$H$29,0,10*ROW('Water Data'!H84)))</f>
        <v/>
      </c>
      <c r="CH90" s="294" t="str">
        <f ca="true">+IF(OFFSET('Water Data'!$I$27,0,10*ROW('Water Data'!I84))="","",OFFSET('Water Data'!$I$27,0,10*ROW('Water Data'!I84)))</f>
        <v/>
      </c>
      <c r="CI90" s="294" t="str">
        <f ca="true">+IF(OFFSET('Water Data'!$I$28,0,10*ROW('Water Data'!I84))="","",OFFSET('Water Data'!$I$28,0,10*ROW('Water Data'!I84)))</f>
        <v/>
      </c>
      <c r="CJ90" s="294" t="str">
        <f ca="true">+IF(OFFSET('Water Data'!$I$29,0,10*ROW('Water Data'!I84))="","",OFFSET('Water Data'!$I$29,0,10*ROW('Water Data'!I84)))</f>
        <v/>
      </c>
      <c r="CK90" s="294" t="str">
        <f ca="true">+IF(OFFSET('Sanitation Data'!$D$28,0,10*ROW('Sanitation Data'!D84))="","",OFFSET('Sanitation Data'!$D$28,0,10*ROW('Sanitation Data'!D84)))</f>
        <v/>
      </c>
      <c r="CL90" s="294" t="str">
        <f ca="true">+IF(OFFSET('Sanitation Data'!$D$29,0,10*ROW('Sanitation Data'!D84))="","",OFFSET('Sanitation Data'!$D$29,0,10*ROW('Sanitation Data'!D84)))</f>
        <v/>
      </c>
      <c r="CM90" s="294" t="str">
        <f ca="true">+IF(OFFSET('Sanitation Data'!$D$30,0,10*ROW('Sanitation Data'!D84))="","",OFFSET('Sanitation Data'!$D$30,0,10*ROW('Sanitation Data'!D84)))</f>
        <v/>
      </c>
      <c r="CN90" s="294" t="str">
        <f ca="true">+IF(OFFSET('Sanitation Data'!$D$31,0,10*ROW('Sanitation Data'!D84))="","",OFFSET('Sanitation Data'!$D$31,0,10*ROW('Sanitation Data'!D84)))</f>
        <v/>
      </c>
      <c r="CO90" s="294" t="str">
        <f ca="true">+IF(OFFSET('Sanitation Data'!$D$32,0,10*ROW('Sanitation Data'!D84))="","",OFFSET('Sanitation Data'!$D$32,0,10*ROW('Sanitation Data'!D84)))</f>
        <v/>
      </c>
      <c r="CP90" s="294" t="str">
        <f ca="true">+IF(OFFSET('Sanitation Data'!$E$28,0,10*ROW('Sanitation Data'!E84))="","",OFFSET('Sanitation Data'!$E$28,0,10*ROW('Sanitation Data'!E84)))</f>
        <v/>
      </c>
      <c r="CQ90" s="294" t="str">
        <f ca="true">+IF(OFFSET('Sanitation Data'!$E$29,0,10*ROW('Sanitation Data'!E84))="","",OFFSET('Sanitation Data'!$E$29,0,10*ROW('Sanitation Data'!E84)))</f>
        <v/>
      </c>
      <c r="CR90" s="294" t="str">
        <f ca="true">+IF(OFFSET('Sanitation Data'!$E$30,0,10*ROW('Sanitation Data'!E84))="","",OFFSET('Sanitation Data'!$E$30,0,10*ROW('Sanitation Data'!E84)))</f>
        <v/>
      </c>
      <c r="CS90" s="294" t="str">
        <f ca="true">+IF(OFFSET('Sanitation Data'!$E$31,0,10*ROW('Sanitation Data'!E84))="","",OFFSET('Sanitation Data'!$E$31,0,10*ROW('Sanitation Data'!E84)))</f>
        <v/>
      </c>
      <c r="CT90" s="294" t="str">
        <f ca="true">+IF(OFFSET('Sanitation Data'!$E$32,0,10*ROW('Sanitation Data'!E84))="","",OFFSET('Sanitation Data'!$E$32,0,10*ROW('Sanitation Data'!E84)))</f>
        <v/>
      </c>
      <c r="CU90" s="294" t="str">
        <f ca="true">+IF(OFFSET('Sanitation Data'!$F$28,0,10*ROW('Sanitation Data'!F84))="","",OFFSET('Sanitation Data'!$F$28,0,10*ROW('Sanitation Data'!F84)))</f>
        <v/>
      </c>
      <c r="CV90" s="294" t="str">
        <f ca="true">+IF(OFFSET('Sanitation Data'!$F$29,0,10*ROW('Sanitation Data'!F84))="","",OFFSET('Sanitation Data'!$F$29,0,10*ROW('Sanitation Data'!F84)))</f>
        <v/>
      </c>
      <c r="CW90" s="294" t="str">
        <f ca="true">+IF(OFFSET('Sanitation Data'!$F$30,0,10*ROW('Sanitation Data'!F84))="","",OFFSET('Sanitation Data'!$F$30,0,10*ROW('Sanitation Data'!F84)))</f>
        <v/>
      </c>
      <c r="CX90" s="294" t="str">
        <f ca="true">+IF(OFFSET('Sanitation Data'!$F$31,0,10*ROW('Sanitation Data'!F84))="","",OFFSET('Sanitation Data'!$F$31,0,10*ROW('Sanitation Data'!F84)))</f>
        <v/>
      </c>
      <c r="CY90" s="294" t="str">
        <f ca="true">+IF(OFFSET('Sanitation Data'!$F$32,0,10*ROW('Sanitation Data'!F84))="","",OFFSET('Sanitation Data'!$F$32,0,10*ROW('Sanitation Data'!F84)))</f>
        <v/>
      </c>
      <c r="CZ90" s="294" t="str">
        <f ca="true">+IF(OFFSET('Sanitation Data'!$G$28,0,10*ROW('Sanitation Data'!G84))="","",OFFSET('Sanitation Data'!$G$28,0,10*ROW('Sanitation Data'!G84)))</f>
        <v/>
      </c>
      <c r="DA90" s="294" t="str">
        <f ca="true">+IF(OFFSET('Sanitation Data'!$G$29,0,10*ROW('Sanitation Data'!G84))="","",OFFSET('Sanitation Data'!$G$29,0,10*ROW('Sanitation Data'!G84)))</f>
        <v/>
      </c>
      <c r="DB90" s="294" t="str">
        <f ca="true">+IF(OFFSET('Sanitation Data'!$G$30,0,10*ROW('Sanitation Data'!G84))="","",OFFSET('Sanitation Data'!$G$30,0,10*ROW('Sanitation Data'!G84)))</f>
        <v/>
      </c>
      <c r="DC90" s="294" t="str">
        <f ca="true">+IF(OFFSET('Sanitation Data'!$G$31,0,10*ROW('Sanitation Data'!G84))="","",OFFSET('Sanitation Data'!$G$31,0,10*ROW('Sanitation Data'!G84)))</f>
        <v/>
      </c>
      <c r="DD90" s="294" t="str">
        <f ca="true">+IF(OFFSET('Sanitation Data'!$G$32,0,10*ROW('Sanitation Data'!G84))="","",OFFSET('Sanitation Data'!$G$32,0,10*ROW('Sanitation Data'!G84)))</f>
        <v/>
      </c>
      <c r="DE90" s="294" t="str">
        <f ca="true">+IF(OFFSET('Sanitation Data'!$H$28,0,10*ROW('Sanitation Data'!H84))="","",OFFSET('Sanitation Data'!$H$28,0,10*ROW('Sanitation Data'!H84)))</f>
        <v/>
      </c>
      <c r="DF90" s="294" t="str">
        <f ca="true">+IF(OFFSET('Sanitation Data'!$H$29,0,10*ROW('Sanitation Data'!H84))="","",OFFSET('Sanitation Data'!$H$29,0,10*ROW('Sanitation Data'!H84)))</f>
        <v/>
      </c>
      <c r="DG90" s="294" t="str">
        <f ca="true">+IF(OFFSET('Sanitation Data'!$H$30,0,10*ROW('Sanitation Data'!H84))="","",OFFSET('Sanitation Data'!$H$30,0,10*ROW('Sanitation Data'!H84)))</f>
        <v/>
      </c>
      <c r="DH90" s="294" t="str">
        <f ca="true">+IF(OFFSET('Sanitation Data'!$H$31,0,10*ROW('Sanitation Data'!H84))="","",OFFSET('Sanitation Data'!$H$31,0,10*ROW('Sanitation Data'!H84)))</f>
        <v/>
      </c>
      <c r="DI90" s="294" t="str">
        <f ca="true">+IF(OFFSET('Sanitation Data'!$H$32,0,10*ROW('Sanitation Data'!H84))="","",OFFSET('Sanitation Data'!$H$32,0,10*ROW('Sanitation Data'!H84)))</f>
        <v/>
      </c>
      <c r="DJ90" s="294" t="str">
        <f ca="true">+IF(OFFSET('Sanitation Data'!$I$28,0,10*ROW('Sanitation Data'!I84))="","",OFFSET('Sanitation Data'!$I$28,0,10*ROW('Sanitation Data'!I84)))</f>
        <v/>
      </c>
      <c r="DK90" s="294" t="str">
        <f ca="true">+IF(OFFSET('Sanitation Data'!$I$29,0,10*ROW('Sanitation Data'!I84))="","",OFFSET('Sanitation Data'!$I$29,0,10*ROW('Sanitation Data'!I84)))</f>
        <v/>
      </c>
      <c r="DL90" s="294" t="str">
        <f ca="true">+IF(OFFSET('Sanitation Data'!$I$30,0,10*ROW('Sanitation Data'!I84))="","",OFFSET('Sanitation Data'!$I$30,0,10*ROW('Sanitation Data'!I84)))</f>
        <v/>
      </c>
      <c r="DM90" s="294" t="str">
        <f ca="true">+IF(OFFSET('Sanitation Data'!$I$31,0,10*ROW('Sanitation Data'!I84))="","",OFFSET('Sanitation Data'!$I$31,0,10*ROW('Sanitation Data'!I84)))</f>
        <v/>
      </c>
      <c r="DN90" s="294" t="str">
        <f ca="true">+IF(OFFSET('Sanitation Data'!$I$32,0,10*ROW('Sanitation Data'!I84))="","",OFFSET('Sanitation Data'!$I$32,0,10*ROW('Sanitation Data'!I84)))</f>
        <v/>
      </c>
      <c r="DO90" s="294" t="str">
        <f ca="true">+IF(OFFSET('Hygiene Data'!$D$11,0,10*ROW('Hygiene Data'!D84))="","",OFFSET('Hygiene Data'!$D$11,0,10*ROW('Hygiene Data'!D84)))</f>
        <v/>
      </c>
      <c r="DP90" s="294" t="str">
        <f ca="true">+IF(OFFSET('Hygiene Data'!$D$12,0,10*ROW('Hygiene Data'!D84))="","",OFFSET('Hygiene Data'!$D$12,0,10*ROW('Hygiene Data'!D84)))</f>
        <v/>
      </c>
      <c r="DQ90" s="294" t="str">
        <f ca="true">+IF(OFFSET('Hygiene Data'!$D$13,0,10*ROW('Hygiene Data'!D84))="","",OFFSET('Hygiene Data'!$D$13,0,10*ROW('Hygiene Data'!D84)))</f>
        <v/>
      </c>
      <c r="DR90" s="294" t="str">
        <f ca="true">+IF(OFFSET('Hygiene Data'!$E$11,0,10*ROW('Hygiene Data'!E84))="","",OFFSET('Hygiene Data'!$E$11,0,10*ROW('Hygiene Data'!E84)))</f>
        <v/>
      </c>
      <c r="DS90" s="294" t="str">
        <f ca="true">+IF(OFFSET('Hygiene Data'!$E$12,0,10*ROW('Hygiene Data'!E84))="","",OFFSET('Hygiene Data'!$E$12,0,10*ROW('Hygiene Data'!E84)))</f>
        <v/>
      </c>
      <c r="DT90" s="294" t="str">
        <f ca="true">+IF(OFFSET('Hygiene Data'!$E$13,0,10*ROW('Hygiene Data'!E84))="","",OFFSET('Hygiene Data'!$E$13,0,10*ROW('Hygiene Data'!E84)))</f>
        <v/>
      </c>
      <c r="DU90" s="294" t="str">
        <f ca="true">+IF(OFFSET('Hygiene Data'!$F$11,0,10*ROW('Hygiene Data'!F84))="","",OFFSET('Hygiene Data'!$F$11,0,10*ROW('Hygiene Data'!F84)))</f>
        <v/>
      </c>
      <c r="DV90" s="294" t="str">
        <f ca="true">+IF(OFFSET('Hygiene Data'!$F$12,0,10*ROW('Hygiene Data'!F84))="","",OFFSET('Hygiene Data'!$F$12,0,10*ROW('Hygiene Data'!F84)))</f>
        <v/>
      </c>
      <c r="DW90" s="294" t="str">
        <f ca="true">+IF(OFFSET('Hygiene Data'!$F$13,0,10*ROW('Hygiene Data'!F84))="","",OFFSET('Hygiene Data'!$F$13,0,10*ROW('Hygiene Data'!F84)))</f>
        <v/>
      </c>
      <c r="DX90" s="294" t="str">
        <f ca="true">+IF(OFFSET('Hygiene Data'!$G$11,0,10*ROW('Hygiene Data'!G84))="","",OFFSET('Hygiene Data'!$G$11,0,10*ROW('Hygiene Data'!G84)))</f>
        <v/>
      </c>
      <c r="DY90" s="294" t="str">
        <f ca="true">+IF(OFFSET('Hygiene Data'!$G$12,0,10*ROW('Hygiene Data'!G84))="","",OFFSET('Hygiene Data'!$G$12,0,10*ROW('Hygiene Data'!G84)))</f>
        <v/>
      </c>
      <c r="DZ90" s="294" t="str">
        <f ca="true">+IF(OFFSET('Hygiene Data'!$G$13,0,10*ROW('Hygiene Data'!G84))="","",OFFSET('Hygiene Data'!$G$13,0,10*ROW('Hygiene Data'!G84)))</f>
        <v/>
      </c>
      <c r="EA90" s="294" t="str">
        <f ca="true">+IF(OFFSET('Hygiene Data'!$H$11,0,10*ROW('Hygiene Data'!H84))="","",OFFSET('Hygiene Data'!$H$11,0,10*ROW('Hygiene Data'!H84)))</f>
        <v/>
      </c>
      <c r="EB90" s="294" t="str">
        <f ca="true">+IF(OFFSET('Hygiene Data'!$H$12,0,10*ROW('Hygiene Data'!H84))="","",OFFSET('Hygiene Data'!$H$12,0,10*ROW('Hygiene Data'!H84)))</f>
        <v/>
      </c>
      <c r="EC90" s="294" t="str">
        <f ca="true">+IF(OFFSET('Hygiene Data'!$H$13,0,10*ROW('Hygiene Data'!H84))="","",OFFSET('Hygiene Data'!$H$13,0,10*ROW('Hygiene Data'!H84)))</f>
        <v/>
      </c>
      <c r="ED90" s="294" t="str">
        <f ca="true">+IF(OFFSET('Hygiene Data'!$I$11,0,10*ROW('Hygiene Data'!I84))="","",OFFSET('Hygiene Data'!$I$11,0,10*ROW('Hygiene Data'!I84)))</f>
        <v/>
      </c>
      <c r="EE90" s="294" t="str">
        <f ca="true">+IF(OFFSET('Hygiene Data'!$I$12,0,10*ROW('Hygiene Data'!I84))="","",OFFSET('Hygiene Data'!$I$12,0,10*ROW('Hygiene Data'!I84)))</f>
        <v/>
      </c>
      <c r="EF90" s="294"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50" t="str">
        <f t="shared" ca="true" si="1"/>
        <v/>
      </c>
      <c r="D91" s="96"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6"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6"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6"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6"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6"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6"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6"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6"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6"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6"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6"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6"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6"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6"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6"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6"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6"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7"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7"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7"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7"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7"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7"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7"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7"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7"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7"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7"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7"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7"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7"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7"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7"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7"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7"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7"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7"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7"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7"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7"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7"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7"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7"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7"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7"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7"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7"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8"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8"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8"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8"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8"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8"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8"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8"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8"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8"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8"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8"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8"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8"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8"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8"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8"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8"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94"/>
      <c r="BS91" s="294" t="str">
        <f ca="true">+IF(OFFSET('Water Data'!$D$27,0,10*ROW('Water Data'!D85))="","",OFFSET('Water Data'!$D$27,0,10*ROW('Water Data'!D85)))</f>
        <v/>
      </c>
      <c r="BT91" s="294" t="str">
        <f ca="true">+IF(OFFSET('Water Data'!$D$28,0,10*ROW('Water Data'!D85))="","",OFFSET('Water Data'!$D$28,0,10*ROW('Water Data'!D85)))</f>
        <v/>
      </c>
      <c r="BU91" s="294" t="str">
        <f ca="true">+IF(OFFSET('Water Data'!$D$29,0,10*ROW('Water Data'!D85))="","",OFFSET('Water Data'!$D$29,0,10*ROW('Water Data'!D85)))</f>
        <v/>
      </c>
      <c r="BV91" s="294" t="str">
        <f ca="true">+IF(OFFSET('Water Data'!$E$27,0,10*ROW('Water Data'!E85))="","",OFFSET('Water Data'!$E$27,0,10*ROW('Water Data'!E85)))</f>
        <v/>
      </c>
      <c r="BW91" s="294" t="str">
        <f ca="true">+IF(OFFSET('Water Data'!$E$28,0,10*ROW('Water Data'!E85))="","",OFFSET('Water Data'!$E$28,0,10*ROW('Water Data'!E85)))</f>
        <v/>
      </c>
      <c r="BX91" s="294" t="str">
        <f ca="true">+IF(OFFSET('Water Data'!$E$29,0,10*ROW('Water Data'!E85))="","",OFFSET('Water Data'!$E$29,0,10*ROW('Water Data'!E85)))</f>
        <v/>
      </c>
      <c r="BY91" s="294" t="str">
        <f ca="true">+IF(OFFSET('Water Data'!$F$27,0,10*ROW('Water Data'!F85))="","",OFFSET('Water Data'!$F$27,0,10*ROW('Water Data'!F85)))</f>
        <v/>
      </c>
      <c r="BZ91" s="294" t="str">
        <f ca="true">+IF(OFFSET('Water Data'!$F$28,0,10*ROW('Water Data'!F85))="","",OFFSET('Water Data'!$F$28,0,10*ROW('Water Data'!F85)))</f>
        <v/>
      </c>
      <c r="CA91" s="294" t="str">
        <f ca="true">+IF(OFFSET('Water Data'!$F$29,0,10*ROW('Water Data'!F85))="","",OFFSET('Water Data'!$F$29,0,10*ROW('Water Data'!F85)))</f>
        <v/>
      </c>
      <c r="CB91" s="294" t="str">
        <f ca="true">+IF(OFFSET('Water Data'!$G$27,0,10*ROW('Water Data'!G85))="","",OFFSET('Water Data'!$G$27,0,10*ROW('Water Data'!G85)))</f>
        <v/>
      </c>
      <c r="CC91" s="294" t="str">
        <f ca="true">+IF(OFFSET('Water Data'!$G$28,0,10*ROW('Water Data'!G85))="","",OFFSET('Water Data'!$G$28,0,10*ROW('Water Data'!G85)))</f>
        <v/>
      </c>
      <c r="CD91" s="294" t="str">
        <f ca="true">+IF(OFFSET('Water Data'!$G$29,0,10*ROW('Water Data'!G85))="","",OFFSET('Water Data'!$G$29,0,10*ROW('Water Data'!G85)))</f>
        <v/>
      </c>
      <c r="CE91" s="294" t="str">
        <f ca="true">+IF(OFFSET('Water Data'!$H$27,0,10*ROW('Water Data'!H85))="","",OFFSET('Water Data'!$H$27,0,10*ROW('Water Data'!H85)))</f>
        <v/>
      </c>
      <c r="CF91" s="294" t="str">
        <f ca="true">+IF(OFFSET('Water Data'!$H$28,0,10*ROW('Water Data'!H85))="","",OFFSET('Water Data'!$H$28,0,10*ROW('Water Data'!H85)))</f>
        <v/>
      </c>
      <c r="CG91" s="294" t="str">
        <f ca="true">+IF(OFFSET('Water Data'!$H$29,0,10*ROW('Water Data'!H85))="","",OFFSET('Water Data'!$H$29,0,10*ROW('Water Data'!H85)))</f>
        <v/>
      </c>
      <c r="CH91" s="294" t="str">
        <f ca="true">+IF(OFFSET('Water Data'!$I$27,0,10*ROW('Water Data'!I85))="","",OFFSET('Water Data'!$I$27,0,10*ROW('Water Data'!I85)))</f>
        <v/>
      </c>
      <c r="CI91" s="294" t="str">
        <f ca="true">+IF(OFFSET('Water Data'!$I$28,0,10*ROW('Water Data'!I85))="","",OFFSET('Water Data'!$I$28,0,10*ROW('Water Data'!I85)))</f>
        <v/>
      </c>
      <c r="CJ91" s="294" t="str">
        <f ca="true">+IF(OFFSET('Water Data'!$I$29,0,10*ROW('Water Data'!I85))="","",OFFSET('Water Data'!$I$29,0,10*ROW('Water Data'!I85)))</f>
        <v/>
      </c>
      <c r="CK91" s="294" t="str">
        <f ca="true">+IF(OFFSET('Sanitation Data'!$D$28,0,10*ROW('Sanitation Data'!D85))="","",OFFSET('Sanitation Data'!$D$28,0,10*ROW('Sanitation Data'!D85)))</f>
        <v/>
      </c>
      <c r="CL91" s="294" t="str">
        <f ca="true">+IF(OFFSET('Sanitation Data'!$D$29,0,10*ROW('Sanitation Data'!D85))="","",OFFSET('Sanitation Data'!$D$29,0,10*ROW('Sanitation Data'!D85)))</f>
        <v/>
      </c>
      <c r="CM91" s="294" t="str">
        <f ca="true">+IF(OFFSET('Sanitation Data'!$D$30,0,10*ROW('Sanitation Data'!D85))="","",OFFSET('Sanitation Data'!$D$30,0,10*ROW('Sanitation Data'!D85)))</f>
        <v/>
      </c>
      <c r="CN91" s="294" t="str">
        <f ca="true">+IF(OFFSET('Sanitation Data'!$D$31,0,10*ROW('Sanitation Data'!D85))="","",OFFSET('Sanitation Data'!$D$31,0,10*ROW('Sanitation Data'!D85)))</f>
        <v/>
      </c>
      <c r="CO91" s="294" t="str">
        <f ca="true">+IF(OFFSET('Sanitation Data'!$D$32,0,10*ROW('Sanitation Data'!D85))="","",OFFSET('Sanitation Data'!$D$32,0,10*ROW('Sanitation Data'!D85)))</f>
        <v/>
      </c>
      <c r="CP91" s="294" t="str">
        <f ca="true">+IF(OFFSET('Sanitation Data'!$E$28,0,10*ROW('Sanitation Data'!E85))="","",OFFSET('Sanitation Data'!$E$28,0,10*ROW('Sanitation Data'!E85)))</f>
        <v/>
      </c>
      <c r="CQ91" s="294" t="str">
        <f ca="true">+IF(OFFSET('Sanitation Data'!$E$29,0,10*ROW('Sanitation Data'!E85))="","",OFFSET('Sanitation Data'!$E$29,0,10*ROW('Sanitation Data'!E85)))</f>
        <v/>
      </c>
      <c r="CR91" s="294" t="str">
        <f ca="true">+IF(OFFSET('Sanitation Data'!$E$30,0,10*ROW('Sanitation Data'!E85))="","",OFFSET('Sanitation Data'!$E$30,0,10*ROW('Sanitation Data'!E85)))</f>
        <v/>
      </c>
      <c r="CS91" s="294" t="str">
        <f ca="true">+IF(OFFSET('Sanitation Data'!$E$31,0,10*ROW('Sanitation Data'!E85))="","",OFFSET('Sanitation Data'!$E$31,0,10*ROW('Sanitation Data'!E85)))</f>
        <v/>
      </c>
      <c r="CT91" s="294" t="str">
        <f ca="true">+IF(OFFSET('Sanitation Data'!$E$32,0,10*ROW('Sanitation Data'!E85))="","",OFFSET('Sanitation Data'!$E$32,0,10*ROW('Sanitation Data'!E85)))</f>
        <v/>
      </c>
      <c r="CU91" s="294" t="str">
        <f ca="true">+IF(OFFSET('Sanitation Data'!$F$28,0,10*ROW('Sanitation Data'!F85))="","",OFFSET('Sanitation Data'!$F$28,0,10*ROW('Sanitation Data'!F85)))</f>
        <v/>
      </c>
      <c r="CV91" s="294" t="str">
        <f ca="true">+IF(OFFSET('Sanitation Data'!$F$29,0,10*ROW('Sanitation Data'!F85))="","",OFFSET('Sanitation Data'!$F$29,0,10*ROW('Sanitation Data'!F85)))</f>
        <v/>
      </c>
      <c r="CW91" s="294" t="str">
        <f ca="true">+IF(OFFSET('Sanitation Data'!$F$30,0,10*ROW('Sanitation Data'!F85))="","",OFFSET('Sanitation Data'!$F$30,0,10*ROW('Sanitation Data'!F85)))</f>
        <v/>
      </c>
      <c r="CX91" s="294" t="str">
        <f ca="true">+IF(OFFSET('Sanitation Data'!$F$31,0,10*ROW('Sanitation Data'!F85))="","",OFFSET('Sanitation Data'!$F$31,0,10*ROW('Sanitation Data'!F85)))</f>
        <v/>
      </c>
      <c r="CY91" s="294" t="str">
        <f ca="true">+IF(OFFSET('Sanitation Data'!$F$32,0,10*ROW('Sanitation Data'!F85))="","",OFFSET('Sanitation Data'!$F$32,0,10*ROW('Sanitation Data'!F85)))</f>
        <v/>
      </c>
      <c r="CZ91" s="294" t="str">
        <f ca="true">+IF(OFFSET('Sanitation Data'!$G$28,0,10*ROW('Sanitation Data'!G85))="","",OFFSET('Sanitation Data'!$G$28,0,10*ROW('Sanitation Data'!G85)))</f>
        <v/>
      </c>
      <c r="DA91" s="294" t="str">
        <f ca="true">+IF(OFFSET('Sanitation Data'!$G$29,0,10*ROW('Sanitation Data'!G85))="","",OFFSET('Sanitation Data'!$G$29,0,10*ROW('Sanitation Data'!G85)))</f>
        <v/>
      </c>
      <c r="DB91" s="294" t="str">
        <f ca="true">+IF(OFFSET('Sanitation Data'!$G$30,0,10*ROW('Sanitation Data'!G85))="","",OFFSET('Sanitation Data'!$G$30,0,10*ROW('Sanitation Data'!G85)))</f>
        <v/>
      </c>
      <c r="DC91" s="294" t="str">
        <f ca="true">+IF(OFFSET('Sanitation Data'!$G$31,0,10*ROW('Sanitation Data'!G85))="","",OFFSET('Sanitation Data'!$G$31,0,10*ROW('Sanitation Data'!G85)))</f>
        <v/>
      </c>
      <c r="DD91" s="294" t="str">
        <f ca="true">+IF(OFFSET('Sanitation Data'!$G$32,0,10*ROW('Sanitation Data'!G85))="","",OFFSET('Sanitation Data'!$G$32,0,10*ROW('Sanitation Data'!G85)))</f>
        <v/>
      </c>
      <c r="DE91" s="294" t="str">
        <f ca="true">+IF(OFFSET('Sanitation Data'!$H$28,0,10*ROW('Sanitation Data'!H85))="","",OFFSET('Sanitation Data'!$H$28,0,10*ROW('Sanitation Data'!H85)))</f>
        <v/>
      </c>
      <c r="DF91" s="294" t="str">
        <f ca="true">+IF(OFFSET('Sanitation Data'!$H$29,0,10*ROW('Sanitation Data'!H85))="","",OFFSET('Sanitation Data'!$H$29,0,10*ROW('Sanitation Data'!H85)))</f>
        <v/>
      </c>
      <c r="DG91" s="294" t="str">
        <f ca="true">+IF(OFFSET('Sanitation Data'!$H$30,0,10*ROW('Sanitation Data'!H85))="","",OFFSET('Sanitation Data'!$H$30,0,10*ROW('Sanitation Data'!H85)))</f>
        <v/>
      </c>
      <c r="DH91" s="294" t="str">
        <f ca="true">+IF(OFFSET('Sanitation Data'!$H$31,0,10*ROW('Sanitation Data'!H85))="","",OFFSET('Sanitation Data'!$H$31,0,10*ROW('Sanitation Data'!H85)))</f>
        <v/>
      </c>
      <c r="DI91" s="294" t="str">
        <f ca="true">+IF(OFFSET('Sanitation Data'!$H$32,0,10*ROW('Sanitation Data'!H85))="","",OFFSET('Sanitation Data'!$H$32,0,10*ROW('Sanitation Data'!H85)))</f>
        <v/>
      </c>
      <c r="DJ91" s="294" t="str">
        <f ca="true">+IF(OFFSET('Sanitation Data'!$I$28,0,10*ROW('Sanitation Data'!I85))="","",OFFSET('Sanitation Data'!$I$28,0,10*ROW('Sanitation Data'!I85)))</f>
        <v/>
      </c>
      <c r="DK91" s="294" t="str">
        <f ca="true">+IF(OFFSET('Sanitation Data'!$I$29,0,10*ROW('Sanitation Data'!I85))="","",OFFSET('Sanitation Data'!$I$29,0,10*ROW('Sanitation Data'!I85)))</f>
        <v/>
      </c>
      <c r="DL91" s="294" t="str">
        <f ca="true">+IF(OFFSET('Sanitation Data'!$I$30,0,10*ROW('Sanitation Data'!I85))="","",OFFSET('Sanitation Data'!$I$30,0,10*ROW('Sanitation Data'!I85)))</f>
        <v/>
      </c>
      <c r="DM91" s="294" t="str">
        <f ca="true">+IF(OFFSET('Sanitation Data'!$I$31,0,10*ROW('Sanitation Data'!I85))="","",OFFSET('Sanitation Data'!$I$31,0,10*ROW('Sanitation Data'!I85)))</f>
        <v/>
      </c>
      <c r="DN91" s="294" t="str">
        <f ca="true">+IF(OFFSET('Sanitation Data'!$I$32,0,10*ROW('Sanitation Data'!I85))="","",OFFSET('Sanitation Data'!$I$32,0,10*ROW('Sanitation Data'!I85)))</f>
        <v/>
      </c>
      <c r="DO91" s="294" t="str">
        <f ca="true">+IF(OFFSET('Hygiene Data'!$D$11,0,10*ROW('Hygiene Data'!D85))="","",OFFSET('Hygiene Data'!$D$11,0,10*ROW('Hygiene Data'!D85)))</f>
        <v/>
      </c>
      <c r="DP91" s="294" t="str">
        <f ca="true">+IF(OFFSET('Hygiene Data'!$D$12,0,10*ROW('Hygiene Data'!D85))="","",OFFSET('Hygiene Data'!$D$12,0,10*ROW('Hygiene Data'!D85)))</f>
        <v/>
      </c>
      <c r="DQ91" s="294" t="str">
        <f ca="true">+IF(OFFSET('Hygiene Data'!$D$13,0,10*ROW('Hygiene Data'!D85))="","",OFFSET('Hygiene Data'!$D$13,0,10*ROW('Hygiene Data'!D85)))</f>
        <v/>
      </c>
      <c r="DR91" s="294" t="str">
        <f ca="true">+IF(OFFSET('Hygiene Data'!$E$11,0,10*ROW('Hygiene Data'!E85))="","",OFFSET('Hygiene Data'!$E$11,0,10*ROW('Hygiene Data'!E85)))</f>
        <v/>
      </c>
      <c r="DS91" s="294" t="str">
        <f ca="true">+IF(OFFSET('Hygiene Data'!$E$12,0,10*ROW('Hygiene Data'!E85))="","",OFFSET('Hygiene Data'!$E$12,0,10*ROW('Hygiene Data'!E85)))</f>
        <v/>
      </c>
      <c r="DT91" s="294" t="str">
        <f ca="true">+IF(OFFSET('Hygiene Data'!$E$13,0,10*ROW('Hygiene Data'!E85))="","",OFFSET('Hygiene Data'!$E$13,0,10*ROW('Hygiene Data'!E85)))</f>
        <v/>
      </c>
      <c r="DU91" s="294" t="str">
        <f ca="true">+IF(OFFSET('Hygiene Data'!$F$11,0,10*ROW('Hygiene Data'!F85))="","",OFFSET('Hygiene Data'!$F$11,0,10*ROW('Hygiene Data'!F85)))</f>
        <v/>
      </c>
      <c r="DV91" s="294" t="str">
        <f ca="true">+IF(OFFSET('Hygiene Data'!$F$12,0,10*ROW('Hygiene Data'!F85))="","",OFFSET('Hygiene Data'!$F$12,0,10*ROW('Hygiene Data'!F85)))</f>
        <v/>
      </c>
      <c r="DW91" s="294" t="str">
        <f ca="true">+IF(OFFSET('Hygiene Data'!$F$13,0,10*ROW('Hygiene Data'!F85))="","",OFFSET('Hygiene Data'!$F$13,0,10*ROW('Hygiene Data'!F85)))</f>
        <v/>
      </c>
      <c r="DX91" s="294" t="str">
        <f ca="true">+IF(OFFSET('Hygiene Data'!$G$11,0,10*ROW('Hygiene Data'!G85))="","",OFFSET('Hygiene Data'!$G$11,0,10*ROW('Hygiene Data'!G85)))</f>
        <v/>
      </c>
      <c r="DY91" s="294" t="str">
        <f ca="true">+IF(OFFSET('Hygiene Data'!$G$12,0,10*ROW('Hygiene Data'!G85))="","",OFFSET('Hygiene Data'!$G$12,0,10*ROW('Hygiene Data'!G85)))</f>
        <v/>
      </c>
      <c r="DZ91" s="294" t="str">
        <f ca="true">+IF(OFFSET('Hygiene Data'!$G$13,0,10*ROW('Hygiene Data'!G85))="","",OFFSET('Hygiene Data'!$G$13,0,10*ROW('Hygiene Data'!G85)))</f>
        <v/>
      </c>
      <c r="EA91" s="294" t="str">
        <f ca="true">+IF(OFFSET('Hygiene Data'!$H$11,0,10*ROW('Hygiene Data'!H85))="","",OFFSET('Hygiene Data'!$H$11,0,10*ROW('Hygiene Data'!H85)))</f>
        <v/>
      </c>
      <c r="EB91" s="294" t="str">
        <f ca="true">+IF(OFFSET('Hygiene Data'!$H$12,0,10*ROW('Hygiene Data'!H85))="","",OFFSET('Hygiene Data'!$H$12,0,10*ROW('Hygiene Data'!H85)))</f>
        <v/>
      </c>
      <c r="EC91" s="294" t="str">
        <f ca="true">+IF(OFFSET('Hygiene Data'!$H$13,0,10*ROW('Hygiene Data'!H85))="","",OFFSET('Hygiene Data'!$H$13,0,10*ROW('Hygiene Data'!H85)))</f>
        <v/>
      </c>
      <c r="ED91" s="294" t="str">
        <f ca="true">+IF(OFFSET('Hygiene Data'!$I$11,0,10*ROW('Hygiene Data'!I85))="","",OFFSET('Hygiene Data'!$I$11,0,10*ROW('Hygiene Data'!I85)))</f>
        <v/>
      </c>
      <c r="EE91" s="294" t="str">
        <f ca="true">+IF(OFFSET('Hygiene Data'!$I$12,0,10*ROW('Hygiene Data'!I85))="","",OFFSET('Hygiene Data'!$I$12,0,10*ROW('Hygiene Data'!I85)))</f>
        <v/>
      </c>
      <c r="EF91" s="294"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50" t="str">
        <f t="shared" ca="true" si="1"/>
        <v/>
      </c>
      <c r="D92" s="96"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6"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6"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6"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6"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6"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6"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6"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6"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6"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6"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6"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6"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6"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6"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6"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6"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6"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7"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7"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7"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7"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7"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7"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7"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7"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7"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7"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7"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7"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7"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7"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7"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7"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7"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7"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7"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7"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7"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7"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7"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7"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7"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7"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7"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7"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7"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7"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8"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8"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8"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8"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8"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8"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8"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8"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8"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8"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8"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8"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8"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8"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8"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8"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8"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8"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94"/>
      <c r="BS92" s="294" t="str">
        <f ca="true">+IF(OFFSET('Water Data'!$D$27,0,10*ROW('Water Data'!D86))="","",OFFSET('Water Data'!$D$27,0,10*ROW('Water Data'!D86)))</f>
        <v/>
      </c>
      <c r="BT92" s="294" t="str">
        <f ca="true">+IF(OFFSET('Water Data'!$D$28,0,10*ROW('Water Data'!D86))="","",OFFSET('Water Data'!$D$28,0,10*ROW('Water Data'!D86)))</f>
        <v/>
      </c>
      <c r="BU92" s="294" t="str">
        <f ca="true">+IF(OFFSET('Water Data'!$D$29,0,10*ROW('Water Data'!D86))="","",OFFSET('Water Data'!$D$29,0,10*ROW('Water Data'!D86)))</f>
        <v/>
      </c>
      <c r="BV92" s="294" t="str">
        <f ca="true">+IF(OFFSET('Water Data'!$E$27,0,10*ROW('Water Data'!E86))="","",OFFSET('Water Data'!$E$27,0,10*ROW('Water Data'!E86)))</f>
        <v/>
      </c>
      <c r="BW92" s="294" t="str">
        <f ca="true">+IF(OFFSET('Water Data'!$E$28,0,10*ROW('Water Data'!E86))="","",OFFSET('Water Data'!$E$28,0,10*ROW('Water Data'!E86)))</f>
        <v/>
      </c>
      <c r="BX92" s="294" t="str">
        <f ca="true">+IF(OFFSET('Water Data'!$E$29,0,10*ROW('Water Data'!E86))="","",OFFSET('Water Data'!$E$29,0,10*ROW('Water Data'!E86)))</f>
        <v/>
      </c>
      <c r="BY92" s="294" t="str">
        <f ca="true">+IF(OFFSET('Water Data'!$F$27,0,10*ROW('Water Data'!F86))="","",OFFSET('Water Data'!$F$27,0,10*ROW('Water Data'!F86)))</f>
        <v/>
      </c>
      <c r="BZ92" s="294" t="str">
        <f ca="true">+IF(OFFSET('Water Data'!$F$28,0,10*ROW('Water Data'!F86))="","",OFFSET('Water Data'!$F$28,0,10*ROW('Water Data'!F86)))</f>
        <v/>
      </c>
      <c r="CA92" s="294" t="str">
        <f ca="true">+IF(OFFSET('Water Data'!$F$29,0,10*ROW('Water Data'!F86))="","",OFFSET('Water Data'!$F$29,0,10*ROW('Water Data'!F86)))</f>
        <v/>
      </c>
      <c r="CB92" s="294" t="str">
        <f ca="true">+IF(OFFSET('Water Data'!$G$27,0,10*ROW('Water Data'!G86))="","",OFFSET('Water Data'!$G$27,0,10*ROW('Water Data'!G86)))</f>
        <v/>
      </c>
      <c r="CC92" s="294" t="str">
        <f ca="true">+IF(OFFSET('Water Data'!$G$28,0,10*ROW('Water Data'!G86))="","",OFFSET('Water Data'!$G$28,0,10*ROW('Water Data'!G86)))</f>
        <v/>
      </c>
      <c r="CD92" s="294" t="str">
        <f ca="true">+IF(OFFSET('Water Data'!$G$29,0,10*ROW('Water Data'!G86))="","",OFFSET('Water Data'!$G$29,0,10*ROW('Water Data'!G86)))</f>
        <v/>
      </c>
      <c r="CE92" s="294" t="str">
        <f ca="true">+IF(OFFSET('Water Data'!$H$27,0,10*ROW('Water Data'!H86))="","",OFFSET('Water Data'!$H$27,0,10*ROW('Water Data'!H86)))</f>
        <v/>
      </c>
      <c r="CF92" s="294" t="str">
        <f ca="true">+IF(OFFSET('Water Data'!$H$28,0,10*ROW('Water Data'!H86))="","",OFFSET('Water Data'!$H$28,0,10*ROW('Water Data'!H86)))</f>
        <v/>
      </c>
      <c r="CG92" s="294" t="str">
        <f ca="true">+IF(OFFSET('Water Data'!$H$29,0,10*ROW('Water Data'!H86))="","",OFFSET('Water Data'!$H$29,0,10*ROW('Water Data'!H86)))</f>
        <v/>
      </c>
      <c r="CH92" s="294" t="str">
        <f ca="true">+IF(OFFSET('Water Data'!$I$27,0,10*ROW('Water Data'!I86))="","",OFFSET('Water Data'!$I$27,0,10*ROW('Water Data'!I86)))</f>
        <v/>
      </c>
      <c r="CI92" s="294" t="str">
        <f ca="true">+IF(OFFSET('Water Data'!$I$28,0,10*ROW('Water Data'!I86))="","",OFFSET('Water Data'!$I$28,0,10*ROW('Water Data'!I86)))</f>
        <v/>
      </c>
      <c r="CJ92" s="294" t="str">
        <f ca="true">+IF(OFFSET('Water Data'!$I$29,0,10*ROW('Water Data'!I86))="","",OFFSET('Water Data'!$I$29,0,10*ROW('Water Data'!I86)))</f>
        <v/>
      </c>
      <c r="CK92" s="294" t="str">
        <f ca="true">+IF(OFFSET('Sanitation Data'!$D$28,0,10*ROW('Sanitation Data'!D86))="","",OFFSET('Sanitation Data'!$D$28,0,10*ROW('Sanitation Data'!D86)))</f>
        <v/>
      </c>
      <c r="CL92" s="294" t="str">
        <f ca="true">+IF(OFFSET('Sanitation Data'!$D$29,0,10*ROW('Sanitation Data'!D86))="","",OFFSET('Sanitation Data'!$D$29,0,10*ROW('Sanitation Data'!D86)))</f>
        <v/>
      </c>
      <c r="CM92" s="294" t="str">
        <f ca="true">+IF(OFFSET('Sanitation Data'!$D$30,0,10*ROW('Sanitation Data'!D86))="","",OFFSET('Sanitation Data'!$D$30,0,10*ROW('Sanitation Data'!D86)))</f>
        <v/>
      </c>
      <c r="CN92" s="294" t="str">
        <f ca="true">+IF(OFFSET('Sanitation Data'!$D$31,0,10*ROW('Sanitation Data'!D86))="","",OFFSET('Sanitation Data'!$D$31,0,10*ROW('Sanitation Data'!D86)))</f>
        <v/>
      </c>
      <c r="CO92" s="294" t="str">
        <f ca="true">+IF(OFFSET('Sanitation Data'!$D$32,0,10*ROW('Sanitation Data'!D86))="","",OFFSET('Sanitation Data'!$D$32,0,10*ROW('Sanitation Data'!D86)))</f>
        <v/>
      </c>
      <c r="CP92" s="294" t="str">
        <f ca="true">+IF(OFFSET('Sanitation Data'!$E$28,0,10*ROW('Sanitation Data'!E86))="","",OFFSET('Sanitation Data'!$E$28,0,10*ROW('Sanitation Data'!E86)))</f>
        <v/>
      </c>
      <c r="CQ92" s="294" t="str">
        <f ca="true">+IF(OFFSET('Sanitation Data'!$E$29,0,10*ROW('Sanitation Data'!E86))="","",OFFSET('Sanitation Data'!$E$29,0,10*ROW('Sanitation Data'!E86)))</f>
        <v/>
      </c>
      <c r="CR92" s="294" t="str">
        <f ca="true">+IF(OFFSET('Sanitation Data'!$E$30,0,10*ROW('Sanitation Data'!E86))="","",OFFSET('Sanitation Data'!$E$30,0,10*ROW('Sanitation Data'!E86)))</f>
        <v/>
      </c>
      <c r="CS92" s="294" t="str">
        <f ca="true">+IF(OFFSET('Sanitation Data'!$E$31,0,10*ROW('Sanitation Data'!E86))="","",OFFSET('Sanitation Data'!$E$31,0,10*ROW('Sanitation Data'!E86)))</f>
        <v/>
      </c>
      <c r="CT92" s="294" t="str">
        <f ca="true">+IF(OFFSET('Sanitation Data'!$E$32,0,10*ROW('Sanitation Data'!E86))="","",OFFSET('Sanitation Data'!$E$32,0,10*ROW('Sanitation Data'!E86)))</f>
        <v/>
      </c>
      <c r="CU92" s="294" t="str">
        <f ca="true">+IF(OFFSET('Sanitation Data'!$F$28,0,10*ROW('Sanitation Data'!F86))="","",OFFSET('Sanitation Data'!$F$28,0,10*ROW('Sanitation Data'!F86)))</f>
        <v/>
      </c>
      <c r="CV92" s="294" t="str">
        <f ca="true">+IF(OFFSET('Sanitation Data'!$F$29,0,10*ROW('Sanitation Data'!F86))="","",OFFSET('Sanitation Data'!$F$29,0,10*ROW('Sanitation Data'!F86)))</f>
        <v/>
      </c>
      <c r="CW92" s="294" t="str">
        <f ca="true">+IF(OFFSET('Sanitation Data'!$F$30,0,10*ROW('Sanitation Data'!F86))="","",OFFSET('Sanitation Data'!$F$30,0,10*ROW('Sanitation Data'!F86)))</f>
        <v/>
      </c>
      <c r="CX92" s="294" t="str">
        <f ca="true">+IF(OFFSET('Sanitation Data'!$F$31,0,10*ROW('Sanitation Data'!F86))="","",OFFSET('Sanitation Data'!$F$31,0,10*ROW('Sanitation Data'!F86)))</f>
        <v/>
      </c>
      <c r="CY92" s="294" t="str">
        <f ca="true">+IF(OFFSET('Sanitation Data'!$F$32,0,10*ROW('Sanitation Data'!F86))="","",OFFSET('Sanitation Data'!$F$32,0,10*ROW('Sanitation Data'!F86)))</f>
        <v/>
      </c>
      <c r="CZ92" s="294" t="str">
        <f ca="true">+IF(OFFSET('Sanitation Data'!$G$28,0,10*ROW('Sanitation Data'!G86))="","",OFFSET('Sanitation Data'!$G$28,0,10*ROW('Sanitation Data'!G86)))</f>
        <v/>
      </c>
      <c r="DA92" s="294" t="str">
        <f ca="true">+IF(OFFSET('Sanitation Data'!$G$29,0,10*ROW('Sanitation Data'!G86))="","",OFFSET('Sanitation Data'!$G$29,0,10*ROW('Sanitation Data'!G86)))</f>
        <v/>
      </c>
      <c r="DB92" s="294" t="str">
        <f ca="true">+IF(OFFSET('Sanitation Data'!$G$30,0,10*ROW('Sanitation Data'!G86))="","",OFFSET('Sanitation Data'!$G$30,0,10*ROW('Sanitation Data'!G86)))</f>
        <v/>
      </c>
      <c r="DC92" s="294" t="str">
        <f ca="true">+IF(OFFSET('Sanitation Data'!$G$31,0,10*ROW('Sanitation Data'!G86))="","",OFFSET('Sanitation Data'!$G$31,0,10*ROW('Sanitation Data'!G86)))</f>
        <v/>
      </c>
      <c r="DD92" s="294" t="str">
        <f ca="true">+IF(OFFSET('Sanitation Data'!$G$32,0,10*ROW('Sanitation Data'!G86))="","",OFFSET('Sanitation Data'!$G$32,0,10*ROW('Sanitation Data'!G86)))</f>
        <v/>
      </c>
      <c r="DE92" s="294" t="str">
        <f ca="true">+IF(OFFSET('Sanitation Data'!$H$28,0,10*ROW('Sanitation Data'!H86))="","",OFFSET('Sanitation Data'!$H$28,0,10*ROW('Sanitation Data'!H86)))</f>
        <v/>
      </c>
      <c r="DF92" s="294" t="str">
        <f ca="true">+IF(OFFSET('Sanitation Data'!$H$29,0,10*ROW('Sanitation Data'!H86))="","",OFFSET('Sanitation Data'!$H$29,0,10*ROW('Sanitation Data'!H86)))</f>
        <v/>
      </c>
      <c r="DG92" s="294" t="str">
        <f ca="true">+IF(OFFSET('Sanitation Data'!$H$30,0,10*ROW('Sanitation Data'!H86))="","",OFFSET('Sanitation Data'!$H$30,0,10*ROW('Sanitation Data'!H86)))</f>
        <v/>
      </c>
      <c r="DH92" s="294" t="str">
        <f ca="true">+IF(OFFSET('Sanitation Data'!$H$31,0,10*ROW('Sanitation Data'!H86))="","",OFFSET('Sanitation Data'!$H$31,0,10*ROW('Sanitation Data'!H86)))</f>
        <v/>
      </c>
      <c r="DI92" s="294" t="str">
        <f ca="true">+IF(OFFSET('Sanitation Data'!$H$32,0,10*ROW('Sanitation Data'!H86))="","",OFFSET('Sanitation Data'!$H$32,0,10*ROW('Sanitation Data'!H86)))</f>
        <v/>
      </c>
      <c r="DJ92" s="294" t="str">
        <f ca="true">+IF(OFFSET('Sanitation Data'!$I$28,0,10*ROW('Sanitation Data'!I86))="","",OFFSET('Sanitation Data'!$I$28,0,10*ROW('Sanitation Data'!I86)))</f>
        <v/>
      </c>
      <c r="DK92" s="294" t="str">
        <f ca="true">+IF(OFFSET('Sanitation Data'!$I$29,0,10*ROW('Sanitation Data'!I86))="","",OFFSET('Sanitation Data'!$I$29,0,10*ROW('Sanitation Data'!I86)))</f>
        <v/>
      </c>
      <c r="DL92" s="294" t="str">
        <f ca="true">+IF(OFFSET('Sanitation Data'!$I$30,0,10*ROW('Sanitation Data'!I86))="","",OFFSET('Sanitation Data'!$I$30,0,10*ROW('Sanitation Data'!I86)))</f>
        <v/>
      </c>
      <c r="DM92" s="294" t="str">
        <f ca="true">+IF(OFFSET('Sanitation Data'!$I$31,0,10*ROW('Sanitation Data'!I86))="","",OFFSET('Sanitation Data'!$I$31,0,10*ROW('Sanitation Data'!I86)))</f>
        <v/>
      </c>
      <c r="DN92" s="294" t="str">
        <f ca="true">+IF(OFFSET('Sanitation Data'!$I$32,0,10*ROW('Sanitation Data'!I86))="","",OFFSET('Sanitation Data'!$I$32,0,10*ROW('Sanitation Data'!I86)))</f>
        <v/>
      </c>
      <c r="DO92" s="294" t="str">
        <f ca="true">+IF(OFFSET('Hygiene Data'!$D$11,0,10*ROW('Hygiene Data'!D86))="","",OFFSET('Hygiene Data'!$D$11,0,10*ROW('Hygiene Data'!D86)))</f>
        <v/>
      </c>
      <c r="DP92" s="294" t="str">
        <f ca="true">+IF(OFFSET('Hygiene Data'!$D$12,0,10*ROW('Hygiene Data'!D86))="","",OFFSET('Hygiene Data'!$D$12,0,10*ROW('Hygiene Data'!D86)))</f>
        <v/>
      </c>
      <c r="DQ92" s="294" t="str">
        <f ca="true">+IF(OFFSET('Hygiene Data'!$D$13,0,10*ROW('Hygiene Data'!D86))="","",OFFSET('Hygiene Data'!$D$13,0,10*ROW('Hygiene Data'!D86)))</f>
        <v/>
      </c>
      <c r="DR92" s="294" t="str">
        <f ca="true">+IF(OFFSET('Hygiene Data'!$E$11,0,10*ROW('Hygiene Data'!E86))="","",OFFSET('Hygiene Data'!$E$11,0,10*ROW('Hygiene Data'!E86)))</f>
        <v/>
      </c>
      <c r="DS92" s="294" t="str">
        <f ca="true">+IF(OFFSET('Hygiene Data'!$E$12,0,10*ROW('Hygiene Data'!E86))="","",OFFSET('Hygiene Data'!$E$12,0,10*ROW('Hygiene Data'!E86)))</f>
        <v/>
      </c>
      <c r="DT92" s="294" t="str">
        <f ca="true">+IF(OFFSET('Hygiene Data'!$E$13,0,10*ROW('Hygiene Data'!E86))="","",OFFSET('Hygiene Data'!$E$13,0,10*ROW('Hygiene Data'!E86)))</f>
        <v/>
      </c>
      <c r="DU92" s="294" t="str">
        <f ca="true">+IF(OFFSET('Hygiene Data'!$F$11,0,10*ROW('Hygiene Data'!F86))="","",OFFSET('Hygiene Data'!$F$11,0,10*ROW('Hygiene Data'!F86)))</f>
        <v/>
      </c>
      <c r="DV92" s="294" t="str">
        <f ca="true">+IF(OFFSET('Hygiene Data'!$F$12,0,10*ROW('Hygiene Data'!F86))="","",OFFSET('Hygiene Data'!$F$12,0,10*ROW('Hygiene Data'!F86)))</f>
        <v/>
      </c>
      <c r="DW92" s="294" t="str">
        <f ca="true">+IF(OFFSET('Hygiene Data'!$F$13,0,10*ROW('Hygiene Data'!F86))="","",OFFSET('Hygiene Data'!$F$13,0,10*ROW('Hygiene Data'!F86)))</f>
        <v/>
      </c>
      <c r="DX92" s="294" t="str">
        <f ca="true">+IF(OFFSET('Hygiene Data'!$G$11,0,10*ROW('Hygiene Data'!G86))="","",OFFSET('Hygiene Data'!$G$11,0,10*ROW('Hygiene Data'!G86)))</f>
        <v/>
      </c>
      <c r="DY92" s="294" t="str">
        <f ca="true">+IF(OFFSET('Hygiene Data'!$G$12,0,10*ROW('Hygiene Data'!G86))="","",OFFSET('Hygiene Data'!$G$12,0,10*ROW('Hygiene Data'!G86)))</f>
        <v/>
      </c>
      <c r="DZ92" s="294" t="str">
        <f ca="true">+IF(OFFSET('Hygiene Data'!$G$13,0,10*ROW('Hygiene Data'!G86))="","",OFFSET('Hygiene Data'!$G$13,0,10*ROW('Hygiene Data'!G86)))</f>
        <v/>
      </c>
      <c r="EA92" s="294" t="str">
        <f ca="true">+IF(OFFSET('Hygiene Data'!$H$11,0,10*ROW('Hygiene Data'!H86))="","",OFFSET('Hygiene Data'!$H$11,0,10*ROW('Hygiene Data'!H86)))</f>
        <v/>
      </c>
      <c r="EB92" s="294" t="str">
        <f ca="true">+IF(OFFSET('Hygiene Data'!$H$12,0,10*ROW('Hygiene Data'!H86))="","",OFFSET('Hygiene Data'!$H$12,0,10*ROW('Hygiene Data'!H86)))</f>
        <v/>
      </c>
      <c r="EC92" s="294" t="str">
        <f ca="true">+IF(OFFSET('Hygiene Data'!$H$13,0,10*ROW('Hygiene Data'!H86))="","",OFFSET('Hygiene Data'!$H$13,0,10*ROW('Hygiene Data'!H86)))</f>
        <v/>
      </c>
      <c r="ED92" s="294" t="str">
        <f ca="true">+IF(OFFSET('Hygiene Data'!$I$11,0,10*ROW('Hygiene Data'!I86))="","",OFFSET('Hygiene Data'!$I$11,0,10*ROW('Hygiene Data'!I86)))</f>
        <v/>
      </c>
      <c r="EE92" s="294" t="str">
        <f ca="true">+IF(OFFSET('Hygiene Data'!$I$12,0,10*ROW('Hygiene Data'!I86))="","",OFFSET('Hygiene Data'!$I$12,0,10*ROW('Hygiene Data'!I86)))</f>
        <v/>
      </c>
      <c r="EF92" s="294"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50" t="str">
        <f t="shared" ca="true" si="1"/>
        <v/>
      </c>
      <c r="D93" s="96"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6"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6"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6"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6"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6"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6"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6"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6"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6"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6"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6"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6"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6"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6"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6"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6"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6"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7"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7"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7"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7"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7"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7"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7"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7"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7"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7"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7"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7"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7"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7"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7"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7"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7"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7"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7"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7"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7"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7"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7"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7"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7"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7"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7"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7"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7"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7"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8"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8"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8"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8"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8"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8"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8"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8"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8"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8"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8"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8"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8"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8"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8"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8"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8"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8"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94"/>
      <c r="BS93" s="294" t="str">
        <f ca="true">+IF(OFFSET('Water Data'!$D$27,0,10*ROW('Water Data'!D87))="","",OFFSET('Water Data'!$D$27,0,10*ROW('Water Data'!D87)))</f>
        <v/>
      </c>
      <c r="BT93" s="294" t="str">
        <f ca="true">+IF(OFFSET('Water Data'!$D$28,0,10*ROW('Water Data'!D87))="","",OFFSET('Water Data'!$D$28,0,10*ROW('Water Data'!D87)))</f>
        <v/>
      </c>
      <c r="BU93" s="294" t="str">
        <f ca="true">+IF(OFFSET('Water Data'!$D$29,0,10*ROW('Water Data'!D87))="","",OFFSET('Water Data'!$D$29,0,10*ROW('Water Data'!D87)))</f>
        <v/>
      </c>
      <c r="BV93" s="294" t="str">
        <f ca="true">+IF(OFFSET('Water Data'!$E$27,0,10*ROW('Water Data'!E87))="","",OFFSET('Water Data'!$E$27,0,10*ROW('Water Data'!E87)))</f>
        <v/>
      </c>
      <c r="BW93" s="294" t="str">
        <f ca="true">+IF(OFFSET('Water Data'!$E$28,0,10*ROW('Water Data'!E87))="","",OFFSET('Water Data'!$E$28,0,10*ROW('Water Data'!E87)))</f>
        <v/>
      </c>
      <c r="BX93" s="294" t="str">
        <f ca="true">+IF(OFFSET('Water Data'!$E$29,0,10*ROW('Water Data'!E87))="","",OFFSET('Water Data'!$E$29,0,10*ROW('Water Data'!E87)))</f>
        <v/>
      </c>
      <c r="BY93" s="294" t="str">
        <f ca="true">+IF(OFFSET('Water Data'!$F$27,0,10*ROW('Water Data'!F87))="","",OFFSET('Water Data'!$F$27,0,10*ROW('Water Data'!F87)))</f>
        <v/>
      </c>
      <c r="BZ93" s="294" t="str">
        <f ca="true">+IF(OFFSET('Water Data'!$F$28,0,10*ROW('Water Data'!F87))="","",OFFSET('Water Data'!$F$28,0,10*ROW('Water Data'!F87)))</f>
        <v/>
      </c>
      <c r="CA93" s="294" t="str">
        <f ca="true">+IF(OFFSET('Water Data'!$F$29,0,10*ROW('Water Data'!F87))="","",OFFSET('Water Data'!$F$29,0,10*ROW('Water Data'!F87)))</f>
        <v/>
      </c>
      <c r="CB93" s="294" t="str">
        <f ca="true">+IF(OFFSET('Water Data'!$G$27,0,10*ROW('Water Data'!G87))="","",OFFSET('Water Data'!$G$27,0,10*ROW('Water Data'!G87)))</f>
        <v/>
      </c>
      <c r="CC93" s="294" t="str">
        <f ca="true">+IF(OFFSET('Water Data'!$G$28,0,10*ROW('Water Data'!G87))="","",OFFSET('Water Data'!$G$28,0,10*ROW('Water Data'!G87)))</f>
        <v/>
      </c>
      <c r="CD93" s="294" t="str">
        <f ca="true">+IF(OFFSET('Water Data'!$G$29,0,10*ROW('Water Data'!G87))="","",OFFSET('Water Data'!$G$29,0,10*ROW('Water Data'!G87)))</f>
        <v/>
      </c>
      <c r="CE93" s="294" t="str">
        <f ca="true">+IF(OFFSET('Water Data'!$H$27,0,10*ROW('Water Data'!H87))="","",OFFSET('Water Data'!$H$27,0,10*ROW('Water Data'!H87)))</f>
        <v/>
      </c>
      <c r="CF93" s="294" t="str">
        <f ca="true">+IF(OFFSET('Water Data'!$H$28,0,10*ROW('Water Data'!H87))="","",OFFSET('Water Data'!$H$28,0,10*ROW('Water Data'!H87)))</f>
        <v/>
      </c>
      <c r="CG93" s="294" t="str">
        <f ca="true">+IF(OFFSET('Water Data'!$H$29,0,10*ROW('Water Data'!H87))="","",OFFSET('Water Data'!$H$29,0,10*ROW('Water Data'!H87)))</f>
        <v/>
      </c>
      <c r="CH93" s="294" t="str">
        <f ca="true">+IF(OFFSET('Water Data'!$I$27,0,10*ROW('Water Data'!I87))="","",OFFSET('Water Data'!$I$27,0,10*ROW('Water Data'!I87)))</f>
        <v/>
      </c>
      <c r="CI93" s="294" t="str">
        <f ca="true">+IF(OFFSET('Water Data'!$I$28,0,10*ROW('Water Data'!I87))="","",OFFSET('Water Data'!$I$28,0,10*ROW('Water Data'!I87)))</f>
        <v/>
      </c>
      <c r="CJ93" s="294" t="str">
        <f ca="true">+IF(OFFSET('Water Data'!$I$29,0,10*ROW('Water Data'!I87))="","",OFFSET('Water Data'!$I$29,0,10*ROW('Water Data'!I87)))</f>
        <v/>
      </c>
      <c r="CK93" s="294" t="str">
        <f ca="true">+IF(OFFSET('Sanitation Data'!$D$28,0,10*ROW('Sanitation Data'!D87))="","",OFFSET('Sanitation Data'!$D$28,0,10*ROW('Sanitation Data'!D87)))</f>
        <v/>
      </c>
      <c r="CL93" s="294" t="str">
        <f ca="true">+IF(OFFSET('Sanitation Data'!$D$29,0,10*ROW('Sanitation Data'!D87))="","",OFFSET('Sanitation Data'!$D$29,0,10*ROW('Sanitation Data'!D87)))</f>
        <v/>
      </c>
      <c r="CM93" s="294" t="str">
        <f ca="true">+IF(OFFSET('Sanitation Data'!$D$30,0,10*ROW('Sanitation Data'!D87))="","",OFFSET('Sanitation Data'!$D$30,0,10*ROW('Sanitation Data'!D87)))</f>
        <v/>
      </c>
      <c r="CN93" s="294" t="str">
        <f ca="true">+IF(OFFSET('Sanitation Data'!$D$31,0,10*ROW('Sanitation Data'!D87))="","",OFFSET('Sanitation Data'!$D$31,0,10*ROW('Sanitation Data'!D87)))</f>
        <v/>
      </c>
      <c r="CO93" s="294" t="str">
        <f ca="true">+IF(OFFSET('Sanitation Data'!$D$32,0,10*ROW('Sanitation Data'!D87))="","",OFFSET('Sanitation Data'!$D$32,0,10*ROW('Sanitation Data'!D87)))</f>
        <v/>
      </c>
      <c r="CP93" s="294" t="str">
        <f ca="true">+IF(OFFSET('Sanitation Data'!$E$28,0,10*ROW('Sanitation Data'!E87))="","",OFFSET('Sanitation Data'!$E$28,0,10*ROW('Sanitation Data'!E87)))</f>
        <v/>
      </c>
      <c r="CQ93" s="294" t="str">
        <f ca="true">+IF(OFFSET('Sanitation Data'!$E$29,0,10*ROW('Sanitation Data'!E87))="","",OFFSET('Sanitation Data'!$E$29,0,10*ROW('Sanitation Data'!E87)))</f>
        <v/>
      </c>
      <c r="CR93" s="294" t="str">
        <f ca="true">+IF(OFFSET('Sanitation Data'!$E$30,0,10*ROW('Sanitation Data'!E87))="","",OFFSET('Sanitation Data'!$E$30,0,10*ROW('Sanitation Data'!E87)))</f>
        <v/>
      </c>
      <c r="CS93" s="294" t="str">
        <f ca="true">+IF(OFFSET('Sanitation Data'!$E$31,0,10*ROW('Sanitation Data'!E87))="","",OFFSET('Sanitation Data'!$E$31,0,10*ROW('Sanitation Data'!E87)))</f>
        <v/>
      </c>
      <c r="CT93" s="294" t="str">
        <f ca="true">+IF(OFFSET('Sanitation Data'!$E$32,0,10*ROW('Sanitation Data'!E87))="","",OFFSET('Sanitation Data'!$E$32,0,10*ROW('Sanitation Data'!E87)))</f>
        <v/>
      </c>
      <c r="CU93" s="294" t="str">
        <f ca="true">+IF(OFFSET('Sanitation Data'!$F$28,0,10*ROW('Sanitation Data'!F87))="","",OFFSET('Sanitation Data'!$F$28,0,10*ROW('Sanitation Data'!F87)))</f>
        <v/>
      </c>
      <c r="CV93" s="294" t="str">
        <f ca="true">+IF(OFFSET('Sanitation Data'!$F$29,0,10*ROW('Sanitation Data'!F87))="","",OFFSET('Sanitation Data'!$F$29,0,10*ROW('Sanitation Data'!F87)))</f>
        <v/>
      </c>
      <c r="CW93" s="294" t="str">
        <f ca="true">+IF(OFFSET('Sanitation Data'!$F$30,0,10*ROW('Sanitation Data'!F87))="","",OFFSET('Sanitation Data'!$F$30,0,10*ROW('Sanitation Data'!F87)))</f>
        <v/>
      </c>
      <c r="CX93" s="294" t="str">
        <f ca="true">+IF(OFFSET('Sanitation Data'!$F$31,0,10*ROW('Sanitation Data'!F87))="","",OFFSET('Sanitation Data'!$F$31,0,10*ROW('Sanitation Data'!F87)))</f>
        <v/>
      </c>
      <c r="CY93" s="294" t="str">
        <f ca="true">+IF(OFFSET('Sanitation Data'!$F$32,0,10*ROW('Sanitation Data'!F87))="","",OFFSET('Sanitation Data'!$F$32,0,10*ROW('Sanitation Data'!F87)))</f>
        <v/>
      </c>
      <c r="CZ93" s="294" t="str">
        <f ca="true">+IF(OFFSET('Sanitation Data'!$G$28,0,10*ROW('Sanitation Data'!G87))="","",OFFSET('Sanitation Data'!$G$28,0,10*ROW('Sanitation Data'!G87)))</f>
        <v/>
      </c>
      <c r="DA93" s="294" t="str">
        <f ca="true">+IF(OFFSET('Sanitation Data'!$G$29,0,10*ROW('Sanitation Data'!G87))="","",OFFSET('Sanitation Data'!$G$29,0,10*ROW('Sanitation Data'!G87)))</f>
        <v/>
      </c>
      <c r="DB93" s="294" t="str">
        <f ca="true">+IF(OFFSET('Sanitation Data'!$G$30,0,10*ROW('Sanitation Data'!G87))="","",OFFSET('Sanitation Data'!$G$30,0,10*ROW('Sanitation Data'!G87)))</f>
        <v/>
      </c>
      <c r="DC93" s="294" t="str">
        <f ca="true">+IF(OFFSET('Sanitation Data'!$G$31,0,10*ROW('Sanitation Data'!G87))="","",OFFSET('Sanitation Data'!$G$31,0,10*ROW('Sanitation Data'!G87)))</f>
        <v/>
      </c>
      <c r="DD93" s="294" t="str">
        <f ca="true">+IF(OFFSET('Sanitation Data'!$G$32,0,10*ROW('Sanitation Data'!G87))="","",OFFSET('Sanitation Data'!$G$32,0,10*ROW('Sanitation Data'!G87)))</f>
        <v/>
      </c>
      <c r="DE93" s="294" t="str">
        <f ca="true">+IF(OFFSET('Sanitation Data'!$H$28,0,10*ROW('Sanitation Data'!H87))="","",OFFSET('Sanitation Data'!$H$28,0,10*ROW('Sanitation Data'!H87)))</f>
        <v/>
      </c>
      <c r="DF93" s="294" t="str">
        <f ca="true">+IF(OFFSET('Sanitation Data'!$H$29,0,10*ROW('Sanitation Data'!H87))="","",OFFSET('Sanitation Data'!$H$29,0,10*ROW('Sanitation Data'!H87)))</f>
        <v/>
      </c>
      <c r="DG93" s="294" t="str">
        <f ca="true">+IF(OFFSET('Sanitation Data'!$H$30,0,10*ROW('Sanitation Data'!H87))="","",OFFSET('Sanitation Data'!$H$30,0,10*ROW('Sanitation Data'!H87)))</f>
        <v/>
      </c>
      <c r="DH93" s="294" t="str">
        <f ca="true">+IF(OFFSET('Sanitation Data'!$H$31,0,10*ROW('Sanitation Data'!H87))="","",OFFSET('Sanitation Data'!$H$31,0,10*ROW('Sanitation Data'!H87)))</f>
        <v/>
      </c>
      <c r="DI93" s="294" t="str">
        <f ca="true">+IF(OFFSET('Sanitation Data'!$H$32,0,10*ROW('Sanitation Data'!H87))="","",OFFSET('Sanitation Data'!$H$32,0,10*ROW('Sanitation Data'!H87)))</f>
        <v/>
      </c>
      <c r="DJ93" s="294" t="str">
        <f ca="true">+IF(OFFSET('Sanitation Data'!$I$28,0,10*ROW('Sanitation Data'!I87))="","",OFFSET('Sanitation Data'!$I$28,0,10*ROW('Sanitation Data'!I87)))</f>
        <v/>
      </c>
      <c r="DK93" s="294" t="str">
        <f ca="true">+IF(OFFSET('Sanitation Data'!$I$29,0,10*ROW('Sanitation Data'!I87))="","",OFFSET('Sanitation Data'!$I$29,0,10*ROW('Sanitation Data'!I87)))</f>
        <v/>
      </c>
      <c r="DL93" s="294" t="str">
        <f ca="true">+IF(OFFSET('Sanitation Data'!$I$30,0,10*ROW('Sanitation Data'!I87))="","",OFFSET('Sanitation Data'!$I$30,0,10*ROW('Sanitation Data'!I87)))</f>
        <v/>
      </c>
      <c r="DM93" s="294" t="str">
        <f ca="true">+IF(OFFSET('Sanitation Data'!$I$31,0,10*ROW('Sanitation Data'!I87))="","",OFFSET('Sanitation Data'!$I$31,0,10*ROW('Sanitation Data'!I87)))</f>
        <v/>
      </c>
      <c r="DN93" s="294" t="str">
        <f ca="true">+IF(OFFSET('Sanitation Data'!$I$32,0,10*ROW('Sanitation Data'!I87))="","",OFFSET('Sanitation Data'!$I$32,0,10*ROW('Sanitation Data'!I87)))</f>
        <v/>
      </c>
      <c r="DO93" s="294" t="str">
        <f ca="true">+IF(OFFSET('Hygiene Data'!$D$11,0,10*ROW('Hygiene Data'!D87))="","",OFFSET('Hygiene Data'!$D$11,0,10*ROW('Hygiene Data'!D87)))</f>
        <v/>
      </c>
      <c r="DP93" s="294" t="str">
        <f ca="true">+IF(OFFSET('Hygiene Data'!$D$12,0,10*ROW('Hygiene Data'!D87))="","",OFFSET('Hygiene Data'!$D$12,0,10*ROW('Hygiene Data'!D87)))</f>
        <v/>
      </c>
      <c r="DQ93" s="294" t="str">
        <f ca="true">+IF(OFFSET('Hygiene Data'!$D$13,0,10*ROW('Hygiene Data'!D87))="","",OFFSET('Hygiene Data'!$D$13,0,10*ROW('Hygiene Data'!D87)))</f>
        <v/>
      </c>
      <c r="DR93" s="294" t="str">
        <f ca="true">+IF(OFFSET('Hygiene Data'!$E$11,0,10*ROW('Hygiene Data'!E87))="","",OFFSET('Hygiene Data'!$E$11,0,10*ROW('Hygiene Data'!E87)))</f>
        <v/>
      </c>
      <c r="DS93" s="294" t="str">
        <f ca="true">+IF(OFFSET('Hygiene Data'!$E$12,0,10*ROW('Hygiene Data'!E87))="","",OFFSET('Hygiene Data'!$E$12,0,10*ROW('Hygiene Data'!E87)))</f>
        <v/>
      </c>
      <c r="DT93" s="294" t="str">
        <f ca="true">+IF(OFFSET('Hygiene Data'!$E$13,0,10*ROW('Hygiene Data'!E87))="","",OFFSET('Hygiene Data'!$E$13,0,10*ROW('Hygiene Data'!E87)))</f>
        <v/>
      </c>
      <c r="DU93" s="294" t="str">
        <f ca="true">+IF(OFFSET('Hygiene Data'!$F$11,0,10*ROW('Hygiene Data'!F87))="","",OFFSET('Hygiene Data'!$F$11,0,10*ROW('Hygiene Data'!F87)))</f>
        <v/>
      </c>
      <c r="DV93" s="294" t="str">
        <f ca="true">+IF(OFFSET('Hygiene Data'!$F$12,0,10*ROW('Hygiene Data'!F87))="","",OFFSET('Hygiene Data'!$F$12,0,10*ROW('Hygiene Data'!F87)))</f>
        <v/>
      </c>
      <c r="DW93" s="294" t="str">
        <f ca="true">+IF(OFFSET('Hygiene Data'!$F$13,0,10*ROW('Hygiene Data'!F87))="","",OFFSET('Hygiene Data'!$F$13,0,10*ROW('Hygiene Data'!F87)))</f>
        <v/>
      </c>
      <c r="DX93" s="294" t="str">
        <f ca="true">+IF(OFFSET('Hygiene Data'!$G$11,0,10*ROW('Hygiene Data'!G87))="","",OFFSET('Hygiene Data'!$G$11,0,10*ROW('Hygiene Data'!G87)))</f>
        <v/>
      </c>
      <c r="DY93" s="294" t="str">
        <f ca="true">+IF(OFFSET('Hygiene Data'!$G$12,0,10*ROW('Hygiene Data'!G87))="","",OFFSET('Hygiene Data'!$G$12,0,10*ROW('Hygiene Data'!G87)))</f>
        <v/>
      </c>
      <c r="DZ93" s="294" t="str">
        <f ca="true">+IF(OFFSET('Hygiene Data'!$G$13,0,10*ROW('Hygiene Data'!G87))="","",OFFSET('Hygiene Data'!$G$13,0,10*ROW('Hygiene Data'!G87)))</f>
        <v/>
      </c>
      <c r="EA93" s="294" t="str">
        <f ca="true">+IF(OFFSET('Hygiene Data'!$H$11,0,10*ROW('Hygiene Data'!H87))="","",OFFSET('Hygiene Data'!$H$11,0,10*ROW('Hygiene Data'!H87)))</f>
        <v/>
      </c>
      <c r="EB93" s="294" t="str">
        <f ca="true">+IF(OFFSET('Hygiene Data'!$H$12,0,10*ROW('Hygiene Data'!H87))="","",OFFSET('Hygiene Data'!$H$12,0,10*ROW('Hygiene Data'!H87)))</f>
        <v/>
      </c>
      <c r="EC93" s="294" t="str">
        <f ca="true">+IF(OFFSET('Hygiene Data'!$H$13,0,10*ROW('Hygiene Data'!H87))="","",OFFSET('Hygiene Data'!$H$13,0,10*ROW('Hygiene Data'!H87)))</f>
        <v/>
      </c>
      <c r="ED93" s="294" t="str">
        <f ca="true">+IF(OFFSET('Hygiene Data'!$I$11,0,10*ROW('Hygiene Data'!I87))="","",OFFSET('Hygiene Data'!$I$11,0,10*ROW('Hygiene Data'!I87)))</f>
        <v/>
      </c>
      <c r="EE93" s="294" t="str">
        <f ca="true">+IF(OFFSET('Hygiene Data'!$I$12,0,10*ROW('Hygiene Data'!I87))="","",OFFSET('Hygiene Data'!$I$12,0,10*ROW('Hygiene Data'!I87)))</f>
        <v/>
      </c>
      <c r="EF93" s="294"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50" t="str">
        <f t="shared" ca="true" si="1"/>
        <v/>
      </c>
      <c r="D94" s="96"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6"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6"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6"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6"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6"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6"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6"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6"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6"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6"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6"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6"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6"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6"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6"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6"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6"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7"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7"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7"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7"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7"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7"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7"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7"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7"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7"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7"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7"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7"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7"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7"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7"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7"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7"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7"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7"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7"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7"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7"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7"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7"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7"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7"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7"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7"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7"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8"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8"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8"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8"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8"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8"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8"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8"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8"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8"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8"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8"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8"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8"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8"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8"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8"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8"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94"/>
      <c r="BS94" s="294" t="str">
        <f ca="true">+IF(OFFSET('Water Data'!$D$27,0,10*ROW('Water Data'!D88))="","",OFFSET('Water Data'!$D$27,0,10*ROW('Water Data'!D88)))</f>
        <v/>
      </c>
      <c r="BT94" s="294" t="str">
        <f ca="true">+IF(OFFSET('Water Data'!$D$28,0,10*ROW('Water Data'!D88))="","",OFFSET('Water Data'!$D$28,0,10*ROW('Water Data'!D88)))</f>
        <v/>
      </c>
      <c r="BU94" s="294" t="str">
        <f ca="true">+IF(OFFSET('Water Data'!$D$29,0,10*ROW('Water Data'!D88))="","",OFFSET('Water Data'!$D$29,0,10*ROW('Water Data'!D88)))</f>
        <v/>
      </c>
      <c r="BV94" s="294" t="str">
        <f ca="true">+IF(OFFSET('Water Data'!$E$27,0,10*ROW('Water Data'!E88))="","",OFFSET('Water Data'!$E$27,0,10*ROW('Water Data'!E88)))</f>
        <v/>
      </c>
      <c r="BW94" s="294" t="str">
        <f ca="true">+IF(OFFSET('Water Data'!$E$28,0,10*ROW('Water Data'!E88))="","",OFFSET('Water Data'!$E$28,0,10*ROW('Water Data'!E88)))</f>
        <v/>
      </c>
      <c r="BX94" s="294" t="str">
        <f ca="true">+IF(OFFSET('Water Data'!$E$29,0,10*ROW('Water Data'!E88))="","",OFFSET('Water Data'!$E$29,0,10*ROW('Water Data'!E88)))</f>
        <v/>
      </c>
      <c r="BY94" s="294" t="str">
        <f ca="true">+IF(OFFSET('Water Data'!$F$27,0,10*ROW('Water Data'!F88))="","",OFFSET('Water Data'!$F$27,0,10*ROW('Water Data'!F88)))</f>
        <v/>
      </c>
      <c r="BZ94" s="294" t="str">
        <f ca="true">+IF(OFFSET('Water Data'!$F$28,0,10*ROW('Water Data'!F88))="","",OFFSET('Water Data'!$F$28,0,10*ROW('Water Data'!F88)))</f>
        <v/>
      </c>
      <c r="CA94" s="294" t="str">
        <f ca="true">+IF(OFFSET('Water Data'!$F$29,0,10*ROW('Water Data'!F88))="","",OFFSET('Water Data'!$F$29,0,10*ROW('Water Data'!F88)))</f>
        <v/>
      </c>
      <c r="CB94" s="294" t="str">
        <f ca="true">+IF(OFFSET('Water Data'!$G$27,0,10*ROW('Water Data'!G88))="","",OFFSET('Water Data'!$G$27,0,10*ROW('Water Data'!G88)))</f>
        <v/>
      </c>
      <c r="CC94" s="294" t="str">
        <f ca="true">+IF(OFFSET('Water Data'!$G$28,0,10*ROW('Water Data'!G88))="","",OFFSET('Water Data'!$G$28,0,10*ROW('Water Data'!G88)))</f>
        <v/>
      </c>
      <c r="CD94" s="294" t="str">
        <f ca="true">+IF(OFFSET('Water Data'!$G$29,0,10*ROW('Water Data'!G88))="","",OFFSET('Water Data'!$G$29,0,10*ROW('Water Data'!G88)))</f>
        <v/>
      </c>
      <c r="CE94" s="294" t="str">
        <f ca="true">+IF(OFFSET('Water Data'!$H$27,0,10*ROW('Water Data'!H88))="","",OFFSET('Water Data'!$H$27,0,10*ROW('Water Data'!H88)))</f>
        <v/>
      </c>
      <c r="CF94" s="294" t="str">
        <f ca="true">+IF(OFFSET('Water Data'!$H$28,0,10*ROW('Water Data'!H88))="","",OFFSET('Water Data'!$H$28,0,10*ROW('Water Data'!H88)))</f>
        <v/>
      </c>
      <c r="CG94" s="294" t="str">
        <f ca="true">+IF(OFFSET('Water Data'!$H$29,0,10*ROW('Water Data'!H88))="","",OFFSET('Water Data'!$H$29,0,10*ROW('Water Data'!H88)))</f>
        <v/>
      </c>
      <c r="CH94" s="294" t="str">
        <f ca="true">+IF(OFFSET('Water Data'!$I$27,0,10*ROW('Water Data'!I88))="","",OFFSET('Water Data'!$I$27,0,10*ROW('Water Data'!I88)))</f>
        <v/>
      </c>
      <c r="CI94" s="294" t="str">
        <f ca="true">+IF(OFFSET('Water Data'!$I$28,0,10*ROW('Water Data'!I88))="","",OFFSET('Water Data'!$I$28,0,10*ROW('Water Data'!I88)))</f>
        <v/>
      </c>
      <c r="CJ94" s="294" t="str">
        <f ca="true">+IF(OFFSET('Water Data'!$I$29,0,10*ROW('Water Data'!I88))="","",OFFSET('Water Data'!$I$29,0,10*ROW('Water Data'!I88)))</f>
        <v/>
      </c>
      <c r="CK94" s="294" t="str">
        <f ca="true">+IF(OFFSET('Sanitation Data'!$D$28,0,10*ROW('Sanitation Data'!D88))="","",OFFSET('Sanitation Data'!$D$28,0,10*ROW('Sanitation Data'!D88)))</f>
        <v/>
      </c>
      <c r="CL94" s="294" t="str">
        <f ca="true">+IF(OFFSET('Sanitation Data'!$D$29,0,10*ROW('Sanitation Data'!D88))="","",OFFSET('Sanitation Data'!$D$29,0,10*ROW('Sanitation Data'!D88)))</f>
        <v/>
      </c>
      <c r="CM94" s="294" t="str">
        <f ca="true">+IF(OFFSET('Sanitation Data'!$D$30,0,10*ROW('Sanitation Data'!D88))="","",OFFSET('Sanitation Data'!$D$30,0,10*ROW('Sanitation Data'!D88)))</f>
        <v/>
      </c>
      <c r="CN94" s="294" t="str">
        <f ca="true">+IF(OFFSET('Sanitation Data'!$D$31,0,10*ROW('Sanitation Data'!D88))="","",OFFSET('Sanitation Data'!$D$31,0,10*ROW('Sanitation Data'!D88)))</f>
        <v/>
      </c>
      <c r="CO94" s="294" t="str">
        <f ca="true">+IF(OFFSET('Sanitation Data'!$D$32,0,10*ROW('Sanitation Data'!D88))="","",OFFSET('Sanitation Data'!$D$32,0,10*ROW('Sanitation Data'!D88)))</f>
        <v/>
      </c>
      <c r="CP94" s="294" t="str">
        <f ca="true">+IF(OFFSET('Sanitation Data'!$E$28,0,10*ROW('Sanitation Data'!E88))="","",OFFSET('Sanitation Data'!$E$28,0,10*ROW('Sanitation Data'!E88)))</f>
        <v/>
      </c>
      <c r="CQ94" s="294" t="str">
        <f ca="true">+IF(OFFSET('Sanitation Data'!$E$29,0,10*ROW('Sanitation Data'!E88))="","",OFFSET('Sanitation Data'!$E$29,0,10*ROW('Sanitation Data'!E88)))</f>
        <v/>
      </c>
      <c r="CR94" s="294" t="str">
        <f ca="true">+IF(OFFSET('Sanitation Data'!$E$30,0,10*ROW('Sanitation Data'!E88))="","",OFFSET('Sanitation Data'!$E$30,0,10*ROW('Sanitation Data'!E88)))</f>
        <v/>
      </c>
      <c r="CS94" s="294" t="str">
        <f ca="true">+IF(OFFSET('Sanitation Data'!$E$31,0,10*ROW('Sanitation Data'!E88))="","",OFFSET('Sanitation Data'!$E$31,0,10*ROW('Sanitation Data'!E88)))</f>
        <v/>
      </c>
      <c r="CT94" s="294" t="str">
        <f ca="true">+IF(OFFSET('Sanitation Data'!$E$32,0,10*ROW('Sanitation Data'!E88))="","",OFFSET('Sanitation Data'!$E$32,0,10*ROW('Sanitation Data'!E88)))</f>
        <v/>
      </c>
      <c r="CU94" s="294" t="str">
        <f ca="true">+IF(OFFSET('Sanitation Data'!$F$28,0,10*ROW('Sanitation Data'!F88))="","",OFFSET('Sanitation Data'!$F$28,0,10*ROW('Sanitation Data'!F88)))</f>
        <v/>
      </c>
      <c r="CV94" s="294" t="str">
        <f ca="true">+IF(OFFSET('Sanitation Data'!$F$29,0,10*ROW('Sanitation Data'!F88))="","",OFFSET('Sanitation Data'!$F$29,0,10*ROW('Sanitation Data'!F88)))</f>
        <v/>
      </c>
      <c r="CW94" s="294" t="str">
        <f ca="true">+IF(OFFSET('Sanitation Data'!$F$30,0,10*ROW('Sanitation Data'!F88))="","",OFFSET('Sanitation Data'!$F$30,0,10*ROW('Sanitation Data'!F88)))</f>
        <v/>
      </c>
      <c r="CX94" s="294" t="str">
        <f ca="true">+IF(OFFSET('Sanitation Data'!$F$31,0,10*ROW('Sanitation Data'!F88))="","",OFFSET('Sanitation Data'!$F$31,0,10*ROW('Sanitation Data'!F88)))</f>
        <v/>
      </c>
      <c r="CY94" s="294" t="str">
        <f ca="true">+IF(OFFSET('Sanitation Data'!$F$32,0,10*ROW('Sanitation Data'!F88))="","",OFFSET('Sanitation Data'!$F$32,0,10*ROW('Sanitation Data'!F88)))</f>
        <v/>
      </c>
      <c r="CZ94" s="294" t="str">
        <f ca="true">+IF(OFFSET('Sanitation Data'!$G$28,0,10*ROW('Sanitation Data'!G88))="","",OFFSET('Sanitation Data'!$G$28,0,10*ROW('Sanitation Data'!G88)))</f>
        <v/>
      </c>
      <c r="DA94" s="294" t="str">
        <f ca="true">+IF(OFFSET('Sanitation Data'!$G$29,0,10*ROW('Sanitation Data'!G88))="","",OFFSET('Sanitation Data'!$G$29,0,10*ROW('Sanitation Data'!G88)))</f>
        <v/>
      </c>
      <c r="DB94" s="294" t="str">
        <f ca="true">+IF(OFFSET('Sanitation Data'!$G$30,0,10*ROW('Sanitation Data'!G88))="","",OFFSET('Sanitation Data'!$G$30,0,10*ROW('Sanitation Data'!G88)))</f>
        <v/>
      </c>
      <c r="DC94" s="294" t="str">
        <f ca="true">+IF(OFFSET('Sanitation Data'!$G$31,0,10*ROW('Sanitation Data'!G88))="","",OFFSET('Sanitation Data'!$G$31,0,10*ROW('Sanitation Data'!G88)))</f>
        <v/>
      </c>
      <c r="DD94" s="294" t="str">
        <f ca="true">+IF(OFFSET('Sanitation Data'!$G$32,0,10*ROW('Sanitation Data'!G88))="","",OFFSET('Sanitation Data'!$G$32,0,10*ROW('Sanitation Data'!G88)))</f>
        <v/>
      </c>
      <c r="DE94" s="294" t="str">
        <f ca="true">+IF(OFFSET('Sanitation Data'!$H$28,0,10*ROW('Sanitation Data'!H88))="","",OFFSET('Sanitation Data'!$H$28,0,10*ROW('Sanitation Data'!H88)))</f>
        <v/>
      </c>
      <c r="DF94" s="294" t="str">
        <f ca="true">+IF(OFFSET('Sanitation Data'!$H$29,0,10*ROW('Sanitation Data'!H88))="","",OFFSET('Sanitation Data'!$H$29,0,10*ROW('Sanitation Data'!H88)))</f>
        <v/>
      </c>
      <c r="DG94" s="294" t="str">
        <f ca="true">+IF(OFFSET('Sanitation Data'!$H$30,0,10*ROW('Sanitation Data'!H88))="","",OFFSET('Sanitation Data'!$H$30,0,10*ROW('Sanitation Data'!H88)))</f>
        <v/>
      </c>
      <c r="DH94" s="294" t="str">
        <f ca="true">+IF(OFFSET('Sanitation Data'!$H$31,0,10*ROW('Sanitation Data'!H88))="","",OFFSET('Sanitation Data'!$H$31,0,10*ROW('Sanitation Data'!H88)))</f>
        <v/>
      </c>
      <c r="DI94" s="294" t="str">
        <f ca="true">+IF(OFFSET('Sanitation Data'!$H$32,0,10*ROW('Sanitation Data'!H88))="","",OFFSET('Sanitation Data'!$H$32,0,10*ROW('Sanitation Data'!H88)))</f>
        <v/>
      </c>
      <c r="DJ94" s="294" t="str">
        <f ca="true">+IF(OFFSET('Sanitation Data'!$I$28,0,10*ROW('Sanitation Data'!I88))="","",OFFSET('Sanitation Data'!$I$28,0,10*ROW('Sanitation Data'!I88)))</f>
        <v/>
      </c>
      <c r="DK94" s="294" t="str">
        <f ca="true">+IF(OFFSET('Sanitation Data'!$I$29,0,10*ROW('Sanitation Data'!I88))="","",OFFSET('Sanitation Data'!$I$29,0,10*ROW('Sanitation Data'!I88)))</f>
        <v/>
      </c>
      <c r="DL94" s="294" t="str">
        <f ca="true">+IF(OFFSET('Sanitation Data'!$I$30,0,10*ROW('Sanitation Data'!I88))="","",OFFSET('Sanitation Data'!$I$30,0,10*ROW('Sanitation Data'!I88)))</f>
        <v/>
      </c>
      <c r="DM94" s="294" t="str">
        <f ca="true">+IF(OFFSET('Sanitation Data'!$I$31,0,10*ROW('Sanitation Data'!I88))="","",OFFSET('Sanitation Data'!$I$31,0,10*ROW('Sanitation Data'!I88)))</f>
        <v/>
      </c>
      <c r="DN94" s="294" t="str">
        <f ca="true">+IF(OFFSET('Sanitation Data'!$I$32,0,10*ROW('Sanitation Data'!I88))="","",OFFSET('Sanitation Data'!$I$32,0,10*ROW('Sanitation Data'!I88)))</f>
        <v/>
      </c>
      <c r="DO94" s="294" t="str">
        <f ca="true">+IF(OFFSET('Hygiene Data'!$D$11,0,10*ROW('Hygiene Data'!D88))="","",OFFSET('Hygiene Data'!$D$11,0,10*ROW('Hygiene Data'!D88)))</f>
        <v/>
      </c>
      <c r="DP94" s="294" t="str">
        <f ca="true">+IF(OFFSET('Hygiene Data'!$D$12,0,10*ROW('Hygiene Data'!D88))="","",OFFSET('Hygiene Data'!$D$12,0,10*ROW('Hygiene Data'!D88)))</f>
        <v/>
      </c>
      <c r="DQ94" s="294" t="str">
        <f ca="true">+IF(OFFSET('Hygiene Data'!$D$13,0,10*ROW('Hygiene Data'!D88))="","",OFFSET('Hygiene Data'!$D$13,0,10*ROW('Hygiene Data'!D88)))</f>
        <v/>
      </c>
      <c r="DR94" s="294" t="str">
        <f ca="true">+IF(OFFSET('Hygiene Data'!$E$11,0,10*ROW('Hygiene Data'!E88))="","",OFFSET('Hygiene Data'!$E$11,0,10*ROW('Hygiene Data'!E88)))</f>
        <v/>
      </c>
      <c r="DS94" s="294" t="str">
        <f ca="true">+IF(OFFSET('Hygiene Data'!$E$12,0,10*ROW('Hygiene Data'!E88))="","",OFFSET('Hygiene Data'!$E$12,0,10*ROW('Hygiene Data'!E88)))</f>
        <v/>
      </c>
      <c r="DT94" s="294" t="str">
        <f ca="true">+IF(OFFSET('Hygiene Data'!$E$13,0,10*ROW('Hygiene Data'!E88))="","",OFFSET('Hygiene Data'!$E$13,0,10*ROW('Hygiene Data'!E88)))</f>
        <v/>
      </c>
      <c r="DU94" s="294" t="str">
        <f ca="true">+IF(OFFSET('Hygiene Data'!$F$11,0,10*ROW('Hygiene Data'!F88))="","",OFFSET('Hygiene Data'!$F$11,0,10*ROW('Hygiene Data'!F88)))</f>
        <v/>
      </c>
      <c r="DV94" s="294" t="str">
        <f ca="true">+IF(OFFSET('Hygiene Data'!$F$12,0,10*ROW('Hygiene Data'!F88))="","",OFFSET('Hygiene Data'!$F$12,0,10*ROW('Hygiene Data'!F88)))</f>
        <v/>
      </c>
      <c r="DW94" s="294" t="str">
        <f ca="true">+IF(OFFSET('Hygiene Data'!$F$13,0,10*ROW('Hygiene Data'!F88))="","",OFFSET('Hygiene Data'!$F$13,0,10*ROW('Hygiene Data'!F88)))</f>
        <v/>
      </c>
      <c r="DX94" s="294" t="str">
        <f ca="true">+IF(OFFSET('Hygiene Data'!$G$11,0,10*ROW('Hygiene Data'!G88))="","",OFFSET('Hygiene Data'!$G$11,0,10*ROW('Hygiene Data'!G88)))</f>
        <v/>
      </c>
      <c r="DY94" s="294" t="str">
        <f ca="true">+IF(OFFSET('Hygiene Data'!$G$12,0,10*ROW('Hygiene Data'!G88))="","",OFFSET('Hygiene Data'!$G$12,0,10*ROW('Hygiene Data'!G88)))</f>
        <v/>
      </c>
      <c r="DZ94" s="294" t="str">
        <f ca="true">+IF(OFFSET('Hygiene Data'!$G$13,0,10*ROW('Hygiene Data'!G88))="","",OFFSET('Hygiene Data'!$G$13,0,10*ROW('Hygiene Data'!G88)))</f>
        <v/>
      </c>
      <c r="EA94" s="294" t="str">
        <f ca="true">+IF(OFFSET('Hygiene Data'!$H$11,0,10*ROW('Hygiene Data'!H88))="","",OFFSET('Hygiene Data'!$H$11,0,10*ROW('Hygiene Data'!H88)))</f>
        <v/>
      </c>
      <c r="EB94" s="294" t="str">
        <f ca="true">+IF(OFFSET('Hygiene Data'!$H$12,0,10*ROW('Hygiene Data'!H88))="","",OFFSET('Hygiene Data'!$H$12,0,10*ROW('Hygiene Data'!H88)))</f>
        <v/>
      </c>
      <c r="EC94" s="294" t="str">
        <f ca="true">+IF(OFFSET('Hygiene Data'!$H$13,0,10*ROW('Hygiene Data'!H88))="","",OFFSET('Hygiene Data'!$H$13,0,10*ROW('Hygiene Data'!H88)))</f>
        <v/>
      </c>
      <c r="ED94" s="294" t="str">
        <f ca="true">+IF(OFFSET('Hygiene Data'!$I$11,0,10*ROW('Hygiene Data'!I88))="","",OFFSET('Hygiene Data'!$I$11,0,10*ROW('Hygiene Data'!I88)))</f>
        <v/>
      </c>
      <c r="EE94" s="294" t="str">
        <f ca="true">+IF(OFFSET('Hygiene Data'!$I$12,0,10*ROW('Hygiene Data'!I88))="","",OFFSET('Hygiene Data'!$I$12,0,10*ROW('Hygiene Data'!I88)))</f>
        <v/>
      </c>
      <c r="EF94" s="294"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50" t="str">
        <f t="shared" ca="true" si="1"/>
        <v/>
      </c>
      <c r="D95" s="96"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6"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6"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6"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6"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6"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6"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6"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6"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6"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6"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6"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6"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6"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6"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6"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6"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6"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7"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7"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7"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7"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7"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7"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7"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7"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7"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7"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7"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7"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7"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7"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7"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7"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7"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7"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7"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7"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7"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7"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7"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7"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7"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7"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7"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7"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7"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7"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8"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8"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8"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8"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8"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8"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8"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8"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8"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8"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8"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8"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8"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8"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8"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8"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8"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8"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94"/>
      <c r="BS95" s="294" t="str">
        <f ca="true">+IF(OFFSET('Water Data'!$D$27,0,10*ROW('Water Data'!D89))="","",OFFSET('Water Data'!$D$27,0,10*ROW('Water Data'!D89)))</f>
        <v/>
      </c>
      <c r="BT95" s="294" t="str">
        <f ca="true">+IF(OFFSET('Water Data'!$D$28,0,10*ROW('Water Data'!D89))="","",OFFSET('Water Data'!$D$28,0,10*ROW('Water Data'!D89)))</f>
        <v/>
      </c>
      <c r="BU95" s="294" t="str">
        <f ca="true">+IF(OFFSET('Water Data'!$D$29,0,10*ROW('Water Data'!D89))="","",OFFSET('Water Data'!$D$29,0,10*ROW('Water Data'!D89)))</f>
        <v/>
      </c>
      <c r="BV95" s="294" t="str">
        <f ca="true">+IF(OFFSET('Water Data'!$E$27,0,10*ROW('Water Data'!E89))="","",OFFSET('Water Data'!$E$27,0,10*ROW('Water Data'!E89)))</f>
        <v/>
      </c>
      <c r="BW95" s="294" t="str">
        <f ca="true">+IF(OFFSET('Water Data'!$E$28,0,10*ROW('Water Data'!E89))="","",OFFSET('Water Data'!$E$28,0,10*ROW('Water Data'!E89)))</f>
        <v/>
      </c>
      <c r="BX95" s="294" t="str">
        <f ca="true">+IF(OFFSET('Water Data'!$E$29,0,10*ROW('Water Data'!E89))="","",OFFSET('Water Data'!$E$29,0,10*ROW('Water Data'!E89)))</f>
        <v/>
      </c>
      <c r="BY95" s="294" t="str">
        <f ca="true">+IF(OFFSET('Water Data'!$F$27,0,10*ROW('Water Data'!F89))="","",OFFSET('Water Data'!$F$27,0,10*ROW('Water Data'!F89)))</f>
        <v/>
      </c>
      <c r="BZ95" s="294" t="str">
        <f ca="true">+IF(OFFSET('Water Data'!$F$28,0,10*ROW('Water Data'!F89))="","",OFFSET('Water Data'!$F$28,0,10*ROW('Water Data'!F89)))</f>
        <v/>
      </c>
      <c r="CA95" s="294" t="str">
        <f ca="true">+IF(OFFSET('Water Data'!$F$29,0,10*ROW('Water Data'!F89))="","",OFFSET('Water Data'!$F$29,0,10*ROW('Water Data'!F89)))</f>
        <v/>
      </c>
      <c r="CB95" s="294" t="str">
        <f ca="true">+IF(OFFSET('Water Data'!$G$27,0,10*ROW('Water Data'!G89))="","",OFFSET('Water Data'!$G$27,0,10*ROW('Water Data'!G89)))</f>
        <v/>
      </c>
      <c r="CC95" s="294" t="str">
        <f ca="true">+IF(OFFSET('Water Data'!$G$28,0,10*ROW('Water Data'!G89))="","",OFFSET('Water Data'!$G$28,0,10*ROW('Water Data'!G89)))</f>
        <v/>
      </c>
      <c r="CD95" s="294" t="str">
        <f ca="true">+IF(OFFSET('Water Data'!$G$29,0,10*ROW('Water Data'!G89))="","",OFFSET('Water Data'!$G$29,0,10*ROW('Water Data'!G89)))</f>
        <v/>
      </c>
      <c r="CE95" s="294" t="str">
        <f ca="true">+IF(OFFSET('Water Data'!$H$27,0,10*ROW('Water Data'!H89))="","",OFFSET('Water Data'!$H$27,0,10*ROW('Water Data'!H89)))</f>
        <v/>
      </c>
      <c r="CF95" s="294" t="str">
        <f ca="true">+IF(OFFSET('Water Data'!$H$28,0,10*ROW('Water Data'!H89))="","",OFFSET('Water Data'!$H$28,0,10*ROW('Water Data'!H89)))</f>
        <v/>
      </c>
      <c r="CG95" s="294" t="str">
        <f ca="true">+IF(OFFSET('Water Data'!$H$29,0,10*ROW('Water Data'!H89))="","",OFFSET('Water Data'!$H$29,0,10*ROW('Water Data'!H89)))</f>
        <v/>
      </c>
      <c r="CH95" s="294" t="str">
        <f ca="true">+IF(OFFSET('Water Data'!$I$27,0,10*ROW('Water Data'!I89))="","",OFFSET('Water Data'!$I$27,0,10*ROW('Water Data'!I89)))</f>
        <v/>
      </c>
      <c r="CI95" s="294" t="str">
        <f ca="true">+IF(OFFSET('Water Data'!$I$28,0,10*ROW('Water Data'!I89))="","",OFFSET('Water Data'!$I$28,0,10*ROW('Water Data'!I89)))</f>
        <v/>
      </c>
      <c r="CJ95" s="294" t="str">
        <f ca="true">+IF(OFFSET('Water Data'!$I$29,0,10*ROW('Water Data'!I89))="","",OFFSET('Water Data'!$I$29,0,10*ROW('Water Data'!I89)))</f>
        <v/>
      </c>
      <c r="CK95" s="294" t="str">
        <f ca="true">+IF(OFFSET('Sanitation Data'!$D$28,0,10*ROW('Sanitation Data'!D89))="","",OFFSET('Sanitation Data'!$D$28,0,10*ROW('Sanitation Data'!D89)))</f>
        <v/>
      </c>
      <c r="CL95" s="294" t="str">
        <f ca="true">+IF(OFFSET('Sanitation Data'!$D$29,0,10*ROW('Sanitation Data'!D89))="","",OFFSET('Sanitation Data'!$D$29,0,10*ROW('Sanitation Data'!D89)))</f>
        <v/>
      </c>
      <c r="CM95" s="294" t="str">
        <f ca="true">+IF(OFFSET('Sanitation Data'!$D$30,0,10*ROW('Sanitation Data'!D89))="","",OFFSET('Sanitation Data'!$D$30,0,10*ROW('Sanitation Data'!D89)))</f>
        <v/>
      </c>
      <c r="CN95" s="294" t="str">
        <f ca="true">+IF(OFFSET('Sanitation Data'!$D$31,0,10*ROW('Sanitation Data'!D89))="","",OFFSET('Sanitation Data'!$D$31,0,10*ROW('Sanitation Data'!D89)))</f>
        <v/>
      </c>
      <c r="CO95" s="294" t="str">
        <f ca="true">+IF(OFFSET('Sanitation Data'!$D$32,0,10*ROW('Sanitation Data'!D89))="","",OFFSET('Sanitation Data'!$D$32,0,10*ROW('Sanitation Data'!D89)))</f>
        <v/>
      </c>
      <c r="CP95" s="294" t="str">
        <f ca="true">+IF(OFFSET('Sanitation Data'!$E$28,0,10*ROW('Sanitation Data'!E89))="","",OFFSET('Sanitation Data'!$E$28,0,10*ROW('Sanitation Data'!E89)))</f>
        <v/>
      </c>
      <c r="CQ95" s="294" t="str">
        <f ca="true">+IF(OFFSET('Sanitation Data'!$E$29,0,10*ROW('Sanitation Data'!E89))="","",OFFSET('Sanitation Data'!$E$29,0,10*ROW('Sanitation Data'!E89)))</f>
        <v/>
      </c>
      <c r="CR95" s="294" t="str">
        <f ca="true">+IF(OFFSET('Sanitation Data'!$E$30,0,10*ROW('Sanitation Data'!E89))="","",OFFSET('Sanitation Data'!$E$30,0,10*ROW('Sanitation Data'!E89)))</f>
        <v/>
      </c>
      <c r="CS95" s="294" t="str">
        <f ca="true">+IF(OFFSET('Sanitation Data'!$E$31,0,10*ROW('Sanitation Data'!E89))="","",OFFSET('Sanitation Data'!$E$31,0,10*ROW('Sanitation Data'!E89)))</f>
        <v/>
      </c>
      <c r="CT95" s="294" t="str">
        <f ca="true">+IF(OFFSET('Sanitation Data'!$E$32,0,10*ROW('Sanitation Data'!E89))="","",OFFSET('Sanitation Data'!$E$32,0,10*ROW('Sanitation Data'!E89)))</f>
        <v/>
      </c>
      <c r="CU95" s="294" t="str">
        <f ca="true">+IF(OFFSET('Sanitation Data'!$F$28,0,10*ROW('Sanitation Data'!F89))="","",OFFSET('Sanitation Data'!$F$28,0,10*ROW('Sanitation Data'!F89)))</f>
        <v/>
      </c>
      <c r="CV95" s="294" t="str">
        <f ca="true">+IF(OFFSET('Sanitation Data'!$F$29,0,10*ROW('Sanitation Data'!F89))="","",OFFSET('Sanitation Data'!$F$29,0,10*ROW('Sanitation Data'!F89)))</f>
        <v/>
      </c>
      <c r="CW95" s="294" t="str">
        <f ca="true">+IF(OFFSET('Sanitation Data'!$F$30,0,10*ROW('Sanitation Data'!F89))="","",OFFSET('Sanitation Data'!$F$30,0,10*ROW('Sanitation Data'!F89)))</f>
        <v/>
      </c>
      <c r="CX95" s="294" t="str">
        <f ca="true">+IF(OFFSET('Sanitation Data'!$F$31,0,10*ROW('Sanitation Data'!F89))="","",OFFSET('Sanitation Data'!$F$31,0,10*ROW('Sanitation Data'!F89)))</f>
        <v/>
      </c>
      <c r="CY95" s="294" t="str">
        <f ca="true">+IF(OFFSET('Sanitation Data'!$F$32,0,10*ROW('Sanitation Data'!F89))="","",OFFSET('Sanitation Data'!$F$32,0,10*ROW('Sanitation Data'!F89)))</f>
        <v/>
      </c>
      <c r="CZ95" s="294" t="str">
        <f ca="true">+IF(OFFSET('Sanitation Data'!$G$28,0,10*ROW('Sanitation Data'!G89))="","",OFFSET('Sanitation Data'!$G$28,0,10*ROW('Sanitation Data'!G89)))</f>
        <v/>
      </c>
      <c r="DA95" s="294" t="str">
        <f ca="true">+IF(OFFSET('Sanitation Data'!$G$29,0,10*ROW('Sanitation Data'!G89))="","",OFFSET('Sanitation Data'!$G$29,0,10*ROW('Sanitation Data'!G89)))</f>
        <v/>
      </c>
      <c r="DB95" s="294" t="str">
        <f ca="true">+IF(OFFSET('Sanitation Data'!$G$30,0,10*ROW('Sanitation Data'!G89))="","",OFFSET('Sanitation Data'!$G$30,0,10*ROW('Sanitation Data'!G89)))</f>
        <v/>
      </c>
      <c r="DC95" s="294" t="str">
        <f ca="true">+IF(OFFSET('Sanitation Data'!$G$31,0,10*ROW('Sanitation Data'!G89))="","",OFFSET('Sanitation Data'!$G$31,0,10*ROW('Sanitation Data'!G89)))</f>
        <v/>
      </c>
      <c r="DD95" s="294" t="str">
        <f ca="true">+IF(OFFSET('Sanitation Data'!$G$32,0,10*ROW('Sanitation Data'!G89))="","",OFFSET('Sanitation Data'!$G$32,0,10*ROW('Sanitation Data'!G89)))</f>
        <v/>
      </c>
      <c r="DE95" s="294" t="str">
        <f ca="true">+IF(OFFSET('Sanitation Data'!$H$28,0,10*ROW('Sanitation Data'!H89))="","",OFFSET('Sanitation Data'!$H$28,0,10*ROW('Sanitation Data'!H89)))</f>
        <v/>
      </c>
      <c r="DF95" s="294" t="str">
        <f ca="true">+IF(OFFSET('Sanitation Data'!$H$29,0,10*ROW('Sanitation Data'!H89))="","",OFFSET('Sanitation Data'!$H$29,0,10*ROW('Sanitation Data'!H89)))</f>
        <v/>
      </c>
      <c r="DG95" s="294" t="str">
        <f ca="true">+IF(OFFSET('Sanitation Data'!$H$30,0,10*ROW('Sanitation Data'!H89))="","",OFFSET('Sanitation Data'!$H$30,0,10*ROW('Sanitation Data'!H89)))</f>
        <v/>
      </c>
      <c r="DH95" s="294" t="str">
        <f ca="true">+IF(OFFSET('Sanitation Data'!$H$31,0,10*ROW('Sanitation Data'!H89))="","",OFFSET('Sanitation Data'!$H$31,0,10*ROW('Sanitation Data'!H89)))</f>
        <v/>
      </c>
      <c r="DI95" s="294" t="str">
        <f ca="true">+IF(OFFSET('Sanitation Data'!$H$32,0,10*ROW('Sanitation Data'!H89))="","",OFFSET('Sanitation Data'!$H$32,0,10*ROW('Sanitation Data'!H89)))</f>
        <v/>
      </c>
      <c r="DJ95" s="294" t="str">
        <f ca="true">+IF(OFFSET('Sanitation Data'!$I$28,0,10*ROW('Sanitation Data'!I89))="","",OFFSET('Sanitation Data'!$I$28,0,10*ROW('Sanitation Data'!I89)))</f>
        <v/>
      </c>
      <c r="DK95" s="294" t="str">
        <f ca="true">+IF(OFFSET('Sanitation Data'!$I$29,0,10*ROW('Sanitation Data'!I89))="","",OFFSET('Sanitation Data'!$I$29,0,10*ROW('Sanitation Data'!I89)))</f>
        <v/>
      </c>
      <c r="DL95" s="294" t="str">
        <f ca="true">+IF(OFFSET('Sanitation Data'!$I$30,0,10*ROW('Sanitation Data'!I89))="","",OFFSET('Sanitation Data'!$I$30,0,10*ROW('Sanitation Data'!I89)))</f>
        <v/>
      </c>
      <c r="DM95" s="294" t="str">
        <f ca="true">+IF(OFFSET('Sanitation Data'!$I$31,0,10*ROW('Sanitation Data'!I89))="","",OFFSET('Sanitation Data'!$I$31,0,10*ROW('Sanitation Data'!I89)))</f>
        <v/>
      </c>
      <c r="DN95" s="294" t="str">
        <f ca="true">+IF(OFFSET('Sanitation Data'!$I$32,0,10*ROW('Sanitation Data'!I89))="","",OFFSET('Sanitation Data'!$I$32,0,10*ROW('Sanitation Data'!I89)))</f>
        <v/>
      </c>
      <c r="DO95" s="294" t="str">
        <f ca="true">+IF(OFFSET('Hygiene Data'!$D$11,0,10*ROW('Hygiene Data'!D89))="","",OFFSET('Hygiene Data'!$D$11,0,10*ROW('Hygiene Data'!D89)))</f>
        <v/>
      </c>
      <c r="DP95" s="294" t="str">
        <f ca="true">+IF(OFFSET('Hygiene Data'!$D$12,0,10*ROW('Hygiene Data'!D89))="","",OFFSET('Hygiene Data'!$D$12,0,10*ROW('Hygiene Data'!D89)))</f>
        <v/>
      </c>
      <c r="DQ95" s="294" t="str">
        <f ca="true">+IF(OFFSET('Hygiene Data'!$D$13,0,10*ROW('Hygiene Data'!D89))="","",OFFSET('Hygiene Data'!$D$13,0,10*ROW('Hygiene Data'!D89)))</f>
        <v/>
      </c>
      <c r="DR95" s="294" t="str">
        <f ca="true">+IF(OFFSET('Hygiene Data'!$E$11,0,10*ROW('Hygiene Data'!E89))="","",OFFSET('Hygiene Data'!$E$11,0,10*ROW('Hygiene Data'!E89)))</f>
        <v/>
      </c>
      <c r="DS95" s="294" t="str">
        <f ca="true">+IF(OFFSET('Hygiene Data'!$E$12,0,10*ROW('Hygiene Data'!E89))="","",OFFSET('Hygiene Data'!$E$12,0,10*ROW('Hygiene Data'!E89)))</f>
        <v/>
      </c>
      <c r="DT95" s="294" t="str">
        <f ca="true">+IF(OFFSET('Hygiene Data'!$E$13,0,10*ROW('Hygiene Data'!E89))="","",OFFSET('Hygiene Data'!$E$13,0,10*ROW('Hygiene Data'!E89)))</f>
        <v/>
      </c>
      <c r="DU95" s="294" t="str">
        <f ca="true">+IF(OFFSET('Hygiene Data'!$F$11,0,10*ROW('Hygiene Data'!F89))="","",OFFSET('Hygiene Data'!$F$11,0,10*ROW('Hygiene Data'!F89)))</f>
        <v/>
      </c>
      <c r="DV95" s="294" t="str">
        <f ca="true">+IF(OFFSET('Hygiene Data'!$F$12,0,10*ROW('Hygiene Data'!F89))="","",OFFSET('Hygiene Data'!$F$12,0,10*ROW('Hygiene Data'!F89)))</f>
        <v/>
      </c>
      <c r="DW95" s="294" t="str">
        <f ca="true">+IF(OFFSET('Hygiene Data'!$F$13,0,10*ROW('Hygiene Data'!F89))="","",OFFSET('Hygiene Data'!$F$13,0,10*ROW('Hygiene Data'!F89)))</f>
        <v/>
      </c>
      <c r="DX95" s="294" t="str">
        <f ca="true">+IF(OFFSET('Hygiene Data'!$G$11,0,10*ROW('Hygiene Data'!G89))="","",OFFSET('Hygiene Data'!$G$11,0,10*ROW('Hygiene Data'!G89)))</f>
        <v/>
      </c>
      <c r="DY95" s="294" t="str">
        <f ca="true">+IF(OFFSET('Hygiene Data'!$G$12,0,10*ROW('Hygiene Data'!G89))="","",OFFSET('Hygiene Data'!$G$12,0,10*ROW('Hygiene Data'!G89)))</f>
        <v/>
      </c>
      <c r="DZ95" s="294" t="str">
        <f ca="true">+IF(OFFSET('Hygiene Data'!$G$13,0,10*ROW('Hygiene Data'!G89))="","",OFFSET('Hygiene Data'!$G$13,0,10*ROW('Hygiene Data'!G89)))</f>
        <v/>
      </c>
      <c r="EA95" s="294" t="str">
        <f ca="true">+IF(OFFSET('Hygiene Data'!$H$11,0,10*ROW('Hygiene Data'!H89))="","",OFFSET('Hygiene Data'!$H$11,0,10*ROW('Hygiene Data'!H89)))</f>
        <v/>
      </c>
      <c r="EB95" s="294" t="str">
        <f ca="true">+IF(OFFSET('Hygiene Data'!$H$12,0,10*ROW('Hygiene Data'!H89))="","",OFFSET('Hygiene Data'!$H$12,0,10*ROW('Hygiene Data'!H89)))</f>
        <v/>
      </c>
      <c r="EC95" s="294" t="str">
        <f ca="true">+IF(OFFSET('Hygiene Data'!$H$13,0,10*ROW('Hygiene Data'!H89))="","",OFFSET('Hygiene Data'!$H$13,0,10*ROW('Hygiene Data'!H89)))</f>
        <v/>
      </c>
      <c r="ED95" s="294" t="str">
        <f ca="true">+IF(OFFSET('Hygiene Data'!$I$11,0,10*ROW('Hygiene Data'!I89))="","",OFFSET('Hygiene Data'!$I$11,0,10*ROW('Hygiene Data'!I89)))</f>
        <v/>
      </c>
      <c r="EE95" s="294" t="str">
        <f ca="true">+IF(OFFSET('Hygiene Data'!$I$12,0,10*ROW('Hygiene Data'!I89))="","",OFFSET('Hygiene Data'!$I$12,0,10*ROW('Hygiene Data'!I89)))</f>
        <v/>
      </c>
      <c r="EF95" s="294"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50" t="str">
        <f t="shared" ca="true" si="1"/>
        <v/>
      </c>
      <c r="D96" s="96"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6"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6"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6"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6"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6"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6"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6"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6"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6"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6"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6"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6"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6"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6"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6"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6"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6"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7"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7"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7"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7"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7"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7"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7"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7"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7"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7"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7"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7"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7"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7"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7"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7"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7"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7"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7"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7"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7"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7"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7"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7"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7"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7"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7"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7"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7"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7"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8"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8"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8"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8"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8"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8"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8"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8"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8"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8"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8"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8"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8"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8"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8"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8"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8"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8"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94"/>
      <c r="BS96" s="294" t="str">
        <f ca="true">+IF(OFFSET('Water Data'!$D$27,0,10*ROW('Water Data'!D90))="","",OFFSET('Water Data'!$D$27,0,10*ROW('Water Data'!D90)))</f>
        <v/>
      </c>
      <c r="BT96" s="294" t="str">
        <f ca="true">+IF(OFFSET('Water Data'!$D$28,0,10*ROW('Water Data'!D90))="","",OFFSET('Water Data'!$D$28,0,10*ROW('Water Data'!D90)))</f>
        <v/>
      </c>
      <c r="BU96" s="294" t="str">
        <f ca="true">+IF(OFFSET('Water Data'!$D$29,0,10*ROW('Water Data'!D90))="","",OFFSET('Water Data'!$D$29,0,10*ROW('Water Data'!D90)))</f>
        <v/>
      </c>
      <c r="BV96" s="294" t="str">
        <f ca="true">+IF(OFFSET('Water Data'!$E$27,0,10*ROW('Water Data'!E90))="","",OFFSET('Water Data'!$E$27,0,10*ROW('Water Data'!E90)))</f>
        <v/>
      </c>
      <c r="BW96" s="294" t="str">
        <f ca="true">+IF(OFFSET('Water Data'!$E$28,0,10*ROW('Water Data'!E90))="","",OFFSET('Water Data'!$E$28,0,10*ROW('Water Data'!E90)))</f>
        <v/>
      </c>
      <c r="BX96" s="294" t="str">
        <f ca="true">+IF(OFFSET('Water Data'!$E$29,0,10*ROW('Water Data'!E90))="","",OFFSET('Water Data'!$E$29,0,10*ROW('Water Data'!E90)))</f>
        <v/>
      </c>
      <c r="BY96" s="294" t="str">
        <f ca="true">+IF(OFFSET('Water Data'!$F$27,0,10*ROW('Water Data'!F90))="","",OFFSET('Water Data'!$F$27,0,10*ROW('Water Data'!F90)))</f>
        <v/>
      </c>
      <c r="BZ96" s="294" t="str">
        <f ca="true">+IF(OFFSET('Water Data'!$F$28,0,10*ROW('Water Data'!F90))="","",OFFSET('Water Data'!$F$28,0,10*ROW('Water Data'!F90)))</f>
        <v/>
      </c>
      <c r="CA96" s="294" t="str">
        <f ca="true">+IF(OFFSET('Water Data'!$F$29,0,10*ROW('Water Data'!F90))="","",OFFSET('Water Data'!$F$29,0,10*ROW('Water Data'!F90)))</f>
        <v/>
      </c>
      <c r="CB96" s="294" t="str">
        <f ca="true">+IF(OFFSET('Water Data'!$G$27,0,10*ROW('Water Data'!G90))="","",OFFSET('Water Data'!$G$27,0,10*ROW('Water Data'!G90)))</f>
        <v/>
      </c>
      <c r="CC96" s="294" t="str">
        <f ca="true">+IF(OFFSET('Water Data'!$G$28,0,10*ROW('Water Data'!G90))="","",OFFSET('Water Data'!$G$28,0,10*ROW('Water Data'!G90)))</f>
        <v/>
      </c>
      <c r="CD96" s="294" t="str">
        <f ca="true">+IF(OFFSET('Water Data'!$G$29,0,10*ROW('Water Data'!G90))="","",OFFSET('Water Data'!$G$29,0,10*ROW('Water Data'!G90)))</f>
        <v/>
      </c>
      <c r="CE96" s="294" t="str">
        <f ca="true">+IF(OFFSET('Water Data'!$H$27,0,10*ROW('Water Data'!H90))="","",OFFSET('Water Data'!$H$27,0,10*ROW('Water Data'!H90)))</f>
        <v/>
      </c>
      <c r="CF96" s="294" t="str">
        <f ca="true">+IF(OFFSET('Water Data'!$H$28,0,10*ROW('Water Data'!H90))="","",OFFSET('Water Data'!$H$28,0,10*ROW('Water Data'!H90)))</f>
        <v/>
      </c>
      <c r="CG96" s="294" t="str">
        <f ca="true">+IF(OFFSET('Water Data'!$H$29,0,10*ROW('Water Data'!H90))="","",OFFSET('Water Data'!$H$29,0,10*ROW('Water Data'!H90)))</f>
        <v/>
      </c>
      <c r="CH96" s="294" t="str">
        <f ca="true">+IF(OFFSET('Water Data'!$I$27,0,10*ROW('Water Data'!I90))="","",OFFSET('Water Data'!$I$27,0,10*ROW('Water Data'!I90)))</f>
        <v/>
      </c>
      <c r="CI96" s="294" t="str">
        <f ca="true">+IF(OFFSET('Water Data'!$I$28,0,10*ROW('Water Data'!I90))="","",OFFSET('Water Data'!$I$28,0,10*ROW('Water Data'!I90)))</f>
        <v/>
      </c>
      <c r="CJ96" s="294" t="str">
        <f ca="true">+IF(OFFSET('Water Data'!$I$29,0,10*ROW('Water Data'!I90))="","",OFFSET('Water Data'!$I$29,0,10*ROW('Water Data'!I90)))</f>
        <v/>
      </c>
      <c r="CK96" s="294" t="str">
        <f ca="true">+IF(OFFSET('Sanitation Data'!$D$28,0,10*ROW('Sanitation Data'!D90))="","",OFFSET('Sanitation Data'!$D$28,0,10*ROW('Sanitation Data'!D90)))</f>
        <v/>
      </c>
      <c r="CL96" s="294" t="str">
        <f ca="true">+IF(OFFSET('Sanitation Data'!$D$29,0,10*ROW('Sanitation Data'!D90))="","",OFFSET('Sanitation Data'!$D$29,0,10*ROW('Sanitation Data'!D90)))</f>
        <v/>
      </c>
      <c r="CM96" s="294" t="str">
        <f ca="true">+IF(OFFSET('Sanitation Data'!$D$30,0,10*ROW('Sanitation Data'!D90))="","",OFFSET('Sanitation Data'!$D$30,0,10*ROW('Sanitation Data'!D90)))</f>
        <v/>
      </c>
      <c r="CN96" s="294" t="str">
        <f ca="true">+IF(OFFSET('Sanitation Data'!$D$31,0,10*ROW('Sanitation Data'!D90))="","",OFFSET('Sanitation Data'!$D$31,0,10*ROW('Sanitation Data'!D90)))</f>
        <v/>
      </c>
      <c r="CO96" s="294" t="str">
        <f ca="true">+IF(OFFSET('Sanitation Data'!$D$32,0,10*ROW('Sanitation Data'!D90))="","",OFFSET('Sanitation Data'!$D$32,0,10*ROW('Sanitation Data'!D90)))</f>
        <v/>
      </c>
      <c r="CP96" s="294" t="str">
        <f ca="true">+IF(OFFSET('Sanitation Data'!$E$28,0,10*ROW('Sanitation Data'!E90))="","",OFFSET('Sanitation Data'!$E$28,0,10*ROW('Sanitation Data'!E90)))</f>
        <v/>
      </c>
      <c r="CQ96" s="294" t="str">
        <f ca="true">+IF(OFFSET('Sanitation Data'!$E$29,0,10*ROW('Sanitation Data'!E90))="","",OFFSET('Sanitation Data'!$E$29,0,10*ROW('Sanitation Data'!E90)))</f>
        <v/>
      </c>
      <c r="CR96" s="294" t="str">
        <f ca="true">+IF(OFFSET('Sanitation Data'!$E$30,0,10*ROW('Sanitation Data'!E90))="","",OFFSET('Sanitation Data'!$E$30,0,10*ROW('Sanitation Data'!E90)))</f>
        <v/>
      </c>
      <c r="CS96" s="294" t="str">
        <f ca="true">+IF(OFFSET('Sanitation Data'!$E$31,0,10*ROW('Sanitation Data'!E90))="","",OFFSET('Sanitation Data'!$E$31,0,10*ROW('Sanitation Data'!E90)))</f>
        <v/>
      </c>
      <c r="CT96" s="294" t="str">
        <f ca="true">+IF(OFFSET('Sanitation Data'!$E$32,0,10*ROW('Sanitation Data'!E90))="","",OFFSET('Sanitation Data'!$E$32,0,10*ROW('Sanitation Data'!E90)))</f>
        <v/>
      </c>
      <c r="CU96" s="294" t="str">
        <f ca="true">+IF(OFFSET('Sanitation Data'!$F$28,0,10*ROW('Sanitation Data'!F90))="","",OFFSET('Sanitation Data'!$F$28,0,10*ROW('Sanitation Data'!F90)))</f>
        <v/>
      </c>
      <c r="CV96" s="294" t="str">
        <f ca="true">+IF(OFFSET('Sanitation Data'!$F$29,0,10*ROW('Sanitation Data'!F90))="","",OFFSET('Sanitation Data'!$F$29,0,10*ROW('Sanitation Data'!F90)))</f>
        <v/>
      </c>
      <c r="CW96" s="294" t="str">
        <f ca="true">+IF(OFFSET('Sanitation Data'!$F$30,0,10*ROW('Sanitation Data'!F90))="","",OFFSET('Sanitation Data'!$F$30,0,10*ROW('Sanitation Data'!F90)))</f>
        <v/>
      </c>
      <c r="CX96" s="294" t="str">
        <f ca="true">+IF(OFFSET('Sanitation Data'!$F$31,0,10*ROW('Sanitation Data'!F90))="","",OFFSET('Sanitation Data'!$F$31,0,10*ROW('Sanitation Data'!F90)))</f>
        <v/>
      </c>
      <c r="CY96" s="294" t="str">
        <f ca="true">+IF(OFFSET('Sanitation Data'!$F$32,0,10*ROW('Sanitation Data'!F90))="","",OFFSET('Sanitation Data'!$F$32,0,10*ROW('Sanitation Data'!F90)))</f>
        <v/>
      </c>
      <c r="CZ96" s="294" t="str">
        <f ca="true">+IF(OFFSET('Sanitation Data'!$G$28,0,10*ROW('Sanitation Data'!G90))="","",OFFSET('Sanitation Data'!$G$28,0,10*ROW('Sanitation Data'!G90)))</f>
        <v/>
      </c>
      <c r="DA96" s="294" t="str">
        <f ca="true">+IF(OFFSET('Sanitation Data'!$G$29,0,10*ROW('Sanitation Data'!G90))="","",OFFSET('Sanitation Data'!$G$29,0,10*ROW('Sanitation Data'!G90)))</f>
        <v/>
      </c>
      <c r="DB96" s="294" t="str">
        <f ca="true">+IF(OFFSET('Sanitation Data'!$G$30,0,10*ROW('Sanitation Data'!G90))="","",OFFSET('Sanitation Data'!$G$30,0,10*ROW('Sanitation Data'!G90)))</f>
        <v/>
      </c>
      <c r="DC96" s="294" t="str">
        <f ca="true">+IF(OFFSET('Sanitation Data'!$G$31,0,10*ROW('Sanitation Data'!G90))="","",OFFSET('Sanitation Data'!$G$31,0,10*ROW('Sanitation Data'!G90)))</f>
        <v/>
      </c>
      <c r="DD96" s="294" t="str">
        <f ca="true">+IF(OFFSET('Sanitation Data'!$G$32,0,10*ROW('Sanitation Data'!G90))="","",OFFSET('Sanitation Data'!$G$32,0,10*ROW('Sanitation Data'!G90)))</f>
        <v/>
      </c>
      <c r="DE96" s="294" t="str">
        <f ca="true">+IF(OFFSET('Sanitation Data'!$H$28,0,10*ROW('Sanitation Data'!H90))="","",OFFSET('Sanitation Data'!$H$28,0,10*ROW('Sanitation Data'!H90)))</f>
        <v/>
      </c>
      <c r="DF96" s="294" t="str">
        <f ca="true">+IF(OFFSET('Sanitation Data'!$H$29,0,10*ROW('Sanitation Data'!H90))="","",OFFSET('Sanitation Data'!$H$29,0,10*ROW('Sanitation Data'!H90)))</f>
        <v/>
      </c>
      <c r="DG96" s="294" t="str">
        <f ca="true">+IF(OFFSET('Sanitation Data'!$H$30,0,10*ROW('Sanitation Data'!H90))="","",OFFSET('Sanitation Data'!$H$30,0,10*ROW('Sanitation Data'!H90)))</f>
        <v/>
      </c>
      <c r="DH96" s="294" t="str">
        <f ca="true">+IF(OFFSET('Sanitation Data'!$H$31,0,10*ROW('Sanitation Data'!H90))="","",OFFSET('Sanitation Data'!$H$31,0,10*ROW('Sanitation Data'!H90)))</f>
        <v/>
      </c>
      <c r="DI96" s="294" t="str">
        <f ca="true">+IF(OFFSET('Sanitation Data'!$H$32,0,10*ROW('Sanitation Data'!H90))="","",OFFSET('Sanitation Data'!$H$32,0,10*ROW('Sanitation Data'!H90)))</f>
        <v/>
      </c>
      <c r="DJ96" s="294" t="str">
        <f ca="true">+IF(OFFSET('Sanitation Data'!$I$28,0,10*ROW('Sanitation Data'!I90))="","",OFFSET('Sanitation Data'!$I$28,0,10*ROW('Sanitation Data'!I90)))</f>
        <v/>
      </c>
      <c r="DK96" s="294" t="str">
        <f ca="true">+IF(OFFSET('Sanitation Data'!$I$29,0,10*ROW('Sanitation Data'!I90))="","",OFFSET('Sanitation Data'!$I$29,0,10*ROW('Sanitation Data'!I90)))</f>
        <v/>
      </c>
      <c r="DL96" s="294" t="str">
        <f ca="true">+IF(OFFSET('Sanitation Data'!$I$30,0,10*ROW('Sanitation Data'!I90))="","",OFFSET('Sanitation Data'!$I$30,0,10*ROW('Sanitation Data'!I90)))</f>
        <v/>
      </c>
      <c r="DM96" s="294" t="str">
        <f ca="true">+IF(OFFSET('Sanitation Data'!$I$31,0,10*ROW('Sanitation Data'!I90))="","",OFFSET('Sanitation Data'!$I$31,0,10*ROW('Sanitation Data'!I90)))</f>
        <v/>
      </c>
      <c r="DN96" s="294" t="str">
        <f ca="true">+IF(OFFSET('Sanitation Data'!$I$32,0,10*ROW('Sanitation Data'!I90))="","",OFFSET('Sanitation Data'!$I$32,0,10*ROW('Sanitation Data'!I90)))</f>
        <v/>
      </c>
      <c r="DO96" s="294" t="str">
        <f ca="true">+IF(OFFSET('Hygiene Data'!$D$11,0,10*ROW('Hygiene Data'!D90))="","",OFFSET('Hygiene Data'!$D$11,0,10*ROW('Hygiene Data'!D90)))</f>
        <v/>
      </c>
      <c r="DP96" s="294" t="str">
        <f ca="true">+IF(OFFSET('Hygiene Data'!$D$12,0,10*ROW('Hygiene Data'!D90))="","",OFFSET('Hygiene Data'!$D$12,0,10*ROW('Hygiene Data'!D90)))</f>
        <v/>
      </c>
      <c r="DQ96" s="294" t="str">
        <f ca="true">+IF(OFFSET('Hygiene Data'!$D$13,0,10*ROW('Hygiene Data'!D90))="","",OFFSET('Hygiene Data'!$D$13,0,10*ROW('Hygiene Data'!D90)))</f>
        <v/>
      </c>
      <c r="DR96" s="294" t="str">
        <f ca="true">+IF(OFFSET('Hygiene Data'!$E$11,0,10*ROW('Hygiene Data'!E90))="","",OFFSET('Hygiene Data'!$E$11,0,10*ROW('Hygiene Data'!E90)))</f>
        <v/>
      </c>
      <c r="DS96" s="294" t="str">
        <f ca="true">+IF(OFFSET('Hygiene Data'!$E$12,0,10*ROW('Hygiene Data'!E90))="","",OFFSET('Hygiene Data'!$E$12,0,10*ROW('Hygiene Data'!E90)))</f>
        <v/>
      </c>
      <c r="DT96" s="294" t="str">
        <f ca="true">+IF(OFFSET('Hygiene Data'!$E$13,0,10*ROW('Hygiene Data'!E90))="","",OFFSET('Hygiene Data'!$E$13,0,10*ROW('Hygiene Data'!E90)))</f>
        <v/>
      </c>
      <c r="DU96" s="294" t="str">
        <f ca="true">+IF(OFFSET('Hygiene Data'!$F$11,0,10*ROW('Hygiene Data'!F90))="","",OFFSET('Hygiene Data'!$F$11,0,10*ROW('Hygiene Data'!F90)))</f>
        <v/>
      </c>
      <c r="DV96" s="294" t="str">
        <f ca="true">+IF(OFFSET('Hygiene Data'!$F$12,0,10*ROW('Hygiene Data'!F90))="","",OFFSET('Hygiene Data'!$F$12,0,10*ROW('Hygiene Data'!F90)))</f>
        <v/>
      </c>
      <c r="DW96" s="294" t="str">
        <f ca="true">+IF(OFFSET('Hygiene Data'!$F$13,0,10*ROW('Hygiene Data'!F90))="","",OFFSET('Hygiene Data'!$F$13,0,10*ROW('Hygiene Data'!F90)))</f>
        <v/>
      </c>
      <c r="DX96" s="294" t="str">
        <f ca="true">+IF(OFFSET('Hygiene Data'!$G$11,0,10*ROW('Hygiene Data'!G90))="","",OFFSET('Hygiene Data'!$G$11,0,10*ROW('Hygiene Data'!G90)))</f>
        <v/>
      </c>
      <c r="DY96" s="294" t="str">
        <f ca="true">+IF(OFFSET('Hygiene Data'!$G$12,0,10*ROW('Hygiene Data'!G90))="","",OFFSET('Hygiene Data'!$G$12,0,10*ROW('Hygiene Data'!G90)))</f>
        <v/>
      </c>
      <c r="DZ96" s="294" t="str">
        <f ca="true">+IF(OFFSET('Hygiene Data'!$G$13,0,10*ROW('Hygiene Data'!G90))="","",OFFSET('Hygiene Data'!$G$13,0,10*ROW('Hygiene Data'!G90)))</f>
        <v/>
      </c>
      <c r="EA96" s="294" t="str">
        <f ca="true">+IF(OFFSET('Hygiene Data'!$H$11,0,10*ROW('Hygiene Data'!H90))="","",OFFSET('Hygiene Data'!$H$11,0,10*ROW('Hygiene Data'!H90)))</f>
        <v/>
      </c>
      <c r="EB96" s="294" t="str">
        <f ca="true">+IF(OFFSET('Hygiene Data'!$H$12,0,10*ROW('Hygiene Data'!H90))="","",OFFSET('Hygiene Data'!$H$12,0,10*ROW('Hygiene Data'!H90)))</f>
        <v/>
      </c>
      <c r="EC96" s="294" t="str">
        <f ca="true">+IF(OFFSET('Hygiene Data'!$H$13,0,10*ROW('Hygiene Data'!H90))="","",OFFSET('Hygiene Data'!$H$13,0,10*ROW('Hygiene Data'!H90)))</f>
        <v/>
      </c>
      <c r="ED96" s="294" t="str">
        <f ca="true">+IF(OFFSET('Hygiene Data'!$I$11,0,10*ROW('Hygiene Data'!I90))="","",OFFSET('Hygiene Data'!$I$11,0,10*ROW('Hygiene Data'!I90)))</f>
        <v/>
      </c>
      <c r="EE96" s="294" t="str">
        <f ca="true">+IF(OFFSET('Hygiene Data'!$I$12,0,10*ROW('Hygiene Data'!I90))="","",OFFSET('Hygiene Data'!$I$12,0,10*ROW('Hygiene Data'!I90)))</f>
        <v/>
      </c>
      <c r="EF96" s="294"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50" t="str">
        <f t="shared" ca="true" si="1"/>
        <v/>
      </c>
      <c r="D97" s="96"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6"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6"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6"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6"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6"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6"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6"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6"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6"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6"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6"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6"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6"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6"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6"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6"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6"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7"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7"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7"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7"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7"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7"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7"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7"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7"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7"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7"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7"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7"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7"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7"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7"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7"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7"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7"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7"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7"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7"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7"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7"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7"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7"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7"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7"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7"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7"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8"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8"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8"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8"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8"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8"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8"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8"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8"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8"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8"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8"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8"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8"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8"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8"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8"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8"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94"/>
      <c r="BS97" s="294" t="str">
        <f ca="true">+IF(OFFSET('Water Data'!$D$27,0,10*ROW('Water Data'!D91))="","",OFFSET('Water Data'!$D$27,0,10*ROW('Water Data'!D91)))</f>
        <v/>
      </c>
      <c r="BT97" s="294" t="str">
        <f ca="true">+IF(OFFSET('Water Data'!$D$28,0,10*ROW('Water Data'!D91))="","",OFFSET('Water Data'!$D$28,0,10*ROW('Water Data'!D91)))</f>
        <v/>
      </c>
      <c r="BU97" s="294" t="str">
        <f ca="true">+IF(OFFSET('Water Data'!$D$29,0,10*ROW('Water Data'!D91))="","",OFFSET('Water Data'!$D$29,0,10*ROW('Water Data'!D91)))</f>
        <v/>
      </c>
      <c r="BV97" s="294" t="str">
        <f ca="true">+IF(OFFSET('Water Data'!$E$27,0,10*ROW('Water Data'!E91))="","",OFFSET('Water Data'!$E$27,0,10*ROW('Water Data'!E91)))</f>
        <v/>
      </c>
      <c r="BW97" s="294" t="str">
        <f ca="true">+IF(OFFSET('Water Data'!$E$28,0,10*ROW('Water Data'!E91))="","",OFFSET('Water Data'!$E$28,0,10*ROW('Water Data'!E91)))</f>
        <v/>
      </c>
      <c r="BX97" s="294" t="str">
        <f ca="true">+IF(OFFSET('Water Data'!$E$29,0,10*ROW('Water Data'!E91))="","",OFFSET('Water Data'!$E$29,0,10*ROW('Water Data'!E91)))</f>
        <v/>
      </c>
      <c r="BY97" s="294" t="str">
        <f ca="true">+IF(OFFSET('Water Data'!$F$27,0,10*ROW('Water Data'!F91))="","",OFFSET('Water Data'!$F$27,0,10*ROW('Water Data'!F91)))</f>
        <v/>
      </c>
      <c r="BZ97" s="294" t="str">
        <f ca="true">+IF(OFFSET('Water Data'!$F$28,0,10*ROW('Water Data'!F91))="","",OFFSET('Water Data'!$F$28,0,10*ROW('Water Data'!F91)))</f>
        <v/>
      </c>
      <c r="CA97" s="294" t="str">
        <f ca="true">+IF(OFFSET('Water Data'!$F$29,0,10*ROW('Water Data'!F91))="","",OFFSET('Water Data'!$F$29,0,10*ROW('Water Data'!F91)))</f>
        <v/>
      </c>
      <c r="CB97" s="294" t="str">
        <f ca="true">+IF(OFFSET('Water Data'!$G$27,0,10*ROW('Water Data'!G91))="","",OFFSET('Water Data'!$G$27,0,10*ROW('Water Data'!G91)))</f>
        <v/>
      </c>
      <c r="CC97" s="294" t="str">
        <f ca="true">+IF(OFFSET('Water Data'!$G$28,0,10*ROW('Water Data'!G91))="","",OFFSET('Water Data'!$G$28,0,10*ROW('Water Data'!G91)))</f>
        <v/>
      </c>
      <c r="CD97" s="294" t="str">
        <f ca="true">+IF(OFFSET('Water Data'!$G$29,0,10*ROW('Water Data'!G91))="","",OFFSET('Water Data'!$G$29,0,10*ROW('Water Data'!G91)))</f>
        <v/>
      </c>
      <c r="CE97" s="294" t="str">
        <f ca="true">+IF(OFFSET('Water Data'!$H$27,0,10*ROW('Water Data'!H91))="","",OFFSET('Water Data'!$H$27,0,10*ROW('Water Data'!H91)))</f>
        <v/>
      </c>
      <c r="CF97" s="294" t="str">
        <f ca="true">+IF(OFFSET('Water Data'!$H$28,0,10*ROW('Water Data'!H91))="","",OFFSET('Water Data'!$H$28,0,10*ROW('Water Data'!H91)))</f>
        <v/>
      </c>
      <c r="CG97" s="294" t="str">
        <f ca="true">+IF(OFFSET('Water Data'!$H$29,0,10*ROW('Water Data'!H91))="","",OFFSET('Water Data'!$H$29,0,10*ROW('Water Data'!H91)))</f>
        <v/>
      </c>
      <c r="CH97" s="294" t="str">
        <f ca="true">+IF(OFFSET('Water Data'!$I$27,0,10*ROW('Water Data'!I91))="","",OFFSET('Water Data'!$I$27,0,10*ROW('Water Data'!I91)))</f>
        <v/>
      </c>
      <c r="CI97" s="294" t="str">
        <f ca="true">+IF(OFFSET('Water Data'!$I$28,0,10*ROW('Water Data'!I91))="","",OFFSET('Water Data'!$I$28,0,10*ROW('Water Data'!I91)))</f>
        <v/>
      </c>
      <c r="CJ97" s="294" t="str">
        <f ca="true">+IF(OFFSET('Water Data'!$I$29,0,10*ROW('Water Data'!I91))="","",OFFSET('Water Data'!$I$29,0,10*ROW('Water Data'!I91)))</f>
        <v/>
      </c>
      <c r="CK97" s="294" t="str">
        <f ca="true">+IF(OFFSET('Sanitation Data'!$D$28,0,10*ROW('Sanitation Data'!D91))="","",OFFSET('Sanitation Data'!$D$28,0,10*ROW('Sanitation Data'!D91)))</f>
        <v/>
      </c>
      <c r="CL97" s="294" t="str">
        <f ca="true">+IF(OFFSET('Sanitation Data'!$D$29,0,10*ROW('Sanitation Data'!D91))="","",OFFSET('Sanitation Data'!$D$29,0,10*ROW('Sanitation Data'!D91)))</f>
        <v/>
      </c>
      <c r="CM97" s="294" t="str">
        <f ca="true">+IF(OFFSET('Sanitation Data'!$D$30,0,10*ROW('Sanitation Data'!D91))="","",OFFSET('Sanitation Data'!$D$30,0,10*ROW('Sanitation Data'!D91)))</f>
        <v/>
      </c>
      <c r="CN97" s="294" t="str">
        <f ca="true">+IF(OFFSET('Sanitation Data'!$D$31,0,10*ROW('Sanitation Data'!D91))="","",OFFSET('Sanitation Data'!$D$31,0,10*ROW('Sanitation Data'!D91)))</f>
        <v/>
      </c>
      <c r="CO97" s="294" t="str">
        <f ca="true">+IF(OFFSET('Sanitation Data'!$D$32,0,10*ROW('Sanitation Data'!D91))="","",OFFSET('Sanitation Data'!$D$32,0,10*ROW('Sanitation Data'!D91)))</f>
        <v/>
      </c>
      <c r="CP97" s="294" t="str">
        <f ca="true">+IF(OFFSET('Sanitation Data'!$E$28,0,10*ROW('Sanitation Data'!E91))="","",OFFSET('Sanitation Data'!$E$28,0,10*ROW('Sanitation Data'!E91)))</f>
        <v/>
      </c>
      <c r="CQ97" s="294" t="str">
        <f ca="true">+IF(OFFSET('Sanitation Data'!$E$29,0,10*ROW('Sanitation Data'!E91))="","",OFFSET('Sanitation Data'!$E$29,0,10*ROW('Sanitation Data'!E91)))</f>
        <v/>
      </c>
      <c r="CR97" s="294" t="str">
        <f ca="true">+IF(OFFSET('Sanitation Data'!$E$30,0,10*ROW('Sanitation Data'!E91))="","",OFFSET('Sanitation Data'!$E$30,0,10*ROW('Sanitation Data'!E91)))</f>
        <v/>
      </c>
      <c r="CS97" s="294" t="str">
        <f ca="true">+IF(OFFSET('Sanitation Data'!$E$31,0,10*ROW('Sanitation Data'!E91))="","",OFFSET('Sanitation Data'!$E$31,0,10*ROW('Sanitation Data'!E91)))</f>
        <v/>
      </c>
      <c r="CT97" s="294" t="str">
        <f ca="true">+IF(OFFSET('Sanitation Data'!$E$32,0,10*ROW('Sanitation Data'!E91))="","",OFFSET('Sanitation Data'!$E$32,0,10*ROW('Sanitation Data'!E91)))</f>
        <v/>
      </c>
      <c r="CU97" s="294" t="str">
        <f ca="true">+IF(OFFSET('Sanitation Data'!$F$28,0,10*ROW('Sanitation Data'!F91))="","",OFFSET('Sanitation Data'!$F$28,0,10*ROW('Sanitation Data'!F91)))</f>
        <v/>
      </c>
      <c r="CV97" s="294" t="str">
        <f ca="true">+IF(OFFSET('Sanitation Data'!$F$29,0,10*ROW('Sanitation Data'!F91))="","",OFFSET('Sanitation Data'!$F$29,0,10*ROW('Sanitation Data'!F91)))</f>
        <v/>
      </c>
      <c r="CW97" s="294" t="str">
        <f ca="true">+IF(OFFSET('Sanitation Data'!$F$30,0,10*ROW('Sanitation Data'!F91))="","",OFFSET('Sanitation Data'!$F$30,0,10*ROW('Sanitation Data'!F91)))</f>
        <v/>
      </c>
      <c r="CX97" s="294" t="str">
        <f ca="true">+IF(OFFSET('Sanitation Data'!$F$31,0,10*ROW('Sanitation Data'!F91))="","",OFFSET('Sanitation Data'!$F$31,0,10*ROW('Sanitation Data'!F91)))</f>
        <v/>
      </c>
      <c r="CY97" s="294" t="str">
        <f ca="true">+IF(OFFSET('Sanitation Data'!$F$32,0,10*ROW('Sanitation Data'!F91))="","",OFFSET('Sanitation Data'!$F$32,0,10*ROW('Sanitation Data'!F91)))</f>
        <v/>
      </c>
      <c r="CZ97" s="294" t="str">
        <f ca="true">+IF(OFFSET('Sanitation Data'!$G$28,0,10*ROW('Sanitation Data'!G91))="","",OFFSET('Sanitation Data'!$G$28,0,10*ROW('Sanitation Data'!G91)))</f>
        <v/>
      </c>
      <c r="DA97" s="294" t="str">
        <f ca="true">+IF(OFFSET('Sanitation Data'!$G$29,0,10*ROW('Sanitation Data'!G91))="","",OFFSET('Sanitation Data'!$G$29,0,10*ROW('Sanitation Data'!G91)))</f>
        <v/>
      </c>
      <c r="DB97" s="294" t="str">
        <f ca="true">+IF(OFFSET('Sanitation Data'!$G$30,0,10*ROW('Sanitation Data'!G91))="","",OFFSET('Sanitation Data'!$G$30,0,10*ROW('Sanitation Data'!G91)))</f>
        <v/>
      </c>
      <c r="DC97" s="294" t="str">
        <f ca="true">+IF(OFFSET('Sanitation Data'!$G$31,0,10*ROW('Sanitation Data'!G91))="","",OFFSET('Sanitation Data'!$G$31,0,10*ROW('Sanitation Data'!G91)))</f>
        <v/>
      </c>
      <c r="DD97" s="294" t="str">
        <f ca="true">+IF(OFFSET('Sanitation Data'!$G$32,0,10*ROW('Sanitation Data'!G91))="","",OFFSET('Sanitation Data'!$G$32,0,10*ROW('Sanitation Data'!G91)))</f>
        <v/>
      </c>
      <c r="DE97" s="294" t="str">
        <f ca="true">+IF(OFFSET('Sanitation Data'!$H$28,0,10*ROW('Sanitation Data'!H91))="","",OFFSET('Sanitation Data'!$H$28,0,10*ROW('Sanitation Data'!H91)))</f>
        <v/>
      </c>
      <c r="DF97" s="294" t="str">
        <f ca="true">+IF(OFFSET('Sanitation Data'!$H$29,0,10*ROW('Sanitation Data'!H91))="","",OFFSET('Sanitation Data'!$H$29,0,10*ROW('Sanitation Data'!H91)))</f>
        <v/>
      </c>
      <c r="DG97" s="294" t="str">
        <f ca="true">+IF(OFFSET('Sanitation Data'!$H$30,0,10*ROW('Sanitation Data'!H91))="","",OFFSET('Sanitation Data'!$H$30,0,10*ROW('Sanitation Data'!H91)))</f>
        <v/>
      </c>
      <c r="DH97" s="294" t="str">
        <f ca="true">+IF(OFFSET('Sanitation Data'!$H$31,0,10*ROW('Sanitation Data'!H91))="","",OFFSET('Sanitation Data'!$H$31,0,10*ROW('Sanitation Data'!H91)))</f>
        <v/>
      </c>
      <c r="DI97" s="294" t="str">
        <f ca="true">+IF(OFFSET('Sanitation Data'!$H$32,0,10*ROW('Sanitation Data'!H91))="","",OFFSET('Sanitation Data'!$H$32,0,10*ROW('Sanitation Data'!H91)))</f>
        <v/>
      </c>
      <c r="DJ97" s="294" t="str">
        <f ca="true">+IF(OFFSET('Sanitation Data'!$I$28,0,10*ROW('Sanitation Data'!I91))="","",OFFSET('Sanitation Data'!$I$28,0,10*ROW('Sanitation Data'!I91)))</f>
        <v/>
      </c>
      <c r="DK97" s="294" t="str">
        <f ca="true">+IF(OFFSET('Sanitation Data'!$I$29,0,10*ROW('Sanitation Data'!I91))="","",OFFSET('Sanitation Data'!$I$29,0,10*ROW('Sanitation Data'!I91)))</f>
        <v/>
      </c>
      <c r="DL97" s="294" t="str">
        <f ca="true">+IF(OFFSET('Sanitation Data'!$I$30,0,10*ROW('Sanitation Data'!I91))="","",OFFSET('Sanitation Data'!$I$30,0,10*ROW('Sanitation Data'!I91)))</f>
        <v/>
      </c>
      <c r="DM97" s="294" t="str">
        <f ca="true">+IF(OFFSET('Sanitation Data'!$I$31,0,10*ROW('Sanitation Data'!I91))="","",OFFSET('Sanitation Data'!$I$31,0,10*ROW('Sanitation Data'!I91)))</f>
        <v/>
      </c>
      <c r="DN97" s="294" t="str">
        <f ca="true">+IF(OFFSET('Sanitation Data'!$I$32,0,10*ROW('Sanitation Data'!I91))="","",OFFSET('Sanitation Data'!$I$32,0,10*ROW('Sanitation Data'!I91)))</f>
        <v/>
      </c>
      <c r="DO97" s="294" t="str">
        <f ca="true">+IF(OFFSET('Hygiene Data'!$D$11,0,10*ROW('Hygiene Data'!D91))="","",OFFSET('Hygiene Data'!$D$11,0,10*ROW('Hygiene Data'!D91)))</f>
        <v/>
      </c>
      <c r="DP97" s="294" t="str">
        <f ca="true">+IF(OFFSET('Hygiene Data'!$D$12,0,10*ROW('Hygiene Data'!D91))="","",OFFSET('Hygiene Data'!$D$12,0,10*ROW('Hygiene Data'!D91)))</f>
        <v/>
      </c>
      <c r="DQ97" s="294" t="str">
        <f ca="true">+IF(OFFSET('Hygiene Data'!$D$13,0,10*ROW('Hygiene Data'!D91))="","",OFFSET('Hygiene Data'!$D$13,0,10*ROW('Hygiene Data'!D91)))</f>
        <v/>
      </c>
      <c r="DR97" s="294" t="str">
        <f ca="true">+IF(OFFSET('Hygiene Data'!$E$11,0,10*ROW('Hygiene Data'!E91))="","",OFFSET('Hygiene Data'!$E$11,0,10*ROW('Hygiene Data'!E91)))</f>
        <v/>
      </c>
      <c r="DS97" s="294" t="str">
        <f ca="true">+IF(OFFSET('Hygiene Data'!$E$12,0,10*ROW('Hygiene Data'!E91))="","",OFFSET('Hygiene Data'!$E$12,0,10*ROW('Hygiene Data'!E91)))</f>
        <v/>
      </c>
      <c r="DT97" s="294" t="str">
        <f ca="true">+IF(OFFSET('Hygiene Data'!$E$13,0,10*ROW('Hygiene Data'!E91))="","",OFFSET('Hygiene Data'!$E$13,0,10*ROW('Hygiene Data'!E91)))</f>
        <v/>
      </c>
      <c r="DU97" s="294" t="str">
        <f ca="true">+IF(OFFSET('Hygiene Data'!$F$11,0,10*ROW('Hygiene Data'!F91))="","",OFFSET('Hygiene Data'!$F$11,0,10*ROW('Hygiene Data'!F91)))</f>
        <v/>
      </c>
      <c r="DV97" s="294" t="str">
        <f ca="true">+IF(OFFSET('Hygiene Data'!$F$12,0,10*ROW('Hygiene Data'!F91))="","",OFFSET('Hygiene Data'!$F$12,0,10*ROW('Hygiene Data'!F91)))</f>
        <v/>
      </c>
      <c r="DW97" s="294" t="str">
        <f ca="true">+IF(OFFSET('Hygiene Data'!$F$13,0,10*ROW('Hygiene Data'!F91))="","",OFFSET('Hygiene Data'!$F$13,0,10*ROW('Hygiene Data'!F91)))</f>
        <v/>
      </c>
      <c r="DX97" s="294" t="str">
        <f ca="true">+IF(OFFSET('Hygiene Data'!$G$11,0,10*ROW('Hygiene Data'!G91))="","",OFFSET('Hygiene Data'!$G$11,0,10*ROW('Hygiene Data'!G91)))</f>
        <v/>
      </c>
      <c r="DY97" s="294" t="str">
        <f ca="true">+IF(OFFSET('Hygiene Data'!$G$12,0,10*ROW('Hygiene Data'!G91))="","",OFFSET('Hygiene Data'!$G$12,0,10*ROW('Hygiene Data'!G91)))</f>
        <v/>
      </c>
      <c r="DZ97" s="294" t="str">
        <f ca="true">+IF(OFFSET('Hygiene Data'!$G$13,0,10*ROW('Hygiene Data'!G91))="","",OFFSET('Hygiene Data'!$G$13,0,10*ROW('Hygiene Data'!G91)))</f>
        <v/>
      </c>
      <c r="EA97" s="294" t="str">
        <f ca="true">+IF(OFFSET('Hygiene Data'!$H$11,0,10*ROW('Hygiene Data'!H91))="","",OFFSET('Hygiene Data'!$H$11,0,10*ROW('Hygiene Data'!H91)))</f>
        <v/>
      </c>
      <c r="EB97" s="294" t="str">
        <f ca="true">+IF(OFFSET('Hygiene Data'!$H$12,0,10*ROW('Hygiene Data'!H91))="","",OFFSET('Hygiene Data'!$H$12,0,10*ROW('Hygiene Data'!H91)))</f>
        <v/>
      </c>
      <c r="EC97" s="294" t="str">
        <f ca="true">+IF(OFFSET('Hygiene Data'!$H$13,0,10*ROW('Hygiene Data'!H91))="","",OFFSET('Hygiene Data'!$H$13,0,10*ROW('Hygiene Data'!H91)))</f>
        <v/>
      </c>
      <c r="ED97" s="294" t="str">
        <f ca="true">+IF(OFFSET('Hygiene Data'!$I$11,0,10*ROW('Hygiene Data'!I91))="","",OFFSET('Hygiene Data'!$I$11,0,10*ROW('Hygiene Data'!I91)))</f>
        <v/>
      </c>
      <c r="EE97" s="294" t="str">
        <f ca="true">+IF(OFFSET('Hygiene Data'!$I$12,0,10*ROW('Hygiene Data'!I91))="","",OFFSET('Hygiene Data'!$I$12,0,10*ROW('Hygiene Data'!I91)))</f>
        <v/>
      </c>
      <c r="EF97" s="294"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50" t="str">
        <f t="shared" ca="true" si="1"/>
        <v/>
      </c>
      <c r="D98" s="96"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6"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6"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6"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6"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6"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6"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6"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6"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6"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6"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6"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6"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6"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6"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6"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6"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6"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7"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7"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7"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7"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7"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7"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7"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7"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7"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7"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7"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7"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7"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7"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7"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7"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7"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7"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7"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7"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7"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7"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7"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7"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7"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7"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7"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7"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7"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7"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8"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8"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8"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8"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8"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8"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8"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8"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8"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8"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8"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8"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8"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8"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8"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8"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8"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8"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94"/>
      <c r="BS98" s="294" t="str">
        <f ca="true">+IF(OFFSET('Water Data'!$D$27,0,10*ROW('Water Data'!D92))="","",OFFSET('Water Data'!$D$27,0,10*ROW('Water Data'!D92)))</f>
        <v/>
      </c>
      <c r="BT98" s="294" t="str">
        <f ca="true">+IF(OFFSET('Water Data'!$D$28,0,10*ROW('Water Data'!D92))="","",OFFSET('Water Data'!$D$28,0,10*ROW('Water Data'!D92)))</f>
        <v/>
      </c>
      <c r="BU98" s="294" t="str">
        <f ca="true">+IF(OFFSET('Water Data'!$D$29,0,10*ROW('Water Data'!D92))="","",OFFSET('Water Data'!$D$29,0,10*ROW('Water Data'!D92)))</f>
        <v/>
      </c>
      <c r="BV98" s="294" t="str">
        <f ca="true">+IF(OFFSET('Water Data'!$E$27,0,10*ROW('Water Data'!E92))="","",OFFSET('Water Data'!$E$27,0,10*ROW('Water Data'!E92)))</f>
        <v/>
      </c>
      <c r="BW98" s="294" t="str">
        <f ca="true">+IF(OFFSET('Water Data'!$E$28,0,10*ROW('Water Data'!E92))="","",OFFSET('Water Data'!$E$28,0,10*ROW('Water Data'!E92)))</f>
        <v/>
      </c>
      <c r="BX98" s="294" t="str">
        <f ca="true">+IF(OFFSET('Water Data'!$E$29,0,10*ROW('Water Data'!E92))="","",OFFSET('Water Data'!$E$29,0,10*ROW('Water Data'!E92)))</f>
        <v/>
      </c>
      <c r="BY98" s="294" t="str">
        <f ca="true">+IF(OFFSET('Water Data'!$F$27,0,10*ROW('Water Data'!F92))="","",OFFSET('Water Data'!$F$27,0,10*ROW('Water Data'!F92)))</f>
        <v/>
      </c>
      <c r="BZ98" s="294" t="str">
        <f ca="true">+IF(OFFSET('Water Data'!$F$28,0,10*ROW('Water Data'!F92))="","",OFFSET('Water Data'!$F$28,0,10*ROW('Water Data'!F92)))</f>
        <v/>
      </c>
      <c r="CA98" s="294" t="str">
        <f ca="true">+IF(OFFSET('Water Data'!$F$29,0,10*ROW('Water Data'!F92))="","",OFFSET('Water Data'!$F$29,0,10*ROW('Water Data'!F92)))</f>
        <v/>
      </c>
      <c r="CB98" s="294" t="str">
        <f ca="true">+IF(OFFSET('Water Data'!$G$27,0,10*ROW('Water Data'!G92))="","",OFFSET('Water Data'!$G$27,0,10*ROW('Water Data'!G92)))</f>
        <v/>
      </c>
      <c r="CC98" s="294" t="str">
        <f ca="true">+IF(OFFSET('Water Data'!$G$28,0,10*ROW('Water Data'!G92))="","",OFFSET('Water Data'!$G$28,0,10*ROW('Water Data'!G92)))</f>
        <v/>
      </c>
      <c r="CD98" s="294" t="str">
        <f ca="true">+IF(OFFSET('Water Data'!$G$29,0,10*ROW('Water Data'!G92))="","",OFFSET('Water Data'!$G$29,0,10*ROW('Water Data'!G92)))</f>
        <v/>
      </c>
      <c r="CE98" s="294" t="str">
        <f ca="true">+IF(OFFSET('Water Data'!$H$27,0,10*ROW('Water Data'!H92))="","",OFFSET('Water Data'!$H$27,0,10*ROW('Water Data'!H92)))</f>
        <v/>
      </c>
      <c r="CF98" s="294" t="str">
        <f ca="true">+IF(OFFSET('Water Data'!$H$28,0,10*ROW('Water Data'!H92))="","",OFFSET('Water Data'!$H$28,0,10*ROW('Water Data'!H92)))</f>
        <v/>
      </c>
      <c r="CG98" s="294" t="str">
        <f ca="true">+IF(OFFSET('Water Data'!$H$29,0,10*ROW('Water Data'!H92))="","",OFFSET('Water Data'!$H$29,0,10*ROW('Water Data'!H92)))</f>
        <v/>
      </c>
      <c r="CH98" s="294" t="str">
        <f ca="true">+IF(OFFSET('Water Data'!$I$27,0,10*ROW('Water Data'!I92))="","",OFFSET('Water Data'!$I$27,0,10*ROW('Water Data'!I92)))</f>
        <v/>
      </c>
      <c r="CI98" s="294" t="str">
        <f ca="true">+IF(OFFSET('Water Data'!$I$28,0,10*ROW('Water Data'!I92))="","",OFFSET('Water Data'!$I$28,0,10*ROW('Water Data'!I92)))</f>
        <v/>
      </c>
      <c r="CJ98" s="294" t="str">
        <f ca="true">+IF(OFFSET('Water Data'!$I$29,0,10*ROW('Water Data'!I92))="","",OFFSET('Water Data'!$I$29,0,10*ROW('Water Data'!I92)))</f>
        <v/>
      </c>
      <c r="CK98" s="294" t="str">
        <f ca="true">+IF(OFFSET('Sanitation Data'!$D$28,0,10*ROW('Sanitation Data'!D92))="","",OFFSET('Sanitation Data'!$D$28,0,10*ROW('Sanitation Data'!D92)))</f>
        <v/>
      </c>
      <c r="CL98" s="294" t="str">
        <f ca="true">+IF(OFFSET('Sanitation Data'!$D$29,0,10*ROW('Sanitation Data'!D92))="","",OFFSET('Sanitation Data'!$D$29,0,10*ROW('Sanitation Data'!D92)))</f>
        <v/>
      </c>
      <c r="CM98" s="294" t="str">
        <f ca="true">+IF(OFFSET('Sanitation Data'!$D$30,0,10*ROW('Sanitation Data'!D92))="","",OFFSET('Sanitation Data'!$D$30,0,10*ROW('Sanitation Data'!D92)))</f>
        <v/>
      </c>
      <c r="CN98" s="294" t="str">
        <f ca="true">+IF(OFFSET('Sanitation Data'!$D$31,0,10*ROW('Sanitation Data'!D92))="","",OFFSET('Sanitation Data'!$D$31,0,10*ROW('Sanitation Data'!D92)))</f>
        <v/>
      </c>
      <c r="CO98" s="294" t="str">
        <f ca="true">+IF(OFFSET('Sanitation Data'!$D$32,0,10*ROW('Sanitation Data'!D92))="","",OFFSET('Sanitation Data'!$D$32,0,10*ROW('Sanitation Data'!D92)))</f>
        <v/>
      </c>
      <c r="CP98" s="294" t="str">
        <f ca="true">+IF(OFFSET('Sanitation Data'!$E$28,0,10*ROW('Sanitation Data'!E92))="","",OFFSET('Sanitation Data'!$E$28,0,10*ROW('Sanitation Data'!E92)))</f>
        <v/>
      </c>
      <c r="CQ98" s="294" t="str">
        <f ca="true">+IF(OFFSET('Sanitation Data'!$E$29,0,10*ROW('Sanitation Data'!E92))="","",OFFSET('Sanitation Data'!$E$29,0,10*ROW('Sanitation Data'!E92)))</f>
        <v/>
      </c>
      <c r="CR98" s="294" t="str">
        <f ca="true">+IF(OFFSET('Sanitation Data'!$E$30,0,10*ROW('Sanitation Data'!E92))="","",OFFSET('Sanitation Data'!$E$30,0,10*ROW('Sanitation Data'!E92)))</f>
        <v/>
      </c>
      <c r="CS98" s="294" t="str">
        <f ca="true">+IF(OFFSET('Sanitation Data'!$E$31,0,10*ROW('Sanitation Data'!E92))="","",OFFSET('Sanitation Data'!$E$31,0,10*ROW('Sanitation Data'!E92)))</f>
        <v/>
      </c>
      <c r="CT98" s="294" t="str">
        <f ca="true">+IF(OFFSET('Sanitation Data'!$E$32,0,10*ROW('Sanitation Data'!E92))="","",OFFSET('Sanitation Data'!$E$32,0,10*ROW('Sanitation Data'!E92)))</f>
        <v/>
      </c>
      <c r="CU98" s="294" t="str">
        <f ca="true">+IF(OFFSET('Sanitation Data'!$F$28,0,10*ROW('Sanitation Data'!F92))="","",OFFSET('Sanitation Data'!$F$28,0,10*ROW('Sanitation Data'!F92)))</f>
        <v/>
      </c>
      <c r="CV98" s="294" t="str">
        <f ca="true">+IF(OFFSET('Sanitation Data'!$F$29,0,10*ROW('Sanitation Data'!F92))="","",OFFSET('Sanitation Data'!$F$29,0,10*ROW('Sanitation Data'!F92)))</f>
        <v/>
      </c>
      <c r="CW98" s="294" t="str">
        <f ca="true">+IF(OFFSET('Sanitation Data'!$F$30,0,10*ROW('Sanitation Data'!F92))="","",OFFSET('Sanitation Data'!$F$30,0,10*ROW('Sanitation Data'!F92)))</f>
        <v/>
      </c>
      <c r="CX98" s="294" t="str">
        <f ca="true">+IF(OFFSET('Sanitation Data'!$F$31,0,10*ROW('Sanitation Data'!F92))="","",OFFSET('Sanitation Data'!$F$31,0,10*ROW('Sanitation Data'!F92)))</f>
        <v/>
      </c>
      <c r="CY98" s="294" t="str">
        <f ca="true">+IF(OFFSET('Sanitation Data'!$F$32,0,10*ROW('Sanitation Data'!F92))="","",OFFSET('Sanitation Data'!$F$32,0,10*ROW('Sanitation Data'!F92)))</f>
        <v/>
      </c>
      <c r="CZ98" s="294" t="str">
        <f ca="true">+IF(OFFSET('Sanitation Data'!$G$28,0,10*ROW('Sanitation Data'!G92))="","",OFFSET('Sanitation Data'!$G$28,0,10*ROW('Sanitation Data'!G92)))</f>
        <v/>
      </c>
      <c r="DA98" s="294" t="str">
        <f ca="true">+IF(OFFSET('Sanitation Data'!$G$29,0,10*ROW('Sanitation Data'!G92))="","",OFFSET('Sanitation Data'!$G$29,0,10*ROW('Sanitation Data'!G92)))</f>
        <v/>
      </c>
      <c r="DB98" s="294" t="str">
        <f ca="true">+IF(OFFSET('Sanitation Data'!$G$30,0,10*ROW('Sanitation Data'!G92))="","",OFFSET('Sanitation Data'!$G$30,0,10*ROW('Sanitation Data'!G92)))</f>
        <v/>
      </c>
      <c r="DC98" s="294" t="str">
        <f ca="true">+IF(OFFSET('Sanitation Data'!$G$31,0,10*ROW('Sanitation Data'!G92))="","",OFFSET('Sanitation Data'!$G$31,0,10*ROW('Sanitation Data'!G92)))</f>
        <v/>
      </c>
      <c r="DD98" s="294" t="str">
        <f ca="true">+IF(OFFSET('Sanitation Data'!$G$32,0,10*ROW('Sanitation Data'!G92))="","",OFFSET('Sanitation Data'!$G$32,0,10*ROW('Sanitation Data'!G92)))</f>
        <v/>
      </c>
      <c r="DE98" s="294" t="str">
        <f ca="true">+IF(OFFSET('Sanitation Data'!$H$28,0,10*ROW('Sanitation Data'!H92))="","",OFFSET('Sanitation Data'!$H$28,0,10*ROW('Sanitation Data'!H92)))</f>
        <v/>
      </c>
      <c r="DF98" s="294" t="str">
        <f ca="true">+IF(OFFSET('Sanitation Data'!$H$29,0,10*ROW('Sanitation Data'!H92))="","",OFFSET('Sanitation Data'!$H$29,0,10*ROW('Sanitation Data'!H92)))</f>
        <v/>
      </c>
      <c r="DG98" s="294" t="str">
        <f ca="true">+IF(OFFSET('Sanitation Data'!$H$30,0,10*ROW('Sanitation Data'!H92))="","",OFFSET('Sanitation Data'!$H$30,0,10*ROW('Sanitation Data'!H92)))</f>
        <v/>
      </c>
      <c r="DH98" s="294" t="str">
        <f ca="true">+IF(OFFSET('Sanitation Data'!$H$31,0,10*ROW('Sanitation Data'!H92))="","",OFFSET('Sanitation Data'!$H$31,0,10*ROW('Sanitation Data'!H92)))</f>
        <v/>
      </c>
      <c r="DI98" s="294" t="str">
        <f ca="true">+IF(OFFSET('Sanitation Data'!$H$32,0,10*ROW('Sanitation Data'!H92))="","",OFFSET('Sanitation Data'!$H$32,0,10*ROW('Sanitation Data'!H92)))</f>
        <v/>
      </c>
      <c r="DJ98" s="294" t="str">
        <f ca="true">+IF(OFFSET('Sanitation Data'!$I$28,0,10*ROW('Sanitation Data'!I92))="","",OFFSET('Sanitation Data'!$I$28,0,10*ROW('Sanitation Data'!I92)))</f>
        <v/>
      </c>
      <c r="DK98" s="294" t="str">
        <f ca="true">+IF(OFFSET('Sanitation Data'!$I$29,0,10*ROW('Sanitation Data'!I92))="","",OFFSET('Sanitation Data'!$I$29,0,10*ROW('Sanitation Data'!I92)))</f>
        <v/>
      </c>
      <c r="DL98" s="294" t="str">
        <f ca="true">+IF(OFFSET('Sanitation Data'!$I$30,0,10*ROW('Sanitation Data'!I92))="","",OFFSET('Sanitation Data'!$I$30,0,10*ROW('Sanitation Data'!I92)))</f>
        <v/>
      </c>
      <c r="DM98" s="294" t="str">
        <f ca="true">+IF(OFFSET('Sanitation Data'!$I$31,0,10*ROW('Sanitation Data'!I92))="","",OFFSET('Sanitation Data'!$I$31,0,10*ROW('Sanitation Data'!I92)))</f>
        <v/>
      </c>
      <c r="DN98" s="294" t="str">
        <f ca="true">+IF(OFFSET('Sanitation Data'!$I$32,0,10*ROW('Sanitation Data'!I92))="","",OFFSET('Sanitation Data'!$I$32,0,10*ROW('Sanitation Data'!I92)))</f>
        <v/>
      </c>
      <c r="DO98" s="294" t="str">
        <f ca="true">+IF(OFFSET('Hygiene Data'!$D$11,0,10*ROW('Hygiene Data'!D92))="","",OFFSET('Hygiene Data'!$D$11,0,10*ROW('Hygiene Data'!D92)))</f>
        <v/>
      </c>
      <c r="DP98" s="294" t="str">
        <f ca="true">+IF(OFFSET('Hygiene Data'!$D$12,0,10*ROW('Hygiene Data'!D92))="","",OFFSET('Hygiene Data'!$D$12,0,10*ROW('Hygiene Data'!D92)))</f>
        <v/>
      </c>
      <c r="DQ98" s="294" t="str">
        <f ca="true">+IF(OFFSET('Hygiene Data'!$D$13,0,10*ROW('Hygiene Data'!D92))="","",OFFSET('Hygiene Data'!$D$13,0,10*ROW('Hygiene Data'!D92)))</f>
        <v/>
      </c>
      <c r="DR98" s="294" t="str">
        <f ca="true">+IF(OFFSET('Hygiene Data'!$E$11,0,10*ROW('Hygiene Data'!E92))="","",OFFSET('Hygiene Data'!$E$11,0,10*ROW('Hygiene Data'!E92)))</f>
        <v/>
      </c>
      <c r="DS98" s="294" t="str">
        <f ca="true">+IF(OFFSET('Hygiene Data'!$E$12,0,10*ROW('Hygiene Data'!E92))="","",OFFSET('Hygiene Data'!$E$12,0,10*ROW('Hygiene Data'!E92)))</f>
        <v/>
      </c>
      <c r="DT98" s="294" t="str">
        <f ca="true">+IF(OFFSET('Hygiene Data'!$E$13,0,10*ROW('Hygiene Data'!E92))="","",OFFSET('Hygiene Data'!$E$13,0,10*ROW('Hygiene Data'!E92)))</f>
        <v/>
      </c>
      <c r="DU98" s="294" t="str">
        <f ca="true">+IF(OFFSET('Hygiene Data'!$F$11,0,10*ROW('Hygiene Data'!F92))="","",OFFSET('Hygiene Data'!$F$11,0,10*ROW('Hygiene Data'!F92)))</f>
        <v/>
      </c>
      <c r="DV98" s="294" t="str">
        <f ca="true">+IF(OFFSET('Hygiene Data'!$F$12,0,10*ROW('Hygiene Data'!F92))="","",OFFSET('Hygiene Data'!$F$12,0,10*ROW('Hygiene Data'!F92)))</f>
        <v/>
      </c>
      <c r="DW98" s="294" t="str">
        <f ca="true">+IF(OFFSET('Hygiene Data'!$F$13,0,10*ROW('Hygiene Data'!F92))="","",OFFSET('Hygiene Data'!$F$13,0,10*ROW('Hygiene Data'!F92)))</f>
        <v/>
      </c>
      <c r="DX98" s="294" t="str">
        <f ca="true">+IF(OFFSET('Hygiene Data'!$G$11,0,10*ROW('Hygiene Data'!G92))="","",OFFSET('Hygiene Data'!$G$11,0,10*ROW('Hygiene Data'!G92)))</f>
        <v/>
      </c>
      <c r="DY98" s="294" t="str">
        <f ca="true">+IF(OFFSET('Hygiene Data'!$G$12,0,10*ROW('Hygiene Data'!G92))="","",OFFSET('Hygiene Data'!$G$12,0,10*ROW('Hygiene Data'!G92)))</f>
        <v/>
      </c>
      <c r="DZ98" s="294" t="str">
        <f ca="true">+IF(OFFSET('Hygiene Data'!$G$13,0,10*ROW('Hygiene Data'!G92))="","",OFFSET('Hygiene Data'!$G$13,0,10*ROW('Hygiene Data'!G92)))</f>
        <v/>
      </c>
      <c r="EA98" s="294" t="str">
        <f ca="true">+IF(OFFSET('Hygiene Data'!$H$11,0,10*ROW('Hygiene Data'!H92))="","",OFFSET('Hygiene Data'!$H$11,0,10*ROW('Hygiene Data'!H92)))</f>
        <v/>
      </c>
      <c r="EB98" s="294" t="str">
        <f ca="true">+IF(OFFSET('Hygiene Data'!$H$12,0,10*ROW('Hygiene Data'!H92))="","",OFFSET('Hygiene Data'!$H$12,0,10*ROW('Hygiene Data'!H92)))</f>
        <v/>
      </c>
      <c r="EC98" s="294" t="str">
        <f ca="true">+IF(OFFSET('Hygiene Data'!$H$13,0,10*ROW('Hygiene Data'!H92))="","",OFFSET('Hygiene Data'!$H$13,0,10*ROW('Hygiene Data'!H92)))</f>
        <v/>
      </c>
      <c r="ED98" s="294" t="str">
        <f ca="true">+IF(OFFSET('Hygiene Data'!$I$11,0,10*ROW('Hygiene Data'!I92))="","",OFFSET('Hygiene Data'!$I$11,0,10*ROW('Hygiene Data'!I92)))</f>
        <v/>
      </c>
      <c r="EE98" s="294" t="str">
        <f ca="true">+IF(OFFSET('Hygiene Data'!$I$12,0,10*ROW('Hygiene Data'!I92))="","",OFFSET('Hygiene Data'!$I$12,0,10*ROW('Hygiene Data'!I92)))</f>
        <v/>
      </c>
      <c r="EF98" s="294"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50" t="str">
        <f t="shared" ca="true" si="1"/>
        <v/>
      </c>
      <c r="D99" s="96"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6"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6"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6"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6"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6"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6"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6"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6"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6"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6"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6"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6"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6"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6"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6"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6"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6"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7"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7"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7"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7"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7"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7"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7"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7"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7"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7"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7"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7"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7"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7"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7"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7"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7"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7"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7"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7"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7"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7"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7"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7"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7"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7"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7"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7"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7"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7"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8"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8"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8"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8"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8"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8"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8"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8"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8"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8"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8"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8"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8"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8"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8"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8"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8"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8"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94"/>
      <c r="BS99" s="294" t="str">
        <f ca="true">+IF(OFFSET('Water Data'!$D$27,0,10*ROW('Water Data'!D93))="","",OFFSET('Water Data'!$D$27,0,10*ROW('Water Data'!D93)))</f>
        <v/>
      </c>
      <c r="BT99" s="294" t="str">
        <f ca="true">+IF(OFFSET('Water Data'!$D$28,0,10*ROW('Water Data'!D93))="","",OFFSET('Water Data'!$D$28,0,10*ROW('Water Data'!D93)))</f>
        <v/>
      </c>
      <c r="BU99" s="294" t="str">
        <f ca="true">+IF(OFFSET('Water Data'!$D$29,0,10*ROW('Water Data'!D93))="","",OFFSET('Water Data'!$D$29,0,10*ROW('Water Data'!D93)))</f>
        <v/>
      </c>
      <c r="BV99" s="294" t="str">
        <f ca="true">+IF(OFFSET('Water Data'!$E$27,0,10*ROW('Water Data'!E93))="","",OFFSET('Water Data'!$E$27,0,10*ROW('Water Data'!E93)))</f>
        <v/>
      </c>
      <c r="BW99" s="294" t="str">
        <f ca="true">+IF(OFFSET('Water Data'!$E$28,0,10*ROW('Water Data'!E93))="","",OFFSET('Water Data'!$E$28,0,10*ROW('Water Data'!E93)))</f>
        <v/>
      </c>
      <c r="BX99" s="294" t="str">
        <f ca="true">+IF(OFFSET('Water Data'!$E$29,0,10*ROW('Water Data'!E93))="","",OFFSET('Water Data'!$E$29,0,10*ROW('Water Data'!E93)))</f>
        <v/>
      </c>
      <c r="BY99" s="294" t="str">
        <f ca="true">+IF(OFFSET('Water Data'!$F$27,0,10*ROW('Water Data'!F93))="","",OFFSET('Water Data'!$F$27,0,10*ROW('Water Data'!F93)))</f>
        <v/>
      </c>
      <c r="BZ99" s="294" t="str">
        <f ca="true">+IF(OFFSET('Water Data'!$F$28,0,10*ROW('Water Data'!F93))="","",OFFSET('Water Data'!$F$28,0,10*ROW('Water Data'!F93)))</f>
        <v/>
      </c>
      <c r="CA99" s="294" t="str">
        <f ca="true">+IF(OFFSET('Water Data'!$F$29,0,10*ROW('Water Data'!F93))="","",OFFSET('Water Data'!$F$29,0,10*ROW('Water Data'!F93)))</f>
        <v/>
      </c>
      <c r="CB99" s="294" t="str">
        <f ca="true">+IF(OFFSET('Water Data'!$G$27,0,10*ROW('Water Data'!G93))="","",OFFSET('Water Data'!$G$27,0,10*ROW('Water Data'!G93)))</f>
        <v/>
      </c>
      <c r="CC99" s="294" t="str">
        <f ca="true">+IF(OFFSET('Water Data'!$G$28,0,10*ROW('Water Data'!G93))="","",OFFSET('Water Data'!$G$28,0,10*ROW('Water Data'!G93)))</f>
        <v/>
      </c>
      <c r="CD99" s="294" t="str">
        <f ca="true">+IF(OFFSET('Water Data'!$G$29,0,10*ROW('Water Data'!G93))="","",OFFSET('Water Data'!$G$29,0,10*ROW('Water Data'!G93)))</f>
        <v/>
      </c>
      <c r="CE99" s="294" t="str">
        <f ca="true">+IF(OFFSET('Water Data'!$H$27,0,10*ROW('Water Data'!H93))="","",OFFSET('Water Data'!$H$27,0,10*ROW('Water Data'!H93)))</f>
        <v/>
      </c>
      <c r="CF99" s="294" t="str">
        <f ca="true">+IF(OFFSET('Water Data'!$H$28,0,10*ROW('Water Data'!H93))="","",OFFSET('Water Data'!$H$28,0,10*ROW('Water Data'!H93)))</f>
        <v/>
      </c>
      <c r="CG99" s="294" t="str">
        <f ca="true">+IF(OFFSET('Water Data'!$H$29,0,10*ROW('Water Data'!H93))="","",OFFSET('Water Data'!$H$29,0,10*ROW('Water Data'!H93)))</f>
        <v/>
      </c>
      <c r="CH99" s="294" t="str">
        <f ca="true">+IF(OFFSET('Water Data'!$I$27,0,10*ROW('Water Data'!I93))="","",OFFSET('Water Data'!$I$27,0,10*ROW('Water Data'!I93)))</f>
        <v/>
      </c>
      <c r="CI99" s="294" t="str">
        <f ca="true">+IF(OFFSET('Water Data'!$I$28,0,10*ROW('Water Data'!I93))="","",OFFSET('Water Data'!$I$28,0,10*ROW('Water Data'!I93)))</f>
        <v/>
      </c>
      <c r="CJ99" s="294" t="str">
        <f ca="true">+IF(OFFSET('Water Data'!$I$29,0,10*ROW('Water Data'!I93))="","",OFFSET('Water Data'!$I$29,0,10*ROW('Water Data'!I93)))</f>
        <v/>
      </c>
      <c r="CK99" s="294" t="str">
        <f ca="true">+IF(OFFSET('Sanitation Data'!$D$28,0,10*ROW('Sanitation Data'!D93))="","",OFFSET('Sanitation Data'!$D$28,0,10*ROW('Sanitation Data'!D93)))</f>
        <v/>
      </c>
      <c r="CL99" s="294" t="str">
        <f ca="true">+IF(OFFSET('Sanitation Data'!$D$29,0,10*ROW('Sanitation Data'!D93))="","",OFFSET('Sanitation Data'!$D$29,0,10*ROW('Sanitation Data'!D93)))</f>
        <v/>
      </c>
      <c r="CM99" s="294" t="str">
        <f ca="true">+IF(OFFSET('Sanitation Data'!$D$30,0,10*ROW('Sanitation Data'!D93))="","",OFFSET('Sanitation Data'!$D$30,0,10*ROW('Sanitation Data'!D93)))</f>
        <v/>
      </c>
      <c r="CN99" s="294" t="str">
        <f ca="true">+IF(OFFSET('Sanitation Data'!$D$31,0,10*ROW('Sanitation Data'!D93))="","",OFFSET('Sanitation Data'!$D$31,0,10*ROW('Sanitation Data'!D93)))</f>
        <v/>
      </c>
      <c r="CO99" s="294" t="str">
        <f ca="true">+IF(OFFSET('Sanitation Data'!$D$32,0,10*ROW('Sanitation Data'!D93))="","",OFFSET('Sanitation Data'!$D$32,0,10*ROW('Sanitation Data'!D93)))</f>
        <v/>
      </c>
      <c r="CP99" s="294" t="str">
        <f ca="true">+IF(OFFSET('Sanitation Data'!$E$28,0,10*ROW('Sanitation Data'!E93))="","",OFFSET('Sanitation Data'!$E$28,0,10*ROW('Sanitation Data'!E93)))</f>
        <v/>
      </c>
      <c r="CQ99" s="294" t="str">
        <f ca="true">+IF(OFFSET('Sanitation Data'!$E$29,0,10*ROW('Sanitation Data'!E93))="","",OFFSET('Sanitation Data'!$E$29,0,10*ROW('Sanitation Data'!E93)))</f>
        <v/>
      </c>
      <c r="CR99" s="294" t="str">
        <f ca="true">+IF(OFFSET('Sanitation Data'!$E$30,0,10*ROW('Sanitation Data'!E93))="","",OFFSET('Sanitation Data'!$E$30,0,10*ROW('Sanitation Data'!E93)))</f>
        <v/>
      </c>
      <c r="CS99" s="294" t="str">
        <f ca="true">+IF(OFFSET('Sanitation Data'!$E$31,0,10*ROW('Sanitation Data'!E93))="","",OFFSET('Sanitation Data'!$E$31,0,10*ROW('Sanitation Data'!E93)))</f>
        <v/>
      </c>
      <c r="CT99" s="294" t="str">
        <f ca="true">+IF(OFFSET('Sanitation Data'!$E$32,0,10*ROW('Sanitation Data'!E93))="","",OFFSET('Sanitation Data'!$E$32,0,10*ROW('Sanitation Data'!E93)))</f>
        <v/>
      </c>
      <c r="CU99" s="294" t="str">
        <f ca="true">+IF(OFFSET('Sanitation Data'!$F$28,0,10*ROW('Sanitation Data'!F93))="","",OFFSET('Sanitation Data'!$F$28,0,10*ROW('Sanitation Data'!F93)))</f>
        <v/>
      </c>
      <c r="CV99" s="294" t="str">
        <f ca="true">+IF(OFFSET('Sanitation Data'!$F$29,0,10*ROW('Sanitation Data'!F93))="","",OFFSET('Sanitation Data'!$F$29,0,10*ROW('Sanitation Data'!F93)))</f>
        <v/>
      </c>
      <c r="CW99" s="294" t="str">
        <f ca="true">+IF(OFFSET('Sanitation Data'!$F$30,0,10*ROW('Sanitation Data'!F93))="","",OFFSET('Sanitation Data'!$F$30,0,10*ROW('Sanitation Data'!F93)))</f>
        <v/>
      </c>
      <c r="CX99" s="294" t="str">
        <f ca="true">+IF(OFFSET('Sanitation Data'!$F$31,0,10*ROW('Sanitation Data'!F93))="","",OFFSET('Sanitation Data'!$F$31,0,10*ROW('Sanitation Data'!F93)))</f>
        <v/>
      </c>
      <c r="CY99" s="294" t="str">
        <f ca="true">+IF(OFFSET('Sanitation Data'!$F$32,0,10*ROW('Sanitation Data'!F93))="","",OFFSET('Sanitation Data'!$F$32,0,10*ROW('Sanitation Data'!F93)))</f>
        <v/>
      </c>
      <c r="CZ99" s="294" t="str">
        <f ca="true">+IF(OFFSET('Sanitation Data'!$G$28,0,10*ROW('Sanitation Data'!G93))="","",OFFSET('Sanitation Data'!$G$28,0,10*ROW('Sanitation Data'!G93)))</f>
        <v/>
      </c>
      <c r="DA99" s="294" t="str">
        <f ca="true">+IF(OFFSET('Sanitation Data'!$G$29,0,10*ROW('Sanitation Data'!G93))="","",OFFSET('Sanitation Data'!$G$29,0,10*ROW('Sanitation Data'!G93)))</f>
        <v/>
      </c>
      <c r="DB99" s="294" t="str">
        <f ca="true">+IF(OFFSET('Sanitation Data'!$G$30,0,10*ROW('Sanitation Data'!G93))="","",OFFSET('Sanitation Data'!$G$30,0,10*ROW('Sanitation Data'!G93)))</f>
        <v/>
      </c>
      <c r="DC99" s="294" t="str">
        <f ca="true">+IF(OFFSET('Sanitation Data'!$G$31,0,10*ROW('Sanitation Data'!G93))="","",OFFSET('Sanitation Data'!$G$31,0,10*ROW('Sanitation Data'!G93)))</f>
        <v/>
      </c>
      <c r="DD99" s="294" t="str">
        <f ca="true">+IF(OFFSET('Sanitation Data'!$G$32,0,10*ROW('Sanitation Data'!G93))="","",OFFSET('Sanitation Data'!$G$32,0,10*ROW('Sanitation Data'!G93)))</f>
        <v/>
      </c>
      <c r="DE99" s="294" t="str">
        <f ca="true">+IF(OFFSET('Sanitation Data'!$H$28,0,10*ROW('Sanitation Data'!H93))="","",OFFSET('Sanitation Data'!$H$28,0,10*ROW('Sanitation Data'!H93)))</f>
        <v/>
      </c>
      <c r="DF99" s="294" t="str">
        <f ca="true">+IF(OFFSET('Sanitation Data'!$H$29,0,10*ROW('Sanitation Data'!H93))="","",OFFSET('Sanitation Data'!$H$29,0,10*ROW('Sanitation Data'!H93)))</f>
        <v/>
      </c>
      <c r="DG99" s="294" t="str">
        <f ca="true">+IF(OFFSET('Sanitation Data'!$H$30,0,10*ROW('Sanitation Data'!H93))="","",OFFSET('Sanitation Data'!$H$30,0,10*ROW('Sanitation Data'!H93)))</f>
        <v/>
      </c>
      <c r="DH99" s="294" t="str">
        <f ca="true">+IF(OFFSET('Sanitation Data'!$H$31,0,10*ROW('Sanitation Data'!H93))="","",OFFSET('Sanitation Data'!$H$31,0,10*ROW('Sanitation Data'!H93)))</f>
        <v/>
      </c>
      <c r="DI99" s="294" t="str">
        <f ca="true">+IF(OFFSET('Sanitation Data'!$H$32,0,10*ROW('Sanitation Data'!H93))="","",OFFSET('Sanitation Data'!$H$32,0,10*ROW('Sanitation Data'!H93)))</f>
        <v/>
      </c>
      <c r="DJ99" s="294" t="str">
        <f ca="true">+IF(OFFSET('Sanitation Data'!$I$28,0,10*ROW('Sanitation Data'!I93))="","",OFFSET('Sanitation Data'!$I$28,0,10*ROW('Sanitation Data'!I93)))</f>
        <v/>
      </c>
      <c r="DK99" s="294" t="str">
        <f ca="true">+IF(OFFSET('Sanitation Data'!$I$29,0,10*ROW('Sanitation Data'!I93))="","",OFFSET('Sanitation Data'!$I$29,0,10*ROW('Sanitation Data'!I93)))</f>
        <v/>
      </c>
      <c r="DL99" s="294" t="str">
        <f ca="true">+IF(OFFSET('Sanitation Data'!$I$30,0,10*ROW('Sanitation Data'!I93))="","",OFFSET('Sanitation Data'!$I$30,0,10*ROW('Sanitation Data'!I93)))</f>
        <v/>
      </c>
      <c r="DM99" s="294" t="str">
        <f ca="true">+IF(OFFSET('Sanitation Data'!$I$31,0,10*ROW('Sanitation Data'!I93))="","",OFFSET('Sanitation Data'!$I$31,0,10*ROW('Sanitation Data'!I93)))</f>
        <v/>
      </c>
      <c r="DN99" s="294" t="str">
        <f ca="true">+IF(OFFSET('Sanitation Data'!$I$32,0,10*ROW('Sanitation Data'!I93))="","",OFFSET('Sanitation Data'!$I$32,0,10*ROW('Sanitation Data'!I93)))</f>
        <v/>
      </c>
      <c r="DO99" s="294" t="str">
        <f ca="true">+IF(OFFSET('Hygiene Data'!$D$11,0,10*ROW('Hygiene Data'!D93))="","",OFFSET('Hygiene Data'!$D$11,0,10*ROW('Hygiene Data'!D93)))</f>
        <v/>
      </c>
      <c r="DP99" s="294" t="str">
        <f ca="true">+IF(OFFSET('Hygiene Data'!$D$12,0,10*ROW('Hygiene Data'!D93))="","",OFFSET('Hygiene Data'!$D$12,0,10*ROW('Hygiene Data'!D93)))</f>
        <v/>
      </c>
      <c r="DQ99" s="294" t="str">
        <f ca="true">+IF(OFFSET('Hygiene Data'!$D$13,0,10*ROW('Hygiene Data'!D93))="","",OFFSET('Hygiene Data'!$D$13,0,10*ROW('Hygiene Data'!D93)))</f>
        <v/>
      </c>
      <c r="DR99" s="294" t="str">
        <f ca="true">+IF(OFFSET('Hygiene Data'!$E$11,0,10*ROW('Hygiene Data'!E93))="","",OFFSET('Hygiene Data'!$E$11,0,10*ROW('Hygiene Data'!E93)))</f>
        <v/>
      </c>
      <c r="DS99" s="294" t="str">
        <f ca="true">+IF(OFFSET('Hygiene Data'!$E$12,0,10*ROW('Hygiene Data'!E93))="","",OFFSET('Hygiene Data'!$E$12,0,10*ROW('Hygiene Data'!E93)))</f>
        <v/>
      </c>
      <c r="DT99" s="294" t="str">
        <f ca="true">+IF(OFFSET('Hygiene Data'!$E$13,0,10*ROW('Hygiene Data'!E93))="","",OFFSET('Hygiene Data'!$E$13,0,10*ROW('Hygiene Data'!E93)))</f>
        <v/>
      </c>
      <c r="DU99" s="294" t="str">
        <f ca="true">+IF(OFFSET('Hygiene Data'!$F$11,0,10*ROW('Hygiene Data'!F93))="","",OFFSET('Hygiene Data'!$F$11,0,10*ROW('Hygiene Data'!F93)))</f>
        <v/>
      </c>
      <c r="DV99" s="294" t="str">
        <f ca="true">+IF(OFFSET('Hygiene Data'!$F$12,0,10*ROW('Hygiene Data'!F93))="","",OFFSET('Hygiene Data'!$F$12,0,10*ROW('Hygiene Data'!F93)))</f>
        <v/>
      </c>
      <c r="DW99" s="294" t="str">
        <f ca="true">+IF(OFFSET('Hygiene Data'!$F$13,0,10*ROW('Hygiene Data'!F93))="","",OFFSET('Hygiene Data'!$F$13,0,10*ROW('Hygiene Data'!F93)))</f>
        <v/>
      </c>
      <c r="DX99" s="294" t="str">
        <f ca="true">+IF(OFFSET('Hygiene Data'!$G$11,0,10*ROW('Hygiene Data'!G93))="","",OFFSET('Hygiene Data'!$G$11,0,10*ROW('Hygiene Data'!G93)))</f>
        <v/>
      </c>
      <c r="DY99" s="294" t="str">
        <f ca="true">+IF(OFFSET('Hygiene Data'!$G$12,0,10*ROW('Hygiene Data'!G93))="","",OFFSET('Hygiene Data'!$G$12,0,10*ROW('Hygiene Data'!G93)))</f>
        <v/>
      </c>
      <c r="DZ99" s="294" t="str">
        <f ca="true">+IF(OFFSET('Hygiene Data'!$G$13,0,10*ROW('Hygiene Data'!G93))="","",OFFSET('Hygiene Data'!$G$13,0,10*ROW('Hygiene Data'!G93)))</f>
        <v/>
      </c>
      <c r="EA99" s="294" t="str">
        <f ca="true">+IF(OFFSET('Hygiene Data'!$H$11,0,10*ROW('Hygiene Data'!H93))="","",OFFSET('Hygiene Data'!$H$11,0,10*ROW('Hygiene Data'!H93)))</f>
        <v/>
      </c>
      <c r="EB99" s="294" t="str">
        <f ca="true">+IF(OFFSET('Hygiene Data'!$H$12,0,10*ROW('Hygiene Data'!H93))="","",OFFSET('Hygiene Data'!$H$12,0,10*ROW('Hygiene Data'!H93)))</f>
        <v/>
      </c>
      <c r="EC99" s="294" t="str">
        <f ca="true">+IF(OFFSET('Hygiene Data'!$H$13,0,10*ROW('Hygiene Data'!H93))="","",OFFSET('Hygiene Data'!$H$13,0,10*ROW('Hygiene Data'!H93)))</f>
        <v/>
      </c>
      <c r="ED99" s="294" t="str">
        <f ca="true">+IF(OFFSET('Hygiene Data'!$I$11,0,10*ROW('Hygiene Data'!I93))="","",OFFSET('Hygiene Data'!$I$11,0,10*ROW('Hygiene Data'!I93)))</f>
        <v/>
      </c>
      <c r="EE99" s="294" t="str">
        <f ca="true">+IF(OFFSET('Hygiene Data'!$I$12,0,10*ROW('Hygiene Data'!I93))="","",OFFSET('Hygiene Data'!$I$12,0,10*ROW('Hygiene Data'!I93)))</f>
        <v/>
      </c>
      <c r="EF99" s="294"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50" t="str">
        <f t="shared" ca="true" si="1"/>
        <v/>
      </c>
      <c r="D100" s="96"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6"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6"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6"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6"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6"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6"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6"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6"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6"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6"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6"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6"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6"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6"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6"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6"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6"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7"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7"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7"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7"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7"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7"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7"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7"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7"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7"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7"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7"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7"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7"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7"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7"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7"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7"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7"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7"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7"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7"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7"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7"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7"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7"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7"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7"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7"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7"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8"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8"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8"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8"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8"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8"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8"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8"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8"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8"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8"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8"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8"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8"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8"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8"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8"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8"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94"/>
      <c r="BS100" s="294" t="str">
        <f ca="true">+IF(OFFSET('Water Data'!$D$27,0,10*ROW('Water Data'!D94))="","",OFFSET('Water Data'!$D$27,0,10*ROW('Water Data'!D94)))</f>
        <v/>
      </c>
      <c r="BT100" s="294" t="str">
        <f ca="true">+IF(OFFSET('Water Data'!$D$28,0,10*ROW('Water Data'!D94))="","",OFFSET('Water Data'!$D$28,0,10*ROW('Water Data'!D94)))</f>
        <v/>
      </c>
      <c r="BU100" s="294" t="str">
        <f ca="true">+IF(OFFSET('Water Data'!$D$29,0,10*ROW('Water Data'!D94))="","",OFFSET('Water Data'!$D$29,0,10*ROW('Water Data'!D94)))</f>
        <v/>
      </c>
      <c r="BV100" s="294" t="str">
        <f ca="true">+IF(OFFSET('Water Data'!$E$27,0,10*ROW('Water Data'!E94))="","",OFFSET('Water Data'!$E$27,0,10*ROW('Water Data'!E94)))</f>
        <v/>
      </c>
      <c r="BW100" s="294" t="str">
        <f ca="true">+IF(OFFSET('Water Data'!$E$28,0,10*ROW('Water Data'!E94))="","",OFFSET('Water Data'!$E$28,0,10*ROW('Water Data'!E94)))</f>
        <v/>
      </c>
      <c r="BX100" s="294" t="str">
        <f ca="true">+IF(OFFSET('Water Data'!$E$29,0,10*ROW('Water Data'!E94))="","",OFFSET('Water Data'!$E$29,0,10*ROW('Water Data'!E94)))</f>
        <v/>
      </c>
      <c r="BY100" s="294" t="str">
        <f ca="true">+IF(OFFSET('Water Data'!$F$27,0,10*ROW('Water Data'!F94))="","",OFFSET('Water Data'!$F$27,0,10*ROW('Water Data'!F94)))</f>
        <v/>
      </c>
      <c r="BZ100" s="294" t="str">
        <f ca="true">+IF(OFFSET('Water Data'!$F$28,0,10*ROW('Water Data'!F94))="","",OFFSET('Water Data'!$F$28,0,10*ROW('Water Data'!F94)))</f>
        <v/>
      </c>
      <c r="CA100" s="294" t="str">
        <f ca="true">+IF(OFFSET('Water Data'!$F$29,0,10*ROW('Water Data'!F94))="","",OFFSET('Water Data'!$F$29,0,10*ROW('Water Data'!F94)))</f>
        <v/>
      </c>
      <c r="CB100" s="294" t="str">
        <f ca="true">+IF(OFFSET('Water Data'!$G$27,0,10*ROW('Water Data'!G94))="","",OFFSET('Water Data'!$G$27,0,10*ROW('Water Data'!G94)))</f>
        <v/>
      </c>
      <c r="CC100" s="294" t="str">
        <f ca="true">+IF(OFFSET('Water Data'!$G$28,0,10*ROW('Water Data'!G94))="","",OFFSET('Water Data'!$G$28,0,10*ROW('Water Data'!G94)))</f>
        <v/>
      </c>
      <c r="CD100" s="294" t="str">
        <f ca="true">+IF(OFFSET('Water Data'!$G$29,0,10*ROW('Water Data'!G94))="","",OFFSET('Water Data'!$G$29,0,10*ROW('Water Data'!G94)))</f>
        <v/>
      </c>
      <c r="CE100" s="294" t="str">
        <f ca="true">+IF(OFFSET('Water Data'!$H$27,0,10*ROW('Water Data'!H94))="","",OFFSET('Water Data'!$H$27,0,10*ROW('Water Data'!H94)))</f>
        <v/>
      </c>
      <c r="CF100" s="294" t="str">
        <f ca="true">+IF(OFFSET('Water Data'!$H$28,0,10*ROW('Water Data'!H94))="","",OFFSET('Water Data'!$H$28,0,10*ROW('Water Data'!H94)))</f>
        <v/>
      </c>
      <c r="CG100" s="294" t="str">
        <f ca="true">+IF(OFFSET('Water Data'!$H$29,0,10*ROW('Water Data'!H94))="","",OFFSET('Water Data'!$H$29,0,10*ROW('Water Data'!H94)))</f>
        <v/>
      </c>
      <c r="CH100" s="294" t="str">
        <f ca="true">+IF(OFFSET('Water Data'!$I$27,0,10*ROW('Water Data'!I94))="","",OFFSET('Water Data'!$I$27,0,10*ROW('Water Data'!I94)))</f>
        <v/>
      </c>
      <c r="CI100" s="294" t="str">
        <f ca="true">+IF(OFFSET('Water Data'!$I$28,0,10*ROW('Water Data'!I94))="","",OFFSET('Water Data'!$I$28,0,10*ROW('Water Data'!I94)))</f>
        <v/>
      </c>
      <c r="CJ100" s="294" t="str">
        <f ca="true">+IF(OFFSET('Water Data'!$I$29,0,10*ROW('Water Data'!I94))="","",OFFSET('Water Data'!$I$29,0,10*ROW('Water Data'!I94)))</f>
        <v/>
      </c>
      <c r="CK100" s="294" t="str">
        <f ca="true">+IF(OFFSET('Sanitation Data'!$D$28,0,10*ROW('Sanitation Data'!D94))="","",OFFSET('Sanitation Data'!$D$28,0,10*ROW('Sanitation Data'!D94)))</f>
        <v/>
      </c>
      <c r="CL100" s="294" t="str">
        <f ca="true">+IF(OFFSET('Sanitation Data'!$D$29,0,10*ROW('Sanitation Data'!D94))="","",OFFSET('Sanitation Data'!$D$29,0,10*ROW('Sanitation Data'!D94)))</f>
        <v/>
      </c>
      <c r="CM100" s="294" t="str">
        <f ca="true">+IF(OFFSET('Sanitation Data'!$D$30,0,10*ROW('Sanitation Data'!D94))="","",OFFSET('Sanitation Data'!$D$30,0,10*ROW('Sanitation Data'!D94)))</f>
        <v/>
      </c>
      <c r="CN100" s="294" t="str">
        <f ca="true">+IF(OFFSET('Sanitation Data'!$D$31,0,10*ROW('Sanitation Data'!D94))="","",OFFSET('Sanitation Data'!$D$31,0,10*ROW('Sanitation Data'!D94)))</f>
        <v/>
      </c>
      <c r="CO100" s="294" t="str">
        <f ca="true">+IF(OFFSET('Sanitation Data'!$D$32,0,10*ROW('Sanitation Data'!D94))="","",OFFSET('Sanitation Data'!$D$32,0,10*ROW('Sanitation Data'!D94)))</f>
        <v/>
      </c>
      <c r="CP100" s="294" t="str">
        <f ca="true">+IF(OFFSET('Sanitation Data'!$E$28,0,10*ROW('Sanitation Data'!E94))="","",OFFSET('Sanitation Data'!$E$28,0,10*ROW('Sanitation Data'!E94)))</f>
        <v/>
      </c>
      <c r="CQ100" s="294" t="str">
        <f ca="true">+IF(OFFSET('Sanitation Data'!$E$29,0,10*ROW('Sanitation Data'!E94))="","",OFFSET('Sanitation Data'!$E$29,0,10*ROW('Sanitation Data'!E94)))</f>
        <v/>
      </c>
      <c r="CR100" s="294" t="str">
        <f ca="true">+IF(OFFSET('Sanitation Data'!$E$30,0,10*ROW('Sanitation Data'!E94))="","",OFFSET('Sanitation Data'!$E$30,0,10*ROW('Sanitation Data'!E94)))</f>
        <v/>
      </c>
      <c r="CS100" s="294" t="str">
        <f ca="true">+IF(OFFSET('Sanitation Data'!$E$31,0,10*ROW('Sanitation Data'!E94))="","",OFFSET('Sanitation Data'!$E$31,0,10*ROW('Sanitation Data'!E94)))</f>
        <v/>
      </c>
      <c r="CT100" s="294" t="str">
        <f ca="true">+IF(OFFSET('Sanitation Data'!$E$32,0,10*ROW('Sanitation Data'!E94))="","",OFFSET('Sanitation Data'!$E$32,0,10*ROW('Sanitation Data'!E94)))</f>
        <v/>
      </c>
      <c r="CU100" s="294" t="str">
        <f ca="true">+IF(OFFSET('Sanitation Data'!$F$28,0,10*ROW('Sanitation Data'!F94))="","",OFFSET('Sanitation Data'!$F$28,0,10*ROW('Sanitation Data'!F94)))</f>
        <v/>
      </c>
      <c r="CV100" s="294" t="str">
        <f ca="true">+IF(OFFSET('Sanitation Data'!$F$29,0,10*ROW('Sanitation Data'!F94))="","",OFFSET('Sanitation Data'!$F$29,0,10*ROW('Sanitation Data'!F94)))</f>
        <v/>
      </c>
      <c r="CW100" s="294" t="str">
        <f ca="true">+IF(OFFSET('Sanitation Data'!$F$30,0,10*ROW('Sanitation Data'!F94))="","",OFFSET('Sanitation Data'!$F$30,0,10*ROW('Sanitation Data'!F94)))</f>
        <v/>
      </c>
      <c r="CX100" s="294" t="str">
        <f ca="true">+IF(OFFSET('Sanitation Data'!$F$31,0,10*ROW('Sanitation Data'!F94))="","",OFFSET('Sanitation Data'!$F$31,0,10*ROW('Sanitation Data'!F94)))</f>
        <v/>
      </c>
      <c r="CY100" s="294" t="str">
        <f ca="true">+IF(OFFSET('Sanitation Data'!$F$32,0,10*ROW('Sanitation Data'!F94))="","",OFFSET('Sanitation Data'!$F$32,0,10*ROW('Sanitation Data'!F94)))</f>
        <v/>
      </c>
      <c r="CZ100" s="294" t="str">
        <f ca="true">+IF(OFFSET('Sanitation Data'!$G$28,0,10*ROW('Sanitation Data'!G94))="","",OFFSET('Sanitation Data'!$G$28,0,10*ROW('Sanitation Data'!G94)))</f>
        <v/>
      </c>
      <c r="DA100" s="294" t="str">
        <f ca="true">+IF(OFFSET('Sanitation Data'!$G$29,0,10*ROW('Sanitation Data'!G94))="","",OFFSET('Sanitation Data'!$G$29,0,10*ROW('Sanitation Data'!G94)))</f>
        <v/>
      </c>
      <c r="DB100" s="294" t="str">
        <f ca="true">+IF(OFFSET('Sanitation Data'!$G$30,0,10*ROW('Sanitation Data'!G94))="","",OFFSET('Sanitation Data'!$G$30,0,10*ROW('Sanitation Data'!G94)))</f>
        <v/>
      </c>
      <c r="DC100" s="294" t="str">
        <f ca="true">+IF(OFFSET('Sanitation Data'!$G$31,0,10*ROW('Sanitation Data'!G94))="","",OFFSET('Sanitation Data'!$G$31,0,10*ROW('Sanitation Data'!G94)))</f>
        <v/>
      </c>
      <c r="DD100" s="294" t="str">
        <f ca="true">+IF(OFFSET('Sanitation Data'!$G$32,0,10*ROW('Sanitation Data'!G94))="","",OFFSET('Sanitation Data'!$G$32,0,10*ROW('Sanitation Data'!G94)))</f>
        <v/>
      </c>
      <c r="DE100" s="294" t="str">
        <f ca="true">+IF(OFFSET('Sanitation Data'!$H$28,0,10*ROW('Sanitation Data'!H94))="","",OFFSET('Sanitation Data'!$H$28,0,10*ROW('Sanitation Data'!H94)))</f>
        <v/>
      </c>
      <c r="DF100" s="294" t="str">
        <f ca="true">+IF(OFFSET('Sanitation Data'!$H$29,0,10*ROW('Sanitation Data'!H94))="","",OFFSET('Sanitation Data'!$H$29,0,10*ROW('Sanitation Data'!H94)))</f>
        <v/>
      </c>
      <c r="DG100" s="294" t="str">
        <f ca="true">+IF(OFFSET('Sanitation Data'!$H$30,0,10*ROW('Sanitation Data'!H94))="","",OFFSET('Sanitation Data'!$H$30,0,10*ROW('Sanitation Data'!H94)))</f>
        <v/>
      </c>
      <c r="DH100" s="294" t="str">
        <f ca="true">+IF(OFFSET('Sanitation Data'!$H$31,0,10*ROW('Sanitation Data'!H94))="","",OFFSET('Sanitation Data'!$H$31,0,10*ROW('Sanitation Data'!H94)))</f>
        <v/>
      </c>
      <c r="DI100" s="294" t="str">
        <f ca="true">+IF(OFFSET('Sanitation Data'!$H$32,0,10*ROW('Sanitation Data'!H94))="","",OFFSET('Sanitation Data'!$H$32,0,10*ROW('Sanitation Data'!H94)))</f>
        <v/>
      </c>
      <c r="DJ100" s="294" t="str">
        <f ca="true">+IF(OFFSET('Sanitation Data'!$I$28,0,10*ROW('Sanitation Data'!I94))="","",OFFSET('Sanitation Data'!$I$28,0,10*ROW('Sanitation Data'!I94)))</f>
        <v/>
      </c>
      <c r="DK100" s="294" t="str">
        <f ca="true">+IF(OFFSET('Sanitation Data'!$I$29,0,10*ROW('Sanitation Data'!I94))="","",OFFSET('Sanitation Data'!$I$29,0,10*ROW('Sanitation Data'!I94)))</f>
        <v/>
      </c>
      <c r="DL100" s="294" t="str">
        <f ca="true">+IF(OFFSET('Sanitation Data'!$I$30,0,10*ROW('Sanitation Data'!I94))="","",OFFSET('Sanitation Data'!$I$30,0,10*ROW('Sanitation Data'!I94)))</f>
        <v/>
      </c>
      <c r="DM100" s="294" t="str">
        <f ca="true">+IF(OFFSET('Sanitation Data'!$I$31,0,10*ROW('Sanitation Data'!I94))="","",OFFSET('Sanitation Data'!$I$31,0,10*ROW('Sanitation Data'!I94)))</f>
        <v/>
      </c>
      <c r="DN100" s="294" t="str">
        <f ca="true">+IF(OFFSET('Sanitation Data'!$I$32,0,10*ROW('Sanitation Data'!I94))="","",OFFSET('Sanitation Data'!$I$32,0,10*ROW('Sanitation Data'!I94)))</f>
        <v/>
      </c>
      <c r="DO100" s="294" t="str">
        <f ca="true">+IF(OFFSET('Hygiene Data'!$D$11,0,10*ROW('Hygiene Data'!D94))="","",OFFSET('Hygiene Data'!$D$11,0,10*ROW('Hygiene Data'!D94)))</f>
        <v/>
      </c>
      <c r="DP100" s="294" t="str">
        <f ca="true">+IF(OFFSET('Hygiene Data'!$D$12,0,10*ROW('Hygiene Data'!D94))="","",OFFSET('Hygiene Data'!$D$12,0,10*ROW('Hygiene Data'!D94)))</f>
        <v/>
      </c>
      <c r="DQ100" s="294" t="str">
        <f ca="true">+IF(OFFSET('Hygiene Data'!$D$13,0,10*ROW('Hygiene Data'!D94))="","",OFFSET('Hygiene Data'!$D$13,0,10*ROW('Hygiene Data'!D94)))</f>
        <v/>
      </c>
      <c r="DR100" s="294" t="str">
        <f ca="true">+IF(OFFSET('Hygiene Data'!$E$11,0,10*ROW('Hygiene Data'!E94))="","",OFFSET('Hygiene Data'!$E$11,0,10*ROW('Hygiene Data'!E94)))</f>
        <v/>
      </c>
      <c r="DS100" s="294" t="str">
        <f ca="true">+IF(OFFSET('Hygiene Data'!$E$12,0,10*ROW('Hygiene Data'!E94))="","",OFFSET('Hygiene Data'!$E$12,0,10*ROW('Hygiene Data'!E94)))</f>
        <v/>
      </c>
      <c r="DT100" s="294" t="str">
        <f ca="true">+IF(OFFSET('Hygiene Data'!$E$13,0,10*ROW('Hygiene Data'!E94))="","",OFFSET('Hygiene Data'!$E$13,0,10*ROW('Hygiene Data'!E94)))</f>
        <v/>
      </c>
      <c r="DU100" s="294" t="str">
        <f ca="true">+IF(OFFSET('Hygiene Data'!$F$11,0,10*ROW('Hygiene Data'!F94))="","",OFFSET('Hygiene Data'!$F$11,0,10*ROW('Hygiene Data'!F94)))</f>
        <v/>
      </c>
      <c r="DV100" s="294" t="str">
        <f ca="true">+IF(OFFSET('Hygiene Data'!$F$12,0,10*ROW('Hygiene Data'!F94))="","",OFFSET('Hygiene Data'!$F$12,0,10*ROW('Hygiene Data'!F94)))</f>
        <v/>
      </c>
      <c r="DW100" s="294" t="str">
        <f ca="true">+IF(OFFSET('Hygiene Data'!$F$13,0,10*ROW('Hygiene Data'!F94))="","",OFFSET('Hygiene Data'!$F$13,0,10*ROW('Hygiene Data'!F94)))</f>
        <v/>
      </c>
      <c r="DX100" s="294" t="str">
        <f ca="true">+IF(OFFSET('Hygiene Data'!$G$11,0,10*ROW('Hygiene Data'!G94))="","",OFFSET('Hygiene Data'!$G$11,0,10*ROW('Hygiene Data'!G94)))</f>
        <v/>
      </c>
      <c r="DY100" s="294" t="str">
        <f ca="true">+IF(OFFSET('Hygiene Data'!$G$12,0,10*ROW('Hygiene Data'!G94))="","",OFFSET('Hygiene Data'!$G$12,0,10*ROW('Hygiene Data'!G94)))</f>
        <v/>
      </c>
      <c r="DZ100" s="294" t="str">
        <f ca="true">+IF(OFFSET('Hygiene Data'!$G$13,0,10*ROW('Hygiene Data'!G94))="","",OFFSET('Hygiene Data'!$G$13,0,10*ROW('Hygiene Data'!G94)))</f>
        <v/>
      </c>
      <c r="EA100" s="294" t="str">
        <f ca="true">+IF(OFFSET('Hygiene Data'!$H$11,0,10*ROW('Hygiene Data'!H94))="","",OFFSET('Hygiene Data'!$H$11,0,10*ROW('Hygiene Data'!H94)))</f>
        <v/>
      </c>
      <c r="EB100" s="294" t="str">
        <f ca="true">+IF(OFFSET('Hygiene Data'!$H$12,0,10*ROW('Hygiene Data'!H94))="","",OFFSET('Hygiene Data'!$H$12,0,10*ROW('Hygiene Data'!H94)))</f>
        <v/>
      </c>
      <c r="EC100" s="294" t="str">
        <f ca="true">+IF(OFFSET('Hygiene Data'!$H$13,0,10*ROW('Hygiene Data'!H94))="","",OFFSET('Hygiene Data'!$H$13,0,10*ROW('Hygiene Data'!H94)))</f>
        <v/>
      </c>
      <c r="ED100" s="294" t="str">
        <f ca="true">+IF(OFFSET('Hygiene Data'!$I$11,0,10*ROW('Hygiene Data'!I94))="","",OFFSET('Hygiene Data'!$I$11,0,10*ROW('Hygiene Data'!I94)))</f>
        <v/>
      </c>
      <c r="EE100" s="294" t="str">
        <f ca="true">+IF(OFFSET('Hygiene Data'!$I$12,0,10*ROW('Hygiene Data'!I94))="","",OFFSET('Hygiene Data'!$I$12,0,10*ROW('Hygiene Data'!I94)))</f>
        <v/>
      </c>
      <c r="EF100" s="294"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50" t="str">
        <f t="shared" ca="true" si="1"/>
        <v/>
      </c>
      <c r="D101" s="96"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6"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6"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6"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6"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6"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6"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6"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6"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6"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6"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6"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6"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6"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6"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6"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6"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6"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7"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7"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7"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7"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7"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7"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7"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7"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7"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7"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7"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7"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7"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7"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7"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7"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7"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7"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7"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7"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7"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7"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7"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7"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7"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7"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7"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7"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7"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7"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8"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8"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8"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8"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8"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8"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8"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8"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8"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8"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8"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8"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8"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8"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8"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8"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8"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8"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94"/>
      <c r="BS101" s="294" t="str">
        <f ca="true">+IF(OFFSET('Water Data'!$D$27,0,10*ROW('Water Data'!D95))="","",OFFSET('Water Data'!$D$27,0,10*ROW('Water Data'!D95)))</f>
        <v/>
      </c>
      <c r="BT101" s="294" t="str">
        <f ca="true">+IF(OFFSET('Water Data'!$D$28,0,10*ROW('Water Data'!D95))="","",OFFSET('Water Data'!$D$28,0,10*ROW('Water Data'!D95)))</f>
        <v/>
      </c>
      <c r="BU101" s="294" t="str">
        <f ca="true">+IF(OFFSET('Water Data'!$D$29,0,10*ROW('Water Data'!D95))="","",OFFSET('Water Data'!$D$29,0,10*ROW('Water Data'!D95)))</f>
        <v/>
      </c>
      <c r="BV101" s="294" t="str">
        <f ca="true">+IF(OFFSET('Water Data'!$E$27,0,10*ROW('Water Data'!E95))="","",OFFSET('Water Data'!$E$27,0,10*ROW('Water Data'!E95)))</f>
        <v/>
      </c>
      <c r="BW101" s="294" t="str">
        <f ca="true">+IF(OFFSET('Water Data'!$E$28,0,10*ROW('Water Data'!E95))="","",OFFSET('Water Data'!$E$28,0,10*ROW('Water Data'!E95)))</f>
        <v/>
      </c>
      <c r="BX101" s="294" t="str">
        <f ca="true">+IF(OFFSET('Water Data'!$E$29,0,10*ROW('Water Data'!E95))="","",OFFSET('Water Data'!$E$29,0,10*ROW('Water Data'!E95)))</f>
        <v/>
      </c>
      <c r="BY101" s="294" t="str">
        <f ca="true">+IF(OFFSET('Water Data'!$F$27,0,10*ROW('Water Data'!F95))="","",OFFSET('Water Data'!$F$27,0,10*ROW('Water Data'!F95)))</f>
        <v/>
      </c>
      <c r="BZ101" s="294" t="str">
        <f ca="true">+IF(OFFSET('Water Data'!$F$28,0,10*ROW('Water Data'!F95))="","",OFFSET('Water Data'!$F$28,0,10*ROW('Water Data'!F95)))</f>
        <v/>
      </c>
      <c r="CA101" s="294" t="str">
        <f ca="true">+IF(OFFSET('Water Data'!$F$29,0,10*ROW('Water Data'!F95))="","",OFFSET('Water Data'!$F$29,0,10*ROW('Water Data'!F95)))</f>
        <v/>
      </c>
      <c r="CB101" s="294" t="str">
        <f ca="true">+IF(OFFSET('Water Data'!$G$27,0,10*ROW('Water Data'!G95))="","",OFFSET('Water Data'!$G$27,0,10*ROW('Water Data'!G95)))</f>
        <v/>
      </c>
      <c r="CC101" s="294" t="str">
        <f ca="true">+IF(OFFSET('Water Data'!$G$28,0,10*ROW('Water Data'!G95))="","",OFFSET('Water Data'!$G$28,0,10*ROW('Water Data'!G95)))</f>
        <v/>
      </c>
      <c r="CD101" s="294" t="str">
        <f ca="true">+IF(OFFSET('Water Data'!$G$29,0,10*ROW('Water Data'!G95))="","",OFFSET('Water Data'!$G$29,0,10*ROW('Water Data'!G95)))</f>
        <v/>
      </c>
      <c r="CE101" s="294" t="str">
        <f ca="true">+IF(OFFSET('Water Data'!$H$27,0,10*ROW('Water Data'!H95))="","",OFFSET('Water Data'!$H$27,0,10*ROW('Water Data'!H95)))</f>
        <v/>
      </c>
      <c r="CF101" s="294" t="str">
        <f ca="true">+IF(OFFSET('Water Data'!$H$28,0,10*ROW('Water Data'!H95))="","",OFFSET('Water Data'!$H$28,0,10*ROW('Water Data'!H95)))</f>
        <v/>
      </c>
      <c r="CG101" s="294" t="str">
        <f ca="true">+IF(OFFSET('Water Data'!$H$29,0,10*ROW('Water Data'!H95))="","",OFFSET('Water Data'!$H$29,0,10*ROW('Water Data'!H95)))</f>
        <v/>
      </c>
      <c r="CH101" s="294" t="str">
        <f ca="true">+IF(OFFSET('Water Data'!$I$27,0,10*ROW('Water Data'!I95))="","",OFFSET('Water Data'!$I$27,0,10*ROW('Water Data'!I95)))</f>
        <v/>
      </c>
      <c r="CI101" s="294" t="str">
        <f ca="true">+IF(OFFSET('Water Data'!$I$28,0,10*ROW('Water Data'!I95))="","",OFFSET('Water Data'!$I$28,0,10*ROW('Water Data'!I95)))</f>
        <v/>
      </c>
      <c r="CJ101" s="294" t="str">
        <f ca="true">+IF(OFFSET('Water Data'!$I$29,0,10*ROW('Water Data'!I95))="","",OFFSET('Water Data'!$I$29,0,10*ROW('Water Data'!I95)))</f>
        <v/>
      </c>
      <c r="CK101" s="294" t="str">
        <f ca="true">+IF(OFFSET('Sanitation Data'!$D$28,0,10*ROW('Sanitation Data'!D95))="","",OFFSET('Sanitation Data'!$D$28,0,10*ROW('Sanitation Data'!D95)))</f>
        <v/>
      </c>
      <c r="CL101" s="294" t="str">
        <f ca="true">+IF(OFFSET('Sanitation Data'!$D$29,0,10*ROW('Sanitation Data'!D95))="","",OFFSET('Sanitation Data'!$D$29,0,10*ROW('Sanitation Data'!D95)))</f>
        <v/>
      </c>
      <c r="CM101" s="294" t="str">
        <f ca="true">+IF(OFFSET('Sanitation Data'!$D$30,0,10*ROW('Sanitation Data'!D95))="","",OFFSET('Sanitation Data'!$D$30,0,10*ROW('Sanitation Data'!D95)))</f>
        <v/>
      </c>
      <c r="CN101" s="294" t="str">
        <f ca="true">+IF(OFFSET('Sanitation Data'!$D$31,0,10*ROW('Sanitation Data'!D95))="","",OFFSET('Sanitation Data'!$D$31,0,10*ROW('Sanitation Data'!D95)))</f>
        <v/>
      </c>
      <c r="CO101" s="294" t="str">
        <f ca="true">+IF(OFFSET('Sanitation Data'!$D$32,0,10*ROW('Sanitation Data'!D95))="","",OFFSET('Sanitation Data'!$D$32,0,10*ROW('Sanitation Data'!D95)))</f>
        <v/>
      </c>
      <c r="CP101" s="294" t="str">
        <f ca="true">+IF(OFFSET('Sanitation Data'!$E$28,0,10*ROW('Sanitation Data'!E95))="","",OFFSET('Sanitation Data'!$E$28,0,10*ROW('Sanitation Data'!E95)))</f>
        <v/>
      </c>
      <c r="CQ101" s="294" t="str">
        <f ca="true">+IF(OFFSET('Sanitation Data'!$E$29,0,10*ROW('Sanitation Data'!E95))="","",OFFSET('Sanitation Data'!$E$29,0,10*ROW('Sanitation Data'!E95)))</f>
        <v/>
      </c>
      <c r="CR101" s="294" t="str">
        <f ca="true">+IF(OFFSET('Sanitation Data'!$E$30,0,10*ROW('Sanitation Data'!E95))="","",OFFSET('Sanitation Data'!$E$30,0,10*ROW('Sanitation Data'!E95)))</f>
        <v/>
      </c>
      <c r="CS101" s="294" t="str">
        <f ca="true">+IF(OFFSET('Sanitation Data'!$E$31,0,10*ROW('Sanitation Data'!E95))="","",OFFSET('Sanitation Data'!$E$31,0,10*ROW('Sanitation Data'!E95)))</f>
        <v/>
      </c>
      <c r="CT101" s="294" t="str">
        <f ca="true">+IF(OFFSET('Sanitation Data'!$E$32,0,10*ROW('Sanitation Data'!E95))="","",OFFSET('Sanitation Data'!$E$32,0,10*ROW('Sanitation Data'!E95)))</f>
        <v/>
      </c>
      <c r="CU101" s="294" t="str">
        <f ca="true">+IF(OFFSET('Sanitation Data'!$F$28,0,10*ROW('Sanitation Data'!F95))="","",OFFSET('Sanitation Data'!$F$28,0,10*ROW('Sanitation Data'!F95)))</f>
        <v/>
      </c>
      <c r="CV101" s="294" t="str">
        <f ca="true">+IF(OFFSET('Sanitation Data'!$F$29,0,10*ROW('Sanitation Data'!F95))="","",OFFSET('Sanitation Data'!$F$29,0,10*ROW('Sanitation Data'!F95)))</f>
        <v/>
      </c>
      <c r="CW101" s="294" t="str">
        <f ca="true">+IF(OFFSET('Sanitation Data'!$F$30,0,10*ROW('Sanitation Data'!F95))="","",OFFSET('Sanitation Data'!$F$30,0,10*ROW('Sanitation Data'!F95)))</f>
        <v/>
      </c>
      <c r="CX101" s="294" t="str">
        <f ca="true">+IF(OFFSET('Sanitation Data'!$F$31,0,10*ROW('Sanitation Data'!F95))="","",OFFSET('Sanitation Data'!$F$31,0,10*ROW('Sanitation Data'!F95)))</f>
        <v/>
      </c>
      <c r="CY101" s="294" t="str">
        <f ca="true">+IF(OFFSET('Sanitation Data'!$F$32,0,10*ROW('Sanitation Data'!F95))="","",OFFSET('Sanitation Data'!$F$32,0,10*ROW('Sanitation Data'!F95)))</f>
        <v/>
      </c>
      <c r="CZ101" s="294" t="str">
        <f ca="true">+IF(OFFSET('Sanitation Data'!$G$28,0,10*ROW('Sanitation Data'!G95))="","",OFFSET('Sanitation Data'!$G$28,0,10*ROW('Sanitation Data'!G95)))</f>
        <v/>
      </c>
      <c r="DA101" s="294" t="str">
        <f ca="true">+IF(OFFSET('Sanitation Data'!$G$29,0,10*ROW('Sanitation Data'!G95))="","",OFFSET('Sanitation Data'!$G$29,0,10*ROW('Sanitation Data'!G95)))</f>
        <v/>
      </c>
      <c r="DB101" s="294" t="str">
        <f ca="true">+IF(OFFSET('Sanitation Data'!$G$30,0,10*ROW('Sanitation Data'!G95))="","",OFFSET('Sanitation Data'!$G$30,0,10*ROW('Sanitation Data'!G95)))</f>
        <v/>
      </c>
      <c r="DC101" s="294" t="str">
        <f ca="true">+IF(OFFSET('Sanitation Data'!$G$31,0,10*ROW('Sanitation Data'!G95))="","",OFFSET('Sanitation Data'!$G$31,0,10*ROW('Sanitation Data'!G95)))</f>
        <v/>
      </c>
      <c r="DD101" s="294" t="str">
        <f ca="true">+IF(OFFSET('Sanitation Data'!$G$32,0,10*ROW('Sanitation Data'!G95))="","",OFFSET('Sanitation Data'!$G$32,0,10*ROW('Sanitation Data'!G95)))</f>
        <v/>
      </c>
      <c r="DE101" s="294" t="str">
        <f ca="true">+IF(OFFSET('Sanitation Data'!$H$28,0,10*ROW('Sanitation Data'!H95))="","",OFFSET('Sanitation Data'!$H$28,0,10*ROW('Sanitation Data'!H95)))</f>
        <v/>
      </c>
      <c r="DF101" s="294" t="str">
        <f ca="true">+IF(OFFSET('Sanitation Data'!$H$29,0,10*ROW('Sanitation Data'!H95))="","",OFFSET('Sanitation Data'!$H$29,0,10*ROW('Sanitation Data'!H95)))</f>
        <v/>
      </c>
      <c r="DG101" s="294" t="str">
        <f ca="true">+IF(OFFSET('Sanitation Data'!$H$30,0,10*ROW('Sanitation Data'!H95))="","",OFFSET('Sanitation Data'!$H$30,0,10*ROW('Sanitation Data'!H95)))</f>
        <v/>
      </c>
      <c r="DH101" s="294" t="str">
        <f ca="true">+IF(OFFSET('Sanitation Data'!$H$31,0,10*ROW('Sanitation Data'!H95))="","",OFFSET('Sanitation Data'!$H$31,0,10*ROW('Sanitation Data'!H95)))</f>
        <v/>
      </c>
      <c r="DI101" s="294" t="str">
        <f ca="true">+IF(OFFSET('Sanitation Data'!$H$32,0,10*ROW('Sanitation Data'!H95))="","",OFFSET('Sanitation Data'!$H$32,0,10*ROW('Sanitation Data'!H95)))</f>
        <v/>
      </c>
      <c r="DJ101" s="294" t="str">
        <f ca="true">+IF(OFFSET('Sanitation Data'!$I$28,0,10*ROW('Sanitation Data'!I95))="","",OFFSET('Sanitation Data'!$I$28,0,10*ROW('Sanitation Data'!I95)))</f>
        <v/>
      </c>
      <c r="DK101" s="294" t="str">
        <f ca="true">+IF(OFFSET('Sanitation Data'!$I$29,0,10*ROW('Sanitation Data'!I95))="","",OFFSET('Sanitation Data'!$I$29,0,10*ROW('Sanitation Data'!I95)))</f>
        <v/>
      </c>
      <c r="DL101" s="294" t="str">
        <f ca="true">+IF(OFFSET('Sanitation Data'!$I$30,0,10*ROW('Sanitation Data'!I95))="","",OFFSET('Sanitation Data'!$I$30,0,10*ROW('Sanitation Data'!I95)))</f>
        <v/>
      </c>
      <c r="DM101" s="294" t="str">
        <f ca="true">+IF(OFFSET('Sanitation Data'!$I$31,0,10*ROW('Sanitation Data'!I95))="","",OFFSET('Sanitation Data'!$I$31,0,10*ROW('Sanitation Data'!I95)))</f>
        <v/>
      </c>
      <c r="DN101" s="294" t="str">
        <f ca="true">+IF(OFFSET('Sanitation Data'!$I$32,0,10*ROW('Sanitation Data'!I95))="","",OFFSET('Sanitation Data'!$I$32,0,10*ROW('Sanitation Data'!I95)))</f>
        <v/>
      </c>
      <c r="DO101" s="294" t="str">
        <f ca="true">+IF(OFFSET('Hygiene Data'!$D$11,0,10*ROW('Hygiene Data'!D95))="","",OFFSET('Hygiene Data'!$D$11,0,10*ROW('Hygiene Data'!D95)))</f>
        <v/>
      </c>
      <c r="DP101" s="294" t="str">
        <f ca="true">+IF(OFFSET('Hygiene Data'!$D$12,0,10*ROW('Hygiene Data'!D95))="","",OFFSET('Hygiene Data'!$D$12,0,10*ROW('Hygiene Data'!D95)))</f>
        <v/>
      </c>
      <c r="DQ101" s="294" t="str">
        <f ca="true">+IF(OFFSET('Hygiene Data'!$D$13,0,10*ROW('Hygiene Data'!D95))="","",OFFSET('Hygiene Data'!$D$13,0,10*ROW('Hygiene Data'!D95)))</f>
        <v/>
      </c>
      <c r="DR101" s="294" t="str">
        <f ca="true">+IF(OFFSET('Hygiene Data'!$E$11,0,10*ROW('Hygiene Data'!E95))="","",OFFSET('Hygiene Data'!$E$11,0,10*ROW('Hygiene Data'!E95)))</f>
        <v/>
      </c>
      <c r="DS101" s="294" t="str">
        <f ca="true">+IF(OFFSET('Hygiene Data'!$E$12,0,10*ROW('Hygiene Data'!E95))="","",OFFSET('Hygiene Data'!$E$12,0,10*ROW('Hygiene Data'!E95)))</f>
        <v/>
      </c>
      <c r="DT101" s="294" t="str">
        <f ca="true">+IF(OFFSET('Hygiene Data'!$E$13,0,10*ROW('Hygiene Data'!E95))="","",OFFSET('Hygiene Data'!$E$13,0,10*ROW('Hygiene Data'!E95)))</f>
        <v/>
      </c>
      <c r="DU101" s="294" t="str">
        <f ca="true">+IF(OFFSET('Hygiene Data'!$F$11,0,10*ROW('Hygiene Data'!F95))="","",OFFSET('Hygiene Data'!$F$11,0,10*ROW('Hygiene Data'!F95)))</f>
        <v/>
      </c>
      <c r="DV101" s="294" t="str">
        <f ca="true">+IF(OFFSET('Hygiene Data'!$F$12,0,10*ROW('Hygiene Data'!F95))="","",OFFSET('Hygiene Data'!$F$12,0,10*ROW('Hygiene Data'!F95)))</f>
        <v/>
      </c>
      <c r="DW101" s="294" t="str">
        <f ca="true">+IF(OFFSET('Hygiene Data'!$F$13,0,10*ROW('Hygiene Data'!F95))="","",OFFSET('Hygiene Data'!$F$13,0,10*ROW('Hygiene Data'!F95)))</f>
        <v/>
      </c>
      <c r="DX101" s="294" t="str">
        <f ca="true">+IF(OFFSET('Hygiene Data'!$G$11,0,10*ROW('Hygiene Data'!G95))="","",OFFSET('Hygiene Data'!$G$11,0,10*ROW('Hygiene Data'!G95)))</f>
        <v/>
      </c>
      <c r="DY101" s="294" t="str">
        <f ca="true">+IF(OFFSET('Hygiene Data'!$G$12,0,10*ROW('Hygiene Data'!G95))="","",OFFSET('Hygiene Data'!$G$12,0,10*ROW('Hygiene Data'!G95)))</f>
        <v/>
      </c>
      <c r="DZ101" s="294" t="str">
        <f ca="true">+IF(OFFSET('Hygiene Data'!$G$13,0,10*ROW('Hygiene Data'!G95))="","",OFFSET('Hygiene Data'!$G$13,0,10*ROW('Hygiene Data'!G95)))</f>
        <v/>
      </c>
      <c r="EA101" s="294" t="str">
        <f ca="true">+IF(OFFSET('Hygiene Data'!$H$11,0,10*ROW('Hygiene Data'!H95))="","",OFFSET('Hygiene Data'!$H$11,0,10*ROW('Hygiene Data'!H95)))</f>
        <v/>
      </c>
      <c r="EB101" s="294" t="str">
        <f ca="true">+IF(OFFSET('Hygiene Data'!$H$12,0,10*ROW('Hygiene Data'!H95))="","",OFFSET('Hygiene Data'!$H$12,0,10*ROW('Hygiene Data'!H95)))</f>
        <v/>
      </c>
      <c r="EC101" s="294" t="str">
        <f ca="true">+IF(OFFSET('Hygiene Data'!$H$13,0,10*ROW('Hygiene Data'!H95))="","",OFFSET('Hygiene Data'!$H$13,0,10*ROW('Hygiene Data'!H95)))</f>
        <v/>
      </c>
      <c r="ED101" s="294" t="str">
        <f ca="true">+IF(OFFSET('Hygiene Data'!$I$11,0,10*ROW('Hygiene Data'!I95))="","",OFFSET('Hygiene Data'!$I$11,0,10*ROW('Hygiene Data'!I95)))</f>
        <v/>
      </c>
      <c r="EE101" s="294" t="str">
        <f ca="true">+IF(OFFSET('Hygiene Data'!$I$12,0,10*ROW('Hygiene Data'!I95))="","",OFFSET('Hygiene Data'!$I$12,0,10*ROW('Hygiene Data'!I95)))</f>
        <v/>
      </c>
      <c r="EF101" s="294"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50" t="str">
        <f t="shared" ca="true" si="1"/>
        <v/>
      </c>
      <c r="D102" s="96"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6"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6"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6"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6"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6"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6"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6"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6"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6"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6"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6"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6"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6"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6"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6"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6"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6"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7"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7"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7"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7"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7"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7"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7"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7"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7"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7"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7"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7"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7"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7"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7"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7"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7"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7"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7"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7"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7"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7"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7"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7"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7"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7"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7"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7"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7"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7"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8"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8"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8"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8"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8"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8"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8"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8"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8"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8"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8"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8"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8"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8"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8"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8"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8"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8"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94"/>
      <c r="BS102" s="294" t="str">
        <f ca="true">+IF(OFFSET('Water Data'!$D$27,0,10*ROW('Water Data'!D96))="","",OFFSET('Water Data'!$D$27,0,10*ROW('Water Data'!D96)))</f>
        <v/>
      </c>
      <c r="BT102" s="294" t="str">
        <f ca="true">+IF(OFFSET('Water Data'!$D$28,0,10*ROW('Water Data'!D96))="","",OFFSET('Water Data'!$D$28,0,10*ROW('Water Data'!D96)))</f>
        <v/>
      </c>
      <c r="BU102" s="294" t="str">
        <f ca="true">+IF(OFFSET('Water Data'!$D$29,0,10*ROW('Water Data'!D96))="","",OFFSET('Water Data'!$D$29,0,10*ROW('Water Data'!D96)))</f>
        <v/>
      </c>
      <c r="BV102" s="294" t="str">
        <f ca="true">+IF(OFFSET('Water Data'!$E$27,0,10*ROW('Water Data'!E96))="","",OFFSET('Water Data'!$E$27,0,10*ROW('Water Data'!E96)))</f>
        <v/>
      </c>
      <c r="BW102" s="294" t="str">
        <f ca="true">+IF(OFFSET('Water Data'!$E$28,0,10*ROW('Water Data'!E96))="","",OFFSET('Water Data'!$E$28,0,10*ROW('Water Data'!E96)))</f>
        <v/>
      </c>
      <c r="BX102" s="294" t="str">
        <f ca="true">+IF(OFFSET('Water Data'!$E$29,0,10*ROW('Water Data'!E96))="","",OFFSET('Water Data'!$E$29,0,10*ROW('Water Data'!E96)))</f>
        <v/>
      </c>
      <c r="BY102" s="294" t="str">
        <f ca="true">+IF(OFFSET('Water Data'!$F$27,0,10*ROW('Water Data'!F96))="","",OFFSET('Water Data'!$F$27,0,10*ROW('Water Data'!F96)))</f>
        <v/>
      </c>
      <c r="BZ102" s="294" t="str">
        <f ca="true">+IF(OFFSET('Water Data'!$F$28,0,10*ROW('Water Data'!F96))="","",OFFSET('Water Data'!$F$28,0,10*ROW('Water Data'!F96)))</f>
        <v/>
      </c>
      <c r="CA102" s="294" t="str">
        <f ca="true">+IF(OFFSET('Water Data'!$F$29,0,10*ROW('Water Data'!F96))="","",OFFSET('Water Data'!$F$29,0,10*ROW('Water Data'!F96)))</f>
        <v/>
      </c>
      <c r="CB102" s="294" t="str">
        <f ca="true">+IF(OFFSET('Water Data'!$G$27,0,10*ROW('Water Data'!G96))="","",OFFSET('Water Data'!$G$27,0,10*ROW('Water Data'!G96)))</f>
        <v/>
      </c>
      <c r="CC102" s="294" t="str">
        <f ca="true">+IF(OFFSET('Water Data'!$G$28,0,10*ROW('Water Data'!G96))="","",OFFSET('Water Data'!$G$28,0,10*ROW('Water Data'!G96)))</f>
        <v/>
      </c>
      <c r="CD102" s="294" t="str">
        <f ca="true">+IF(OFFSET('Water Data'!$G$29,0,10*ROW('Water Data'!G96))="","",OFFSET('Water Data'!$G$29,0,10*ROW('Water Data'!G96)))</f>
        <v/>
      </c>
      <c r="CE102" s="294" t="str">
        <f ca="true">+IF(OFFSET('Water Data'!$H$27,0,10*ROW('Water Data'!H96))="","",OFFSET('Water Data'!$H$27,0,10*ROW('Water Data'!H96)))</f>
        <v/>
      </c>
      <c r="CF102" s="294" t="str">
        <f ca="true">+IF(OFFSET('Water Data'!$H$28,0,10*ROW('Water Data'!H96))="","",OFFSET('Water Data'!$H$28,0,10*ROW('Water Data'!H96)))</f>
        <v/>
      </c>
      <c r="CG102" s="294" t="str">
        <f ca="true">+IF(OFFSET('Water Data'!$H$29,0,10*ROW('Water Data'!H96))="","",OFFSET('Water Data'!$H$29,0,10*ROW('Water Data'!H96)))</f>
        <v/>
      </c>
      <c r="CH102" s="294" t="str">
        <f ca="true">+IF(OFFSET('Water Data'!$I$27,0,10*ROW('Water Data'!I96))="","",OFFSET('Water Data'!$I$27,0,10*ROW('Water Data'!I96)))</f>
        <v/>
      </c>
      <c r="CI102" s="294" t="str">
        <f ca="true">+IF(OFFSET('Water Data'!$I$28,0,10*ROW('Water Data'!I96))="","",OFFSET('Water Data'!$I$28,0,10*ROW('Water Data'!I96)))</f>
        <v/>
      </c>
      <c r="CJ102" s="294" t="str">
        <f ca="true">+IF(OFFSET('Water Data'!$I$29,0,10*ROW('Water Data'!I96))="","",OFFSET('Water Data'!$I$29,0,10*ROW('Water Data'!I96)))</f>
        <v/>
      </c>
      <c r="CK102" s="294" t="str">
        <f ca="true">+IF(OFFSET('Sanitation Data'!$D$28,0,10*ROW('Sanitation Data'!D96))="","",OFFSET('Sanitation Data'!$D$28,0,10*ROW('Sanitation Data'!D96)))</f>
        <v/>
      </c>
      <c r="CL102" s="294" t="str">
        <f ca="true">+IF(OFFSET('Sanitation Data'!$D$29,0,10*ROW('Sanitation Data'!D96))="","",OFFSET('Sanitation Data'!$D$29,0,10*ROW('Sanitation Data'!D96)))</f>
        <v/>
      </c>
      <c r="CM102" s="294" t="str">
        <f ca="true">+IF(OFFSET('Sanitation Data'!$D$30,0,10*ROW('Sanitation Data'!D96))="","",OFFSET('Sanitation Data'!$D$30,0,10*ROW('Sanitation Data'!D96)))</f>
        <v/>
      </c>
      <c r="CN102" s="294" t="str">
        <f ca="true">+IF(OFFSET('Sanitation Data'!$D$31,0,10*ROW('Sanitation Data'!D96))="","",OFFSET('Sanitation Data'!$D$31,0,10*ROW('Sanitation Data'!D96)))</f>
        <v/>
      </c>
      <c r="CO102" s="294" t="str">
        <f ca="true">+IF(OFFSET('Sanitation Data'!$D$32,0,10*ROW('Sanitation Data'!D96))="","",OFFSET('Sanitation Data'!$D$32,0,10*ROW('Sanitation Data'!D96)))</f>
        <v/>
      </c>
      <c r="CP102" s="294" t="str">
        <f ca="true">+IF(OFFSET('Sanitation Data'!$E$28,0,10*ROW('Sanitation Data'!E96))="","",OFFSET('Sanitation Data'!$E$28,0,10*ROW('Sanitation Data'!E96)))</f>
        <v/>
      </c>
      <c r="CQ102" s="294" t="str">
        <f ca="true">+IF(OFFSET('Sanitation Data'!$E$29,0,10*ROW('Sanitation Data'!E96))="","",OFFSET('Sanitation Data'!$E$29,0,10*ROW('Sanitation Data'!E96)))</f>
        <v/>
      </c>
      <c r="CR102" s="294" t="str">
        <f ca="true">+IF(OFFSET('Sanitation Data'!$E$30,0,10*ROW('Sanitation Data'!E96))="","",OFFSET('Sanitation Data'!$E$30,0,10*ROW('Sanitation Data'!E96)))</f>
        <v/>
      </c>
      <c r="CS102" s="294" t="str">
        <f ca="true">+IF(OFFSET('Sanitation Data'!$E$31,0,10*ROW('Sanitation Data'!E96))="","",OFFSET('Sanitation Data'!$E$31,0,10*ROW('Sanitation Data'!E96)))</f>
        <v/>
      </c>
      <c r="CT102" s="294" t="str">
        <f ca="true">+IF(OFFSET('Sanitation Data'!$E$32,0,10*ROW('Sanitation Data'!E96))="","",OFFSET('Sanitation Data'!$E$32,0,10*ROW('Sanitation Data'!E96)))</f>
        <v/>
      </c>
      <c r="CU102" s="294" t="str">
        <f ca="true">+IF(OFFSET('Sanitation Data'!$F$28,0,10*ROW('Sanitation Data'!F96))="","",OFFSET('Sanitation Data'!$F$28,0,10*ROW('Sanitation Data'!F96)))</f>
        <v/>
      </c>
      <c r="CV102" s="294" t="str">
        <f ca="true">+IF(OFFSET('Sanitation Data'!$F$29,0,10*ROW('Sanitation Data'!F96))="","",OFFSET('Sanitation Data'!$F$29,0,10*ROW('Sanitation Data'!F96)))</f>
        <v/>
      </c>
      <c r="CW102" s="294" t="str">
        <f ca="true">+IF(OFFSET('Sanitation Data'!$F$30,0,10*ROW('Sanitation Data'!F96))="","",OFFSET('Sanitation Data'!$F$30,0,10*ROW('Sanitation Data'!F96)))</f>
        <v/>
      </c>
      <c r="CX102" s="294" t="str">
        <f ca="true">+IF(OFFSET('Sanitation Data'!$F$31,0,10*ROW('Sanitation Data'!F96))="","",OFFSET('Sanitation Data'!$F$31,0,10*ROW('Sanitation Data'!F96)))</f>
        <v/>
      </c>
      <c r="CY102" s="294" t="str">
        <f ca="true">+IF(OFFSET('Sanitation Data'!$F$32,0,10*ROW('Sanitation Data'!F96))="","",OFFSET('Sanitation Data'!$F$32,0,10*ROW('Sanitation Data'!F96)))</f>
        <v/>
      </c>
      <c r="CZ102" s="294" t="str">
        <f ca="true">+IF(OFFSET('Sanitation Data'!$G$28,0,10*ROW('Sanitation Data'!G96))="","",OFFSET('Sanitation Data'!$G$28,0,10*ROW('Sanitation Data'!G96)))</f>
        <v/>
      </c>
      <c r="DA102" s="294" t="str">
        <f ca="true">+IF(OFFSET('Sanitation Data'!$G$29,0,10*ROW('Sanitation Data'!G96))="","",OFFSET('Sanitation Data'!$G$29,0,10*ROW('Sanitation Data'!G96)))</f>
        <v/>
      </c>
      <c r="DB102" s="294" t="str">
        <f ca="true">+IF(OFFSET('Sanitation Data'!$G$30,0,10*ROW('Sanitation Data'!G96))="","",OFFSET('Sanitation Data'!$G$30,0,10*ROW('Sanitation Data'!G96)))</f>
        <v/>
      </c>
      <c r="DC102" s="294" t="str">
        <f ca="true">+IF(OFFSET('Sanitation Data'!$G$31,0,10*ROW('Sanitation Data'!G96))="","",OFFSET('Sanitation Data'!$G$31,0,10*ROW('Sanitation Data'!G96)))</f>
        <v/>
      </c>
      <c r="DD102" s="294" t="str">
        <f ca="true">+IF(OFFSET('Sanitation Data'!$G$32,0,10*ROW('Sanitation Data'!G96))="","",OFFSET('Sanitation Data'!$G$32,0,10*ROW('Sanitation Data'!G96)))</f>
        <v/>
      </c>
      <c r="DE102" s="294" t="str">
        <f ca="true">+IF(OFFSET('Sanitation Data'!$H$28,0,10*ROW('Sanitation Data'!H96))="","",OFFSET('Sanitation Data'!$H$28,0,10*ROW('Sanitation Data'!H96)))</f>
        <v/>
      </c>
      <c r="DF102" s="294" t="str">
        <f ca="true">+IF(OFFSET('Sanitation Data'!$H$29,0,10*ROW('Sanitation Data'!H96))="","",OFFSET('Sanitation Data'!$H$29,0,10*ROW('Sanitation Data'!H96)))</f>
        <v/>
      </c>
      <c r="DG102" s="294" t="str">
        <f ca="true">+IF(OFFSET('Sanitation Data'!$H$30,0,10*ROW('Sanitation Data'!H96))="","",OFFSET('Sanitation Data'!$H$30,0,10*ROW('Sanitation Data'!H96)))</f>
        <v/>
      </c>
      <c r="DH102" s="294" t="str">
        <f ca="true">+IF(OFFSET('Sanitation Data'!$H$31,0,10*ROW('Sanitation Data'!H96))="","",OFFSET('Sanitation Data'!$H$31,0,10*ROW('Sanitation Data'!H96)))</f>
        <v/>
      </c>
      <c r="DI102" s="294" t="str">
        <f ca="true">+IF(OFFSET('Sanitation Data'!$H$32,0,10*ROW('Sanitation Data'!H96))="","",OFFSET('Sanitation Data'!$H$32,0,10*ROW('Sanitation Data'!H96)))</f>
        <v/>
      </c>
      <c r="DJ102" s="294" t="str">
        <f ca="true">+IF(OFFSET('Sanitation Data'!$I$28,0,10*ROW('Sanitation Data'!I96))="","",OFFSET('Sanitation Data'!$I$28,0,10*ROW('Sanitation Data'!I96)))</f>
        <v/>
      </c>
      <c r="DK102" s="294" t="str">
        <f ca="true">+IF(OFFSET('Sanitation Data'!$I$29,0,10*ROW('Sanitation Data'!I96))="","",OFFSET('Sanitation Data'!$I$29,0,10*ROW('Sanitation Data'!I96)))</f>
        <v/>
      </c>
      <c r="DL102" s="294" t="str">
        <f ca="true">+IF(OFFSET('Sanitation Data'!$I$30,0,10*ROW('Sanitation Data'!I96))="","",OFFSET('Sanitation Data'!$I$30,0,10*ROW('Sanitation Data'!I96)))</f>
        <v/>
      </c>
      <c r="DM102" s="294" t="str">
        <f ca="true">+IF(OFFSET('Sanitation Data'!$I$31,0,10*ROW('Sanitation Data'!I96))="","",OFFSET('Sanitation Data'!$I$31,0,10*ROW('Sanitation Data'!I96)))</f>
        <v/>
      </c>
      <c r="DN102" s="294" t="str">
        <f ca="true">+IF(OFFSET('Sanitation Data'!$I$32,0,10*ROW('Sanitation Data'!I96))="","",OFFSET('Sanitation Data'!$I$32,0,10*ROW('Sanitation Data'!I96)))</f>
        <v/>
      </c>
      <c r="DO102" s="294" t="str">
        <f ca="true">+IF(OFFSET('Hygiene Data'!$D$11,0,10*ROW('Hygiene Data'!D96))="","",OFFSET('Hygiene Data'!$D$11,0,10*ROW('Hygiene Data'!D96)))</f>
        <v/>
      </c>
      <c r="DP102" s="294" t="str">
        <f ca="true">+IF(OFFSET('Hygiene Data'!$D$12,0,10*ROW('Hygiene Data'!D96))="","",OFFSET('Hygiene Data'!$D$12,0,10*ROW('Hygiene Data'!D96)))</f>
        <v/>
      </c>
      <c r="DQ102" s="294" t="str">
        <f ca="true">+IF(OFFSET('Hygiene Data'!$D$13,0,10*ROW('Hygiene Data'!D96))="","",OFFSET('Hygiene Data'!$D$13,0,10*ROW('Hygiene Data'!D96)))</f>
        <v/>
      </c>
      <c r="DR102" s="294" t="str">
        <f ca="true">+IF(OFFSET('Hygiene Data'!$E$11,0,10*ROW('Hygiene Data'!E96))="","",OFFSET('Hygiene Data'!$E$11,0,10*ROW('Hygiene Data'!E96)))</f>
        <v/>
      </c>
      <c r="DS102" s="294" t="str">
        <f ca="true">+IF(OFFSET('Hygiene Data'!$E$12,0,10*ROW('Hygiene Data'!E96))="","",OFFSET('Hygiene Data'!$E$12,0,10*ROW('Hygiene Data'!E96)))</f>
        <v/>
      </c>
      <c r="DT102" s="294" t="str">
        <f ca="true">+IF(OFFSET('Hygiene Data'!$E$13,0,10*ROW('Hygiene Data'!E96))="","",OFFSET('Hygiene Data'!$E$13,0,10*ROW('Hygiene Data'!E96)))</f>
        <v/>
      </c>
      <c r="DU102" s="294" t="str">
        <f ca="true">+IF(OFFSET('Hygiene Data'!$F$11,0,10*ROW('Hygiene Data'!F96))="","",OFFSET('Hygiene Data'!$F$11,0,10*ROW('Hygiene Data'!F96)))</f>
        <v/>
      </c>
      <c r="DV102" s="294" t="str">
        <f ca="true">+IF(OFFSET('Hygiene Data'!$F$12,0,10*ROW('Hygiene Data'!F96))="","",OFFSET('Hygiene Data'!$F$12,0,10*ROW('Hygiene Data'!F96)))</f>
        <v/>
      </c>
      <c r="DW102" s="294" t="str">
        <f ca="true">+IF(OFFSET('Hygiene Data'!$F$13,0,10*ROW('Hygiene Data'!F96))="","",OFFSET('Hygiene Data'!$F$13,0,10*ROW('Hygiene Data'!F96)))</f>
        <v/>
      </c>
      <c r="DX102" s="294" t="str">
        <f ca="true">+IF(OFFSET('Hygiene Data'!$G$11,0,10*ROW('Hygiene Data'!G96))="","",OFFSET('Hygiene Data'!$G$11,0,10*ROW('Hygiene Data'!G96)))</f>
        <v/>
      </c>
      <c r="DY102" s="294" t="str">
        <f ca="true">+IF(OFFSET('Hygiene Data'!$G$12,0,10*ROW('Hygiene Data'!G96))="","",OFFSET('Hygiene Data'!$G$12,0,10*ROW('Hygiene Data'!G96)))</f>
        <v/>
      </c>
      <c r="DZ102" s="294" t="str">
        <f ca="true">+IF(OFFSET('Hygiene Data'!$G$13,0,10*ROW('Hygiene Data'!G96))="","",OFFSET('Hygiene Data'!$G$13,0,10*ROW('Hygiene Data'!G96)))</f>
        <v/>
      </c>
      <c r="EA102" s="294" t="str">
        <f ca="true">+IF(OFFSET('Hygiene Data'!$H$11,0,10*ROW('Hygiene Data'!H96))="","",OFFSET('Hygiene Data'!$H$11,0,10*ROW('Hygiene Data'!H96)))</f>
        <v/>
      </c>
      <c r="EB102" s="294" t="str">
        <f ca="true">+IF(OFFSET('Hygiene Data'!$H$12,0,10*ROW('Hygiene Data'!H96))="","",OFFSET('Hygiene Data'!$H$12,0,10*ROW('Hygiene Data'!H96)))</f>
        <v/>
      </c>
      <c r="EC102" s="294" t="str">
        <f ca="true">+IF(OFFSET('Hygiene Data'!$H$13,0,10*ROW('Hygiene Data'!H96))="","",OFFSET('Hygiene Data'!$H$13,0,10*ROW('Hygiene Data'!H96)))</f>
        <v/>
      </c>
      <c r="ED102" s="294" t="str">
        <f ca="true">+IF(OFFSET('Hygiene Data'!$I$11,0,10*ROW('Hygiene Data'!I96))="","",OFFSET('Hygiene Data'!$I$11,0,10*ROW('Hygiene Data'!I96)))</f>
        <v/>
      </c>
      <c r="EE102" s="294" t="str">
        <f ca="true">+IF(OFFSET('Hygiene Data'!$I$12,0,10*ROW('Hygiene Data'!I96))="","",OFFSET('Hygiene Data'!$I$12,0,10*ROW('Hygiene Data'!I96)))</f>
        <v/>
      </c>
      <c r="EF102" s="294"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50" t="str">
        <f t="shared" ca="true" si="1"/>
        <v/>
      </c>
      <c r="D103" s="96"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6"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6"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6"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6"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6"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6"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6"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6"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6"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6"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6"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6"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6"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6"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6"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6"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6"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7"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7"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7"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7"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7"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7"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7"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7"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7"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7"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7"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7"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7"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7"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7"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7"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7"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7"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7"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7"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7"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7"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7"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7"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7"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7"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7"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7"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7"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7"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8"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8"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8"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8"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8"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8"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8"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8"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8"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8"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8"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8"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8"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8"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8"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8"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8"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8"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94"/>
      <c r="BS103" s="294" t="str">
        <f ca="true">+IF(OFFSET('Water Data'!$D$27,0,10*ROW('Water Data'!D97))="","",OFFSET('Water Data'!$D$27,0,10*ROW('Water Data'!D97)))</f>
        <v/>
      </c>
      <c r="BT103" s="294" t="str">
        <f ca="true">+IF(OFFSET('Water Data'!$D$28,0,10*ROW('Water Data'!D97))="","",OFFSET('Water Data'!$D$28,0,10*ROW('Water Data'!D97)))</f>
        <v/>
      </c>
      <c r="BU103" s="294" t="str">
        <f ca="true">+IF(OFFSET('Water Data'!$D$29,0,10*ROW('Water Data'!D97))="","",OFFSET('Water Data'!$D$29,0,10*ROW('Water Data'!D97)))</f>
        <v/>
      </c>
      <c r="BV103" s="294" t="str">
        <f ca="true">+IF(OFFSET('Water Data'!$E$27,0,10*ROW('Water Data'!E97))="","",OFFSET('Water Data'!$E$27,0,10*ROW('Water Data'!E97)))</f>
        <v/>
      </c>
      <c r="BW103" s="294" t="str">
        <f ca="true">+IF(OFFSET('Water Data'!$E$28,0,10*ROW('Water Data'!E97))="","",OFFSET('Water Data'!$E$28,0,10*ROW('Water Data'!E97)))</f>
        <v/>
      </c>
      <c r="BX103" s="294" t="str">
        <f ca="true">+IF(OFFSET('Water Data'!$E$29,0,10*ROW('Water Data'!E97))="","",OFFSET('Water Data'!$E$29,0,10*ROW('Water Data'!E97)))</f>
        <v/>
      </c>
      <c r="BY103" s="294" t="str">
        <f ca="true">+IF(OFFSET('Water Data'!$F$27,0,10*ROW('Water Data'!F97))="","",OFFSET('Water Data'!$F$27,0,10*ROW('Water Data'!F97)))</f>
        <v/>
      </c>
      <c r="BZ103" s="294" t="str">
        <f ca="true">+IF(OFFSET('Water Data'!$F$28,0,10*ROW('Water Data'!F97))="","",OFFSET('Water Data'!$F$28,0,10*ROW('Water Data'!F97)))</f>
        <v/>
      </c>
      <c r="CA103" s="294" t="str">
        <f ca="true">+IF(OFFSET('Water Data'!$F$29,0,10*ROW('Water Data'!F97))="","",OFFSET('Water Data'!$F$29,0,10*ROW('Water Data'!F97)))</f>
        <v/>
      </c>
      <c r="CB103" s="294" t="str">
        <f ca="true">+IF(OFFSET('Water Data'!$G$27,0,10*ROW('Water Data'!G97))="","",OFFSET('Water Data'!$G$27,0,10*ROW('Water Data'!G97)))</f>
        <v/>
      </c>
      <c r="CC103" s="294" t="str">
        <f ca="true">+IF(OFFSET('Water Data'!$G$28,0,10*ROW('Water Data'!G97))="","",OFFSET('Water Data'!$G$28,0,10*ROW('Water Data'!G97)))</f>
        <v/>
      </c>
      <c r="CD103" s="294" t="str">
        <f ca="true">+IF(OFFSET('Water Data'!$G$29,0,10*ROW('Water Data'!G97))="","",OFFSET('Water Data'!$G$29,0,10*ROW('Water Data'!G97)))</f>
        <v/>
      </c>
      <c r="CE103" s="294" t="str">
        <f ca="true">+IF(OFFSET('Water Data'!$H$27,0,10*ROW('Water Data'!H97))="","",OFFSET('Water Data'!$H$27,0,10*ROW('Water Data'!H97)))</f>
        <v/>
      </c>
      <c r="CF103" s="294" t="str">
        <f ca="true">+IF(OFFSET('Water Data'!$H$28,0,10*ROW('Water Data'!H97))="","",OFFSET('Water Data'!$H$28,0,10*ROW('Water Data'!H97)))</f>
        <v/>
      </c>
      <c r="CG103" s="294" t="str">
        <f ca="true">+IF(OFFSET('Water Data'!$H$29,0,10*ROW('Water Data'!H97))="","",OFFSET('Water Data'!$H$29,0,10*ROW('Water Data'!H97)))</f>
        <v/>
      </c>
      <c r="CH103" s="294" t="str">
        <f ca="true">+IF(OFFSET('Water Data'!$I$27,0,10*ROW('Water Data'!I97))="","",OFFSET('Water Data'!$I$27,0,10*ROW('Water Data'!I97)))</f>
        <v/>
      </c>
      <c r="CI103" s="294" t="str">
        <f ca="true">+IF(OFFSET('Water Data'!$I$28,0,10*ROW('Water Data'!I97))="","",OFFSET('Water Data'!$I$28,0,10*ROW('Water Data'!I97)))</f>
        <v/>
      </c>
      <c r="CJ103" s="294" t="str">
        <f ca="true">+IF(OFFSET('Water Data'!$I$29,0,10*ROW('Water Data'!I97))="","",OFFSET('Water Data'!$I$29,0,10*ROW('Water Data'!I97)))</f>
        <v/>
      </c>
      <c r="CK103" s="294" t="str">
        <f ca="true">+IF(OFFSET('Sanitation Data'!$D$28,0,10*ROW('Sanitation Data'!D97))="","",OFFSET('Sanitation Data'!$D$28,0,10*ROW('Sanitation Data'!D97)))</f>
        <v/>
      </c>
      <c r="CL103" s="294" t="str">
        <f ca="true">+IF(OFFSET('Sanitation Data'!$D$29,0,10*ROW('Sanitation Data'!D97))="","",OFFSET('Sanitation Data'!$D$29,0,10*ROW('Sanitation Data'!D97)))</f>
        <v/>
      </c>
      <c r="CM103" s="294" t="str">
        <f ca="true">+IF(OFFSET('Sanitation Data'!$D$30,0,10*ROW('Sanitation Data'!D97))="","",OFFSET('Sanitation Data'!$D$30,0,10*ROW('Sanitation Data'!D97)))</f>
        <v/>
      </c>
      <c r="CN103" s="294" t="str">
        <f ca="true">+IF(OFFSET('Sanitation Data'!$D$31,0,10*ROW('Sanitation Data'!D97))="","",OFFSET('Sanitation Data'!$D$31,0,10*ROW('Sanitation Data'!D97)))</f>
        <v/>
      </c>
      <c r="CO103" s="294" t="str">
        <f ca="true">+IF(OFFSET('Sanitation Data'!$D$32,0,10*ROW('Sanitation Data'!D97))="","",OFFSET('Sanitation Data'!$D$32,0,10*ROW('Sanitation Data'!D97)))</f>
        <v/>
      </c>
      <c r="CP103" s="294" t="str">
        <f ca="true">+IF(OFFSET('Sanitation Data'!$E$28,0,10*ROW('Sanitation Data'!E97))="","",OFFSET('Sanitation Data'!$E$28,0,10*ROW('Sanitation Data'!E97)))</f>
        <v/>
      </c>
      <c r="CQ103" s="294" t="str">
        <f ca="true">+IF(OFFSET('Sanitation Data'!$E$29,0,10*ROW('Sanitation Data'!E97))="","",OFFSET('Sanitation Data'!$E$29,0,10*ROW('Sanitation Data'!E97)))</f>
        <v/>
      </c>
      <c r="CR103" s="294" t="str">
        <f ca="true">+IF(OFFSET('Sanitation Data'!$E$30,0,10*ROW('Sanitation Data'!E97))="","",OFFSET('Sanitation Data'!$E$30,0,10*ROW('Sanitation Data'!E97)))</f>
        <v/>
      </c>
      <c r="CS103" s="294" t="str">
        <f ca="true">+IF(OFFSET('Sanitation Data'!$E$31,0,10*ROW('Sanitation Data'!E97))="","",OFFSET('Sanitation Data'!$E$31,0,10*ROW('Sanitation Data'!E97)))</f>
        <v/>
      </c>
      <c r="CT103" s="294" t="str">
        <f ca="true">+IF(OFFSET('Sanitation Data'!$E$32,0,10*ROW('Sanitation Data'!E97))="","",OFFSET('Sanitation Data'!$E$32,0,10*ROW('Sanitation Data'!E97)))</f>
        <v/>
      </c>
      <c r="CU103" s="294" t="str">
        <f ca="true">+IF(OFFSET('Sanitation Data'!$F$28,0,10*ROW('Sanitation Data'!F97))="","",OFFSET('Sanitation Data'!$F$28,0,10*ROW('Sanitation Data'!F97)))</f>
        <v/>
      </c>
      <c r="CV103" s="294" t="str">
        <f ca="true">+IF(OFFSET('Sanitation Data'!$F$29,0,10*ROW('Sanitation Data'!F97))="","",OFFSET('Sanitation Data'!$F$29,0,10*ROW('Sanitation Data'!F97)))</f>
        <v/>
      </c>
      <c r="CW103" s="294" t="str">
        <f ca="true">+IF(OFFSET('Sanitation Data'!$F$30,0,10*ROW('Sanitation Data'!F97))="","",OFFSET('Sanitation Data'!$F$30,0,10*ROW('Sanitation Data'!F97)))</f>
        <v/>
      </c>
      <c r="CX103" s="294" t="str">
        <f ca="true">+IF(OFFSET('Sanitation Data'!$F$31,0,10*ROW('Sanitation Data'!F97))="","",OFFSET('Sanitation Data'!$F$31,0,10*ROW('Sanitation Data'!F97)))</f>
        <v/>
      </c>
      <c r="CY103" s="294" t="str">
        <f ca="true">+IF(OFFSET('Sanitation Data'!$F$32,0,10*ROW('Sanitation Data'!F97))="","",OFFSET('Sanitation Data'!$F$32,0,10*ROW('Sanitation Data'!F97)))</f>
        <v/>
      </c>
      <c r="CZ103" s="294" t="str">
        <f ca="true">+IF(OFFSET('Sanitation Data'!$G$28,0,10*ROW('Sanitation Data'!G97))="","",OFFSET('Sanitation Data'!$G$28,0,10*ROW('Sanitation Data'!G97)))</f>
        <v/>
      </c>
      <c r="DA103" s="294" t="str">
        <f ca="true">+IF(OFFSET('Sanitation Data'!$G$29,0,10*ROW('Sanitation Data'!G97))="","",OFFSET('Sanitation Data'!$G$29,0,10*ROW('Sanitation Data'!G97)))</f>
        <v/>
      </c>
      <c r="DB103" s="294" t="str">
        <f ca="true">+IF(OFFSET('Sanitation Data'!$G$30,0,10*ROW('Sanitation Data'!G97))="","",OFFSET('Sanitation Data'!$G$30,0,10*ROW('Sanitation Data'!G97)))</f>
        <v/>
      </c>
      <c r="DC103" s="294" t="str">
        <f ca="true">+IF(OFFSET('Sanitation Data'!$G$31,0,10*ROW('Sanitation Data'!G97))="","",OFFSET('Sanitation Data'!$G$31,0,10*ROW('Sanitation Data'!G97)))</f>
        <v/>
      </c>
      <c r="DD103" s="294" t="str">
        <f ca="true">+IF(OFFSET('Sanitation Data'!$G$32,0,10*ROW('Sanitation Data'!G97))="","",OFFSET('Sanitation Data'!$G$32,0,10*ROW('Sanitation Data'!G97)))</f>
        <v/>
      </c>
      <c r="DE103" s="294" t="str">
        <f ca="true">+IF(OFFSET('Sanitation Data'!$H$28,0,10*ROW('Sanitation Data'!H97))="","",OFFSET('Sanitation Data'!$H$28,0,10*ROW('Sanitation Data'!H97)))</f>
        <v/>
      </c>
      <c r="DF103" s="294" t="str">
        <f ca="true">+IF(OFFSET('Sanitation Data'!$H$29,0,10*ROW('Sanitation Data'!H97))="","",OFFSET('Sanitation Data'!$H$29,0,10*ROW('Sanitation Data'!H97)))</f>
        <v/>
      </c>
      <c r="DG103" s="294" t="str">
        <f ca="true">+IF(OFFSET('Sanitation Data'!$H$30,0,10*ROW('Sanitation Data'!H97))="","",OFFSET('Sanitation Data'!$H$30,0,10*ROW('Sanitation Data'!H97)))</f>
        <v/>
      </c>
      <c r="DH103" s="294" t="str">
        <f ca="true">+IF(OFFSET('Sanitation Data'!$H$31,0,10*ROW('Sanitation Data'!H97))="","",OFFSET('Sanitation Data'!$H$31,0,10*ROW('Sanitation Data'!H97)))</f>
        <v/>
      </c>
      <c r="DI103" s="294" t="str">
        <f ca="true">+IF(OFFSET('Sanitation Data'!$H$32,0,10*ROW('Sanitation Data'!H97))="","",OFFSET('Sanitation Data'!$H$32,0,10*ROW('Sanitation Data'!H97)))</f>
        <v/>
      </c>
      <c r="DJ103" s="294" t="str">
        <f ca="true">+IF(OFFSET('Sanitation Data'!$I$28,0,10*ROW('Sanitation Data'!I97))="","",OFFSET('Sanitation Data'!$I$28,0,10*ROW('Sanitation Data'!I97)))</f>
        <v/>
      </c>
      <c r="DK103" s="294" t="str">
        <f ca="true">+IF(OFFSET('Sanitation Data'!$I$29,0,10*ROW('Sanitation Data'!I97))="","",OFFSET('Sanitation Data'!$I$29,0,10*ROW('Sanitation Data'!I97)))</f>
        <v/>
      </c>
      <c r="DL103" s="294" t="str">
        <f ca="true">+IF(OFFSET('Sanitation Data'!$I$30,0,10*ROW('Sanitation Data'!I97))="","",OFFSET('Sanitation Data'!$I$30,0,10*ROW('Sanitation Data'!I97)))</f>
        <v/>
      </c>
      <c r="DM103" s="294" t="str">
        <f ca="true">+IF(OFFSET('Sanitation Data'!$I$31,0,10*ROW('Sanitation Data'!I97))="","",OFFSET('Sanitation Data'!$I$31,0,10*ROW('Sanitation Data'!I97)))</f>
        <v/>
      </c>
      <c r="DN103" s="294" t="str">
        <f ca="true">+IF(OFFSET('Sanitation Data'!$I$32,0,10*ROW('Sanitation Data'!I97))="","",OFFSET('Sanitation Data'!$I$32,0,10*ROW('Sanitation Data'!I97)))</f>
        <v/>
      </c>
      <c r="DO103" s="294" t="str">
        <f ca="true">+IF(OFFSET('Hygiene Data'!$D$11,0,10*ROW('Hygiene Data'!D97))="","",OFFSET('Hygiene Data'!$D$11,0,10*ROW('Hygiene Data'!D97)))</f>
        <v/>
      </c>
      <c r="DP103" s="294" t="str">
        <f ca="true">+IF(OFFSET('Hygiene Data'!$D$12,0,10*ROW('Hygiene Data'!D97))="","",OFFSET('Hygiene Data'!$D$12,0,10*ROW('Hygiene Data'!D97)))</f>
        <v/>
      </c>
      <c r="DQ103" s="294" t="str">
        <f ca="true">+IF(OFFSET('Hygiene Data'!$D$13,0,10*ROW('Hygiene Data'!D97))="","",OFFSET('Hygiene Data'!$D$13,0,10*ROW('Hygiene Data'!D97)))</f>
        <v/>
      </c>
      <c r="DR103" s="294" t="str">
        <f ca="true">+IF(OFFSET('Hygiene Data'!$E$11,0,10*ROW('Hygiene Data'!E97))="","",OFFSET('Hygiene Data'!$E$11,0,10*ROW('Hygiene Data'!E97)))</f>
        <v/>
      </c>
      <c r="DS103" s="294" t="str">
        <f ca="true">+IF(OFFSET('Hygiene Data'!$E$12,0,10*ROW('Hygiene Data'!E97))="","",OFFSET('Hygiene Data'!$E$12,0,10*ROW('Hygiene Data'!E97)))</f>
        <v/>
      </c>
      <c r="DT103" s="294" t="str">
        <f ca="true">+IF(OFFSET('Hygiene Data'!$E$13,0,10*ROW('Hygiene Data'!E97))="","",OFFSET('Hygiene Data'!$E$13,0,10*ROW('Hygiene Data'!E97)))</f>
        <v/>
      </c>
      <c r="DU103" s="294" t="str">
        <f ca="true">+IF(OFFSET('Hygiene Data'!$F$11,0,10*ROW('Hygiene Data'!F97))="","",OFFSET('Hygiene Data'!$F$11,0,10*ROW('Hygiene Data'!F97)))</f>
        <v/>
      </c>
      <c r="DV103" s="294" t="str">
        <f ca="true">+IF(OFFSET('Hygiene Data'!$F$12,0,10*ROW('Hygiene Data'!F97))="","",OFFSET('Hygiene Data'!$F$12,0,10*ROW('Hygiene Data'!F97)))</f>
        <v/>
      </c>
      <c r="DW103" s="294" t="str">
        <f ca="true">+IF(OFFSET('Hygiene Data'!$F$13,0,10*ROW('Hygiene Data'!F97))="","",OFFSET('Hygiene Data'!$F$13,0,10*ROW('Hygiene Data'!F97)))</f>
        <v/>
      </c>
      <c r="DX103" s="294" t="str">
        <f ca="true">+IF(OFFSET('Hygiene Data'!$G$11,0,10*ROW('Hygiene Data'!G97))="","",OFFSET('Hygiene Data'!$G$11,0,10*ROW('Hygiene Data'!G97)))</f>
        <v/>
      </c>
      <c r="DY103" s="294" t="str">
        <f ca="true">+IF(OFFSET('Hygiene Data'!$G$12,0,10*ROW('Hygiene Data'!G97))="","",OFFSET('Hygiene Data'!$G$12,0,10*ROW('Hygiene Data'!G97)))</f>
        <v/>
      </c>
      <c r="DZ103" s="294" t="str">
        <f ca="true">+IF(OFFSET('Hygiene Data'!$G$13,0,10*ROW('Hygiene Data'!G97))="","",OFFSET('Hygiene Data'!$G$13,0,10*ROW('Hygiene Data'!G97)))</f>
        <v/>
      </c>
      <c r="EA103" s="294" t="str">
        <f ca="true">+IF(OFFSET('Hygiene Data'!$H$11,0,10*ROW('Hygiene Data'!H97))="","",OFFSET('Hygiene Data'!$H$11,0,10*ROW('Hygiene Data'!H97)))</f>
        <v/>
      </c>
      <c r="EB103" s="294" t="str">
        <f ca="true">+IF(OFFSET('Hygiene Data'!$H$12,0,10*ROW('Hygiene Data'!H97))="","",OFFSET('Hygiene Data'!$H$12,0,10*ROW('Hygiene Data'!H97)))</f>
        <v/>
      </c>
      <c r="EC103" s="294" t="str">
        <f ca="true">+IF(OFFSET('Hygiene Data'!$H$13,0,10*ROW('Hygiene Data'!H97))="","",OFFSET('Hygiene Data'!$H$13,0,10*ROW('Hygiene Data'!H97)))</f>
        <v/>
      </c>
      <c r="ED103" s="294" t="str">
        <f ca="true">+IF(OFFSET('Hygiene Data'!$I$11,0,10*ROW('Hygiene Data'!I97))="","",OFFSET('Hygiene Data'!$I$11,0,10*ROW('Hygiene Data'!I97)))</f>
        <v/>
      </c>
      <c r="EE103" s="294" t="str">
        <f ca="true">+IF(OFFSET('Hygiene Data'!$I$12,0,10*ROW('Hygiene Data'!I97))="","",OFFSET('Hygiene Data'!$I$12,0,10*ROW('Hygiene Data'!I97)))</f>
        <v/>
      </c>
      <c r="EF103" s="294"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50" t="str">
        <f t="shared" ca="true" si="1"/>
        <v/>
      </c>
      <c r="D104" s="96"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6"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6"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6"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6"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6"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6"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6"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6"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6"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6"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6"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6"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6"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6"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6"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6"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6"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7"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7"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7"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7"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7"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7"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7"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7"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7"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7"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7"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7"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7"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7"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7"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7"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7"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7"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7"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7"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7"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7"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7"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7"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7"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7"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7"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7"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7"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7"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8"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8"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8"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8"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8"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8"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8"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8"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8"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8"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8"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8"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8"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8"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8"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8"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8"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8"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94"/>
      <c r="BS104" s="294" t="str">
        <f ca="true">+IF(OFFSET('Water Data'!$D$27,0,10*ROW('Water Data'!D98))="","",OFFSET('Water Data'!$D$27,0,10*ROW('Water Data'!D98)))</f>
        <v/>
      </c>
      <c r="BT104" s="294" t="str">
        <f ca="true">+IF(OFFSET('Water Data'!$D$28,0,10*ROW('Water Data'!D98))="","",OFFSET('Water Data'!$D$28,0,10*ROW('Water Data'!D98)))</f>
        <v/>
      </c>
      <c r="BU104" s="294" t="str">
        <f ca="true">+IF(OFFSET('Water Data'!$D$29,0,10*ROW('Water Data'!D98))="","",OFFSET('Water Data'!$D$29,0,10*ROW('Water Data'!D98)))</f>
        <v/>
      </c>
      <c r="BV104" s="294" t="str">
        <f ca="true">+IF(OFFSET('Water Data'!$E$27,0,10*ROW('Water Data'!E98))="","",OFFSET('Water Data'!$E$27,0,10*ROW('Water Data'!E98)))</f>
        <v/>
      </c>
      <c r="BW104" s="294" t="str">
        <f ca="true">+IF(OFFSET('Water Data'!$E$28,0,10*ROW('Water Data'!E98))="","",OFFSET('Water Data'!$E$28,0,10*ROW('Water Data'!E98)))</f>
        <v/>
      </c>
      <c r="BX104" s="294" t="str">
        <f ca="true">+IF(OFFSET('Water Data'!$E$29,0,10*ROW('Water Data'!E98))="","",OFFSET('Water Data'!$E$29,0,10*ROW('Water Data'!E98)))</f>
        <v/>
      </c>
      <c r="BY104" s="294" t="str">
        <f ca="true">+IF(OFFSET('Water Data'!$F$27,0,10*ROW('Water Data'!F98))="","",OFFSET('Water Data'!$F$27,0,10*ROW('Water Data'!F98)))</f>
        <v/>
      </c>
      <c r="BZ104" s="294" t="str">
        <f ca="true">+IF(OFFSET('Water Data'!$F$28,0,10*ROW('Water Data'!F98))="","",OFFSET('Water Data'!$F$28,0,10*ROW('Water Data'!F98)))</f>
        <v/>
      </c>
      <c r="CA104" s="294" t="str">
        <f ca="true">+IF(OFFSET('Water Data'!$F$29,0,10*ROW('Water Data'!F98))="","",OFFSET('Water Data'!$F$29,0,10*ROW('Water Data'!F98)))</f>
        <v/>
      </c>
      <c r="CB104" s="294" t="str">
        <f ca="true">+IF(OFFSET('Water Data'!$G$27,0,10*ROW('Water Data'!G98))="","",OFFSET('Water Data'!$G$27,0,10*ROW('Water Data'!G98)))</f>
        <v/>
      </c>
      <c r="CC104" s="294" t="str">
        <f ca="true">+IF(OFFSET('Water Data'!$G$28,0,10*ROW('Water Data'!G98))="","",OFFSET('Water Data'!$G$28,0,10*ROW('Water Data'!G98)))</f>
        <v/>
      </c>
      <c r="CD104" s="294" t="str">
        <f ca="true">+IF(OFFSET('Water Data'!$G$29,0,10*ROW('Water Data'!G98))="","",OFFSET('Water Data'!$G$29,0,10*ROW('Water Data'!G98)))</f>
        <v/>
      </c>
      <c r="CE104" s="294" t="str">
        <f ca="true">+IF(OFFSET('Water Data'!$H$27,0,10*ROW('Water Data'!H98))="","",OFFSET('Water Data'!$H$27,0,10*ROW('Water Data'!H98)))</f>
        <v/>
      </c>
      <c r="CF104" s="294" t="str">
        <f ca="true">+IF(OFFSET('Water Data'!$H$28,0,10*ROW('Water Data'!H98))="","",OFFSET('Water Data'!$H$28,0,10*ROW('Water Data'!H98)))</f>
        <v/>
      </c>
      <c r="CG104" s="294" t="str">
        <f ca="true">+IF(OFFSET('Water Data'!$H$29,0,10*ROW('Water Data'!H98))="","",OFFSET('Water Data'!$H$29,0,10*ROW('Water Data'!H98)))</f>
        <v/>
      </c>
      <c r="CH104" s="294" t="str">
        <f ca="true">+IF(OFFSET('Water Data'!$I$27,0,10*ROW('Water Data'!I98))="","",OFFSET('Water Data'!$I$27,0,10*ROW('Water Data'!I98)))</f>
        <v/>
      </c>
      <c r="CI104" s="294" t="str">
        <f ca="true">+IF(OFFSET('Water Data'!$I$28,0,10*ROW('Water Data'!I98))="","",OFFSET('Water Data'!$I$28,0,10*ROW('Water Data'!I98)))</f>
        <v/>
      </c>
      <c r="CJ104" s="294" t="str">
        <f ca="true">+IF(OFFSET('Water Data'!$I$29,0,10*ROW('Water Data'!I98))="","",OFFSET('Water Data'!$I$29,0,10*ROW('Water Data'!I98)))</f>
        <v/>
      </c>
      <c r="CK104" s="294" t="str">
        <f ca="true">+IF(OFFSET('Sanitation Data'!$D$28,0,10*ROW('Sanitation Data'!D98))="","",OFFSET('Sanitation Data'!$D$28,0,10*ROW('Sanitation Data'!D98)))</f>
        <v/>
      </c>
      <c r="CL104" s="294" t="str">
        <f ca="true">+IF(OFFSET('Sanitation Data'!$D$29,0,10*ROW('Sanitation Data'!D98))="","",OFFSET('Sanitation Data'!$D$29,0,10*ROW('Sanitation Data'!D98)))</f>
        <v/>
      </c>
      <c r="CM104" s="294" t="str">
        <f ca="true">+IF(OFFSET('Sanitation Data'!$D$30,0,10*ROW('Sanitation Data'!D98))="","",OFFSET('Sanitation Data'!$D$30,0,10*ROW('Sanitation Data'!D98)))</f>
        <v/>
      </c>
      <c r="CN104" s="294" t="str">
        <f ca="true">+IF(OFFSET('Sanitation Data'!$D$31,0,10*ROW('Sanitation Data'!D98))="","",OFFSET('Sanitation Data'!$D$31,0,10*ROW('Sanitation Data'!D98)))</f>
        <v/>
      </c>
      <c r="CO104" s="294" t="str">
        <f ca="true">+IF(OFFSET('Sanitation Data'!$D$32,0,10*ROW('Sanitation Data'!D98))="","",OFFSET('Sanitation Data'!$D$32,0,10*ROW('Sanitation Data'!D98)))</f>
        <v/>
      </c>
      <c r="CP104" s="294" t="str">
        <f ca="true">+IF(OFFSET('Sanitation Data'!$E$28,0,10*ROW('Sanitation Data'!E98))="","",OFFSET('Sanitation Data'!$E$28,0,10*ROW('Sanitation Data'!E98)))</f>
        <v/>
      </c>
      <c r="CQ104" s="294" t="str">
        <f ca="true">+IF(OFFSET('Sanitation Data'!$E$29,0,10*ROW('Sanitation Data'!E98))="","",OFFSET('Sanitation Data'!$E$29,0,10*ROW('Sanitation Data'!E98)))</f>
        <v/>
      </c>
      <c r="CR104" s="294" t="str">
        <f ca="true">+IF(OFFSET('Sanitation Data'!$E$30,0,10*ROW('Sanitation Data'!E98))="","",OFFSET('Sanitation Data'!$E$30,0,10*ROW('Sanitation Data'!E98)))</f>
        <v/>
      </c>
      <c r="CS104" s="294" t="str">
        <f ca="true">+IF(OFFSET('Sanitation Data'!$E$31,0,10*ROW('Sanitation Data'!E98))="","",OFFSET('Sanitation Data'!$E$31,0,10*ROW('Sanitation Data'!E98)))</f>
        <v/>
      </c>
      <c r="CT104" s="294" t="str">
        <f ca="true">+IF(OFFSET('Sanitation Data'!$E$32,0,10*ROW('Sanitation Data'!E98))="","",OFFSET('Sanitation Data'!$E$32,0,10*ROW('Sanitation Data'!E98)))</f>
        <v/>
      </c>
      <c r="CU104" s="294" t="str">
        <f ca="true">+IF(OFFSET('Sanitation Data'!$F$28,0,10*ROW('Sanitation Data'!F98))="","",OFFSET('Sanitation Data'!$F$28,0,10*ROW('Sanitation Data'!F98)))</f>
        <v/>
      </c>
      <c r="CV104" s="294" t="str">
        <f ca="true">+IF(OFFSET('Sanitation Data'!$F$29,0,10*ROW('Sanitation Data'!F98))="","",OFFSET('Sanitation Data'!$F$29,0,10*ROW('Sanitation Data'!F98)))</f>
        <v/>
      </c>
      <c r="CW104" s="294" t="str">
        <f ca="true">+IF(OFFSET('Sanitation Data'!$F$30,0,10*ROW('Sanitation Data'!F98))="","",OFFSET('Sanitation Data'!$F$30,0,10*ROW('Sanitation Data'!F98)))</f>
        <v/>
      </c>
      <c r="CX104" s="294" t="str">
        <f ca="true">+IF(OFFSET('Sanitation Data'!$F$31,0,10*ROW('Sanitation Data'!F98))="","",OFFSET('Sanitation Data'!$F$31,0,10*ROW('Sanitation Data'!F98)))</f>
        <v/>
      </c>
      <c r="CY104" s="294" t="str">
        <f ca="true">+IF(OFFSET('Sanitation Data'!$F$32,0,10*ROW('Sanitation Data'!F98))="","",OFFSET('Sanitation Data'!$F$32,0,10*ROW('Sanitation Data'!F98)))</f>
        <v/>
      </c>
      <c r="CZ104" s="294" t="str">
        <f ca="true">+IF(OFFSET('Sanitation Data'!$G$28,0,10*ROW('Sanitation Data'!G98))="","",OFFSET('Sanitation Data'!$G$28,0,10*ROW('Sanitation Data'!G98)))</f>
        <v/>
      </c>
      <c r="DA104" s="294" t="str">
        <f ca="true">+IF(OFFSET('Sanitation Data'!$G$29,0,10*ROW('Sanitation Data'!G98))="","",OFFSET('Sanitation Data'!$G$29,0,10*ROW('Sanitation Data'!G98)))</f>
        <v/>
      </c>
      <c r="DB104" s="294" t="str">
        <f ca="true">+IF(OFFSET('Sanitation Data'!$G$30,0,10*ROW('Sanitation Data'!G98))="","",OFFSET('Sanitation Data'!$G$30,0,10*ROW('Sanitation Data'!G98)))</f>
        <v/>
      </c>
      <c r="DC104" s="294" t="str">
        <f ca="true">+IF(OFFSET('Sanitation Data'!$G$31,0,10*ROW('Sanitation Data'!G98))="","",OFFSET('Sanitation Data'!$G$31,0,10*ROW('Sanitation Data'!G98)))</f>
        <v/>
      </c>
      <c r="DD104" s="294" t="str">
        <f ca="true">+IF(OFFSET('Sanitation Data'!$G$32,0,10*ROW('Sanitation Data'!G98))="","",OFFSET('Sanitation Data'!$G$32,0,10*ROW('Sanitation Data'!G98)))</f>
        <v/>
      </c>
      <c r="DE104" s="294" t="str">
        <f ca="true">+IF(OFFSET('Sanitation Data'!$H$28,0,10*ROW('Sanitation Data'!H98))="","",OFFSET('Sanitation Data'!$H$28,0,10*ROW('Sanitation Data'!H98)))</f>
        <v/>
      </c>
      <c r="DF104" s="294" t="str">
        <f ca="true">+IF(OFFSET('Sanitation Data'!$H$29,0,10*ROW('Sanitation Data'!H98))="","",OFFSET('Sanitation Data'!$H$29,0,10*ROW('Sanitation Data'!H98)))</f>
        <v/>
      </c>
      <c r="DG104" s="294" t="str">
        <f ca="true">+IF(OFFSET('Sanitation Data'!$H$30,0,10*ROW('Sanitation Data'!H98))="","",OFFSET('Sanitation Data'!$H$30,0,10*ROW('Sanitation Data'!H98)))</f>
        <v/>
      </c>
      <c r="DH104" s="294" t="str">
        <f ca="true">+IF(OFFSET('Sanitation Data'!$H$31,0,10*ROW('Sanitation Data'!H98))="","",OFFSET('Sanitation Data'!$H$31,0,10*ROW('Sanitation Data'!H98)))</f>
        <v/>
      </c>
      <c r="DI104" s="294" t="str">
        <f ca="true">+IF(OFFSET('Sanitation Data'!$H$32,0,10*ROW('Sanitation Data'!H98))="","",OFFSET('Sanitation Data'!$H$32,0,10*ROW('Sanitation Data'!H98)))</f>
        <v/>
      </c>
      <c r="DJ104" s="294" t="str">
        <f ca="true">+IF(OFFSET('Sanitation Data'!$I$28,0,10*ROW('Sanitation Data'!I98))="","",OFFSET('Sanitation Data'!$I$28,0,10*ROW('Sanitation Data'!I98)))</f>
        <v/>
      </c>
      <c r="DK104" s="294" t="str">
        <f ca="true">+IF(OFFSET('Sanitation Data'!$I$29,0,10*ROW('Sanitation Data'!I98))="","",OFFSET('Sanitation Data'!$I$29,0,10*ROW('Sanitation Data'!I98)))</f>
        <v/>
      </c>
      <c r="DL104" s="294" t="str">
        <f ca="true">+IF(OFFSET('Sanitation Data'!$I$30,0,10*ROW('Sanitation Data'!I98))="","",OFFSET('Sanitation Data'!$I$30,0,10*ROW('Sanitation Data'!I98)))</f>
        <v/>
      </c>
      <c r="DM104" s="294" t="str">
        <f ca="true">+IF(OFFSET('Sanitation Data'!$I$31,0,10*ROW('Sanitation Data'!I98))="","",OFFSET('Sanitation Data'!$I$31,0,10*ROW('Sanitation Data'!I98)))</f>
        <v/>
      </c>
      <c r="DN104" s="294" t="str">
        <f ca="true">+IF(OFFSET('Sanitation Data'!$I$32,0,10*ROW('Sanitation Data'!I98))="","",OFFSET('Sanitation Data'!$I$32,0,10*ROW('Sanitation Data'!I98)))</f>
        <v/>
      </c>
      <c r="DO104" s="294" t="str">
        <f ca="true">+IF(OFFSET('Hygiene Data'!$D$11,0,10*ROW('Hygiene Data'!D98))="","",OFFSET('Hygiene Data'!$D$11,0,10*ROW('Hygiene Data'!D98)))</f>
        <v/>
      </c>
      <c r="DP104" s="294" t="str">
        <f ca="true">+IF(OFFSET('Hygiene Data'!$D$12,0,10*ROW('Hygiene Data'!D98))="","",OFFSET('Hygiene Data'!$D$12,0,10*ROW('Hygiene Data'!D98)))</f>
        <v/>
      </c>
      <c r="DQ104" s="294" t="str">
        <f ca="true">+IF(OFFSET('Hygiene Data'!$D$13,0,10*ROW('Hygiene Data'!D98))="","",OFFSET('Hygiene Data'!$D$13,0,10*ROW('Hygiene Data'!D98)))</f>
        <v/>
      </c>
      <c r="DR104" s="294" t="str">
        <f ca="true">+IF(OFFSET('Hygiene Data'!$E$11,0,10*ROW('Hygiene Data'!E98))="","",OFFSET('Hygiene Data'!$E$11,0,10*ROW('Hygiene Data'!E98)))</f>
        <v/>
      </c>
      <c r="DS104" s="294" t="str">
        <f ca="true">+IF(OFFSET('Hygiene Data'!$E$12,0,10*ROW('Hygiene Data'!E98))="","",OFFSET('Hygiene Data'!$E$12,0,10*ROW('Hygiene Data'!E98)))</f>
        <v/>
      </c>
      <c r="DT104" s="294" t="str">
        <f ca="true">+IF(OFFSET('Hygiene Data'!$E$13,0,10*ROW('Hygiene Data'!E98))="","",OFFSET('Hygiene Data'!$E$13,0,10*ROW('Hygiene Data'!E98)))</f>
        <v/>
      </c>
      <c r="DU104" s="294" t="str">
        <f ca="true">+IF(OFFSET('Hygiene Data'!$F$11,0,10*ROW('Hygiene Data'!F98))="","",OFFSET('Hygiene Data'!$F$11,0,10*ROW('Hygiene Data'!F98)))</f>
        <v/>
      </c>
      <c r="DV104" s="294" t="str">
        <f ca="true">+IF(OFFSET('Hygiene Data'!$F$12,0,10*ROW('Hygiene Data'!F98))="","",OFFSET('Hygiene Data'!$F$12,0,10*ROW('Hygiene Data'!F98)))</f>
        <v/>
      </c>
      <c r="DW104" s="294" t="str">
        <f ca="true">+IF(OFFSET('Hygiene Data'!$F$13,0,10*ROW('Hygiene Data'!F98))="","",OFFSET('Hygiene Data'!$F$13,0,10*ROW('Hygiene Data'!F98)))</f>
        <v/>
      </c>
      <c r="DX104" s="294" t="str">
        <f ca="true">+IF(OFFSET('Hygiene Data'!$G$11,0,10*ROW('Hygiene Data'!G98))="","",OFFSET('Hygiene Data'!$G$11,0,10*ROW('Hygiene Data'!G98)))</f>
        <v/>
      </c>
      <c r="DY104" s="294" t="str">
        <f ca="true">+IF(OFFSET('Hygiene Data'!$G$12,0,10*ROW('Hygiene Data'!G98))="","",OFFSET('Hygiene Data'!$G$12,0,10*ROW('Hygiene Data'!G98)))</f>
        <v/>
      </c>
      <c r="DZ104" s="294" t="str">
        <f ca="true">+IF(OFFSET('Hygiene Data'!$G$13,0,10*ROW('Hygiene Data'!G98))="","",OFFSET('Hygiene Data'!$G$13,0,10*ROW('Hygiene Data'!G98)))</f>
        <v/>
      </c>
      <c r="EA104" s="294" t="str">
        <f ca="true">+IF(OFFSET('Hygiene Data'!$H$11,0,10*ROW('Hygiene Data'!H98))="","",OFFSET('Hygiene Data'!$H$11,0,10*ROW('Hygiene Data'!H98)))</f>
        <v/>
      </c>
      <c r="EB104" s="294" t="str">
        <f ca="true">+IF(OFFSET('Hygiene Data'!$H$12,0,10*ROW('Hygiene Data'!H98))="","",OFFSET('Hygiene Data'!$H$12,0,10*ROW('Hygiene Data'!H98)))</f>
        <v/>
      </c>
      <c r="EC104" s="294" t="str">
        <f ca="true">+IF(OFFSET('Hygiene Data'!$H$13,0,10*ROW('Hygiene Data'!H98))="","",OFFSET('Hygiene Data'!$H$13,0,10*ROW('Hygiene Data'!H98)))</f>
        <v/>
      </c>
      <c r="ED104" s="294" t="str">
        <f ca="true">+IF(OFFSET('Hygiene Data'!$I$11,0,10*ROW('Hygiene Data'!I98))="","",OFFSET('Hygiene Data'!$I$11,0,10*ROW('Hygiene Data'!I98)))</f>
        <v/>
      </c>
      <c r="EE104" s="294" t="str">
        <f ca="true">+IF(OFFSET('Hygiene Data'!$I$12,0,10*ROW('Hygiene Data'!I98))="","",OFFSET('Hygiene Data'!$I$12,0,10*ROW('Hygiene Data'!I98)))</f>
        <v/>
      </c>
      <c r="EF104" s="294"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50" t="str">
        <f t="shared" ca="true" si="1"/>
        <v/>
      </c>
      <c r="D105" s="96"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6"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6"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6"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6"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6"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6"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6"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6"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6"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6"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6"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6"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6"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6"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6"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6"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6"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7"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7"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7"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7"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7"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7"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7"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7"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7"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7"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7"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7"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7"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7"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7"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7"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7"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7"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7"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7"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7"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7"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7"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7"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7"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7"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7"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7"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7"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7"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8"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8"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8"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8"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8"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8"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8"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8"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8"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8"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8"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8"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8"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8"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8"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8"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8"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8"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94"/>
      <c r="BS105" s="294" t="str">
        <f ca="true">+IF(OFFSET('Water Data'!$D$27,0,10*ROW('Water Data'!D99))="","",OFFSET('Water Data'!$D$27,0,10*ROW('Water Data'!D99)))</f>
        <v/>
      </c>
      <c r="BT105" s="294" t="str">
        <f ca="true">+IF(OFFSET('Water Data'!$D$28,0,10*ROW('Water Data'!D99))="","",OFFSET('Water Data'!$D$28,0,10*ROW('Water Data'!D99)))</f>
        <v/>
      </c>
      <c r="BU105" s="294" t="str">
        <f ca="true">+IF(OFFSET('Water Data'!$D$29,0,10*ROW('Water Data'!D99))="","",OFFSET('Water Data'!$D$29,0,10*ROW('Water Data'!D99)))</f>
        <v/>
      </c>
      <c r="BV105" s="294" t="str">
        <f ca="true">+IF(OFFSET('Water Data'!$E$27,0,10*ROW('Water Data'!E99))="","",OFFSET('Water Data'!$E$27,0,10*ROW('Water Data'!E99)))</f>
        <v/>
      </c>
      <c r="BW105" s="294" t="str">
        <f ca="true">+IF(OFFSET('Water Data'!$E$28,0,10*ROW('Water Data'!E99))="","",OFFSET('Water Data'!$E$28,0,10*ROW('Water Data'!E99)))</f>
        <v/>
      </c>
      <c r="BX105" s="294" t="str">
        <f ca="true">+IF(OFFSET('Water Data'!$E$29,0,10*ROW('Water Data'!E99))="","",OFFSET('Water Data'!$E$29,0,10*ROW('Water Data'!E99)))</f>
        <v/>
      </c>
      <c r="BY105" s="294" t="str">
        <f ca="true">+IF(OFFSET('Water Data'!$F$27,0,10*ROW('Water Data'!F99))="","",OFFSET('Water Data'!$F$27,0,10*ROW('Water Data'!F99)))</f>
        <v/>
      </c>
      <c r="BZ105" s="294" t="str">
        <f ca="true">+IF(OFFSET('Water Data'!$F$28,0,10*ROW('Water Data'!F99))="","",OFFSET('Water Data'!$F$28,0,10*ROW('Water Data'!F99)))</f>
        <v/>
      </c>
      <c r="CA105" s="294" t="str">
        <f ca="true">+IF(OFFSET('Water Data'!$F$29,0,10*ROW('Water Data'!F99))="","",OFFSET('Water Data'!$F$29,0,10*ROW('Water Data'!F99)))</f>
        <v/>
      </c>
      <c r="CB105" s="294" t="str">
        <f ca="true">+IF(OFFSET('Water Data'!$G$27,0,10*ROW('Water Data'!G99))="","",OFFSET('Water Data'!$G$27,0,10*ROW('Water Data'!G99)))</f>
        <v/>
      </c>
      <c r="CC105" s="294" t="str">
        <f ca="true">+IF(OFFSET('Water Data'!$G$28,0,10*ROW('Water Data'!G99))="","",OFFSET('Water Data'!$G$28,0,10*ROW('Water Data'!G99)))</f>
        <v/>
      </c>
      <c r="CD105" s="294" t="str">
        <f ca="true">+IF(OFFSET('Water Data'!$G$29,0,10*ROW('Water Data'!G99))="","",OFFSET('Water Data'!$G$29,0,10*ROW('Water Data'!G99)))</f>
        <v/>
      </c>
      <c r="CE105" s="294" t="str">
        <f ca="true">+IF(OFFSET('Water Data'!$H$27,0,10*ROW('Water Data'!H99))="","",OFFSET('Water Data'!$H$27,0,10*ROW('Water Data'!H99)))</f>
        <v/>
      </c>
      <c r="CF105" s="294" t="str">
        <f ca="true">+IF(OFFSET('Water Data'!$H$28,0,10*ROW('Water Data'!H99))="","",OFFSET('Water Data'!$H$28,0,10*ROW('Water Data'!H99)))</f>
        <v/>
      </c>
      <c r="CG105" s="294" t="str">
        <f ca="true">+IF(OFFSET('Water Data'!$H$29,0,10*ROW('Water Data'!H99))="","",OFFSET('Water Data'!$H$29,0,10*ROW('Water Data'!H99)))</f>
        <v/>
      </c>
      <c r="CH105" s="294" t="str">
        <f ca="true">+IF(OFFSET('Water Data'!$I$27,0,10*ROW('Water Data'!I99))="","",OFFSET('Water Data'!$I$27,0,10*ROW('Water Data'!I99)))</f>
        <v/>
      </c>
      <c r="CI105" s="294" t="str">
        <f ca="true">+IF(OFFSET('Water Data'!$I$28,0,10*ROW('Water Data'!I99))="","",OFFSET('Water Data'!$I$28,0,10*ROW('Water Data'!I99)))</f>
        <v/>
      </c>
      <c r="CJ105" s="294" t="str">
        <f ca="true">+IF(OFFSET('Water Data'!$I$29,0,10*ROW('Water Data'!I99))="","",OFFSET('Water Data'!$I$29,0,10*ROW('Water Data'!I99)))</f>
        <v/>
      </c>
      <c r="CK105" s="294" t="str">
        <f ca="true">+IF(OFFSET('Sanitation Data'!$D$28,0,10*ROW('Sanitation Data'!D99))="","",OFFSET('Sanitation Data'!$D$28,0,10*ROW('Sanitation Data'!D99)))</f>
        <v/>
      </c>
      <c r="CL105" s="294" t="str">
        <f ca="true">+IF(OFFSET('Sanitation Data'!$D$29,0,10*ROW('Sanitation Data'!D99))="","",OFFSET('Sanitation Data'!$D$29,0,10*ROW('Sanitation Data'!D99)))</f>
        <v/>
      </c>
      <c r="CM105" s="294" t="str">
        <f ca="true">+IF(OFFSET('Sanitation Data'!$D$30,0,10*ROW('Sanitation Data'!D99))="","",OFFSET('Sanitation Data'!$D$30,0,10*ROW('Sanitation Data'!D99)))</f>
        <v/>
      </c>
      <c r="CN105" s="294" t="str">
        <f ca="true">+IF(OFFSET('Sanitation Data'!$D$31,0,10*ROW('Sanitation Data'!D99))="","",OFFSET('Sanitation Data'!$D$31,0,10*ROW('Sanitation Data'!D99)))</f>
        <v/>
      </c>
      <c r="CO105" s="294" t="str">
        <f ca="true">+IF(OFFSET('Sanitation Data'!$D$32,0,10*ROW('Sanitation Data'!D99))="","",OFFSET('Sanitation Data'!$D$32,0,10*ROW('Sanitation Data'!D99)))</f>
        <v/>
      </c>
      <c r="CP105" s="294" t="str">
        <f ca="true">+IF(OFFSET('Sanitation Data'!$E$28,0,10*ROW('Sanitation Data'!E99))="","",OFFSET('Sanitation Data'!$E$28,0,10*ROW('Sanitation Data'!E99)))</f>
        <v/>
      </c>
      <c r="CQ105" s="294" t="str">
        <f ca="true">+IF(OFFSET('Sanitation Data'!$E$29,0,10*ROW('Sanitation Data'!E99))="","",OFFSET('Sanitation Data'!$E$29,0,10*ROW('Sanitation Data'!E99)))</f>
        <v/>
      </c>
      <c r="CR105" s="294" t="str">
        <f ca="true">+IF(OFFSET('Sanitation Data'!$E$30,0,10*ROW('Sanitation Data'!E99))="","",OFFSET('Sanitation Data'!$E$30,0,10*ROW('Sanitation Data'!E99)))</f>
        <v/>
      </c>
      <c r="CS105" s="294" t="str">
        <f ca="true">+IF(OFFSET('Sanitation Data'!$E$31,0,10*ROW('Sanitation Data'!E99))="","",OFFSET('Sanitation Data'!$E$31,0,10*ROW('Sanitation Data'!E99)))</f>
        <v/>
      </c>
      <c r="CT105" s="294" t="str">
        <f ca="true">+IF(OFFSET('Sanitation Data'!$E$32,0,10*ROW('Sanitation Data'!E99))="","",OFFSET('Sanitation Data'!$E$32,0,10*ROW('Sanitation Data'!E99)))</f>
        <v/>
      </c>
      <c r="CU105" s="294" t="str">
        <f ca="true">+IF(OFFSET('Sanitation Data'!$F$28,0,10*ROW('Sanitation Data'!F99))="","",OFFSET('Sanitation Data'!$F$28,0,10*ROW('Sanitation Data'!F99)))</f>
        <v/>
      </c>
      <c r="CV105" s="294" t="str">
        <f ca="true">+IF(OFFSET('Sanitation Data'!$F$29,0,10*ROW('Sanitation Data'!F99))="","",OFFSET('Sanitation Data'!$F$29,0,10*ROW('Sanitation Data'!F99)))</f>
        <v/>
      </c>
      <c r="CW105" s="294" t="str">
        <f ca="true">+IF(OFFSET('Sanitation Data'!$F$30,0,10*ROW('Sanitation Data'!F99))="","",OFFSET('Sanitation Data'!$F$30,0,10*ROW('Sanitation Data'!F99)))</f>
        <v/>
      </c>
      <c r="CX105" s="294" t="str">
        <f ca="true">+IF(OFFSET('Sanitation Data'!$F$31,0,10*ROW('Sanitation Data'!F99))="","",OFFSET('Sanitation Data'!$F$31,0,10*ROW('Sanitation Data'!F99)))</f>
        <v/>
      </c>
      <c r="CY105" s="294" t="str">
        <f ca="true">+IF(OFFSET('Sanitation Data'!$F$32,0,10*ROW('Sanitation Data'!F99))="","",OFFSET('Sanitation Data'!$F$32,0,10*ROW('Sanitation Data'!F99)))</f>
        <v/>
      </c>
      <c r="CZ105" s="294" t="str">
        <f ca="true">+IF(OFFSET('Sanitation Data'!$G$28,0,10*ROW('Sanitation Data'!G99))="","",OFFSET('Sanitation Data'!$G$28,0,10*ROW('Sanitation Data'!G99)))</f>
        <v/>
      </c>
      <c r="DA105" s="294" t="str">
        <f ca="true">+IF(OFFSET('Sanitation Data'!$G$29,0,10*ROW('Sanitation Data'!G99))="","",OFFSET('Sanitation Data'!$G$29,0,10*ROW('Sanitation Data'!G99)))</f>
        <v/>
      </c>
      <c r="DB105" s="294" t="str">
        <f ca="true">+IF(OFFSET('Sanitation Data'!$G$30,0,10*ROW('Sanitation Data'!G99))="","",OFFSET('Sanitation Data'!$G$30,0,10*ROW('Sanitation Data'!G99)))</f>
        <v/>
      </c>
      <c r="DC105" s="294" t="str">
        <f ca="true">+IF(OFFSET('Sanitation Data'!$G$31,0,10*ROW('Sanitation Data'!G99))="","",OFFSET('Sanitation Data'!$G$31,0,10*ROW('Sanitation Data'!G99)))</f>
        <v/>
      </c>
      <c r="DD105" s="294" t="str">
        <f ca="true">+IF(OFFSET('Sanitation Data'!$G$32,0,10*ROW('Sanitation Data'!G99))="","",OFFSET('Sanitation Data'!$G$32,0,10*ROW('Sanitation Data'!G99)))</f>
        <v/>
      </c>
      <c r="DE105" s="294" t="str">
        <f ca="true">+IF(OFFSET('Sanitation Data'!$H$28,0,10*ROW('Sanitation Data'!H99))="","",OFFSET('Sanitation Data'!$H$28,0,10*ROW('Sanitation Data'!H99)))</f>
        <v/>
      </c>
      <c r="DF105" s="294" t="str">
        <f ca="true">+IF(OFFSET('Sanitation Data'!$H$29,0,10*ROW('Sanitation Data'!H99))="","",OFFSET('Sanitation Data'!$H$29,0,10*ROW('Sanitation Data'!H99)))</f>
        <v/>
      </c>
      <c r="DG105" s="294" t="str">
        <f ca="true">+IF(OFFSET('Sanitation Data'!$H$30,0,10*ROW('Sanitation Data'!H99))="","",OFFSET('Sanitation Data'!$H$30,0,10*ROW('Sanitation Data'!H99)))</f>
        <v/>
      </c>
      <c r="DH105" s="294" t="str">
        <f ca="true">+IF(OFFSET('Sanitation Data'!$H$31,0,10*ROW('Sanitation Data'!H99))="","",OFFSET('Sanitation Data'!$H$31,0,10*ROW('Sanitation Data'!H99)))</f>
        <v/>
      </c>
      <c r="DI105" s="294" t="str">
        <f ca="true">+IF(OFFSET('Sanitation Data'!$H$32,0,10*ROW('Sanitation Data'!H99))="","",OFFSET('Sanitation Data'!$H$32,0,10*ROW('Sanitation Data'!H99)))</f>
        <v/>
      </c>
      <c r="DJ105" s="294" t="str">
        <f ca="true">+IF(OFFSET('Sanitation Data'!$I$28,0,10*ROW('Sanitation Data'!I99))="","",OFFSET('Sanitation Data'!$I$28,0,10*ROW('Sanitation Data'!I99)))</f>
        <v/>
      </c>
      <c r="DK105" s="294" t="str">
        <f ca="true">+IF(OFFSET('Sanitation Data'!$I$29,0,10*ROW('Sanitation Data'!I99))="","",OFFSET('Sanitation Data'!$I$29,0,10*ROW('Sanitation Data'!I99)))</f>
        <v/>
      </c>
      <c r="DL105" s="294" t="str">
        <f ca="true">+IF(OFFSET('Sanitation Data'!$I$30,0,10*ROW('Sanitation Data'!I99))="","",OFFSET('Sanitation Data'!$I$30,0,10*ROW('Sanitation Data'!I99)))</f>
        <v/>
      </c>
      <c r="DM105" s="294" t="str">
        <f ca="true">+IF(OFFSET('Sanitation Data'!$I$31,0,10*ROW('Sanitation Data'!I99))="","",OFFSET('Sanitation Data'!$I$31,0,10*ROW('Sanitation Data'!I99)))</f>
        <v/>
      </c>
      <c r="DN105" s="294" t="str">
        <f ca="true">+IF(OFFSET('Sanitation Data'!$I$32,0,10*ROW('Sanitation Data'!I99))="","",OFFSET('Sanitation Data'!$I$32,0,10*ROW('Sanitation Data'!I99)))</f>
        <v/>
      </c>
      <c r="DO105" s="294" t="str">
        <f ca="true">+IF(OFFSET('Hygiene Data'!$D$11,0,10*ROW('Hygiene Data'!D99))="","",OFFSET('Hygiene Data'!$D$11,0,10*ROW('Hygiene Data'!D99)))</f>
        <v/>
      </c>
      <c r="DP105" s="294" t="str">
        <f ca="true">+IF(OFFSET('Hygiene Data'!$D$12,0,10*ROW('Hygiene Data'!D99))="","",OFFSET('Hygiene Data'!$D$12,0,10*ROW('Hygiene Data'!D99)))</f>
        <v/>
      </c>
      <c r="DQ105" s="294" t="str">
        <f ca="true">+IF(OFFSET('Hygiene Data'!$D$13,0,10*ROW('Hygiene Data'!D99))="","",OFFSET('Hygiene Data'!$D$13,0,10*ROW('Hygiene Data'!D99)))</f>
        <v/>
      </c>
      <c r="DR105" s="294" t="str">
        <f ca="true">+IF(OFFSET('Hygiene Data'!$E$11,0,10*ROW('Hygiene Data'!E99))="","",OFFSET('Hygiene Data'!$E$11,0,10*ROW('Hygiene Data'!E99)))</f>
        <v/>
      </c>
      <c r="DS105" s="294" t="str">
        <f ca="true">+IF(OFFSET('Hygiene Data'!$E$12,0,10*ROW('Hygiene Data'!E99))="","",OFFSET('Hygiene Data'!$E$12,0,10*ROW('Hygiene Data'!E99)))</f>
        <v/>
      </c>
      <c r="DT105" s="294" t="str">
        <f ca="true">+IF(OFFSET('Hygiene Data'!$E$13,0,10*ROW('Hygiene Data'!E99))="","",OFFSET('Hygiene Data'!$E$13,0,10*ROW('Hygiene Data'!E99)))</f>
        <v/>
      </c>
      <c r="DU105" s="294" t="str">
        <f ca="true">+IF(OFFSET('Hygiene Data'!$F$11,0,10*ROW('Hygiene Data'!F99))="","",OFFSET('Hygiene Data'!$F$11,0,10*ROW('Hygiene Data'!F99)))</f>
        <v/>
      </c>
      <c r="DV105" s="294" t="str">
        <f ca="true">+IF(OFFSET('Hygiene Data'!$F$12,0,10*ROW('Hygiene Data'!F99))="","",OFFSET('Hygiene Data'!$F$12,0,10*ROW('Hygiene Data'!F99)))</f>
        <v/>
      </c>
      <c r="DW105" s="294" t="str">
        <f ca="true">+IF(OFFSET('Hygiene Data'!$F$13,0,10*ROW('Hygiene Data'!F99))="","",OFFSET('Hygiene Data'!$F$13,0,10*ROW('Hygiene Data'!F99)))</f>
        <v/>
      </c>
      <c r="DX105" s="294" t="str">
        <f ca="true">+IF(OFFSET('Hygiene Data'!$G$11,0,10*ROW('Hygiene Data'!G99))="","",OFFSET('Hygiene Data'!$G$11,0,10*ROW('Hygiene Data'!G99)))</f>
        <v/>
      </c>
      <c r="DY105" s="294" t="str">
        <f ca="true">+IF(OFFSET('Hygiene Data'!$G$12,0,10*ROW('Hygiene Data'!G99))="","",OFFSET('Hygiene Data'!$G$12,0,10*ROW('Hygiene Data'!G99)))</f>
        <v/>
      </c>
      <c r="DZ105" s="294" t="str">
        <f ca="true">+IF(OFFSET('Hygiene Data'!$G$13,0,10*ROW('Hygiene Data'!G99))="","",OFFSET('Hygiene Data'!$G$13,0,10*ROW('Hygiene Data'!G99)))</f>
        <v/>
      </c>
      <c r="EA105" s="294" t="str">
        <f ca="true">+IF(OFFSET('Hygiene Data'!$H$11,0,10*ROW('Hygiene Data'!H99))="","",OFFSET('Hygiene Data'!$H$11,0,10*ROW('Hygiene Data'!H99)))</f>
        <v/>
      </c>
      <c r="EB105" s="294" t="str">
        <f ca="true">+IF(OFFSET('Hygiene Data'!$H$12,0,10*ROW('Hygiene Data'!H99))="","",OFFSET('Hygiene Data'!$H$12,0,10*ROW('Hygiene Data'!H99)))</f>
        <v/>
      </c>
      <c r="EC105" s="294" t="str">
        <f ca="true">+IF(OFFSET('Hygiene Data'!$H$13,0,10*ROW('Hygiene Data'!H99))="","",OFFSET('Hygiene Data'!$H$13,0,10*ROW('Hygiene Data'!H99)))</f>
        <v/>
      </c>
      <c r="ED105" s="294" t="str">
        <f ca="true">+IF(OFFSET('Hygiene Data'!$I$11,0,10*ROW('Hygiene Data'!I99))="","",OFFSET('Hygiene Data'!$I$11,0,10*ROW('Hygiene Data'!I99)))</f>
        <v/>
      </c>
      <c r="EE105" s="294" t="str">
        <f ca="true">+IF(OFFSET('Hygiene Data'!$I$12,0,10*ROW('Hygiene Data'!I99))="","",OFFSET('Hygiene Data'!$I$12,0,10*ROW('Hygiene Data'!I99)))</f>
        <v/>
      </c>
      <c r="EF105" s="294"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50" t="str">
        <f t="shared" ca="true" si="1"/>
        <v/>
      </c>
      <c r="D106" s="96"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6"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6"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6"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6"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6"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6"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6"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6"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6"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6"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6"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6"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6"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6"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6"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6"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6"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7"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7"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7"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7"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7"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7"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7"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7"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7"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7"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7"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7"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7"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7"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7"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7"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7"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7"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7"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7"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7"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7"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7"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7"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7"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7"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7"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7"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7"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7"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8"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8"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8"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8"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8"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8"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8"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8"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8"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8"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8"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8"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8"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8"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8"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8"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8"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8"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94"/>
      <c r="BS106" s="294" t="str">
        <f ca="true">+IF(OFFSET('Water Data'!$D$27,0,10*ROW('Water Data'!D100))="","",OFFSET('Water Data'!$D$27,0,10*ROW('Water Data'!D100)))</f>
        <v/>
      </c>
      <c r="BT106" s="294" t="str">
        <f ca="true">+IF(OFFSET('Water Data'!$D$28,0,10*ROW('Water Data'!D100))="","",OFFSET('Water Data'!$D$28,0,10*ROW('Water Data'!D100)))</f>
        <v/>
      </c>
      <c r="BU106" s="294" t="str">
        <f ca="true">+IF(OFFSET('Water Data'!$D$29,0,10*ROW('Water Data'!D100))="","",OFFSET('Water Data'!$D$29,0,10*ROW('Water Data'!D100)))</f>
        <v/>
      </c>
      <c r="BV106" s="294" t="str">
        <f ca="true">+IF(OFFSET('Water Data'!$E$27,0,10*ROW('Water Data'!E100))="","",OFFSET('Water Data'!$E$27,0,10*ROW('Water Data'!E100)))</f>
        <v/>
      </c>
      <c r="BW106" s="294" t="str">
        <f ca="true">+IF(OFFSET('Water Data'!$E$28,0,10*ROW('Water Data'!E100))="","",OFFSET('Water Data'!$E$28,0,10*ROW('Water Data'!E100)))</f>
        <v/>
      </c>
      <c r="BX106" s="294" t="str">
        <f ca="true">+IF(OFFSET('Water Data'!$E$29,0,10*ROW('Water Data'!E100))="","",OFFSET('Water Data'!$E$29,0,10*ROW('Water Data'!E100)))</f>
        <v/>
      </c>
      <c r="BY106" s="294" t="str">
        <f ca="true">+IF(OFFSET('Water Data'!$F$27,0,10*ROW('Water Data'!F100))="","",OFFSET('Water Data'!$F$27,0,10*ROW('Water Data'!F100)))</f>
        <v/>
      </c>
      <c r="BZ106" s="294" t="str">
        <f ca="true">+IF(OFFSET('Water Data'!$F$28,0,10*ROW('Water Data'!F100))="","",OFFSET('Water Data'!$F$28,0,10*ROW('Water Data'!F100)))</f>
        <v/>
      </c>
      <c r="CA106" s="294" t="str">
        <f ca="true">+IF(OFFSET('Water Data'!$F$29,0,10*ROW('Water Data'!F100))="","",OFFSET('Water Data'!$F$29,0,10*ROW('Water Data'!F100)))</f>
        <v/>
      </c>
      <c r="CB106" s="294" t="str">
        <f ca="true">+IF(OFFSET('Water Data'!$G$27,0,10*ROW('Water Data'!G100))="","",OFFSET('Water Data'!$G$27,0,10*ROW('Water Data'!G100)))</f>
        <v/>
      </c>
      <c r="CC106" s="294" t="str">
        <f ca="true">+IF(OFFSET('Water Data'!$G$28,0,10*ROW('Water Data'!G100))="","",OFFSET('Water Data'!$G$28,0,10*ROW('Water Data'!G100)))</f>
        <v/>
      </c>
      <c r="CD106" s="294" t="str">
        <f ca="true">+IF(OFFSET('Water Data'!$G$29,0,10*ROW('Water Data'!G100))="","",OFFSET('Water Data'!$G$29,0,10*ROW('Water Data'!G100)))</f>
        <v/>
      </c>
      <c r="CE106" s="294" t="str">
        <f ca="true">+IF(OFFSET('Water Data'!$H$27,0,10*ROW('Water Data'!H100))="","",OFFSET('Water Data'!$H$27,0,10*ROW('Water Data'!H100)))</f>
        <v/>
      </c>
      <c r="CF106" s="294" t="str">
        <f ca="true">+IF(OFFSET('Water Data'!$H$28,0,10*ROW('Water Data'!H100))="","",OFFSET('Water Data'!$H$28,0,10*ROW('Water Data'!H100)))</f>
        <v/>
      </c>
      <c r="CG106" s="294" t="str">
        <f ca="true">+IF(OFFSET('Water Data'!$H$29,0,10*ROW('Water Data'!H100))="","",OFFSET('Water Data'!$H$29,0,10*ROW('Water Data'!H100)))</f>
        <v/>
      </c>
      <c r="CH106" s="294" t="str">
        <f ca="true">+IF(OFFSET('Water Data'!$I$27,0,10*ROW('Water Data'!I100))="","",OFFSET('Water Data'!$I$27,0,10*ROW('Water Data'!I100)))</f>
        <v/>
      </c>
      <c r="CI106" s="294" t="str">
        <f ca="true">+IF(OFFSET('Water Data'!$I$28,0,10*ROW('Water Data'!I100))="","",OFFSET('Water Data'!$I$28,0,10*ROW('Water Data'!I100)))</f>
        <v/>
      </c>
      <c r="CJ106" s="294" t="str">
        <f ca="true">+IF(OFFSET('Water Data'!$I$29,0,10*ROW('Water Data'!I100))="","",OFFSET('Water Data'!$I$29,0,10*ROW('Water Data'!I100)))</f>
        <v/>
      </c>
      <c r="CK106" s="294" t="str">
        <f ca="true">+IF(OFFSET('Sanitation Data'!$D$28,0,10*ROW('Sanitation Data'!D100))="","",OFFSET('Sanitation Data'!$D$28,0,10*ROW('Sanitation Data'!D100)))</f>
        <v/>
      </c>
      <c r="CL106" s="294" t="str">
        <f ca="true">+IF(OFFSET('Sanitation Data'!$D$29,0,10*ROW('Sanitation Data'!D100))="","",OFFSET('Sanitation Data'!$D$29,0,10*ROW('Sanitation Data'!D100)))</f>
        <v/>
      </c>
      <c r="CM106" s="294" t="str">
        <f ca="true">+IF(OFFSET('Sanitation Data'!$D$30,0,10*ROW('Sanitation Data'!D100))="","",OFFSET('Sanitation Data'!$D$30,0,10*ROW('Sanitation Data'!D100)))</f>
        <v/>
      </c>
      <c r="CN106" s="294" t="str">
        <f ca="true">+IF(OFFSET('Sanitation Data'!$D$31,0,10*ROW('Sanitation Data'!D100))="","",OFFSET('Sanitation Data'!$D$31,0,10*ROW('Sanitation Data'!D100)))</f>
        <v/>
      </c>
      <c r="CO106" s="294" t="str">
        <f ca="true">+IF(OFFSET('Sanitation Data'!$D$32,0,10*ROW('Sanitation Data'!D100))="","",OFFSET('Sanitation Data'!$D$32,0,10*ROW('Sanitation Data'!D100)))</f>
        <v/>
      </c>
      <c r="CP106" s="294" t="str">
        <f ca="true">+IF(OFFSET('Sanitation Data'!$E$28,0,10*ROW('Sanitation Data'!E100))="","",OFFSET('Sanitation Data'!$E$28,0,10*ROW('Sanitation Data'!E100)))</f>
        <v/>
      </c>
      <c r="CQ106" s="294" t="str">
        <f ca="true">+IF(OFFSET('Sanitation Data'!$E$29,0,10*ROW('Sanitation Data'!E100))="","",OFFSET('Sanitation Data'!$E$29,0,10*ROW('Sanitation Data'!E100)))</f>
        <v/>
      </c>
      <c r="CR106" s="294" t="str">
        <f ca="true">+IF(OFFSET('Sanitation Data'!$E$30,0,10*ROW('Sanitation Data'!E100))="","",OFFSET('Sanitation Data'!$E$30,0,10*ROW('Sanitation Data'!E100)))</f>
        <v/>
      </c>
      <c r="CS106" s="294" t="str">
        <f ca="true">+IF(OFFSET('Sanitation Data'!$E$31,0,10*ROW('Sanitation Data'!E100))="","",OFFSET('Sanitation Data'!$E$31,0,10*ROW('Sanitation Data'!E100)))</f>
        <v/>
      </c>
      <c r="CT106" s="294" t="str">
        <f ca="true">+IF(OFFSET('Sanitation Data'!$E$32,0,10*ROW('Sanitation Data'!E100))="","",OFFSET('Sanitation Data'!$E$32,0,10*ROW('Sanitation Data'!E100)))</f>
        <v/>
      </c>
      <c r="CU106" s="294" t="str">
        <f ca="true">+IF(OFFSET('Sanitation Data'!$F$28,0,10*ROW('Sanitation Data'!F100))="","",OFFSET('Sanitation Data'!$F$28,0,10*ROW('Sanitation Data'!F100)))</f>
        <v/>
      </c>
      <c r="CV106" s="294" t="str">
        <f ca="true">+IF(OFFSET('Sanitation Data'!$F$29,0,10*ROW('Sanitation Data'!F100))="","",OFFSET('Sanitation Data'!$F$29,0,10*ROW('Sanitation Data'!F100)))</f>
        <v/>
      </c>
      <c r="CW106" s="294" t="str">
        <f ca="true">+IF(OFFSET('Sanitation Data'!$F$30,0,10*ROW('Sanitation Data'!F100))="","",OFFSET('Sanitation Data'!$F$30,0,10*ROW('Sanitation Data'!F100)))</f>
        <v/>
      </c>
      <c r="CX106" s="294" t="str">
        <f ca="true">+IF(OFFSET('Sanitation Data'!$F$31,0,10*ROW('Sanitation Data'!F100))="","",OFFSET('Sanitation Data'!$F$31,0,10*ROW('Sanitation Data'!F100)))</f>
        <v/>
      </c>
      <c r="CY106" s="294" t="str">
        <f ca="true">+IF(OFFSET('Sanitation Data'!$F$32,0,10*ROW('Sanitation Data'!F100))="","",OFFSET('Sanitation Data'!$F$32,0,10*ROW('Sanitation Data'!F100)))</f>
        <v/>
      </c>
      <c r="CZ106" s="294" t="str">
        <f ca="true">+IF(OFFSET('Sanitation Data'!$G$28,0,10*ROW('Sanitation Data'!G100))="","",OFFSET('Sanitation Data'!$G$28,0,10*ROW('Sanitation Data'!G100)))</f>
        <v/>
      </c>
      <c r="DA106" s="294" t="str">
        <f ca="true">+IF(OFFSET('Sanitation Data'!$G$29,0,10*ROW('Sanitation Data'!G100))="","",OFFSET('Sanitation Data'!$G$29,0,10*ROW('Sanitation Data'!G100)))</f>
        <v/>
      </c>
      <c r="DB106" s="294" t="str">
        <f ca="true">+IF(OFFSET('Sanitation Data'!$G$30,0,10*ROW('Sanitation Data'!G100))="","",OFFSET('Sanitation Data'!$G$30,0,10*ROW('Sanitation Data'!G100)))</f>
        <v/>
      </c>
      <c r="DC106" s="294" t="str">
        <f ca="true">+IF(OFFSET('Sanitation Data'!$G$31,0,10*ROW('Sanitation Data'!G100))="","",OFFSET('Sanitation Data'!$G$31,0,10*ROW('Sanitation Data'!G100)))</f>
        <v/>
      </c>
      <c r="DD106" s="294" t="str">
        <f ca="true">+IF(OFFSET('Sanitation Data'!$G$32,0,10*ROW('Sanitation Data'!G100))="","",OFFSET('Sanitation Data'!$G$32,0,10*ROW('Sanitation Data'!G100)))</f>
        <v/>
      </c>
      <c r="DE106" s="294" t="str">
        <f ca="true">+IF(OFFSET('Sanitation Data'!$H$28,0,10*ROW('Sanitation Data'!H100))="","",OFFSET('Sanitation Data'!$H$28,0,10*ROW('Sanitation Data'!H100)))</f>
        <v/>
      </c>
      <c r="DF106" s="294" t="str">
        <f ca="true">+IF(OFFSET('Sanitation Data'!$H$29,0,10*ROW('Sanitation Data'!H100))="","",OFFSET('Sanitation Data'!$H$29,0,10*ROW('Sanitation Data'!H100)))</f>
        <v/>
      </c>
      <c r="DG106" s="294" t="str">
        <f ca="true">+IF(OFFSET('Sanitation Data'!$H$30,0,10*ROW('Sanitation Data'!H100))="","",OFFSET('Sanitation Data'!$H$30,0,10*ROW('Sanitation Data'!H100)))</f>
        <v/>
      </c>
      <c r="DH106" s="294" t="str">
        <f ca="true">+IF(OFFSET('Sanitation Data'!$H$31,0,10*ROW('Sanitation Data'!H100))="","",OFFSET('Sanitation Data'!$H$31,0,10*ROW('Sanitation Data'!H100)))</f>
        <v/>
      </c>
      <c r="DI106" s="294" t="str">
        <f ca="true">+IF(OFFSET('Sanitation Data'!$H$32,0,10*ROW('Sanitation Data'!H100))="","",OFFSET('Sanitation Data'!$H$32,0,10*ROW('Sanitation Data'!H100)))</f>
        <v/>
      </c>
      <c r="DJ106" s="294" t="str">
        <f ca="true">+IF(OFFSET('Sanitation Data'!$I$28,0,10*ROW('Sanitation Data'!I100))="","",OFFSET('Sanitation Data'!$I$28,0,10*ROW('Sanitation Data'!I100)))</f>
        <v/>
      </c>
      <c r="DK106" s="294" t="str">
        <f ca="true">+IF(OFFSET('Sanitation Data'!$I$29,0,10*ROW('Sanitation Data'!I100))="","",OFFSET('Sanitation Data'!$I$29,0,10*ROW('Sanitation Data'!I100)))</f>
        <v/>
      </c>
      <c r="DL106" s="294" t="str">
        <f ca="true">+IF(OFFSET('Sanitation Data'!$I$30,0,10*ROW('Sanitation Data'!I100))="","",OFFSET('Sanitation Data'!$I$30,0,10*ROW('Sanitation Data'!I100)))</f>
        <v/>
      </c>
      <c r="DM106" s="294" t="str">
        <f ca="true">+IF(OFFSET('Sanitation Data'!$I$31,0,10*ROW('Sanitation Data'!I100))="","",OFFSET('Sanitation Data'!$I$31,0,10*ROW('Sanitation Data'!I100)))</f>
        <v/>
      </c>
      <c r="DN106" s="294" t="str">
        <f ca="true">+IF(OFFSET('Sanitation Data'!$I$32,0,10*ROW('Sanitation Data'!I100))="","",OFFSET('Sanitation Data'!$I$32,0,10*ROW('Sanitation Data'!I100)))</f>
        <v/>
      </c>
      <c r="DO106" s="294" t="str">
        <f ca="true">+IF(OFFSET('Hygiene Data'!$D$11,0,10*ROW('Hygiene Data'!D100))="","",OFFSET('Hygiene Data'!$D$11,0,10*ROW('Hygiene Data'!D100)))</f>
        <v/>
      </c>
      <c r="DP106" s="294" t="str">
        <f ca="true">+IF(OFFSET('Hygiene Data'!$D$12,0,10*ROW('Hygiene Data'!D100))="","",OFFSET('Hygiene Data'!$D$12,0,10*ROW('Hygiene Data'!D100)))</f>
        <v/>
      </c>
      <c r="DQ106" s="294" t="str">
        <f ca="true">+IF(OFFSET('Hygiene Data'!$D$13,0,10*ROW('Hygiene Data'!D100))="","",OFFSET('Hygiene Data'!$D$13,0,10*ROW('Hygiene Data'!D100)))</f>
        <v/>
      </c>
      <c r="DR106" s="294" t="str">
        <f ca="true">+IF(OFFSET('Hygiene Data'!$E$11,0,10*ROW('Hygiene Data'!E100))="","",OFFSET('Hygiene Data'!$E$11,0,10*ROW('Hygiene Data'!E100)))</f>
        <v/>
      </c>
      <c r="DS106" s="294" t="str">
        <f ca="true">+IF(OFFSET('Hygiene Data'!$E$12,0,10*ROW('Hygiene Data'!E100))="","",OFFSET('Hygiene Data'!$E$12,0,10*ROW('Hygiene Data'!E100)))</f>
        <v/>
      </c>
      <c r="DT106" s="294" t="str">
        <f ca="true">+IF(OFFSET('Hygiene Data'!$E$13,0,10*ROW('Hygiene Data'!E100))="","",OFFSET('Hygiene Data'!$E$13,0,10*ROW('Hygiene Data'!E100)))</f>
        <v/>
      </c>
      <c r="DU106" s="294" t="str">
        <f ca="true">+IF(OFFSET('Hygiene Data'!$F$11,0,10*ROW('Hygiene Data'!F100))="","",OFFSET('Hygiene Data'!$F$11,0,10*ROW('Hygiene Data'!F100)))</f>
        <v/>
      </c>
      <c r="DV106" s="294" t="str">
        <f ca="true">+IF(OFFSET('Hygiene Data'!$F$12,0,10*ROW('Hygiene Data'!F100))="","",OFFSET('Hygiene Data'!$F$12,0,10*ROW('Hygiene Data'!F100)))</f>
        <v/>
      </c>
      <c r="DW106" s="294" t="str">
        <f ca="true">+IF(OFFSET('Hygiene Data'!$F$13,0,10*ROW('Hygiene Data'!F100))="","",OFFSET('Hygiene Data'!$F$13,0,10*ROW('Hygiene Data'!F100)))</f>
        <v/>
      </c>
      <c r="DX106" s="294" t="str">
        <f ca="true">+IF(OFFSET('Hygiene Data'!$G$11,0,10*ROW('Hygiene Data'!G100))="","",OFFSET('Hygiene Data'!$G$11,0,10*ROW('Hygiene Data'!G100)))</f>
        <v/>
      </c>
      <c r="DY106" s="294" t="str">
        <f ca="true">+IF(OFFSET('Hygiene Data'!$G$12,0,10*ROW('Hygiene Data'!G100))="","",OFFSET('Hygiene Data'!$G$12,0,10*ROW('Hygiene Data'!G100)))</f>
        <v/>
      </c>
      <c r="DZ106" s="294" t="str">
        <f ca="true">+IF(OFFSET('Hygiene Data'!$G$13,0,10*ROW('Hygiene Data'!G100))="","",OFFSET('Hygiene Data'!$G$13,0,10*ROW('Hygiene Data'!G100)))</f>
        <v/>
      </c>
      <c r="EA106" s="294" t="str">
        <f ca="true">+IF(OFFSET('Hygiene Data'!$H$11,0,10*ROW('Hygiene Data'!H100))="","",OFFSET('Hygiene Data'!$H$11,0,10*ROW('Hygiene Data'!H100)))</f>
        <v/>
      </c>
      <c r="EB106" s="294" t="str">
        <f ca="true">+IF(OFFSET('Hygiene Data'!$H$12,0,10*ROW('Hygiene Data'!H100))="","",OFFSET('Hygiene Data'!$H$12,0,10*ROW('Hygiene Data'!H100)))</f>
        <v/>
      </c>
      <c r="EC106" s="294" t="str">
        <f ca="true">+IF(OFFSET('Hygiene Data'!$H$13,0,10*ROW('Hygiene Data'!H100))="","",OFFSET('Hygiene Data'!$H$13,0,10*ROW('Hygiene Data'!H100)))</f>
        <v/>
      </c>
      <c r="ED106" s="294" t="str">
        <f ca="true">+IF(OFFSET('Hygiene Data'!$I$11,0,10*ROW('Hygiene Data'!I100))="","",OFFSET('Hygiene Data'!$I$11,0,10*ROW('Hygiene Data'!I100)))</f>
        <v/>
      </c>
      <c r="EE106" s="294" t="str">
        <f ca="true">+IF(OFFSET('Hygiene Data'!$I$12,0,10*ROW('Hygiene Data'!I100))="","",OFFSET('Hygiene Data'!$I$12,0,10*ROW('Hygiene Data'!I100)))</f>
        <v/>
      </c>
      <c r="EF106" s="294"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50" t="str">
        <f t="shared" ca="true" si="1"/>
        <v/>
      </c>
      <c r="D107" s="96"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6"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6"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6"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6"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6"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6"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6"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6"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6"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6"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6"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6"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6"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6"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6"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6"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6"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7"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7"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7"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7"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7"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7"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7"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7"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7"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7"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7"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7"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7"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7"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7"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7"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7"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7"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7"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7"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7"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7"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7"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7"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7"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7"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7"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7"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7"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7"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8"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8"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8"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8"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8"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8"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8"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8"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8"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8"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8"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8"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8"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8"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8"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8"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8"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8"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94"/>
      <c r="BS107" s="294" t="str">
        <f ca="true">+IF(OFFSET('Water Data'!$D$27,0,10*ROW('Water Data'!D101))="","",OFFSET('Water Data'!$D$27,0,10*ROW('Water Data'!D101)))</f>
        <v/>
      </c>
      <c r="BT107" s="294" t="str">
        <f ca="true">+IF(OFFSET('Water Data'!$D$28,0,10*ROW('Water Data'!D101))="","",OFFSET('Water Data'!$D$28,0,10*ROW('Water Data'!D101)))</f>
        <v/>
      </c>
      <c r="BU107" s="294" t="str">
        <f ca="true">+IF(OFFSET('Water Data'!$D$29,0,10*ROW('Water Data'!D101))="","",OFFSET('Water Data'!$D$29,0,10*ROW('Water Data'!D101)))</f>
        <v/>
      </c>
      <c r="BV107" s="294" t="str">
        <f ca="true">+IF(OFFSET('Water Data'!$E$27,0,10*ROW('Water Data'!E101))="","",OFFSET('Water Data'!$E$27,0,10*ROW('Water Data'!E101)))</f>
        <v/>
      </c>
      <c r="BW107" s="294" t="str">
        <f ca="true">+IF(OFFSET('Water Data'!$E$28,0,10*ROW('Water Data'!E101))="","",OFFSET('Water Data'!$E$28,0,10*ROW('Water Data'!E101)))</f>
        <v/>
      </c>
      <c r="BX107" s="294" t="str">
        <f ca="true">+IF(OFFSET('Water Data'!$E$29,0,10*ROW('Water Data'!E101))="","",OFFSET('Water Data'!$E$29,0,10*ROW('Water Data'!E101)))</f>
        <v/>
      </c>
      <c r="BY107" s="294" t="str">
        <f ca="true">+IF(OFFSET('Water Data'!$F$27,0,10*ROW('Water Data'!F101))="","",OFFSET('Water Data'!$F$27,0,10*ROW('Water Data'!F101)))</f>
        <v/>
      </c>
      <c r="BZ107" s="294" t="str">
        <f ca="true">+IF(OFFSET('Water Data'!$F$28,0,10*ROW('Water Data'!F101))="","",OFFSET('Water Data'!$F$28,0,10*ROW('Water Data'!F101)))</f>
        <v/>
      </c>
      <c r="CA107" s="294" t="str">
        <f ca="true">+IF(OFFSET('Water Data'!$F$29,0,10*ROW('Water Data'!F101))="","",OFFSET('Water Data'!$F$29,0,10*ROW('Water Data'!F101)))</f>
        <v/>
      </c>
      <c r="CB107" s="294" t="str">
        <f ca="true">+IF(OFFSET('Water Data'!$G$27,0,10*ROW('Water Data'!G101))="","",OFFSET('Water Data'!$G$27,0,10*ROW('Water Data'!G101)))</f>
        <v/>
      </c>
      <c r="CC107" s="294" t="str">
        <f ca="true">+IF(OFFSET('Water Data'!$G$28,0,10*ROW('Water Data'!G101))="","",OFFSET('Water Data'!$G$28,0,10*ROW('Water Data'!G101)))</f>
        <v/>
      </c>
      <c r="CD107" s="294" t="str">
        <f ca="true">+IF(OFFSET('Water Data'!$G$29,0,10*ROW('Water Data'!G101))="","",OFFSET('Water Data'!$G$29,0,10*ROW('Water Data'!G101)))</f>
        <v/>
      </c>
      <c r="CE107" s="294" t="str">
        <f ca="true">+IF(OFFSET('Water Data'!$H$27,0,10*ROW('Water Data'!H101))="","",OFFSET('Water Data'!$H$27,0,10*ROW('Water Data'!H101)))</f>
        <v/>
      </c>
      <c r="CF107" s="294" t="str">
        <f ca="true">+IF(OFFSET('Water Data'!$H$28,0,10*ROW('Water Data'!H101))="","",OFFSET('Water Data'!$H$28,0,10*ROW('Water Data'!H101)))</f>
        <v/>
      </c>
      <c r="CG107" s="294" t="str">
        <f ca="true">+IF(OFFSET('Water Data'!$H$29,0,10*ROW('Water Data'!H101))="","",OFFSET('Water Data'!$H$29,0,10*ROW('Water Data'!H101)))</f>
        <v/>
      </c>
      <c r="CH107" s="294" t="str">
        <f ca="true">+IF(OFFSET('Water Data'!$I$27,0,10*ROW('Water Data'!I101))="","",OFFSET('Water Data'!$I$27,0,10*ROW('Water Data'!I101)))</f>
        <v/>
      </c>
      <c r="CI107" s="294" t="str">
        <f ca="true">+IF(OFFSET('Water Data'!$I$28,0,10*ROW('Water Data'!I101))="","",OFFSET('Water Data'!$I$28,0,10*ROW('Water Data'!I101)))</f>
        <v/>
      </c>
      <c r="CJ107" s="294" t="str">
        <f ca="true">+IF(OFFSET('Water Data'!$I$29,0,10*ROW('Water Data'!I101))="","",OFFSET('Water Data'!$I$29,0,10*ROW('Water Data'!I101)))</f>
        <v/>
      </c>
      <c r="CK107" s="294" t="str">
        <f ca="true">+IF(OFFSET('Sanitation Data'!$D$28,0,10*ROW('Sanitation Data'!D101))="","",OFFSET('Sanitation Data'!$D$28,0,10*ROW('Sanitation Data'!D101)))</f>
        <v/>
      </c>
      <c r="CL107" s="294" t="str">
        <f ca="true">+IF(OFFSET('Sanitation Data'!$D$29,0,10*ROW('Sanitation Data'!D101))="","",OFFSET('Sanitation Data'!$D$29,0,10*ROW('Sanitation Data'!D101)))</f>
        <v/>
      </c>
      <c r="CM107" s="294" t="str">
        <f ca="true">+IF(OFFSET('Sanitation Data'!$D$30,0,10*ROW('Sanitation Data'!D101))="","",OFFSET('Sanitation Data'!$D$30,0,10*ROW('Sanitation Data'!D101)))</f>
        <v/>
      </c>
      <c r="CN107" s="294" t="str">
        <f ca="true">+IF(OFFSET('Sanitation Data'!$D$31,0,10*ROW('Sanitation Data'!D101))="","",OFFSET('Sanitation Data'!$D$31,0,10*ROW('Sanitation Data'!D101)))</f>
        <v/>
      </c>
      <c r="CO107" s="294" t="str">
        <f ca="true">+IF(OFFSET('Sanitation Data'!$D$32,0,10*ROW('Sanitation Data'!D101))="","",OFFSET('Sanitation Data'!$D$32,0,10*ROW('Sanitation Data'!D101)))</f>
        <v/>
      </c>
      <c r="CP107" s="294" t="str">
        <f ca="true">+IF(OFFSET('Sanitation Data'!$E$28,0,10*ROW('Sanitation Data'!E101))="","",OFFSET('Sanitation Data'!$E$28,0,10*ROW('Sanitation Data'!E101)))</f>
        <v/>
      </c>
      <c r="CQ107" s="294" t="str">
        <f ca="true">+IF(OFFSET('Sanitation Data'!$E$29,0,10*ROW('Sanitation Data'!E101))="","",OFFSET('Sanitation Data'!$E$29,0,10*ROW('Sanitation Data'!E101)))</f>
        <v/>
      </c>
      <c r="CR107" s="294" t="str">
        <f ca="true">+IF(OFFSET('Sanitation Data'!$E$30,0,10*ROW('Sanitation Data'!E101))="","",OFFSET('Sanitation Data'!$E$30,0,10*ROW('Sanitation Data'!E101)))</f>
        <v/>
      </c>
      <c r="CS107" s="294" t="str">
        <f ca="true">+IF(OFFSET('Sanitation Data'!$E$31,0,10*ROW('Sanitation Data'!E101))="","",OFFSET('Sanitation Data'!$E$31,0,10*ROW('Sanitation Data'!E101)))</f>
        <v/>
      </c>
      <c r="CT107" s="294" t="str">
        <f ca="true">+IF(OFFSET('Sanitation Data'!$E$32,0,10*ROW('Sanitation Data'!E101))="","",OFFSET('Sanitation Data'!$E$32,0,10*ROW('Sanitation Data'!E101)))</f>
        <v/>
      </c>
      <c r="CU107" s="294" t="str">
        <f ca="true">+IF(OFFSET('Sanitation Data'!$F$28,0,10*ROW('Sanitation Data'!F101))="","",OFFSET('Sanitation Data'!$F$28,0,10*ROW('Sanitation Data'!F101)))</f>
        <v/>
      </c>
      <c r="CV107" s="294" t="str">
        <f ca="true">+IF(OFFSET('Sanitation Data'!$F$29,0,10*ROW('Sanitation Data'!F101))="","",OFFSET('Sanitation Data'!$F$29,0,10*ROW('Sanitation Data'!F101)))</f>
        <v/>
      </c>
      <c r="CW107" s="294" t="str">
        <f ca="true">+IF(OFFSET('Sanitation Data'!$F$30,0,10*ROW('Sanitation Data'!F101))="","",OFFSET('Sanitation Data'!$F$30,0,10*ROW('Sanitation Data'!F101)))</f>
        <v/>
      </c>
      <c r="CX107" s="294" t="str">
        <f ca="true">+IF(OFFSET('Sanitation Data'!$F$31,0,10*ROW('Sanitation Data'!F101))="","",OFFSET('Sanitation Data'!$F$31,0,10*ROW('Sanitation Data'!F101)))</f>
        <v/>
      </c>
      <c r="CY107" s="294" t="str">
        <f ca="true">+IF(OFFSET('Sanitation Data'!$F$32,0,10*ROW('Sanitation Data'!F101))="","",OFFSET('Sanitation Data'!$F$32,0,10*ROW('Sanitation Data'!F101)))</f>
        <v/>
      </c>
      <c r="CZ107" s="294" t="str">
        <f ca="true">+IF(OFFSET('Sanitation Data'!$G$28,0,10*ROW('Sanitation Data'!G101))="","",OFFSET('Sanitation Data'!$G$28,0,10*ROW('Sanitation Data'!G101)))</f>
        <v/>
      </c>
      <c r="DA107" s="294" t="str">
        <f ca="true">+IF(OFFSET('Sanitation Data'!$G$29,0,10*ROW('Sanitation Data'!G101))="","",OFFSET('Sanitation Data'!$G$29,0,10*ROW('Sanitation Data'!G101)))</f>
        <v/>
      </c>
      <c r="DB107" s="294" t="str">
        <f ca="true">+IF(OFFSET('Sanitation Data'!$G$30,0,10*ROW('Sanitation Data'!G101))="","",OFFSET('Sanitation Data'!$G$30,0,10*ROW('Sanitation Data'!G101)))</f>
        <v/>
      </c>
      <c r="DC107" s="294" t="str">
        <f ca="true">+IF(OFFSET('Sanitation Data'!$G$31,0,10*ROW('Sanitation Data'!G101))="","",OFFSET('Sanitation Data'!$G$31,0,10*ROW('Sanitation Data'!G101)))</f>
        <v/>
      </c>
      <c r="DD107" s="294" t="str">
        <f ca="true">+IF(OFFSET('Sanitation Data'!$G$32,0,10*ROW('Sanitation Data'!G101))="","",OFFSET('Sanitation Data'!$G$32,0,10*ROW('Sanitation Data'!G101)))</f>
        <v/>
      </c>
      <c r="DE107" s="294" t="str">
        <f ca="true">+IF(OFFSET('Sanitation Data'!$H$28,0,10*ROW('Sanitation Data'!H101))="","",OFFSET('Sanitation Data'!$H$28,0,10*ROW('Sanitation Data'!H101)))</f>
        <v/>
      </c>
      <c r="DF107" s="294" t="str">
        <f ca="true">+IF(OFFSET('Sanitation Data'!$H$29,0,10*ROW('Sanitation Data'!H101))="","",OFFSET('Sanitation Data'!$H$29,0,10*ROW('Sanitation Data'!H101)))</f>
        <v/>
      </c>
      <c r="DG107" s="294" t="str">
        <f ca="true">+IF(OFFSET('Sanitation Data'!$H$30,0,10*ROW('Sanitation Data'!H101))="","",OFFSET('Sanitation Data'!$H$30,0,10*ROW('Sanitation Data'!H101)))</f>
        <v/>
      </c>
      <c r="DH107" s="294" t="str">
        <f ca="true">+IF(OFFSET('Sanitation Data'!$H$31,0,10*ROW('Sanitation Data'!H101))="","",OFFSET('Sanitation Data'!$H$31,0,10*ROW('Sanitation Data'!H101)))</f>
        <v/>
      </c>
      <c r="DI107" s="294" t="str">
        <f ca="true">+IF(OFFSET('Sanitation Data'!$H$32,0,10*ROW('Sanitation Data'!H101))="","",OFFSET('Sanitation Data'!$H$32,0,10*ROW('Sanitation Data'!H101)))</f>
        <v/>
      </c>
      <c r="DJ107" s="294" t="str">
        <f ca="true">+IF(OFFSET('Sanitation Data'!$I$28,0,10*ROW('Sanitation Data'!I101))="","",OFFSET('Sanitation Data'!$I$28,0,10*ROW('Sanitation Data'!I101)))</f>
        <v/>
      </c>
      <c r="DK107" s="294" t="str">
        <f ca="true">+IF(OFFSET('Sanitation Data'!$I$29,0,10*ROW('Sanitation Data'!I101))="","",OFFSET('Sanitation Data'!$I$29,0,10*ROW('Sanitation Data'!I101)))</f>
        <v/>
      </c>
      <c r="DL107" s="294" t="str">
        <f ca="true">+IF(OFFSET('Sanitation Data'!$I$30,0,10*ROW('Sanitation Data'!I101))="","",OFFSET('Sanitation Data'!$I$30,0,10*ROW('Sanitation Data'!I101)))</f>
        <v/>
      </c>
      <c r="DM107" s="294" t="str">
        <f ca="true">+IF(OFFSET('Sanitation Data'!$I$31,0,10*ROW('Sanitation Data'!I101))="","",OFFSET('Sanitation Data'!$I$31,0,10*ROW('Sanitation Data'!I101)))</f>
        <v/>
      </c>
      <c r="DN107" s="294" t="str">
        <f ca="true">+IF(OFFSET('Sanitation Data'!$I$32,0,10*ROW('Sanitation Data'!I101))="","",OFFSET('Sanitation Data'!$I$32,0,10*ROW('Sanitation Data'!I101)))</f>
        <v/>
      </c>
      <c r="DO107" s="294" t="str">
        <f ca="true">+IF(OFFSET('Hygiene Data'!$D$11,0,10*ROW('Hygiene Data'!D101))="","",OFFSET('Hygiene Data'!$D$11,0,10*ROW('Hygiene Data'!D101)))</f>
        <v/>
      </c>
      <c r="DP107" s="294" t="str">
        <f ca="true">+IF(OFFSET('Hygiene Data'!$D$12,0,10*ROW('Hygiene Data'!D101))="","",OFFSET('Hygiene Data'!$D$12,0,10*ROW('Hygiene Data'!D101)))</f>
        <v/>
      </c>
      <c r="DQ107" s="294" t="str">
        <f ca="true">+IF(OFFSET('Hygiene Data'!$D$13,0,10*ROW('Hygiene Data'!D101))="","",OFFSET('Hygiene Data'!$D$13,0,10*ROW('Hygiene Data'!D101)))</f>
        <v/>
      </c>
      <c r="DR107" s="294" t="str">
        <f ca="true">+IF(OFFSET('Hygiene Data'!$E$11,0,10*ROW('Hygiene Data'!E101))="","",OFFSET('Hygiene Data'!$E$11,0,10*ROW('Hygiene Data'!E101)))</f>
        <v/>
      </c>
      <c r="DS107" s="294" t="str">
        <f ca="true">+IF(OFFSET('Hygiene Data'!$E$12,0,10*ROW('Hygiene Data'!E101))="","",OFFSET('Hygiene Data'!$E$12,0,10*ROW('Hygiene Data'!E101)))</f>
        <v/>
      </c>
      <c r="DT107" s="294" t="str">
        <f ca="true">+IF(OFFSET('Hygiene Data'!$E$13,0,10*ROW('Hygiene Data'!E101))="","",OFFSET('Hygiene Data'!$E$13,0,10*ROW('Hygiene Data'!E101)))</f>
        <v/>
      </c>
      <c r="DU107" s="294" t="str">
        <f ca="true">+IF(OFFSET('Hygiene Data'!$F$11,0,10*ROW('Hygiene Data'!F101))="","",OFFSET('Hygiene Data'!$F$11,0,10*ROW('Hygiene Data'!F101)))</f>
        <v/>
      </c>
      <c r="DV107" s="294" t="str">
        <f ca="true">+IF(OFFSET('Hygiene Data'!$F$12,0,10*ROW('Hygiene Data'!F101))="","",OFFSET('Hygiene Data'!$F$12,0,10*ROW('Hygiene Data'!F101)))</f>
        <v/>
      </c>
      <c r="DW107" s="294" t="str">
        <f ca="true">+IF(OFFSET('Hygiene Data'!$F$13,0,10*ROW('Hygiene Data'!F101))="","",OFFSET('Hygiene Data'!$F$13,0,10*ROW('Hygiene Data'!F101)))</f>
        <v/>
      </c>
      <c r="DX107" s="294" t="str">
        <f ca="true">+IF(OFFSET('Hygiene Data'!$G$11,0,10*ROW('Hygiene Data'!G101))="","",OFFSET('Hygiene Data'!$G$11,0,10*ROW('Hygiene Data'!G101)))</f>
        <v/>
      </c>
      <c r="DY107" s="294" t="str">
        <f ca="true">+IF(OFFSET('Hygiene Data'!$G$12,0,10*ROW('Hygiene Data'!G101))="","",OFFSET('Hygiene Data'!$G$12,0,10*ROW('Hygiene Data'!G101)))</f>
        <v/>
      </c>
      <c r="DZ107" s="294" t="str">
        <f ca="true">+IF(OFFSET('Hygiene Data'!$G$13,0,10*ROW('Hygiene Data'!G101))="","",OFFSET('Hygiene Data'!$G$13,0,10*ROW('Hygiene Data'!G101)))</f>
        <v/>
      </c>
      <c r="EA107" s="294" t="str">
        <f ca="true">+IF(OFFSET('Hygiene Data'!$H$11,0,10*ROW('Hygiene Data'!H101))="","",OFFSET('Hygiene Data'!$H$11,0,10*ROW('Hygiene Data'!H101)))</f>
        <v/>
      </c>
      <c r="EB107" s="294" t="str">
        <f ca="true">+IF(OFFSET('Hygiene Data'!$H$12,0,10*ROW('Hygiene Data'!H101))="","",OFFSET('Hygiene Data'!$H$12,0,10*ROW('Hygiene Data'!H101)))</f>
        <v/>
      </c>
      <c r="EC107" s="294" t="str">
        <f ca="true">+IF(OFFSET('Hygiene Data'!$H$13,0,10*ROW('Hygiene Data'!H101))="","",OFFSET('Hygiene Data'!$H$13,0,10*ROW('Hygiene Data'!H101)))</f>
        <v/>
      </c>
      <c r="ED107" s="294" t="str">
        <f ca="true">+IF(OFFSET('Hygiene Data'!$I$11,0,10*ROW('Hygiene Data'!I101))="","",OFFSET('Hygiene Data'!$I$11,0,10*ROW('Hygiene Data'!I101)))</f>
        <v/>
      </c>
      <c r="EE107" s="294" t="str">
        <f ca="true">+IF(OFFSET('Hygiene Data'!$I$12,0,10*ROW('Hygiene Data'!I101))="","",OFFSET('Hygiene Data'!$I$12,0,10*ROW('Hygiene Data'!I101)))</f>
        <v/>
      </c>
      <c r="EF107" s="294"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50" t="str">
        <f t="shared" ca="true" si="1"/>
        <v/>
      </c>
      <c r="D108" s="96"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6"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6"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6"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6"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6"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6"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6"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6"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6"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6"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6"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6"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6"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6"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6"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6"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6"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7"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7"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7"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7"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7"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7"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7"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7"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7"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7"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7"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7"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7"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7"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7"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7"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7"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7"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7"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7"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7"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7"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7"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7"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7"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7"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7"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7"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7"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7"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8"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8"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8"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8"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8"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8"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8"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8"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8"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8"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8"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8"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8"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8"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8"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8"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8"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8"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94"/>
      <c r="BS108" s="294" t="str">
        <f ca="true">+IF(OFFSET('Water Data'!$D$27,0,10*ROW('Water Data'!D102))="","",OFFSET('Water Data'!$D$27,0,10*ROW('Water Data'!D102)))</f>
        <v/>
      </c>
      <c r="BT108" s="294" t="str">
        <f ca="true">+IF(OFFSET('Water Data'!$D$28,0,10*ROW('Water Data'!D102))="","",OFFSET('Water Data'!$D$28,0,10*ROW('Water Data'!D102)))</f>
        <v/>
      </c>
      <c r="BU108" s="294" t="str">
        <f ca="true">+IF(OFFSET('Water Data'!$D$29,0,10*ROW('Water Data'!D102))="","",OFFSET('Water Data'!$D$29,0,10*ROW('Water Data'!D102)))</f>
        <v/>
      </c>
      <c r="BV108" s="294" t="str">
        <f ca="true">+IF(OFFSET('Water Data'!$E$27,0,10*ROW('Water Data'!E102))="","",OFFSET('Water Data'!$E$27,0,10*ROW('Water Data'!E102)))</f>
        <v/>
      </c>
      <c r="BW108" s="294" t="str">
        <f ca="true">+IF(OFFSET('Water Data'!$E$28,0,10*ROW('Water Data'!E102))="","",OFFSET('Water Data'!$E$28,0,10*ROW('Water Data'!E102)))</f>
        <v/>
      </c>
      <c r="BX108" s="294" t="str">
        <f ca="true">+IF(OFFSET('Water Data'!$E$29,0,10*ROW('Water Data'!E102))="","",OFFSET('Water Data'!$E$29,0,10*ROW('Water Data'!E102)))</f>
        <v/>
      </c>
      <c r="BY108" s="294" t="str">
        <f ca="true">+IF(OFFSET('Water Data'!$F$27,0,10*ROW('Water Data'!F102))="","",OFFSET('Water Data'!$F$27,0,10*ROW('Water Data'!F102)))</f>
        <v/>
      </c>
      <c r="BZ108" s="294" t="str">
        <f ca="true">+IF(OFFSET('Water Data'!$F$28,0,10*ROW('Water Data'!F102))="","",OFFSET('Water Data'!$F$28,0,10*ROW('Water Data'!F102)))</f>
        <v/>
      </c>
      <c r="CA108" s="294" t="str">
        <f ca="true">+IF(OFFSET('Water Data'!$F$29,0,10*ROW('Water Data'!F102))="","",OFFSET('Water Data'!$F$29,0,10*ROW('Water Data'!F102)))</f>
        <v/>
      </c>
      <c r="CB108" s="294" t="str">
        <f ca="true">+IF(OFFSET('Water Data'!$G$27,0,10*ROW('Water Data'!G102))="","",OFFSET('Water Data'!$G$27,0,10*ROW('Water Data'!G102)))</f>
        <v/>
      </c>
      <c r="CC108" s="294" t="str">
        <f ca="true">+IF(OFFSET('Water Data'!$G$28,0,10*ROW('Water Data'!G102))="","",OFFSET('Water Data'!$G$28,0,10*ROW('Water Data'!G102)))</f>
        <v/>
      </c>
      <c r="CD108" s="294" t="str">
        <f ca="true">+IF(OFFSET('Water Data'!$G$29,0,10*ROW('Water Data'!G102))="","",OFFSET('Water Data'!$G$29,0,10*ROW('Water Data'!G102)))</f>
        <v/>
      </c>
      <c r="CE108" s="294" t="str">
        <f ca="true">+IF(OFFSET('Water Data'!$H$27,0,10*ROW('Water Data'!H102))="","",OFFSET('Water Data'!$H$27,0,10*ROW('Water Data'!H102)))</f>
        <v/>
      </c>
      <c r="CF108" s="294" t="str">
        <f ca="true">+IF(OFFSET('Water Data'!$H$28,0,10*ROW('Water Data'!H102))="","",OFFSET('Water Data'!$H$28,0,10*ROW('Water Data'!H102)))</f>
        <v/>
      </c>
      <c r="CG108" s="294" t="str">
        <f ca="true">+IF(OFFSET('Water Data'!$H$29,0,10*ROW('Water Data'!H102))="","",OFFSET('Water Data'!$H$29,0,10*ROW('Water Data'!H102)))</f>
        <v/>
      </c>
      <c r="CH108" s="294" t="str">
        <f ca="true">+IF(OFFSET('Water Data'!$I$27,0,10*ROW('Water Data'!I102))="","",OFFSET('Water Data'!$I$27,0,10*ROW('Water Data'!I102)))</f>
        <v/>
      </c>
      <c r="CI108" s="294" t="str">
        <f ca="true">+IF(OFFSET('Water Data'!$I$28,0,10*ROW('Water Data'!I102))="","",OFFSET('Water Data'!$I$28,0,10*ROW('Water Data'!I102)))</f>
        <v/>
      </c>
      <c r="CJ108" s="294" t="str">
        <f ca="true">+IF(OFFSET('Water Data'!$I$29,0,10*ROW('Water Data'!I102))="","",OFFSET('Water Data'!$I$29,0,10*ROW('Water Data'!I102)))</f>
        <v/>
      </c>
      <c r="CK108" s="294" t="str">
        <f ca="true">+IF(OFFSET('Sanitation Data'!$D$28,0,10*ROW('Sanitation Data'!D102))="","",OFFSET('Sanitation Data'!$D$28,0,10*ROW('Sanitation Data'!D102)))</f>
        <v/>
      </c>
      <c r="CL108" s="294" t="str">
        <f ca="true">+IF(OFFSET('Sanitation Data'!$D$29,0,10*ROW('Sanitation Data'!D102))="","",OFFSET('Sanitation Data'!$D$29,0,10*ROW('Sanitation Data'!D102)))</f>
        <v/>
      </c>
      <c r="CM108" s="294" t="str">
        <f ca="true">+IF(OFFSET('Sanitation Data'!$D$30,0,10*ROW('Sanitation Data'!D102))="","",OFFSET('Sanitation Data'!$D$30,0,10*ROW('Sanitation Data'!D102)))</f>
        <v/>
      </c>
      <c r="CN108" s="294" t="str">
        <f ca="true">+IF(OFFSET('Sanitation Data'!$D$31,0,10*ROW('Sanitation Data'!D102))="","",OFFSET('Sanitation Data'!$D$31,0,10*ROW('Sanitation Data'!D102)))</f>
        <v/>
      </c>
      <c r="CO108" s="294" t="str">
        <f ca="true">+IF(OFFSET('Sanitation Data'!$D$32,0,10*ROW('Sanitation Data'!D102))="","",OFFSET('Sanitation Data'!$D$32,0,10*ROW('Sanitation Data'!D102)))</f>
        <v/>
      </c>
      <c r="CP108" s="294" t="str">
        <f ca="true">+IF(OFFSET('Sanitation Data'!$E$28,0,10*ROW('Sanitation Data'!E102))="","",OFFSET('Sanitation Data'!$E$28,0,10*ROW('Sanitation Data'!E102)))</f>
        <v/>
      </c>
      <c r="CQ108" s="294" t="str">
        <f ca="true">+IF(OFFSET('Sanitation Data'!$E$29,0,10*ROW('Sanitation Data'!E102))="","",OFFSET('Sanitation Data'!$E$29,0,10*ROW('Sanitation Data'!E102)))</f>
        <v/>
      </c>
      <c r="CR108" s="294" t="str">
        <f ca="true">+IF(OFFSET('Sanitation Data'!$E$30,0,10*ROW('Sanitation Data'!E102))="","",OFFSET('Sanitation Data'!$E$30,0,10*ROW('Sanitation Data'!E102)))</f>
        <v/>
      </c>
      <c r="CS108" s="294" t="str">
        <f ca="true">+IF(OFFSET('Sanitation Data'!$E$31,0,10*ROW('Sanitation Data'!E102))="","",OFFSET('Sanitation Data'!$E$31,0,10*ROW('Sanitation Data'!E102)))</f>
        <v/>
      </c>
      <c r="CT108" s="294" t="str">
        <f ca="true">+IF(OFFSET('Sanitation Data'!$E$32,0,10*ROW('Sanitation Data'!E102))="","",OFFSET('Sanitation Data'!$E$32,0,10*ROW('Sanitation Data'!E102)))</f>
        <v/>
      </c>
      <c r="CU108" s="294" t="str">
        <f ca="true">+IF(OFFSET('Sanitation Data'!$F$28,0,10*ROW('Sanitation Data'!F102))="","",OFFSET('Sanitation Data'!$F$28,0,10*ROW('Sanitation Data'!F102)))</f>
        <v/>
      </c>
      <c r="CV108" s="294" t="str">
        <f ca="true">+IF(OFFSET('Sanitation Data'!$F$29,0,10*ROW('Sanitation Data'!F102))="","",OFFSET('Sanitation Data'!$F$29,0,10*ROW('Sanitation Data'!F102)))</f>
        <v/>
      </c>
      <c r="CW108" s="294" t="str">
        <f ca="true">+IF(OFFSET('Sanitation Data'!$F$30,0,10*ROW('Sanitation Data'!F102))="","",OFFSET('Sanitation Data'!$F$30,0,10*ROW('Sanitation Data'!F102)))</f>
        <v/>
      </c>
      <c r="CX108" s="294" t="str">
        <f ca="true">+IF(OFFSET('Sanitation Data'!$F$31,0,10*ROW('Sanitation Data'!F102))="","",OFFSET('Sanitation Data'!$F$31,0,10*ROW('Sanitation Data'!F102)))</f>
        <v/>
      </c>
      <c r="CY108" s="294" t="str">
        <f ca="true">+IF(OFFSET('Sanitation Data'!$F$32,0,10*ROW('Sanitation Data'!F102))="","",OFFSET('Sanitation Data'!$F$32,0,10*ROW('Sanitation Data'!F102)))</f>
        <v/>
      </c>
      <c r="CZ108" s="294" t="str">
        <f ca="true">+IF(OFFSET('Sanitation Data'!$G$28,0,10*ROW('Sanitation Data'!G102))="","",OFFSET('Sanitation Data'!$G$28,0,10*ROW('Sanitation Data'!G102)))</f>
        <v/>
      </c>
      <c r="DA108" s="294" t="str">
        <f ca="true">+IF(OFFSET('Sanitation Data'!$G$29,0,10*ROW('Sanitation Data'!G102))="","",OFFSET('Sanitation Data'!$G$29,0,10*ROW('Sanitation Data'!G102)))</f>
        <v/>
      </c>
      <c r="DB108" s="294" t="str">
        <f ca="true">+IF(OFFSET('Sanitation Data'!$G$30,0,10*ROW('Sanitation Data'!G102))="","",OFFSET('Sanitation Data'!$G$30,0,10*ROW('Sanitation Data'!G102)))</f>
        <v/>
      </c>
      <c r="DC108" s="294" t="str">
        <f ca="true">+IF(OFFSET('Sanitation Data'!$G$31,0,10*ROW('Sanitation Data'!G102))="","",OFFSET('Sanitation Data'!$G$31,0,10*ROW('Sanitation Data'!G102)))</f>
        <v/>
      </c>
      <c r="DD108" s="294" t="str">
        <f ca="true">+IF(OFFSET('Sanitation Data'!$G$32,0,10*ROW('Sanitation Data'!G102))="","",OFFSET('Sanitation Data'!$G$32,0,10*ROW('Sanitation Data'!G102)))</f>
        <v/>
      </c>
      <c r="DE108" s="294" t="str">
        <f ca="true">+IF(OFFSET('Sanitation Data'!$H$28,0,10*ROW('Sanitation Data'!H102))="","",OFFSET('Sanitation Data'!$H$28,0,10*ROW('Sanitation Data'!H102)))</f>
        <v/>
      </c>
      <c r="DF108" s="294" t="str">
        <f ca="true">+IF(OFFSET('Sanitation Data'!$H$29,0,10*ROW('Sanitation Data'!H102))="","",OFFSET('Sanitation Data'!$H$29,0,10*ROW('Sanitation Data'!H102)))</f>
        <v/>
      </c>
      <c r="DG108" s="294" t="str">
        <f ca="true">+IF(OFFSET('Sanitation Data'!$H$30,0,10*ROW('Sanitation Data'!H102))="","",OFFSET('Sanitation Data'!$H$30,0,10*ROW('Sanitation Data'!H102)))</f>
        <v/>
      </c>
      <c r="DH108" s="294" t="str">
        <f ca="true">+IF(OFFSET('Sanitation Data'!$H$31,0,10*ROW('Sanitation Data'!H102))="","",OFFSET('Sanitation Data'!$H$31,0,10*ROW('Sanitation Data'!H102)))</f>
        <v/>
      </c>
      <c r="DI108" s="294" t="str">
        <f ca="true">+IF(OFFSET('Sanitation Data'!$H$32,0,10*ROW('Sanitation Data'!H102))="","",OFFSET('Sanitation Data'!$H$32,0,10*ROW('Sanitation Data'!H102)))</f>
        <v/>
      </c>
      <c r="DJ108" s="294" t="str">
        <f ca="true">+IF(OFFSET('Sanitation Data'!$I$28,0,10*ROW('Sanitation Data'!I102))="","",OFFSET('Sanitation Data'!$I$28,0,10*ROW('Sanitation Data'!I102)))</f>
        <v/>
      </c>
      <c r="DK108" s="294" t="str">
        <f ca="true">+IF(OFFSET('Sanitation Data'!$I$29,0,10*ROW('Sanitation Data'!I102))="","",OFFSET('Sanitation Data'!$I$29,0,10*ROW('Sanitation Data'!I102)))</f>
        <v/>
      </c>
      <c r="DL108" s="294" t="str">
        <f ca="true">+IF(OFFSET('Sanitation Data'!$I$30,0,10*ROW('Sanitation Data'!I102))="","",OFFSET('Sanitation Data'!$I$30,0,10*ROW('Sanitation Data'!I102)))</f>
        <v/>
      </c>
      <c r="DM108" s="294" t="str">
        <f ca="true">+IF(OFFSET('Sanitation Data'!$I$31,0,10*ROW('Sanitation Data'!I102))="","",OFFSET('Sanitation Data'!$I$31,0,10*ROW('Sanitation Data'!I102)))</f>
        <v/>
      </c>
      <c r="DN108" s="294" t="str">
        <f ca="true">+IF(OFFSET('Sanitation Data'!$I$32,0,10*ROW('Sanitation Data'!I102))="","",OFFSET('Sanitation Data'!$I$32,0,10*ROW('Sanitation Data'!I102)))</f>
        <v/>
      </c>
      <c r="DO108" s="294" t="str">
        <f ca="true">+IF(OFFSET('Hygiene Data'!$D$11,0,10*ROW('Hygiene Data'!D102))="","",OFFSET('Hygiene Data'!$D$11,0,10*ROW('Hygiene Data'!D102)))</f>
        <v/>
      </c>
      <c r="DP108" s="294" t="str">
        <f ca="true">+IF(OFFSET('Hygiene Data'!$D$12,0,10*ROW('Hygiene Data'!D102))="","",OFFSET('Hygiene Data'!$D$12,0,10*ROW('Hygiene Data'!D102)))</f>
        <v/>
      </c>
      <c r="DQ108" s="294" t="str">
        <f ca="true">+IF(OFFSET('Hygiene Data'!$D$13,0,10*ROW('Hygiene Data'!D102))="","",OFFSET('Hygiene Data'!$D$13,0,10*ROW('Hygiene Data'!D102)))</f>
        <v/>
      </c>
      <c r="DR108" s="294" t="str">
        <f ca="true">+IF(OFFSET('Hygiene Data'!$E$11,0,10*ROW('Hygiene Data'!E102))="","",OFFSET('Hygiene Data'!$E$11,0,10*ROW('Hygiene Data'!E102)))</f>
        <v/>
      </c>
      <c r="DS108" s="294" t="str">
        <f ca="true">+IF(OFFSET('Hygiene Data'!$E$12,0,10*ROW('Hygiene Data'!E102))="","",OFFSET('Hygiene Data'!$E$12,0,10*ROW('Hygiene Data'!E102)))</f>
        <v/>
      </c>
      <c r="DT108" s="294" t="str">
        <f ca="true">+IF(OFFSET('Hygiene Data'!$E$13,0,10*ROW('Hygiene Data'!E102))="","",OFFSET('Hygiene Data'!$E$13,0,10*ROW('Hygiene Data'!E102)))</f>
        <v/>
      </c>
      <c r="DU108" s="294" t="str">
        <f ca="true">+IF(OFFSET('Hygiene Data'!$F$11,0,10*ROW('Hygiene Data'!F102))="","",OFFSET('Hygiene Data'!$F$11,0,10*ROW('Hygiene Data'!F102)))</f>
        <v/>
      </c>
      <c r="DV108" s="294" t="str">
        <f ca="true">+IF(OFFSET('Hygiene Data'!$F$12,0,10*ROW('Hygiene Data'!F102))="","",OFFSET('Hygiene Data'!$F$12,0,10*ROW('Hygiene Data'!F102)))</f>
        <v/>
      </c>
      <c r="DW108" s="294" t="str">
        <f ca="true">+IF(OFFSET('Hygiene Data'!$F$13,0,10*ROW('Hygiene Data'!F102))="","",OFFSET('Hygiene Data'!$F$13,0,10*ROW('Hygiene Data'!F102)))</f>
        <v/>
      </c>
      <c r="DX108" s="294" t="str">
        <f ca="true">+IF(OFFSET('Hygiene Data'!$G$11,0,10*ROW('Hygiene Data'!G102))="","",OFFSET('Hygiene Data'!$G$11,0,10*ROW('Hygiene Data'!G102)))</f>
        <v/>
      </c>
      <c r="DY108" s="294" t="str">
        <f ca="true">+IF(OFFSET('Hygiene Data'!$G$12,0,10*ROW('Hygiene Data'!G102))="","",OFFSET('Hygiene Data'!$G$12,0,10*ROW('Hygiene Data'!G102)))</f>
        <v/>
      </c>
      <c r="DZ108" s="294" t="str">
        <f ca="true">+IF(OFFSET('Hygiene Data'!$G$13,0,10*ROW('Hygiene Data'!G102))="","",OFFSET('Hygiene Data'!$G$13,0,10*ROW('Hygiene Data'!G102)))</f>
        <v/>
      </c>
      <c r="EA108" s="294" t="str">
        <f ca="true">+IF(OFFSET('Hygiene Data'!$H$11,0,10*ROW('Hygiene Data'!H102))="","",OFFSET('Hygiene Data'!$H$11,0,10*ROW('Hygiene Data'!H102)))</f>
        <v/>
      </c>
      <c r="EB108" s="294" t="str">
        <f ca="true">+IF(OFFSET('Hygiene Data'!$H$12,0,10*ROW('Hygiene Data'!H102))="","",OFFSET('Hygiene Data'!$H$12,0,10*ROW('Hygiene Data'!H102)))</f>
        <v/>
      </c>
      <c r="EC108" s="294" t="str">
        <f ca="true">+IF(OFFSET('Hygiene Data'!$H$13,0,10*ROW('Hygiene Data'!H102))="","",OFFSET('Hygiene Data'!$H$13,0,10*ROW('Hygiene Data'!H102)))</f>
        <v/>
      </c>
      <c r="ED108" s="294" t="str">
        <f ca="true">+IF(OFFSET('Hygiene Data'!$I$11,0,10*ROW('Hygiene Data'!I102))="","",OFFSET('Hygiene Data'!$I$11,0,10*ROW('Hygiene Data'!I102)))</f>
        <v/>
      </c>
      <c r="EE108" s="294" t="str">
        <f ca="true">+IF(OFFSET('Hygiene Data'!$I$12,0,10*ROW('Hygiene Data'!I102))="","",OFFSET('Hygiene Data'!$I$12,0,10*ROW('Hygiene Data'!I102)))</f>
        <v/>
      </c>
      <c r="EF108" s="294"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50" t="str">
        <f t="shared" ca="true" si="1"/>
        <v/>
      </c>
      <c r="D109" s="96"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6"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6"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6"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6"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6"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6"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6"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6"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6"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6"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6"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6"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6"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6"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6"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6"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6"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7"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7"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7"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7"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7"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7"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7"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7"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7"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7"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7"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7"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7"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7"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7"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7"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7"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7"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7"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7"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7"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7"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7"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7"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7"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7"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7"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7"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7"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7"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8"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8"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8"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8"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8"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8"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8"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8"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8"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8"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8"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8"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8"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8"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8"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8"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8"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8"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94"/>
      <c r="BS109" s="294" t="str">
        <f ca="true">+IF(OFFSET('Water Data'!$D$27,0,10*ROW('Water Data'!D103))="","",OFFSET('Water Data'!$D$27,0,10*ROW('Water Data'!D103)))</f>
        <v/>
      </c>
      <c r="BT109" s="294" t="str">
        <f ca="true">+IF(OFFSET('Water Data'!$D$28,0,10*ROW('Water Data'!D103))="","",OFFSET('Water Data'!$D$28,0,10*ROW('Water Data'!D103)))</f>
        <v/>
      </c>
      <c r="BU109" s="294" t="str">
        <f ca="true">+IF(OFFSET('Water Data'!$D$29,0,10*ROW('Water Data'!D103))="","",OFFSET('Water Data'!$D$29,0,10*ROW('Water Data'!D103)))</f>
        <v/>
      </c>
      <c r="BV109" s="294" t="str">
        <f ca="true">+IF(OFFSET('Water Data'!$E$27,0,10*ROW('Water Data'!E103))="","",OFFSET('Water Data'!$E$27,0,10*ROW('Water Data'!E103)))</f>
        <v/>
      </c>
      <c r="BW109" s="294" t="str">
        <f ca="true">+IF(OFFSET('Water Data'!$E$28,0,10*ROW('Water Data'!E103))="","",OFFSET('Water Data'!$E$28,0,10*ROW('Water Data'!E103)))</f>
        <v/>
      </c>
      <c r="BX109" s="294" t="str">
        <f ca="true">+IF(OFFSET('Water Data'!$E$29,0,10*ROW('Water Data'!E103))="","",OFFSET('Water Data'!$E$29,0,10*ROW('Water Data'!E103)))</f>
        <v/>
      </c>
      <c r="BY109" s="294" t="str">
        <f ca="true">+IF(OFFSET('Water Data'!$F$27,0,10*ROW('Water Data'!F103))="","",OFFSET('Water Data'!$F$27,0,10*ROW('Water Data'!F103)))</f>
        <v/>
      </c>
      <c r="BZ109" s="294" t="str">
        <f ca="true">+IF(OFFSET('Water Data'!$F$28,0,10*ROW('Water Data'!F103))="","",OFFSET('Water Data'!$F$28,0,10*ROW('Water Data'!F103)))</f>
        <v/>
      </c>
      <c r="CA109" s="294" t="str">
        <f ca="true">+IF(OFFSET('Water Data'!$F$29,0,10*ROW('Water Data'!F103))="","",OFFSET('Water Data'!$F$29,0,10*ROW('Water Data'!F103)))</f>
        <v/>
      </c>
      <c r="CB109" s="294" t="str">
        <f ca="true">+IF(OFFSET('Water Data'!$G$27,0,10*ROW('Water Data'!G103))="","",OFFSET('Water Data'!$G$27,0,10*ROW('Water Data'!G103)))</f>
        <v/>
      </c>
      <c r="CC109" s="294" t="str">
        <f ca="true">+IF(OFFSET('Water Data'!$G$28,0,10*ROW('Water Data'!G103))="","",OFFSET('Water Data'!$G$28,0,10*ROW('Water Data'!G103)))</f>
        <v/>
      </c>
      <c r="CD109" s="294" t="str">
        <f ca="true">+IF(OFFSET('Water Data'!$G$29,0,10*ROW('Water Data'!G103))="","",OFFSET('Water Data'!$G$29,0,10*ROW('Water Data'!G103)))</f>
        <v/>
      </c>
      <c r="CE109" s="294" t="str">
        <f ca="true">+IF(OFFSET('Water Data'!$H$27,0,10*ROW('Water Data'!H103))="","",OFFSET('Water Data'!$H$27,0,10*ROW('Water Data'!H103)))</f>
        <v/>
      </c>
      <c r="CF109" s="294" t="str">
        <f ca="true">+IF(OFFSET('Water Data'!$H$28,0,10*ROW('Water Data'!H103))="","",OFFSET('Water Data'!$H$28,0,10*ROW('Water Data'!H103)))</f>
        <v/>
      </c>
      <c r="CG109" s="294" t="str">
        <f ca="true">+IF(OFFSET('Water Data'!$H$29,0,10*ROW('Water Data'!H103))="","",OFFSET('Water Data'!$H$29,0,10*ROW('Water Data'!H103)))</f>
        <v/>
      </c>
      <c r="CH109" s="294" t="str">
        <f ca="true">+IF(OFFSET('Water Data'!$I$27,0,10*ROW('Water Data'!I103))="","",OFFSET('Water Data'!$I$27,0,10*ROW('Water Data'!I103)))</f>
        <v/>
      </c>
      <c r="CI109" s="294" t="str">
        <f ca="true">+IF(OFFSET('Water Data'!$I$28,0,10*ROW('Water Data'!I103))="","",OFFSET('Water Data'!$I$28,0,10*ROW('Water Data'!I103)))</f>
        <v/>
      </c>
      <c r="CJ109" s="294" t="str">
        <f ca="true">+IF(OFFSET('Water Data'!$I$29,0,10*ROW('Water Data'!I103))="","",OFFSET('Water Data'!$I$29,0,10*ROW('Water Data'!I103)))</f>
        <v/>
      </c>
      <c r="CK109" s="294" t="str">
        <f ca="true">+IF(OFFSET('Sanitation Data'!$D$28,0,10*ROW('Sanitation Data'!D103))="","",OFFSET('Sanitation Data'!$D$28,0,10*ROW('Sanitation Data'!D103)))</f>
        <v/>
      </c>
      <c r="CL109" s="294" t="str">
        <f ca="true">+IF(OFFSET('Sanitation Data'!$D$29,0,10*ROW('Sanitation Data'!D103))="","",OFFSET('Sanitation Data'!$D$29,0,10*ROW('Sanitation Data'!D103)))</f>
        <v/>
      </c>
      <c r="CM109" s="294" t="str">
        <f ca="true">+IF(OFFSET('Sanitation Data'!$D$30,0,10*ROW('Sanitation Data'!D103))="","",OFFSET('Sanitation Data'!$D$30,0,10*ROW('Sanitation Data'!D103)))</f>
        <v/>
      </c>
      <c r="CN109" s="294" t="str">
        <f ca="true">+IF(OFFSET('Sanitation Data'!$D$31,0,10*ROW('Sanitation Data'!D103))="","",OFFSET('Sanitation Data'!$D$31,0,10*ROW('Sanitation Data'!D103)))</f>
        <v/>
      </c>
      <c r="CO109" s="294" t="str">
        <f ca="true">+IF(OFFSET('Sanitation Data'!$D$32,0,10*ROW('Sanitation Data'!D103))="","",OFFSET('Sanitation Data'!$D$32,0,10*ROW('Sanitation Data'!D103)))</f>
        <v/>
      </c>
      <c r="CP109" s="294" t="str">
        <f ca="true">+IF(OFFSET('Sanitation Data'!$E$28,0,10*ROW('Sanitation Data'!E103))="","",OFFSET('Sanitation Data'!$E$28,0,10*ROW('Sanitation Data'!E103)))</f>
        <v/>
      </c>
      <c r="CQ109" s="294" t="str">
        <f ca="true">+IF(OFFSET('Sanitation Data'!$E$29,0,10*ROW('Sanitation Data'!E103))="","",OFFSET('Sanitation Data'!$E$29,0,10*ROW('Sanitation Data'!E103)))</f>
        <v/>
      </c>
      <c r="CR109" s="294" t="str">
        <f ca="true">+IF(OFFSET('Sanitation Data'!$E$30,0,10*ROW('Sanitation Data'!E103))="","",OFFSET('Sanitation Data'!$E$30,0,10*ROW('Sanitation Data'!E103)))</f>
        <v/>
      </c>
      <c r="CS109" s="294" t="str">
        <f ca="true">+IF(OFFSET('Sanitation Data'!$E$31,0,10*ROW('Sanitation Data'!E103))="","",OFFSET('Sanitation Data'!$E$31,0,10*ROW('Sanitation Data'!E103)))</f>
        <v/>
      </c>
      <c r="CT109" s="294" t="str">
        <f ca="true">+IF(OFFSET('Sanitation Data'!$E$32,0,10*ROW('Sanitation Data'!E103))="","",OFFSET('Sanitation Data'!$E$32,0,10*ROW('Sanitation Data'!E103)))</f>
        <v/>
      </c>
      <c r="CU109" s="294" t="str">
        <f ca="true">+IF(OFFSET('Sanitation Data'!$F$28,0,10*ROW('Sanitation Data'!F103))="","",OFFSET('Sanitation Data'!$F$28,0,10*ROW('Sanitation Data'!F103)))</f>
        <v/>
      </c>
      <c r="CV109" s="294" t="str">
        <f ca="true">+IF(OFFSET('Sanitation Data'!$F$29,0,10*ROW('Sanitation Data'!F103))="","",OFFSET('Sanitation Data'!$F$29,0,10*ROW('Sanitation Data'!F103)))</f>
        <v/>
      </c>
      <c r="CW109" s="294" t="str">
        <f ca="true">+IF(OFFSET('Sanitation Data'!$F$30,0,10*ROW('Sanitation Data'!F103))="","",OFFSET('Sanitation Data'!$F$30,0,10*ROW('Sanitation Data'!F103)))</f>
        <v/>
      </c>
      <c r="CX109" s="294" t="str">
        <f ca="true">+IF(OFFSET('Sanitation Data'!$F$31,0,10*ROW('Sanitation Data'!F103))="","",OFFSET('Sanitation Data'!$F$31,0,10*ROW('Sanitation Data'!F103)))</f>
        <v/>
      </c>
      <c r="CY109" s="294" t="str">
        <f ca="true">+IF(OFFSET('Sanitation Data'!$F$32,0,10*ROW('Sanitation Data'!F103))="","",OFFSET('Sanitation Data'!$F$32,0,10*ROW('Sanitation Data'!F103)))</f>
        <v/>
      </c>
      <c r="CZ109" s="294" t="str">
        <f ca="true">+IF(OFFSET('Sanitation Data'!$G$28,0,10*ROW('Sanitation Data'!G103))="","",OFFSET('Sanitation Data'!$G$28,0,10*ROW('Sanitation Data'!G103)))</f>
        <v/>
      </c>
      <c r="DA109" s="294" t="str">
        <f ca="true">+IF(OFFSET('Sanitation Data'!$G$29,0,10*ROW('Sanitation Data'!G103))="","",OFFSET('Sanitation Data'!$G$29,0,10*ROW('Sanitation Data'!G103)))</f>
        <v/>
      </c>
      <c r="DB109" s="294" t="str">
        <f ca="true">+IF(OFFSET('Sanitation Data'!$G$30,0,10*ROW('Sanitation Data'!G103))="","",OFFSET('Sanitation Data'!$G$30,0,10*ROW('Sanitation Data'!G103)))</f>
        <v/>
      </c>
      <c r="DC109" s="294" t="str">
        <f ca="true">+IF(OFFSET('Sanitation Data'!$G$31,0,10*ROW('Sanitation Data'!G103))="","",OFFSET('Sanitation Data'!$G$31,0,10*ROW('Sanitation Data'!G103)))</f>
        <v/>
      </c>
      <c r="DD109" s="294" t="str">
        <f ca="true">+IF(OFFSET('Sanitation Data'!$G$32,0,10*ROW('Sanitation Data'!G103))="","",OFFSET('Sanitation Data'!$G$32,0,10*ROW('Sanitation Data'!G103)))</f>
        <v/>
      </c>
      <c r="DE109" s="294" t="str">
        <f ca="true">+IF(OFFSET('Sanitation Data'!$H$28,0,10*ROW('Sanitation Data'!H103))="","",OFFSET('Sanitation Data'!$H$28,0,10*ROW('Sanitation Data'!H103)))</f>
        <v/>
      </c>
      <c r="DF109" s="294" t="str">
        <f ca="true">+IF(OFFSET('Sanitation Data'!$H$29,0,10*ROW('Sanitation Data'!H103))="","",OFFSET('Sanitation Data'!$H$29,0,10*ROW('Sanitation Data'!H103)))</f>
        <v/>
      </c>
      <c r="DG109" s="294" t="str">
        <f ca="true">+IF(OFFSET('Sanitation Data'!$H$30,0,10*ROW('Sanitation Data'!H103))="","",OFFSET('Sanitation Data'!$H$30,0,10*ROW('Sanitation Data'!H103)))</f>
        <v/>
      </c>
      <c r="DH109" s="294" t="str">
        <f ca="true">+IF(OFFSET('Sanitation Data'!$H$31,0,10*ROW('Sanitation Data'!H103))="","",OFFSET('Sanitation Data'!$H$31,0,10*ROW('Sanitation Data'!H103)))</f>
        <v/>
      </c>
      <c r="DI109" s="294" t="str">
        <f ca="true">+IF(OFFSET('Sanitation Data'!$H$32,0,10*ROW('Sanitation Data'!H103))="","",OFFSET('Sanitation Data'!$H$32,0,10*ROW('Sanitation Data'!H103)))</f>
        <v/>
      </c>
      <c r="DJ109" s="294" t="str">
        <f ca="true">+IF(OFFSET('Sanitation Data'!$I$28,0,10*ROW('Sanitation Data'!I103))="","",OFFSET('Sanitation Data'!$I$28,0,10*ROW('Sanitation Data'!I103)))</f>
        <v/>
      </c>
      <c r="DK109" s="294" t="str">
        <f ca="true">+IF(OFFSET('Sanitation Data'!$I$29,0,10*ROW('Sanitation Data'!I103))="","",OFFSET('Sanitation Data'!$I$29,0,10*ROW('Sanitation Data'!I103)))</f>
        <v/>
      </c>
      <c r="DL109" s="294" t="str">
        <f ca="true">+IF(OFFSET('Sanitation Data'!$I$30,0,10*ROW('Sanitation Data'!I103))="","",OFFSET('Sanitation Data'!$I$30,0,10*ROW('Sanitation Data'!I103)))</f>
        <v/>
      </c>
      <c r="DM109" s="294" t="str">
        <f ca="true">+IF(OFFSET('Sanitation Data'!$I$31,0,10*ROW('Sanitation Data'!I103))="","",OFFSET('Sanitation Data'!$I$31,0,10*ROW('Sanitation Data'!I103)))</f>
        <v/>
      </c>
      <c r="DN109" s="294" t="str">
        <f ca="true">+IF(OFFSET('Sanitation Data'!$I$32,0,10*ROW('Sanitation Data'!I103))="","",OFFSET('Sanitation Data'!$I$32,0,10*ROW('Sanitation Data'!I103)))</f>
        <v/>
      </c>
      <c r="DO109" s="294" t="str">
        <f ca="true">+IF(OFFSET('Hygiene Data'!$D$11,0,10*ROW('Hygiene Data'!D103))="","",OFFSET('Hygiene Data'!$D$11,0,10*ROW('Hygiene Data'!D103)))</f>
        <v/>
      </c>
      <c r="DP109" s="294" t="str">
        <f ca="true">+IF(OFFSET('Hygiene Data'!$D$12,0,10*ROW('Hygiene Data'!D103))="","",OFFSET('Hygiene Data'!$D$12,0,10*ROW('Hygiene Data'!D103)))</f>
        <v/>
      </c>
      <c r="DQ109" s="294" t="str">
        <f ca="true">+IF(OFFSET('Hygiene Data'!$D$13,0,10*ROW('Hygiene Data'!D103))="","",OFFSET('Hygiene Data'!$D$13,0,10*ROW('Hygiene Data'!D103)))</f>
        <v/>
      </c>
      <c r="DR109" s="294" t="str">
        <f ca="true">+IF(OFFSET('Hygiene Data'!$E$11,0,10*ROW('Hygiene Data'!E103))="","",OFFSET('Hygiene Data'!$E$11,0,10*ROW('Hygiene Data'!E103)))</f>
        <v/>
      </c>
      <c r="DS109" s="294" t="str">
        <f ca="true">+IF(OFFSET('Hygiene Data'!$E$12,0,10*ROW('Hygiene Data'!E103))="","",OFFSET('Hygiene Data'!$E$12,0,10*ROW('Hygiene Data'!E103)))</f>
        <v/>
      </c>
      <c r="DT109" s="294" t="str">
        <f ca="true">+IF(OFFSET('Hygiene Data'!$E$13,0,10*ROW('Hygiene Data'!E103))="","",OFFSET('Hygiene Data'!$E$13,0,10*ROW('Hygiene Data'!E103)))</f>
        <v/>
      </c>
      <c r="DU109" s="294" t="str">
        <f ca="true">+IF(OFFSET('Hygiene Data'!$F$11,0,10*ROW('Hygiene Data'!F103))="","",OFFSET('Hygiene Data'!$F$11,0,10*ROW('Hygiene Data'!F103)))</f>
        <v/>
      </c>
      <c r="DV109" s="294" t="str">
        <f ca="true">+IF(OFFSET('Hygiene Data'!$F$12,0,10*ROW('Hygiene Data'!F103))="","",OFFSET('Hygiene Data'!$F$12,0,10*ROW('Hygiene Data'!F103)))</f>
        <v/>
      </c>
      <c r="DW109" s="294" t="str">
        <f ca="true">+IF(OFFSET('Hygiene Data'!$F$13,0,10*ROW('Hygiene Data'!F103))="","",OFFSET('Hygiene Data'!$F$13,0,10*ROW('Hygiene Data'!F103)))</f>
        <v/>
      </c>
      <c r="DX109" s="294" t="str">
        <f ca="true">+IF(OFFSET('Hygiene Data'!$G$11,0,10*ROW('Hygiene Data'!G103))="","",OFFSET('Hygiene Data'!$G$11,0,10*ROW('Hygiene Data'!G103)))</f>
        <v/>
      </c>
      <c r="DY109" s="294" t="str">
        <f ca="true">+IF(OFFSET('Hygiene Data'!$G$12,0,10*ROW('Hygiene Data'!G103))="","",OFFSET('Hygiene Data'!$G$12,0,10*ROW('Hygiene Data'!G103)))</f>
        <v/>
      </c>
      <c r="DZ109" s="294" t="str">
        <f ca="true">+IF(OFFSET('Hygiene Data'!$G$13,0,10*ROW('Hygiene Data'!G103))="","",OFFSET('Hygiene Data'!$G$13,0,10*ROW('Hygiene Data'!G103)))</f>
        <v/>
      </c>
      <c r="EA109" s="294" t="str">
        <f ca="true">+IF(OFFSET('Hygiene Data'!$H$11,0,10*ROW('Hygiene Data'!H103))="","",OFFSET('Hygiene Data'!$H$11,0,10*ROW('Hygiene Data'!H103)))</f>
        <v/>
      </c>
      <c r="EB109" s="294" t="str">
        <f ca="true">+IF(OFFSET('Hygiene Data'!$H$12,0,10*ROW('Hygiene Data'!H103))="","",OFFSET('Hygiene Data'!$H$12,0,10*ROW('Hygiene Data'!H103)))</f>
        <v/>
      </c>
      <c r="EC109" s="294" t="str">
        <f ca="true">+IF(OFFSET('Hygiene Data'!$H$13,0,10*ROW('Hygiene Data'!H103))="","",OFFSET('Hygiene Data'!$H$13,0,10*ROW('Hygiene Data'!H103)))</f>
        <v/>
      </c>
      <c r="ED109" s="294" t="str">
        <f ca="true">+IF(OFFSET('Hygiene Data'!$I$11,0,10*ROW('Hygiene Data'!I103))="","",OFFSET('Hygiene Data'!$I$11,0,10*ROW('Hygiene Data'!I103)))</f>
        <v/>
      </c>
      <c r="EE109" s="294" t="str">
        <f ca="true">+IF(OFFSET('Hygiene Data'!$I$12,0,10*ROW('Hygiene Data'!I103))="","",OFFSET('Hygiene Data'!$I$12,0,10*ROW('Hygiene Data'!I103)))</f>
        <v/>
      </c>
      <c r="EF109" s="294"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50" t="str">
        <f t="shared" ca="true" si="1"/>
        <v/>
      </c>
      <c r="D110" s="96"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6"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6"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6"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6"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6"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6"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6"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6"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6"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6"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6"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6"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6"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6"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6"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6"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6"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7"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7"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7"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7"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7"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7"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7"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7"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7"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7"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7"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7"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7"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7"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7"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7"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7"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7"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7"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7"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7"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7"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7"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7"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7"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7"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7"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7"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7"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7"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8"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8"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8"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8"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8"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8"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8"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8"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8"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8"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8"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8"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8"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8"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8"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8"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8"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8"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94"/>
      <c r="BS110" s="294" t="str">
        <f ca="true">+IF(OFFSET('Water Data'!$D$27,0,10*ROW('Water Data'!D104))="","",OFFSET('Water Data'!$D$27,0,10*ROW('Water Data'!D104)))</f>
        <v/>
      </c>
      <c r="BT110" s="294" t="str">
        <f ca="true">+IF(OFFSET('Water Data'!$D$28,0,10*ROW('Water Data'!D104))="","",OFFSET('Water Data'!$D$28,0,10*ROW('Water Data'!D104)))</f>
        <v/>
      </c>
      <c r="BU110" s="294" t="str">
        <f ca="true">+IF(OFFSET('Water Data'!$D$29,0,10*ROW('Water Data'!D104))="","",OFFSET('Water Data'!$D$29,0,10*ROW('Water Data'!D104)))</f>
        <v/>
      </c>
      <c r="BV110" s="294" t="str">
        <f ca="true">+IF(OFFSET('Water Data'!$E$27,0,10*ROW('Water Data'!E104))="","",OFFSET('Water Data'!$E$27,0,10*ROW('Water Data'!E104)))</f>
        <v/>
      </c>
      <c r="BW110" s="294" t="str">
        <f ca="true">+IF(OFFSET('Water Data'!$E$28,0,10*ROW('Water Data'!E104))="","",OFFSET('Water Data'!$E$28,0,10*ROW('Water Data'!E104)))</f>
        <v/>
      </c>
      <c r="BX110" s="294" t="str">
        <f ca="true">+IF(OFFSET('Water Data'!$E$29,0,10*ROW('Water Data'!E104))="","",OFFSET('Water Data'!$E$29,0,10*ROW('Water Data'!E104)))</f>
        <v/>
      </c>
      <c r="BY110" s="294" t="str">
        <f ca="true">+IF(OFFSET('Water Data'!$F$27,0,10*ROW('Water Data'!F104))="","",OFFSET('Water Data'!$F$27,0,10*ROW('Water Data'!F104)))</f>
        <v/>
      </c>
      <c r="BZ110" s="294" t="str">
        <f ca="true">+IF(OFFSET('Water Data'!$F$28,0,10*ROW('Water Data'!F104))="","",OFFSET('Water Data'!$F$28,0,10*ROW('Water Data'!F104)))</f>
        <v/>
      </c>
      <c r="CA110" s="294" t="str">
        <f ca="true">+IF(OFFSET('Water Data'!$F$29,0,10*ROW('Water Data'!F104))="","",OFFSET('Water Data'!$F$29,0,10*ROW('Water Data'!F104)))</f>
        <v/>
      </c>
      <c r="CB110" s="294" t="str">
        <f ca="true">+IF(OFFSET('Water Data'!$G$27,0,10*ROW('Water Data'!G104))="","",OFFSET('Water Data'!$G$27,0,10*ROW('Water Data'!G104)))</f>
        <v/>
      </c>
      <c r="CC110" s="294" t="str">
        <f ca="true">+IF(OFFSET('Water Data'!$G$28,0,10*ROW('Water Data'!G104))="","",OFFSET('Water Data'!$G$28,0,10*ROW('Water Data'!G104)))</f>
        <v/>
      </c>
      <c r="CD110" s="294" t="str">
        <f ca="true">+IF(OFFSET('Water Data'!$G$29,0,10*ROW('Water Data'!G104))="","",OFFSET('Water Data'!$G$29,0,10*ROW('Water Data'!G104)))</f>
        <v/>
      </c>
      <c r="CE110" s="294" t="str">
        <f ca="true">+IF(OFFSET('Water Data'!$H$27,0,10*ROW('Water Data'!H104))="","",OFFSET('Water Data'!$H$27,0,10*ROW('Water Data'!H104)))</f>
        <v/>
      </c>
      <c r="CF110" s="294" t="str">
        <f ca="true">+IF(OFFSET('Water Data'!$H$28,0,10*ROW('Water Data'!H104))="","",OFFSET('Water Data'!$H$28,0,10*ROW('Water Data'!H104)))</f>
        <v/>
      </c>
      <c r="CG110" s="294" t="str">
        <f ca="true">+IF(OFFSET('Water Data'!$H$29,0,10*ROW('Water Data'!H104))="","",OFFSET('Water Data'!$H$29,0,10*ROW('Water Data'!H104)))</f>
        <v/>
      </c>
      <c r="CH110" s="294" t="str">
        <f ca="true">+IF(OFFSET('Water Data'!$I$27,0,10*ROW('Water Data'!I104))="","",OFFSET('Water Data'!$I$27,0,10*ROW('Water Data'!I104)))</f>
        <v/>
      </c>
      <c r="CI110" s="294" t="str">
        <f ca="true">+IF(OFFSET('Water Data'!$I$28,0,10*ROW('Water Data'!I104))="","",OFFSET('Water Data'!$I$28,0,10*ROW('Water Data'!I104)))</f>
        <v/>
      </c>
      <c r="CJ110" s="294" t="str">
        <f ca="true">+IF(OFFSET('Water Data'!$I$29,0,10*ROW('Water Data'!I104))="","",OFFSET('Water Data'!$I$29,0,10*ROW('Water Data'!I104)))</f>
        <v/>
      </c>
      <c r="CK110" s="294" t="str">
        <f ca="true">+IF(OFFSET('Sanitation Data'!$D$28,0,10*ROW('Sanitation Data'!D104))="","",OFFSET('Sanitation Data'!$D$28,0,10*ROW('Sanitation Data'!D104)))</f>
        <v/>
      </c>
      <c r="CL110" s="294" t="str">
        <f ca="true">+IF(OFFSET('Sanitation Data'!$D$29,0,10*ROW('Sanitation Data'!D104))="","",OFFSET('Sanitation Data'!$D$29,0,10*ROW('Sanitation Data'!D104)))</f>
        <v/>
      </c>
      <c r="CM110" s="294" t="str">
        <f ca="true">+IF(OFFSET('Sanitation Data'!$D$30,0,10*ROW('Sanitation Data'!D104))="","",OFFSET('Sanitation Data'!$D$30,0,10*ROW('Sanitation Data'!D104)))</f>
        <v/>
      </c>
      <c r="CN110" s="294" t="str">
        <f ca="true">+IF(OFFSET('Sanitation Data'!$D$31,0,10*ROW('Sanitation Data'!D104))="","",OFFSET('Sanitation Data'!$D$31,0,10*ROW('Sanitation Data'!D104)))</f>
        <v/>
      </c>
      <c r="CO110" s="294" t="str">
        <f ca="true">+IF(OFFSET('Sanitation Data'!$D$32,0,10*ROW('Sanitation Data'!D104))="","",OFFSET('Sanitation Data'!$D$32,0,10*ROW('Sanitation Data'!D104)))</f>
        <v/>
      </c>
      <c r="CP110" s="294" t="str">
        <f ca="true">+IF(OFFSET('Sanitation Data'!$E$28,0,10*ROW('Sanitation Data'!E104))="","",OFFSET('Sanitation Data'!$E$28,0,10*ROW('Sanitation Data'!E104)))</f>
        <v/>
      </c>
      <c r="CQ110" s="294" t="str">
        <f ca="true">+IF(OFFSET('Sanitation Data'!$E$29,0,10*ROW('Sanitation Data'!E104))="","",OFFSET('Sanitation Data'!$E$29,0,10*ROW('Sanitation Data'!E104)))</f>
        <v/>
      </c>
      <c r="CR110" s="294" t="str">
        <f ca="true">+IF(OFFSET('Sanitation Data'!$E$30,0,10*ROW('Sanitation Data'!E104))="","",OFFSET('Sanitation Data'!$E$30,0,10*ROW('Sanitation Data'!E104)))</f>
        <v/>
      </c>
      <c r="CS110" s="294" t="str">
        <f ca="true">+IF(OFFSET('Sanitation Data'!$E$31,0,10*ROW('Sanitation Data'!E104))="","",OFFSET('Sanitation Data'!$E$31,0,10*ROW('Sanitation Data'!E104)))</f>
        <v/>
      </c>
      <c r="CT110" s="294" t="str">
        <f ca="true">+IF(OFFSET('Sanitation Data'!$E$32,0,10*ROW('Sanitation Data'!E104))="","",OFFSET('Sanitation Data'!$E$32,0,10*ROW('Sanitation Data'!E104)))</f>
        <v/>
      </c>
      <c r="CU110" s="294" t="str">
        <f ca="true">+IF(OFFSET('Sanitation Data'!$F$28,0,10*ROW('Sanitation Data'!F104))="","",OFFSET('Sanitation Data'!$F$28,0,10*ROW('Sanitation Data'!F104)))</f>
        <v/>
      </c>
      <c r="CV110" s="294" t="str">
        <f ca="true">+IF(OFFSET('Sanitation Data'!$F$29,0,10*ROW('Sanitation Data'!F104))="","",OFFSET('Sanitation Data'!$F$29,0,10*ROW('Sanitation Data'!F104)))</f>
        <v/>
      </c>
      <c r="CW110" s="294" t="str">
        <f ca="true">+IF(OFFSET('Sanitation Data'!$F$30,0,10*ROW('Sanitation Data'!F104))="","",OFFSET('Sanitation Data'!$F$30,0,10*ROW('Sanitation Data'!F104)))</f>
        <v/>
      </c>
      <c r="CX110" s="294" t="str">
        <f ca="true">+IF(OFFSET('Sanitation Data'!$F$31,0,10*ROW('Sanitation Data'!F104))="","",OFFSET('Sanitation Data'!$F$31,0,10*ROW('Sanitation Data'!F104)))</f>
        <v/>
      </c>
      <c r="CY110" s="294" t="str">
        <f ca="true">+IF(OFFSET('Sanitation Data'!$F$32,0,10*ROW('Sanitation Data'!F104))="","",OFFSET('Sanitation Data'!$F$32,0,10*ROW('Sanitation Data'!F104)))</f>
        <v/>
      </c>
      <c r="CZ110" s="294" t="str">
        <f ca="true">+IF(OFFSET('Sanitation Data'!$G$28,0,10*ROW('Sanitation Data'!G104))="","",OFFSET('Sanitation Data'!$G$28,0,10*ROW('Sanitation Data'!G104)))</f>
        <v/>
      </c>
      <c r="DA110" s="294" t="str">
        <f ca="true">+IF(OFFSET('Sanitation Data'!$G$29,0,10*ROW('Sanitation Data'!G104))="","",OFFSET('Sanitation Data'!$G$29,0,10*ROW('Sanitation Data'!G104)))</f>
        <v/>
      </c>
      <c r="DB110" s="294" t="str">
        <f ca="true">+IF(OFFSET('Sanitation Data'!$G$30,0,10*ROW('Sanitation Data'!G104))="","",OFFSET('Sanitation Data'!$G$30,0,10*ROW('Sanitation Data'!G104)))</f>
        <v/>
      </c>
      <c r="DC110" s="294" t="str">
        <f ca="true">+IF(OFFSET('Sanitation Data'!$G$31,0,10*ROW('Sanitation Data'!G104))="","",OFFSET('Sanitation Data'!$G$31,0,10*ROW('Sanitation Data'!G104)))</f>
        <v/>
      </c>
      <c r="DD110" s="294" t="str">
        <f ca="true">+IF(OFFSET('Sanitation Data'!$G$32,0,10*ROW('Sanitation Data'!G104))="","",OFFSET('Sanitation Data'!$G$32,0,10*ROW('Sanitation Data'!G104)))</f>
        <v/>
      </c>
      <c r="DE110" s="294" t="str">
        <f ca="true">+IF(OFFSET('Sanitation Data'!$H$28,0,10*ROW('Sanitation Data'!H104))="","",OFFSET('Sanitation Data'!$H$28,0,10*ROW('Sanitation Data'!H104)))</f>
        <v/>
      </c>
      <c r="DF110" s="294" t="str">
        <f ca="true">+IF(OFFSET('Sanitation Data'!$H$29,0,10*ROW('Sanitation Data'!H104))="","",OFFSET('Sanitation Data'!$H$29,0,10*ROW('Sanitation Data'!H104)))</f>
        <v/>
      </c>
      <c r="DG110" s="294" t="str">
        <f ca="true">+IF(OFFSET('Sanitation Data'!$H$30,0,10*ROW('Sanitation Data'!H104))="","",OFFSET('Sanitation Data'!$H$30,0,10*ROW('Sanitation Data'!H104)))</f>
        <v/>
      </c>
      <c r="DH110" s="294" t="str">
        <f ca="true">+IF(OFFSET('Sanitation Data'!$H$31,0,10*ROW('Sanitation Data'!H104))="","",OFFSET('Sanitation Data'!$H$31,0,10*ROW('Sanitation Data'!H104)))</f>
        <v/>
      </c>
      <c r="DI110" s="294" t="str">
        <f ca="true">+IF(OFFSET('Sanitation Data'!$H$32,0,10*ROW('Sanitation Data'!H104))="","",OFFSET('Sanitation Data'!$H$32,0,10*ROW('Sanitation Data'!H104)))</f>
        <v/>
      </c>
      <c r="DJ110" s="294" t="str">
        <f ca="true">+IF(OFFSET('Sanitation Data'!$I$28,0,10*ROW('Sanitation Data'!I104))="","",OFFSET('Sanitation Data'!$I$28,0,10*ROW('Sanitation Data'!I104)))</f>
        <v/>
      </c>
      <c r="DK110" s="294" t="str">
        <f ca="true">+IF(OFFSET('Sanitation Data'!$I$29,0,10*ROW('Sanitation Data'!I104))="","",OFFSET('Sanitation Data'!$I$29,0,10*ROW('Sanitation Data'!I104)))</f>
        <v/>
      </c>
      <c r="DL110" s="294" t="str">
        <f ca="true">+IF(OFFSET('Sanitation Data'!$I$30,0,10*ROW('Sanitation Data'!I104))="","",OFFSET('Sanitation Data'!$I$30,0,10*ROW('Sanitation Data'!I104)))</f>
        <v/>
      </c>
      <c r="DM110" s="294" t="str">
        <f ca="true">+IF(OFFSET('Sanitation Data'!$I$31,0,10*ROW('Sanitation Data'!I104))="","",OFFSET('Sanitation Data'!$I$31,0,10*ROW('Sanitation Data'!I104)))</f>
        <v/>
      </c>
      <c r="DN110" s="294" t="str">
        <f ca="true">+IF(OFFSET('Sanitation Data'!$I$32,0,10*ROW('Sanitation Data'!I104))="","",OFFSET('Sanitation Data'!$I$32,0,10*ROW('Sanitation Data'!I104)))</f>
        <v/>
      </c>
      <c r="DO110" s="294" t="str">
        <f ca="true">+IF(OFFSET('Hygiene Data'!$D$11,0,10*ROW('Hygiene Data'!D104))="","",OFFSET('Hygiene Data'!$D$11,0,10*ROW('Hygiene Data'!D104)))</f>
        <v/>
      </c>
      <c r="DP110" s="294" t="str">
        <f ca="true">+IF(OFFSET('Hygiene Data'!$D$12,0,10*ROW('Hygiene Data'!D104))="","",OFFSET('Hygiene Data'!$D$12,0,10*ROW('Hygiene Data'!D104)))</f>
        <v/>
      </c>
      <c r="DQ110" s="294" t="str">
        <f ca="true">+IF(OFFSET('Hygiene Data'!$D$13,0,10*ROW('Hygiene Data'!D104))="","",OFFSET('Hygiene Data'!$D$13,0,10*ROW('Hygiene Data'!D104)))</f>
        <v/>
      </c>
      <c r="DR110" s="294" t="str">
        <f ca="true">+IF(OFFSET('Hygiene Data'!$E$11,0,10*ROW('Hygiene Data'!E104))="","",OFFSET('Hygiene Data'!$E$11,0,10*ROW('Hygiene Data'!E104)))</f>
        <v/>
      </c>
      <c r="DS110" s="294" t="str">
        <f ca="true">+IF(OFFSET('Hygiene Data'!$E$12,0,10*ROW('Hygiene Data'!E104))="","",OFFSET('Hygiene Data'!$E$12,0,10*ROW('Hygiene Data'!E104)))</f>
        <v/>
      </c>
      <c r="DT110" s="294" t="str">
        <f ca="true">+IF(OFFSET('Hygiene Data'!$E$13,0,10*ROW('Hygiene Data'!E104))="","",OFFSET('Hygiene Data'!$E$13,0,10*ROW('Hygiene Data'!E104)))</f>
        <v/>
      </c>
      <c r="DU110" s="294" t="str">
        <f ca="true">+IF(OFFSET('Hygiene Data'!$F$11,0,10*ROW('Hygiene Data'!F104))="","",OFFSET('Hygiene Data'!$F$11,0,10*ROW('Hygiene Data'!F104)))</f>
        <v/>
      </c>
      <c r="DV110" s="294" t="str">
        <f ca="true">+IF(OFFSET('Hygiene Data'!$F$12,0,10*ROW('Hygiene Data'!F104))="","",OFFSET('Hygiene Data'!$F$12,0,10*ROW('Hygiene Data'!F104)))</f>
        <v/>
      </c>
      <c r="DW110" s="294" t="str">
        <f ca="true">+IF(OFFSET('Hygiene Data'!$F$13,0,10*ROW('Hygiene Data'!F104))="","",OFFSET('Hygiene Data'!$F$13,0,10*ROW('Hygiene Data'!F104)))</f>
        <v/>
      </c>
      <c r="DX110" s="294" t="str">
        <f ca="true">+IF(OFFSET('Hygiene Data'!$G$11,0,10*ROW('Hygiene Data'!G104))="","",OFFSET('Hygiene Data'!$G$11,0,10*ROW('Hygiene Data'!G104)))</f>
        <v/>
      </c>
      <c r="DY110" s="294" t="str">
        <f ca="true">+IF(OFFSET('Hygiene Data'!$G$12,0,10*ROW('Hygiene Data'!G104))="","",OFFSET('Hygiene Data'!$G$12,0,10*ROW('Hygiene Data'!G104)))</f>
        <v/>
      </c>
      <c r="DZ110" s="294" t="str">
        <f ca="true">+IF(OFFSET('Hygiene Data'!$G$13,0,10*ROW('Hygiene Data'!G104))="","",OFFSET('Hygiene Data'!$G$13,0,10*ROW('Hygiene Data'!G104)))</f>
        <v/>
      </c>
      <c r="EA110" s="294" t="str">
        <f ca="true">+IF(OFFSET('Hygiene Data'!$H$11,0,10*ROW('Hygiene Data'!H104))="","",OFFSET('Hygiene Data'!$H$11,0,10*ROW('Hygiene Data'!H104)))</f>
        <v/>
      </c>
      <c r="EB110" s="294" t="str">
        <f ca="true">+IF(OFFSET('Hygiene Data'!$H$12,0,10*ROW('Hygiene Data'!H104))="","",OFFSET('Hygiene Data'!$H$12,0,10*ROW('Hygiene Data'!H104)))</f>
        <v/>
      </c>
      <c r="EC110" s="294" t="str">
        <f ca="true">+IF(OFFSET('Hygiene Data'!$H$13,0,10*ROW('Hygiene Data'!H104))="","",OFFSET('Hygiene Data'!$H$13,0,10*ROW('Hygiene Data'!H104)))</f>
        <v/>
      </c>
      <c r="ED110" s="294" t="str">
        <f ca="true">+IF(OFFSET('Hygiene Data'!$I$11,0,10*ROW('Hygiene Data'!I104))="","",OFFSET('Hygiene Data'!$I$11,0,10*ROW('Hygiene Data'!I104)))</f>
        <v/>
      </c>
      <c r="EE110" s="294" t="str">
        <f ca="true">+IF(OFFSET('Hygiene Data'!$I$12,0,10*ROW('Hygiene Data'!I104))="","",OFFSET('Hygiene Data'!$I$12,0,10*ROW('Hygiene Data'!I104)))</f>
        <v/>
      </c>
      <c r="EF110" s="294"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50" t="str">
        <f t="shared" ca="true" si="1"/>
        <v/>
      </c>
      <c r="D111" s="96"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6"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6"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6"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6"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6"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6"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6"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6"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6"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6"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6"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6"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6"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6"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6"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6"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6"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7"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7"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7"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7"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7"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7"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7"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7"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7"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7"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7"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7"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7"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7"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7"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7"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7"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7"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7"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7"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7"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7"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7"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7"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7"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7"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7"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7"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7"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7"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8"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8"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8"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8"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8"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8"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8"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8"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8"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8"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8"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8"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8"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8"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8"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8"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8"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8"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94"/>
      <c r="BS111" s="294" t="str">
        <f ca="true">+IF(OFFSET('Water Data'!$D$27,0,10*ROW('Water Data'!D105))="","",OFFSET('Water Data'!$D$27,0,10*ROW('Water Data'!D105)))</f>
        <v/>
      </c>
      <c r="BT111" s="294" t="str">
        <f ca="true">+IF(OFFSET('Water Data'!$D$28,0,10*ROW('Water Data'!D105))="","",OFFSET('Water Data'!$D$28,0,10*ROW('Water Data'!D105)))</f>
        <v/>
      </c>
      <c r="BU111" s="294" t="str">
        <f ca="true">+IF(OFFSET('Water Data'!$D$29,0,10*ROW('Water Data'!D105))="","",OFFSET('Water Data'!$D$29,0,10*ROW('Water Data'!D105)))</f>
        <v/>
      </c>
      <c r="BV111" s="294" t="str">
        <f ca="true">+IF(OFFSET('Water Data'!$E$27,0,10*ROW('Water Data'!E105))="","",OFFSET('Water Data'!$E$27,0,10*ROW('Water Data'!E105)))</f>
        <v/>
      </c>
      <c r="BW111" s="294" t="str">
        <f ca="true">+IF(OFFSET('Water Data'!$E$28,0,10*ROW('Water Data'!E105))="","",OFFSET('Water Data'!$E$28,0,10*ROW('Water Data'!E105)))</f>
        <v/>
      </c>
      <c r="BX111" s="294" t="str">
        <f ca="true">+IF(OFFSET('Water Data'!$E$29,0,10*ROW('Water Data'!E105))="","",OFFSET('Water Data'!$E$29,0,10*ROW('Water Data'!E105)))</f>
        <v/>
      </c>
      <c r="BY111" s="294" t="str">
        <f ca="true">+IF(OFFSET('Water Data'!$F$27,0,10*ROW('Water Data'!F105))="","",OFFSET('Water Data'!$F$27,0,10*ROW('Water Data'!F105)))</f>
        <v/>
      </c>
      <c r="BZ111" s="294" t="str">
        <f ca="true">+IF(OFFSET('Water Data'!$F$28,0,10*ROW('Water Data'!F105))="","",OFFSET('Water Data'!$F$28,0,10*ROW('Water Data'!F105)))</f>
        <v/>
      </c>
      <c r="CA111" s="294" t="str">
        <f ca="true">+IF(OFFSET('Water Data'!$F$29,0,10*ROW('Water Data'!F105))="","",OFFSET('Water Data'!$F$29,0,10*ROW('Water Data'!F105)))</f>
        <v/>
      </c>
      <c r="CB111" s="294" t="str">
        <f ca="true">+IF(OFFSET('Water Data'!$G$27,0,10*ROW('Water Data'!G105))="","",OFFSET('Water Data'!$G$27,0,10*ROW('Water Data'!G105)))</f>
        <v/>
      </c>
      <c r="CC111" s="294" t="str">
        <f ca="true">+IF(OFFSET('Water Data'!$G$28,0,10*ROW('Water Data'!G105))="","",OFFSET('Water Data'!$G$28,0,10*ROW('Water Data'!G105)))</f>
        <v/>
      </c>
      <c r="CD111" s="294" t="str">
        <f ca="true">+IF(OFFSET('Water Data'!$G$29,0,10*ROW('Water Data'!G105))="","",OFFSET('Water Data'!$G$29,0,10*ROW('Water Data'!G105)))</f>
        <v/>
      </c>
      <c r="CE111" s="294" t="str">
        <f ca="true">+IF(OFFSET('Water Data'!$H$27,0,10*ROW('Water Data'!H105))="","",OFFSET('Water Data'!$H$27,0,10*ROW('Water Data'!H105)))</f>
        <v/>
      </c>
      <c r="CF111" s="294" t="str">
        <f ca="true">+IF(OFFSET('Water Data'!$H$28,0,10*ROW('Water Data'!H105))="","",OFFSET('Water Data'!$H$28,0,10*ROW('Water Data'!H105)))</f>
        <v/>
      </c>
      <c r="CG111" s="294" t="str">
        <f ca="true">+IF(OFFSET('Water Data'!$H$29,0,10*ROW('Water Data'!H105))="","",OFFSET('Water Data'!$H$29,0,10*ROW('Water Data'!H105)))</f>
        <v/>
      </c>
      <c r="CH111" s="294" t="str">
        <f ca="true">+IF(OFFSET('Water Data'!$I$27,0,10*ROW('Water Data'!I105))="","",OFFSET('Water Data'!$I$27,0,10*ROW('Water Data'!I105)))</f>
        <v/>
      </c>
      <c r="CI111" s="294" t="str">
        <f ca="true">+IF(OFFSET('Water Data'!$I$28,0,10*ROW('Water Data'!I105))="","",OFFSET('Water Data'!$I$28,0,10*ROW('Water Data'!I105)))</f>
        <v/>
      </c>
      <c r="CJ111" s="294" t="str">
        <f ca="true">+IF(OFFSET('Water Data'!$I$29,0,10*ROW('Water Data'!I105))="","",OFFSET('Water Data'!$I$29,0,10*ROW('Water Data'!I105)))</f>
        <v/>
      </c>
      <c r="CK111" s="294" t="str">
        <f ca="true">+IF(OFFSET('Sanitation Data'!$D$28,0,10*ROW('Sanitation Data'!D105))="","",OFFSET('Sanitation Data'!$D$28,0,10*ROW('Sanitation Data'!D105)))</f>
        <v/>
      </c>
      <c r="CL111" s="294" t="str">
        <f ca="true">+IF(OFFSET('Sanitation Data'!$D$29,0,10*ROW('Sanitation Data'!D105))="","",OFFSET('Sanitation Data'!$D$29,0,10*ROW('Sanitation Data'!D105)))</f>
        <v/>
      </c>
      <c r="CM111" s="294" t="str">
        <f ca="true">+IF(OFFSET('Sanitation Data'!$D$30,0,10*ROW('Sanitation Data'!D105))="","",OFFSET('Sanitation Data'!$D$30,0,10*ROW('Sanitation Data'!D105)))</f>
        <v/>
      </c>
      <c r="CN111" s="294" t="str">
        <f ca="true">+IF(OFFSET('Sanitation Data'!$D$31,0,10*ROW('Sanitation Data'!D105))="","",OFFSET('Sanitation Data'!$D$31,0,10*ROW('Sanitation Data'!D105)))</f>
        <v/>
      </c>
      <c r="CO111" s="294" t="str">
        <f ca="true">+IF(OFFSET('Sanitation Data'!$D$32,0,10*ROW('Sanitation Data'!D105))="","",OFFSET('Sanitation Data'!$D$32,0,10*ROW('Sanitation Data'!D105)))</f>
        <v/>
      </c>
      <c r="CP111" s="294" t="str">
        <f ca="true">+IF(OFFSET('Sanitation Data'!$E$28,0,10*ROW('Sanitation Data'!E105))="","",OFFSET('Sanitation Data'!$E$28,0,10*ROW('Sanitation Data'!E105)))</f>
        <v/>
      </c>
      <c r="CQ111" s="294" t="str">
        <f ca="true">+IF(OFFSET('Sanitation Data'!$E$29,0,10*ROW('Sanitation Data'!E105))="","",OFFSET('Sanitation Data'!$E$29,0,10*ROW('Sanitation Data'!E105)))</f>
        <v/>
      </c>
      <c r="CR111" s="294" t="str">
        <f ca="true">+IF(OFFSET('Sanitation Data'!$E$30,0,10*ROW('Sanitation Data'!E105))="","",OFFSET('Sanitation Data'!$E$30,0,10*ROW('Sanitation Data'!E105)))</f>
        <v/>
      </c>
      <c r="CS111" s="294" t="str">
        <f ca="true">+IF(OFFSET('Sanitation Data'!$E$31,0,10*ROW('Sanitation Data'!E105))="","",OFFSET('Sanitation Data'!$E$31,0,10*ROW('Sanitation Data'!E105)))</f>
        <v/>
      </c>
      <c r="CT111" s="294" t="str">
        <f ca="true">+IF(OFFSET('Sanitation Data'!$E$32,0,10*ROW('Sanitation Data'!E105))="","",OFFSET('Sanitation Data'!$E$32,0,10*ROW('Sanitation Data'!E105)))</f>
        <v/>
      </c>
      <c r="CU111" s="294" t="str">
        <f ca="true">+IF(OFFSET('Sanitation Data'!$F$28,0,10*ROW('Sanitation Data'!F105))="","",OFFSET('Sanitation Data'!$F$28,0,10*ROW('Sanitation Data'!F105)))</f>
        <v/>
      </c>
      <c r="CV111" s="294" t="str">
        <f ca="true">+IF(OFFSET('Sanitation Data'!$F$29,0,10*ROW('Sanitation Data'!F105))="","",OFFSET('Sanitation Data'!$F$29,0,10*ROW('Sanitation Data'!F105)))</f>
        <v/>
      </c>
      <c r="CW111" s="294" t="str">
        <f ca="true">+IF(OFFSET('Sanitation Data'!$F$30,0,10*ROW('Sanitation Data'!F105))="","",OFFSET('Sanitation Data'!$F$30,0,10*ROW('Sanitation Data'!F105)))</f>
        <v/>
      </c>
      <c r="CX111" s="294" t="str">
        <f ca="true">+IF(OFFSET('Sanitation Data'!$F$31,0,10*ROW('Sanitation Data'!F105))="","",OFFSET('Sanitation Data'!$F$31,0,10*ROW('Sanitation Data'!F105)))</f>
        <v/>
      </c>
      <c r="CY111" s="294" t="str">
        <f ca="true">+IF(OFFSET('Sanitation Data'!$F$32,0,10*ROW('Sanitation Data'!F105))="","",OFFSET('Sanitation Data'!$F$32,0,10*ROW('Sanitation Data'!F105)))</f>
        <v/>
      </c>
      <c r="CZ111" s="294" t="str">
        <f ca="true">+IF(OFFSET('Sanitation Data'!$G$28,0,10*ROW('Sanitation Data'!G105))="","",OFFSET('Sanitation Data'!$G$28,0,10*ROW('Sanitation Data'!G105)))</f>
        <v/>
      </c>
      <c r="DA111" s="294" t="str">
        <f ca="true">+IF(OFFSET('Sanitation Data'!$G$29,0,10*ROW('Sanitation Data'!G105))="","",OFFSET('Sanitation Data'!$G$29,0,10*ROW('Sanitation Data'!G105)))</f>
        <v/>
      </c>
      <c r="DB111" s="294" t="str">
        <f ca="true">+IF(OFFSET('Sanitation Data'!$G$30,0,10*ROW('Sanitation Data'!G105))="","",OFFSET('Sanitation Data'!$G$30,0,10*ROW('Sanitation Data'!G105)))</f>
        <v/>
      </c>
      <c r="DC111" s="294" t="str">
        <f ca="true">+IF(OFFSET('Sanitation Data'!$G$31,0,10*ROW('Sanitation Data'!G105))="","",OFFSET('Sanitation Data'!$G$31,0,10*ROW('Sanitation Data'!G105)))</f>
        <v/>
      </c>
      <c r="DD111" s="294" t="str">
        <f ca="true">+IF(OFFSET('Sanitation Data'!$G$32,0,10*ROW('Sanitation Data'!G105))="","",OFFSET('Sanitation Data'!$G$32,0,10*ROW('Sanitation Data'!G105)))</f>
        <v/>
      </c>
      <c r="DE111" s="294" t="str">
        <f ca="true">+IF(OFFSET('Sanitation Data'!$H$28,0,10*ROW('Sanitation Data'!H105))="","",OFFSET('Sanitation Data'!$H$28,0,10*ROW('Sanitation Data'!H105)))</f>
        <v/>
      </c>
      <c r="DF111" s="294" t="str">
        <f ca="true">+IF(OFFSET('Sanitation Data'!$H$29,0,10*ROW('Sanitation Data'!H105))="","",OFFSET('Sanitation Data'!$H$29,0,10*ROW('Sanitation Data'!H105)))</f>
        <v/>
      </c>
      <c r="DG111" s="294" t="str">
        <f ca="true">+IF(OFFSET('Sanitation Data'!$H$30,0,10*ROW('Sanitation Data'!H105))="","",OFFSET('Sanitation Data'!$H$30,0,10*ROW('Sanitation Data'!H105)))</f>
        <v/>
      </c>
      <c r="DH111" s="294" t="str">
        <f ca="true">+IF(OFFSET('Sanitation Data'!$H$31,0,10*ROW('Sanitation Data'!H105))="","",OFFSET('Sanitation Data'!$H$31,0,10*ROW('Sanitation Data'!H105)))</f>
        <v/>
      </c>
      <c r="DI111" s="294" t="str">
        <f ca="true">+IF(OFFSET('Sanitation Data'!$H$32,0,10*ROW('Sanitation Data'!H105))="","",OFFSET('Sanitation Data'!$H$32,0,10*ROW('Sanitation Data'!H105)))</f>
        <v/>
      </c>
      <c r="DJ111" s="294" t="str">
        <f ca="true">+IF(OFFSET('Sanitation Data'!$I$28,0,10*ROW('Sanitation Data'!I105))="","",OFFSET('Sanitation Data'!$I$28,0,10*ROW('Sanitation Data'!I105)))</f>
        <v/>
      </c>
      <c r="DK111" s="294" t="str">
        <f ca="true">+IF(OFFSET('Sanitation Data'!$I$29,0,10*ROW('Sanitation Data'!I105))="","",OFFSET('Sanitation Data'!$I$29,0,10*ROW('Sanitation Data'!I105)))</f>
        <v/>
      </c>
      <c r="DL111" s="294" t="str">
        <f ca="true">+IF(OFFSET('Sanitation Data'!$I$30,0,10*ROW('Sanitation Data'!I105))="","",OFFSET('Sanitation Data'!$I$30,0,10*ROW('Sanitation Data'!I105)))</f>
        <v/>
      </c>
      <c r="DM111" s="294" t="str">
        <f ca="true">+IF(OFFSET('Sanitation Data'!$I$31,0,10*ROW('Sanitation Data'!I105))="","",OFFSET('Sanitation Data'!$I$31,0,10*ROW('Sanitation Data'!I105)))</f>
        <v/>
      </c>
      <c r="DN111" s="294" t="str">
        <f ca="true">+IF(OFFSET('Sanitation Data'!$I$32,0,10*ROW('Sanitation Data'!I105))="","",OFFSET('Sanitation Data'!$I$32,0,10*ROW('Sanitation Data'!I105)))</f>
        <v/>
      </c>
      <c r="DO111" s="294" t="str">
        <f ca="true">+IF(OFFSET('Hygiene Data'!$D$11,0,10*ROW('Hygiene Data'!D105))="","",OFFSET('Hygiene Data'!$D$11,0,10*ROW('Hygiene Data'!D105)))</f>
        <v/>
      </c>
      <c r="DP111" s="294" t="str">
        <f ca="true">+IF(OFFSET('Hygiene Data'!$D$12,0,10*ROW('Hygiene Data'!D105))="","",OFFSET('Hygiene Data'!$D$12,0,10*ROW('Hygiene Data'!D105)))</f>
        <v/>
      </c>
      <c r="DQ111" s="294" t="str">
        <f ca="true">+IF(OFFSET('Hygiene Data'!$D$13,0,10*ROW('Hygiene Data'!D105))="","",OFFSET('Hygiene Data'!$D$13,0,10*ROW('Hygiene Data'!D105)))</f>
        <v/>
      </c>
      <c r="DR111" s="294" t="str">
        <f ca="true">+IF(OFFSET('Hygiene Data'!$E$11,0,10*ROW('Hygiene Data'!E105))="","",OFFSET('Hygiene Data'!$E$11,0,10*ROW('Hygiene Data'!E105)))</f>
        <v/>
      </c>
      <c r="DS111" s="294" t="str">
        <f ca="true">+IF(OFFSET('Hygiene Data'!$E$12,0,10*ROW('Hygiene Data'!E105))="","",OFFSET('Hygiene Data'!$E$12,0,10*ROW('Hygiene Data'!E105)))</f>
        <v/>
      </c>
      <c r="DT111" s="294" t="str">
        <f ca="true">+IF(OFFSET('Hygiene Data'!$E$13,0,10*ROW('Hygiene Data'!E105))="","",OFFSET('Hygiene Data'!$E$13,0,10*ROW('Hygiene Data'!E105)))</f>
        <v/>
      </c>
      <c r="DU111" s="294" t="str">
        <f ca="true">+IF(OFFSET('Hygiene Data'!$F$11,0,10*ROW('Hygiene Data'!F105))="","",OFFSET('Hygiene Data'!$F$11,0,10*ROW('Hygiene Data'!F105)))</f>
        <v/>
      </c>
      <c r="DV111" s="294" t="str">
        <f ca="true">+IF(OFFSET('Hygiene Data'!$F$12,0,10*ROW('Hygiene Data'!F105))="","",OFFSET('Hygiene Data'!$F$12,0,10*ROW('Hygiene Data'!F105)))</f>
        <v/>
      </c>
      <c r="DW111" s="294" t="str">
        <f ca="true">+IF(OFFSET('Hygiene Data'!$F$13,0,10*ROW('Hygiene Data'!F105))="","",OFFSET('Hygiene Data'!$F$13,0,10*ROW('Hygiene Data'!F105)))</f>
        <v/>
      </c>
      <c r="DX111" s="294" t="str">
        <f ca="true">+IF(OFFSET('Hygiene Data'!$G$11,0,10*ROW('Hygiene Data'!G105))="","",OFFSET('Hygiene Data'!$G$11,0,10*ROW('Hygiene Data'!G105)))</f>
        <v/>
      </c>
      <c r="DY111" s="294" t="str">
        <f ca="true">+IF(OFFSET('Hygiene Data'!$G$12,0,10*ROW('Hygiene Data'!G105))="","",OFFSET('Hygiene Data'!$G$12,0,10*ROW('Hygiene Data'!G105)))</f>
        <v/>
      </c>
      <c r="DZ111" s="294" t="str">
        <f ca="true">+IF(OFFSET('Hygiene Data'!$G$13,0,10*ROW('Hygiene Data'!G105))="","",OFFSET('Hygiene Data'!$G$13,0,10*ROW('Hygiene Data'!G105)))</f>
        <v/>
      </c>
      <c r="EA111" s="294" t="str">
        <f ca="true">+IF(OFFSET('Hygiene Data'!$H$11,0,10*ROW('Hygiene Data'!H105))="","",OFFSET('Hygiene Data'!$H$11,0,10*ROW('Hygiene Data'!H105)))</f>
        <v/>
      </c>
      <c r="EB111" s="294" t="str">
        <f ca="true">+IF(OFFSET('Hygiene Data'!$H$12,0,10*ROW('Hygiene Data'!H105))="","",OFFSET('Hygiene Data'!$H$12,0,10*ROW('Hygiene Data'!H105)))</f>
        <v/>
      </c>
      <c r="EC111" s="294" t="str">
        <f ca="true">+IF(OFFSET('Hygiene Data'!$H$13,0,10*ROW('Hygiene Data'!H105))="","",OFFSET('Hygiene Data'!$H$13,0,10*ROW('Hygiene Data'!H105)))</f>
        <v/>
      </c>
      <c r="ED111" s="294" t="str">
        <f ca="true">+IF(OFFSET('Hygiene Data'!$I$11,0,10*ROW('Hygiene Data'!I105))="","",OFFSET('Hygiene Data'!$I$11,0,10*ROW('Hygiene Data'!I105)))</f>
        <v/>
      </c>
      <c r="EE111" s="294" t="str">
        <f ca="true">+IF(OFFSET('Hygiene Data'!$I$12,0,10*ROW('Hygiene Data'!I105))="","",OFFSET('Hygiene Data'!$I$12,0,10*ROW('Hygiene Data'!I105)))</f>
        <v/>
      </c>
      <c r="EF111" s="294"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50" t="str">
        <f t="shared" ca="true" si="1"/>
        <v/>
      </c>
      <c r="D112" s="96"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6"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6"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6"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6"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6"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6"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6"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6"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6"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6"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6"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6"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6"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6"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6"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6"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6"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7"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7"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7"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7"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7"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7"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7"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7"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7"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7"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7"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7"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7"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7"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7"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7"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7"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7"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7"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7"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7"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7"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7"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7"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7"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7"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7"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7"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7"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7"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8"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8"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8"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8"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8"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8"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8"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8"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8"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8"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8"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8"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8"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8"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8"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8"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8"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8"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94"/>
      <c r="BS112" s="294" t="str">
        <f ca="true">+IF(OFFSET('Water Data'!$D$27,0,10*ROW('Water Data'!D106))="","",OFFSET('Water Data'!$D$27,0,10*ROW('Water Data'!D106)))</f>
        <v/>
      </c>
      <c r="BT112" s="294" t="str">
        <f ca="true">+IF(OFFSET('Water Data'!$D$28,0,10*ROW('Water Data'!D106))="","",OFFSET('Water Data'!$D$28,0,10*ROW('Water Data'!D106)))</f>
        <v/>
      </c>
      <c r="BU112" s="294" t="str">
        <f ca="true">+IF(OFFSET('Water Data'!$D$29,0,10*ROW('Water Data'!D106))="","",OFFSET('Water Data'!$D$29,0,10*ROW('Water Data'!D106)))</f>
        <v/>
      </c>
      <c r="BV112" s="294" t="str">
        <f ca="true">+IF(OFFSET('Water Data'!$E$27,0,10*ROW('Water Data'!E106))="","",OFFSET('Water Data'!$E$27,0,10*ROW('Water Data'!E106)))</f>
        <v/>
      </c>
      <c r="BW112" s="294" t="str">
        <f ca="true">+IF(OFFSET('Water Data'!$E$28,0,10*ROW('Water Data'!E106))="","",OFFSET('Water Data'!$E$28,0,10*ROW('Water Data'!E106)))</f>
        <v/>
      </c>
      <c r="BX112" s="294" t="str">
        <f ca="true">+IF(OFFSET('Water Data'!$E$29,0,10*ROW('Water Data'!E106))="","",OFFSET('Water Data'!$E$29,0,10*ROW('Water Data'!E106)))</f>
        <v/>
      </c>
      <c r="BY112" s="294" t="str">
        <f ca="true">+IF(OFFSET('Water Data'!$F$27,0,10*ROW('Water Data'!F106))="","",OFFSET('Water Data'!$F$27,0,10*ROW('Water Data'!F106)))</f>
        <v/>
      </c>
      <c r="BZ112" s="294" t="str">
        <f ca="true">+IF(OFFSET('Water Data'!$F$28,0,10*ROW('Water Data'!F106))="","",OFFSET('Water Data'!$F$28,0,10*ROW('Water Data'!F106)))</f>
        <v/>
      </c>
      <c r="CA112" s="294" t="str">
        <f ca="true">+IF(OFFSET('Water Data'!$F$29,0,10*ROW('Water Data'!F106))="","",OFFSET('Water Data'!$F$29,0,10*ROW('Water Data'!F106)))</f>
        <v/>
      </c>
      <c r="CB112" s="294" t="str">
        <f ca="true">+IF(OFFSET('Water Data'!$G$27,0,10*ROW('Water Data'!G106))="","",OFFSET('Water Data'!$G$27,0,10*ROW('Water Data'!G106)))</f>
        <v/>
      </c>
      <c r="CC112" s="294" t="str">
        <f ca="true">+IF(OFFSET('Water Data'!$G$28,0,10*ROW('Water Data'!G106))="","",OFFSET('Water Data'!$G$28,0,10*ROW('Water Data'!G106)))</f>
        <v/>
      </c>
      <c r="CD112" s="294" t="str">
        <f ca="true">+IF(OFFSET('Water Data'!$G$29,0,10*ROW('Water Data'!G106))="","",OFFSET('Water Data'!$G$29,0,10*ROW('Water Data'!G106)))</f>
        <v/>
      </c>
      <c r="CE112" s="294" t="str">
        <f ca="true">+IF(OFFSET('Water Data'!$H$27,0,10*ROW('Water Data'!H106))="","",OFFSET('Water Data'!$H$27,0,10*ROW('Water Data'!H106)))</f>
        <v/>
      </c>
      <c r="CF112" s="294" t="str">
        <f ca="true">+IF(OFFSET('Water Data'!$H$28,0,10*ROW('Water Data'!H106))="","",OFFSET('Water Data'!$H$28,0,10*ROW('Water Data'!H106)))</f>
        <v/>
      </c>
      <c r="CG112" s="294" t="str">
        <f ca="true">+IF(OFFSET('Water Data'!$H$29,0,10*ROW('Water Data'!H106))="","",OFFSET('Water Data'!$H$29,0,10*ROW('Water Data'!H106)))</f>
        <v/>
      </c>
      <c r="CH112" s="294" t="str">
        <f ca="true">+IF(OFFSET('Water Data'!$I$27,0,10*ROW('Water Data'!I106))="","",OFFSET('Water Data'!$I$27,0,10*ROW('Water Data'!I106)))</f>
        <v/>
      </c>
      <c r="CI112" s="294" t="str">
        <f ca="true">+IF(OFFSET('Water Data'!$I$28,0,10*ROW('Water Data'!I106))="","",OFFSET('Water Data'!$I$28,0,10*ROW('Water Data'!I106)))</f>
        <v/>
      </c>
      <c r="CJ112" s="294" t="str">
        <f ca="true">+IF(OFFSET('Water Data'!$I$29,0,10*ROW('Water Data'!I106))="","",OFFSET('Water Data'!$I$29,0,10*ROW('Water Data'!I106)))</f>
        <v/>
      </c>
      <c r="CK112" s="294" t="str">
        <f ca="true">+IF(OFFSET('Sanitation Data'!$D$28,0,10*ROW('Sanitation Data'!D106))="","",OFFSET('Sanitation Data'!$D$28,0,10*ROW('Sanitation Data'!D106)))</f>
        <v/>
      </c>
      <c r="CL112" s="294" t="str">
        <f ca="true">+IF(OFFSET('Sanitation Data'!$D$29,0,10*ROW('Sanitation Data'!D106))="","",OFFSET('Sanitation Data'!$D$29,0,10*ROW('Sanitation Data'!D106)))</f>
        <v/>
      </c>
      <c r="CM112" s="294" t="str">
        <f ca="true">+IF(OFFSET('Sanitation Data'!$D$30,0,10*ROW('Sanitation Data'!D106))="","",OFFSET('Sanitation Data'!$D$30,0,10*ROW('Sanitation Data'!D106)))</f>
        <v/>
      </c>
      <c r="CN112" s="294" t="str">
        <f ca="true">+IF(OFFSET('Sanitation Data'!$D$31,0,10*ROW('Sanitation Data'!D106))="","",OFFSET('Sanitation Data'!$D$31,0,10*ROW('Sanitation Data'!D106)))</f>
        <v/>
      </c>
      <c r="CO112" s="294" t="str">
        <f ca="true">+IF(OFFSET('Sanitation Data'!$D$32,0,10*ROW('Sanitation Data'!D106))="","",OFFSET('Sanitation Data'!$D$32,0,10*ROW('Sanitation Data'!D106)))</f>
        <v/>
      </c>
      <c r="CP112" s="294" t="str">
        <f ca="true">+IF(OFFSET('Sanitation Data'!$E$28,0,10*ROW('Sanitation Data'!E106))="","",OFFSET('Sanitation Data'!$E$28,0,10*ROW('Sanitation Data'!E106)))</f>
        <v/>
      </c>
      <c r="CQ112" s="294" t="str">
        <f ca="true">+IF(OFFSET('Sanitation Data'!$E$29,0,10*ROW('Sanitation Data'!E106))="","",OFFSET('Sanitation Data'!$E$29,0,10*ROW('Sanitation Data'!E106)))</f>
        <v/>
      </c>
      <c r="CR112" s="294" t="str">
        <f ca="true">+IF(OFFSET('Sanitation Data'!$E$30,0,10*ROW('Sanitation Data'!E106))="","",OFFSET('Sanitation Data'!$E$30,0,10*ROW('Sanitation Data'!E106)))</f>
        <v/>
      </c>
      <c r="CS112" s="294" t="str">
        <f ca="true">+IF(OFFSET('Sanitation Data'!$E$31,0,10*ROW('Sanitation Data'!E106))="","",OFFSET('Sanitation Data'!$E$31,0,10*ROW('Sanitation Data'!E106)))</f>
        <v/>
      </c>
      <c r="CT112" s="294" t="str">
        <f ca="true">+IF(OFFSET('Sanitation Data'!$E$32,0,10*ROW('Sanitation Data'!E106))="","",OFFSET('Sanitation Data'!$E$32,0,10*ROW('Sanitation Data'!E106)))</f>
        <v/>
      </c>
      <c r="CU112" s="294" t="str">
        <f ca="true">+IF(OFFSET('Sanitation Data'!$F$28,0,10*ROW('Sanitation Data'!F106))="","",OFFSET('Sanitation Data'!$F$28,0,10*ROW('Sanitation Data'!F106)))</f>
        <v/>
      </c>
      <c r="CV112" s="294" t="str">
        <f ca="true">+IF(OFFSET('Sanitation Data'!$F$29,0,10*ROW('Sanitation Data'!F106))="","",OFFSET('Sanitation Data'!$F$29,0,10*ROW('Sanitation Data'!F106)))</f>
        <v/>
      </c>
      <c r="CW112" s="294" t="str">
        <f ca="true">+IF(OFFSET('Sanitation Data'!$F$30,0,10*ROW('Sanitation Data'!F106))="","",OFFSET('Sanitation Data'!$F$30,0,10*ROW('Sanitation Data'!F106)))</f>
        <v/>
      </c>
      <c r="CX112" s="294" t="str">
        <f ca="true">+IF(OFFSET('Sanitation Data'!$F$31,0,10*ROW('Sanitation Data'!F106))="","",OFFSET('Sanitation Data'!$F$31,0,10*ROW('Sanitation Data'!F106)))</f>
        <v/>
      </c>
      <c r="CY112" s="294" t="str">
        <f ca="true">+IF(OFFSET('Sanitation Data'!$F$32,0,10*ROW('Sanitation Data'!F106))="","",OFFSET('Sanitation Data'!$F$32,0,10*ROW('Sanitation Data'!F106)))</f>
        <v/>
      </c>
      <c r="CZ112" s="294" t="str">
        <f ca="true">+IF(OFFSET('Sanitation Data'!$G$28,0,10*ROW('Sanitation Data'!G106))="","",OFFSET('Sanitation Data'!$G$28,0,10*ROW('Sanitation Data'!G106)))</f>
        <v/>
      </c>
      <c r="DA112" s="294" t="str">
        <f ca="true">+IF(OFFSET('Sanitation Data'!$G$29,0,10*ROW('Sanitation Data'!G106))="","",OFFSET('Sanitation Data'!$G$29,0,10*ROW('Sanitation Data'!G106)))</f>
        <v/>
      </c>
      <c r="DB112" s="294" t="str">
        <f ca="true">+IF(OFFSET('Sanitation Data'!$G$30,0,10*ROW('Sanitation Data'!G106))="","",OFFSET('Sanitation Data'!$G$30,0,10*ROW('Sanitation Data'!G106)))</f>
        <v/>
      </c>
      <c r="DC112" s="294" t="str">
        <f ca="true">+IF(OFFSET('Sanitation Data'!$G$31,0,10*ROW('Sanitation Data'!G106))="","",OFFSET('Sanitation Data'!$G$31,0,10*ROW('Sanitation Data'!G106)))</f>
        <v/>
      </c>
      <c r="DD112" s="294" t="str">
        <f ca="true">+IF(OFFSET('Sanitation Data'!$G$32,0,10*ROW('Sanitation Data'!G106))="","",OFFSET('Sanitation Data'!$G$32,0,10*ROW('Sanitation Data'!G106)))</f>
        <v/>
      </c>
      <c r="DE112" s="294" t="str">
        <f ca="true">+IF(OFFSET('Sanitation Data'!$H$28,0,10*ROW('Sanitation Data'!H106))="","",OFFSET('Sanitation Data'!$H$28,0,10*ROW('Sanitation Data'!H106)))</f>
        <v/>
      </c>
      <c r="DF112" s="294" t="str">
        <f ca="true">+IF(OFFSET('Sanitation Data'!$H$29,0,10*ROW('Sanitation Data'!H106))="","",OFFSET('Sanitation Data'!$H$29,0,10*ROW('Sanitation Data'!H106)))</f>
        <v/>
      </c>
      <c r="DG112" s="294" t="str">
        <f ca="true">+IF(OFFSET('Sanitation Data'!$H$30,0,10*ROW('Sanitation Data'!H106))="","",OFFSET('Sanitation Data'!$H$30,0,10*ROW('Sanitation Data'!H106)))</f>
        <v/>
      </c>
      <c r="DH112" s="294" t="str">
        <f ca="true">+IF(OFFSET('Sanitation Data'!$H$31,0,10*ROW('Sanitation Data'!H106))="","",OFFSET('Sanitation Data'!$H$31,0,10*ROW('Sanitation Data'!H106)))</f>
        <v/>
      </c>
      <c r="DI112" s="294" t="str">
        <f ca="true">+IF(OFFSET('Sanitation Data'!$H$32,0,10*ROW('Sanitation Data'!H106))="","",OFFSET('Sanitation Data'!$H$32,0,10*ROW('Sanitation Data'!H106)))</f>
        <v/>
      </c>
      <c r="DJ112" s="294" t="str">
        <f ca="true">+IF(OFFSET('Sanitation Data'!$I$28,0,10*ROW('Sanitation Data'!I106))="","",OFFSET('Sanitation Data'!$I$28,0,10*ROW('Sanitation Data'!I106)))</f>
        <v/>
      </c>
      <c r="DK112" s="294" t="str">
        <f ca="true">+IF(OFFSET('Sanitation Data'!$I$29,0,10*ROW('Sanitation Data'!I106))="","",OFFSET('Sanitation Data'!$I$29,0,10*ROW('Sanitation Data'!I106)))</f>
        <v/>
      </c>
      <c r="DL112" s="294" t="str">
        <f ca="true">+IF(OFFSET('Sanitation Data'!$I$30,0,10*ROW('Sanitation Data'!I106))="","",OFFSET('Sanitation Data'!$I$30,0,10*ROW('Sanitation Data'!I106)))</f>
        <v/>
      </c>
      <c r="DM112" s="294" t="str">
        <f ca="true">+IF(OFFSET('Sanitation Data'!$I$31,0,10*ROW('Sanitation Data'!I106))="","",OFFSET('Sanitation Data'!$I$31,0,10*ROW('Sanitation Data'!I106)))</f>
        <v/>
      </c>
      <c r="DN112" s="294" t="str">
        <f ca="true">+IF(OFFSET('Sanitation Data'!$I$32,0,10*ROW('Sanitation Data'!I106))="","",OFFSET('Sanitation Data'!$I$32,0,10*ROW('Sanitation Data'!I106)))</f>
        <v/>
      </c>
      <c r="DO112" s="294" t="str">
        <f ca="true">+IF(OFFSET('Hygiene Data'!$D$11,0,10*ROW('Hygiene Data'!D106))="","",OFFSET('Hygiene Data'!$D$11,0,10*ROW('Hygiene Data'!D106)))</f>
        <v/>
      </c>
      <c r="DP112" s="294" t="str">
        <f ca="true">+IF(OFFSET('Hygiene Data'!$D$12,0,10*ROW('Hygiene Data'!D106))="","",OFFSET('Hygiene Data'!$D$12,0,10*ROW('Hygiene Data'!D106)))</f>
        <v/>
      </c>
      <c r="DQ112" s="294" t="str">
        <f ca="true">+IF(OFFSET('Hygiene Data'!$D$13,0,10*ROW('Hygiene Data'!D106))="","",OFFSET('Hygiene Data'!$D$13,0,10*ROW('Hygiene Data'!D106)))</f>
        <v/>
      </c>
      <c r="DR112" s="294" t="str">
        <f ca="true">+IF(OFFSET('Hygiene Data'!$E$11,0,10*ROW('Hygiene Data'!E106))="","",OFFSET('Hygiene Data'!$E$11,0,10*ROW('Hygiene Data'!E106)))</f>
        <v/>
      </c>
      <c r="DS112" s="294" t="str">
        <f ca="true">+IF(OFFSET('Hygiene Data'!$E$12,0,10*ROW('Hygiene Data'!E106))="","",OFFSET('Hygiene Data'!$E$12,0,10*ROW('Hygiene Data'!E106)))</f>
        <v/>
      </c>
      <c r="DT112" s="294" t="str">
        <f ca="true">+IF(OFFSET('Hygiene Data'!$E$13,0,10*ROW('Hygiene Data'!E106))="","",OFFSET('Hygiene Data'!$E$13,0,10*ROW('Hygiene Data'!E106)))</f>
        <v/>
      </c>
      <c r="DU112" s="294" t="str">
        <f ca="true">+IF(OFFSET('Hygiene Data'!$F$11,0,10*ROW('Hygiene Data'!F106))="","",OFFSET('Hygiene Data'!$F$11,0,10*ROW('Hygiene Data'!F106)))</f>
        <v/>
      </c>
      <c r="DV112" s="294" t="str">
        <f ca="true">+IF(OFFSET('Hygiene Data'!$F$12,0,10*ROW('Hygiene Data'!F106))="","",OFFSET('Hygiene Data'!$F$12,0,10*ROW('Hygiene Data'!F106)))</f>
        <v/>
      </c>
      <c r="DW112" s="294" t="str">
        <f ca="true">+IF(OFFSET('Hygiene Data'!$F$13,0,10*ROW('Hygiene Data'!F106))="","",OFFSET('Hygiene Data'!$F$13,0,10*ROW('Hygiene Data'!F106)))</f>
        <v/>
      </c>
      <c r="DX112" s="294" t="str">
        <f ca="true">+IF(OFFSET('Hygiene Data'!$G$11,0,10*ROW('Hygiene Data'!G106))="","",OFFSET('Hygiene Data'!$G$11,0,10*ROW('Hygiene Data'!G106)))</f>
        <v/>
      </c>
      <c r="DY112" s="294" t="str">
        <f ca="true">+IF(OFFSET('Hygiene Data'!$G$12,0,10*ROW('Hygiene Data'!G106))="","",OFFSET('Hygiene Data'!$G$12,0,10*ROW('Hygiene Data'!G106)))</f>
        <v/>
      </c>
      <c r="DZ112" s="294" t="str">
        <f ca="true">+IF(OFFSET('Hygiene Data'!$G$13,0,10*ROW('Hygiene Data'!G106))="","",OFFSET('Hygiene Data'!$G$13,0,10*ROW('Hygiene Data'!G106)))</f>
        <v/>
      </c>
      <c r="EA112" s="294" t="str">
        <f ca="true">+IF(OFFSET('Hygiene Data'!$H$11,0,10*ROW('Hygiene Data'!H106))="","",OFFSET('Hygiene Data'!$H$11,0,10*ROW('Hygiene Data'!H106)))</f>
        <v/>
      </c>
      <c r="EB112" s="294" t="str">
        <f ca="true">+IF(OFFSET('Hygiene Data'!$H$12,0,10*ROW('Hygiene Data'!H106))="","",OFFSET('Hygiene Data'!$H$12,0,10*ROW('Hygiene Data'!H106)))</f>
        <v/>
      </c>
      <c r="EC112" s="294" t="str">
        <f ca="true">+IF(OFFSET('Hygiene Data'!$H$13,0,10*ROW('Hygiene Data'!H106))="","",OFFSET('Hygiene Data'!$H$13,0,10*ROW('Hygiene Data'!H106)))</f>
        <v/>
      </c>
      <c r="ED112" s="294" t="str">
        <f ca="true">+IF(OFFSET('Hygiene Data'!$I$11,0,10*ROW('Hygiene Data'!I106))="","",OFFSET('Hygiene Data'!$I$11,0,10*ROW('Hygiene Data'!I106)))</f>
        <v/>
      </c>
      <c r="EE112" s="294" t="str">
        <f ca="true">+IF(OFFSET('Hygiene Data'!$I$12,0,10*ROW('Hygiene Data'!I106))="","",OFFSET('Hygiene Data'!$I$12,0,10*ROW('Hygiene Data'!I106)))</f>
        <v/>
      </c>
      <c r="EF112" s="294"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50" t="str">
        <f t="shared" ca="true" si="1"/>
        <v/>
      </c>
      <c r="D113" s="96"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6"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6"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6"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6"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6"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6"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6"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6"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6"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6"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6"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6"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6"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6"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6"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6"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6"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7"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7"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7"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7"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7"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7"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7"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7"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7"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7"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7"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7"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7"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7"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7"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7"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7"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7"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7"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7"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7"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7"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7"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7"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7"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7"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7"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7"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7"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7"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8"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8"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8"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8"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8"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8"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8"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8"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8"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8"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8"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8"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8"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8"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8"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8"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8"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8"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94"/>
      <c r="BS113" s="294" t="str">
        <f ca="true">+IF(OFFSET('Water Data'!$D$27,0,10*ROW('Water Data'!D107))="","",OFFSET('Water Data'!$D$27,0,10*ROW('Water Data'!D107)))</f>
        <v/>
      </c>
      <c r="BT113" s="294" t="str">
        <f ca="true">+IF(OFFSET('Water Data'!$D$28,0,10*ROW('Water Data'!D107))="","",OFFSET('Water Data'!$D$28,0,10*ROW('Water Data'!D107)))</f>
        <v/>
      </c>
      <c r="BU113" s="294" t="str">
        <f ca="true">+IF(OFFSET('Water Data'!$D$29,0,10*ROW('Water Data'!D107))="","",OFFSET('Water Data'!$D$29,0,10*ROW('Water Data'!D107)))</f>
        <v/>
      </c>
      <c r="BV113" s="294" t="str">
        <f ca="true">+IF(OFFSET('Water Data'!$E$27,0,10*ROW('Water Data'!E107))="","",OFFSET('Water Data'!$E$27,0,10*ROW('Water Data'!E107)))</f>
        <v/>
      </c>
      <c r="BW113" s="294" t="str">
        <f ca="true">+IF(OFFSET('Water Data'!$E$28,0,10*ROW('Water Data'!E107))="","",OFFSET('Water Data'!$E$28,0,10*ROW('Water Data'!E107)))</f>
        <v/>
      </c>
      <c r="BX113" s="294" t="str">
        <f ca="true">+IF(OFFSET('Water Data'!$E$29,0,10*ROW('Water Data'!E107))="","",OFFSET('Water Data'!$E$29,0,10*ROW('Water Data'!E107)))</f>
        <v/>
      </c>
      <c r="BY113" s="294" t="str">
        <f ca="true">+IF(OFFSET('Water Data'!$F$27,0,10*ROW('Water Data'!F107))="","",OFFSET('Water Data'!$F$27,0,10*ROW('Water Data'!F107)))</f>
        <v/>
      </c>
      <c r="BZ113" s="294" t="str">
        <f ca="true">+IF(OFFSET('Water Data'!$F$28,0,10*ROW('Water Data'!F107))="","",OFFSET('Water Data'!$F$28,0,10*ROW('Water Data'!F107)))</f>
        <v/>
      </c>
      <c r="CA113" s="294" t="str">
        <f ca="true">+IF(OFFSET('Water Data'!$F$29,0,10*ROW('Water Data'!F107))="","",OFFSET('Water Data'!$F$29,0,10*ROW('Water Data'!F107)))</f>
        <v/>
      </c>
      <c r="CB113" s="294" t="str">
        <f ca="true">+IF(OFFSET('Water Data'!$G$27,0,10*ROW('Water Data'!G107))="","",OFFSET('Water Data'!$G$27,0,10*ROW('Water Data'!G107)))</f>
        <v/>
      </c>
      <c r="CC113" s="294" t="str">
        <f ca="true">+IF(OFFSET('Water Data'!$G$28,0,10*ROW('Water Data'!G107))="","",OFFSET('Water Data'!$G$28,0,10*ROW('Water Data'!G107)))</f>
        <v/>
      </c>
      <c r="CD113" s="294" t="str">
        <f ca="true">+IF(OFFSET('Water Data'!$G$29,0,10*ROW('Water Data'!G107))="","",OFFSET('Water Data'!$G$29,0,10*ROW('Water Data'!G107)))</f>
        <v/>
      </c>
      <c r="CE113" s="294" t="str">
        <f ca="true">+IF(OFFSET('Water Data'!$H$27,0,10*ROW('Water Data'!H107))="","",OFFSET('Water Data'!$H$27,0,10*ROW('Water Data'!H107)))</f>
        <v/>
      </c>
      <c r="CF113" s="294" t="str">
        <f ca="true">+IF(OFFSET('Water Data'!$H$28,0,10*ROW('Water Data'!H107))="","",OFFSET('Water Data'!$H$28,0,10*ROW('Water Data'!H107)))</f>
        <v/>
      </c>
      <c r="CG113" s="294" t="str">
        <f ca="true">+IF(OFFSET('Water Data'!$H$29,0,10*ROW('Water Data'!H107))="","",OFFSET('Water Data'!$H$29,0,10*ROW('Water Data'!H107)))</f>
        <v/>
      </c>
      <c r="CH113" s="294" t="str">
        <f ca="true">+IF(OFFSET('Water Data'!$I$27,0,10*ROW('Water Data'!I107))="","",OFFSET('Water Data'!$I$27,0,10*ROW('Water Data'!I107)))</f>
        <v/>
      </c>
      <c r="CI113" s="294" t="str">
        <f ca="true">+IF(OFFSET('Water Data'!$I$28,0,10*ROW('Water Data'!I107))="","",OFFSET('Water Data'!$I$28,0,10*ROW('Water Data'!I107)))</f>
        <v/>
      </c>
      <c r="CJ113" s="294" t="str">
        <f ca="true">+IF(OFFSET('Water Data'!$I$29,0,10*ROW('Water Data'!I107))="","",OFFSET('Water Data'!$I$29,0,10*ROW('Water Data'!I107)))</f>
        <v/>
      </c>
      <c r="CK113" s="294" t="str">
        <f ca="true">+IF(OFFSET('Sanitation Data'!$D$28,0,10*ROW('Sanitation Data'!D107))="","",OFFSET('Sanitation Data'!$D$28,0,10*ROW('Sanitation Data'!D107)))</f>
        <v/>
      </c>
      <c r="CL113" s="294" t="str">
        <f ca="true">+IF(OFFSET('Sanitation Data'!$D$29,0,10*ROW('Sanitation Data'!D107))="","",OFFSET('Sanitation Data'!$D$29,0,10*ROW('Sanitation Data'!D107)))</f>
        <v/>
      </c>
      <c r="CM113" s="294" t="str">
        <f ca="true">+IF(OFFSET('Sanitation Data'!$D$30,0,10*ROW('Sanitation Data'!D107))="","",OFFSET('Sanitation Data'!$D$30,0,10*ROW('Sanitation Data'!D107)))</f>
        <v/>
      </c>
      <c r="CN113" s="294" t="str">
        <f ca="true">+IF(OFFSET('Sanitation Data'!$D$31,0,10*ROW('Sanitation Data'!D107))="","",OFFSET('Sanitation Data'!$D$31,0,10*ROW('Sanitation Data'!D107)))</f>
        <v/>
      </c>
      <c r="CO113" s="294" t="str">
        <f ca="true">+IF(OFFSET('Sanitation Data'!$D$32,0,10*ROW('Sanitation Data'!D107))="","",OFFSET('Sanitation Data'!$D$32,0,10*ROW('Sanitation Data'!D107)))</f>
        <v/>
      </c>
      <c r="CP113" s="294" t="str">
        <f ca="true">+IF(OFFSET('Sanitation Data'!$E$28,0,10*ROW('Sanitation Data'!E107))="","",OFFSET('Sanitation Data'!$E$28,0,10*ROW('Sanitation Data'!E107)))</f>
        <v/>
      </c>
      <c r="CQ113" s="294" t="str">
        <f ca="true">+IF(OFFSET('Sanitation Data'!$E$29,0,10*ROW('Sanitation Data'!E107))="","",OFFSET('Sanitation Data'!$E$29,0,10*ROW('Sanitation Data'!E107)))</f>
        <v/>
      </c>
      <c r="CR113" s="294" t="str">
        <f ca="true">+IF(OFFSET('Sanitation Data'!$E$30,0,10*ROW('Sanitation Data'!E107))="","",OFFSET('Sanitation Data'!$E$30,0,10*ROW('Sanitation Data'!E107)))</f>
        <v/>
      </c>
      <c r="CS113" s="294" t="str">
        <f ca="true">+IF(OFFSET('Sanitation Data'!$E$31,0,10*ROW('Sanitation Data'!E107))="","",OFFSET('Sanitation Data'!$E$31,0,10*ROW('Sanitation Data'!E107)))</f>
        <v/>
      </c>
      <c r="CT113" s="294" t="str">
        <f ca="true">+IF(OFFSET('Sanitation Data'!$E$32,0,10*ROW('Sanitation Data'!E107))="","",OFFSET('Sanitation Data'!$E$32,0,10*ROW('Sanitation Data'!E107)))</f>
        <v/>
      </c>
      <c r="CU113" s="294" t="str">
        <f ca="true">+IF(OFFSET('Sanitation Data'!$F$28,0,10*ROW('Sanitation Data'!F107))="","",OFFSET('Sanitation Data'!$F$28,0,10*ROW('Sanitation Data'!F107)))</f>
        <v/>
      </c>
      <c r="CV113" s="294" t="str">
        <f ca="true">+IF(OFFSET('Sanitation Data'!$F$29,0,10*ROW('Sanitation Data'!F107))="","",OFFSET('Sanitation Data'!$F$29,0,10*ROW('Sanitation Data'!F107)))</f>
        <v/>
      </c>
      <c r="CW113" s="294" t="str">
        <f ca="true">+IF(OFFSET('Sanitation Data'!$F$30,0,10*ROW('Sanitation Data'!F107))="","",OFFSET('Sanitation Data'!$F$30,0,10*ROW('Sanitation Data'!F107)))</f>
        <v/>
      </c>
      <c r="CX113" s="294" t="str">
        <f ca="true">+IF(OFFSET('Sanitation Data'!$F$31,0,10*ROW('Sanitation Data'!F107))="","",OFFSET('Sanitation Data'!$F$31,0,10*ROW('Sanitation Data'!F107)))</f>
        <v/>
      </c>
      <c r="CY113" s="294" t="str">
        <f ca="true">+IF(OFFSET('Sanitation Data'!$F$32,0,10*ROW('Sanitation Data'!F107))="","",OFFSET('Sanitation Data'!$F$32,0,10*ROW('Sanitation Data'!F107)))</f>
        <v/>
      </c>
      <c r="CZ113" s="294" t="str">
        <f ca="true">+IF(OFFSET('Sanitation Data'!$G$28,0,10*ROW('Sanitation Data'!G107))="","",OFFSET('Sanitation Data'!$G$28,0,10*ROW('Sanitation Data'!G107)))</f>
        <v/>
      </c>
      <c r="DA113" s="294" t="str">
        <f ca="true">+IF(OFFSET('Sanitation Data'!$G$29,0,10*ROW('Sanitation Data'!G107))="","",OFFSET('Sanitation Data'!$G$29,0,10*ROW('Sanitation Data'!G107)))</f>
        <v/>
      </c>
      <c r="DB113" s="294" t="str">
        <f ca="true">+IF(OFFSET('Sanitation Data'!$G$30,0,10*ROW('Sanitation Data'!G107))="","",OFFSET('Sanitation Data'!$G$30,0,10*ROW('Sanitation Data'!G107)))</f>
        <v/>
      </c>
      <c r="DC113" s="294" t="str">
        <f ca="true">+IF(OFFSET('Sanitation Data'!$G$31,0,10*ROW('Sanitation Data'!G107))="","",OFFSET('Sanitation Data'!$G$31,0,10*ROW('Sanitation Data'!G107)))</f>
        <v/>
      </c>
      <c r="DD113" s="294" t="str">
        <f ca="true">+IF(OFFSET('Sanitation Data'!$G$32,0,10*ROW('Sanitation Data'!G107))="","",OFFSET('Sanitation Data'!$G$32,0,10*ROW('Sanitation Data'!G107)))</f>
        <v/>
      </c>
      <c r="DE113" s="294" t="str">
        <f ca="true">+IF(OFFSET('Sanitation Data'!$H$28,0,10*ROW('Sanitation Data'!H107))="","",OFFSET('Sanitation Data'!$H$28,0,10*ROW('Sanitation Data'!H107)))</f>
        <v/>
      </c>
      <c r="DF113" s="294" t="str">
        <f ca="true">+IF(OFFSET('Sanitation Data'!$H$29,0,10*ROW('Sanitation Data'!H107))="","",OFFSET('Sanitation Data'!$H$29,0,10*ROW('Sanitation Data'!H107)))</f>
        <v/>
      </c>
      <c r="DG113" s="294" t="str">
        <f ca="true">+IF(OFFSET('Sanitation Data'!$H$30,0,10*ROW('Sanitation Data'!H107))="","",OFFSET('Sanitation Data'!$H$30,0,10*ROW('Sanitation Data'!H107)))</f>
        <v/>
      </c>
      <c r="DH113" s="294" t="str">
        <f ca="true">+IF(OFFSET('Sanitation Data'!$H$31,0,10*ROW('Sanitation Data'!H107))="","",OFFSET('Sanitation Data'!$H$31,0,10*ROW('Sanitation Data'!H107)))</f>
        <v/>
      </c>
      <c r="DI113" s="294" t="str">
        <f ca="true">+IF(OFFSET('Sanitation Data'!$H$32,0,10*ROW('Sanitation Data'!H107))="","",OFFSET('Sanitation Data'!$H$32,0,10*ROW('Sanitation Data'!H107)))</f>
        <v/>
      </c>
      <c r="DJ113" s="294" t="str">
        <f ca="true">+IF(OFFSET('Sanitation Data'!$I$28,0,10*ROW('Sanitation Data'!I107))="","",OFFSET('Sanitation Data'!$I$28,0,10*ROW('Sanitation Data'!I107)))</f>
        <v/>
      </c>
      <c r="DK113" s="294" t="str">
        <f ca="true">+IF(OFFSET('Sanitation Data'!$I$29,0,10*ROW('Sanitation Data'!I107))="","",OFFSET('Sanitation Data'!$I$29,0,10*ROW('Sanitation Data'!I107)))</f>
        <v/>
      </c>
      <c r="DL113" s="294" t="str">
        <f ca="true">+IF(OFFSET('Sanitation Data'!$I$30,0,10*ROW('Sanitation Data'!I107))="","",OFFSET('Sanitation Data'!$I$30,0,10*ROW('Sanitation Data'!I107)))</f>
        <v/>
      </c>
      <c r="DM113" s="294" t="str">
        <f ca="true">+IF(OFFSET('Sanitation Data'!$I$31,0,10*ROW('Sanitation Data'!I107))="","",OFFSET('Sanitation Data'!$I$31,0,10*ROW('Sanitation Data'!I107)))</f>
        <v/>
      </c>
      <c r="DN113" s="294" t="str">
        <f ca="true">+IF(OFFSET('Sanitation Data'!$I$32,0,10*ROW('Sanitation Data'!I107))="","",OFFSET('Sanitation Data'!$I$32,0,10*ROW('Sanitation Data'!I107)))</f>
        <v/>
      </c>
      <c r="DO113" s="294" t="str">
        <f ca="true">+IF(OFFSET('Hygiene Data'!$D$11,0,10*ROW('Hygiene Data'!D107))="","",OFFSET('Hygiene Data'!$D$11,0,10*ROW('Hygiene Data'!D107)))</f>
        <v/>
      </c>
      <c r="DP113" s="294" t="str">
        <f ca="true">+IF(OFFSET('Hygiene Data'!$D$12,0,10*ROW('Hygiene Data'!D107))="","",OFFSET('Hygiene Data'!$D$12,0,10*ROW('Hygiene Data'!D107)))</f>
        <v/>
      </c>
      <c r="DQ113" s="294" t="str">
        <f ca="true">+IF(OFFSET('Hygiene Data'!$D$13,0,10*ROW('Hygiene Data'!D107))="","",OFFSET('Hygiene Data'!$D$13,0,10*ROW('Hygiene Data'!D107)))</f>
        <v/>
      </c>
      <c r="DR113" s="294" t="str">
        <f ca="true">+IF(OFFSET('Hygiene Data'!$E$11,0,10*ROW('Hygiene Data'!E107))="","",OFFSET('Hygiene Data'!$E$11,0,10*ROW('Hygiene Data'!E107)))</f>
        <v/>
      </c>
      <c r="DS113" s="294" t="str">
        <f ca="true">+IF(OFFSET('Hygiene Data'!$E$12,0,10*ROW('Hygiene Data'!E107))="","",OFFSET('Hygiene Data'!$E$12,0,10*ROW('Hygiene Data'!E107)))</f>
        <v/>
      </c>
      <c r="DT113" s="294" t="str">
        <f ca="true">+IF(OFFSET('Hygiene Data'!$E$13,0,10*ROW('Hygiene Data'!E107))="","",OFFSET('Hygiene Data'!$E$13,0,10*ROW('Hygiene Data'!E107)))</f>
        <v/>
      </c>
      <c r="DU113" s="294" t="str">
        <f ca="true">+IF(OFFSET('Hygiene Data'!$F$11,0,10*ROW('Hygiene Data'!F107))="","",OFFSET('Hygiene Data'!$F$11,0,10*ROW('Hygiene Data'!F107)))</f>
        <v/>
      </c>
      <c r="DV113" s="294" t="str">
        <f ca="true">+IF(OFFSET('Hygiene Data'!$F$12,0,10*ROW('Hygiene Data'!F107))="","",OFFSET('Hygiene Data'!$F$12,0,10*ROW('Hygiene Data'!F107)))</f>
        <v/>
      </c>
      <c r="DW113" s="294" t="str">
        <f ca="true">+IF(OFFSET('Hygiene Data'!$F$13,0,10*ROW('Hygiene Data'!F107))="","",OFFSET('Hygiene Data'!$F$13,0,10*ROW('Hygiene Data'!F107)))</f>
        <v/>
      </c>
      <c r="DX113" s="294" t="str">
        <f ca="true">+IF(OFFSET('Hygiene Data'!$G$11,0,10*ROW('Hygiene Data'!G107))="","",OFFSET('Hygiene Data'!$G$11,0,10*ROW('Hygiene Data'!G107)))</f>
        <v/>
      </c>
      <c r="DY113" s="294" t="str">
        <f ca="true">+IF(OFFSET('Hygiene Data'!$G$12,0,10*ROW('Hygiene Data'!G107))="","",OFFSET('Hygiene Data'!$G$12,0,10*ROW('Hygiene Data'!G107)))</f>
        <v/>
      </c>
      <c r="DZ113" s="294" t="str">
        <f ca="true">+IF(OFFSET('Hygiene Data'!$G$13,0,10*ROW('Hygiene Data'!G107))="","",OFFSET('Hygiene Data'!$G$13,0,10*ROW('Hygiene Data'!G107)))</f>
        <v/>
      </c>
      <c r="EA113" s="294" t="str">
        <f ca="true">+IF(OFFSET('Hygiene Data'!$H$11,0,10*ROW('Hygiene Data'!H107))="","",OFFSET('Hygiene Data'!$H$11,0,10*ROW('Hygiene Data'!H107)))</f>
        <v/>
      </c>
      <c r="EB113" s="294" t="str">
        <f ca="true">+IF(OFFSET('Hygiene Data'!$H$12,0,10*ROW('Hygiene Data'!H107))="","",OFFSET('Hygiene Data'!$H$12,0,10*ROW('Hygiene Data'!H107)))</f>
        <v/>
      </c>
      <c r="EC113" s="294" t="str">
        <f ca="true">+IF(OFFSET('Hygiene Data'!$H$13,0,10*ROW('Hygiene Data'!H107))="","",OFFSET('Hygiene Data'!$H$13,0,10*ROW('Hygiene Data'!H107)))</f>
        <v/>
      </c>
      <c r="ED113" s="294" t="str">
        <f ca="true">+IF(OFFSET('Hygiene Data'!$I$11,0,10*ROW('Hygiene Data'!I107))="","",OFFSET('Hygiene Data'!$I$11,0,10*ROW('Hygiene Data'!I107)))</f>
        <v/>
      </c>
      <c r="EE113" s="294" t="str">
        <f ca="true">+IF(OFFSET('Hygiene Data'!$I$12,0,10*ROW('Hygiene Data'!I107))="","",OFFSET('Hygiene Data'!$I$12,0,10*ROW('Hygiene Data'!I107)))</f>
        <v/>
      </c>
      <c r="EF113" s="294"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50" t="str">
        <f t="shared" ca="true" si="1"/>
        <v/>
      </c>
      <c r="D114" s="96"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6"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6"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6"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6"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6"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6"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6"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6"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6"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6"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6"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6"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6"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6"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6"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6"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6"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7"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7"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7"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7"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7"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7"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7"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7"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7"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7"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7"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7"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7"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7"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7"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7"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7"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7"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7"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7"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7"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7"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7"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7"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7"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7"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7"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7"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7"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7"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8"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8"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8"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8"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8"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8"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8"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8"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8"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8"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8"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8"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8"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8"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8"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8"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8"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8"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94"/>
      <c r="BS114" s="294" t="str">
        <f ca="true">+IF(OFFSET('Water Data'!$D$27,0,10*ROW('Water Data'!D108))="","",OFFSET('Water Data'!$D$27,0,10*ROW('Water Data'!D108)))</f>
        <v/>
      </c>
      <c r="BT114" s="294" t="str">
        <f ca="true">+IF(OFFSET('Water Data'!$D$28,0,10*ROW('Water Data'!D108))="","",OFFSET('Water Data'!$D$28,0,10*ROW('Water Data'!D108)))</f>
        <v/>
      </c>
      <c r="BU114" s="294" t="str">
        <f ca="true">+IF(OFFSET('Water Data'!$D$29,0,10*ROW('Water Data'!D108))="","",OFFSET('Water Data'!$D$29,0,10*ROW('Water Data'!D108)))</f>
        <v/>
      </c>
      <c r="BV114" s="294" t="str">
        <f ca="true">+IF(OFFSET('Water Data'!$E$27,0,10*ROW('Water Data'!E108))="","",OFFSET('Water Data'!$E$27,0,10*ROW('Water Data'!E108)))</f>
        <v/>
      </c>
      <c r="BW114" s="294" t="str">
        <f ca="true">+IF(OFFSET('Water Data'!$E$28,0,10*ROW('Water Data'!E108))="","",OFFSET('Water Data'!$E$28,0,10*ROW('Water Data'!E108)))</f>
        <v/>
      </c>
      <c r="BX114" s="294" t="str">
        <f ca="true">+IF(OFFSET('Water Data'!$E$29,0,10*ROW('Water Data'!E108))="","",OFFSET('Water Data'!$E$29,0,10*ROW('Water Data'!E108)))</f>
        <v/>
      </c>
      <c r="BY114" s="294" t="str">
        <f ca="true">+IF(OFFSET('Water Data'!$F$27,0,10*ROW('Water Data'!F108))="","",OFFSET('Water Data'!$F$27,0,10*ROW('Water Data'!F108)))</f>
        <v/>
      </c>
      <c r="BZ114" s="294" t="str">
        <f ca="true">+IF(OFFSET('Water Data'!$F$28,0,10*ROW('Water Data'!F108))="","",OFFSET('Water Data'!$F$28,0,10*ROW('Water Data'!F108)))</f>
        <v/>
      </c>
      <c r="CA114" s="294" t="str">
        <f ca="true">+IF(OFFSET('Water Data'!$F$29,0,10*ROW('Water Data'!F108))="","",OFFSET('Water Data'!$F$29,0,10*ROW('Water Data'!F108)))</f>
        <v/>
      </c>
      <c r="CB114" s="294" t="str">
        <f ca="true">+IF(OFFSET('Water Data'!$G$27,0,10*ROW('Water Data'!G108))="","",OFFSET('Water Data'!$G$27,0,10*ROW('Water Data'!G108)))</f>
        <v/>
      </c>
      <c r="CC114" s="294" t="str">
        <f ca="true">+IF(OFFSET('Water Data'!$G$28,0,10*ROW('Water Data'!G108))="","",OFFSET('Water Data'!$G$28,0,10*ROW('Water Data'!G108)))</f>
        <v/>
      </c>
      <c r="CD114" s="294" t="str">
        <f ca="true">+IF(OFFSET('Water Data'!$G$29,0,10*ROW('Water Data'!G108))="","",OFFSET('Water Data'!$G$29,0,10*ROW('Water Data'!G108)))</f>
        <v/>
      </c>
      <c r="CE114" s="294" t="str">
        <f ca="true">+IF(OFFSET('Water Data'!$H$27,0,10*ROW('Water Data'!H108))="","",OFFSET('Water Data'!$H$27,0,10*ROW('Water Data'!H108)))</f>
        <v/>
      </c>
      <c r="CF114" s="294" t="str">
        <f ca="true">+IF(OFFSET('Water Data'!$H$28,0,10*ROW('Water Data'!H108))="","",OFFSET('Water Data'!$H$28,0,10*ROW('Water Data'!H108)))</f>
        <v/>
      </c>
      <c r="CG114" s="294" t="str">
        <f ca="true">+IF(OFFSET('Water Data'!$H$29,0,10*ROW('Water Data'!H108))="","",OFFSET('Water Data'!$H$29,0,10*ROW('Water Data'!H108)))</f>
        <v/>
      </c>
      <c r="CH114" s="294" t="str">
        <f ca="true">+IF(OFFSET('Water Data'!$I$27,0,10*ROW('Water Data'!I108))="","",OFFSET('Water Data'!$I$27,0,10*ROW('Water Data'!I108)))</f>
        <v/>
      </c>
      <c r="CI114" s="294" t="str">
        <f ca="true">+IF(OFFSET('Water Data'!$I$28,0,10*ROW('Water Data'!I108))="","",OFFSET('Water Data'!$I$28,0,10*ROW('Water Data'!I108)))</f>
        <v/>
      </c>
      <c r="CJ114" s="294" t="str">
        <f ca="true">+IF(OFFSET('Water Data'!$I$29,0,10*ROW('Water Data'!I108))="","",OFFSET('Water Data'!$I$29,0,10*ROW('Water Data'!I108)))</f>
        <v/>
      </c>
      <c r="CK114" s="294" t="str">
        <f ca="true">+IF(OFFSET('Sanitation Data'!$D$28,0,10*ROW('Sanitation Data'!D108))="","",OFFSET('Sanitation Data'!$D$28,0,10*ROW('Sanitation Data'!D108)))</f>
        <v/>
      </c>
      <c r="CL114" s="294" t="str">
        <f ca="true">+IF(OFFSET('Sanitation Data'!$D$29,0,10*ROW('Sanitation Data'!D108))="","",OFFSET('Sanitation Data'!$D$29,0,10*ROW('Sanitation Data'!D108)))</f>
        <v/>
      </c>
      <c r="CM114" s="294" t="str">
        <f ca="true">+IF(OFFSET('Sanitation Data'!$D$30,0,10*ROW('Sanitation Data'!D108))="","",OFFSET('Sanitation Data'!$D$30,0,10*ROW('Sanitation Data'!D108)))</f>
        <v/>
      </c>
      <c r="CN114" s="294" t="str">
        <f ca="true">+IF(OFFSET('Sanitation Data'!$D$31,0,10*ROW('Sanitation Data'!D108))="","",OFFSET('Sanitation Data'!$D$31,0,10*ROW('Sanitation Data'!D108)))</f>
        <v/>
      </c>
      <c r="CO114" s="294" t="str">
        <f ca="true">+IF(OFFSET('Sanitation Data'!$D$32,0,10*ROW('Sanitation Data'!D108))="","",OFFSET('Sanitation Data'!$D$32,0,10*ROW('Sanitation Data'!D108)))</f>
        <v/>
      </c>
      <c r="CP114" s="294" t="str">
        <f ca="true">+IF(OFFSET('Sanitation Data'!$E$28,0,10*ROW('Sanitation Data'!E108))="","",OFFSET('Sanitation Data'!$E$28,0,10*ROW('Sanitation Data'!E108)))</f>
        <v/>
      </c>
      <c r="CQ114" s="294" t="str">
        <f ca="true">+IF(OFFSET('Sanitation Data'!$E$29,0,10*ROW('Sanitation Data'!E108))="","",OFFSET('Sanitation Data'!$E$29,0,10*ROW('Sanitation Data'!E108)))</f>
        <v/>
      </c>
      <c r="CR114" s="294" t="str">
        <f ca="true">+IF(OFFSET('Sanitation Data'!$E$30,0,10*ROW('Sanitation Data'!E108))="","",OFFSET('Sanitation Data'!$E$30,0,10*ROW('Sanitation Data'!E108)))</f>
        <v/>
      </c>
      <c r="CS114" s="294" t="str">
        <f ca="true">+IF(OFFSET('Sanitation Data'!$E$31,0,10*ROW('Sanitation Data'!E108))="","",OFFSET('Sanitation Data'!$E$31,0,10*ROW('Sanitation Data'!E108)))</f>
        <v/>
      </c>
      <c r="CT114" s="294" t="str">
        <f ca="true">+IF(OFFSET('Sanitation Data'!$E$32,0,10*ROW('Sanitation Data'!E108))="","",OFFSET('Sanitation Data'!$E$32,0,10*ROW('Sanitation Data'!E108)))</f>
        <v/>
      </c>
      <c r="CU114" s="294" t="str">
        <f ca="true">+IF(OFFSET('Sanitation Data'!$F$28,0,10*ROW('Sanitation Data'!F108))="","",OFFSET('Sanitation Data'!$F$28,0,10*ROW('Sanitation Data'!F108)))</f>
        <v/>
      </c>
      <c r="CV114" s="294" t="str">
        <f ca="true">+IF(OFFSET('Sanitation Data'!$F$29,0,10*ROW('Sanitation Data'!F108))="","",OFFSET('Sanitation Data'!$F$29,0,10*ROW('Sanitation Data'!F108)))</f>
        <v/>
      </c>
      <c r="CW114" s="294" t="str">
        <f ca="true">+IF(OFFSET('Sanitation Data'!$F$30,0,10*ROW('Sanitation Data'!F108))="","",OFFSET('Sanitation Data'!$F$30,0,10*ROW('Sanitation Data'!F108)))</f>
        <v/>
      </c>
      <c r="CX114" s="294" t="str">
        <f ca="true">+IF(OFFSET('Sanitation Data'!$F$31,0,10*ROW('Sanitation Data'!F108))="","",OFFSET('Sanitation Data'!$F$31,0,10*ROW('Sanitation Data'!F108)))</f>
        <v/>
      </c>
      <c r="CY114" s="294" t="str">
        <f ca="true">+IF(OFFSET('Sanitation Data'!$F$32,0,10*ROW('Sanitation Data'!F108))="","",OFFSET('Sanitation Data'!$F$32,0,10*ROW('Sanitation Data'!F108)))</f>
        <v/>
      </c>
      <c r="CZ114" s="294" t="str">
        <f ca="true">+IF(OFFSET('Sanitation Data'!$G$28,0,10*ROW('Sanitation Data'!G108))="","",OFFSET('Sanitation Data'!$G$28,0,10*ROW('Sanitation Data'!G108)))</f>
        <v/>
      </c>
      <c r="DA114" s="294" t="str">
        <f ca="true">+IF(OFFSET('Sanitation Data'!$G$29,0,10*ROW('Sanitation Data'!G108))="","",OFFSET('Sanitation Data'!$G$29,0,10*ROW('Sanitation Data'!G108)))</f>
        <v/>
      </c>
      <c r="DB114" s="294" t="str">
        <f ca="true">+IF(OFFSET('Sanitation Data'!$G$30,0,10*ROW('Sanitation Data'!G108))="","",OFFSET('Sanitation Data'!$G$30,0,10*ROW('Sanitation Data'!G108)))</f>
        <v/>
      </c>
      <c r="DC114" s="294" t="str">
        <f ca="true">+IF(OFFSET('Sanitation Data'!$G$31,0,10*ROW('Sanitation Data'!G108))="","",OFFSET('Sanitation Data'!$G$31,0,10*ROW('Sanitation Data'!G108)))</f>
        <v/>
      </c>
      <c r="DD114" s="294" t="str">
        <f ca="true">+IF(OFFSET('Sanitation Data'!$G$32,0,10*ROW('Sanitation Data'!G108))="","",OFFSET('Sanitation Data'!$G$32,0,10*ROW('Sanitation Data'!G108)))</f>
        <v/>
      </c>
      <c r="DE114" s="294" t="str">
        <f ca="true">+IF(OFFSET('Sanitation Data'!$H$28,0,10*ROW('Sanitation Data'!H108))="","",OFFSET('Sanitation Data'!$H$28,0,10*ROW('Sanitation Data'!H108)))</f>
        <v/>
      </c>
      <c r="DF114" s="294" t="str">
        <f ca="true">+IF(OFFSET('Sanitation Data'!$H$29,0,10*ROW('Sanitation Data'!H108))="","",OFFSET('Sanitation Data'!$H$29,0,10*ROW('Sanitation Data'!H108)))</f>
        <v/>
      </c>
      <c r="DG114" s="294" t="str">
        <f ca="true">+IF(OFFSET('Sanitation Data'!$H$30,0,10*ROW('Sanitation Data'!H108))="","",OFFSET('Sanitation Data'!$H$30,0,10*ROW('Sanitation Data'!H108)))</f>
        <v/>
      </c>
      <c r="DH114" s="294" t="str">
        <f ca="true">+IF(OFFSET('Sanitation Data'!$H$31,0,10*ROW('Sanitation Data'!H108))="","",OFFSET('Sanitation Data'!$H$31,0,10*ROW('Sanitation Data'!H108)))</f>
        <v/>
      </c>
      <c r="DI114" s="294" t="str">
        <f ca="true">+IF(OFFSET('Sanitation Data'!$H$32,0,10*ROW('Sanitation Data'!H108))="","",OFFSET('Sanitation Data'!$H$32,0,10*ROW('Sanitation Data'!H108)))</f>
        <v/>
      </c>
      <c r="DJ114" s="294" t="str">
        <f ca="true">+IF(OFFSET('Sanitation Data'!$I$28,0,10*ROW('Sanitation Data'!I108))="","",OFFSET('Sanitation Data'!$I$28,0,10*ROW('Sanitation Data'!I108)))</f>
        <v/>
      </c>
      <c r="DK114" s="294" t="str">
        <f ca="true">+IF(OFFSET('Sanitation Data'!$I$29,0,10*ROW('Sanitation Data'!I108))="","",OFFSET('Sanitation Data'!$I$29,0,10*ROW('Sanitation Data'!I108)))</f>
        <v/>
      </c>
      <c r="DL114" s="294" t="str">
        <f ca="true">+IF(OFFSET('Sanitation Data'!$I$30,0,10*ROW('Sanitation Data'!I108))="","",OFFSET('Sanitation Data'!$I$30,0,10*ROW('Sanitation Data'!I108)))</f>
        <v/>
      </c>
      <c r="DM114" s="294" t="str">
        <f ca="true">+IF(OFFSET('Sanitation Data'!$I$31,0,10*ROW('Sanitation Data'!I108))="","",OFFSET('Sanitation Data'!$I$31,0,10*ROW('Sanitation Data'!I108)))</f>
        <v/>
      </c>
      <c r="DN114" s="294" t="str">
        <f ca="true">+IF(OFFSET('Sanitation Data'!$I$32,0,10*ROW('Sanitation Data'!I108))="","",OFFSET('Sanitation Data'!$I$32,0,10*ROW('Sanitation Data'!I108)))</f>
        <v/>
      </c>
      <c r="DO114" s="294" t="str">
        <f ca="true">+IF(OFFSET('Hygiene Data'!$D$11,0,10*ROW('Hygiene Data'!D108))="","",OFFSET('Hygiene Data'!$D$11,0,10*ROW('Hygiene Data'!D108)))</f>
        <v/>
      </c>
      <c r="DP114" s="294" t="str">
        <f ca="true">+IF(OFFSET('Hygiene Data'!$D$12,0,10*ROW('Hygiene Data'!D108))="","",OFFSET('Hygiene Data'!$D$12,0,10*ROW('Hygiene Data'!D108)))</f>
        <v/>
      </c>
      <c r="DQ114" s="294" t="str">
        <f ca="true">+IF(OFFSET('Hygiene Data'!$D$13,0,10*ROW('Hygiene Data'!D108))="","",OFFSET('Hygiene Data'!$D$13,0,10*ROW('Hygiene Data'!D108)))</f>
        <v/>
      </c>
      <c r="DR114" s="294" t="str">
        <f ca="true">+IF(OFFSET('Hygiene Data'!$E$11,0,10*ROW('Hygiene Data'!E108))="","",OFFSET('Hygiene Data'!$E$11,0,10*ROW('Hygiene Data'!E108)))</f>
        <v/>
      </c>
      <c r="DS114" s="294" t="str">
        <f ca="true">+IF(OFFSET('Hygiene Data'!$E$12,0,10*ROW('Hygiene Data'!E108))="","",OFFSET('Hygiene Data'!$E$12,0,10*ROW('Hygiene Data'!E108)))</f>
        <v/>
      </c>
      <c r="DT114" s="294" t="str">
        <f ca="true">+IF(OFFSET('Hygiene Data'!$E$13,0,10*ROW('Hygiene Data'!E108))="","",OFFSET('Hygiene Data'!$E$13,0,10*ROW('Hygiene Data'!E108)))</f>
        <v/>
      </c>
      <c r="DU114" s="294" t="str">
        <f ca="true">+IF(OFFSET('Hygiene Data'!$F$11,0,10*ROW('Hygiene Data'!F108))="","",OFFSET('Hygiene Data'!$F$11,0,10*ROW('Hygiene Data'!F108)))</f>
        <v/>
      </c>
      <c r="DV114" s="294" t="str">
        <f ca="true">+IF(OFFSET('Hygiene Data'!$F$12,0,10*ROW('Hygiene Data'!F108))="","",OFFSET('Hygiene Data'!$F$12,0,10*ROW('Hygiene Data'!F108)))</f>
        <v/>
      </c>
      <c r="DW114" s="294" t="str">
        <f ca="true">+IF(OFFSET('Hygiene Data'!$F$13,0,10*ROW('Hygiene Data'!F108))="","",OFFSET('Hygiene Data'!$F$13,0,10*ROW('Hygiene Data'!F108)))</f>
        <v/>
      </c>
      <c r="DX114" s="294" t="str">
        <f ca="true">+IF(OFFSET('Hygiene Data'!$G$11,0,10*ROW('Hygiene Data'!G108))="","",OFFSET('Hygiene Data'!$G$11,0,10*ROW('Hygiene Data'!G108)))</f>
        <v/>
      </c>
      <c r="DY114" s="294" t="str">
        <f ca="true">+IF(OFFSET('Hygiene Data'!$G$12,0,10*ROW('Hygiene Data'!G108))="","",OFFSET('Hygiene Data'!$G$12,0,10*ROW('Hygiene Data'!G108)))</f>
        <v/>
      </c>
      <c r="DZ114" s="294" t="str">
        <f ca="true">+IF(OFFSET('Hygiene Data'!$G$13,0,10*ROW('Hygiene Data'!G108))="","",OFFSET('Hygiene Data'!$G$13,0,10*ROW('Hygiene Data'!G108)))</f>
        <v/>
      </c>
      <c r="EA114" s="294" t="str">
        <f ca="true">+IF(OFFSET('Hygiene Data'!$H$11,0,10*ROW('Hygiene Data'!H108))="","",OFFSET('Hygiene Data'!$H$11,0,10*ROW('Hygiene Data'!H108)))</f>
        <v/>
      </c>
      <c r="EB114" s="294" t="str">
        <f ca="true">+IF(OFFSET('Hygiene Data'!$H$12,0,10*ROW('Hygiene Data'!H108))="","",OFFSET('Hygiene Data'!$H$12,0,10*ROW('Hygiene Data'!H108)))</f>
        <v/>
      </c>
      <c r="EC114" s="294" t="str">
        <f ca="true">+IF(OFFSET('Hygiene Data'!$H$13,0,10*ROW('Hygiene Data'!H108))="","",OFFSET('Hygiene Data'!$H$13,0,10*ROW('Hygiene Data'!H108)))</f>
        <v/>
      </c>
      <c r="ED114" s="294" t="str">
        <f ca="true">+IF(OFFSET('Hygiene Data'!$I$11,0,10*ROW('Hygiene Data'!I108))="","",OFFSET('Hygiene Data'!$I$11,0,10*ROW('Hygiene Data'!I108)))</f>
        <v/>
      </c>
      <c r="EE114" s="294" t="str">
        <f ca="true">+IF(OFFSET('Hygiene Data'!$I$12,0,10*ROW('Hygiene Data'!I108))="","",OFFSET('Hygiene Data'!$I$12,0,10*ROW('Hygiene Data'!I108)))</f>
        <v/>
      </c>
      <c r="EF114" s="294"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50" t="str">
        <f t="shared" ca="true" si="1"/>
        <v/>
      </c>
      <c r="D115" s="96"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6"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6"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6"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6"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6"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6"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6"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6"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6"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6"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6"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6"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6"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6"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6"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6"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6"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7"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7"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7"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7"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7"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7"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7"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7"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7"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7"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7"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7"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7"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7"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7"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7"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7"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7"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7"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7"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7"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7"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7"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7"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7"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7"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7"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7"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7"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7"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8"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8"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8"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8"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8"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8"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8"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8"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8"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8"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8"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8"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8"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8"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8"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8"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8"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8"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94"/>
      <c r="BS115" s="294" t="str">
        <f ca="true">+IF(OFFSET('Water Data'!$D$27,0,10*ROW('Water Data'!D109))="","",OFFSET('Water Data'!$D$27,0,10*ROW('Water Data'!D109)))</f>
        <v/>
      </c>
      <c r="BT115" s="294" t="str">
        <f ca="true">+IF(OFFSET('Water Data'!$D$28,0,10*ROW('Water Data'!D109))="","",OFFSET('Water Data'!$D$28,0,10*ROW('Water Data'!D109)))</f>
        <v/>
      </c>
      <c r="BU115" s="294" t="str">
        <f ca="true">+IF(OFFSET('Water Data'!$D$29,0,10*ROW('Water Data'!D109))="","",OFFSET('Water Data'!$D$29,0,10*ROW('Water Data'!D109)))</f>
        <v/>
      </c>
      <c r="BV115" s="294" t="str">
        <f ca="true">+IF(OFFSET('Water Data'!$E$27,0,10*ROW('Water Data'!E109))="","",OFFSET('Water Data'!$E$27,0,10*ROW('Water Data'!E109)))</f>
        <v/>
      </c>
      <c r="BW115" s="294" t="str">
        <f ca="true">+IF(OFFSET('Water Data'!$E$28,0,10*ROW('Water Data'!E109))="","",OFFSET('Water Data'!$E$28,0,10*ROW('Water Data'!E109)))</f>
        <v/>
      </c>
      <c r="BX115" s="294" t="str">
        <f ca="true">+IF(OFFSET('Water Data'!$E$29,0,10*ROW('Water Data'!E109))="","",OFFSET('Water Data'!$E$29,0,10*ROW('Water Data'!E109)))</f>
        <v/>
      </c>
      <c r="BY115" s="294" t="str">
        <f ca="true">+IF(OFFSET('Water Data'!$F$27,0,10*ROW('Water Data'!F109))="","",OFFSET('Water Data'!$F$27,0,10*ROW('Water Data'!F109)))</f>
        <v/>
      </c>
      <c r="BZ115" s="294" t="str">
        <f ca="true">+IF(OFFSET('Water Data'!$F$28,0,10*ROW('Water Data'!F109))="","",OFFSET('Water Data'!$F$28,0,10*ROW('Water Data'!F109)))</f>
        <v/>
      </c>
      <c r="CA115" s="294" t="str">
        <f ca="true">+IF(OFFSET('Water Data'!$F$29,0,10*ROW('Water Data'!F109))="","",OFFSET('Water Data'!$F$29,0,10*ROW('Water Data'!F109)))</f>
        <v/>
      </c>
      <c r="CB115" s="294" t="str">
        <f ca="true">+IF(OFFSET('Water Data'!$G$27,0,10*ROW('Water Data'!G109))="","",OFFSET('Water Data'!$G$27,0,10*ROW('Water Data'!G109)))</f>
        <v/>
      </c>
      <c r="CC115" s="294" t="str">
        <f ca="true">+IF(OFFSET('Water Data'!$G$28,0,10*ROW('Water Data'!G109))="","",OFFSET('Water Data'!$G$28,0,10*ROW('Water Data'!G109)))</f>
        <v/>
      </c>
      <c r="CD115" s="294" t="str">
        <f ca="true">+IF(OFFSET('Water Data'!$G$29,0,10*ROW('Water Data'!G109))="","",OFFSET('Water Data'!$G$29,0,10*ROW('Water Data'!G109)))</f>
        <v/>
      </c>
      <c r="CE115" s="294" t="str">
        <f ca="true">+IF(OFFSET('Water Data'!$H$27,0,10*ROW('Water Data'!H109))="","",OFFSET('Water Data'!$H$27,0,10*ROW('Water Data'!H109)))</f>
        <v/>
      </c>
      <c r="CF115" s="294" t="str">
        <f ca="true">+IF(OFFSET('Water Data'!$H$28,0,10*ROW('Water Data'!H109))="","",OFFSET('Water Data'!$H$28,0,10*ROW('Water Data'!H109)))</f>
        <v/>
      </c>
      <c r="CG115" s="294" t="str">
        <f ca="true">+IF(OFFSET('Water Data'!$H$29,0,10*ROW('Water Data'!H109))="","",OFFSET('Water Data'!$H$29,0,10*ROW('Water Data'!H109)))</f>
        <v/>
      </c>
      <c r="CH115" s="294" t="str">
        <f ca="true">+IF(OFFSET('Water Data'!$I$27,0,10*ROW('Water Data'!I109))="","",OFFSET('Water Data'!$I$27,0,10*ROW('Water Data'!I109)))</f>
        <v/>
      </c>
      <c r="CI115" s="294" t="str">
        <f ca="true">+IF(OFFSET('Water Data'!$I$28,0,10*ROW('Water Data'!I109))="","",OFFSET('Water Data'!$I$28,0,10*ROW('Water Data'!I109)))</f>
        <v/>
      </c>
      <c r="CJ115" s="294" t="str">
        <f ca="true">+IF(OFFSET('Water Data'!$I$29,0,10*ROW('Water Data'!I109))="","",OFFSET('Water Data'!$I$29,0,10*ROW('Water Data'!I109)))</f>
        <v/>
      </c>
      <c r="CK115" s="294" t="str">
        <f ca="true">+IF(OFFSET('Sanitation Data'!$D$28,0,10*ROW('Sanitation Data'!D109))="","",OFFSET('Sanitation Data'!$D$28,0,10*ROW('Sanitation Data'!D109)))</f>
        <v/>
      </c>
      <c r="CL115" s="294" t="str">
        <f ca="true">+IF(OFFSET('Sanitation Data'!$D$29,0,10*ROW('Sanitation Data'!D109))="","",OFFSET('Sanitation Data'!$D$29,0,10*ROW('Sanitation Data'!D109)))</f>
        <v/>
      </c>
      <c r="CM115" s="294" t="str">
        <f ca="true">+IF(OFFSET('Sanitation Data'!$D$30,0,10*ROW('Sanitation Data'!D109))="","",OFFSET('Sanitation Data'!$D$30,0,10*ROW('Sanitation Data'!D109)))</f>
        <v/>
      </c>
      <c r="CN115" s="294" t="str">
        <f ca="true">+IF(OFFSET('Sanitation Data'!$D$31,0,10*ROW('Sanitation Data'!D109))="","",OFFSET('Sanitation Data'!$D$31,0,10*ROW('Sanitation Data'!D109)))</f>
        <v/>
      </c>
      <c r="CO115" s="294" t="str">
        <f ca="true">+IF(OFFSET('Sanitation Data'!$D$32,0,10*ROW('Sanitation Data'!D109))="","",OFFSET('Sanitation Data'!$D$32,0,10*ROW('Sanitation Data'!D109)))</f>
        <v/>
      </c>
      <c r="CP115" s="294" t="str">
        <f ca="true">+IF(OFFSET('Sanitation Data'!$E$28,0,10*ROW('Sanitation Data'!E109))="","",OFFSET('Sanitation Data'!$E$28,0,10*ROW('Sanitation Data'!E109)))</f>
        <v/>
      </c>
      <c r="CQ115" s="294" t="str">
        <f ca="true">+IF(OFFSET('Sanitation Data'!$E$29,0,10*ROW('Sanitation Data'!E109))="","",OFFSET('Sanitation Data'!$E$29,0,10*ROW('Sanitation Data'!E109)))</f>
        <v/>
      </c>
      <c r="CR115" s="294" t="str">
        <f ca="true">+IF(OFFSET('Sanitation Data'!$E$30,0,10*ROW('Sanitation Data'!E109))="","",OFFSET('Sanitation Data'!$E$30,0,10*ROW('Sanitation Data'!E109)))</f>
        <v/>
      </c>
      <c r="CS115" s="294" t="str">
        <f ca="true">+IF(OFFSET('Sanitation Data'!$E$31,0,10*ROW('Sanitation Data'!E109))="","",OFFSET('Sanitation Data'!$E$31,0,10*ROW('Sanitation Data'!E109)))</f>
        <v/>
      </c>
      <c r="CT115" s="294" t="str">
        <f ca="true">+IF(OFFSET('Sanitation Data'!$E$32,0,10*ROW('Sanitation Data'!E109))="","",OFFSET('Sanitation Data'!$E$32,0,10*ROW('Sanitation Data'!E109)))</f>
        <v/>
      </c>
      <c r="CU115" s="294" t="str">
        <f ca="true">+IF(OFFSET('Sanitation Data'!$F$28,0,10*ROW('Sanitation Data'!F109))="","",OFFSET('Sanitation Data'!$F$28,0,10*ROW('Sanitation Data'!F109)))</f>
        <v/>
      </c>
      <c r="CV115" s="294" t="str">
        <f ca="true">+IF(OFFSET('Sanitation Data'!$F$29,0,10*ROW('Sanitation Data'!F109))="","",OFFSET('Sanitation Data'!$F$29,0,10*ROW('Sanitation Data'!F109)))</f>
        <v/>
      </c>
      <c r="CW115" s="294" t="str">
        <f ca="true">+IF(OFFSET('Sanitation Data'!$F$30,0,10*ROW('Sanitation Data'!F109))="","",OFFSET('Sanitation Data'!$F$30,0,10*ROW('Sanitation Data'!F109)))</f>
        <v/>
      </c>
      <c r="CX115" s="294" t="str">
        <f ca="true">+IF(OFFSET('Sanitation Data'!$F$31,0,10*ROW('Sanitation Data'!F109))="","",OFFSET('Sanitation Data'!$F$31,0,10*ROW('Sanitation Data'!F109)))</f>
        <v/>
      </c>
      <c r="CY115" s="294" t="str">
        <f ca="true">+IF(OFFSET('Sanitation Data'!$F$32,0,10*ROW('Sanitation Data'!F109))="","",OFFSET('Sanitation Data'!$F$32,0,10*ROW('Sanitation Data'!F109)))</f>
        <v/>
      </c>
      <c r="CZ115" s="294" t="str">
        <f ca="true">+IF(OFFSET('Sanitation Data'!$G$28,0,10*ROW('Sanitation Data'!G109))="","",OFFSET('Sanitation Data'!$G$28,0,10*ROW('Sanitation Data'!G109)))</f>
        <v/>
      </c>
      <c r="DA115" s="294" t="str">
        <f ca="true">+IF(OFFSET('Sanitation Data'!$G$29,0,10*ROW('Sanitation Data'!G109))="","",OFFSET('Sanitation Data'!$G$29,0,10*ROW('Sanitation Data'!G109)))</f>
        <v/>
      </c>
      <c r="DB115" s="294" t="str">
        <f ca="true">+IF(OFFSET('Sanitation Data'!$G$30,0,10*ROW('Sanitation Data'!G109))="","",OFFSET('Sanitation Data'!$G$30,0,10*ROW('Sanitation Data'!G109)))</f>
        <v/>
      </c>
      <c r="DC115" s="294" t="str">
        <f ca="true">+IF(OFFSET('Sanitation Data'!$G$31,0,10*ROW('Sanitation Data'!G109))="","",OFFSET('Sanitation Data'!$G$31,0,10*ROW('Sanitation Data'!G109)))</f>
        <v/>
      </c>
      <c r="DD115" s="294" t="str">
        <f ca="true">+IF(OFFSET('Sanitation Data'!$G$32,0,10*ROW('Sanitation Data'!G109))="","",OFFSET('Sanitation Data'!$G$32,0,10*ROW('Sanitation Data'!G109)))</f>
        <v/>
      </c>
      <c r="DE115" s="294" t="str">
        <f ca="true">+IF(OFFSET('Sanitation Data'!$H$28,0,10*ROW('Sanitation Data'!H109))="","",OFFSET('Sanitation Data'!$H$28,0,10*ROW('Sanitation Data'!H109)))</f>
        <v/>
      </c>
      <c r="DF115" s="294" t="str">
        <f ca="true">+IF(OFFSET('Sanitation Data'!$H$29,0,10*ROW('Sanitation Data'!H109))="","",OFFSET('Sanitation Data'!$H$29,0,10*ROW('Sanitation Data'!H109)))</f>
        <v/>
      </c>
      <c r="DG115" s="294" t="str">
        <f ca="true">+IF(OFFSET('Sanitation Data'!$H$30,0,10*ROW('Sanitation Data'!H109))="","",OFFSET('Sanitation Data'!$H$30,0,10*ROW('Sanitation Data'!H109)))</f>
        <v/>
      </c>
      <c r="DH115" s="294" t="str">
        <f ca="true">+IF(OFFSET('Sanitation Data'!$H$31,0,10*ROW('Sanitation Data'!H109))="","",OFFSET('Sanitation Data'!$H$31,0,10*ROW('Sanitation Data'!H109)))</f>
        <v/>
      </c>
      <c r="DI115" s="294" t="str">
        <f ca="true">+IF(OFFSET('Sanitation Data'!$H$32,0,10*ROW('Sanitation Data'!H109))="","",OFFSET('Sanitation Data'!$H$32,0,10*ROW('Sanitation Data'!H109)))</f>
        <v/>
      </c>
      <c r="DJ115" s="294" t="str">
        <f ca="true">+IF(OFFSET('Sanitation Data'!$I$28,0,10*ROW('Sanitation Data'!I109))="","",OFFSET('Sanitation Data'!$I$28,0,10*ROW('Sanitation Data'!I109)))</f>
        <v/>
      </c>
      <c r="DK115" s="294" t="str">
        <f ca="true">+IF(OFFSET('Sanitation Data'!$I$29,0,10*ROW('Sanitation Data'!I109))="","",OFFSET('Sanitation Data'!$I$29,0,10*ROW('Sanitation Data'!I109)))</f>
        <v/>
      </c>
      <c r="DL115" s="294" t="str">
        <f ca="true">+IF(OFFSET('Sanitation Data'!$I$30,0,10*ROW('Sanitation Data'!I109))="","",OFFSET('Sanitation Data'!$I$30,0,10*ROW('Sanitation Data'!I109)))</f>
        <v/>
      </c>
      <c r="DM115" s="294" t="str">
        <f ca="true">+IF(OFFSET('Sanitation Data'!$I$31,0,10*ROW('Sanitation Data'!I109))="","",OFFSET('Sanitation Data'!$I$31,0,10*ROW('Sanitation Data'!I109)))</f>
        <v/>
      </c>
      <c r="DN115" s="294" t="str">
        <f ca="true">+IF(OFFSET('Sanitation Data'!$I$32,0,10*ROW('Sanitation Data'!I109))="","",OFFSET('Sanitation Data'!$I$32,0,10*ROW('Sanitation Data'!I109)))</f>
        <v/>
      </c>
      <c r="DO115" s="294" t="str">
        <f ca="true">+IF(OFFSET('Hygiene Data'!$D$11,0,10*ROW('Hygiene Data'!D109))="","",OFFSET('Hygiene Data'!$D$11,0,10*ROW('Hygiene Data'!D109)))</f>
        <v/>
      </c>
      <c r="DP115" s="294" t="str">
        <f ca="true">+IF(OFFSET('Hygiene Data'!$D$12,0,10*ROW('Hygiene Data'!D109))="","",OFFSET('Hygiene Data'!$D$12,0,10*ROW('Hygiene Data'!D109)))</f>
        <v/>
      </c>
      <c r="DQ115" s="294" t="str">
        <f ca="true">+IF(OFFSET('Hygiene Data'!$D$13,0,10*ROW('Hygiene Data'!D109))="","",OFFSET('Hygiene Data'!$D$13,0,10*ROW('Hygiene Data'!D109)))</f>
        <v/>
      </c>
      <c r="DR115" s="294" t="str">
        <f ca="true">+IF(OFFSET('Hygiene Data'!$E$11,0,10*ROW('Hygiene Data'!E109))="","",OFFSET('Hygiene Data'!$E$11,0,10*ROW('Hygiene Data'!E109)))</f>
        <v/>
      </c>
      <c r="DS115" s="294" t="str">
        <f ca="true">+IF(OFFSET('Hygiene Data'!$E$12,0,10*ROW('Hygiene Data'!E109))="","",OFFSET('Hygiene Data'!$E$12,0,10*ROW('Hygiene Data'!E109)))</f>
        <v/>
      </c>
      <c r="DT115" s="294" t="str">
        <f ca="true">+IF(OFFSET('Hygiene Data'!$E$13,0,10*ROW('Hygiene Data'!E109))="","",OFFSET('Hygiene Data'!$E$13,0,10*ROW('Hygiene Data'!E109)))</f>
        <v/>
      </c>
      <c r="DU115" s="294" t="str">
        <f ca="true">+IF(OFFSET('Hygiene Data'!$F$11,0,10*ROW('Hygiene Data'!F109))="","",OFFSET('Hygiene Data'!$F$11,0,10*ROW('Hygiene Data'!F109)))</f>
        <v/>
      </c>
      <c r="DV115" s="294" t="str">
        <f ca="true">+IF(OFFSET('Hygiene Data'!$F$12,0,10*ROW('Hygiene Data'!F109))="","",OFFSET('Hygiene Data'!$F$12,0,10*ROW('Hygiene Data'!F109)))</f>
        <v/>
      </c>
      <c r="DW115" s="294" t="str">
        <f ca="true">+IF(OFFSET('Hygiene Data'!$F$13,0,10*ROW('Hygiene Data'!F109))="","",OFFSET('Hygiene Data'!$F$13,0,10*ROW('Hygiene Data'!F109)))</f>
        <v/>
      </c>
      <c r="DX115" s="294" t="str">
        <f ca="true">+IF(OFFSET('Hygiene Data'!$G$11,0,10*ROW('Hygiene Data'!G109))="","",OFFSET('Hygiene Data'!$G$11,0,10*ROW('Hygiene Data'!G109)))</f>
        <v/>
      </c>
      <c r="DY115" s="294" t="str">
        <f ca="true">+IF(OFFSET('Hygiene Data'!$G$12,0,10*ROW('Hygiene Data'!G109))="","",OFFSET('Hygiene Data'!$G$12,0,10*ROW('Hygiene Data'!G109)))</f>
        <v/>
      </c>
      <c r="DZ115" s="294" t="str">
        <f ca="true">+IF(OFFSET('Hygiene Data'!$G$13,0,10*ROW('Hygiene Data'!G109))="","",OFFSET('Hygiene Data'!$G$13,0,10*ROW('Hygiene Data'!G109)))</f>
        <v/>
      </c>
      <c r="EA115" s="294" t="str">
        <f ca="true">+IF(OFFSET('Hygiene Data'!$H$11,0,10*ROW('Hygiene Data'!H109))="","",OFFSET('Hygiene Data'!$H$11,0,10*ROW('Hygiene Data'!H109)))</f>
        <v/>
      </c>
      <c r="EB115" s="294" t="str">
        <f ca="true">+IF(OFFSET('Hygiene Data'!$H$12,0,10*ROW('Hygiene Data'!H109))="","",OFFSET('Hygiene Data'!$H$12,0,10*ROW('Hygiene Data'!H109)))</f>
        <v/>
      </c>
      <c r="EC115" s="294" t="str">
        <f ca="true">+IF(OFFSET('Hygiene Data'!$H$13,0,10*ROW('Hygiene Data'!H109))="","",OFFSET('Hygiene Data'!$H$13,0,10*ROW('Hygiene Data'!H109)))</f>
        <v/>
      </c>
      <c r="ED115" s="294" t="str">
        <f ca="true">+IF(OFFSET('Hygiene Data'!$I$11,0,10*ROW('Hygiene Data'!I109))="","",OFFSET('Hygiene Data'!$I$11,0,10*ROW('Hygiene Data'!I109)))</f>
        <v/>
      </c>
      <c r="EE115" s="294" t="str">
        <f ca="true">+IF(OFFSET('Hygiene Data'!$I$12,0,10*ROW('Hygiene Data'!I109))="","",OFFSET('Hygiene Data'!$I$12,0,10*ROW('Hygiene Data'!I109)))</f>
        <v/>
      </c>
      <c r="EF115" s="294"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50" t="str">
        <f t="shared" ca="true" si="1"/>
        <v/>
      </c>
      <c r="D116" s="96"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6"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6"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6"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6"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6"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6"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6"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6"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6"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6"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6"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6"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6"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6"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6"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6"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6"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7"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7"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7"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7"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7"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7"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7"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7"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7"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7"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7"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7"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7"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7"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7"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7"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7"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7"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7"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7"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7"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7"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7"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7"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7"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7"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7"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7"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7"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7"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8"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8"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8"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8"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8"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8"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8"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8"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8"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8"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8"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8"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8"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8"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8"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8"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8"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8"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94"/>
      <c r="BS116" s="294" t="str">
        <f ca="true">+IF(OFFSET('Water Data'!$D$27,0,10*ROW('Water Data'!D110))="","",OFFSET('Water Data'!$D$27,0,10*ROW('Water Data'!D110)))</f>
        <v/>
      </c>
      <c r="BT116" s="294" t="str">
        <f ca="true">+IF(OFFSET('Water Data'!$D$28,0,10*ROW('Water Data'!D110))="","",OFFSET('Water Data'!$D$28,0,10*ROW('Water Data'!D110)))</f>
        <v/>
      </c>
      <c r="BU116" s="294" t="str">
        <f ca="true">+IF(OFFSET('Water Data'!$D$29,0,10*ROW('Water Data'!D110))="","",OFFSET('Water Data'!$D$29,0,10*ROW('Water Data'!D110)))</f>
        <v/>
      </c>
      <c r="BV116" s="294" t="str">
        <f ca="true">+IF(OFFSET('Water Data'!$E$27,0,10*ROW('Water Data'!E110))="","",OFFSET('Water Data'!$E$27,0,10*ROW('Water Data'!E110)))</f>
        <v/>
      </c>
      <c r="BW116" s="294" t="str">
        <f ca="true">+IF(OFFSET('Water Data'!$E$28,0,10*ROW('Water Data'!E110))="","",OFFSET('Water Data'!$E$28,0,10*ROW('Water Data'!E110)))</f>
        <v/>
      </c>
      <c r="BX116" s="294" t="str">
        <f ca="true">+IF(OFFSET('Water Data'!$E$29,0,10*ROW('Water Data'!E110))="","",OFFSET('Water Data'!$E$29,0,10*ROW('Water Data'!E110)))</f>
        <v/>
      </c>
      <c r="BY116" s="294" t="str">
        <f ca="true">+IF(OFFSET('Water Data'!$F$27,0,10*ROW('Water Data'!F110))="","",OFFSET('Water Data'!$F$27,0,10*ROW('Water Data'!F110)))</f>
        <v/>
      </c>
      <c r="BZ116" s="294" t="str">
        <f ca="true">+IF(OFFSET('Water Data'!$F$28,0,10*ROW('Water Data'!F110))="","",OFFSET('Water Data'!$F$28,0,10*ROW('Water Data'!F110)))</f>
        <v/>
      </c>
      <c r="CA116" s="294" t="str">
        <f ca="true">+IF(OFFSET('Water Data'!$F$29,0,10*ROW('Water Data'!F110))="","",OFFSET('Water Data'!$F$29,0,10*ROW('Water Data'!F110)))</f>
        <v/>
      </c>
      <c r="CB116" s="294" t="str">
        <f ca="true">+IF(OFFSET('Water Data'!$G$27,0,10*ROW('Water Data'!G110))="","",OFFSET('Water Data'!$G$27,0,10*ROW('Water Data'!G110)))</f>
        <v/>
      </c>
      <c r="CC116" s="294" t="str">
        <f ca="true">+IF(OFFSET('Water Data'!$G$28,0,10*ROW('Water Data'!G110))="","",OFFSET('Water Data'!$G$28,0,10*ROW('Water Data'!G110)))</f>
        <v/>
      </c>
      <c r="CD116" s="294" t="str">
        <f ca="true">+IF(OFFSET('Water Data'!$G$29,0,10*ROW('Water Data'!G110))="","",OFFSET('Water Data'!$G$29,0,10*ROW('Water Data'!G110)))</f>
        <v/>
      </c>
      <c r="CE116" s="294" t="str">
        <f ca="true">+IF(OFFSET('Water Data'!$H$27,0,10*ROW('Water Data'!H110))="","",OFFSET('Water Data'!$H$27,0,10*ROW('Water Data'!H110)))</f>
        <v/>
      </c>
      <c r="CF116" s="294" t="str">
        <f ca="true">+IF(OFFSET('Water Data'!$H$28,0,10*ROW('Water Data'!H110))="","",OFFSET('Water Data'!$H$28,0,10*ROW('Water Data'!H110)))</f>
        <v/>
      </c>
      <c r="CG116" s="294" t="str">
        <f ca="true">+IF(OFFSET('Water Data'!$H$29,0,10*ROW('Water Data'!H110))="","",OFFSET('Water Data'!$H$29,0,10*ROW('Water Data'!H110)))</f>
        <v/>
      </c>
      <c r="CH116" s="294" t="str">
        <f ca="true">+IF(OFFSET('Water Data'!$I$27,0,10*ROW('Water Data'!I110))="","",OFFSET('Water Data'!$I$27,0,10*ROW('Water Data'!I110)))</f>
        <v/>
      </c>
      <c r="CI116" s="294" t="str">
        <f ca="true">+IF(OFFSET('Water Data'!$I$28,0,10*ROW('Water Data'!I110))="","",OFFSET('Water Data'!$I$28,0,10*ROW('Water Data'!I110)))</f>
        <v/>
      </c>
      <c r="CJ116" s="294" t="str">
        <f ca="true">+IF(OFFSET('Water Data'!$I$29,0,10*ROW('Water Data'!I110))="","",OFFSET('Water Data'!$I$29,0,10*ROW('Water Data'!I110)))</f>
        <v/>
      </c>
      <c r="CK116" s="294" t="str">
        <f ca="true">+IF(OFFSET('Sanitation Data'!$D$28,0,10*ROW('Sanitation Data'!D110))="","",OFFSET('Sanitation Data'!$D$28,0,10*ROW('Sanitation Data'!D110)))</f>
        <v/>
      </c>
      <c r="CL116" s="294" t="str">
        <f ca="true">+IF(OFFSET('Sanitation Data'!$D$29,0,10*ROW('Sanitation Data'!D110))="","",OFFSET('Sanitation Data'!$D$29,0,10*ROW('Sanitation Data'!D110)))</f>
        <v/>
      </c>
      <c r="CM116" s="294" t="str">
        <f ca="true">+IF(OFFSET('Sanitation Data'!$D$30,0,10*ROW('Sanitation Data'!D110))="","",OFFSET('Sanitation Data'!$D$30,0,10*ROW('Sanitation Data'!D110)))</f>
        <v/>
      </c>
      <c r="CN116" s="294" t="str">
        <f ca="true">+IF(OFFSET('Sanitation Data'!$D$31,0,10*ROW('Sanitation Data'!D110))="","",OFFSET('Sanitation Data'!$D$31,0,10*ROW('Sanitation Data'!D110)))</f>
        <v/>
      </c>
      <c r="CO116" s="294" t="str">
        <f ca="true">+IF(OFFSET('Sanitation Data'!$D$32,0,10*ROW('Sanitation Data'!D110))="","",OFFSET('Sanitation Data'!$D$32,0,10*ROW('Sanitation Data'!D110)))</f>
        <v/>
      </c>
      <c r="CP116" s="294" t="str">
        <f ca="true">+IF(OFFSET('Sanitation Data'!$E$28,0,10*ROW('Sanitation Data'!E110))="","",OFFSET('Sanitation Data'!$E$28,0,10*ROW('Sanitation Data'!E110)))</f>
        <v/>
      </c>
      <c r="CQ116" s="294" t="str">
        <f ca="true">+IF(OFFSET('Sanitation Data'!$E$29,0,10*ROW('Sanitation Data'!E110))="","",OFFSET('Sanitation Data'!$E$29,0,10*ROW('Sanitation Data'!E110)))</f>
        <v/>
      </c>
      <c r="CR116" s="294" t="str">
        <f ca="true">+IF(OFFSET('Sanitation Data'!$E$30,0,10*ROW('Sanitation Data'!E110))="","",OFFSET('Sanitation Data'!$E$30,0,10*ROW('Sanitation Data'!E110)))</f>
        <v/>
      </c>
      <c r="CS116" s="294" t="str">
        <f ca="true">+IF(OFFSET('Sanitation Data'!$E$31,0,10*ROW('Sanitation Data'!E110))="","",OFFSET('Sanitation Data'!$E$31,0,10*ROW('Sanitation Data'!E110)))</f>
        <v/>
      </c>
      <c r="CT116" s="294" t="str">
        <f ca="true">+IF(OFFSET('Sanitation Data'!$E$32,0,10*ROW('Sanitation Data'!E110))="","",OFFSET('Sanitation Data'!$E$32,0,10*ROW('Sanitation Data'!E110)))</f>
        <v/>
      </c>
      <c r="CU116" s="294" t="str">
        <f ca="true">+IF(OFFSET('Sanitation Data'!$F$28,0,10*ROW('Sanitation Data'!F110))="","",OFFSET('Sanitation Data'!$F$28,0,10*ROW('Sanitation Data'!F110)))</f>
        <v/>
      </c>
      <c r="CV116" s="294" t="str">
        <f ca="true">+IF(OFFSET('Sanitation Data'!$F$29,0,10*ROW('Sanitation Data'!F110))="","",OFFSET('Sanitation Data'!$F$29,0,10*ROW('Sanitation Data'!F110)))</f>
        <v/>
      </c>
      <c r="CW116" s="294" t="str">
        <f ca="true">+IF(OFFSET('Sanitation Data'!$F$30,0,10*ROW('Sanitation Data'!F110))="","",OFFSET('Sanitation Data'!$F$30,0,10*ROW('Sanitation Data'!F110)))</f>
        <v/>
      </c>
      <c r="CX116" s="294" t="str">
        <f ca="true">+IF(OFFSET('Sanitation Data'!$F$31,0,10*ROW('Sanitation Data'!F110))="","",OFFSET('Sanitation Data'!$F$31,0,10*ROW('Sanitation Data'!F110)))</f>
        <v/>
      </c>
      <c r="CY116" s="294" t="str">
        <f ca="true">+IF(OFFSET('Sanitation Data'!$F$32,0,10*ROW('Sanitation Data'!F110))="","",OFFSET('Sanitation Data'!$F$32,0,10*ROW('Sanitation Data'!F110)))</f>
        <v/>
      </c>
      <c r="CZ116" s="294" t="str">
        <f ca="true">+IF(OFFSET('Sanitation Data'!$G$28,0,10*ROW('Sanitation Data'!G110))="","",OFFSET('Sanitation Data'!$G$28,0,10*ROW('Sanitation Data'!G110)))</f>
        <v/>
      </c>
      <c r="DA116" s="294" t="str">
        <f ca="true">+IF(OFFSET('Sanitation Data'!$G$29,0,10*ROW('Sanitation Data'!G110))="","",OFFSET('Sanitation Data'!$G$29,0,10*ROW('Sanitation Data'!G110)))</f>
        <v/>
      </c>
      <c r="DB116" s="294" t="str">
        <f ca="true">+IF(OFFSET('Sanitation Data'!$G$30,0,10*ROW('Sanitation Data'!G110))="","",OFFSET('Sanitation Data'!$G$30,0,10*ROW('Sanitation Data'!G110)))</f>
        <v/>
      </c>
      <c r="DC116" s="294" t="str">
        <f ca="true">+IF(OFFSET('Sanitation Data'!$G$31,0,10*ROW('Sanitation Data'!G110))="","",OFFSET('Sanitation Data'!$G$31,0,10*ROW('Sanitation Data'!G110)))</f>
        <v/>
      </c>
      <c r="DD116" s="294" t="str">
        <f ca="true">+IF(OFFSET('Sanitation Data'!$G$32,0,10*ROW('Sanitation Data'!G110))="","",OFFSET('Sanitation Data'!$G$32,0,10*ROW('Sanitation Data'!G110)))</f>
        <v/>
      </c>
      <c r="DE116" s="294" t="str">
        <f ca="true">+IF(OFFSET('Sanitation Data'!$H$28,0,10*ROW('Sanitation Data'!H110))="","",OFFSET('Sanitation Data'!$H$28,0,10*ROW('Sanitation Data'!H110)))</f>
        <v/>
      </c>
      <c r="DF116" s="294" t="str">
        <f ca="true">+IF(OFFSET('Sanitation Data'!$H$29,0,10*ROW('Sanitation Data'!H110))="","",OFFSET('Sanitation Data'!$H$29,0,10*ROW('Sanitation Data'!H110)))</f>
        <v/>
      </c>
      <c r="DG116" s="294" t="str">
        <f ca="true">+IF(OFFSET('Sanitation Data'!$H$30,0,10*ROW('Sanitation Data'!H110))="","",OFFSET('Sanitation Data'!$H$30,0,10*ROW('Sanitation Data'!H110)))</f>
        <v/>
      </c>
      <c r="DH116" s="294" t="str">
        <f ca="true">+IF(OFFSET('Sanitation Data'!$H$31,0,10*ROW('Sanitation Data'!H110))="","",OFFSET('Sanitation Data'!$H$31,0,10*ROW('Sanitation Data'!H110)))</f>
        <v/>
      </c>
      <c r="DI116" s="294" t="str">
        <f ca="true">+IF(OFFSET('Sanitation Data'!$H$32,0,10*ROW('Sanitation Data'!H110))="","",OFFSET('Sanitation Data'!$H$32,0,10*ROW('Sanitation Data'!H110)))</f>
        <v/>
      </c>
      <c r="DJ116" s="294" t="str">
        <f ca="true">+IF(OFFSET('Sanitation Data'!$I$28,0,10*ROW('Sanitation Data'!I110))="","",OFFSET('Sanitation Data'!$I$28,0,10*ROW('Sanitation Data'!I110)))</f>
        <v/>
      </c>
      <c r="DK116" s="294" t="str">
        <f ca="true">+IF(OFFSET('Sanitation Data'!$I$29,0,10*ROW('Sanitation Data'!I110))="","",OFFSET('Sanitation Data'!$I$29,0,10*ROW('Sanitation Data'!I110)))</f>
        <v/>
      </c>
      <c r="DL116" s="294" t="str">
        <f ca="true">+IF(OFFSET('Sanitation Data'!$I$30,0,10*ROW('Sanitation Data'!I110))="","",OFFSET('Sanitation Data'!$I$30,0,10*ROW('Sanitation Data'!I110)))</f>
        <v/>
      </c>
      <c r="DM116" s="294" t="str">
        <f ca="true">+IF(OFFSET('Sanitation Data'!$I$31,0,10*ROW('Sanitation Data'!I110))="","",OFFSET('Sanitation Data'!$I$31,0,10*ROW('Sanitation Data'!I110)))</f>
        <v/>
      </c>
      <c r="DN116" s="294" t="str">
        <f ca="true">+IF(OFFSET('Sanitation Data'!$I$32,0,10*ROW('Sanitation Data'!I110))="","",OFFSET('Sanitation Data'!$I$32,0,10*ROW('Sanitation Data'!I110)))</f>
        <v/>
      </c>
      <c r="DO116" s="294" t="str">
        <f ca="true">+IF(OFFSET('Hygiene Data'!$D$11,0,10*ROW('Hygiene Data'!D110))="","",OFFSET('Hygiene Data'!$D$11,0,10*ROW('Hygiene Data'!D110)))</f>
        <v/>
      </c>
      <c r="DP116" s="294" t="str">
        <f ca="true">+IF(OFFSET('Hygiene Data'!$D$12,0,10*ROW('Hygiene Data'!D110))="","",OFFSET('Hygiene Data'!$D$12,0,10*ROW('Hygiene Data'!D110)))</f>
        <v/>
      </c>
      <c r="DQ116" s="294" t="str">
        <f ca="true">+IF(OFFSET('Hygiene Data'!$D$13,0,10*ROW('Hygiene Data'!D110))="","",OFFSET('Hygiene Data'!$D$13,0,10*ROW('Hygiene Data'!D110)))</f>
        <v/>
      </c>
      <c r="DR116" s="294" t="str">
        <f ca="true">+IF(OFFSET('Hygiene Data'!$E$11,0,10*ROW('Hygiene Data'!E110))="","",OFFSET('Hygiene Data'!$E$11,0,10*ROW('Hygiene Data'!E110)))</f>
        <v/>
      </c>
      <c r="DS116" s="294" t="str">
        <f ca="true">+IF(OFFSET('Hygiene Data'!$E$12,0,10*ROW('Hygiene Data'!E110))="","",OFFSET('Hygiene Data'!$E$12,0,10*ROW('Hygiene Data'!E110)))</f>
        <v/>
      </c>
      <c r="DT116" s="294" t="str">
        <f ca="true">+IF(OFFSET('Hygiene Data'!$E$13,0,10*ROW('Hygiene Data'!E110))="","",OFFSET('Hygiene Data'!$E$13,0,10*ROW('Hygiene Data'!E110)))</f>
        <v/>
      </c>
      <c r="DU116" s="294" t="str">
        <f ca="true">+IF(OFFSET('Hygiene Data'!$F$11,0,10*ROW('Hygiene Data'!F110))="","",OFFSET('Hygiene Data'!$F$11,0,10*ROW('Hygiene Data'!F110)))</f>
        <v/>
      </c>
      <c r="DV116" s="294" t="str">
        <f ca="true">+IF(OFFSET('Hygiene Data'!$F$12,0,10*ROW('Hygiene Data'!F110))="","",OFFSET('Hygiene Data'!$F$12,0,10*ROW('Hygiene Data'!F110)))</f>
        <v/>
      </c>
      <c r="DW116" s="294" t="str">
        <f ca="true">+IF(OFFSET('Hygiene Data'!$F$13,0,10*ROW('Hygiene Data'!F110))="","",OFFSET('Hygiene Data'!$F$13,0,10*ROW('Hygiene Data'!F110)))</f>
        <v/>
      </c>
      <c r="DX116" s="294" t="str">
        <f ca="true">+IF(OFFSET('Hygiene Data'!$G$11,0,10*ROW('Hygiene Data'!G110))="","",OFFSET('Hygiene Data'!$G$11,0,10*ROW('Hygiene Data'!G110)))</f>
        <v/>
      </c>
      <c r="DY116" s="294" t="str">
        <f ca="true">+IF(OFFSET('Hygiene Data'!$G$12,0,10*ROW('Hygiene Data'!G110))="","",OFFSET('Hygiene Data'!$G$12,0,10*ROW('Hygiene Data'!G110)))</f>
        <v/>
      </c>
      <c r="DZ116" s="294" t="str">
        <f ca="true">+IF(OFFSET('Hygiene Data'!$G$13,0,10*ROW('Hygiene Data'!G110))="","",OFFSET('Hygiene Data'!$G$13,0,10*ROW('Hygiene Data'!G110)))</f>
        <v/>
      </c>
      <c r="EA116" s="294" t="str">
        <f ca="true">+IF(OFFSET('Hygiene Data'!$H$11,0,10*ROW('Hygiene Data'!H110))="","",OFFSET('Hygiene Data'!$H$11,0,10*ROW('Hygiene Data'!H110)))</f>
        <v/>
      </c>
      <c r="EB116" s="294" t="str">
        <f ca="true">+IF(OFFSET('Hygiene Data'!$H$12,0,10*ROW('Hygiene Data'!H110))="","",OFFSET('Hygiene Data'!$H$12,0,10*ROW('Hygiene Data'!H110)))</f>
        <v/>
      </c>
      <c r="EC116" s="294" t="str">
        <f ca="true">+IF(OFFSET('Hygiene Data'!$H$13,0,10*ROW('Hygiene Data'!H110))="","",OFFSET('Hygiene Data'!$H$13,0,10*ROW('Hygiene Data'!H110)))</f>
        <v/>
      </c>
      <c r="ED116" s="294" t="str">
        <f ca="true">+IF(OFFSET('Hygiene Data'!$I$11,0,10*ROW('Hygiene Data'!I110))="","",OFFSET('Hygiene Data'!$I$11,0,10*ROW('Hygiene Data'!I110)))</f>
        <v/>
      </c>
      <c r="EE116" s="294" t="str">
        <f ca="true">+IF(OFFSET('Hygiene Data'!$I$12,0,10*ROW('Hygiene Data'!I110))="","",OFFSET('Hygiene Data'!$I$12,0,10*ROW('Hygiene Data'!I110)))</f>
        <v/>
      </c>
      <c r="EF116" s="294"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50" t="str">
        <f t="shared" ca="true" si="1"/>
        <v/>
      </c>
      <c r="D117" s="96"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6"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6"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6"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6"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6"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6"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6"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6"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6"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6"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6"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6"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6"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6"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6"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6"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6"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7"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7"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7"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7"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7"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7"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7"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7"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7"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7"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7"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7"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7"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7"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7"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7"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7"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7"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7"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7"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7"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7"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7"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7"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7"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7"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7"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7"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7"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7"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8"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8"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8"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8"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8"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8"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8"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8"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8"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8"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8"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8"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8"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8"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8"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8"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8"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8"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94"/>
      <c r="BS117" s="294" t="str">
        <f ca="true">+IF(OFFSET('Water Data'!$D$27,0,10*ROW('Water Data'!D111))="","",OFFSET('Water Data'!$D$27,0,10*ROW('Water Data'!D111)))</f>
        <v/>
      </c>
      <c r="BT117" s="294" t="str">
        <f ca="true">+IF(OFFSET('Water Data'!$D$28,0,10*ROW('Water Data'!D111))="","",OFFSET('Water Data'!$D$28,0,10*ROW('Water Data'!D111)))</f>
        <v/>
      </c>
      <c r="BU117" s="294" t="str">
        <f ca="true">+IF(OFFSET('Water Data'!$D$29,0,10*ROW('Water Data'!D111))="","",OFFSET('Water Data'!$D$29,0,10*ROW('Water Data'!D111)))</f>
        <v/>
      </c>
      <c r="BV117" s="294" t="str">
        <f ca="true">+IF(OFFSET('Water Data'!$E$27,0,10*ROW('Water Data'!E111))="","",OFFSET('Water Data'!$E$27,0,10*ROW('Water Data'!E111)))</f>
        <v/>
      </c>
      <c r="BW117" s="294" t="str">
        <f ca="true">+IF(OFFSET('Water Data'!$E$28,0,10*ROW('Water Data'!E111))="","",OFFSET('Water Data'!$E$28,0,10*ROW('Water Data'!E111)))</f>
        <v/>
      </c>
      <c r="BX117" s="294" t="str">
        <f ca="true">+IF(OFFSET('Water Data'!$E$29,0,10*ROW('Water Data'!E111))="","",OFFSET('Water Data'!$E$29,0,10*ROW('Water Data'!E111)))</f>
        <v/>
      </c>
      <c r="BY117" s="294" t="str">
        <f ca="true">+IF(OFFSET('Water Data'!$F$27,0,10*ROW('Water Data'!F111))="","",OFFSET('Water Data'!$F$27,0,10*ROW('Water Data'!F111)))</f>
        <v/>
      </c>
      <c r="BZ117" s="294" t="str">
        <f ca="true">+IF(OFFSET('Water Data'!$F$28,0,10*ROW('Water Data'!F111))="","",OFFSET('Water Data'!$F$28,0,10*ROW('Water Data'!F111)))</f>
        <v/>
      </c>
      <c r="CA117" s="294" t="str">
        <f ca="true">+IF(OFFSET('Water Data'!$F$29,0,10*ROW('Water Data'!F111))="","",OFFSET('Water Data'!$F$29,0,10*ROW('Water Data'!F111)))</f>
        <v/>
      </c>
      <c r="CB117" s="294" t="str">
        <f ca="true">+IF(OFFSET('Water Data'!$G$27,0,10*ROW('Water Data'!G111))="","",OFFSET('Water Data'!$G$27,0,10*ROW('Water Data'!G111)))</f>
        <v/>
      </c>
      <c r="CC117" s="294" t="str">
        <f ca="true">+IF(OFFSET('Water Data'!$G$28,0,10*ROW('Water Data'!G111))="","",OFFSET('Water Data'!$G$28,0,10*ROW('Water Data'!G111)))</f>
        <v/>
      </c>
      <c r="CD117" s="294" t="str">
        <f ca="true">+IF(OFFSET('Water Data'!$G$29,0,10*ROW('Water Data'!G111))="","",OFFSET('Water Data'!$G$29,0,10*ROW('Water Data'!G111)))</f>
        <v/>
      </c>
      <c r="CE117" s="294" t="str">
        <f ca="true">+IF(OFFSET('Water Data'!$H$27,0,10*ROW('Water Data'!H111))="","",OFFSET('Water Data'!$H$27,0,10*ROW('Water Data'!H111)))</f>
        <v/>
      </c>
      <c r="CF117" s="294" t="str">
        <f ca="true">+IF(OFFSET('Water Data'!$H$28,0,10*ROW('Water Data'!H111))="","",OFFSET('Water Data'!$H$28,0,10*ROW('Water Data'!H111)))</f>
        <v/>
      </c>
      <c r="CG117" s="294" t="str">
        <f ca="true">+IF(OFFSET('Water Data'!$H$29,0,10*ROW('Water Data'!H111))="","",OFFSET('Water Data'!$H$29,0,10*ROW('Water Data'!H111)))</f>
        <v/>
      </c>
      <c r="CH117" s="294" t="str">
        <f ca="true">+IF(OFFSET('Water Data'!$I$27,0,10*ROW('Water Data'!I111))="","",OFFSET('Water Data'!$I$27,0,10*ROW('Water Data'!I111)))</f>
        <v/>
      </c>
      <c r="CI117" s="294" t="str">
        <f ca="true">+IF(OFFSET('Water Data'!$I$28,0,10*ROW('Water Data'!I111))="","",OFFSET('Water Data'!$I$28,0,10*ROW('Water Data'!I111)))</f>
        <v/>
      </c>
      <c r="CJ117" s="294" t="str">
        <f ca="true">+IF(OFFSET('Water Data'!$I$29,0,10*ROW('Water Data'!I111))="","",OFFSET('Water Data'!$I$29,0,10*ROW('Water Data'!I111)))</f>
        <v/>
      </c>
      <c r="CK117" s="294" t="str">
        <f ca="true">+IF(OFFSET('Sanitation Data'!$D$28,0,10*ROW('Sanitation Data'!D111))="","",OFFSET('Sanitation Data'!$D$28,0,10*ROW('Sanitation Data'!D111)))</f>
        <v/>
      </c>
      <c r="CL117" s="294" t="str">
        <f ca="true">+IF(OFFSET('Sanitation Data'!$D$29,0,10*ROW('Sanitation Data'!D111))="","",OFFSET('Sanitation Data'!$D$29,0,10*ROW('Sanitation Data'!D111)))</f>
        <v/>
      </c>
      <c r="CM117" s="294" t="str">
        <f ca="true">+IF(OFFSET('Sanitation Data'!$D$30,0,10*ROW('Sanitation Data'!D111))="","",OFFSET('Sanitation Data'!$D$30,0,10*ROW('Sanitation Data'!D111)))</f>
        <v/>
      </c>
      <c r="CN117" s="294" t="str">
        <f ca="true">+IF(OFFSET('Sanitation Data'!$D$31,0,10*ROW('Sanitation Data'!D111))="","",OFFSET('Sanitation Data'!$D$31,0,10*ROW('Sanitation Data'!D111)))</f>
        <v/>
      </c>
      <c r="CO117" s="294" t="str">
        <f ca="true">+IF(OFFSET('Sanitation Data'!$D$32,0,10*ROW('Sanitation Data'!D111))="","",OFFSET('Sanitation Data'!$D$32,0,10*ROW('Sanitation Data'!D111)))</f>
        <v/>
      </c>
      <c r="CP117" s="294" t="str">
        <f ca="true">+IF(OFFSET('Sanitation Data'!$E$28,0,10*ROW('Sanitation Data'!E111))="","",OFFSET('Sanitation Data'!$E$28,0,10*ROW('Sanitation Data'!E111)))</f>
        <v/>
      </c>
      <c r="CQ117" s="294" t="str">
        <f ca="true">+IF(OFFSET('Sanitation Data'!$E$29,0,10*ROW('Sanitation Data'!E111))="","",OFFSET('Sanitation Data'!$E$29,0,10*ROW('Sanitation Data'!E111)))</f>
        <v/>
      </c>
      <c r="CR117" s="294" t="str">
        <f ca="true">+IF(OFFSET('Sanitation Data'!$E$30,0,10*ROW('Sanitation Data'!E111))="","",OFFSET('Sanitation Data'!$E$30,0,10*ROW('Sanitation Data'!E111)))</f>
        <v/>
      </c>
      <c r="CS117" s="294" t="str">
        <f ca="true">+IF(OFFSET('Sanitation Data'!$E$31,0,10*ROW('Sanitation Data'!E111))="","",OFFSET('Sanitation Data'!$E$31,0,10*ROW('Sanitation Data'!E111)))</f>
        <v/>
      </c>
      <c r="CT117" s="294" t="str">
        <f ca="true">+IF(OFFSET('Sanitation Data'!$E$32,0,10*ROW('Sanitation Data'!E111))="","",OFFSET('Sanitation Data'!$E$32,0,10*ROW('Sanitation Data'!E111)))</f>
        <v/>
      </c>
      <c r="CU117" s="294" t="str">
        <f ca="true">+IF(OFFSET('Sanitation Data'!$F$28,0,10*ROW('Sanitation Data'!F111))="","",OFFSET('Sanitation Data'!$F$28,0,10*ROW('Sanitation Data'!F111)))</f>
        <v/>
      </c>
      <c r="CV117" s="294" t="str">
        <f ca="true">+IF(OFFSET('Sanitation Data'!$F$29,0,10*ROW('Sanitation Data'!F111))="","",OFFSET('Sanitation Data'!$F$29,0,10*ROW('Sanitation Data'!F111)))</f>
        <v/>
      </c>
      <c r="CW117" s="294" t="str">
        <f ca="true">+IF(OFFSET('Sanitation Data'!$F$30,0,10*ROW('Sanitation Data'!F111))="","",OFFSET('Sanitation Data'!$F$30,0,10*ROW('Sanitation Data'!F111)))</f>
        <v/>
      </c>
      <c r="CX117" s="294" t="str">
        <f ca="true">+IF(OFFSET('Sanitation Data'!$F$31,0,10*ROW('Sanitation Data'!F111))="","",OFFSET('Sanitation Data'!$F$31,0,10*ROW('Sanitation Data'!F111)))</f>
        <v/>
      </c>
      <c r="CY117" s="294" t="str">
        <f ca="true">+IF(OFFSET('Sanitation Data'!$F$32,0,10*ROW('Sanitation Data'!F111))="","",OFFSET('Sanitation Data'!$F$32,0,10*ROW('Sanitation Data'!F111)))</f>
        <v/>
      </c>
      <c r="CZ117" s="294" t="str">
        <f ca="true">+IF(OFFSET('Sanitation Data'!$G$28,0,10*ROW('Sanitation Data'!G111))="","",OFFSET('Sanitation Data'!$G$28,0,10*ROW('Sanitation Data'!G111)))</f>
        <v/>
      </c>
      <c r="DA117" s="294" t="str">
        <f ca="true">+IF(OFFSET('Sanitation Data'!$G$29,0,10*ROW('Sanitation Data'!G111))="","",OFFSET('Sanitation Data'!$G$29,0,10*ROW('Sanitation Data'!G111)))</f>
        <v/>
      </c>
      <c r="DB117" s="294" t="str">
        <f ca="true">+IF(OFFSET('Sanitation Data'!$G$30,0,10*ROW('Sanitation Data'!G111))="","",OFFSET('Sanitation Data'!$G$30,0,10*ROW('Sanitation Data'!G111)))</f>
        <v/>
      </c>
      <c r="DC117" s="294" t="str">
        <f ca="true">+IF(OFFSET('Sanitation Data'!$G$31,0,10*ROW('Sanitation Data'!G111))="","",OFFSET('Sanitation Data'!$G$31,0,10*ROW('Sanitation Data'!G111)))</f>
        <v/>
      </c>
      <c r="DD117" s="294" t="str">
        <f ca="true">+IF(OFFSET('Sanitation Data'!$G$32,0,10*ROW('Sanitation Data'!G111))="","",OFFSET('Sanitation Data'!$G$32,0,10*ROW('Sanitation Data'!G111)))</f>
        <v/>
      </c>
      <c r="DE117" s="294" t="str">
        <f ca="true">+IF(OFFSET('Sanitation Data'!$H$28,0,10*ROW('Sanitation Data'!H111))="","",OFFSET('Sanitation Data'!$H$28,0,10*ROW('Sanitation Data'!H111)))</f>
        <v/>
      </c>
      <c r="DF117" s="294" t="str">
        <f ca="true">+IF(OFFSET('Sanitation Data'!$H$29,0,10*ROW('Sanitation Data'!H111))="","",OFFSET('Sanitation Data'!$H$29,0,10*ROW('Sanitation Data'!H111)))</f>
        <v/>
      </c>
      <c r="DG117" s="294" t="str">
        <f ca="true">+IF(OFFSET('Sanitation Data'!$H$30,0,10*ROW('Sanitation Data'!H111))="","",OFFSET('Sanitation Data'!$H$30,0,10*ROW('Sanitation Data'!H111)))</f>
        <v/>
      </c>
      <c r="DH117" s="294" t="str">
        <f ca="true">+IF(OFFSET('Sanitation Data'!$H$31,0,10*ROW('Sanitation Data'!H111))="","",OFFSET('Sanitation Data'!$H$31,0,10*ROW('Sanitation Data'!H111)))</f>
        <v/>
      </c>
      <c r="DI117" s="294" t="str">
        <f ca="true">+IF(OFFSET('Sanitation Data'!$H$32,0,10*ROW('Sanitation Data'!H111))="","",OFFSET('Sanitation Data'!$H$32,0,10*ROW('Sanitation Data'!H111)))</f>
        <v/>
      </c>
      <c r="DJ117" s="294" t="str">
        <f ca="true">+IF(OFFSET('Sanitation Data'!$I$28,0,10*ROW('Sanitation Data'!I111))="","",OFFSET('Sanitation Data'!$I$28,0,10*ROW('Sanitation Data'!I111)))</f>
        <v/>
      </c>
      <c r="DK117" s="294" t="str">
        <f ca="true">+IF(OFFSET('Sanitation Data'!$I$29,0,10*ROW('Sanitation Data'!I111))="","",OFFSET('Sanitation Data'!$I$29,0,10*ROW('Sanitation Data'!I111)))</f>
        <v/>
      </c>
      <c r="DL117" s="294" t="str">
        <f ca="true">+IF(OFFSET('Sanitation Data'!$I$30,0,10*ROW('Sanitation Data'!I111))="","",OFFSET('Sanitation Data'!$I$30,0,10*ROW('Sanitation Data'!I111)))</f>
        <v/>
      </c>
      <c r="DM117" s="294" t="str">
        <f ca="true">+IF(OFFSET('Sanitation Data'!$I$31,0,10*ROW('Sanitation Data'!I111))="","",OFFSET('Sanitation Data'!$I$31,0,10*ROW('Sanitation Data'!I111)))</f>
        <v/>
      </c>
      <c r="DN117" s="294" t="str">
        <f ca="true">+IF(OFFSET('Sanitation Data'!$I$32,0,10*ROW('Sanitation Data'!I111))="","",OFFSET('Sanitation Data'!$I$32,0,10*ROW('Sanitation Data'!I111)))</f>
        <v/>
      </c>
      <c r="DO117" s="294" t="str">
        <f ca="true">+IF(OFFSET('Hygiene Data'!$D$11,0,10*ROW('Hygiene Data'!D111))="","",OFFSET('Hygiene Data'!$D$11,0,10*ROW('Hygiene Data'!D111)))</f>
        <v/>
      </c>
      <c r="DP117" s="294" t="str">
        <f ca="true">+IF(OFFSET('Hygiene Data'!$D$12,0,10*ROW('Hygiene Data'!D111))="","",OFFSET('Hygiene Data'!$D$12,0,10*ROW('Hygiene Data'!D111)))</f>
        <v/>
      </c>
      <c r="DQ117" s="294" t="str">
        <f ca="true">+IF(OFFSET('Hygiene Data'!$D$13,0,10*ROW('Hygiene Data'!D111))="","",OFFSET('Hygiene Data'!$D$13,0,10*ROW('Hygiene Data'!D111)))</f>
        <v/>
      </c>
      <c r="DR117" s="294" t="str">
        <f ca="true">+IF(OFFSET('Hygiene Data'!$E$11,0,10*ROW('Hygiene Data'!E111))="","",OFFSET('Hygiene Data'!$E$11,0,10*ROW('Hygiene Data'!E111)))</f>
        <v/>
      </c>
      <c r="DS117" s="294" t="str">
        <f ca="true">+IF(OFFSET('Hygiene Data'!$E$12,0,10*ROW('Hygiene Data'!E111))="","",OFFSET('Hygiene Data'!$E$12,0,10*ROW('Hygiene Data'!E111)))</f>
        <v/>
      </c>
      <c r="DT117" s="294" t="str">
        <f ca="true">+IF(OFFSET('Hygiene Data'!$E$13,0,10*ROW('Hygiene Data'!E111))="","",OFFSET('Hygiene Data'!$E$13,0,10*ROW('Hygiene Data'!E111)))</f>
        <v/>
      </c>
      <c r="DU117" s="294" t="str">
        <f ca="true">+IF(OFFSET('Hygiene Data'!$F$11,0,10*ROW('Hygiene Data'!F111))="","",OFFSET('Hygiene Data'!$F$11,0,10*ROW('Hygiene Data'!F111)))</f>
        <v/>
      </c>
      <c r="DV117" s="294" t="str">
        <f ca="true">+IF(OFFSET('Hygiene Data'!$F$12,0,10*ROW('Hygiene Data'!F111))="","",OFFSET('Hygiene Data'!$F$12,0,10*ROW('Hygiene Data'!F111)))</f>
        <v/>
      </c>
      <c r="DW117" s="294" t="str">
        <f ca="true">+IF(OFFSET('Hygiene Data'!$F$13,0,10*ROW('Hygiene Data'!F111))="","",OFFSET('Hygiene Data'!$F$13,0,10*ROW('Hygiene Data'!F111)))</f>
        <v/>
      </c>
      <c r="DX117" s="294" t="str">
        <f ca="true">+IF(OFFSET('Hygiene Data'!$G$11,0,10*ROW('Hygiene Data'!G111))="","",OFFSET('Hygiene Data'!$G$11,0,10*ROW('Hygiene Data'!G111)))</f>
        <v/>
      </c>
      <c r="DY117" s="294" t="str">
        <f ca="true">+IF(OFFSET('Hygiene Data'!$G$12,0,10*ROW('Hygiene Data'!G111))="","",OFFSET('Hygiene Data'!$G$12,0,10*ROW('Hygiene Data'!G111)))</f>
        <v/>
      </c>
      <c r="DZ117" s="294" t="str">
        <f ca="true">+IF(OFFSET('Hygiene Data'!$G$13,0,10*ROW('Hygiene Data'!G111))="","",OFFSET('Hygiene Data'!$G$13,0,10*ROW('Hygiene Data'!G111)))</f>
        <v/>
      </c>
      <c r="EA117" s="294" t="str">
        <f ca="true">+IF(OFFSET('Hygiene Data'!$H$11,0,10*ROW('Hygiene Data'!H111))="","",OFFSET('Hygiene Data'!$H$11,0,10*ROW('Hygiene Data'!H111)))</f>
        <v/>
      </c>
      <c r="EB117" s="294" t="str">
        <f ca="true">+IF(OFFSET('Hygiene Data'!$H$12,0,10*ROW('Hygiene Data'!H111))="","",OFFSET('Hygiene Data'!$H$12,0,10*ROW('Hygiene Data'!H111)))</f>
        <v/>
      </c>
      <c r="EC117" s="294" t="str">
        <f ca="true">+IF(OFFSET('Hygiene Data'!$H$13,0,10*ROW('Hygiene Data'!H111))="","",OFFSET('Hygiene Data'!$H$13,0,10*ROW('Hygiene Data'!H111)))</f>
        <v/>
      </c>
      <c r="ED117" s="294" t="str">
        <f ca="true">+IF(OFFSET('Hygiene Data'!$I$11,0,10*ROW('Hygiene Data'!I111))="","",OFFSET('Hygiene Data'!$I$11,0,10*ROW('Hygiene Data'!I111)))</f>
        <v/>
      </c>
      <c r="EE117" s="294" t="str">
        <f ca="true">+IF(OFFSET('Hygiene Data'!$I$12,0,10*ROW('Hygiene Data'!I111))="","",OFFSET('Hygiene Data'!$I$12,0,10*ROW('Hygiene Data'!I111)))</f>
        <v/>
      </c>
      <c r="EF117" s="294"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50" t="str">
        <f t="shared" ca="true" si="1"/>
        <v/>
      </c>
      <c r="D118" s="96"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6"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6"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6"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6"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6"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6"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6"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6"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6"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6"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6"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6"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6"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6"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6"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6"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6"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7"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7"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7"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7"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7"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7"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7"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7"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7"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7"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7"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7"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7"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7"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7"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7"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7"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7"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7"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7"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7"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7"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7"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7"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7"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7"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7"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7"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7"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7"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8"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8"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8"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8"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8"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8"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8"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8"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8"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8"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8"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8"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8"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8"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8"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8"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8"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8"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94"/>
      <c r="BS118" s="294" t="str">
        <f ca="true">+IF(OFFSET('Water Data'!$D$27,0,10*ROW('Water Data'!D112))="","",OFFSET('Water Data'!$D$27,0,10*ROW('Water Data'!D112)))</f>
        <v/>
      </c>
      <c r="BT118" s="294" t="str">
        <f ca="true">+IF(OFFSET('Water Data'!$D$28,0,10*ROW('Water Data'!D112))="","",OFFSET('Water Data'!$D$28,0,10*ROW('Water Data'!D112)))</f>
        <v/>
      </c>
      <c r="BU118" s="294" t="str">
        <f ca="true">+IF(OFFSET('Water Data'!$D$29,0,10*ROW('Water Data'!D112))="","",OFFSET('Water Data'!$D$29,0,10*ROW('Water Data'!D112)))</f>
        <v/>
      </c>
      <c r="BV118" s="294" t="str">
        <f ca="true">+IF(OFFSET('Water Data'!$E$27,0,10*ROW('Water Data'!E112))="","",OFFSET('Water Data'!$E$27,0,10*ROW('Water Data'!E112)))</f>
        <v/>
      </c>
      <c r="BW118" s="294" t="str">
        <f ca="true">+IF(OFFSET('Water Data'!$E$28,0,10*ROW('Water Data'!E112))="","",OFFSET('Water Data'!$E$28,0,10*ROW('Water Data'!E112)))</f>
        <v/>
      </c>
      <c r="BX118" s="294" t="str">
        <f ca="true">+IF(OFFSET('Water Data'!$E$29,0,10*ROW('Water Data'!E112))="","",OFFSET('Water Data'!$E$29,0,10*ROW('Water Data'!E112)))</f>
        <v/>
      </c>
      <c r="BY118" s="294" t="str">
        <f ca="true">+IF(OFFSET('Water Data'!$F$27,0,10*ROW('Water Data'!F112))="","",OFFSET('Water Data'!$F$27,0,10*ROW('Water Data'!F112)))</f>
        <v/>
      </c>
      <c r="BZ118" s="294" t="str">
        <f ca="true">+IF(OFFSET('Water Data'!$F$28,0,10*ROW('Water Data'!F112))="","",OFFSET('Water Data'!$F$28,0,10*ROW('Water Data'!F112)))</f>
        <v/>
      </c>
      <c r="CA118" s="294" t="str">
        <f ca="true">+IF(OFFSET('Water Data'!$F$29,0,10*ROW('Water Data'!F112))="","",OFFSET('Water Data'!$F$29,0,10*ROW('Water Data'!F112)))</f>
        <v/>
      </c>
      <c r="CB118" s="294" t="str">
        <f ca="true">+IF(OFFSET('Water Data'!$G$27,0,10*ROW('Water Data'!G112))="","",OFFSET('Water Data'!$G$27,0,10*ROW('Water Data'!G112)))</f>
        <v/>
      </c>
      <c r="CC118" s="294" t="str">
        <f ca="true">+IF(OFFSET('Water Data'!$G$28,0,10*ROW('Water Data'!G112))="","",OFFSET('Water Data'!$G$28,0,10*ROW('Water Data'!G112)))</f>
        <v/>
      </c>
      <c r="CD118" s="294" t="str">
        <f ca="true">+IF(OFFSET('Water Data'!$G$29,0,10*ROW('Water Data'!G112))="","",OFFSET('Water Data'!$G$29,0,10*ROW('Water Data'!G112)))</f>
        <v/>
      </c>
      <c r="CE118" s="294" t="str">
        <f ca="true">+IF(OFFSET('Water Data'!$H$27,0,10*ROW('Water Data'!H112))="","",OFFSET('Water Data'!$H$27,0,10*ROW('Water Data'!H112)))</f>
        <v/>
      </c>
      <c r="CF118" s="294" t="str">
        <f ca="true">+IF(OFFSET('Water Data'!$H$28,0,10*ROW('Water Data'!H112))="","",OFFSET('Water Data'!$H$28,0,10*ROW('Water Data'!H112)))</f>
        <v/>
      </c>
      <c r="CG118" s="294" t="str">
        <f ca="true">+IF(OFFSET('Water Data'!$H$29,0,10*ROW('Water Data'!H112))="","",OFFSET('Water Data'!$H$29,0,10*ROW('Water Data'!H112)))</f>
        <v/>
      </c>
      <c r="CH118" s="294" t="str">
        <f ca="true">+IF(OFFSET('Water Data'!$I$27,0,10*ROW('Water Data'!I112))="","",OFFSET('Water Data'!$I$27,0,10*ROW('Water Data'!I112)))</f>
        <v/>
      </c>
      <c r="CI118" s="294" t="str">
        <f ca="true">+IF(OFFSET('Water Data'!$I$28,0,10*ROW('Water Data'!I112))="","",OFFSET('Water Data'!$I$28,0,10*ROW('Water Data'!I112)))</f>
        <v/>
      </c>
      <c r="CJ118" s="294" t="str">
        <f ca="true">+IF(OFFSET('Water Data'!$I$29,0,10*ROW('Water Data'!I112))="","",OFFSET('Water Data'!$I$29,0,10*ROW('Water Data'!I112)))</f>
        <v/>
      </c>
      <c r="CK118" s="294" t="str">
        <f ca="true">+IF(OFFSET('Sanitation Data'!$D$28,0,10*ROW('Sanitation Data'!D112))="","",OFFSET('Sanitation Data'!$D$28,0,10*ROW('Sanitation Data'!D112)))</f>
        <v/>
      </c>
      <c r="CL118" s="294" t="str">
        <f ca="true">+IF(OFFSET('Sanitation Data'!$D$29,0,10*ROW('Sanitation Data'!D112))="","",OFFSET('Sanitation Data'!$D$29,0,10*ROW('Sanitation Data'!D112)))</f>
        <v/>
      </c>
      <c r="CM118" s="294" t="str">
        <f ca="true">+IF(OFFSET('Sanitation Data'!$D$30,0,10*ROW('Sanitation Data'!D112))="","",OFFSET('Sanitation Data'!$D$30,0,10*ROW('Sanitation Data'!D112)))</f>
        <v/>
      </c>
      <c r="CN118" s="294" t="str">
        <f ca="true">+IF(OFFSET('Sanitation Data'!$D$31,0,10*ROW('Sanitation Data'!D112))="","",OFFSET('Sanitation Data'!$D$31,0,10*ROW('Sanitation Data'!D112)))</f>
        <v/>
      </c>
      <c r="CO118" s="294" t="str">
        <f ca="true">+IF(OFFSET('Sanitation Data'!$D$32,0,10*ROW('Sanitation Data'!D112))="","",OFFSET('Sanitation Data'!$D$32,0,10*ROW('Sanitation Data'!D112)))</f>
        <v/>
      </c>
      <c r="CP118" s="294" t="str">
        <f ca="true">+IF(OFFSET('Sanitation Data'!$E$28,0,10*ROW('Sanitation Data'!E112))="","",OFFSET('Sanitation Data'!$E$28,0,10*ROW('Sanitation Data'!E112)))</f>
        <v/>
      </c>
      <c r="CQ118" s="294" t="str">
        <f ca="true">+IF(OFFSET('Sanitation Data'!$E$29,0,10*ROW('Sanitation Data'!E112))="","",OFFSET('Sanitation Data'!$E$29,0,10*ROW('Sanitation Data'!E112)))</f>
        <v/>
      </c>
      <c r="CR118" s="294" t="str">
        <f ca="true">+IF(OFFSET('Sanitation Data'!$E$30,0,10*ROW('Sanitation Data'!E112))="","",OFFSET('Sanitation Data'!$E$30,0,10*ROW('Sanitation Data'!E112)))</f>
        <v/>
      </c>
      <c r="CS118" s="294" t="str">
        <f ca="true">+IF(OFFSET('Sanitation Data'!$E$31,0,10*ROW('Sanitation Data'!E112))="","",OFFSET('Sanitation Data'!$E$31,0,10*ROW('Sanitation Data'!E112)))</f>
        <v/>
      </c>
      <c r="CT118" s="294" t="str">
        <f ca="true">+IF(OFFSET('Sanitation Data'!$E$32,0,10*ROW('Sanitation Data'!E112))="","",OFFSET('Sanitation Data'!$E$32,0,10*ROW('Sanitation Data'!E112)))</f>
        <v/>
      </c>
      <c r="CU118" s="294" t="str">
        <f ca="true">+IF(OFFSET('Sanitation Data'!$F$28,0,10*ROW('Sanitation Data'!F112))="","",OFFSET('Sanitation Data'!$F$28,0,10*ROW('Sanitation Data'!F112)))</f>
        <v/>
      </c>
      <c r="CV118" s="294" t="str">
        <f ca="true">+IF(OFFSET('Sanitation Data'!$F$29,0,10*ROW('Sanitation Data'!F112))="","",OFFSET('Sanitation Data'!$F$29,0,10*ROW('Sanitation Data'!F112)))</f>
        <v/>
      </c>
      <c r="CW118" s="294" t="str">
        <f ca="true">+IF(OFFSET('Sanitation Data'!$F$30,0,10*ROW('Sanitation Data'!F112))="","",OFFSET('Sanitation Data'!$F$30,0,10*ROW('Sanitation Data'!F112)))</f>
        <v/>
      </c>
      <c r="CX118" s="294" t="str">
        <f ca="true">+IF(OFFSET('Sanitation Data'!$F$31,0,10*ROW('Sanitation Data'!F112))="","",OFFSET('Sanitation Data'!$F$31,0,10*ROW('Sanitation Data'!F112)))</f>
        <v/>
      </c>
      <c r="CY118" s="294" t="str">
        <f ca="true">+IF(OFFSET('Sanitation Data'!$F$32,0,10*ROW('Sanitation Data'!F112))="","",OFFSET('Sanitation Data'!$F$32,0,10*ROW('Sanitation Data'!F112)))</f>
        <v/>
      </c>
      <c r="CZ118" s="294" t="str">
        <f ca="true">+IF(OFFSET('Sanitation Data'!$G$28,0,10*ROW('Sanitation Data'!G112))="","",OFFSET('Sanitation Data'!$G$28,0,10*ROW('Sanitation Data'!G112)))</f>
        <v/>
      </c>
      <c r="DA118" s="294" t="str">
        <f ca="true">+IF(OFFSET('Sanitation Data'!$G$29,0,10*ROW('Sanitation Data'!G112))="","",OFFSET('Sanitation Data'!$G$29,0,10*ROW('Sanitation Data'!G112)))</f>
        <v/>
      </c>
      <c r="DB118" s="294" t="str">
        <f ca="true">+IF(OFFSET('Sanitation Data'!$G$30,0,10*ROW('Sanitation Data'!G112))="","",OFFSET('Sanitation Data'!$G$30,0,10*ROW('Sanitation Data'!G112)))</f>
        <v/>
      </c>
      <c r="DC118" s="294" t="str">
        <f ca="true">+IF(OFFSET('Sanitation Data'!$G$31,0,10*ROW('Sanitation Data'!G112))="","",OFFSET('Sanitation Data'!$G$31,0,10*ROW('Sanitation Data'!G112)))</f>
        <v/>
      </c>
      <c r="DD118" s="294" t="str">
        <f ca="true">+IF(OFFSET('Sanitation Data'!$G$32,0,10*ROW('Sanitation Data'!G112))="","",OFFSET('Sanitation Data'!$G$32,0,10*ROW('Sanitation Data'!G112)))</f>
        <v/>
      </c>
      <c r="DE118" s="294" t="str">
        <f ca="true">+IF(OFFSET('Sanitation Data'!$H$28,0,10*ROW('Sanitation Data'!H112))="","",OFFSET('Sanitation Data'!$H$28,0,10*ROW('Sanitation Data'!H112)))</f>
        <v/>
      </c>
      <c r="DF118" s="294" t="str">
        <f ca="true">+IF(OFFSET('Sanitation Data'!$H$29,0,10*ROW('Sanitation Data'!H112))="","",OFFSET('Sanitation Data'!$H$29,0,10*ROW('Sanitation Data'!H112)))</f>
        <v/>
      </c>
      <c r="DG118" s="294" t="str">
        <f ca="true">+IF(OFFSET('Sanitation Data'!$H$30,0,10*ROW('Sanitation Data'!H112))="","",OFFSET('Sanitation Data'!$H$30,0,10*ROW('Sanitation Data'!H112)))</f>
        <v/>
      </c>
      <c r="DH118" s="294" t="str">
        <f ca="true">+IF(OFFSET('Sanitation Data'!$H$31,0,10*ROW('Sanitation Data'!H112))="","",OFFSET('Sanitation Data'!$H$31,0,10*ROW('Sanitation Data'!H112)))</f>
        <v/>
      </c>
      <c r="DI118" s="294" t="str">
        <f ca="true">+IF(OFFSET('Sanitation Data'!$H$32,0,10*ROW('Sanitation Data'!H112))="","",OFFSET('Sanitation Data'!$H$32,0,10*ROW('Sanitation Data'!H112)))</f>
        <v/>
      </c>
      <c r="DJ118" s="294" t="str">
        <f ca="true">+IF(OFFSET('Sanitation Data'!$I$28,0,10*ROW('Sanitation Data'!I112))="","",OFFSET('Sanitation Data'!$I$28,0,10*ROW('Sanitation Data'!I112)))</f>
        <v/>
      </c>
      <c r="DK118" s="294" t="str">
        <f ca="true">+IF(OFFSET('Sanitation Data'!$I$29,0,10*ROW('Sanitation Data'!I112))="","",OFFSET('Sanitation Data'!$I$29,0,10*ROW('Sanitation Data'!I112)))</f>
        <v/>
      </c>
      <c r="DL118" s="294" t="str">
        <f ca="true">+IF(OFFSET('Sanitation Data'!$I$30,0,10*ROW('Sanitation Data'!I112))="","",OFFSET('Sanitation Data'!$I$30,0,10*ROW('Sanitation Data'!I112)))</f>
        <v/>
      </c>
      <c r="DM118" s="294" t="str">
        <f ca="true">+IF(OFFSET('Sanitation Data'!$I$31,0,10*ROW('Sanitation Data'!I112))="","",OFFSET('Sanitation Data'!$I$31,0,10*ROW('Sanitation Data'!I112)))</f>
        <v/>
      </c>
      <c r="DN118" s="294" t="str">
        <f ca="true">+IF(OFFSET('Sanitation Data'!$I$32,0,10*ROW('Sanitation Data'!I112))="","",OFFSET('Sanitation Data'!$I$32,0,10*ROW('Sanitation Data'!I112)))</f>
        <v/>
      </c>
      <c r="DO118" s="294" t="str">
        <f ca="true">+IF(OFFSET('Hygiene Data'!$D$11,0,10*ROW('Hygiene Data'!D112))="","",OFFSET('Hygiene Data'!$D$11,0,10*ROW('Hygiene Data'!D112)))</f>
        <v/>
      </c>
      <c r="DP118" s="294" t="str">
        <f ca="true">+IF(OFFSET('Hygiene Data'!$D$12,0,10*ROW('Hygiene Data'!D112))="","",OFFSET('Hygiene Data'!$D$12,0,10*ROW('Hygiene Data'!D112)))</f>
        <v/>
      </c>
      <c r="DQ118" s="294" t="str">
        <f ca="true">+IF(OFFSET('Hygiene Data'!$D$13,0,10*ROW('Hygiene Data'!D112))="","",OFFSET('Hygiene Data'!$D$13,0,10*ROW('Hygiene Data'!D112)))</f>
        <v/>
      </c>
      <c r="DR118" s="294" t="str">
        <f ca="true">+IF(OFFSET('Hygiene Data'!$E$11,0,10*ROW('Hygiene Data'!E112))="","",OFFSET('Hygiene Data'!$E$11,0,10*ROW('Hygiene Data'!E112)))</f>
        <v/>
      </c>
      <c r="DS118" s="294" t="str">
        <f ca="true">+IF(OFFSET('Hygiene Data'!$E$12,0,10*ROW('Hygiene Data'!E112))="","",OFFSET('Hygiene Data'!$E$12,0,10*ROW('Hygiene Data'!E112)))</f>
        <v/>
      </c>
      <c r="DT118" s="294" t="str">
        <f ca="true">+IF(OFFSET('Hygiene Data'!$E$13,0,10*ROW('Hygiene Data'!E112))="","",OFFSET('Hygiene Data'!$E$13,0,10*ROW('Hygiene Data'!E112)))</f>
        <v/>
      </c>
      <c r="DU118" s="294" t="str">
        <f ca="true">+IF(OFFSET('Hygiene Data'!$F$11,0,10*ROW('Hygiene Data'!F112))="","",OFFSET('Hygiene Data'!$F$11,0,10*ROW('Hygiene Data'!F112)))</f>
        <v/>
      </c>
      <c r="DV118" s="294" t="str">
        <f ca="true">+IF(OFFSET('Hygiene Data'!$F$12,0,10*ROW('Hygiene Data'!F112))="","",OFFSET('Hygiene Data'!$F$12,0,10*ROW('Hygiene Data'!F112)))</f>
        <v/>
      </c>
      <c r="DW118" s="294" t="str">
        <f ca="true">+IF(OFFSET('Hygiene Data'!$F$13,0,10*ROW('Hygiene Data'!F112))="","",OFFSET('Hygiene Data'!$F$13,0,10*ROW('Hygiene Data'!F112)))</f>
        <v/>
      </c>
      <c r="DX118" s="294" t="str">
        <f ca="true">+IF(OFFSET('Hygiene Data'!$G$11,0,10*ROW('Hygiene Data'!G112))="","",OFFSET('Hygiene Data'!$G$11,0,10*ROW('Hygiene Data'!G112)))</f>
        <v/>
      </c>
      <c r="DY118" s="294" t="str">
        <f ca="true">+IF(OFFSET('Hygiene Data'!$G$12,0,10*ROW('Hygiene Data'!G112))="","",OFFSET('Hygiene Data'!$G$12,0,10*ROW('Hygiene Data'!G112)))</f>
        <v/>
      </c>
      <c r="DZ118" s="294" t="str">
        <f ca="true">+IF(OFFSET('Hygiene Data'!$G$13,0,10*ROW('Hygiene Data'!G112))="","",OFFSET('Hygiene Data'!$G$13,0,10*ROW('Hygiene Data'!G112)))</f>
        <v/>
      </c>
      <c r="EA118" s="294" t="str">
        <f ca="true">+IF(OFFSET('Hygiene Data'!$H$11,0,10*ROW('Hygiene Data'!H112))="","",OFFSET('Hygiene Data'!$H$11,0,10*ROW('Hygiene Data'!H112)))</f>
        <v/>
      </c>
      <c r="EB118" s="294" t="str">
        <f ca="true">+IF(OFFSET('Hygiene Data'!$H$12,0,10*ROW('Hygiene Data'!H112))="","",OFFSET('Hygiene Data'!$H$12,0,10*ROW('Hygiene Data'!H112)))</f>
        <v/>
      </c>
      <c r="EC118" s="294" t="str">
        <f ca="true">+IF(OFFSET('Hygiene Data'!$H$13,0,10*ROW('Hygiene Data'!H112))="","",OFFSET('Hygiene Data'!$H$13,0,10*ROW('Hygiene Data'!H112)))</f>
        <v/>
      </c>
      <c r="ED118" s="294" t="str">
        <f ca="true">+IF(OFFSET('Hygiene Data'!$I$11,0,10*ROW('Hygiene Data'!I112))="","",OFFSET('Hygiene Data'!$I$11,0,10*ROW('Hygiene Data'!I112)))</f>
        <v/>
      </c>
      <c r="EE118" s="294" t="str">
        <f ca="true">+IF(OFFSET('Hygiene Data'!$I$12,0,10*ROW('Hygiene Data'!I112))="","",OFFSET('Hygiene Data'!$I$12,0,10*ROW('Hygiene Data'!I112)))</f>
        <v/>
      </c>
      <c r="EF118" s="294"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50" t="str">
        <f t="shared" ca="true" si="1"/>
        <v/>
      </c>
      <c r="D119" s="96"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6"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6"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6"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6"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6"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6"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6"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6"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6"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6"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6"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6"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6"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6"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6"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6"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6"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7"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7"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7"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7"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7"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7"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7"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7"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7"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7"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7"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7"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7"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7"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7"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7"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7"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7"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7"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7"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7"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7"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7"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7"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7"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7"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7"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7"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7"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7"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8"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8"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8"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8"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8"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8"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8"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8"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8"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8"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8"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8"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8"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8"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8"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8"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8"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8"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94"/>
      <c r="BS119" s="294" t="str">
        <f ca="true">+IF(OFFSET('Water Data'!$D$27,0,10*ROW('Water Data'!D113))="","",OFFSET('Water Data'!$D$27,0,10*ROW('Water Data'!D113)))</f>
        <v/>
      </c>
      <c r="BT119" s="294" t="str">
        <f ca="true">+IF(OFFSET('Water Data'!$D$28,0,10*ROW('Water Data'!D113))="","",OFFSET('Water Data'!$D$28,0,10*ROW('Water Data'!D113)))</f>
        <v/>
      </c>
      <c r="BU119" s="294" t="str">
        <f ca="true">+IF(OFFSET('Water Data'!$D$29,0,10*ROW('Water Data'!D113))="","",OFFSET('Water Data'!$D$29,0,10*ROW('Water Data'!D113)))</f>
        <v/>
      </c>
      <c r="BV119" s="294" t="str">
        <f ca="true">+IF(OFFSET('Water Data'!$E$27,0,10*ROW('Water Data'!E113))="","",OFFSET('Water Data'!$E$27,0,10*ROW('Water Data'!E113)))</f>
        <v/>
      </c>
      <c r="BW119" s="294" t="str">
        <f ca="true">+IF(OFFSET('Water Data'!$E$28,0,10*ROW('Water Data'!E113))="","",OFFSET('Water Data'!$E$28,0,10*ROW('Water Data'!E113)))</f>
        <v/>
      </c>
      <c r="BX119" s="294" t="str">
        <f ca="true">+IF(OFFSET('Water Data'!$E$29,0,10*ROW('Water Data'!E113))="","",OFFSET('Water Data'!$E$29,0,10*ROW('Water Data'!E113)))</f>
        <v/>
      </c>
      <c r="BY119" s="294" t="str">
        <f ca="true">+IF(OFFSET('Water Data'!$F$27,0,10*ROW('Water Data'!F113))="","",OFFSET('Water Data'!$F$27,0,10*ROW('Water Data'!F113)))</f>
        <v/>
      </c>
      <c r="BZ119" s="294" t="str">
        <f ca="true">+IF(OFFSET('Water Data'!$F$28,0,10*ROW('Water Data'!F113))="","",OFFSET('Water Data'!$F$28,0,10*ROW('Water Data'!F113)))</f>
        <v/>
      </c>
      <c r="CA119" s="294" t="str">
        <f ca="true">+IF(OFFSET('Water Data'!$F$29,0,10*ROW('Water Data'!F113))="","",OFFSET('Water Data'!$F$29,0,10*ROW('Water Data'!F113)))</f>
        <v/>
      </c>
      <c r="CB119" s="294" t="str">
        <f ca="true">+IF(OFFSET('Water Data'!$G$27,0,10*ROW('Water Data'!G113))="","",OFFSET('Water Data'!$G$27,0,10*ROW('Water Data'!G113)))</f>
        <v/>
      </c>
      <c r="CC119" s="294" t="str">
        <f ca="true">+IF(OFFSET('Water Data'!$G$28,0,10*ROW('Water Data'!G113))="","",OFFSET('Water Data'!$G$28,0,10*ROW('Water Data'!G113)))</f>
        <v/>
      </c>
      <c r="CD119" s="294" t="str">
        <f ca="true">+IF(OFFSET('Water Data'!$G$29,0,10*ROW('Water Data'!G113))="","",OFFSET('Water Data'!$G$29,0,10*ROW('Water Data'!G113)))</f>
        <v/>
      </c>
      <c r="CE119" s="294" t="str">
        <f ca="true">+IF(OFFSET('Water Data'!$H$27,0,10*ROW('Water Data'!H113))="","",OFFSET('Water Data'!$H$27,0,10*ROW('Water Data'!H113)))</f>
        <v/>
      </c>
      <c r="CF119" s="294" t="str">
        <f ca="true">+IF(OFFSET('Water Data'!$H$28,0,10*ROW('Water Data'!H113))="","",OFFSET('Water Data'!$H$28,0,10*ROW('Water Data'!H113)))</f>
        <v/>
      </c>
      <c r="CG119" s="294" t="str">
        <f ca="true">+IF(OFFSET('Water Data'!$H$29,0,10*ROW('Water Data'!H113))="","",OFFSET('Water Data'!$H$29,0,10*ROW('Water Data'!H113)))</f>
        <v/>
      </c>
      <c r="CH119" s="294" t="str">
        <f ca="true">+IF(OFFSET('Water Data'!$I$27,0,10*ROW('Water Data'!I113))="","",OFFSET('Water Data'!$I$27,0,10*ROW('Water Data'!I113)))</f>
        <v/>
      </c>
      <c r="CI119" s="294" t="str">
        <f ca="true">+IF(OFFSET('Water Data'!$I$28,0,10*ROW('Water Data'!I113))="","",OFFSET('Water Data'!$I$28,0,10*ROW('Water Data'!I113)))</f>
        <v/>
      </c>
      <c r="CJ119" s="294" t="str">
        <f ca="true">+IF(OFFSET('Water Data'!$I$29,0,10*ROW('Water Data'!I113))="","",OFFSET('Water Data'!$I$29,0,10*ROW('Water Data'!I113)))</f>
        <v/>
      </c>
      <c r="CK119" s="294" t="str">
        <f ca="true">+IF(OFFSET('Sanitation Data'!$D$28,0,10*ROW('Sanitation Data'!D113))="","",OFFSET('Sanitation Data'!$D$28,0,10*ROW('Sanitation Data'!D113)))</f>
        <v/>
      </c>
      <c r="CL119" s="294" t="str">
        <f ca="true">+IF(OFFSET('Sanitation Data'!$D$29,0,10*ROW('Sanitation Data'!D113))="","",OFFSET('Sanitation Data'!$D$29,0,10*ROW('Sanitation Data'!D113)))</f>
        <v/>
      </c>
      <c r="CM119" s="294" t="str">
        <f ca="true">+IF(OFFSET('Sanitation Data'!$D$30,0,10*ROW('Sanitation Data'!D113))="","",OFFSET('Sanitation Data'!$D$30,0,10*ROW('Sanitation Data'!D113)))</f>
        <v/>
      </c>
      <c r="CN119" s="294" t="str">
        <f ca="true">+IF(OFFSET('Sanitation Data'!$D$31,0,10*ROW('Sanitation Data'!D113))="","",OFFSET('Sanitation Data'!$D$31,0,10*ROW('Sanitation Data'!D113)))</f>
        <v/>
      </c>
      <c r="CO119" s="294" t="str">
        <f ca="true">+IF(OFFSET('Sanitation Data'!$D$32,0,10*ROW('Sanitation Data'!D113))="","",OFFSET('Sanitation Data'!$D$32,0,10*ROW('Sanitation Data'!D113)))</f>
        <v/>
      </c>
      <c r="CP119" s="294" t="str">
        <f ca="true">+IF(OFFSET('Sanitation Data'!$E$28,0,10*ROW('Sanitation Data'!E113))="","",OFFSET('Sanitation Data'!$E$28,0,10*ROW('Sanitation Data'!E113)))</f>
        <v/>
      </c>
      <c r="CQ119" s="294" t="str">
        <f ca="true">+IF(OFFSET('Sanitation Data'!$E$29,0,10*ROW('Sanitation Data'!E113))="","",OFFSET('Sanitation Data'!$E$29,0,10*ROW('Sanitation Data'!E113)))</f>
        <v/>
      </c>
      <c r="CR119" s="294" t="str">
        <f ca="true">+IF(OFFSET('Sanitation Data'!$E$30,0,10*ROW('Sanitation Data'!E113))="","",OFFSET('Sanitation Data'!$E$30,0,10*ROW('Sanitation Data'!E113)))</f>
        <v/>
      </c>
      <c r="CS119" s="294" t="str">
        <f ca="true">+IF(OFFSET('Sanitation Data'!$E$31,0,10*ROW('Sanitation Data'!E113))="","",OFFSET('Sanitation Data'!$E$31,0,10*ROW('Sanitation Data'!E113)))</f>
        <v/>
      </c>
      <c r="CT119" s="294" t="str">
        <f ca="true">+IF(OFFSET('Sanitation Data'!$E$32,0,10*ROW('Sanitation Data'!E113))="","",OFFSET('Sanitation Data'!$E$32,0,10*ROW('Sanitation Data'!E113)))</f>
        <v/>
      </c>
      <c r="CU119" s="294" t="str">
        <f ca="true">+IF(OFFSET('Sanitation Data'!$F$28,0,10*ROW('Sanitation Data'!F113))="","",OFFSET('Sanitation Data'!$F$28,0,10*ROW('Sanitation Data'!F113)))</f>
        <v/>
      </c>
      <c r="CV119" s="294" t="str">
        <f ca="true">+IF(OFFSET('Sanitation Data'!$F$29,0,10*ROW('Sanitation Data'!F113))="","",OFFSET('Sanitation Data'!$F$29,0,10*ROW('Sanitation Data'!F113)))</f>
        <v/>
      </c>
      <c r="CW119" s="294" t="str">
        <f ca="true">+IF(OFFSET('Sanitation Data'!$F$30,0,10*ROW('Sanitation Data'!F113))="","",OFFSET('Sanitation Data'!$F$30,0,10*ROW('Sanitation Data'!F113)))</f>
        <v/>
      </c>
      <c r="CX119" s="294" t="str">
        <f ca="true">+IF(OFFSET('Sanitation Data'!$F$31,0,10*ROW('Sanitation Data'!F113))="","",OFFSET('Sanitation Data'!$F$31,0,10*ROW('Sanitation Data'!F113)))</f>
        <v/>
      </c>
      <c r="CY119" s="294" t="str">
        <f ca="true">+IF(OFFSET('Sanitation Data'!$F$32,0,10*ROW('Sanitation Data'!F113))="","",OFFSET('Sanitation Data'!$F$32,0,10*ROW('Sanitation Data'!F113)))</f>
        <v/>
      </c>
      <c r="CZ119" s="294" t="str">
        <f ca="true">+IF(OFFSET('Sanitation Data'!$G$28,0,10*ROW('Sanitation Data'!G113))="","",OFFSET('Sanitation Data'!$G$28,0,10*ROW('Sanitation Data'!G113)))</f>
        <v/>
      </c>
      <c r="DA119" s="294" t="str">
        <f ca="true">+IF(OFFSET('Sanitation Data'!$G$29,0,10*ROW('Sanitation Data'!G113))="","",OFFSET('Sanitation Data'!$G$29,0,10*ROW('Sanitation Data'!G113)))</f>
        <v/>
      </c>
      <c r="DB119" s="294" t="str">
        <f ca="true">+IF(OFFSET('Sanitation Data'!$G$30,0,10*ROW('Sanitation Data'!G113))="","",OFFSET('Sanitation Data'!$G$30,0,10*ROW('Sanitation Data'!G113)))</f>
        <v/>
      </c>
      <c r="DC119" s="294" t="str">
        <f ca="true">+IF(OFFSET('Sanitation Data'!$G$31,0,10*ROW('Sanitation Data'!G113))="","",OFFSET('Sanitation Data'!$G$31,0,10*ROW('Sanitation Data'!G113)))</f>
        <v/>
      </c>
      <c r="DD119" s="294" t="str">
        <f ca="true">+IF(OFFSET('Sanitation Data'!$G$32,0,10*ROW('Sanitation Data'!G113))="","",OFFSET('Sanitation Data'!$G$32,0,10*ROW('Sanitation Data'!G113)))</f>
        <v/>
      </c>
      <c r="DE119" s="294" t="str">
        <f ca="true">+IF(OFFSET('Sanitation Data'!$H$28,0,10*ROW('Sanitation Data'!H113))="","",OFFSET('Sanitation Data'!$H$28,0,10*ROW('Sanitation Data'!H113)))</f>
        <v/>
      </c>
      <c r="DF119" s="294" t="str">
        <f ca="true">+IF(OFFSET('Sanitation Data'!$H$29,0,10*ROW('Sanitation Data'!H113))="","",OFFSET('Sanitation Data'!$H$29,0,10*ROW('Sanitation Data'!H113)))</f>
        <v/>
      </c>
      <c r="DG119" s="294" t="str">
        <f ca="true">+IF(OFFSET('Sanitation Data'!$H$30,0,10*ROW('Sanitation Data'!H113))="","",OFFSET('Sanitation Data'!$H$30,0,10*ROW('Sanitation Data'!H113)))</f>
        <v/>
      </c>
      <c r="DH119" s="294" t="str">
        <f ca="true">+IF(OFFSET('Sanitation Data'!$H$31,0,10*ROW('Sanitation Data'!H113))="","",OFFSET('Sanitation Data'!$H$31,0,10*ROW('Sanitation Data'!H113)))</f>
        <v/>
      </c>
      <c r="DI119" s="294" t="str">
        <f ca="true">+IF(OFFSET('Sanitation Data'!$H$32,0,10*ROW('Sanitation Data'!H113))="","",OFFSET('Sanitation Data'!$H$32,0,10*ROW('Sanitation Data'!H113)))</f>
        <v/>
      </c>
      <c r="DJ119" s="294" t="str">
        <f ca="true">+IF(OFFSET('Sanitation Data'!$I$28,0,10*ROW('Sanitation Data'!I113))="","",OFFSET('Sanitation Data'!$I$28,0,10*ROW('Sanitation Data'!I113)))</f>
        <v/>
      </c>
      <c r="DK119" s="294" t="str">
        <f ca="true">+IF(OFFSET('Sanitation Data'!$I$29,0,10*ROW('Sanitation Data'!I113))="","",OFFSET('Sanitation Data'!$I$29,0,10*ROW('Sanitation Data'!I113)))</f>
        <v/>
      </c>
      <c r="DL119" s="294" t="str">
        <f ca="true">+IF(OFFSET('Sanitation Data'!$I$30,0,10*ROW('Sanitation Data'!I113))="","",OFFSET('Sanitation Data'!$I$30,0,10*ROW('Sanitation Data'!I113)))</f>
        <v/>
      </c>
      <c r="DM119" s="294" t="str">
        <f ca="true">+IF(OFFSET('Sanitation Data'!$I$31,0,10*ROW('Sanitation Data'!I113))="","",OFFSET('Sanitation Data'!$I$31,0,10*ROW('Sanitation Data'!I113)))</f>
        <v/>
      </c>
      <c r="DN119" s="294" t="str">
        <f ca="true">+IF(OFFSET('Sanitation Data'!$I$32,0,10*ROW('Sanitation Data'!I113))="","",OFFSET('Sanitation Data'!$I$32,0,10*ROW('Sanitation Data'!I113)))</f>
        <v/>
      </c>
      <c r="DO119" s="294" t="str">
        <f ca="true">+IF(OFFSET('Hygiene Data'!$D$11,0,10*ROW('Hygiene Data'!D113))="","",OFFSET('Hygiene Data'!$D$11,0,10*ROW('Hygiene Data'!D113)))</f>
        <v/>
      </c>
      <c r="DP119" s="294" t="str">
        <f ca="true">+IF(OFFSET('Hygiene Data'!$D$12,0,10*ROW('Hygiene Data'!D113))="","",OFFSET('Hygiene Data'!$D$12,0,10*ROW('Hygiene Data'!D113)))</f>
        <v/>
      </c>
      <c r="DQ119" s="294" t="str">
        <f ca="true">+IF(OFFSET('Hygiene Data'!$D$13,0,10*ROW('Hygiene Data'!D113))="","",OFFSET('Hygiene Data'!$D$13,0,10*ROW('Hygiene Data'!D113)))</f>
        <v/>
      </c>
      <c r="DR119" s="294" t="str">
        <f ca="true">+IF(OFFSET('Hygiene Data'!$E$11,0,10*ROW('Hygiene Data'!E113))="","",OFFSET('Hygiene Data'!$E$11,0,10*ROW('Hygiene Data'!E113)))</f>
        <v/>
      </c>
      <c r="DS119" s="294" t="str">
        <f ca="true">+IF(OFFSET('Hygiene Data'!$E$12,0,10*ROW('Hygiene Data'!E113))="","",OFFSET('Hygiene Data'!$E$12,0,10*ROW('Hygiene Data'!E113)))</f>
        <v/>
      </c>
      <c r="DT119" s="294" t="str">
        <f ca="true">+IF(OFFSET('Hygiene Data'!$E$13,0,10*ROW('Hygiene Data'!E113))="","",OFFSET('Hygiene Data'!$E$13,0,10*ROW('Hygiene Data'!E113)))</f>
        <v/>
      </c>
      <c r="DU119" s="294" t="str">
        <f ca="true">+IF(OFFSET('Hygiene Data'!$F$11,0,10*ROW('Hygiene Data'!F113))="","",OFFSET('Hygiene Data'!$F$11,0,10*ROW('Hygiene Data'!F113)))</f>
        <v/>
      </c>
      <c r="DV119" s="294" t="str">
        <f ca="true">+IF(OFFSET('Hygiene Data'!$F$12,0,10*ROW('Hygiene Data'!F113))="","",OFFSET('Hygiene Data'!$F$12,0,10*ROW('Hygiene Data'!F113)))</f>
        <v/>
      </c>
      <c r="DW119" s="294" t="str">
        <f ca="true">+IF(OFFSET('Hygiene Data'!$F$13,0,10*ROW('Hygiene Data'!F113))="","",OFFSET('Hygiene Data'!$F$13,0,10*ROW('Hygiene Data'!F113)))</f>
        <v/>
      </c>
      <c r="DX119" s="294" t="str">
        <f ca="true">+IF(OFFSET('Hygiene Data'!$G$11,0,10*ROW('Hygiene Data'!G113))="","",OFFSET('Hygiene Data'!$G$11,0,10*ROW('Hygiene Data'!G113)))</f>
        <v/>
      </c>
      <c r="DY119" s="294" t="str">
        <f ca="true">+IF(OFFSET('Hygiene Data'!$G$12,0,10*ROW('Hygiene Data'!G113))="","",OFFSET('Hygiene Data'!$G$12,0,10*ROW('Hygiene Data'!G113)))</f>
        <v/>
      </c>
      <c r="DZ119" s="294" t="str">
        <f ca="true">+IF(OFFSET('Hygiene Data'!$G$13,0,10*ROW('Hygiene Data'!G113))="","",OFFSET('Hygiene Data'!$G$13,0,10*ROW('Hygiene Data'!G113)))</f>
        <v/>
      </c>
      <c r="EA119" s="294" t="str">
        <f ca="true">+IF(OFFSET('Hygiene Data'!$H$11,0,10*ROW('Hygiene Data'!H113))="","",OFFSET('Hygiene Data'!$H$11,0,10*ROW('Hygiene Data'!H113)))</f>
        <v/>
      </c>
      <c r="EB119" s="294" t="str">
        <f ca="true">+IF(OFFSET('Hygiene Data'!$H$12,0,10*ROW('Hygiene Data'!H113))="","",OFFSET('Hygiene Data'!$H$12,0,10*ROW('Hygiene Data'!H113)))</f>
        <v/>
      </c>
      <c r="EC119" s="294" t="str">
        <f ca="true">+IF(OFFSET('Hygiene Data'!$H$13,0,10*ROW('Hygiene Data'!H113))="","",OFFSET('Hygiene Data'!$H$13,0,10*ROW('Hygiene Data'!H113)))</f>
        <v/>
      </c>
      <c r="ED119" s="294" t="str">
        <f ca="true">+IF(OFFSET('Hygiene Data'!$I$11,0,10*ROW('Hygiene Data'!I113))="","",OFFSET('Hygiene Data'!$I$11,0,10*ROW('Hygiene Data'!I113)))</f>
        <v/>
      </c>
      <c r="EE119" s="294" t="str">
        <f ca="true">+IF(OFFSET('Hygiene Data'!$I$12,0,10*ROW('Hygiene Data'!I113))="","",OFFSET('Hygiene Data'!$I$12,0,10*ROW('Hygiene Data'!I113)))</f>
        <v/>
      </c>
      <c r="EF119" s="294"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50" t="str">
        <f t="shared" ca="true" si="1"/>
        <v/>
      </c>
      <c r="D120" s="96"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6"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6"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6"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6"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6"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6"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6"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6"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6"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6"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6"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6"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6"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6"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6"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6"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6"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7"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7"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7"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7"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7"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7"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7"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7"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7"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7"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7"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7"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7"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7"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7"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7"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7"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7"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7"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7"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7"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7"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7"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7"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7"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7"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7"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7"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7"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7"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8"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8"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8"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8"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8"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8"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8"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8"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8"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8"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8"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8"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8"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8"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8"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8"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8"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8"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94"/>
      <c r="BS120" s="294" t="str">
        <f ca="true">+IF(OFFSET('Water Data'!$D$27,0,10*ROW('Water Data'!D114))="","",OFFSET('Water Data'!$D$27,0,10*ROW('Water Data'!D114)))</f>
        <v/>
      </c>
      <c r="BT120" s="294" t="str">
        <f ca="true">+IF(OFFSET('Water Data'!$D$28,0,10*ROW('Water Data'!D114))="","",OFFSET('Water Data'!$D$28,0,10*ROW('Water Data'!D114)))</f>
        <v/>
      </c>
      <c r="BU120" s="294" t="str">
        <f ca="true">+IF(OFFSET('Water Data'!$D$29,0,10*ROW('Water Data'!D114))="","",OFFSET('Water Data'!$D$29,0,10*ROW('Water Data'!D114)))</f>
        <v/>
      </c>
      <c r="BV120" s="294" t="str">
        <f ca="true">+IF(OFFSET('Water Data'!$E$27,0,10*ROW('Water Data'!E114))="","",OFFSET('Water Data'!$E$27,0,10*ROW('Water Data'!E114)))</f>
        <v/>
      </c>
      <c r="BW120" s="294" t="str">
        <f ca="true">+IF(OFFSET('Water Data'!$E$28,0,10*ROW('Water Data'!E114))="","",OFFSET('Water Data'!$E$28,0,10*ROW('Water Data'!E114)))</f>
        <v/>
      </c>
      <c r="BX120" s="294" t="str">
        <f ca="true">+IF(OFFSET('Water Data'!$E$29,0,10*ROW('Water Data'!E114))="","",OFFSET('Water Data'!$E$29,0,10*ROW('Water Data'!E114)))</f>
        <v/>
      </c>
      <c r="BY120" s="294" t="str">
        <f ca="true">+IF(OFFSET('Water Data'!$F$27,0,10*ROW('Water Data'!F114))="","",OFFSET('Water Data'!$F$27,0,10*ROW('Water Data'!F114)))</f>
        <v/>
      </c>
      <c r="BZ120" s="294" t="str">
        <f ca="true">+IF(OFFSET('Water Data'!$F$28,0,10*ROW('Water Data'!F114))="","",OFFSET('Water Data'!$F$28,0,10*ROW('Water Data'!F114)))</f>
        <v/>
      </c>
      <c r="CA120" s="294" t="str">
        <f ca="true">+IF(OFFSET('Water Data'!$F$29,0,10*ROW('Water Data'!F114))="","",OFFSET('Water Data'!$F$29,0,10*ROW('Water Data'!F114)))</f>
        <v/>
      </c>
      <c r="CB120" s="294" t="str">
        <f ca="true">+IF(OFFSET('Water Data'!$G$27,0,10*ROW('Water Data'!G114))="","",OFFSET('Water Data'!$G$27,0,10*ROW('Water Data'!G114)))</f>
        <v/>
      </c>
      <c r="CC120" s="294" t="str">
        <f ca="true">+IF(OFFSET('Water Data'!$G$28,0,10*ROW('Water Data'!G114))="","",OFFSET('Water Data'!$G$28,0,10*ROW('Water Data'!G114)))</f>
        <v/>
      </c>
      <c r="CD120" s="294" t="str">
        <f ca="true">+IF(OFFSET('Water Data'!$G$29,0,10*ROW('Water Data'!G114))="","",OFFSET('Water Data'!$G$29,0,10*ROW('Water Data'!G114)))</f>
        <v/>
      </c>
      <c r="CE120" s="294" t="str">
        <f ca="true">+IF(OFFSET('Water Data'!$H$27,0,10*ROW('Water Data'!H114))="","",OFFSET('Water Data'!$H$27,0,10*ROW('Water Data'!H114)))</f>
        <v/>
      </c>
      <c r="CF120" s="294" t="str">
        <f ca="true">+IF(OFFSET('Water Data'!$H$28,0,10*ROW('Water Data'!H114))="","",OFFSET('Water Data'!$H$28,0,10*ROW('Water Data'!H114)))</f>
        <v/>
      </c>
      <c r="CG120" s="294" t="str">
        <f ca="true">+IF(OFFSET('Water Data'!$H$29,0,10*ROW('Water Data'!H114))="","",OFFSET('Water Data'!$H$29,0,10*ROW('Water Data'!H114)))</f>
        <v/>
      </c>
      <c r="CH120" s="294" t="str">
        <f ca="true">+IF(OFFSET('Water Data'!$I$27,0,10*ROW('Water Data'!I114))="","",OFFSET('Water Data'!$I$27,0,10*ROW('Water Data'!I114)))</f>
        <v/>
      </c>
      <c r="CI120" s="294" t="str">
        <f ca="true">+IF(OFFSET('Water Data'!$I$28,0,10*ROW('Water Data'!I114))="","",OFFSET('Water Data'!$I$28,0,10*ROW('Water Data'!I114)))</f>
        <v/>
      </c>
      <c r="CJ120" s="294" t="str">
        <f ca="true">+IF(OFFSET('Water Data'!$I$29,0,10*ROW('Water Data'!I114))="","",OFFSET('Water Data'!$I$29,0,10*ROW('Water Data'!I114)))</f>
        <v/>
      </c>
      <c r="CK120" s="294" t="str">
        <f ca="true">+IF(OFFSET('Sanitation Data'!$D$28,0,10*ROW('Sanitation Data'!D114))="","",OFFSET('Sanitation Data'!$D$28,0,10*ROW('Sanitation Data'!D114)))</f>
        <v/>
      </c>
      <c r="CL120" s="294" t="str">
        <f ca="true">+IF(OFFSET('Sanitation Data'!$D$29,0,10*ROW('Sanitation Data'!D114))="","",OFFSET('Sanitation Data'!$D$29,0,10*ROW('Sanitation Data'!D114)))</f>
        <v/>
      </c>
      <c r="CM120" s="294" t="str">
        <f ca="true">+IF(OFFSET('Sanitation Data'!$D$30,0,10*ROW('Sanitation Data'!D114))="","",OFFSET('Sanitation Data'!$D$30,0,10*ROW('Sanitation Data'!D114)))</f>
        <v/>
      </c>
      <c r="CN120" s="294" t="str">
        <f ca="true">+IF(OFFSET('Sanitation Data'!$D$31,0,10*ROW('Sanitation Data'!D114))="","",OFFSET('Sanitation Data'!$D$31,0,10*ROW('Sanitation Data'!D114)))</f>
        <v/>
      </c>
      <c r="CO120" s="294" t="str">
        <f ca="true">+IF(OFFSET('Sanitation Data'!$D$32,0,10*ROW('Sanitation Data'!D114))="","",OFFSET('Sanitation Data'!$D$32,0,10*ROW('Sanitation Data'!D114)))</f>
        <v/>
      </c>
      <c r="CP120" s="294" t="str">
        <f ca="true">+IF(OFFSET('Sanitation Data'!$E$28,0,10*ROW('Sanitation Data'!E114))="","",OFFSET('Sanitation Data'!$E$28,0,10*ROW('Sanitation Data'!E114)))</f>
        <v/>
      </c>
      <c r="CQ120" s="294" t="str">
        <f ca="true">+IF(OFFSET('Sanitation Data'!$E$29,0,10*ROW('Sanitation Data'!E114))="","",OFFSET('Sanitation Data'!$E$29,0,10*ROW('Sanitation Data'!E114)))</f>
        <v/>
      </c>
      <c r="CR120" s="294" t="str">
        <f ca="true">+IF(OFFSET('Sanitation Data'!$E$30,0,10*ROW('Sanitation Data'!E114))="","",OFFSET('Sanitation Data'!$E$30,0,10*ROW('Sanitation Data'!E114)))</f>
        <v/>
      </c>
      <c r="CS120" s="294" t="str">
        <f ca="true">+IF(OFFSET('Sanitation Data'!$E$31,0,10*ROW('Sanitation Data'!E114))="","",OFFSET('Sanitation Data'!$E$31,0,10*ROW('Sanitation Data'!E114)))</f>
        <v/>
      </c>
      <c r="CT120" s="294" t="str">
        <f ca="true">+IF(OFFSET('Sanitation Data'!$E$32,0,10*ROW('Sanitation Data'!E114))="","",OFFSET('Sanitation Data'!$E$32,0,10*ROW('Sanitation Data'!E114)))</f>
        <v/>
      </c>
      <c r="CU120" s="294" t="str">
        <f ca="true">+IF(OFFSET('Sanitation Data'!$F$28,0,10*ROW('Sanitation Data'!F114))="","",OFFSET('Sanitation Data'!$F$28,0,10*ROW('Sanitation Data'!F114)))</f>
        <v/>
      </c>
      <c r="CV120" s="294" t="str">
        <f ca="true">+IF(OFFSET('Sanitation Data'!$F$29,0,10*ROW('Sanitation Data'!F114))="","",OFFSET('Sanitation Data'!$F$29,0,10*ROW('Sanitation Data'!F114)))</f>
        <v/>
      </c>
      <c r="CW120" s="294" t="str">
        <f ca="true">+IF(OFFSET('Sanitation Data'!$F$30,0,10*ROW('Sanitation Data'!F114))="","",OFFSET('Sanitation Data'!$F$30,0,10*ROW('Sanitation Data'!F114)))</f>
        <v/>
      </c>
      <c r="CX120" s="294" t="str">
        <f ca="true">+IF(OFFSET('Sanitation Data'!$F$31,0,10*ROW('Sanitation Data'!F114))="","",OFFSET('Sanitation Data'!$F$31,0,10*ROW('Sanitation Data'!F114)))</f>
        <v/>
      </c>
      <c r="CY120" s="294" t="str">
        <f ca="true">+IF(OFFSET('Sanitation Data'!$F$32,0,10*ROW('Sanitation Data'!F114))="","",OFFSET('Sanitation Data'!$F$32,0,10*ROW('Sanitation Data'!F114)))</f>
        <v/>
      </c>
      <c r="CZ120" s="294" t="str">
        <f ca="true">+IF(OFFSET('Sanitation Data'!$G$28,0,10*ROW('Sanitation Data'!G114))="","",OFFSET('Sanitation Data'!$G$28,0,10*ROW('Sanitation Data'!G114)))</f>
        <v/>
      </c>
      <c r="DA120" s="294" t="str">
        <f ca="true">+IF(OFFSET('Sanitation Data'!$G$29,0,10*ROW('Sanitation Data'!G114))="","",OFFSET('Sanitation Data'!$G$29,0,10*ROW('Sanitation Data'!G114)))</f>
        <v/>
      </c>
      <c r="DB120" s="294" t="str">
        <f ca="true">+IF(OFFSET('Sanitation Data'!$G$30,0,10*ROW('Sanitation Data'!G114))="","",OFFSET('Sanitation Data'!$G$30,0,10*ROW('Sanitation Data'!G114)))</f>
        <v/>
      </c>
      <c r="DC120" s="294" t="str">
        <f ca="true">+IF(OFFSET('Sanitation Data'!$G$31,0,10*ROW('Sanitation Data'!G114))="","",OFFSET('Sanitation Data'!$G$31,0,10*ROW('Sanitation Data'!G114)))</f>
        <v/>
      </c>
      <c r="DD120" s="294" t="str">
        <f ca="true">+IF(OFFSET('Sanitation Data'!$G$32,0,10*ROW('Sanitation Data'!G114))="","",OFFSET('Sanitation Data'!$G$32,0,10*ROW('Sanitation Data'!G114)))</f>
        <v/>
      </c>
      <c r="DE120" s="294" t="str">
        <f ca="true">+IF(OFFSET('Sanitation Data'!$H$28,0,10*ROW('Sanitation Data'!H114))="","",OFFSET('Sanitation Data'!$H$28,0,10*ROW('Sanitation Data'!H114)))</f>
        <v/>
      </c>
      <c r="DF120" s="294" t="str">
        <f ca="true">+IF(OFFSET('Sanitation Data'!$H$29,0,10*ROW('Sanitation Data'!H114))="","",OFFSET('Sanitation Data'!$H$29,0,10*ROW('Sanitation Data'!H114)))</f>
        <v/>
      </c>
      <c r="DG120" s="294" t="str">
        <f ca="true">+IF(OFFSET('Sanitation Data'!$H$30,0,10*ROW('Sanitation Data'!H114))="","",OFFSET('Sanitation Data'!$H$30,0,10*ROW('Sanitation Data'!H114)))</f>
        <v/>
      </c>
      <c r="DH120" s="294" t="str">
        <f ca="true">+IF(OFFSET('Sanitation Data'!$H$31,0,10*ROW('Sanitation Data'!H114))="","",OFFSET('Sanitation Data'!$H$31,0,10*ROW('Sanitation Data'!H114)))</f>
        <v/>
      </c>
      <c r="DI120" s="294" t="str">
        <f ca="true">+IF(OFFSET('Sanitation Data'!$H$32,0,10*ROW('Sanitation Data'!H114))="","",OFFSET('Sanitation Data'!$H$32,0,10*ROW('Sanitation Data'!H114)))</f>
        <v/>
      </c>
      <c r="DJ120" s="294" t="str">
        <f ca="true">+IF(OFFSET('Sanitation Data'!$I$28,0,10*ROW('Sanitation Data'!I114))="","",OFFSET('Sanitation Data'!$I$28,0,10*ROW('Sanitation Data'!I114)))</f>
        <v/>
      </c>
      <c r="DK120" s="294" t="str">
        <f ca="true">+IF(OFFSET('Sanitation Data'!$I$29,0,10*ROW('Sanitation Data'!I114))="","",OFFSET('Sanitation Data'!$I$29,0,10*ROW('Sanitation Data'!I114)))</f>
        <v/>
      </c>
      <c r="DL120" s="294" t="str">
        <f ca="true">+IF(OFFSET('Sanitation Data'!$I$30,0,10*ROW('Sanitation Data'!I114))="","",OFFSET('Sanitation Data'!$I$30,0,10*ROW('Sanitation Data'!I114)))</f>
        <v/>
      </c>
      <c r="DM120" s="294" t="str">
        <f ca="true">+IF(OFFSET('Sanitation Data'!$I$31,0,10*ROW('Sanitation Data'!I114))="","",OFFSET('Sanitation Data'!$I$31,0,10*ROW('Sanitation Data'!I114)))</f>
        <v/>
      </c>
      <c r="DN120" s="294" t="str">
        <f ca="true">+IF(OFFSET('Sanitation Data'!$I$32,0,10*ROW('Sanitation Data'!I114))="","",OFFSET('Sanitation Data'!$I$32,0,10*ROW('Sanitation Data'!I114)))</f>
        <v/>
      </c>
      <c r="DO120" s="294" t="str">
        <f ca="true">+IF(OFFSET('Hygiene Data'!$D$11,0,10*ROW('Hygiene Data'!D114))="","",OFFSET('Hygiene Data'!$D$11,0,10*ROW('Hygiene Data'!D114)))</f>
        <v/>
      </c>
      <c r="DP120" s="294" t="str">
        <f ca="true">+IF(OFFSET('Hygiene Data'!$D$12,0,10*ROW('Hygiene Data'!D114))="","",OFFSET('Hygiene Data'!$D$12,0,10*ROW('Hygiene Data'!D114)))</f>
        <v/>
      </c>
      <c r="DQ120" s="294" t="str">
        <f ca="true">+IF(OFFSET('Hygiene Data'!$D$13,0,10*ROW('Hygiene Data'!D114))="","",OFFSET('Hygiene Data'!$D$13,0,10*ROW('Hygiene Data'!D114)))</f>
        <v/>
      </c>
      <c r="DR120" s="294" t="str">
        <f ca="true">+IF(OFFSET('Hygiene Data'!$E$11,0,10*ROW('Hygiene Data'!E114))="","",OFFSET('Hygiene Data'!$E$11,0,10*ROW('Hygiene Data'!E114)))</f>
        <v/>
      </c>
      <c r="DS120" s="294" t="str">
        <f ca="true">+IF(OFFSET('Hygiene Data'!$E$12,0,10*ROW('Hygiene Data'!E114))="","",OFFSET('Hygiene Data'!$E$12,0,10*ROW('Hygiene Data'!E114)))</f>
        <v/>
      </c>
      <c r="DT120" s="294" t="str">
        <f ca="true">+IF(OFFSET('Hygiene Data'!$E$13,0,10*ROW('Hygiene Data'!E114))="","",OFFSET('Hygiene Data'!$E$13,0,10*ROW('Hygiene Data'!E114)))</f>
        <v/>
      </c>
      <c r="DU120" s="294" t="str">
        <f ca="true">+IF(OFFSET('Hygiene Data'!$F$11,0,10*ROW('Hygiene Data'!F114))="","",OFFSET('Hygiene Data'!$F$11,0,10*ROW('Hygiene Data'!F114)))</f>
        <v/>
      </c>
      <c r="DV120" s="294" t="str">
        <f ca="true">+IF(OFFSET('Hygiene Data'!$F$12,0,10*ROW('Hygiene Data'!F114))="","",OFFSET('Hygiene Data'!$F$12,0,10*ROW('Hygiene Data'!F114)))</f>
        <v/>
      </c>
      <c r="DW120" s="294" t="str">
        <f ca="true">+IF(OFFSET('Hygiene Data'!$F$13,0,10*ROW('Hygiene Data'!F114))="","",OFFSET('Hygiene Data'!$F$13,0,10*ROW('Hygiene Data'!F114)))</f>
        <v/>
      </c>
      <c r="DX120" s="294" t="str">
        <f ca="true">+IF(OFFSET('Hygiene Data'!$G$11,0,10*ROW('Hygiene Data'!G114))="","",OFFSET('Hygiene Data'!$G$11,0,10*ROW('Hygiene Data'!G114)))</f>
        <v/>
      </c>
      <c r="DY120" s="294" t="str">
        <f ca="true">+IF(OFFSET('Hygiene Data'!$G$12,0,10*ROW('Hygiene Data'!G114))="","",OFFSET('Hygiene Data'!$G$12,0,10*ROW('Hygiene Data'!G114)))</f>
        <v/>
      </c>
      <c r="DZ120" s="294" t="str">
        <f ca="true">+IF(OFFSET('Hygiene Data'!$G$13,0,10*ROW('Hygiene Data'!G114))="","",OFFSET('Hygiene Data'!$G$13,0,10*ROW('Hygiene Data'!G114)))</f>
        <v/>
      </c>
      <c r="EA120" s="294" t="str">
        <f ca="true">+IF(OFFSET('Hygiene Data'!$H$11,0,10*ROW('Hygiene Data'!H114))="","",OFFSET('Hygiene Data'!$H$11,0,10*ROW('Hygiene Data'!H114)))</f>
        <v/>
      </c>
      <c r="EB120" s="294" t="str">
        <f ca="true">+IF(OFFSET('Hygiene Data'!$H$12,0,10*ROW('Hygiene Data'!H114))="","",OFFSET('Hygiene Data'!$H$12,0,10*ROW('Hygiene Data'!H114)))</f>
        <v/>
      </c>
      <c r="EC120" s="294" t="str">
        <f ca="true">+IF(OFFSET('Hygiene Data'!$H$13,0,10*ROW('Hygiene Data'!H114))="","",OFFSET('Hygiene Data'!$H$13,0,10*ROW('Hygiene Data'!H114)))</f>
        <v/>
      </c>
      <c r="ED120" s="294" t="str">
        <f ca="true">+IF(OFFSET('Hygiene Data'!$I$11,0,10*ROW('Hygiene Data'!I114))="","",OFFSET('Hygiene Data'!$I$11,0,10*ROW('Hygiene Data'!I114)))</f>
        <v/>
      </c>
      <c r="EE120" s="294" t="str">
        <f ca="true">+IF(OFFSET('Hygiene Data'!$I$12,0,10*ROW('Hygiene Data'!I114))="","",OFFSET('Hygiene Data'!$I$12,0,10*ROW('Hygiene Data'!I114)))</f>
        <v/>
      </c>
      <c r="EF120" s="294"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50" t="str">
        <f t="shared" ca="true" si="1"/>
        <v/>
      </c>
      <c r="D121" s="96"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6"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6"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6"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6"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6"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6"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6"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6"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6"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6"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6"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6"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6"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6"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6"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6"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6"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7"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7"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7"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7"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7"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7"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7"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7"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7"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7"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7"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7"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7"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7"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7"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7"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7"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7"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7"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7"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7"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7"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7"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7"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7"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7"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7"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7"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7"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7"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8"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8"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8"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8"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8"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8"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8"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8"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8"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8"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8"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8"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8"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8"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8"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8"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8"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8"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94"/>
      <c r="BS121" s="294" t="str">
        <f ca="true">+IF(OFFSET('Water Data'!$D$27,0,10*ROW('Water Data'!D115))="","",OFFSET('Water Data'!$D$27,0,10*ROW('Water Data'!D115)))</f>
        <v/>
      </c>
      <c r="BT121" s="294" t="str">
        <f ca="true">+IF(OFFSET('Water Data'!$D$28,0,10*ROW('Water Data'!D115))="","",OFFSET('Water Data'!$D$28,0,10*ROW('Water Data'!D115)))</f>
        <v/>
      </c>
      <c r="BU121" s="294" t="str">
        <f ca="true">+IF(OFFSET('Water Data'!$D$29,0,10*ROW('Water Data'!D115))="","",OFFSET('Water Data'!$D$29,0,10*ROW('Water Data'!D115)))</f>
        <v/>
      </c>
      <c r="BV121" s="294" t="str">
        <f ca="true">+IF(OFFSET('Water Data'!$E$27,0,10*ROW('Water Data'!E115))="","",OFFSET('Water Data'!$E$27,0,10*ROW('Water Data'!E115)))</f>
        <v/>
      </c>
      <c r="BW121" s="294" t="str">
        <f ca="true">+IF(OFFSET('Water Data'!$E$28,0,10*ROW('Water Data'!E115))="","",OFFSET('Water Data'!$E$28,0,10*ROW('Water Data'!E115)))</f>
        <v/>
      </c>
      <c r="BX121" s="294" t="str">
        <f ca="true">+IF(OFFSET('Water Data'!$E$29,0,10*ROW('Water Data'!E115))="","",OFFSET('Water Data'!$E$29,0,10*ROW('Water Data'!E115)))</f>
        <v/>
      </c>
      <c r="BY121" s="294" t="str">
        <f ca="true">+IF(OFFSET('Water Data'!$F$27,0,10*ROW('Water Data'!F115))="","",OFFSET('Water Data'!$F$27,0,10*ROW('Water Data'!F115)))</f>
        <v/>
      </c>
      <c r="BZ121" s="294" t="str">
        <f ca="true">+IF(OFFSET('Water Data'!$F$28,0,10*ROW('Water Data'!F115))="","",OFFSET('Water Data'!$F$28,0,10*ROW('Water Data'!F115)))</f>
        <v/>
      </c>
      <c r="CA121" s="294" t="str">
        <f ca="true">+IF(OFFSET('Water Data'!$F$29,0,10*ROW('Water Data'!F115))="","",OFFSET('Water Data'!$F$29,0,10*ROW('Water Data'!F115)))</f>
        <v/>
      </c>
      <c r="CB121" s="294" t="str">
        <f ca="true">+IF(OFFSET('Water Data'!$G$27,0,10*ROW('Water Data'!G115))="","",OFFSET('Water Data'!$G$27,0,10*ROW('Water Data'!G115)))</f>
        <v/>
      </c>
      <c r="CC121" s="294" t="str">
        <f ca="true">+IF(OFFSET('Water Data'!$G$28,0,10*ROW('Water Data'!G115))="","",OFFSET('Water Data'!$G$28,0,10*ROW('Water Data'!G115)))</f>
        <v/>
      </c>
      <c r="CD121" s="294" t="str">
        <f ca="true">+IF(OFFSET('Water Data'!$G$29,0,10*ROW('Water Data'!G115))="","",OFFSET('Water Data'!$G$29,0,10*ROW('Water Data'!G115)))</f>
        <v/>
      </c>
      <c r="CE121" s="294" t="str">
        <f ca="true">+IF(OFFSET('Water Data'!$H$27,0,10*ROW('Water Data'!H115))="","",OFFSET('Water Data'!$H$27,0,10*ROW('Water Data'!H115)))</f>
        <v/>
      </c>
      <c r="CF121" s="294" t="str">
        <f ca="true">+IF(OFFSET('Water Data'!$H$28,0,10*ROW('Water Data'!H115))="","",OFFSET('Water Data'!$H$28,0,10*ROW('Water Data'!H115)))</f>
        <v/>
      </c>
      <c r="CG121" s="294" t="str">
        <f ca="true">+IF(OFFSET('Water Data'!$H$29,0,10*ROW('Water Data'!H115))="","",OFFSET('Water Data'!$H$29,0,10*ROW('Water Data'!H115)))</f>
        <v/>
      </c>
      <c r="CH121" s="294" t="str">
        <f ca="true">+IF(OFFSET('Water Data'!$I$27,0,10*ROW('Water Data'!I115))="","",OFFSET('Water Data'!$I$27,0,10*ROW('Water Data'!I115)))</f>
        <v/>
      </c>
      <c r="CI121" s="294" t="str">
        <f ca="true">+IF(OFFSET('Water Data'!$I$28,0,10*ROW('Water Data'!I115))="","",OFFSET('Water Data'!$I$28,0,10*ROW('Water Data'!I115)))</f>
        <v/>
      </c>
      <c r="CJ121" s="294" t="str">
        <f ca="true">+IF(OFFSET('Water Data'!$I$29,0,10*ROW('Water Data'!I115))="","",OFFSET('Water Data'!$I$29,0,10*ROW('Water Data'!I115)))</f>
        <v/>
      </c>
      <c r="CK121" s="294" t="str">
        <f ca="true">+IF(OFFSET('Sanitation Data'!$D$28,0,10*ROW('Sanitation Data'!D115))="","",OFFSET('Sanitation Data'!$D$28,0,10*ROW('Sanitation Data'!D115)))</f>
        <v/>
      </c>
      <c r="CL121" s="294" t="str">
        <f ca="true">+IF(OFFSET('Sanitation Data'!$D$29,0,10*ROW('Sanitation Data'!D115))="","",OFFSET('Sanitation Data'!$D$29,0,10*ROW('Sanitation Data'!D115)))</f>
        <v/>
      </c>
      <c r="CM121" s="294" t="str">
        <f ca="true">+IF(OFFSET('Sanitation Data'!$D$30,0,10*ROW('Sanitation Data'!D115))="","",OFFSET('Sanitation Data'!$D$30,0,10*ROW('Sanitation Data'!D115)))</f>
        <v/>
      </c>
      <c r="CN121" s="294" t="str">
        <f ca="true">+IF(OFFSET('Sanitation Data'!$D$31,0,10*ROW('Sanitation Data'!D115))="","",OFFSET('Sanitation Data'!$D$31,0,10*ROW('Sanitation Data'!D115)))</f>
        <v/>
      </c>
      <c r="CO121" s="294" t="str">
        <f ca="true">+IF(OFFSET('Sanitation Data'!$D$32,0,10*ROW('Sanitation Data'!D115))="","",OFFSET('Sanitation Data'!$D$32,0,10*ROW('Sanitation Data'!D115)))</f>
        <v/>
      </c>
      <c r="CP121" s="294" t="str">
        <f ca="true">+IF(OFFSET('Sanitation Data'!$E$28,0,10*ROW('Sanitation Data'!E115))="","",OFFSET('Sanitation Data'!$E$28,0,10*ROW('Sanitation Data'!E115)))</f>
        <v/>
      </c>
      <c r="CQ121" s="294" t="str">
        <f ca="true">+IF(OFFSET('Sanitation Data'!$E$29,0,10*ROW('Sanitation Data'!E115))="","",OFFSET('Sanitation Data'!$E$29,0,10*ROW('Sanitation Data'!E115)))</f>
        <v/>
      </c>
      <c r="CR121" s="294" t="str">
        <f ca="true">+IF(OFFSET('Sanitation Data'!$E$30,0,10*ROW('Sanitation Data'!E115))="","",OFFSET('Sanitation Data'!$E$30,0,10*ROW('Sanitation Data'!E115)))</f>
        <v/>
      </c>
      <c r="CS121" s="294" t="str">
        <f ca="true">+IF(OFFSET('Sanitation Data'!$E$31,0,10*ROW('Sanitation Data'!E115))="","",OFFSET('Sanitation Data'!$E$31,0,10*ROW('Sanitation Data'!E115)))</f>
        <v/>
      </c>
      <c r="CT121" s="294" t="str">
        <f ca="true">+IF(OFFSET('Sanitation Data'!$E$32,0,10*ROW('Sanitation Data'!E115))="","",OFFSET('Sanitation Data'!$E$32,0,10*ROW('Sanitation Data'!E115)))</f>
        <v/>
      </c>
      <c r="CU121" s="294" t="str">
        <f ca="true">+IF(OFFSET('Sanitation Data'!$F$28,0,10*ROW('Sanitation Data'!F115))="","",OFFSET('Sanitation Data'!$F$28,0,10*ROW('Sanitation Data'!F115)))</f>
        <v/>
      </c>
      <c r="CV121" s="294" t="str">
        <f ca="true">+IF(OFFSET('Sanitation Data'!$F$29,0,10*ROW('Sanitation Data'!F115))="","",OFFSET('Sanitation Data'!$F$29,0,10*ROW('Sanitation Data'!F115)))</f>
        <v/>
      </c>
      <c r="CW121" s="294" t="str">
        <f ca="true">+IF(OFFSET('Sanitation Data'!$F$30,0,10*ROW('Sanitation Data'!F115))="","",OFFSET('Sanitation Data'!$F$30,0,10*ROW('Sanitation Data'!F115)))</f>
        <v/>
      </c>
      <c r="CX121" s="294" t="str">
        <f ca="true">+IF(OFFSET('Sanitation Data'!$F$31,0,10*ROW('Sanitation Data'!F115))="","",OFFSET('Sanitation Data'!$F$31,0,10*ROW('Sanitation Data'!F115)))</f>
        <v/>
      </c>
      <c r="CY121" s="294" t="str">
        <f ca="true">+IF(OFFSET('Sanitation Data'!$F$32,0,10*ROW('Sanitation Data'!F115))="","",OFFSET('Sanitation Data'!$F$32,0,10*ROW('Sanitation Data'!F115)))</f>
        <v/>
      </c>
      <c r="CZ121" s="294" t="str">
        <f ca="true">+IF(OFFSET('Sanitation Data'!$G$28,0,10*ROW('Sanitation Data'!G115))="","",OFFSET('Sanitation Data'!$G$28,0,10*ROW('Sanitation Data'!G115)))</f>
        <v/>
      </c>
      <c r="DA121" s="294" t="str">
        <f ca="true">+IF(OFFSET('Sanitation Data'!$G$29,0,10*ROW('Sanitation Data'!G115))="","",OFFSET('Sanitation Data'!$G$29,0,10*ROW('Sanitation Data'!G115)))</f>
        <v/>
      </c>
      <c r="DB121" s="294" t="str">
        <f ca="true">+IF(OFFSET('Sanitation Data'!$G$30,0,10*ROW('Sanitation Data'!G115))="","",OFFSET('Sanitation Data'!$G$30,0,10*ROW('Sanitation Data'!G115)))</f>
        <v/>
      </c>
      <c r="DC121" s="294" t="str">
        <f ca="true">+IF(OFFSET('Sanitation Data'!$G$31,0,10*ROW('Sanitation Data'!G115))="","",OFFSET('Sanitation Data'!$G$31,0,10*ROW('Sanitation Data'!G115)))</f>
        <v/>
      </c>
      <c r="DD121" s="294" t="str">
        <f ca="true">+IF(OFFSET('Sanitation Data'!$G$32,0,10*ROW('Sanitation Data'!G115))="","",OFFSET('Sanitation Data'!$G$32,0,10*ROW('Sanitation Data'!G115)))</f>
        <v/>
      </c>
      <c r="DE121" s="294" t="str">
        <f ca="true">+IF(OFFSET('Sanitation Data'!$H$28,0,10*ROW('Sanitation Data'!H115))="","",OFFSET('Sanitation Data'!$H$28,0,10*ROW('Sanitation Data'!H115)))</f>
        <v/>
      </c>
      <c r="DF121" s="294" t="str">
        <f ca="true">+IF(OFFSET('Sanitation Data'!$H$29,0,10*ROW('Sanitation Data'!H115))="","",OFFSET('Sanitation Data'!$H$29,0,10*ROW('Sanitation Data'!H115)))</f>
        <v/>
      </c>
      <c r="DG121" s="294" t="str">
        <f ca="true">+IF(OFFSET('Sanitation Data'!$H$30,0,10*ROW('Sanitation Data'!H115))="","",OFFSET('Sanitation Data'!$H$30,0,10*ROW('Sanitation Data'!H115)))</f>
        <v/>
      </c>
      <c r="DH121" s="294" t="str">
        <f ca="true">+IF(OFFSET('Sanitation Data'!$H$31,0,10*ROW('Sanitation Data'!H115))="","",OFFSET('Sanitation Data'!$H$31,0,10*ROW('Sanitation Data'!H115)))</f>
        <v/>
      </c>
      <c r="DI121" s="294" t="str">
        <f ca="true">+IF(OFFSET('Sanitation Data'!$H$32,0,10*ROW('Sanitation Data'!H115))="","",OFFSET('Sanitation Data'!$H$32,0,10*ROW('Sanitation Data'!H115)))</f>
        <v/>
      </c>
      <c r="DJ121" s="294" t="str">
        <f ca="true">+IF(OFFSET('Sanitation Data'!$I$28,0,10*ROW('Sanitation Data'!I115))="","",OFFSET('Sanitation Data'!$I$28,0,10*ROW('Sanitation Data'!I115)))</f>
        <v/>
      </c>
      <c r="DK121" s="294" t="str">
        <f ca="true">+IF(OFFSET('Sanitation Data'!$I$29,0,10*ROW('Sanitation Data'!I115))="","",OFFSET('Sanitation Data'!$I$29,0,10*ROW('Sanitation Data'!I115)))</f>
        <v/>
      </c>
      <c r="DL121" s="294" t="str">
        <f ca="true">+IF(OFFSET('Sanitation Data'!$I$30,0,10*ROW('Sanitation Data'!I115))="","",OFFSET('Sanitation Data'!$I$30,0,10*ROW('Sanitation Data'!I115)))</f>
        <v/>
      </c>
      <c r="DM121" s="294" t="str">
        <f ca="true">+IF(OFFSET('Sanitation Data'!$I$31,0,10*ROW('Sanitation Data'!I115))="","",OFFSET('Sanitation Data'!$I$31,0,10*ROW('Sanitation Data'!I115)))</f>
        <v/>
      </c>
      <c r="DN121" s="294" t="str">
        <f ca="true">+IF(OFFSET('Sanitation Data'!$I$32,0,10*ROW('Sanitation Data'!I115))="","",OFFSET('Sanitation Data'!$I$32,0,10*ROW('Sanitation Data'!I115)))</f>
        <v/>
      </c>
      <c r="DO121" s="294" t="str">
        <f ca="true">+IF(OFFSET('Hygiene Data'!$D$11,0,10*ROW('Hygiene Data'!D115))="","",OFFSET('Hygiene Data'!$D$11,0,10*ROW('Hygiene Data'!D115)))</f>
        <v/>
      </c>
      <c r="DP121" s="294" t="str">
        <f ca="true">+IF(OFFSET('Hygiene Data'!$D$12,0,10*ROW('Hygiene Data'!D115))="","",OFFSET('Hygiene Data'!$D$12,0,10*ROW('Hygiene Data'!D115)))</f>
        <v/>
      </c>
      <c r="DQ121" s="294" t="str">
        <f ca="true">+IF(OFFSET('Hygiene Data'!$D$13,0,10*ROW('Hygiene Data'!D115))="","",OFFSET('Hygiene Data'!$D$13,0,10*ROW('Hygiene Data'!D115)))</f>
        <v/>
      </c>
      <c r="DR121" s="294" t="str">
        <f ca="true">+IF(OFFSET('Hygiene Data'!$E$11,0,10*ROW('Hygiene Data'!E115))="","",OFFSET('Hygiene Data'!$E$11,0,10*ROW('Hygiene Data'!E115)))</f>
        <v/>
      </c>
      <c r="DS121" s="294" t="str">
        <f ca="true">+IF(OFFSET('Hygiene Data'!$E$12,0,10*ROW('Hygiene Data'!E115))="","",OFFSET('Hygiene Data'!$E$12,0,10*ROW('Hygiene Data'!E115)))</f>
        <v/>
      </c>
      <c r="DT121" s="294" t="str">
        <f ca="true">+IF(OFFSET('Hygiene Data'!$E$13,0,10*ROW('Hygiene Data'!E115))="","",OFFSET('Hygiene Data'!$E$13,0,10*ROW('Hygiene Data'!E115)))</f>
        <v/>
      </c>
      <c r="DU121" s="294" t="str">
        <f ca="true">+IF(OFFSET('Hygiene Data'!$F$11,0,10*ROW('Hygiene Data'!F115))="","",OFFSET('Hygiene Data'!$F$11,0,10*ROW('Hygiene Data'!F115)))</f>
        <v/>
      </c>
      <c r="DV121" s="294" t="str">
        <f ca="true">+IF(OFFSET('Hygiene Data'!$F$12,0,10*ROW('Hygiene Data'!F115))="","",OFFSET('Hygiene Data'!$F$12,0,10*ROW('Hygiene Data'!F115)))</f>
        <v/>
      </c>
      <c r="DW121" s="294" t="str">
        <f ca="true">+IF(OFFSET('Hygiene Data'!$F$13,0,10*ROW('Hygiene Data'!F115))="","",OFFSET('Hygiene Data'!$F$13,0,10*ROW('Hygiene Data'!F115)))</f>
        <v/>
      </c>
      <c r="DX121" s="294" t="str">
        <f ca="true">+IF(OFFSET('Hygiene Data'!$G$11,0,10*ROW('Hygiene Data'!G115))="","",OFFSET('Hygiene Data'!$G$11,0,10*ROW('Hygiene Data'!G115)))</f>
        <v/>
      </c>
      <c r="DY121" s="294" t="str">
        <f ca="true">+IF(OFFSET('Hygiene Data'!$G$12,0,10*ROW('Hygiene Data'!G115))="","",OFFSET('Hygiene Data'!$G$12,0,10*ROW('Hygiene Data'!G115)))</f>
        <v/>
      </c>
      <c r="DZ121" s="294" t="str">
        <f ca="true">+IF(OFFSET('Hygiene Data'!$G$13,0,10*ROW('Hygiene Data'!G115))="","",OFFSET('Hygiene Data'!$G$13,0,10*ROW('Hygiene Data'!G115)))</f>
        <v/>
      </c>
      <c r="EA121" s="294" t="str">
        <f ca="true">+IF(OFFSET('Hygiene Data'!$H$11,0,10*ROW('Hygiene Data'!H115))="","",OFFSET('Hygiene Data'!$H$11,0,10*ROW('Hygiene Data'!H115)))</f>
        <v/>
      </c>
      <c r="EB121" s="294" t="str">
        <f ca="true">+IF(OFFSET('Hygiene Data'!$H$12,0,10*ROW('Hygiene Data'!H115))="","",OFFSET('Hygiene Data'!$H$12,0,10*ROW('Hygiene Data'!H115)))</f>
        <v/>
      </c>
      <c r="EC121" s="294" t="str">
        <f ca="true">+IF(OFFSET('Hygiene Data'!$H$13,0,10*ROW('Hygiene Data'!H115))="","",OFFSET('Hygiene Data'!$H$13,0,10*ROW('Hygiene Data'!H115)))</f>
        <v/>
      </c>
      <c r="ED121" s="294" t="str">
        <f ca="true">+IF(OFFSET('Hygiene Data'!$I$11,0,10*ROW('Hygiene Data'!I115))="","",OFFSET('Hygiene Data'!$I$11,0,10*ROW('Hygiene Data'!I115)))</f>
        <v/>
      </c>
      <c r="EE121" s="294" t="str">
        <f ca="true">+IF(OFFSET('Hygiene Data'!$I$12,0,10*ROW('Hygiene Data'!I115))="","",OFFSET('Hygiene Data'!$I$12,0,10*ROW('Hygiene Data'!I115)))</f>
        <v/>
      </c>
      <c r="EF121" s="294"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50" t="str">
        <f t="shared" ca="true" si="1"/>
        <v/>
      </c>
      <c r="D122" s="96"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6"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6"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6"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6"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6"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6"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6"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6"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6"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6"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6"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6"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6"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6"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6"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6"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6"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7"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7"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7"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7"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7"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7"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7"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7"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7"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7"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7"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7"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7"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7"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7"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7"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7"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7"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7"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7"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7"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7"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7"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7"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7"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7"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7"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7"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7"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7"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8"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8"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8"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8"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8"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8"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8"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8"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8"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8"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8"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8"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8"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8"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8"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8"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8"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8"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94"/>
      <c r="BS122" s="294" t="str">
        <f ca="true">+IF(OFFSET('Water Data'!$D$27,0,10*ROW('Water Data'!D116))="","",OFFSET('Water Data'!$D$27,0,10*ROW('Water Data'!D116)))</f>
        <v/>
      </c>
      <c r="BT122" s="294" t="str">
        <f ca="true">+IF(OFFSET('Water Data'!$D$28,0,10*ROW('Water Data'!D116))="","",OFFSET('Water Data'!$D$28,0,10*ROW('Water Data'!D116)))</f>
        <v/>
      </c>
      <c r="BU122" s="294" t="str">
        <f ca="true">+IF(OFFSET('Water Data'!$D$29,0,10*ROW('Water Data'!D116))="","",OFFSET('Water Data'!$D$29,0,10*ROW('Water Data'!D116)))</f>
        <v/>
      </c>
      <c r="BV122" s="294" t="str">
        <f ca="true">+IF(OFFSET('Water Data'!$E$27,0,10*ROW('Water Data'!E116))="","",OFFSET('Water Data'!$E$27,0,10*ROW('Water Data'!E116)))</f>
        <v/>
      </c>
      <c r="BW122" s="294" t="str">
        <f ca="true">+IF(OFFSET('Water Data'!$E$28,0,10*ROW('Water Data'!E116))="","",OFFSET('Water Data'!$E$28,0,10*ROW('Water Data'!E116)))</f>
        <v/>
      </c>
      <c r="BX122" s="294" t="str">
        <f ca="true">+IF(OFFSET('Water Data'!$E$29,0,10*ROW('Water Data'!E116))="","",OFFSET('Water Data'!$E$29,0,10*ROW('Water Data'!E116)))</f>
        <v/>
      </c>
      <c r="BY122" s="294" t="str">
        <f ca="true">+IF(OFFSET('Water Data'!$F$27,0,10*ROW('Water Data'!F116))="","",OFFSET('Water Data'!$F$27,0,10*ROW('Water Data'!F116)))</f>
        <v/>
      </c>
      <c r="BZ122" s="294" t="str">
        <f ca="true">+IF(OFFSET('Water Data'!$F$28,0,10*ROW('Water Data'!F116))="","",OFFSET('Water Data'!$F$28,0,10*ROW('Water Data'!F116)))</f>
        <v/>
      </c>
      <c r="CA122" s="294" t="str">
        <f ca="true">+IF(OFFSET('Water Data'!$F$29,0,10*ROW('Water Data'!F116))="","",OFFSET('Water Data'!$F$29,0,10*ROW('Water Data'!F116)))</f>
        <v/>
      </c>
      <c r="CB122" s="294" t="str">
        <f ca="true">+IF(OFFSET('Water Data'!$G$27,0,10*ROW('Water Data'!G116))="","",OFFSET('Water Data'!$G$27,0,10*ROW('Water Data'!G116)))</f>
        <v/>
      </c>
      <c r="CC122" s="294" t="str">
        <f ca="true">+IF(OFFSET('Water Data'!$G$28,0,10*ROW('Water Data'!G116))="","",OFFSET('Water Data'!$G$28,0,10*ROW('Water Data'!G116)))</f>
        <v/>
      </c>
      <c r="CD122" s="294" t="str">
        <f ca="true">+IF(OFFSET('Water Data'!$G$29,0,10*ROW('Water Data'!G116))="","",OFFSET('Water Data'!$G$29,0,10*ROW('Water Data'!G116)))</f>
        <v/>
      </c>
      <c r="CE122" s="294" t="str">
        <f ca="true">+IF(OFFSET('Water Data'!$H$27,0,10*ROW('Water Data'!H116))="","",OFFSET('Water Data'!$H$27,0,10*ROW('Water Data'!H116)))</f>
        <v/>
      </c>
      <c r="CF122" s="294" t="str">
        <f ca="true">+IF(OFFSET('Water Data'!$H$28,0,10*ROW('Water Data'!H116))="","",OFFSET('Water Data'!$H$28,0,10*ROW('Water Data'!H116)))</f>
        <v/>
      </c>
      <c r="CG122" s="294" t="str">
        <f ca="true">+IF(OFFSET('Water Data'!$H$29,0,10*ROW('Water Data'!H116))="","",OFFSET('Water Data'!$H$29,0,10*ROW('Water Data'!H116)))</f>
        <v/>
      </c>
      <c r="CH122" s="294" t="str">
        <f ca="true">+IF(OFFSET('Water Data'!$I$27,0,10*ROW('Water Data'!I116))="","",OFFSET('Water Data'!$I$27,0,10*ROW('Water Data'!I116)))</f>
        <v/>
      </c>
      <c r="CI122" s="294" t="str">
        <f ca="true">+IF(OFFSET('Water Data'!$I$28,0,10*ROW('Water Data'!I116))="","",OFFSET('Water Data'!$I$28,0,10*ROW('Water Data'!I116)))</f>
        <v/>
      </c>
      <c r="CJ122" s="294" t="str">
        <f ca="true">+IF(OFFSET('Water Data'!$I$29,0,10*ROW('Water Data'!I116))="","",OFFSET('Water Data'!$I$29,0,10*ROW('Water Data'!I116)))</f>
        <v/>
      </c>
      <c r="CK122" s="294" t="str">
        <f ca="true">+IF(OFFSET('Sanitation Data'!$D$28,0,10*ROW('Sanitation Data'!D116))="","",OFFSET('Sanitation Data'!$D$28,0,10*ROW('Sanitation Data'!D116)))</f>
        <v/>
      </c>
      <c r="CL122" s="294" t="str">
        <f ca="true">+IF(OFFSET('Sanitation Data'!$D$29,0,10*ROW('Sanitation Data'!D116))="","",OFFSET('Sanitation Data'!$D$29,0,10*ROW('Sanitation Data'!D116)))</f>
        <v/>
      </c>
      <c r="CM122" s="294" t="str">
        <f ca="true">+IF(OFFSET('Sanitation Data'!$D$30,0,10*ROW('Sanitation Data'!D116))="","",OFFSET('Sanitation Data'!$D$30,0,10*ROW('Sanitation Data'!D116)))</f>
        <v/>
      </c>
      <c r="CN122" s="294" t="str">
        <f ca="true">+IF(OFFSET('Sanitation Data'!$D$31,0,10*ROW('Sanitation Data'!D116))="","",OFFSET('Sanitation Data'!$D$31,0,10*ROW('Sanitation Data'!D116)))</f>
        <v/>
      </c>
      <c r="CO122" s="294" t="str">
        <f ca="true">+IF(OFFSET('Sanitation Data'!$D$32,0,10*ROW('Sanitation Data'!D116))="","",OFFSET('Sanitation Data'!$D$32,0,10*ROW('Sanitation Data'!D116)))</f>
        <v/>
      </c>
      <c r="CP122" s="294" t="str">
        <f ca="true">+IF(OFFSET('Sanitation Data'!$E$28,0,10*ROW('Sanitation Data'!E116))="","",OFFSET('Sanitation Data'!$E$28,0,10*ROW('Sanitation Data'!E116)))</f>
        <v/>
      </c>
      <c r="CQ122" s="294" t="str">
        <f ca="true">+IF(OFFSET('Sanitation Data'!$E$29,0,10*ROW('Sanitation Data'!E116))="","",OFFSET('Sanitation Data'!$E$29,0,10*ROW('Sanitation Data'!E116)))</f>
        <v/>
      </c>
      <c r="CR122" s="294" t="str">
        <f ca="true">+IF(OFFSET('Sanitation Data'!$E$30,0,10*ROW('Sanitation Data'!E116))="","",OFFSET('Sanitation Data'!$E$30,0,10*ROW('Sanitation Data'!E116)))</f>
        <v/>
      </c>
      <c r="CS122" s="294" t="str">
        <f ca="true">+IF(OFFSET('Sanitation Data'!$E$31,0,10*ROW('Sanitation Data'!E116))="","",OFFSET('Sanitation Data'!$E$31,0,10*ROW('Sanitation Data'!E116)))</f>
        <v/>
      </c>
      <c r="CT122" s="294" t="str">
        <f ca="true">+IF(OFFSET('Sanitation Data'!$E$32,0,10*ROW('Sanitation Data'!E116))="","",OFFSET('Sanitation Data'!$E$32,0,10*ROW('Sanitation Data'!E116)))</f>
        <v/>
      </c>
      <c r="CU122" s="294" t="str">
        <f ca="true">+IF(OFFSET('Sanitation Data'!$F$28,0,10*ROW('Sanitation Data'!F116))="","",OFFSET('Sanitation Data'!$F$28,0,10*ROW('Sanitation Data'!F116)))</f>
        <v/>
      </c>
      <c r="CV122" s="294" t="str">
        <f ca="true">+IF(OFFSET('Sanitation Data'!$F$29,0,10*ROW('Sanitation Data'!F116))="","",OFFSET('Sanitation Data'!$F$29,0,10*ROW('Sanitation Data'!F116)))</f>
        <v/>
      </c>
      <c r="CW122" s="294" t="str">
        <f ca="true">+IF(OFFSET('Sanitation Data'!$F$30,0,10*ROW('Sanitation Data'!F116))="","",OFFSET('Sanitation Data'!$F$30,0,10*ROW('Sanitation Data'!F116)))</f>
        <v/>
      </c>
      <c r="CX122" s="294" t="str">
        <f ca="true">+IF(OFFSET('Sanitation Data'!$F$31,0,10*ROW('Sanitation Data'!F116))="","",OFFSET('Sanitation Data'!$F$31,0,10*ROW('Sanitation Data'!F116)))</f>
        <v/>
      </c>
      <c r="CY122" s="294" t="str">
        <f ca="true">+IF(OFFSET('Sanitation Data'!$F$32,0,10*ROW('Sanitation Data'!F116))="","",OFFSET('Sanitation Data'!$F$32,0,10*ROW('Sanitation Data'!F116)))</f>
        <v/>
      </c>
      <c r="CZ122" s="294" t="str">
        <f ca="true">+IF(OFFSET('Sanitation Data'!$G$28,0,10*ROW('Sanitation Data'!G116))="","",OFFSET('Sanitation Data'!$G$28,0,10*ROW('Sanitation Data'!G116)))</f>
        <v/>
      </c>
      <c r="DA122" s="294" t="str">
        <f ca="true">+IF(OFFSET('Sanitation Data'!$G$29,0,10*ROW('Sanitation Data'!G116))="","",OFFSET('Sanitation Data'!$G$29,0,10*ROW('Sanitation Data'!G116)))</f>
        <v/>
      </c>
      <c r="DB122" s="294" t="str">
        <f ca="true">+IF(OFFSET('Sanitation Data'!$G$30,0,10*ROW('Sanitation Data'!G116))="","",OFFSET('Sanitation Data'!$G$30,0,10*ROW('Sanitation Data'!G116)))</f>
        <v/>
      </c>
      <c r="DC122" s="294" t="str">
        <f ca="true">+IF(OFFSET('Sanitation Data'!$G$31,0,10*ROW('Sanitation Data'!G116))="","",OFFSET('Sanitation Data'!$G$31,0,10*ROW('Sanitation Data'!G116)))</f>
        <v/>
      </c>
      <c r="DD122" s="294" t="str">
        <f ca="true">+IF(OFFSET('Sanitation Data'!$G$32,0,10*ROW('Sanitation Data'!G116))="","",OFFSET('Sanitation Data'!$G$32,0,10*ROW('Sanitation Data'!G116)))</f>
        <v/>
      </c>
      <c r="DE122" s="294" t="str">
        <f ca="true">+IF(OFFSET('Sanitation Data'!$H$28,0,10*ROW('Sanitation Data'!H116))="","",OFFSET('Sanitation Data'!$H$28,0,10*ROW('Sanitation Data'!H116)))</f>
        <v/>
      </c>
      <c r="DF122" s="294" t="str">
        <f ca="true">+IF(OFFSET('Sanitation Data'!$H$29,0,10*ROW('Sanitation Data'!H116))="","",OFFSET('Sanitation Data'!$H$29,0,10*ROW('Sanitation Data'!H116)))</f>
        <v/>
      </c>
      <c r="DG122" s="294" t="str">
        <f ca="true">+IF(OFFSET('Sanitation Data'!$H$30,0,10*ROW('Sanitation Data'!H116))="","",OFFSET('Sanitation Data'!$H$30,0,10*ROW('Sanitation Data'!H116)))</f>
        <v/>
      </c>
      <c r="DH122" s="294" t="str">
        <f ca="true">+IF(OFFSET('Sanitation Data'!$H$31,0,10*ROW('Sanitation Data'!H116))="","",OFFSET('Sanitation Data'!$H$31,0,10*ROW('Sanitation Data'!H116)))</f>
        <v/>
      </c>
      <c r="DI122" s="294" t="str">
        <f ca="true">+IF(OFFSET('Sanitation Data'!$H$32,0,10*ROW('Sanitation Data'!H116))="","",OFFSET('Sanitation Data'!$H$32,0,10*ROW('Sanitation Data'!H116)))</f>
        <v/>
      </c>
      <c r="DJ122" s="294" t="str">
        <f ca="true">+IF(OFFSET('Sanitation Data'!$I$28,0,10*ROW('Sanitation Data'!I116))="","",OFFSET('Sanitation Data'!$I$28,0,10*ROW('Sanitation Data'!I116)))</f>
        <v/>
      </c>
      <c r="DK122" s="294" t="str">
        <f ca="true">+IF(OFFSET('Sanitation Data'!$I$29,0,10*ROW('Sanitation Data'!I116))="","",OFFSET('Sanitation Data'!$I$29,0,10*ROW('Sanitation Data'!I116)))</f>
        <v/>
      </c>
      <c r="DL122" s="294" t="str">
        <f ca="true">+IF(OFFSET('Sanitation Data'!$I$30,0,10*ROW('Sanitation Data'!I116))="","",OFFSET('Sanitation Data'!$I$30,0,10*ROW('Sanitation Data'!I116)))</f>
        <v/>
      </c>
      <c r="DM122" s="294" t="str">
        <f ca="true">+IF(OFFSET('Sanitation Data'!$I$31,0,10*ROW('Sanitation Data'!I116))="","",OFFSET('Sanitation Data'!$I$31,0,10*ROW('Sanitation Data'!I116)))</f>
        <v/>
      </c>
      <c r="DN122" s="294" t="str">
        <f ca="true">+IF(OFFSET('Sanitation Data'!$I$32,0,10*ROW('Sanitation Data'!I116))="","",OFFSET('Sanitation Data'!$I$32,0,10*ROW('Sanitation Data'!I116)))</f>
        <v/>
      </c>
      <c r="DO122" s="294" t="str">
        <f ca="true">+IF(OFFSET('Hygiene Data'!$D$11,0,10*ROW('Hygiene Data'!D116))="","",OFFSET('Hygiene Data'!$D$11,0,10*ROW('Hygiene Data'!D116)))</f>
        <v/>
      </c>
      <c r="DP122" s="294" t="str">
        <f ca="true">+IF(OFFSET('Hygiene Data'!$D$12,0,10*ROW('Hygiene Data'!D116))="","",OFFSET('Hygiene Data'!$D$12,0,10*ROW('Hygiene Data'!D116)))</f>
        <v/>
      </c>
      <c r="DQ122" s="294" t="str">
        <f ca="true">+IF(OFFSET('Hygiene Data'!$D$13,0,10*ROW('Hygiene Data'!D116))="","",OFFSET('Hygiene Data'!$D$13,0,10*ROW('Hygiene Data'!D116)))</f>
        <v/>
      </c>
      <c r="DR122" s="294" t="str">
        <f ca="true">+IF(OFFSET('Hygiene Data'!$E$11,0,10*ROW('Hygiene Data'!E116))="","",OFFSET('Hygiene Data'!$E$11,0,10*ROW('Hygiene Data'!E116)))</f>
        <v/>
      </c>
      <c r="DS122" s="294" t="str">
        <f ca="true">+IF(OFFSET('Hygiene Data'!$E$12,0,10*ROW('Hygiene Data'!E116))="","",OFFSET('Hygiene Data'!$E$12,0,10*ROW('Hygiene Data'!E116)))</f>
        <v/>
      </c>
      <c r="DT122" s="294" t="str">
        <f ca="true">+IF(OFFSET('Hygiene Data'!$E$13,0,10*ROW('Hygiene Data'!E116))="","",OFFSET('Hygiene Data'!$E$13,0,10*ROW('Hygiene Data'!E116)))</f>
        <v/>
      </c>
      <c r="DU122" s="294" t="str">
        <f ca="true">+IF(OFFSET('Hygiene Data'!$F$11,0,10*ROW('Hygiene Data'!F116))="","",OFFSET('Hygiene Data'!$F$11,0,10*ROW('Hygiene Data'!F116)))</f>
        <v/>
      </c>
      <c r="DV122" s="294" t="str">
        <f ca="true">+IF(OFFSET('Hygiene Data'!$F$12,0,10*ROW('Hygiene Data'!F116))="","",OFFSET('Hygiene Data'!$F$12,0,10*ROW('Hygiene Data'!F116)))</f>
        <v/>
      </c>
      <c r="DW122" s="294" t="str">
        <f ca="true">+IF(OFFSET('Hygiene Data'!$F$13,0,10*ROW('Hygiene Data'!F116))="","",OFFSET('Hygiene Data'!$F$13,0,10*ROW('Hygiene Data'!F116)))</f>
        <v/>
      </c>
      <c r="DX122" s="294" t="str">
        <f ca="true">+IF(OFFSET('Hygiene Data'!$G$11,0,10*ROW('Hygiene Data'!G116))="","",OFFSET('Hygiene Data'!$G$11,0,10*ROW('Hygiene Data'!G116)))</f>
        <v/>
      </c>
      <c r="DY122" s="294" t="str">
        <f ca="true">+IF(OFFSET('Hygiene Data'!$G$12,0,10*ROW('Hygiene Data'!G116))="","",OFFSET('Hygiene Data'!$G$12,0,10*ROW('Hygiene Data'!G116)))</f>
        <v/>
      </c>
      <c r="DZ122" s="294" t="str">
        <f ca="true">+IF(OFFSET('Hygiene Data'!$G$13,0,10*ROW('Hygiene Data'!G116))="","",OFFSET('Hygiene Data'!$G$13,0,10*ROW('Hygiene Data'!G116)))</f>
        <v/>
      </c>
      <c r="EA122" s="294" t="str">
        <f ca="true">+IF(OFFSET('Hygiene Data'!$H$11,0,10*ROW('Hygiene Data'!H116))="","",OFFSET('Hygiene Data'!$H$11,0,10*ROW('Hygiene Data'!H116)))</f>
        <v/>
      </c>
      <c r="EB122" s="294" t="str">
        <f ca="true">+IF(OFFSET('Hygiene Data'!$H$12,0,10*ROW('Hygiene Data'!H116))="","",OFFSET('Hygiene Data'!$H$12,0,10*ROW('Hygiene Data'!H116)))</f>
        <v/>
      </c>
      <c r="EC122" s="294" t="str">
        <f ca="true">+IF(OFFSET('Hygiene Data'!$H$13,0,10*ROW('Hygiene Data'!H116))="","",OFFSET('Hygiene Data'!$H$13,0,10*ROW('Hygiene Data'!H116)))</f>
        <v/>
      </c>
      <c r="ED122" s="294" t="str">
        <f ca="true">+IF(OFFSET('Hygiene Data'!$I$11,0,10*ROW('Hygiene Data'!I116))="","",OFFSET('Hygiene Data'!$I$11,0,10*ROW('Hygiene Data'!I116)))</f>
        <v/>
      </c>
      <c r="EE122" s="294" t="str">
        <f ca="true">+IF(OFFSET('Hygiene Data'!$I$12,0,10*ROW('Hygiene Data'!I116))="","",OFFSET('Hygiene Data'!$I$12,0,10*ROW('Hygiene Data'!I116)))</f>
        <v/>
      </c>
      <c r="EF122" s="294"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50" t="str">
        <f t="shared" ca="true" si="1"/>
        <v/>
      </c>
      <c r="D123" s="96"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6"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6"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6"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6"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6"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6"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6"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6"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6"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6"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6"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6"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6"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6"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6"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6"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6"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7"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7"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7"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7"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7"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7"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7"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7"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7"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7"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7"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7"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7"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7"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7"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7"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7"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7"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7"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7"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7"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7"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7"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7"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7"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7"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7"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7"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7"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7"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8"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8"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8"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8"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8"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8"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8"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8"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8"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8"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8"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8"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8"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8"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8"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8"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8"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8"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94"/>
      <c r="BS123" s="294" t="str">
        <f ca="true">+IF(OFFSET('Water Data'!$D$27,0,10*ROW('Water Data'!D117))="","",OFFSET('Water Data'!$D$27,0,10*ROW('Water Data'!D117)))</f>
        <v/>
      </c>
      <c r="BT123" s="294" t="str">
        <f ca="true">+IF(OFFSET('Water Data'!$D$28,0,10*ROW('Water Data'!D117))="","",OFFSET('Water Data'!$D$28,0,10*ROW('Water Data'!D117)))</f>
        <v/>
      </c>
      <c r="BU123" s="294" t="str">
        <f ca="true">+IF(OFFSET('Water Data'!$D$29,0,10*ROW('Water Data'!D117))="","",OFFSET('Water Data'!$D$29,0,10*ROW('Water Data'!D117)))</f>
        <v/>
      </c>
      <c r="BV123" s="294" t="str">
        <f ca="true">+IF(OFFSET('Water Data'!$E$27,0,10*ROW('Water Data'!E117))="","",OFFSET('Water Data'!$E$27,0,10*ROW('Water Data'!E117)))</f>
        <v/>
      </c>
      <c r="BW123" s="294" t="str">
        <f ca="true">+IF(OFFSET('Water Data'!$E$28,0,10*ROW('Water Data'!E117))="","",OFFSET('Water Data'!$E$28,0,10*ROW('Water Data'!E117)))</f>
        <v/>
      </c>
      <c r="BX123" s="294" t="str">
        <f ca="true">+IF(OFFSET('Water Data'!$E$29,0,10*ROW('Water Data'!E117))="","",OFFSET('Water Data'!$E$29,0,10*ROW('Water Data'!E117)))</f>
        <v/>
      </c>
      <c r="BY123" s="294" t="str">
        <f ca="true">+IF(OFFSET('Water Data'!$F$27,0,10*ROW('Water Data'!F117))="","",OFFSET('Water Data'!$F$27,0,10*ROW('Water Data'!F117)))</f>
        <v/>
      </c>
      <c r="BZ123" s="294" t="str">
        <f ca="true">+IF(OFFSET('Water Data'!$F$28,0,10*ROW('Water Data'!F117))="","",OFFSET('Water Data'!$F$28,0,10*ROW('Water Data'!F117)))</f>
        <v/>
      </c>
      <c r="CA123" s="294" t="str">
        <f ca="true">+IF(OFFSET('Water Data'!$F$29,0,10*ROW('Water Data'!F117))="","",OFFSET('Water Data'!$F$29,0,10*ROW('Water Data'!F117)))</f>
        <v/>
      </c>
      <c r="CB123" s="294" t="str">
        <f ca="true">+IF(OFFSET('Water Data'!$G$27,0,10*ROW('Water Data'!G117))="","",OFFSET('Water Data'!$G$27,0,10*ROW('Water Data'!G117)))</f>
        <v/>
      </c>
      <c r="CC123" s="294" t="str">
        <f ca="true">+IF(OFFSET('Water Data'!$G$28,0,10*ROW('Water Data'!G117))="","",OFFSET('Water Data'!$G$28,0,10*ROW('Water Data'!G117)))</f>
        <v/>
      </c>
      <c r="CD123" s="294" t="str">
        <f ca="true">+IF(OFFSET('Water Data'!$G$29,0,10*ROW('Water Data'!G117))="","",OFFSET('Water Data'!$G$29,0,10*ROW('Water Data'!G117)))</f>
        <v/>
      </c>
      <c r="CE123" s="294" t="str">
        <f ca="true">+IF(OFFSET('Water Data'!$H$27,0,10*ROW('Water Data'!H117))="","",OFFSET('Water Data'!$H$27,0,10*ROW('Water Data'!H117)))</f>
        <v/>
      </c>
      <c r="CF123" s="294" t="str">
        <f ca="true">+IF(OFFSET('Water Data'!$H$28,0,10*ROW('Water Data'!H117))="","",OFFSET('Water Data'!$H$28,0,10*ROW('Water Data'!H117)))</f>
        <v/>
      </c>
      <c r="CG123" s="294" t="str">
        <f ca="true">+IF(OFFSET('Water Data'!$H$29,0,10*ROW('Water Data'!H117))="","",OFFSET('Water Data'!$H$29,0,10*ROW('Water Data'!H117)))</f>
        <v/>
      </c>
      <c r="CH123" s="294" t="str">
        <f ca="true">+IF(OFFSET('Water Data'!$I$27,0,10*ROW('Water Data'!I117))="","",OFFSET('Water Data'!$I$27,0,10*ROW('Water Data'!I117)))</f>
        <v/>
      </c>
      <c r="CI123" s="294" t="str">
        <f ca="true">+IF(OFFSET('Water Data'!$I$28,0,10*ROW('Water Data'!I117))="","",OFFSET('Water Data'!$I$28,0,10*ROW('Water Data'!I117)))</f>
        <v/>
      </c>
      <c r="CJ123" s="294" t="str">
        <f ca="true">+IF(OFFSET('Water Data'!$I$29,0,10*ROW('Water Data'!I117))="","",OFFSET('Water Data'!$I$29,0,10*ROW('Water Data'!I117)))</f>
        <v/>
      </c>
      <c r="CK123" s="294" t="str">
        <f ca="true">+IF(OFFSET('Sanitation Data'!$D$28,0,10*ROW('Sanitation Data'!D117))="","",OFFSET('Sanitation Data'!$D$28,0,10*ROW('Sanitation Data'!D117)))</f>
        <v/>
      </c>
      <c r="CL123" s="294" t="str">
        <f ca="true">+IF(OFFSET('Sanitation Data'!$D$29,0,10*ROW('Sanitation Data'!D117))="","",OFFSET('Sanitation Data'!$D$29,0,10*ROW('Sanitation Data'!D117)))</f>
        <v/>
      </c>
      <c r="CM123" s="294" t="str">
        <f ca="true">+IF(OFFSET('Sanitation Data'!$D$30,0,10*ROW('Sanitation Data'!D117))="","",OFFSET('Sanitation Data'!$D$30,0,10*ROW('Sanitation Data'!D117)))</f>
        <v/>
      </c>
      <c r="CN123" s="294" t="str">
        <f ca="true">+IF(OFFSET('Sanitation Data'!$D$31,0,10*ROW('Sanitation Data'!D117))="","",OFFSET('Sanitation Data'!$D$31,0,10*ROW('Sanitation Data'!D117)))</f>
        <v/>
      </c>
      <c r="CO123" s="294" t="str">
        <f ca="true">+IF(OFFSET('Sanitation Data'!$D$32,0,10*ROW('Sanitation Data'!D117))="","",OFFSET('Sanitation Data'!$D$32,0,10*ROW('Sanitation Data'!D117)))</f>
        <v/>
      </c>
      <c r="CP123" s="294" t="str">
        <f ca="true">+IF(OFFSET('Sanitation Data'!$E$28,0,10*ROW('Sanitation Data'!E117))="","",OFFSET('Sanitation Data'!$E$28,0,10*ROW('Sanitation Data'!E117)))</f>
        <v/>
      </c>
      <c r="CQ123" s="294" t="str">
        <f ca="true">+IF(OFFSET('Sanitation Data'!$E$29,0,10*ROW('Sanitation Data'!E117))="","",OFFSET('Sanitation Data'!$E$29,0,10*ROW('Sanitation Data'!E117)))</f>
        <v/>
      </c>
      <c r="CR123" s="294" t="str">
        <f ca="true">+IF(OFFSET('Sanitation Data'!$E$30,0,10*ROW('Sanitation Data'!E117))="","",OFFSET('Sanitation Data'!$E$30,0,10*ROW('Sanitation Data'!E117)))</f>
        <v/>
      </c>
      <c r="CS123" s="294" t="str">
        <f ca="true">+IF(OFFSET('Sanitation Data'!$E$31,0,10*ROW('Sanitation Data'!E117))="","",OFFSET('Sanitation Data'!$E$31,0,10*ROW('Sanitation Data'!E117)))</f>
        <v/>
      </c>
      <c r="CT123" s="294" t="str">
        <f ca="true">+IF(OFFSET('Sanitation Data'!$E$32,0,10*ROW('Sanitation Data'!E117))="","",OFFSET('Sanitation Data'!$E$32,0,10*ROW('Sanitation Data'!E117)))</f>
        <v/>
      </c>
      <c r="CU123" s="294" t="str">
        <f ca="true">+IF(OFFSET('Sanitation Data'!$F$28,0,10*ROW('Sanitation Data'!F117))="","",OFFSET('Sanitation Data'!$F$28,0,10*ROW('Sanitation Data'!F117)))</f>
        <v/>
      </c>
      <c r="CV123" s="294" t="str">
        <f ca="true">+IF(OFFSET('Sanitation Data'!$F$29,0,10*ROW('Sanitation Data'!F117))="","",OFFSET('Sanitation Data'!$F$29,0,10*ROW('Sanitation Data'!F117)))</f>
        <v/>
      </c>
      <c r="CW123" s="294" t="str">
        <f ca="true">+IF(OFFSET('Sanitation Data'!$F$30,0,10*ROW('Sanitation Data'!F117))="","",OFFSET('Sanitation Data'!$F$30,0,10*ROW('Sanitation Data'!F117)))</f>
        <v/>
      </c>
      <c r="CX123" s="294" t="str">
        <f ca="true">+IF(OFFSET('Sanitation Data'!$F$31,0,10*ROW('Sanitation Data'!F117))="","",OFFSET('Sanitation Data'!$F$31,0,10*ROW('Sanitation Data'!F117)))</f>
        <v/>
      </c>
      <c r="CY123" s="294" t="str">
        <f ca="true">+IF(OFFSET('Sanitation Data'!$F$32,0,10*ROW('Sanitation Data'!F117))="","",OFFSET('Sanitation Data'!$F$32,0,10*ROW('Sanitation Data'!F117)))</f>
        <v/>
      </c>
      <c r="CZ123" s="294" t="str">
        <f ca="true">+IF(OFFSET('Sanitation Data'!$G$28,0,10*ROW('Sanitation Data'!G117))="","",OFFSET('Sanitation Data'!$G$28,0,10*ROW('Sanitation Data'!G117)))</f>
        <v/>
      </c>
      <c r="DA123" s="294" t="str">
        <f ca="true">+IF(OFFSET('Sanitation Data'!$G$29,0,10*ROW('Sanitation Data'!G117))="","",OFFSET('Sanitation Data'!$G$29,0,10*ROW('Sanitation Data'!G117)))</f>
        <v/>
      </c>
      <c r="DB123" s="294" t="str">
        <f ca="true">+IF(OFFSET('Sanitation Data'!$G$30,0,10*ROW('Sanitation Data'!G117))="","",OFFSET('Sanitation Data'!$G$30,0,10*ROW('Sanitation Data'!G117)))</f>
        <v/>
      </c>
      <c r="DC123" s="294" t="str">
        <f ca="true">+IF(OFFSET('Sanitation Data'!$G$31,0,10*ROW('Sanitation Data'!G117))="","",OFFSET('Sanitation Data'!$G$31,0,10*ROW('Sanitation Data'!G117)))</f>
        <v/>
      </c>
      <c r="DD123" s="294" t="str">
        <f ca="true">+IF(OFFSET('Sanitation Data'!$G$32,0,10*ROW('Sanitation Data'!G117))="","",OFFSET('Sanitation Data'!$G$32,0,10*ROW('Sanitation Data'!G117)))</f>
        <v/>
      </c>
      <c r="DE123" s="294" t="str">
        <f ca="true">+IF(OFFSET('Sanitation Data'!$H$28,0,10*ROW('Sanitation Data'!H117))="","",OFFSET('Sanitation Data'!$H$28,0,10*ROW('Sanitation Data'!H117)))</f>
        <v/>
      </c>
      <c r="DF123" s="294" t="str">
        <f ca="true">+IF(OFFSET('Sanitation Data'!$H$29,0,10*ROW('Sanitation Data'!H117))="","",OFFSET('Sanitation Data'!$H$29,0,10*ROW('Sanitation Data'!H117)))</f>
        <v/>
      </c>
      <c r="DG123" s="294" t="str">
        <f ca="true">+IF(OFFSET('Sanitation Data'!$H$30,0,10*ROW('Sanitation Data'!H117))="","",OFFSET('Sanitation Data'!$H$30,0,10*ROW('Sanitation Data'!H117)))</f>
        <v/>
      </c>
      <c r="DH123" s="294" t="str">
        <f ca="true">+IF(OFFSET('Sanitation Data'!$H$31,0,10*ROW('Sanitation Data'!H117))="","",OFFSET('Sanitation Data'!$H$31,0,10*ROW('Sanitation Data'!H117)))</f>
        <v/>
      </c>
      <c r="DI123" s="294" t="str">
        <f ca="true">+IF(OFFSET('Sanitation Data'!$H$32,0,10*ROW('Sanitation Data'!H117))="","",OFFSET('Sanitation Data'!$H$32,0,10*ROW('Sanitation Data'!H117)))</f>
        <v/>
      </c>
      <c r="DJ123" s="294" t="str">
        <f ca="true">+IF(OFFSET('Sanitation Data'!$I$28,0,10*ROW('Sanitation Data'!I117))="","",OFFSET('Sanitation Data'!$I$28,0,10*ROW('Sanitation Data'!I117)))</f>
        <v/>
      </c>
      <c r="DK123" s="294" t="str">
        <f ca="true">+IF(OFFSET('Sanitation Data'!$I$29,0,10*ROW('Sanitation Data'!I117))="","",OFFSET('Sanitation Data'!$I$29,0,10*ROW('Sanitation Data'!I117)))</f>
        <v/>
      </c>
      <c r="DL123" s="294" t="str">
        <f ca="true">+IF(OFFSET('Sanitation Data'!$I$30,0,10*ROW('Sanitation Data'!I117))="","",OFFSET('Sanitation Data'!$I$30,0,10*ROW('Sanitation Data'!I117)))</f>
        <v/>
      </c>
      <c r="DM123" s="294" t="str">
        <f ca="true">+IF(OFFSET('Sanitation Data'!$I$31,0,10*ROW('Sanitation Data'!I117))="","",OFFSET('Sanitation Data'!$I$31,0,10*ROW('Sanitation Data'!I117)))</f>
        <v/>
      </c>
      <c r="DN123" s="294" t="str">
        <f ca="true">+IF(OFFSET('Sanitation Data'!$I$32,0,10*ROW('Sanitation Data'!I117))="","",OFFSET('Sanitation Data'!$I$32,0,10*ROW('Sanitation Data'!I117)))</f>
        <v/>
      </c>
      <c r="DO123" s="294" t="str">
        <f ca="true">+IF(OFFSET('Hygiene Data'!$D$11,0,10*ROW('Hygiene Data'!D117))="","",OFFSET('Hygiene Data'!$D$11,0,10*ROW('Hygiene Data'!D117)))</f>
        <v/>
      </c>
      <c r="DP123" s="294" t="str">
        <f ca="true">+IF(OFFSET('Hygiene Data'!$D$12,0,10*ROW('Hygiene Data'!D117))="","",OFFSET('Hygiene Data'!$D$12,0,10*ROW('Hygiene Data'!D117)))</f>
        <v/>
      </c>
      <c r="DQ123" s="294" t="str">
        <f ca="true">+IF(OFFSET('Hygiene Data'!$D$13,0,10*ROW('Hygiene Data'!D117))="","",OFFSET('Hygiene Data'!$D$13,0,10*ROW('Hygiene Data'!D117)))</f>
        <v/>
      </c>
      <c r="DR123" s="294" t="str">
        <f ca="true">+IF(OFFSET('Hygiene Data'!$E$11,0,10*ROW('Hygiene Data'!E117))="","",OFFSET('Hygiene Data'!$E$11,0,10*ROW('Hygiene Data'!E117)))</f>
        <v/>
      </c>
      <c r="DS123" s="294" t="str">
        <f ca="true">+IF(OFFSET('Hygiene Data'!$E$12,0,10*ROW('Hygiene Data'!E117))="","",OFFSET('Hygiene Data'!$E$12,0,10*ROW('Hygiene Data'!E117)))</f>
        <v/>
      </c>
      <c r="DT123" s="294" t="str">
        <f ca="true">+IF(OFFSET('Hygiene Data'!$E$13,0,10*ROW('Hygiene Data'!E117))="","",OFFSET('Hygiene Data'!$E$13,0,10*ROW('Hygiene Data'!E117)))</f>
        <v/>
      </c>
      <c r="DU123" s="294" t="str">
        <f ca="true">+IF(OFFSET('Hygiene Data'!$F$11,0,10*ROW('Hygiene Data'!F117))="","",OFFSET('Hygiene Data'!$F$11,0,10*ROW('Hygiene Data'!F117)))</f>
        <v/>
      </c>
      <c r="DV123" s="294" t="str">
        <f ca="true">+IF(OFFSET('Hygiene Data'!$F$12,0,10*ROW('Hygiene Data'!F117))="","",OFFSET('Hygiene Data'!$F$12,0,10*ROW('Hygiene Data'!F117)))</f>
        <v/>
      </c>
      <c r="DW123" s="294" t="str">
        <f ca="true">+IF(OFFSET('Hygiene Data'!$F$13,0,10*ROW('Hygiene Data'!F117))="","",OFFSET('Hygiene Data'!$F$13,0,10*ROW('Hygiene Data'!F117)))</f>
        <v/>
      </c>
      <c r="DX123" s="294" t="str">
        <f ca="true">+IF(OFFSET('Hygiene Data'!$G$11,0,10*ROW('Hygiene Data'!G117))="","",OFFSET('Hygiene Data'!$G$11,0,10*ROW('Hygiene Data'!G117)))</f>
        <v/>
      </c>
      <c r="DY123" s="294" t="str">
        <f ca="true">+IF(OFFSET('Hygiene Data'!$G$12,0,10*ROW('Hygiene Data'!G117))="","",OFFSET('Hygiene Data'!$G$12,0,10*ROW('Hygiene Data'!G117)))</f>
        <v/>
      </c>
      <c r="DZ123" s="294" t="str">
        <f ca="true">+IF(OFFSET('Hygiene Data'!$G$13,0,10*ROW('Hygiene Data'!G117))="","",OFFSET('Hygiene Data'!$G$13,0,10*ROW('Hygiene Data'!G117)))</f>
        <v/>
      </c>
      <c r="EA123" s="294" t="str">
        <f ca="true">+IF(OFFSET('Hygiene Data'!$H$11,0,10*ROW('Hygiene Data'!H117))="","",OFFSET('Hygiene Data'!$H$11,0,10*ROW('Hygiene Data'!H117)))</f>
        <v/>
      </c>
      <c r="EB123" s="294" t="str">
        <f ca="true">+IF(OFFSET('Hygiene Data'!$H$12,0,10*ROW('Hygiene Data'!H117))="","",OFFSET('Hygiene Data'!$H$12,0,10*ROW('Hygiene Data'!H117)))</f>
        <v/>
      </c>
      <c r="EC123" s="294" t="str">
        <f ca="true">+IF(OFFSET('Hygiene Data'!$H$13,0,10*ROW('Hygiene Data'!H117))="","",OFFSET('Hygiene Data'!$H$13,0,10*ROW('Hygiene Data'!H117)))</f>
        <v/>
      </c>
      <c r="ED123" s="294" t="str">
        <f ca="true">+IF(OFFSET('Hygiene Data'!$I$11,0,10*ROW('Hygiene Data'!I117))="","",OFFSET('Hygiene Data'!$I$11,0,10*ROW('Hygiene Data'!I117)))</f>
        <v/>
      </c>
      <c r="EE123" s="294" t="str">
        <f ca="true">+IF(OFFSET('Hygiene Data'!$I$12,0,10*ROW('Hygiene Data'!I117))="","",OFFSET('Hygiene Data'!$I$12,0,10*ROW('Hygiene Data'!I117)))</f>
        <v/>
      </c>
      <c r="EF123" s="294"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50" t="str">
        <f t="shared" ca="true" si="1"/>
        <v/>
      </c>
      <c r="D124" s="96"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6"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6"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6"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6"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6"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6"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6"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6"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6"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6"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6"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6"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6"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6"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6"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6"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6"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7"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7"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7"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7"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7"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7"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7"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7"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7"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7"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7"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7"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7"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7"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7"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7"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7"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7"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7"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7"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7"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7"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7"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7"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7"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7"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7"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7"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7"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7"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8"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8"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8"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8"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8"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8"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8"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8"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8"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8"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8"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8"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8"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8"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8"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8"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8"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8"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94"/>
      <c r="BS124" s="294" t="str">
        <f ca="true">+IF(OFFSET('Water Data'!$D$27,0,10*ROW('Water Data'!D118))="","",OFFSET('Water Data'!$D$27,0,10*ROW('Water Data'!D118)))</f>
        <v/>
      </c>
      <c r="BT124" s="294" t="str">
        <f ca="true">+IF(OFFSET('Water Data'!$D$28,0,10*ROW('Water Data'!D118))="","",OFFSET('Water Data'!$D$28,0,10*ROW('Water Data'!D118)))</f>
        <v/>
      </c>
      <c r="BU124" s="294" t="str">
        <f ca="true">+IF(OFFSET('Water Data'!$D$29,0,10*ROW('Water Data'!D118))="","",OFFSET('Water Data'!$D$29,0,10*ROW('Water Data'!D118)))</f>
        <v/>
      </c>
      <c r="BV124" s="294" t="str">
        <f ca="true">+IF(OFFSET('Water Data'!$E$27,0,10*ROW('Water Data'!E118))="","",OFFSET('Water Data'!$E$27,0,10*ROW('Water Data'!E118)))</f>
        <v/>
      </c>
      <c r="BW124" s="294" t="str">
        <f ca="true">+IF(OFFSET('Water Data'!$E$28,0,10*ROW('Water Data'!E118))="","",OFFSET('Water Data'!$E$28,0,10*ROW('Water Data'!E118)))</f>
        <v/>
      </c>
      <c r="BX124" s="294" t="str">
        <f ca="true">+IF(OFFSET('Water Data'!$E$29,0,10*ROW('Water Data'!E118))="","",OFFSET('Water Data'!$E$29,0,10*ROW('Water Data'!E118)))</f>
        <v/>
      </c>
      <c r="BY124" s="294" t="str">
        <f ca="true">+IF(OFFSET('Water Data'!$F$27,0,10*ROW('Water Data'!F118))="","",OFFSET('Water Data'!$F$27,0,10*ROW('Water Data'!F118)))</f>
        <v/>
      </c>
      <c r="BZ124" s="294" t="str">
        <f ca="true">+IF(OFFSET('Water Data'!$F$28,0,10*ROW('Water Data'!F118))="","",OFFSET('Water Data'!$F$28,0,10*ROW('Water Data'!F118)))</f>
        <v/>
      </c>
      <c r="CA124" s="294" t="str">
        <f ca="true">+IF(OFFSET('Water Data'!$F$29,0,10*ROW('Water Data'!F118))="","",OFFSET('Water Data'!$F$29,0,10*ROW('Water Data'!F118)))</f>
        <v/>
      </c>
      <c r="CB124" s="294" t="str">
        <f ca="true">+IF(OFFSET('Water Data'!$G$27,0,10*ROW('Water Data'!G118))="","",OFFSET('Water Data'!$G$27,0,10*ROW('Water Data'!G118)))</f>
        <v/>
      </c>
      <c r="CC124" s="294" t="str">
        <f ca="true">+IF(OFFSET('Water Data'!$G$28,0,10*ROW('Water Data'!G118))="","",OFFSET('Water Data'!$G$28,0,10*ROW('Water Data'!G118)))</f>
        <v/>
      </c>
      <c r="CD124" s="294" t="str">
        <f ca="true">+IF(OFFSET('Water Data'!$G$29,0,10*ROW('Water Data'!G118))="","",OFFSET('Water Data'!$G$29,0,10*ROW('Water Data'!G118)))</f>
        <v/>
      </c>
      <c r="CE124" s="294" t="str">
        <f ca="true">+IF(OFFSET('Water Data'!$H$27,0,10*ROW('Water Data'!H118))="","",OFFSET('Water Data'!$H$27,0,10*ROW('Water Data'!H118)))</f>
        <v/>
      </c>
      <c r="CF124" s="294" t="str">
        <f ca="true">+IF(OFFSET('Water Data'!$H$28,0,10*ROW('Water Data'!H118))="","",OFFSET('Water Data'!$H$28,0,10*ROW('Water Data'!H118)))</f>
        <v/>
      </c>
      <c r="CG124" s="294" t="str">
        <f ca="true">+IF(OFFSET('Water Data'!$H$29,0,10*ROW('Water Data'!H118))="","",OFFSET('Water Data'!$H$29,0,10*ROW('Water Data'!H118)))</f>
        <v/>
      </c>
      <c r="CH124" s="294" t="str">
        <f ca="true">+IF(OFFSET('Water Data'!$I$27,0,10*ROW('Water Data'!I118))="","",OFFSET('Water Data'!$I$27,0,10*ROW('Water Data'!I118)))</f>
        <v/>
      </c>
      <c r="CI124" s="294" t="str">
        <f ca="true">+IF(OFFSET('Water Data'!$I$28,0,10*ROW('Water Data'!I118))="","",OFFSET('Water Data'!$I$28,0,10*ROW('Water Data'!I118)))</f>
        <v/>
      </c>
      <c r="CJ124" s="294" t="str">
        <f ca="true">+IF(OFFSET('Water Data'!$I$29,0,10*ROW('Water Data'!I118))="","",OFFSET('Water Data'!$I$29,0,10*ROW('Water Data'!I118)))</f>
        <v/>
      </c>
      <c r="CK124" s="294" t="str">
        <f ca="true">+IF(OFFSET('Sanitation Data'!$D$28,0,10*ROW('Sanitation Data'!D118))="","",OFFSET('Sanitation Data'!$D$28,0,10*ROW('Sanitation Data'!D118)))</f>
        <v/>
      </c>
      <c r="CL124" s="294" t="str">
        <f ca="true">+IF(OFFSET('Sanitation Data'!$D$29,0,10*ROW('Sanitation Data'!D118))="","",OFFSET('Sanitation Data'!$D$29,0,10*ROW('Sanitation Data'!D118)))</f>
        <v/>
      </c>
      <c r="CM124" s="294" t="str">
        <f ca="true">+IF(OFFSET('Sanitation Data'!$D$30,0,10*ROW('Sanitation Data'!D118))="","",OFFSET('Sanitation Data'!$D$30,0,10*ROW('Sanitation Data'!D118)))</f>
        <v/>
      </c>
      <c r="CN124" s="294" t="str">
        <f ca="true">+IF(OFFSET('Sanitation Data'!$D$31,0,10*ROW('Sanitation Data'!D118))="","",OFFSET('Sanitation Data'!$D$31,0,10*ROW('Sanitation Data'!D118)))</f>
        <v/>
      </c>
      <c r="CO124" s="294" t="str">
        <f ca="true">+IF(OFFSET('Sanitation Data'!$D$32,0,10*ROW('Sanitation Data'!D118))="","",OFFSET('Sanitation Data'!$D$32,0,10*ROW('Sanitation Data'!D118)))</f>
        <v/>
      </c>
      <c r="CP124" s="294" t="str">
        <f ca="true">+IF(OFFSET('Sanitation Data'!$E$28,0,10*ROW('Sanitation Data'!E118))="","",OFFSET('Sanitation Data'!$E$28,0,10*ROW('Sanitation Data'!E118)))</f>
        <v/>
      </c>
      <c r="CQ124" s="294" t="str">
        <f ca="true">+IF(OFFSET('Sanitation Data'!$E$29,0,10*ROW('Sanitation Data'!E118))="","",OFFSET('Sanitation Data'!$E$29,0,10*ROW('Sanitation Data'!E118)))</f>
        <v/>
      </c>
      <c r="CR124" s="294" t="str">
        <f ca="true">+IF(OFFSET('Sanitation Data'!$E$30,0,10*ROW('Sanitation Data'!E118))="","",OFFSET('Sanitation Data'!$E$30,0,10*ROW('Sanitation Data'!E118)))</f>
        <v/>
      </c>
      <c r="CS124" s="294" t="str">
        <f ca="true">+IF(OFFSET('Sanitation Data'!$E$31,0,10*ROW('Sanitation Data'!E118))="","",OFFSET('Sanitation Data'!$E$31,0,10*ROW('Sanitation Data'!E118)))</f>
        <v/>
      </c>
      <c r="CT124" s="294" t="str">
        <f ca="true">+IF(OFFSET('Sanitation Data'!$E$32,0,10*ROW('Sanitation Data'!E118))="","",OFFSET('Sanitation Data'!$E$32,0,10*ROW('Sanitation Data'!E118)))</f>
        <v/>
      </c>
      <c r="CU124" s="294" t="str">
        <f ca="true">+IF(OFFSET('Sanitation Data'!$F$28,0,10*ROW('Sanitation Data'!F118))="","",OFFSET('Sanitation Data'!$F$28,0,10*ROW('Sanitation Data'!F118)))</f>
        <v/>
      </c>
      <c r="CV124" s="294" t="str">
        <f ca="true">+IF(OFFSET('Sanitation Data'!$F$29,0,10*ROW('Sanitation Data'!F118))="","",OFFSET('Sanitation Data'!$F$29,0,10*ROW('Sanitation Data'!F118)))</f>
        <v/>
      </c>
      <c r="CW124" s="294" t="str">
        <f ca="true">+IF(OFFSET('Sanitation Data'!$F$30,0,10*ROW('Sanitation Data'!F118))="","",OFFSET('Sanitation Data'!$F$30,0,10*ROW('Sanitation Data'!F118)))</f>
        <v/>
      </c>
      <c r="CX124" s="294" t="str">
        <f ca="true">+IF(OFFSET('Sanitation Data'!$F$31,0,10*ROW('Sanitation Data'!F118))="","",OFFSET('Sanitation Data'!$F$31,0,10*ROW('Sanitation Data'!F118)))</f>
        <v/>
      </c>
      <c r="CY124" s="294" t="str">
        <f ca="true">+IF(OFFSET('Sanitation Data'!$F$32,0,10*ROW('Sanitation Data'!F118))="","",OFFSET('Sanitation Data'!$F$32,0,10*ROW('Sanitation Data'!F118)))</f>
        <v/>
      </c>
      <c r="CZ124" s="294" t="str">
        <f ca="true">+IF(OFFSET('Sanitation Data'!$G$28,0,10*ROW('Sanitation Data'!G118))="","",OFFSET('Sanitation Data'!$G$28,0,10*ROW('Sanitation Data'!G118)))</f>
        <v/>
      </c>
      <c r="DA124" s="294" t="str">
        <f ca="true">+IF(OFFSET('Sanitation Data'!$G$29,0,10*ROW('Sanitation Data'!G118))="","",OFFSET('Sanitation Data'!$G$29,0,10*ROW('Sanitation Data'!G118)))</f>
        <v/>
      </c>
      <c r="DB124" s="294" t="str">
        <f ca="true">+IF(OFFSET('Sanitation Data'!$G$30,0,10*ROW('Sanitation Data'!G118))="","",OFFSET('Sanitation Data'!$G$30,0,10*ROW('Sanitation Data'!G118)))</f>
        <v/>
      </c>
      <c r="DC124" s="294" t="str">
        <f ca="true">+IF(OFFSET('Sanitation Data'!$G$31,0,10*ROW('Sanitation Data'!G118))="","",OFFSET('Sanitation Data'!$G$31,0,10*ROW('Sanitation Data'!G118)))</f>
        <v/>
      </c>
      <c r="DD124" s="294" t="str">
        <f ca="true">+IF(OFFSET('Sanitation Data'!$G$32,0,10*ROW('Sanitation Data'!G118))="","",OFFSET('Sanitation Data'!$G$32,0,10*ROW('Sanitation Data'!G118)))</f>
        <v/>
      </c>
      <c r="DE124" s="294" t="str">
        <f ca="true">+IF(OFFSET('Sanitation Data'!$H$28,0,10*ROW('Sanitation Data'!H118))="","",OFFSET('Sanitation Data'!$H$28,0,10*ROW('Sanitation Data'!H118)))</f>
        <v/>
      </c>
      <c r="DF124" s="294" t="str">
        <f ca="true">+IF(OFFSET('Sanitation Data'!$H$29,0,10*ROW('Sanitation Data'!H118))="","",OFFSET('Sanitation Data'!$H$29,0,10*ROW('Sanitation Data'!H118)))</f>
        <v/>
      </c>
      <c r="DG124" s="294" t="str">
        <f ca="true">+IF(OFFSET('Sanitation Data'!$H$30,0,10*ROW('Sanitation Data'!H118))="","",OFFSET('Sanitation Data'!$H$30,0,10*ROW('Sanitation Data'!H118)))</f>
        <v/>
      </c>
      <c r="DH124" s="294" t="str">
        <f ca="true">+IF(OFFSET('Sanitation Data'!$H$31,0,10*ROW('Sanitation Data'!H118))="","",OFFSET('Sanitation Data'!$H$31,0,10*ROW('Sanitation Data'!H118)))</f>
        <v/>
      </c>
      <c r="DI124" s="294" t="str">
        <f ca="true">+IF(OFFSET('Sanitation Data'!$H$32,0,10*ROW('Sanitation Data'!H118))="","",OFFSET('Sanitation Data'!$H$32,0,10*ROW('Sanitation Data'!H118)))</f>
        <v/>
      </c>
      <c r="DJ124" s="294" t="str">
        <f ca="true">+IF(OFFSET('Sanitation Data'!$I$28,0,10*ROW('Sanitation Data'!I118))="","",OFFSET('Sanitation Data'!$I$28,0,10*ROW('Sanitation Data'!I118)))</f>
        <v/>
      </c>
      <c r="DK124" s="294" t="str">
        <f ca="true">+IF(OFFSET('Sanitation Data'!$I$29,0,10*ROW('Sanitation Data'!I118))="","",OFFSET('Sanitation Data'!$I$29,0,10*ROW('Sanitation Data'!I118)))</f>
        <v/>
      </c>
      <c r="DL124" s="294" t="str">
        <f ca="true">+IF(OFFSET('Sanitation Data'!$I$30,0,10*ROW('Sanitation Data'!I118))="","",OFFSET('Sanitation Data'!$I$30,0,10*ROW('Sanitation Data'!I118)))</f>
        <v/>
      </c>
      <c r="DM124" s="294" t="str">
        <f ca="true">+IF(OFFSET('Sanitation Data'!$I$31,0,10*ROW('Sanitation Data'!I118))="","",OFFSET('Sanitation Data'!$I$31,0,10*ROW('Sanitation Data'!I118)))</f>
        <v/>
      </c>
      <c r="DN124" s="294" t="str">
        <f ca="true">+IF(OFFSET('Sanitation Data'!$I$32,0,10*ROW('Sanitation Data'!I118))="","",OFFSET('Sanitation Data'!$I$32,0,10*ROW('Sanitation Data'!I118)))</f>
        <v/>
      </c>
      <c r="DO124" s="294" t="str">
        <f ca="true">+IF(OFFSET('Hygiene Data'!$D$11,0,10*ROW('Hygiene Data'!D118))="","",OFFSET('Hygiene Data'!$D$11,0,10*ROW('Hygiene Data'!D118)))</f>
        <v/>
      </c>
      <c r="DP124" s="294" t="str">
        <f ca="true">+IF(OFFSET('Hygiene Data'!$D$12,0,10*ROW('Hygiene Data'!D118))="","",OFFSET('Hygiene Data'!$D$12,0,10*ROW('Hygiene Data'!D118)))</f>
        <v/>
      </c>
      <c r="DQ124" s="294" t="str">
        <f ca="true">+IF(OFFSET('Hygiene Data'!$D$13,0,10*ROW('Hygiene Data'!D118))="","",OFFSET('Hygiene Data'!$D$13,0,10*ROW('Hygiene Data'!D118)))</f>
        <v/>
      </c>
      <c r="DR124" s="294" t="str">
        <f ca="true">+IF(OFFSET('Hygiene Data'!$E$11,0,10*ROW('Hygiene Data'!E118))="","",OFFSET('Hygiene Data'!$E$11,0,10*ROW('Hygiene Data'!E118)))</f>
        <v/>
      </c>
      <c r="DS124" s="294" t="str">
        <f ca="true">+IF(OFFSET('Hygiene Data'!$E$12,0,10*ROW('Hygiene Data'!E118))="","",OFFSET('Hygiene Data'!$E$12,0,10*ROW('Hygiene Data'!E118)))</f>
        <v/>
      </c>
      <c r="DT124" s="294" t="str">
        <f ca="true">+IF(OFFSET('Hygiene Data'!$E$13,0,10*ROW('Hygiene Data'!E118))="","",OFFSET('Hygiene Data'!$E$13,0,10*ROW('Hygiene Data'!E118)))</f>
        <v/>
      </c>
      <c r="DU124" s="294" t="str">
        <f ca="true">+IF(OFFSET('Hygiene Data'!$F$11,0,10*ROW('Hygiene Data'!F118))="","",OFFSET('Hygiene Data'!$F$11,0,10*ROW('Hygiene Data'!F118)))</f>
        <v/>
      </c>
      <c r="DV124" s="294" t="str">
        <f ca="true">+IF(OFFSET('Hygiene Data'!$F$12,0,10*ROW('Hygiene Data'!F118))="","",OFFSET('Hygiene Data'!$F$12,0,10*ROW('Hygiene Data'!F118)))</f>
        <v/>
      </c>
      <c r="DW124" s="294" t="str">
        <f ca="true">+IF(OFFSET('Hygiene Data'!$F$13,0,10*ROW('Hygiene Data'!F118))="","",OFFSET('Hygiene Data'!$F$13,0,10*ROW('Hygiene Data'!F118)))</f>
        <v/>
      </c>
      <c r="DX124" s="294" t="str">
        <f ca="true">+IF(OFFSET('Hygiene Data'!$G$11,0,10*ROW('Hygiene Data'!G118))="","",OFFSET('Hygiene Data'!$G$11,0,10*ROW('Hygiene Data'!G118)))</f>
        <v/>
      </c>
      <c r="DY124" s="294" t="str">
        <f ca="true">+IF(OFFSET('Hygiene Data'!$G$12,0,10*ROW('Hygiene Data'!G118))="","",OFFSET('Hygiene Data'!$G$12,0,10*ROW('Hygiene Data'!G118)))</f>
        <v/>
      </c>
      <c r="DZ124" s="294" t="str">
        <f ca="true">+IF(OFFSET('Hygiene Data'!$G$13,0,10*ROW('Hygiene Data'!G118))="","",OFFSET('Hygiene Data'!$G$13,0,10*ROW('Hygiene Data'!G118)))</f>
        <v/>
      </c>
      <c r="EA124" s="294" t="str">
        <f ca="true">+IF(OFFSET('Hygiene Data'!$H$11,0,10*ROW('Hygiene Data'!H118))="","",OFFSET('Hygiene Data'!$H$11,0,10*ROW('Hygiene Data'!H118)))</f>
        <v/>
      </c>
      <c r="EB124" s="294" t="str">
        <f ca="true">+IF(OFFSET('Hygiene Data'!$H$12,0,10*ROW('Hygiene Data'!H118))="","",OFFSET('Hygiene Data'!$H$12,0,10*ROW('Hygiene Data'!H118)))</f>
        <v/>
      </c>
      <c r="EC124" s="294" t="str">
        <f ca="true">+IF(OFFSET('Hygiene Data'!$H$13,0,10*ROW('Hygiene Data'!H118))="","",OFFSET('Hygiene Data'!$H$13,0,10*ROW('Hygiene Data'!H118)))</f>
        <v/>
      </c>
      <c r="ED124" s="294" t="str">
        <f ca="true">+IF(OFFSET('Hygiene Data'!$I$11,0,10*ROW('Hygiene Data'!I118))="","",OFFSET('Hygiene Data'!$I$11,0,10*ROW('Hygiene Data'!I118)))</f>
        <v/>
      </c>
      <c r="EE124" s="294" t="str">
        <f ca="true">+IF(OFFSET('Hygiene Data'!$I$12,0,10*ROW('Hygiene Data'!I118))="","",OFFSET('Hygiene Data'!$I$12,0,10*ROW('Hygiene Data'!I118)))</f>
        <v/>
      </c>
      <c r="EF124" s="294"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50" t="str">
        <f t="shared" ca="true" si="1"/>
        <v/>
      </c>
      <c r="D125" s="96"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6"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6"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6"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6"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6"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6"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6"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6"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6"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6"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6"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6"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6"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6"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6"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6"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6"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7"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7"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7"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7"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7"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7"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7"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7"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7"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7"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7"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7"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7"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7"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7"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7"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7"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7"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7"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7"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7"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7"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7"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7"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7"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7"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7"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7"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7"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7"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8"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8"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8"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8"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8"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8"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8"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8"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8"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8"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8"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8"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8"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8"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8"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8"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8"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8"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94"/>
      <c r="BS125" s="294" t="str">
        <f ca="true">+IF(OFFSET('Water Data'!$D$27,0,10*ROW('Water Data'!D119))="","",OFFSET('Water Data'!$D$27,0,10*ROW('Water Data'!D119)))</f>
        <v/>
      </c>
      <c r="BT125" s="294" t="str">
        <f ca="true">+IF(OFFSET('Water Data'!$D$28,0,10*ROW('Water Data'!D119))="","",OFFSET('Water Data'!$D$28,0,10*ROW('Water Data'!D119)))</f>
        <v/>
      </c>
      <c r="BU125" s="294" t="str">
        <f ca="true">+IF(OFFSET('Water Data'!$D$29,0,10*ROW('Water Data'!D119))="","",OFFSET('Water Data'!$D$29,0,10*ROW('Water Data'!D119)))</f>
        <v/>
      </c>
      <c r="BV125" s="294" t="str">
        <f ca="true">+IF(OFFSET('Water Data'!$E$27,0,10*ROW('Water Data'!E119))="","",OFFSET('Water Data'!$E$27,0,10*ROW('Water Data'!E119)))</f>
        <v/>
      </c>
      <c r="BW125" s="294" t="str">
        <f ca="true">+IF(OFFSET('Water Data'!$E$28,0,10*ROW('Water Data'!E119))="","",OFFSET('Water Data'!$E$28,0,10*ROW('Water Data'!E119)))</f>
        <v/>
      </c>
      <c r="BX125" s="294" t="str">
        <f ca="true">+IF(OFFSET('Water Data'!$E$29,0,10*ROW('Water Data'!E119))="","",OFFSET('Water Data'!$E$29,0,10*ROW('Water Data'!E119)))</f>
        <v/>
      </c>
      <c r="BY125" s="294" t="str">
        <f ca="true">+IF(OFFSET('Water Data'!$F$27,0,10*ROW('Water Data'!F119))="","",OFFSET('Water Data'!$F$27,0,10*ROW('Water Data'!F119)))</f>
        <v/>
      </c>
      <c r="BZ125" s="294" t="str">
        <f ca="true">+IF(OFFSET('Water Data'!$F$28,0,10*ROW('Water Data'!F119))="","",OFFSET('Water Data'!$F$28,0,10*ROW('Water Data'!F119)))</f>
        <v/>
      </c>
      <c r="CA125" s="294" t="str">
        <f ca="true">+IF(OFFSET('Water Data'!$F$29,0,10*ROW('Water Data'!F119))="","",OFFSET('Water Data'!$F$29,0,10*ROW('Water Data'!F119)))</f>
        <v/>
      </c>
      <c r="CB125" s="294" t="str">
        <f ca="true">+IF(OFFSET('Water Data'!$G$27,0,10*ROW('Water Data'!G119))="","",OFFSET('Water Data'!$G$27,0,10*ROW('Water Data'!G119)))</f>
        <v/>
      </c>
      <c r="CC125" s="294" t="str">
        <f ca="true">+IF(OFFSET('Water Data'!$G$28,0,10*ROW('Water Data'!G119))="","",OFFSET('Water Data'!$G$28,0,10*ROW('Water Data'!G119)))</f>
        <v/>
      </c>
      <c r="CD125" s="294" t="str">
        <f ca="true">+IF(OFFSET('Water Data'!$G$29,0,10*ROW('Water Data'!G119))="","",OFFSET('Water Data'!$G$29,0,10*ROW('Water Data'!G119)))</f>
        <v/>
      </c>
      <c r="CE125" s="294" t="str">
        <f ca="true">+IF(OFFSET('Water Data'!$H$27,0,10*ROW('Water Data'!H119))="","",OFFSET('Water Data'!$H$27,0,10*ROW('Water Data'!H119)))</f>
        <v/>
      </c>
      <c r="CF125" s="294" t="str">
        <f ca="true">+IF(OFFSET('Water Data'!$H$28,0,10*ROW('Water Data'!H119))="","",OFFSET('Water Data'!$H$28,0,10*ROW('Water Data'!H119)))</f>
        <v/>
      </c>
      <c r="CG125" s="294" t="str">
        <f ca="true">+IF(OFFSET('Water Data'!$H$29,0,10*ROW('Water Data'!H119))="","",OFFSET('Water Data'!$H$29,0,10*ROW('Water Data'!H119)))</f>
        <v/>
      </c>
      <c r="CH125" s="294" t="str">
        <f ca="true">+IF(OFFSET('Water Data'!$I$27,0,10*ROW('Water Data'!I119))="","",OFFSET('Water Data'!$I$27,0,10*ROW('Water Data'!I119)))</f>
        <v/>
      </c>
      <c r="CI125" s="294" t="str">
        <f ca="true">+IF(OFFSET('Water Data'!$I$28,0,10*ROW('Water Data'!I119))="","",OFFSET('Water Data'!$I$28,0,10*ROW('Water Data'!I119)))</f>
        <v/>
      </c>
      <c r="CJ125" s="294" t="str">
        <f ca="true">+IF(OFFSET('Water Data'!$I$29,0,10*ROW('Water Data'!I119))="","",OFFSET('Water Data'!$I$29,0,10*ROW('Water Data'!I119)))</f>
        <v/>
      </c>
      <c r="CK125" s="294" t="str">
        <f ca="true">+IF(OFFSET('Sanitation Data'!$D$28,0,10*ROW('Sanitation Data'!D119))="","",OFFSET('Sanitation Data'!$D$28,0,10*ROW('Sanitation Data'!D119)))</f>
        <v/>
      </c>
      <c r="CL125" s="294" t="str">
        <f ca="true">+IF(OFFSET('Sanitation Data'!$D$29,0,10*ROW('Sanitation Data'!D119))="","",OFFSET('Sanitation Data'!$D$29,0,10*ROW('Sanitation Data'!D119)))</f>
        <v/>
      </c>
      <c r="CM125" s="294" t="str">
        <f ca="true">+IF(OFFSET('Sanitation Data'!$D$30,0,10*ROW('Sanitation Data'!D119))="","",OFFSET('Sanitation Data'!$D$30,0,10*ROW('Sanitation Data'!D119)))</f>
        <v/>
      </c>
      <c r="CN125" s="294" t="str">
        <f ca="true">+IF(OFFSET('Sanitation Data'!$D$31,0,10*ROW('Sanitation Data'!D119))="","",OFFSET('Sanitation Data'!$D$31,0,10*ROW('Sanitation Data'!D119)))</f>
        <v/>
      </c>
      <c r="CO125" s="294" t="str">
        <f ca="true">+IF(OFFSET('Sanitation Data'!$D$32,0,10*ROW('Sanitation Data'!D119))="","",OFFSET('Sanitation Data'!$D$32,0,10*ROW('Sanitation Data'!D119)))</f>
        <v/>
      </c>
      <c r="CP125" s="294" t="str">
        <f ca="true">+IF(OFFSET('Sanitation Data'!$E$28,0,10*ROW('Sanitation Data'!E119))="","",OFFSET('Sanitation Data'!$E$28,0,10*ROW('Sanitation Data'!E119)))</f>
        <v/>
      </c>
      <c r="CQ125" s="294" t="str">
        <f ca="true">+IF(OFFSET('Sanitation Data'!$E$29,0,10*ROW('Sanitation Data'!E119))="","",OFFSET('Sanitation Data'!$E$29,0,10*ROW('Sanitation Data'!E119)))</f>
        <v/>
      </c>
      <c r="CR125" s="294" t="str">
        <f ca="true">+IF(OFFSET('Sanitation Data'!$E$30,0,10*ROW('Sanitation Data'!E119))="","",OFFSET('Sanitation Data'!$E$30,0,10*ROW('Sanitation Data'!E119)))</f>
        <v/>
      </c>
      <c r="CS125" s="294" t="str">
        <f ca="true">+IF(OFFSET('Sanitation Data'!$E$31,0,10*ROW('Sanitation Data'!E119))="","",OFFSET('Sanitation Data'!$E$31,0,10*ROW('Sanitation Data'!E119)))</f>
        <v/>
      </c>
      <c r="CT125" s="294" t="str">
        <f ca="true">+IF(OFFSET('Sanitation Data'!$E$32,0,10*ROW('Sanitation Data'!E119))="","",OFFSET('Sanitation Data'!$E$32,0,10*ROW('Sanitation Data'!E119)))</f>
        <v/>
      </c>
      <c r="CU125" s="294" t="str">
        <f ca="true">+IF(OFFSET('Sanitation Data'!$F$28,0,10*ROW('Sanitation Data'!F119))="","",OFFSET('Sanitation Data'!$F$28,0,10*ROW('Sanitation Data'!F119)))</f>
        <v/>
      </c>
      <c r="CV125" s="294" t="str">
        <f ca="true">+IF(OFFSET('Sanitation Data'!$F$29,0,10*ROW('Sanitation Data'!F119))="","",OFFSET('Sanitation Data'!$F$29,0,10*ROW('Sanitation Data'!F119)))</f>
        <v/>
      </c>
      <c r="CW125" s="294" t="str">
        <f ca="true">+IF(OFFSET('Sanitation Data'!$F$30,0,10*ROW('Sanitation Data'!F119))="","",OFFSET('Sanitation Data'!$F$30,0,10*ROW('Sanitation Data'!F119)))</f>
        <v/>
      </c>
      <c r="CX125" s="294" t="str">
        <f ca="true">+IF(OFFSET('Sanitation Data'!$F$31,0,10*ROW('Sanitation Data'!F119))="","",OFFSET('Sanitation Data'!$F$31,0,10*ROW('Sanitation Data'!F119)))</f>
        <v/>
      </c>
      <c r="CY125" s="294" t="str">
        <f ca="true">+IF(OFFSET('Sanitation Data'!$F$32,0,10*ROW('Sanitation Data'!F119))="","",OFFSET('Sanitation Data'!$F$32,0,10*ROW('Sanitation Data'!F119)))</f>
        <v/>
      </c>
      <c r="CZ125" s="294" t="str">
        <f ca="true">+IF(OFFSET('Sanitation Data'!$G$28,0,10*ROW('Sanitation Data'!G119))="","",OFFSET('Sanitation Data'!$G$28,0,10*ROW('Sanitation Data'!G119)))</f>
        <v/>
      </c>
      <c r="DA125" s="294" t="str">
        <f ca="true">+IF(OFFSET('Sanitation Data'!$G$29,0,10*ROW('Sanitation Data'!G119))="","",OFFSET('Sanitation Data'!$G$29,0,10*ROW('Sanitation Data'!G119)))</f>
        <v/>
      </c>
      <c r="DB125" s="294" t="str">
        <f ca="true">+IF(OFFSET('Sanitation Data'!$G$30,0,10*ROW('Sanitation Data'!G119))="","",OFFSET('Sanitation Data'!$G$30,0,10*ROW('Sanitation Data'!G119)))</f>
        <v/>
      </c>
      <c r="DC125" s="294" t="str">
        <f ca="true">+IF(OFFSET('Sanitation Data'!$G$31,0,10*ROW('Sanitation Data'!G119))="","",OFFSET('Sanitation Data'!$G$31,0,10*ROW('Sanitation Data'!G119)))</f>
        <v/>
      </c>
      <c r="DD125" s="294" t="str">
        <f ca="true">+IF(OFFSET('Sanitation Data'!$G$32,0,10*ROW('Sanitation Data'!G119))="","",OFFSET('Sanitation Data'!$G$32,0,10*ROW('Sanitation Data'!G119)))</f>
        <v/>
      </c>
      <c r="DE125" s="294" t="str">
        <f ca="true">+IF(OFFSET('Sanitation Data'!$H$28,0,10*ROW('Sanitation Data'!H119))="","",OFFSET('Sanitation Data'!$H$28,0,10*ROW('Sanitation Data'!H119)))</f>
        <v/>
      </c>
      <c r="DF125" s="294" t="str">
        <f ca="true">+IF(OFFSET('Sanitation Data'!$H$29,0,10*ROW('Sanitation Data'!H119))="","",OFFSET('Sanitation Data'!$H$29,0,10*ROW('Sanitation Data'!H119)))</f>
        <v/>
      </c>
      <c r="DG125" s="294" t="str">
        <f ca="true">+IF(OFFSET('Sanitation Data'!$H$30,0,10*ROW('Sanitation Data'!H119))="","",OFFSET('Sanitation Data'!$H$30,0,10*ROW('Sanitation Data'!H119)))</f>
        <v/>
      </c>
      <c r="DH125" s="294" t="str">
        <f ca="true">+IF(OFFSET('Sanitation Data'!$H$31,0,10*ROW('Sanitation Data'!H119))="","",OFFSET('Sanitation Data'!$H$31,0,10*ROW('Sanitation Data'!H119)))</f>
        <v/>
      </c>
      <c r="DI125" s="294" t="str">
        <f ca="true">+IF(OFFSET('Sanitation Data'!$H$32,0,10*ROW('Sanitation Data'!H119))="","",OFFSET('Sanitation Data'!$H$32,0,10*ROW('Sanitation Data'!H119)))</f>
        <v/>
      </c>
      <c r="DJ125" s="294" t="str">
        <f ca="true">+IF(OFFSET('Sanitation Data'!$I$28,0,10*ROW('Sanitation Data'!I119))="","",OFFSET('Sanitation Data'!$I$28,0,10*ROW('Sanitation Data'!I119)))</f>
        <v/>
      </c>
      <c r="DK125" s="294" t="str">
        <f ca="true">+IF(OFFSET('Sanitation Data'!$I$29,0,10*ROW('Sanitation Data'!I119))="","",OFFSET('Sanitation Data'!$I$29,0,10*ROW('Sanitation Data'!I119)))</f>
        <v/>
      </c>
      <c r="DL125" s="294" t="str">
        <f ca="true">+IF(OFFSET('Sanitation Data'!$I$30,0,10*ROW('Sanitation Data'!I119))="","",OFFSET('Sanitation Data'!$I$30,0,10*ROW('Sanitation Data'!I119)))</f>
        <v/>
      </c>
      <c r="DM125" s="294" t="str">
        <f ca="true">+IF(OFFSET('Sanitation Data'!$I$31,0,10*ROW('Sanitation Data'!I119))="","",OFFSET('Sanitation Data'!$I$31,0,10*ROW('Sanitation Data'!I119)))</f>
        <v/>
      </c>
      <c r="DN125" s="294" t="str">
        <f ca="true">+IF(OFFSET('Sanitation Data'!$I$32,0,10*ROW('Sanitation Data'!I119))="","",OFFSET('Sanitation Data'!$I$32,0,10*ROW('Sanitation Data'!I119)))</f>
        <v/>
      </c>
      <c r="DO125" s="294" t="str">
        <f ca="true">+IF(OFFSET('Hygiene Data'!$D$11,0,10*ROW('Hygiene Data'!D119))="","",OFFSET('Hygiene Data'!$D$11,0,10*ROW('Hygiene Data'!D119)))</f>
        <v/>
      </c>
      <c r="DP125" s="294" t="str">
        <f ca="true">+IF(OFFSET('Hygiene Data'!$D$12,0,10*ROW('Hygiene Data'!D119))="","",OFFSET('Hygiene Data'!$D$12,0,10*ROW('Hygiene Data'!D119)))</f>
        <v/>
      </c>
      <c r="DQ125" s="294" t="str">
        <f ca="true">+IF(OFFSET('Hygiene Data'!$D$13,0,10*ROW('Hygiene Data'!D119))="","",OFFSET('Hygiene Data'!$D$13,0,10*ROW('Hygiene Data'!D119)))</f>
        <v/>
      </c>
      <c r="DR125" s="294" t="str">
        <f ca="true">+IF(OFFSET('Hygiene Data'!$E$11,0,10*ROW('Hygiene Data'!E119))="","",OFFSET('Hygiene Data'!$E$11,0,10*ROW('Hygiene Data'!E119)))</f>
        <v/>
      </c>
      <c r="DS125" s="294" t="str">
        <f ca="true">+IF(OFFSET('Hygiene Data'!$E$12,0,10*ROW('Hygiene Data'!E119))="","",OFFSET('Hygiene Data'!$E$12,0,10*ROW('Hygiene Data'!E119)))</f>
        <v/>
      </c>
      <c r="DT125" s="294" t="str">
        <f ca="true">+IF(OFFSET('Hygiene Data'!$E$13,0,10*ROW('Hygiene Data'!E119))="","",OFFSET('Hygiene Data'!$E$13,0,10*ROW('Hygiene Data'!E119)))</f>
        <v/>
      </c>
      <c r="DU125" s="294" t="str">
        <f ca="true">+IF(OFFSET('Hygiene Data'!$F$11,0,10*ROW('Hygiene Data'!F119))="","",OFFSET('Hygiene Data'!$F$11,0,10*ROW('Hygiene Data'!F119)))</f>
        <v/>
      </c>
      <c r="DV125" s="294" t="str">
        <f ca="true">+IF(OFFSET('Hygiene Data'!$F$12,0,10*ROW('Hygiene Data'!F119))="","",OFFSET('Hygiene Data'!$F$12,0,10*ROW('Hygiene Data'!F119)))</f>
        <v/>
      </c>
      <c r="DW125" s="294" t="str">
        <f ca="true">+IF(OFFSET('Hygiene Data'!$F$13,0,10*ROW('Hygiene Data'!F119))="","",OFFSET('Hygiene Data'!$F$13,0,10*ROW('Hygiene Data'!F119)))</f>
        <v/>
      </c>
      <c r="DX125" s="294" t="str">
        <f ca="true">+IF(OFFSET('Hygiene Data'!$G$11,0,10*ROW('Hygiene Data'!G119))="","",OFFSET('Hygiene Data'!$G$11,0,10*ROW('Hygiene Data'!G119)))</f>
        <v/>
      </c>
      <c r="DY125" s="294" t="str">
        <f ca="true">+IF(OFFSET('Hygiene Data'!$G$12,0,10*ROW('Hygiene Data'!G119))="","",OFFSET('Hygiene Data'!$G$12,0,10*ROW('Hygiene Data'!G119)))</f>
        <v/>
      </c>
      <c r="DZ125" s="294" t="str">
        <f ca="true">+IF(OFFSET('Hygiene Data'!$G$13,0,10*ROW('Hygiene Data'!G119))="","",OFFSET('Hygiene Data'!$G$13,0,10*ROW('Hygiene Data'!G119)))</f>
        <v/>
      </c>
      <c r="EA125" s="294" t="str">
        <f ca="true">+IF(OFFSET('Hygiene Data'!$H$11,0,10*ROW('Hygiene Data'!H119))="","",OFFSET('Hygiene Data'!$H$11,0,10*ROW('Hygiene Data'!H119)))</f>
        <v/>
      </c>
      <c r="EB125" s="294" t="str">
        <f ca="true">+IF(OFFSET('Hygiene Data'!$H$12,0,10*ROW('Hygiene Data'!H119))="","",OFFSET('Hygiene Data'!$H$12,0,10*ROW('Hygiene Data'!H119)))</f>
        <v/>
      </c>
      <c r="EC125" s="294" t="str">
        <f ca="true">+IF(OFFSET('Hygiene Data'!$H$13,0,10*ROW('Hygiene Data'!H119))="","",OFFSET('Hygiene Data'!$H$13,0,10*ROW('Hygiene Data'!H119)))</f>
        <v/>
      </c>
      <c r="ED125" s="294" t="str">
        <f ca="true">+IF(OFFSET('Hygiene Data'!$I$11,0,10*ROW('Hygiene Data'!I119))="","",OFFSET('Hygiene Data'!$I$11,0,10*ROW('Hygiene Data'!I119)))</f>
        <v/>
      </c>
      <c r="EE125" s="294" t="str">
        <f ca="true">+IF(OFFSET('Hygiene Data'!$I$12,0,10*ROW('Hygiene Data'!I119))="","",OFFSET('Hygiene Data'!$I$12,0,10*ROW('Hygiene Data'!I119)))</f>
        <v/>
      </c>
      <c r="EF125" s="294"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50" t="str">
        <f t="shared" ca="true" si="1"/>
        <v/>
      </c>
      <c r="D126" s="96"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6"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6"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6"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6"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6"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6"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6"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6"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6"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6"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6"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6"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6"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6"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6"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6"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6"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7"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7"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7"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7"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7"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7"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7"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7"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7"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7"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7"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7"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7"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7"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7"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7"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7"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7"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7"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7"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7"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7"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7"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7"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7"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7"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7"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7"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7"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7"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8"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8"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8"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8"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8"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8"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8"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8"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8"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8"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8"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8"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8"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8"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8"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8"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8"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8"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94"/>
      <c r="BS126" s="294" t="str">
        <f ca="true">+IF(OFFSET('Water Data'!$D$27,0,10*ROW('Water Data'!D120))="","",OFFSET('Water Data'!$D$27,0,10*ROW('Water Data'!D120)))</f>
        <v/>
      </c>
      <c r="BT126" s="294" t="str">
        <f ca="true">+IF(OFFSET('Water Data'!$D$28,0,10*ROW('Water Data'!D120))="","",OFFSET('Water Data'!$D$28,0,10*ROW('Water Data'!D120)))</f>
        <v/>
      </c>
      <c r="BU126" s="294" t="str">
        <f ca="true">+IF(OFFSET('Water Data'!$D$29,0,10*ROW('Water Data'!D120))="","",OFFSET('Water Data'!$D$29,0,10*ROW('Water Data'!D120)))</f>
        <v/>
      </c>
      <c r="BV126" s="294" t="str">
        <f ca="true">+IF(OFFSET('Water Data'!$E$27,0,10*ROW('Water Data'!E120))="","",OFFSET('Water Data'!$E$27,0,10*ROW('Water Data'!E120)))</f>
        <v/>
      </c>
      <c r="BW126" s="294" t="str">
        <f ca="true">+IF(OFFSET('Water Data'!$E$28,0,10*ROW('Water Data'!E120))="","",OFFSET('Water Data'!$E$28,0,10*ROW('Water Data'!E120)))</f>
        <v/>
      </c>
      <c r="BX126" s="294" t="str">
        <f ca="true">+IF(OFFSET('Water Data'!$E$29,0,10*ROW('Water Data'!E120))="","",OFFSET('Water Data'!$E$29,0,10*ROW('Water Data'!E120)))</f>
        <v/>
      </c>
      <c r="BY126" s="294" t="str">
        <f ca="true">+IF(OFFSET('Water Data'!$F$27,0,10*ROW('Water Data'!F120))="","",OFFSET('Water Data'!$F$27,0,10*ROW('Water Data'!F120)))</f>
        <v/>
      </c>
      <c r="BZ126" s="294" t="str">
        <f ca="true">+IF(OFFSET('Water Data'!$F$28,0,10*ROW('Water Data'!F120))="","",OFFSET('Water Data'!$F$28,0,10*ROW('Water Data'!F120)))</f>
        <v/>
      </c>
      <c r="CA126" s="294" t="str">
        <f ca="true">+IF(OFFSET('Water Data'!$F$29,0,10*ROW('Water Data'!F120))="","",OFFSET('Water Data'!$F$29,0,10*ROW('Water Data'!F120)))</f>
        <v/>
      </c>
      <c r="CB126" s="294" t="str">
        <f ca="true">+IF(OFFSET('Water Data'!$G$27,0,10*ROW('Water Data'!G120))="","",OFFSET('Water Data'!$G$27,0,10*ROW('Water Data'!G120)))</f>
        <v/>
      </c>
      <c r="CC126" s="294" t="str">
        <f ca="true">+IF(OFFSET('Water Data'!$G$28,0,10*ROW('Water Data'!G120))="","",OFFSET('Water Data'!$G$28,0,10*ROW('Water Data'!G120)))</f>
        <v/>
      </c>
      <c r="CD126" s="294" t="str">
        <f ca="true">+IF(OFFSET('Water Data'!$G$29,0,10*ROW('Water Data'!G120))="","",OFFSET('Water Data'!$G$29,0,10*ROW('Water Data'!G120)))</f>
        <v/>
      </c>
      <c r="CE126" s="294" t="str">
        <f ca="true">+IF(OFFSET('Water Data'!$H$27,0,10*ROW('Water Data'!H120))="","",OFFSET('Water Data'!$H$27,0,10*ROW('Water Data'!H120)))</f>
        <v/>
      </c>
      <c r="CF126" s="294" t="str">
        <f ca="true">+IF(OFFSET('Water Data'!$H$28,0,10*ROW('Water Data'!H120))="","",OFFSET('Water Data'!$H$28,0,10*ROW('Water Data'!H120)))</f>
        <v/>
      </c>
      <c r="CG126" s="294" t="str">
        <f ca="true">+IF(OFFSET('Water Data'!$H$29,0,10*ROW('Water Data'!H120))="","",OFFSET('Water Data'!$H$29,0,10*ROW('Water Data'!H120)))</f>
        <v/>
      </c>
      <c r="CH126" s="294" t="str">
        <f ca="true">+IF(OFFSET('Water Data'!$I$27,0,10*ROW('Water Data'!I120))="","",OFFSET('Water Data'!$I$27,0,10*ROW('Water Data'!I120)))</f>
        <v/>
      </c>
      <c r="CI126" s="294" t="str">
        <f ca="true">+IF(OFFSET('Water Data'!$I$28,0,10*ROW('Water Data'!I120))="","",OFFSET('Water Data'!$I$28,0,10*ROW('Water Data'!I120)))</f>
        <v/>
      </c>
      <c r="CJ126" s="294" t="str">
        <f ca="true">+IF(OFFSET('Water Data'!$I$29,0,10*ROW('Water Data'!I120))="","",OFFSET('Water Data'!$I$29,0,10*ROW('Water Data'!I120)))</f>
        <v/>
      </c>
      <c r="CK126" s="294" t="str">
        <f ca="true">+IF(OFFSET('Sanitation Data'!$D$28,0,10*ROW('Sanitation Data'!D120))="","",OFFSET('Sanitation Data'!$D$28,0,10*ROW('Sanitation Data'!D120)))</f>
        <v/>
      </c>
      <c r="CL126" s="294" t="str">
        <f ca="true">+IF(OFFSET('Sanitation Data'!$D$29,0,10*ROW('Sanitation Data'!D120))="","",OFFSET('Sanitation Data'!$D$29,0,10*ROW('Sanitation Data'!D120)))</f>
        <v/>
      </c>
      <c r="CM126" s="294" t="str">
        <f ca="true">+IF(OFFSET('Sanitation Data'!$D$30,0,10*ROW('Sanitation Data'!D120))="","",OFFSET('Sanitation Data'!$D$30,0,10*ROW('Sanitation Data'!D120)))</f>
        <v/>
      </c>
      <c r="CN126" s="294" t="str">
        <f ca="true">+IF(OFFSET('Sanitation Data'!$D$31,0,10*ROW('Sanitation Data'!D120))="","",OFFSET('Sanitation Data'!$D$31,0,10*ROW('Sanitation Data'!D120)))</f>
        <v/>
      </c>
      <c r="CO126" s="294" t="str">
        <f ca="true">+IF(OFFSET('Sanitation Data'!$D$32,0,10*ROW('Sanitation Data'!D120))="","",OFFSET('Sanitation Data'!$D$32,0,10*ROW('Sanitation Data'!D120)))</f>
        <v/>
      </c>
      <c r="CP126" s="294" t="str">
        <f ca="true">+IF(OFFSET('Sanitation Data'!$E$28,0,10*ROW('Sanitation Data'!E120))="","",OFFSET('Sanitation Data'!$E$28,0,10*ROW('Sanitation Data'!E120)))</f>
        <v/>
      </c>
      <c r="CQ126" s="294" t="str">
        <f ca="true">+IF(OFFSET('Sanitation Data'!$E$29,0,10*ROW('Sanitation Data'!E120))="","",OFFSET('Sanitation Data'!$E$29,0,10*ROW('Sanitation Data'!E120)))</f>
        <v/>
      </c>
      <c r="CR126" s="294" t="str">
        <f ca="true">+IF(OFFSET('Sanitation Data'!$E$30,0,10*ROW('Sanitation Data'!E120))="","",OFFSET('Sanitation Data'!$E$30,0,10*ROW('Sanitation Data'!E120)))</f>
        <v/>
      </c>
      <c r="CS126" s="294" t="str">
        <f ca="true">+IF(OFFSET('Sanitation Data'!$E$31,0,10*ROW('Sanitation Data'!E120))="","",OFFSET('Sanitation Data'!$E$31,0,10*ROW('Sanitation Data'!E120)))</f>
        <v/>
      </c>
      <c r="CT126" s="294" t="str">
        <f ca="true">+IF(OFFSET('Sanitation Data'!$E$32,0,10*ROW('Sanitation Data'!E120))="","",OFFSET('Sanitation Data'!$E$32,0,10*ROW('Sanitation Data'!E120)))</f>
        <v/>
      </c>
      <c r="CU126" s="294" t="str">
        <f ca="true">+IF(OFFSET('Sanitation Data'!$F$28,0,10*ROW('Sanitation Data'!F120))="","",OFFSET('Sanitation Data'!$F$28,0,10*ROW('Sanitation Data'!F120)))</f>
        <v/>
      </c>
      <c r="CV126" s="294" t="str">
        <f ca="true">+IF(OFFSET('Sanitation Data'!$F$29,0,10*ROW('Sanitation Data'!F120))="","",OFFSET('Sanitation Data'!$F$29,0,10*ROW('Sanitation Data'!F120)))</f>
        <v/>
      </c>
      <c r="CW126" s="294" t="str">
        <f ca="true">+IF(OFFSET('Sanitation Data'!$F$30,0,10*ROW('Sanitation Data'!F120))="","",OFFSET('Sanitation Data'!$F$30,0,10*ROW('Sanitation Data'!F120)))</f>
        <v/>
      </c>
      <c r="CX126" s="294" t="str">
        <f ca="true">+IF(OFFSET('Sanitation Data'!$F$31,0,10*ROW('Sanitation Data'!F120))="","",OFFSET('Sanitation Data'!$F$31,0,10*ROW('Sanitation Data'!F120)))</f>
        <v/>
      </c>
      <c r="CY126" s="294" t="str">
        <f ca="true">+IF(OFFSET('Sanitation Data'!$F$32,0,10*ROW('Sanitation Data'!F120))="","",OFFSET('Sanitation Data'!$F$32,0,10*ROW('Sanitation Data'!F120)))</f>
        <v/>
      </c>
      <c r="CZ126" s="294" t="str">
        <f ca="true">+IF(OFFSET('Sanitation Data'!$G$28,0,10*ROW('Sanitation Data'!G120))="","",OFFSET('Sanitation Data'!$G$28,0,10*ROW('Sanitation Data'!G120)))</f>
        <v/>
      </c>
      <c r="DA126" s="294" t="str">
        <f ca="true">+IF(OFFSET('Sanitation Data'!$G$29,0,10*ROW('Sanitation Data'!G120))="","",OFFSET('Sanitation Data'!$G$29,0,10*ROW('Sanitation Data'!G120)))</f>
        <v/>
      </c>
      <c r="DB126" s="294" t="str">
        <f ca="true">+IF(OFFSET('Sanitation Data'!$G$30,0,10*ROW('Sanitation Data'!G120))="","",OFFSET('Sanitation Data'!$G$30,0,10*ROW('Sanitation Data'!G120)))</f>
        <v/>
      </c>
      <c r="DC126" s="294" t="str">
        <f ca="true">+IF(OFFSET('Sanitation Data'!$G$31,0,10*ROW('Sanitation Data'!G120))="","",OFFSET('Sanitation Data'!$G$31,0,10*ROW('Sanitation Data'!G120)))</f>
        <v/>
      </c>
      <c r="DD126" s="294" t="str">
        <f ca="true">+IF(OFFSET('Sanitation Data'!$G$32,0,10*ROW('Sanitation Data'!G120))="","",OFFSET('Sanitation Data'!$G$32,0,10*ROW('Sanitation Data'!G120)))</f>
        <v/>
      </c>
      <c r="DE126" s="294" t="str">
        <f ca="true">+IF(OFFSET('Sanitation Data'!$H$28,0,10*ROW('Sanitation Data'!H120))="","",OFFSET('Sanitation Data'!$H$28,0,10*ROW('Sanitation Data'!H120)))</f>
        <v/>
      </c>
      <c r="DF126" s="294" t="str">
        <f ca="true">+IF(OFFSET('Sanitation Data'!$H$29,0,10*ROW('Sanitation Data'!H120))="","",OFFSET('Sanitation Data'!$H$29,0,10*ROW('Sanitation Data'!H120)))</f>
        <v/>
      </c>
      <c r="DG126" s="294" t="str">
        <f ca="true">+IF(OFFSET('Sanitation Data'!$H$30,0,10*ROW('Sanitation Data'!H120))="","",OFFSET('Sanitation Data'!$H$30,0,10*ROW('Sanitation Data'!H120)))</f>
        <v/>
      </c>
      <c r="DH126" s="294" t="str">
        <f ca="true">+IF(OFFSET('Sanitation Data'!$H$31,0,10*ROW('Sanitation Data'!H120))="","",OFFSET('Sanitation Data'!$H$31,0,10*ROW('Sanitation Data'!H120)))</f>
        <v/>
      </c>
      <c r="DI126" s="294" t="str">
        <f ca="true">+IF(OFFSET('Sanitation Data'!$H$32,0,10*ROW('Sanitation Data'!H120))="","",OFFSET('Sanitation Data'!$H$32,0,10*ROW('Sanitation Data'!H120)))</f>
        <v/>
      </c>
      <c r="DJ126" s="294" t="str">
        <f ca="true">+IF(OFFSET('Sanitation Data'!$I$28,0,10*ROW('Sanitation Data'!I120))="","",OFFSET('Sanitation Data'!$I$28,0,10*ROW('Sanitation Data'!I120)))</f>
        <v/>
      </c>
      <c r="DK126" s="294" t="str">
        <f ca="true">+IF(OFFSET('Sanitation Data'!$I$29,0,10*ROW('Sanitation Data'!I120))="","",OFFSET('Sanitation Data'!$I$29,0,10*ROW('Sanitation Data'!I120)))</f>
        <v/>
      </c>
      <c r="DL126" s="294" t="str">
        <f ca="true">+IF(OFFSET('Sanitation Data'!$I$30,0,10*ROW('Sanitation Data'!I120))="","",OFFSET('Sanitation Data'!$I$30,0,10*ROW('Sanitation Data'!I120)))</f>
        <v/>
      </c>
      <c r="DM126" s="294" t="str">
        <f ca="true">+IF(OFFSET('Sanitation Data'!$I$31,0,10*ROW('Sanitation Data'!I120))="","",OFFSET('Sanitation Data'!$I$31,0,10*ROW('Sanitation Data'!I120)))</f>
        <v/>
      </c>
      <c r="DN126" s="294" t="str">
        <f ca="true">+IF(OFFSET('Sanitation Data'!$I$32,0,10*ROW('Sanitation Data'!I120))="","",OFFSET('Sanitation Data'!$I$32,0,10*ROW('Sanitation Data'!I120)))</f>
        <v/>
      </c>
      <c r="DO126" s="294" t="str">
        <f ca="true">+IF(OFFSET('Hygiene Data'!$D$11,0,10*ROW('Hygiene Data'!D120))="","",OFFSET('Hygiene Data'!$D$11,0,10*ROW('Hygiene Data'!D120)))</f>
        <v/>
      </c>
      <c r="DP126" s="294" t="str">
        <f ca="true">+IF(OFFSET('Hygiene Data'!$D$12,0,10*ROW('Hygiene Data'!D120))="","",OFFSET('Hygiene Data'!$D$12,0,10*ROW('Hygiene Data'!D120)))</f>
        <v/>
      </c>
      <c r="DQ126" s="294" t="str">
        <f ca="true">+IF(OFFSET('Hygiene Data'!$D$13,0,10*ROW('Hygiene Data'!D120))="","",OFFSET('Hygiene Data'!$D$13,0,10*ROW('Hygiene Data'!D120)))</f>
        <v/>
      </c>
      <c r="DR126" s="294" t="str">
        <f ca="true">+IF(OFFSET('Hygiene Data'!$E$11,0,10*ROW('Hygiene Data'!E120))="","",OFFSET('Hygiene Data'!$E$11,0,10*ROW('Hygiene Data'!E120)))</f>
        <v/>
      </c>
      <c r="DS126" s="294" t="str">
        <f ca="true">+IF(OFFSET('Hygiene Data'!$E$12,0,10*ROW('Hygiene Data'!E120))="","",OFFSET('Hygiene Data'!$E$12,0,10*ROW('Hygiene Data'!E120)))</f>
        <v/>
      </c>
      <c r="DT126" s="294" t="str">
        <f ca="true">+IF(OFFSET('Hygiene Data'!$E$13,0,10*ROW('Hygiene Data'!E120))="","",OFFSET('Hygiene Data'!$E$13,0,10*ROW('Hygiene Data'!E120)))</f>
        <v/>
      </c>
      <c r="DU126" s="294" t="str">
        <f ca="true">+IF(OFFSET('Hygiene Data'!$F$11,0,10*ROW('Hygiene Data'!F120))="","",OFFSET('Hygiene Data'!$F$11,0,10*ROW('Hygiene Data'!F120)))</f>
        <v/>
      </c>
      <c r="DV126" s="294" t="str">
        <f ca="true">+IF(OFFSET('Hygiene Data'!$F$12,0,10*ROW('Hygiene Data'!F120))="","",OFFSET('Hygiene Data'!$F$12,0,10*ROW('Hygiene Data'!F120)))</f>
        <v/>
      </c>
      <c r="DW126" s="294" t="str">
        <f ca="true">+IF(OFFSET('Hygiene Data'!$F$13,0,10*ROW('Hygiene Data'!F120))="","",OFFSET('Hygiene Data'!$F$13,0,10*ROW('Hygiene Data'!F120)))</f>
        <v/>
      </c>
      <c r="DX126" s="294" t="str">
        <f ca="true">+IF(OFFSET('Hygiene Data'!$G$11,0,10*ROW('Hygiene Data'!G120))="","",OFFSET('Hygiene Data'!$G$11,0,10*ROW('Hygiene Data'!G120)))</f>
        <v/>
      </c>
      <c r="DY126" s="294" t="str">
        <f ca="true">+IF(OFFSET('Hygiene Data'!$G$12,0,10*ROW('Hygiene Data'!G120))="","",OFFSET('Hygiene Data'!$G$12,0,10*ROW('Hygiene Data'!G120)))</f>
        <v/>
      </c>
      <c r="DZ126" s="294" t="str">
        <f ca="true">+IF(OFFSET('Hygiene Data'!$G$13,0,10*ROW('Hygiene Data'!G120))="","",OFFSET('Hygiene Data'!$G$13,0,10*ROW('Hygiene Data'!G120)))</f>
        <v/>
      </c>
      <c r="EA126" s="294" t="str">
        <f ca="true">+IF(OFFSET('Hygiene Data'!$H$11,0,10*ROW('Hygiene Data'!H120))="","",OFFSET('Hygiene Data'!$H$11,0,10*ROW('Hygiene Data'!H120)))</f>
        <v/>
      </c>
      <c r="EB126" s="294" t="str">
        <f ca="true">+IF(OFFSET('Hygiene Data'!$H$12,0,10*ROW('Hygiene Data'!H120))="","",OFFSET('Hygiene Data'!$H$12,0,10*ROW('Hygiene Data'!H120)))</f>
        <v/>
      </c>
      <c r="EC126" s="294" t="str">
        <f ca="true">+IF(OFFSET('Hygiene Data'!$H$13,0,10*ROW('Hygiene Data'!H120))="","",OFFSET('Hygiene Data'!$H$13,0,10*ROW('Hygiene Data'!H120)))</f>
        <v/>
      </c>
      <c r="ED126" s="294" t="str">
        <f ca="true">+IF(OFFSET('Hygiene Data'!$I$11,0,10*ROW('Hygiene Data'!I120))="","",OFFSET('Hygiene Data'!$I$11,0,10*ROW('Hygiene Data'!I120)))</f>
        <v/>
      </c>
      <c r="EE126" s="294" t="str">
        <f ca="true">+IF(OFFSET('Hygiene Data'!$I$12,0,10*ROW('Hygiene Data'!I120))="","",OFFSET('Hygiene Data'!$I$12,0,10*ROW('Hygiene Data'!I120)))</f>
        <v/>
      </c>
      <c r="EF126" s="294"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50" t="str">
        <f t="shared" ca="true" si="1"/>
        <v/>
      </c>
      <c r="D127" s="96"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6"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6"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6"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6"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6"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6"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6"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6"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6"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6"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6"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6"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6"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6"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6"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6"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6"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7"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7"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7"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7"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7"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7"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7"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7"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7"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7"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7"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7"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7"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7"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7"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7"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7"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7"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7"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7"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7"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7"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7"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7"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7"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7"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7"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7"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7"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7"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8"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8"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8"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8"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8"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8"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8"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8"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8"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8"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8"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8"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8"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8"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8"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8"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8"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8"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94"/>
      <c r="BS127" s="294" t="str">
        <f ca="true">+IF(OFFSET('Water Data'!$D$27,0,10*ROW('Water Data'!D121))="","",OFFSET('Water Data'!$D$27,0,10*ROW('Water Data'!D121)))</f>
        <v/>
      </c>
      <c r="BT127" s="294" t="str">
        <f ca="true">+IF(OFFSET('Water Data'!$D$28,0,10*ROW('Water Data'!D121))="","",OFFSET('Water Data'!$D$28,0,10*ROW('Water Data'!D121)))</f>
        <v/>
      </c>
      <c r="BU127" s="294" t="str">
        <f ca="true">+IF(OFFSET('Water Data'!$D$29,0,10*ROW('Water Data'!D121))="","",OFFSET('Water Data'!$D$29,0,10*ROW('Water Data'!D121)))</f>
        <v/>
      </c>
      <c r="BV127" s="294" t="str">
        <f ca="true">+IF(OFFSET('Water Data'!$E$27,0,10*ROW('Water Data'!E121))="","",OFFSET('Water Data'!$E$27,0,10*ROW('Water Data'!E121)))</f>
        <v/>
      </c>
      <c r="BW127" s="294" t="str">
        <f ca="true">+IF(OFFSET('Water Data'!$E$28,0,10*ROW('Water Data'!E121))="","",OFFSET('Water Data'!$E$28,0,10*ROW('Water Data'!E121)))</f>
        <v/>
      </c>
      <c r="BX127" s="294" t="str">
        <f ca="true">+IF(OFFSET('Water Data'!$E$29,0,10*ROW('Water Data'!E121))="","",OFFSET('Water Data'!$E$29,0,10*ROW('Water Data'!E121)))</f>
        <v/>
      </c>
      <c r="BY127" s="294" t="str">
        <f ca="true">+IF(OFFSET('Water Data'!$F$27,0,10*ROW('Water Data'!F121))="","",OFFSET('Water Data'!$F$27,0,10*ROW('Water Data'!F121)))</f>
        <v/>
      </c>
      <c r="BZ127" s="294" t="str">
        <f ca="true">+IF(OFFSET('Water Data'!$F$28,0,10*ROW('Water Data'!F121))="","",OFFSET('Water Data'!$F$28,0,10*ROW('Water Data'!F121)))</f>
        <v/>
      </c>
      <c r="CA127" s="294" t="str">
        <f ca="true">+IF(OFFSET('Water Data'!$F$29,0,10*ROW('Water Data'!F121))="","",OFFSET('Water Data'!$F$29,0,10*ROW('Water Data'!F121)))</f>
        <v/>
      </c>
      <c r="CB127" s="294" t="str">
        <f ca="true">+IF(OFFSET('Water Data'!$G$27,0,10*ROW('Water Data'!G121))="","",OFFSET('Water Data'!$G$27,0,10*ROW('Water Data'!G121)))</f>
        <v/>
      </c>
      <c r="CC127" s="294" t="str">
        <f ca="true">+IF(OFFSET('Water Data'!$G$28,0,10*ROW('Water Data'!G121))="","",OFFSET('Water Data'!$G$28,0,10*ROW('Water Data'!G121)))</f>
        <v/>
      </c>
      <c r="CD127" s="294" t="str">
        <f ca="true">+IF(OFFSET('Water Data'!$G$29,0,10*ROW('Water Data'!G121))="","",OFFSET('Water Data'!$G$29,0,10*ROW('Water Data'!G121)))</f>
        <v/>
      </c>
      <c r="CE127" s="294" t="str">
        <f ca="true">+IF(OFFSET('Water Data'!$H$27,0,10*ROW('Water Data'!H121))="","",OFFSET('Water Data'!$H$27,0,10*ROW('Water Data'!H121)))</f>
        <v/>
      </c>
      <c r="CF127" s="294" t="str">
        <f ca="true">+IF(OFFSET('Water Data'!$H$28,0,10*ROW('Water Data'!H121))="","",OFFSET('Water Data'!$H$28,0,10*ROW('Water Data'!H121)))</f>
        <v/>
      </c>
      <c r="CG127" s="294" t="str">
        <f ca="true">+IF(OFFSET('Water Data'!$H$29,0,10*ROW('Water Data'!H121))="","",OFFSET('Water Data'!$H$29,0,10*ROW('Water Data'!H121)))</f>
        <v/>
      </c>
      <c r="CH127" s="294" t="str">
        <f ca="true">+IF(OFFSET('Water Data'!$I$27,0,10*ROW('Water Data'!I121))="","",OFFSET('Water Data'!$I$27,0,10*ROW('Water Data'!I121)))</f>
        <v/>
      </c>
      <c r="CI127" s="294" t="str">
        <f ca="true">+IF(OFFSET('Water Data'!$I$28,0,10*ROW('Water Data'!I121))="","",OFFSET('Water Data'!$I$28,0,10*ROW('Water Data'!I121)))</f>
        <v/>
      </c>
      <c r="CJ127" s="294" t="str">
        <f ca="true">+IF(OFFSET('Water Data'!$I$29,0,10*ROW('Water Data'!I121))="","",OFFSET('Water Data'!$I$29,0,10*ROW('Water Data'!I121)))</f>
        <v/>
      </c>
      <c r="CK127" s="294" t="str">
        <f ca="true">+IF(OFFSET('Sanitation Data'!$D$28,0,10*ROW('Sanitation Data'!D121))="","",OFFSET('Sanitation Data'!$D$28,0,10*ROW('Sanitation Data'!D121)))</f>
        <v/>
      </c>
      <c r="CL127" s="294" t="str">
        <f ca="true">+IF(OFFSET('Sanitation Data'!$D$29,0,10*ROW('Sanitation Data'!D121))="","",OFFSET('Sanitation Data'!$D$29,0,10*ROW('Sanitation Data'!D121)))</f>
        <v/>
      </c>
      <c r="CM127" s="294" t="str">
        <f ca="true">+IF(OFFSET('Sanitation Data'!$D$30,0,10*ROW('Sanitation Data'!D121))="","",OFFSET('Sanitation Data'!$D$30,0,10*ROW('Sanitation Data'!D121)))</f>
        <v/>
      </c>
      <c r="CN127" s="294" t="str">
        <f ca="true">+IF(OFFSET('Sanitation Data'!$D$31,0,10*ROW('Sanitation Data'!D121))="","",OFFSET('Sanitation Data'!$D$31,0,10*ROW('Sanitation Data'!D121)))</f>
        <v/>
      </c>
      <c r="CO127" s="294" t="str">
        <f ca="true">+IF(OFFSET('Sanitation Data'!$D$32,0,10*ROW('Sanitation Data'!D121))="","",OFFSET('Sanitation Data'!$D$32,0,10*ROW('Sanitation Data'!D121)))</f>
        <v/>
      </c>
      <c r="CP127" s="294" t="str">
        <f ca="true">+IF(OFFSET('Sanitation Data'!$E$28,0,10*ROW('Sanitation Data'!E121))="","",OFFSET('Sanitation Data'!$E$28,0,10*ROW('Sanitation Data'!E121)))</f>
        <v/>
      </c>
      <c r="CQ127" s="294" t="str">
        <f ca="true">+IF(OFFSET('Sanitation Data'!$E$29,0,10*ROW('Sanitation Data'!E121))="","",OFFSET('Sanitation Data'!$E$29,0,10*ROW('Sanitation Data'!E121)))</f>
        <v/>
      </c>
      <c r="CR127" s="294" t="str">
        <f ca="true">+IF(OFFSET('Sanitation Data'!$E$30,0,10*ROW('Sanitation Data'!E121))="","",OFFSET('Sanitation Data'!$E$30,0,10*ROW('Sanitation Data'!E121)))</f>
        <v/>
      </c>
      <c r="CS127" s="294" t="str">
        <f ca="true">+IF(OFFSET('Sanitation Data'!$E$31,0,10*ROW('Sanitation Data'!E121))="","",OFFSET('Sanitation Data'!$E$31,0,10*ROW('Sanitation Data'!E121)))</f>
        <v/>
      </c>
      <c r="CT127" s="294" t="str">
        <f ca="true">+IF(OFFSET('Sanitation Data'!$E$32,0,10*ROW('Sanitation Data'!E121))="","",OFFSET('Sanitation Data'!$E$32,0,10*ROW('Sanitation Data'!E121)))</f>
        <v/>
      </c>
      <c r="CU127" s="294" t="str">
        <f ca="true">+IF(OFFSET('Sanitation Data'!$F$28,0,10*ROW('Sanitation Data'!F121))="","",OFFSET('Sanitation Data'!$F$28,0,10*ROW('Sanitation Data'!F121)))</f>
        <v/>
      </c>
      <c r="CV127" s="294" t="str">
        <f ca="true">+IF(OFFSET('Sanitation Data'!$F$29,0,10*ROW('Sanitation Data'!F121))="","",OFFSET('Sanitation Data'!$F$29,0,10*ROW('Sanitation Data'!F121)))</f>
        <v/>
      </c>
      <c r="CW127" s="294" t="str">
        <f ca="true">+IF(OFFSET('Sanitation Data'!$F$30,0,10*ROW('Sanitation Data'!F121))="","",OFFSET('Sanitation Data'!$F$30,0,10*ROW('Sanitation Data'!F121)))</f>
        <v/>
      </c>
      <c r="CX127" s="294" t="str">
        <f ca="true">+IF(OFFSET('Sanitation Data'!$F$31,0,10*ROW('Sanitation Data'!F121))="","",OFFSET('Sanitation Data'!$F$31,0,10*ROW('Sanitation Data'!F121)))</f>
        <v/>
      </c>
      <c r="CY127" s="294" t="str">
        <f ca="true">+IF(OFFSET('Sanitation Data'!$F$32,0,10*ROW('Sanitation Data'!F121))="","",OFFSET('Sanitation Data'!$F$32,0,10*ROW('Sanitation Data'!F121)))</f>
        <v/>
      </c>
      <c r="CZ127" s="294" t="str">
        <f ca="true">+IF(OFFSET('Sanitation Data'!$G$28,0,10*ROW('Sanitation Data'!G121))="","",OFFSET('Sanitation Data'!$G$28,0,10*ROW('Sanitation Data'!G121)))</f>
        <v/>
      </c>
      <c r="DA127" s="294" t="str">
        <f ca="true">+IF(OFFSET('Sanitation Data'!$G$29,0,10*ROW('Sanitation Data'!G121))="","",OFFSET('Sanitation Data'!$G$29,0,10*ROW('Sanitation Data'!G121)))</f>
        <v/>
      </c>
      <c r="DB127" s="294" t="str">
        <f ca="true">+IF(OFFSET('Sanitation Data'!$G$30,0,10*ROW('Sanitation Data'!G121))="","",OFFSET('Sanitation Data'!$G$30,0,10*ROW('Sanitation Data'!G121)))</f>
        <v/>
      </c>
      <c r="DC127" s="294" t="str">
        <f ca="true">+IF(OFFSET('Sanitation Data'!$G$31,0,10*ROW('Sanitation Data'!G121))="","",OFFSET('Sanitation Data'!$G$31,0,10*ROW('Sanitation Data'!G121)))</f>
        <v/>
      </c>
      <c r="DD127" s="294" t="str">
        <f ca="true">+IF(OFFSET('Sanitation Data'!$G$32,0,10*ROW('Sanitation Data'!G121))="","",OFFSET('Sanitation Data'!$G$32,0,10*ROW('Sanitation Data'!G121)))</f>
        <v/>
      </c>
      <c r="DE127" s="294" t="str">
        <f ca="true">+IF(OFFSET('Sanitation Data'!$H$28,0,10*ROW('Sanitation Data'!H121))="","",OFFSET('Sanitation Data'!$H$28,0,10*ROW('Sanitation Data'!H121)))</f>
        <v/>
      </c>
      <c r="DF127" s="294" t="str">
        <f ca="true">+IF(OFFSET('Sanitation Data'!$H$29,0,10*ROW('Sanitation Data'!H121))="","",OFFSET('Sanitation Data'!$H$29,0,10*ROW('Sanitation Data'!H121)))</f>
        <v/>
      </c>
      <c r="DG127" s="294" t="str">
        <f ca="true">+IF(OFFSET('Sanitation Data'!$H$30,0,10*ROW('Sanitation Data'!H121))="","",OFFSET('Sanitation Data'!$H$30,0,10*ROW('Sanitation Data'!H121)))</f>
        <v/>
      </c>
      <c r="DH127" s="294" t="str">
        <f ca="true">+IF(OFFSET('Sanitation Data'!$H$31,0,10*ROW('Sanitation Data'!H121))="","",OFFSET('Sanitation Data'!$H$31,0,10*ROW('Sanitation Data'!H121)))</f>
        <v/>
      </c>
      <c r="DI127" s="294" t="str">
        <f ca="true">+IF(OFFSET('Sanitation Data'!$H$32,0,10*ROW('Sanitation Data'!H121))="","",OFFSET('Sanitation Data'!$H$32,0,10*ROW('Sanitation Data'!H121)))</f>
        <v/>
      </c>
      <c r="DJ127" s="294" t="str">
        <f ca="true">+IF(OFFSET('Sanitation Data'!$I$28,0,10*ROW('Sanitation Data'!I121))="","",OFFSET('Sanitation Data'!$I$28,0,10*ROW('Sanitation Data'!I121)))</f>
        <v/>
      </c>
      <c r="DK127" s="294" t="str">
        <f ca="true">+IF(OFFSET('Sanitation Data'!$I$29,0,10*ROW('Sanitation Data'!I121))="","",OFFSET('Sanitation Data'!$I$29,0,10*ROW('Sanitation Data'!I121)))</f>
        <v/>
      </c>
      <c r="DL127" s="294" t="str">
        <f ca="true">+IF(OFFSET('Sanitation Data'!$I$30,0,10*ROW('Sanitation Data'!I121))="","",OFFSET('Sanitation Data'!$I$30,0,10*ROW('Sanitation Data'!I121)))</f>
        <v/>
      </c>
      <c r="DM127" s="294" t="str">
        <f ca="true">+IF(OFFSET('Sanitation Data'!$I$31,0,10*ROW('Sanitation Data'!I121))="","",OFFSET('Sanitation Data'!$I$31,0,10*ROW('Sanitation Data'!I121)))</f>
        <v/>
      </c>
      <c r="DN127" s="294" t="str">
        <f ca="true">+IF(OFFSET('Sanitation Data'!$I$32,0,10*ROW('Sanitation Data'!I121))="","",OFFSET('Sanitation Data'!$I$32,0,10*ROW('Sanitation Data'!I121)))</f>
        <v/>
      </c>
      <c r="DO127" s="294" t="str">
        <f ca="true">+IF(OFFSET('Hygiene Data'!$D$11,0,10*ROW('Hygiene Data'!D121))="","",OFFSET('Hygiene Data'!$D$11,0,10*ROW('Hygiene Data'!D121)))</f>
        <v/>
      </c>
      <c r="DP127" s="294" t="str">
        <f ca="true">+IF(OFFSET('Hygiene Data'!$D$12,0,10*ROW('Hygiene Data'!D121))="","",OFFSET('Hygiene Data'!$D$12,0,10*ROW('Hygiene Data'!D121)))</f>
        <v/>
      </c>
      <c r="DQ127" s="294" t="str">
        <f ca="true">+IF(OFFSET('Hygiene Data'!$D$13,0,10*ROW('Hygiene Data'!D121))="","",OFFSET('Hygiene Data'!$D$13,0,10*ROW('Hygiene Data'!D121)))</f>
        <v/>
      </c>
      <c r="DR127" s="294" t="str">
        <f ca="true">+IF(OFFSET('Hygiene Data'!$E$11,0,10*ROW('Hygiene Data'!E121))="","",OFFSET('Hygiene Data'!$E$11,0,10*ROW('Hygiene Data'!E121)))</f>
        <v/>
      </c>
      <c r="DS127" s="294" t="str">
        <f ca="true">+IF(OFFSET('Hygiene Data'!$E$12,0,10*ROW('Hygiene Data'!E121))="","",OFFSET('Hygiene Data'!$E$12,0,10*ROW('Hygiene Data'!E121)))</f>
        <v/>
      </c>
      <c r="DT127" s="294" t="str">
        <f ca="true">+IF(OFFSET('Hygiene Data'!$E$13,0,10*ROW('Hygiene Data'!E121))="","",OFFSET('Hygiene Data'!$E$13,0,10*ROW('Hygiene Data'!E121)))</f>
        <v/>
      </c>
      <c r="DU127" s="294" t="str">
        <f ca="true">+IF(OFFSET('Hygiene Data'!$F$11,0,10*ROW('Hygiene Data'!F121))="","",OFFSET('Hygiene Data'!$F$11,0,10*ROW('Hygiene Data'!F121)))</f>
        <v/>
      </c>
      <c r="DV127" s="294" t="str">
        <f ca="true">+IF(OFFSET('Hygiene Data'!$F$12,0,10*ROW('Hygiene Data'!F121))="","",OFFSET('Hygiene Data'!$F$12,0,10*ROW('Hygiene Data'!F121)))</f>
        <v/>
      </c>
      <c r="DW127" s="294" t="str">
        <f ca="true">+IF(OFFSET('Hygiene Data'!$F$13,0,10*ROW('Hygiene Data'!F121))="","",OFFSET('Hygiene Data'!$F$13,0,10*ROW('Hygiene Data'!F121)))</f>
        <v/>
      </c>
      <c r="DX127" s="294" t="str">
        <f ca="true">+IF(OFFSET('Hygiene Data'!$G$11,0,10*ROW('Hygiene Data'!G121))="","",OFFSET('Hygiene Data'!$G$11,0,10*ROW('Hygiene Data'!G121)))</f>
        <v/>
      </c>
      <c r="DY127" s="294" t="str">
        <f ca="true">+IF(OFFSET('Hygiene Data'!$G$12,0,10*ROW('Hygiene Data'!G121))="","",OFFSET('Hygiene Data'!$G$12,0,10*ROW('Hygiene Data'!G121)))</f>
        <v/>
      </c>
      <c r="DZ127" s="294" t="str">
        <f ca="true">+IF(OFFSET('Hygiene Data'!$G$13,0,10*ROW('Hygiene Data'!G121))="","",OFFSET('Hygiene Data'!$G$13,0,10*ROW('Hygiene Data'!G121)))</f>
        <v/>
      </c>
      <c r="EA127" s="294" t="str">
        <f ca="true">+IF(OFFSET('Hygiene Data'!$H$11,0,10*ROW('Hygiene Data'!H121))="","",OFFSET('Hygiene Data'!$H$11,0,10*ROW('Hygiene Data'!H121)))</f>
        <v/>
      </c>
      <c r="EB127" s="294" t="str">
        <f ca="true">+IF(OFFSET('Hygiene Data'!$H$12,0,10*ROW('Hygiene Data'!H121))="","",OFFSET('Hygiene Data'!$H$12,0,10*ROW('Hygiene Data'!H121)))</f>
        <v/>
      </c>
      <c r="EC127" s="294" t="str">
        <f ca="true">+IF(OFFSET('Hygiene Data'!$H$13,0,10*ROW('Hygiene Data'!H121))="","",OFFSET('Hygiene Data'!$H$13,0,10*ROW('Hygiene Data'!H121)))</f>
        <v/>
      </c>
      <c r="ED127" s="294" t="str">
        <f ca="true">+IF(OFFSET('Hygiene Data'!$I$11,0,10*ROW('Hygiene Data'!I121))="","",OFFSET('Hygiene Data'!$I$11,0,10*ROW('Hygiene Data'!I121)))</f>
        <v/>
      </c>
      <c r="EE127" s="294" t="str">
        <f ca="true">+IF(OFFSET('Hygiene Data'!$I$12,0,10*ROW('Hygiene Data'!I121))="","",OFFSET('Hygiene Data'!$I$12,0,10*ROW('Hygiene Data'!I121)))</f>
        <v/>
      </c>
      <c r="EF127" s="294"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50" t="str">
        <f t="shared" ca="true" si="1"/>
        <v/>
      </c>
      <c r="D128" s="96"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6"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6"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6"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6"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6"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6"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6"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6"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6"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6"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6"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6"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6"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6"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6"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6"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6"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7"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7"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7"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7"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7"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7"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7"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7"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7"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7"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7"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7"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7"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7"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7"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7"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7"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7"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7"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7"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7"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7"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7"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7"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7"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7"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7"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7"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7"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7"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8"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8"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8"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8"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8"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8"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8"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8"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8"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8"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8"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8"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8"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8"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8"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8"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8"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8"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94"/>
      <c r="BS128" s="294" t="str">
        <f ca="true">+IF(OFFSET('Water Data'!$D$27,0,10*ROW('Water Data'!D122))="","",OFFSET('Water Data'!$D$27,0,10*ROW('Water Data'!D122)))</f>
        <v/>
      </c>
      <c r="BT128" s="294" t="str">
        <f ca="true">+IF(OFFSET('Water Data'!$D$28,0,10*ROW('Water Data'!D122))="","",OFFSET('Water Data'!$D$28,0,10*ROW('Water Data'!D122)))</f>
        <v/>
      </c>
      <c r="BU128" s="294" t="str">
        <f ca="true">+IF(OFFSET('Water Data'!$D$29,0,10*ROW('Water Data'!D122))="","",OFFSET('Water Data'!$D$29,0,10*ROW('Water Data'!D122)))</f>
        <v/>
      </c>
      <c r="BV128" s="294" t="str">
        <f ca="true">+IF(OFFSET('Water Data'!$E$27,0,10*ROW('Water Data'!E122))="","",OFFSET('Water Data'!$E$27,0,10*ROW('Water Data'!E122)))</f>
        <v/>
      </c>
      <c r="BW128" s="294" t="str">
        <f ca="true">+IF(OFFSET('Water Data'!$E$28,0,10*ROW('Water Data'!E122))="","",OFFSET('Water Data'!$E$28,0,10*ROW('Water Data'!E122)))</f>
        <v/>
      </c>
      <c r="BX128" s="294" t="str">
        <f ca="true">+IF(OFFSET('Water Data'!$E$29,0,10*ROW('Water Data'!E122))="","",OFFSET('Water Data'!$E$29,0,10*ROW('Water Data'!E122)))</f>
        <v/>
      </c>
      <c r="BY128" s="294" t="str">
        <f ca="true">+IF(OFFSET('Water Data'!$F$27,0,10*ROW('Water Data'!F122))="","",OFFSET('Water Data'!$F$27,0,10*ROW('Water Data'!F122)))</f>
        <v/>
      </c>
      <c r="BZ128" s="294" t="str">
        <f ca="true">+IF(OFFSET('Water Data'!$F$28,0,10*ROW('Water Data'!F122))="","",OFFSET('Water Data'!$F$28,0,10*ROW('Water Data'!F122)))</f>
        <v/>
      </c>
      <c r="CA128" s="294" t="str">
        <f ca="true">+IF(OFFSET('Water Data'!$F$29,0,10*ROW('Water Data'!F122))="","",OFFSET('Water Data'!$F$29,0,10*ROW('Water Data'!F122)))</f>
        <v/>
      </c>
      <c r="CB128" s="294" t="str">
        <f ca="true">+IF(OFFSET('Water Data'!$G$27,0,10*ROW('Water Data'!G122))="","",OFFSET('Water Data'!$G$27,0,10*ROW('Water Data'!G122)))</f>
        <v/>
      </c>
      <c r="CC128" s="294" t="str">
        <f ca="true">+IF(OFFSET('Water Data'!$G$28,0,10*ROW('Water Data'!G122))="","",OFFSET('Water Data'!$G$28,0,10*ROW('Water Data'!G122)))</f>
        <v/>
      </c>
      <c r="CD128" s="294" t="str">
        <f ca="true">+IF(OFFSET('Water Data'!$G$29,0,10*ROW('Water Data'!G122))="","",OFFSET('Water Data'!$G$29,0,10*ROW('Water Data'!G122)))</f>
        <v/>
      </c>
      <c r="CE128" s="294" t="str">
        <f ca="true">+IF(OFFSET('Water Data'!$H$27,0,10*ROW('Water Data'!H122))="","",OFFSET('Water Data'!$H$27,0,10*ROW('Water Data'!H122)))</f>
        <v/>
      </c>
      <c r="CF128" s="294" t="str">
        <f ca="true">+IF(OFFSET('Water Data'!$H$28,0,10*ROW('Water Data'!H122))="","",OFFSET('Water Data'!$H$28,0,10*ROW('Water Data'!H122)))</f>
        <v/>
      </c>
      <c r="CG128" s="294" t="str">
        <f ca="true">+IF(OFFSET('Water Data'!$H$29,0,10*ROW('Water Data'!H122))="","",OFFSET('Water Data'!$H$29,0,10*ROW('Water Data'!H122)))</f>
        <v/>
      </c>
      <c r="CH128" s="294" t="str">
        <f ca="true">+IF(OFFSET('Water Data'!$I$27,0,10*ROW('Water Data'!I122))="","",OFFSET('Water Data'!$I$27,0,10*ROW('Water Data'!I122)))</f>
        <v/>
      </c>
      <c r="CI128" s="294" t="str">
        <f ca="true">+IF(OFFSET('Water Data'!$I$28,0,10*ROW('Water Data'!I122))="","",OFFSET('Water Data'!$I$28,0,10*ROW('Water Data'!I122)))</f>
        <v/>
      </c>
      <c r="CJ128" s="294" t="str">
        <f ca="true">+IF(OFFSET('Water Data'!$I$29,0,10*ROW('Water Data'!I122))="","",OFFSET('Water Data'!$I$29,0,10*ROW('Water Data'!I122)))</f>
        <v/>
      </c>
      <c r="CK128" s="294" t="str">
        <f ca="true">+IF(OFFSET('Sanitation Data'!$D$28,0,10*ROW('Sanitation Data'!D122))="","",OFFSET('Sanitation Data'!$D$28,0,10*ROW('Sanitation Data'!D122)))</f>
        <v/>
      </c>
      <c r="CL128" s="294" t="str">
        <f ca="true">+IF(OFFSET('Sanitation Data'!$D$29,0,10*ROW('Sanitation Data'!D122))="","",OFFSET('Sanitation Data'!$D$29,0,10*ROW('Sanitation Data'!D122)))</f>
        <v/>
      </c>
      <c r="CM128" s="294" t="str">
        <f ca="true">+IF(OFFSET('Sanitation Data'!$D$30,0,10*ROW('Sanitation Data'!D122))="","",OFFSET('Sanitation Data'!$D$30,0,10*ROW('Sanitation Data'!D122)))</f>
        <v/>
      </c>
      <c r="CN128" s="294" t="str">
        <f ca="true">+IF(OFFSET('Sanitation Data'!$D$31,0,10*ROW('Sanitation Data'!D122))="","",OFFSET('Sanitation Data'!$D$31,0,10*ROW('Sanitation Data'!D122)))</f>
        <v/>
      </c>
      <c r="CO128" s="294" t="str">
        <f ca="true">+IF(OFFSET('Sanitation Data'!$D$32,0,10*ROW('Sanitation Data'!D122))="","",OFFSET('Sanitation Data'!$D$32,0,10*ROW('Sanitation Data'!D122)))</f>
        <v/>
      </c>
      <c r="CP128" s="294" t="str">
        <f ca="true">+IF(OFFSET('Sanitation Data'!$E$28,0,10*ROW('Sanitation Data'!E122))="","",OFFSET('Sanitation Data'!$E$28,0,10*ROW('Sanitation Data'!E122)))</f>
        <v/>
      </c>
      <c r="CQ128" s="294" t="str">
        <f ca="true">+IF(OFFSET('Sanitation Data'!$E$29,0,10*ROW('Sanitation Data'!E122))="","",OFFSET('Sanitation Data'!$E$29,0,10*ROW('Sanitation Data'!E122)))</f>
        <v/>
      </c>
      <c r="CR128" s="294" t="str">
        <f ca="true">+IF(OFFSET('Sanitation Data'!$E$30,0,10*ROW('Sanitation Data'!E122))="","",OFFSET('Sanitation Data'!$E$30,0,10*ROW('Sanitation Data'!E122)))</f>
        <v/>
      </c>
      <c r="CS128" s="294" t="str">
        <f ca="true">+IF(OFFSET('Sanitation Data'!$E$31,0,10*ROW('Sanitation Data'!E122))="","",OFFSET('Sanitation Data'!$E$31,0,10*ROW('Sanitation Data'!E122)))</f>
        <v/>
      </c>
      <c r="CT128" s="294" t="str">
        <f ca="true">+IF(OFFSET('Sanitation Data'!$E$32,0,10*ROW('Sanitation Data'!E122))="","",OFFSET('Sanitation Data'!$E$32,0,10*ROW('Sanitation Data'!E122)))</f>
        <v/>
      </c>
      <c r="CU128" s="294" t="str">
        <f ca="true">+IF(OFFSET('Sanitation Data'!$F$28,0,10*ROW('Sanitation Data'!F122))="","",OFFSET('Sanitation Data'!$F$28,0,10*ROW('Sanitation Data'!F122)))</f>
        <v/>
      </c>
      <c r="CV128" s="294" t="str">
        <f ca="true">+IF(OFFSET('Sanitation Data'!$F$29,0,10*ROW('Sanitation Data'!F122))="","",OFFSET('Sanitation Data'!$F$29,0,10*ROW('Sanitation Data'!F122)))</f>
        <v/>
      </c>
      <c r="CW128" s="294" t="str">
        <f ca="true">+IF(OFFSET('Sanitation Data'!$F$30,0,10*ROW('Sanitation Data'!F122))="","",OFFSET('Sanitation Data'!$F$30,0,10*ROW('Sanitation Data'!F122)))</f>
        <v/>
      </c>
      <c r="CX128" s="294" t="str">
        <f ca="true">+IF(OFFSET('Sanitation Data'!$F$31,0,10*ROW('Sanitation Data'!F122))="","",OFFSET('Sanitation Data'!$F$31,0,10*ROW('Sanitation Data'!F122)))</f>
        <v/>
      </c>
      <c r="CY128" s="294" t="str">
        <f ca="true">+IF(OFFSET('Sanitation Data'!$F$32,0,10*ROW('Sanitation Data'!F122))="","",OFFSET('Sanitation Data'!$F$32,0,10*ROW('Sanitation Data'!F122)))</f>
        <v/>
      </c>
      <c r="CZ128" s="294" t="str">
        <f ca="true">+IF(OFFSET('Sanitation Data'!$G$28,0,10*ROW('Sanitation Data'!G122))="","",OFFSET('Sanitation Data'!$G$28,0,10*ROW('Sanitation Data'!G122)))</f>
        <v/>
      </c>
      <c r="DA128" s="294" t="str">
        <f ca="true">+IF(OFFSET('Sanitation Data'!$G$29,0,10*ROW('Sanitation Data'!G122))="","",OFFSET('Sanitation Data'!$G$29,0,10*ROW('Sanitation Data'!G122)))</f>
        <v/>
      </c>
      <c r="DB128" s="294" t="str">
        <f ca="true">+IF(OFFSET('Sanitation Data'!$G$30,0,10*ROW('Sanitation Data'!G122))="","",OFFSET('Sanitation Data'!$G$30,0,10*ROW('Sanitation Data'!G122)))</f>
        <v/>
      </c>
      <c r="DC128" s="294" t="str">
        <f ca="true">+IF(OFFSET('Sanitation Data'!$G$31,0,10*ROW('Sanitation Data'!G122))="","",OFFSET('Sanitation Data'!$G$31,0,10*ROW('Sanitation Data'!G122)))</f>
        <v/>
      </c>
      <c r="DD128" s="294" t="str">
        <f ca="true">+IF(OFFSET('Sanitation Data'!$G$32,0,10*ROW('Sanitation Data'!G122))="","",OFFSET('Sanitation Data'!$G$32,0,10*ROW('Sanitation Data'!G122)))</f>
        <v/>
      </c>
      <c r="DE128" s="294" t="str">
        <f ca="true">+IF(OFFSET('Sanitation Data'!$H$28,0,10*ROW('Sanitation Data'!H122))="","",OFFSET('Sanitation Data'!$H$28,0,10*ROW('Sanitation Data'!H122)))</f>
        <v/>
      </c>
      <c r="DF128" s="294" t="str">
        <f ca="true">+IF(OFFSET('Sanitation Data'!$H$29,0,10*ROW('Sanitation Data'!H122))="","",OFFSET('Sanitation Data'!$H$29,0,10*ROW('Sanitation Data'!H122)))</f>
        <v/>
      </c>
      <c r="DG128" s="294" t="str">
        <f ca="true">+IF(OFFSET('Sanitation Data'!$H$30,0,10*ROW('Sanitation Data'!H122))="","",OFFSET('Sanitation Data'!$H$30,0,10*ROW('Sanitation Data'!H122)))</f>
        <v/>
      </c>
      <c r="DH128" s="294" t="str">
        <f ca="true">+IF(OFFSET('Sanitation Data'!$H$31,0,10*ROW('Sanitation Data'!H122))="","",OFFSET('Sanitation Data'!$H$31,0,10*ROW('Sanitation Data'!H122)))</f>
        <v/>
      </c>
      <c r="DI128" s="294" t="str">
        <f ca="true">+IF(OFFSET('Sanitation Data'!$H$32,0,10*ROW('Sanitation Data'!H122))="","",OFFSET('Sanitation Data'!$H$32,0,10*ROW('Sanitation Data'!H122)))</f>
        <v/>
      </c>
      <c r="DJ128" s="294" t="str">
        <f ca="true">+IF(OFFSET('Sanitation Data'!$I$28,0,10*ROW('Sanitation Data'!I122))="","",OFFSET('Sanitation Data'!$I$28,0,10*ROW('Sanitation Data'!I122)))</f>
        <v/>
      </c>
      <c r="DK128" s="294" t="str">
        <f ca="true">+IF(OFFSET('Sanitation Data'!$I$29,0,10*ROW('Sanitation Data'!I122))="","",OFFSET('Sanitation Data'!$I$29,0,10*ROW('Sanitation Data'!I122)))</f>
        <v/>
      </c>
      <c r="DL128" s="294" t="str">
        <f ca="true">+IF(OFFSET('Sanitation Data'!$I$30,0,10*ROW('Sanitation Data'!I122))="","",OFFSET('Sanitation Data'!$I$30,0,10*ROW('Sanitation Data'!I122)))</f>
        <v/>
      </c>
      <c r="DM128" s="294" t="str">
        <f ca="true">+IF(OFFSET('Sanitation Data'!$I$31,0,10*ROW('Sanitation Data'!I122))="","",OFFSET('Sanitation Data'!$I$31,0,10*ROW('Sanitation Data'!I122)))</f>
        <v/>
      </c>
      <c r="DN128" s="294" t="str">
        <f ca="true">+IF(OFFSET('Sanitation Data'!$I$32,0,10*ROW('Sanitation Data'!I122))="","",OFFSET('Sanitation Data'!$I$32,0,10*ROW('Sanitation Data'!I122)))</f>
        <v/>
      </c>
      <c r="DO128" s="294" t="str">
        <f ca="true">+IF(OFFSET('Hygiene Data'!$D$11,0,10*ROW('Hygiene Data'!D122))="","",OFFSET('Hygiene Data'!$D$11,0,10*ROW('Hygiene Data'!D122)))</f>
        <v/>
      </c>
      <c r="DP128" s="294" t="str">
        <f ca="true">+IF(OFFSET('Hygiene Data'!$D$12,0,10*ROW('Hygiene Data'!D122))="","",OFFSET('Hygiene Data'!$D$12,0,10*ROW('Hygiene Data'!D122)))</f>
        <v/>
      </c>
      <c r="DQ128" s="294" t="str">
        <f ca="true">+IF(OFFSET('Hygiene Data'!$D$13,0,10*ROW('Hygiene Data'!D122))="","",OFFSET('Hygiene Data'!$D$13,0,10*ROW('Hygiene Data'!D122)))</f>
        <v/>
      </c>
      <c r="DR128" s="294" t="str">
        <f ca="true">+IF(OFFSET('Hygiene Data'!$E$11,0,10*ROW('Hygiene Data'!E122))="","",OFFSET('Hygiene Data'!$E$11,0,10*ROW('Hygiene Data'!E122)))</f>
        <v/>
      </c>
      <c r="DS128" s="294" t="str">
        <f ca="true">+IF(OFFSET('Hygiene Data'!$E$12,0,10*ROW('Hygiene Data'!E122))="","",OFFSET('Hygiene Data'!$E$12,0,10*ROW('Hygiene Data'!E122)))</f>
        <v/>
      </c>
      <c r="DT128" s="294" t="str">
        <f ca="true">+IF(OFFSET('Hygiene Data'!$E$13,0,10*ROW('Hygiene Data'!E122))="","",OFFSET('Hygiene Data'!$E$13,0,10*ROW('Hygiene Data'!E122)))</f>
        <v/>
      </c>
      <c r="DU128" s="294" t="str">
        <f ca="true">+IF(OFFSET('Hygiene Data'!$F$11,0,10*ROW('Hygiene Data'!F122))="","",OFFSET('Hygiene Data'!$F$11,0,10*ROW('Hygiene Data'!F122)))</f>
        <v/>
      </c>
      <c r="DV128" s="294" t="str">
        <f ca="true">+IF(OFFSET('Hygiene Data'!$F$12,0,10*ROW('Hygiene Data'!F122))="","",OFFSET('Hygiene Data'!$F$12,0,10*ROW('Hygiene Data'!F122)))</f>
        <v/>
      </c>
      <c r="DW128" s="294" t="str">
        <f ca="true">+IF(OFFSET('Hygiene Data'!$F$13,0,10*ROW('Hygiene Data'!F122))="","",OFFSET('Hygiene Data'!$F$13,0,10*ROW('Hygiene Data'!F122)))</f>
        <v/>
      </c>
      <c r="DX128" s="294" t="str">
        <f ca="true">+IF(OFFSET('Hygiene Data'!$G$11,0,10*ROW('Hygiene Data'!G122))="","",OFFSET('Hygiene Data'!$G$11,0,10*ROW('Hygiene Data'!G122)))</f>
        <v/>
      </c>
      <c r="DY128" s="294" t="str">
        <f ca="true">+IF(OFFSET('Hygiene Data'!$G$12,0,10*ROW('Hygiene Data'!G122))="","",OFFSET('Hygiene Data'!$G$12,0,10*ROW('Hygiene Data'!G122)))</f>
        <v/>
      </c>
      <c r="DZ128" s="294" t="str">
        <f ca="true">+IF(OFFSET('Hygiene Data'!$G$13,0,10*ROW('Hygiene Data'!G122))="","",OFFSET('Hygiene Data'!$G$13,0,10*ROW('Hygiene Data'!G122)))</f>
        <v/>
      </c>
      <c r="EA128" s="294" t="str">
        <f ca="true">+IF(OFFSET('Hygiene Data'!$H$11,0,10*ROW('Hygiene Data'!H122))="","",OFFSET('Hygiene Data'!$H$11,0,10*ROW('Hygiene Data'!H122)))</f>
        <v/>
      </c>
      <c r="EB128" s="294" t="str">
        <f ca="true">+IF(OFFSET('Hygiene Data'!$H$12,0,10*ROW('Hygiene Data'!H122))="","",OFFSET('Hygiene Data'!$H$12,0,10*ROW('Hygiene Data'!H122)))</f>
        <v/>
      </c>
      <c r="EC128" s="294" t="str">
        <f ca="true">+IF(OFFSET('Hygiene Data'!$H$13,0,10*ROW('Hygiene Data'!H122))="","",OFFSET('Hygiene Data'!$H$13,0,10*ROW('Hygiene Data'!H122)))</f>
        <v/>
      </c>
      <c r="ED128" s="294" t="str">
        <f ca="true">+IF(OFFSET('Hygiene Data'!$I$11,0,10*ROW('Hygiene Data'!I122))="","",OFFSET('Hygiene Data'!$I$11,0,10*ROW('Hygiene Data'!I122)))</f>
        <v/>
      </c>
      <c r="EE128" s="294" t="str">
        <f ca="true">+IF(OFFSET('Hygiene Data'!$I$12,0,10*ROW('Hygiene Data'!I122))="","",OFFSET('Hygiene Data'!$I$12,0,10*ROW('Hygiene Data'!I122)))</f>
        <v/>
      </c>
      <c r="EF128" s="294"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50" t="str">
        <f t="shared" ca="true" si="1"/>
        <v/>
      </c>
      <c r="D129" s="96"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6"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6"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6"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6"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6"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6"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6"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6"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6"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6"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6"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6"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6"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6"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6"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6"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6"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7"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7"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7"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7"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7"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7"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7"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7"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7"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7"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7"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7"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7"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7"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7"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7"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7"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7"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7"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7"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7"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7"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7"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7"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7"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7"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7"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7"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7"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7"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8"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8"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8"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8"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8"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8"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8"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8"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8"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8"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8"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8"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8"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8"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8"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8"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8"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8"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94"/>
      <c r="BS129" s="294" t="str">
        <f ca="true">+IF(OFFSET('Water Data'!$D$27,0,10*ROW('Water Data'!D123))="","",OFFSET('Water Data'!$D$27,0,10*ROW('Water Data'!D123)))</f>
        <v/>
      </c>
      <c r="BT129" s="294" t="str">
        <f ca="true">+IF(OFFSET('Water Data'!$D$28,0,10*ROW('Water Data'!D123))="","",OFFSET('Water Data'!$D$28,0,10*ROW('Water Data'!D123)))</f>
        <v/>
      </c>
      <c r="BU129" s="294" t="str">
        <f ca="true">+IF(OFFSET('Water Data'!$D$29,0,10*ROW('Water Data'!D123))="","",OFFSET('Water Data'!$D$29,0,10*ROW('Water Data'!D123)))</f>
        <v/>
      </c>
      <c r="BV129" s="294" t="str">
        <f ca="true">+IF(OFFSET('Water Data'!$E$27,0,10*ROW('Water Data'!E123))="","",OFFSET('Water Data'!$E$27,0,10*ROW('Water Data'!E123)))</f>
        <v/>
      </c>
      <c r="BW129" s="294" t="str">
        <f ca="true">+IF(OFFSET('Water Data'!$E$28,0,10*ROW('Water Data'!E123))="","",OFFSET('Water Data'!$E$28,0,10*ROW('Water Data'!E123)))</f>
        <v/>
      </c>
      <c r="BX129" s="294" t="str">
        <f ca="true">+IF(OFFSET('Water Data'!$E$29,0,10*ROW('Water Data'!E123))="","",OFFSET('Water Data'!$E$29,0,10*ROW('Water Data'!E123)))</f>
        <v/>
      </c>
      <c r="BY129" s="294" t="str">
        <f ca="true">+IF(OFFSET('Water Data'!$F$27,0,10*ROW('Water Data'!F123))="","",OFFSET('Water Data'!$F$27,0,10*ROW('Water Data'!F123)))</f>
        <v/>
      </c>
      <c r="BZ129" s="294" t="str">
        <f ca="true">+IF(OFFSET('Water Data'!$F$28,0,10*ROW('Water Data'!F123))="","",OFFSET('Water Data'!$F$28,0,10*ROW('Water Data'!F123)))</f>
        <v/>
      </c>
      <c r="CA129" s="294" t="str">
        <f ca="true">+IF(OFFSET('Water Data'!$F$29,0,10*ROW('Water Data'!F123))="","",OFFSET('Water Data'!$F$29,0,10*ROW('Water Data'!F123)))</f>
        <v/>
      </c>
      <c r="CB129" s="294" t="str">
        <f ca="true">+IF(OFFSET('Water Data'!$G$27,0,10*ROW('Water Data'!G123))="","",OFFSET('Water Data'!$G$27,0,10*ROW('Water Data'!G123)))</f>
        <v/>
      </c>
      <c r="CC129" s="294" t="str">
        <f ca="true">+IF(OFFSET('Water Data'!$G$28,0,10*ROW('Water Data'!G123))="","",OFFSET('Water Data'!$G$28,0,10*ROW('Water Data'!G123)))</f>
        <v/>
      </c>
      <c r="CD129" s="294" t="str">
        <f ca="true">+IF(OFFSET('Water Data'!$G$29,0,10*ROW('Water Data'!G123))="","",OFFSET('Water Data'!$G$29,0,10*ROW('Water Data'!G123)))</f>
        <v/>
      </c>
      <c r="CE129" s="294" t="str">
        <f ca="true">+IF(OFFSET('Water Data'!$H$27,0,10*ROW('Water Data'!H123))="","",OFFSET('Water Data'!$H$27,0,10*ROW('Water Data'!H123)))</f>
        <v/>
      </c>
      <c r="CF129" s="294" t="str">
        <f ca="true">+IF(OFFSET('Water Data'!$H$28,0,10*ROW('Water Data'!H123))="","",OFFSET('Water Data'!$H$28,0,10*ROW('Water Data'!H123)))</f>
        <v/>
      </c>
      <c r="CG129" s="294" t="str">
        <f ca="true">+IF(OFFSET('Water Data'!$H$29,0,10*ROW('Water Data'!H123))="","",OFFSET('Water Data'!$H$29,0,10*ROW('Water Data'!H123)))</f>
        <v/>
      </c>
      <c r="CH129" s="294" t="str">
        <f ca="true">+IF(OFFSET('Water Data'!$I$27,0,10*ROW('Water Data'!I123))="","",OFFSET('Water Data'!$I$27,0,10*ROW('Water Data'!I123)))</f>
        <v/>
      </c>
      <c r="CI129" s="294" t="str">
        <f ca="true">+IF(OFFSET('Water Data'!$I$28,0,10*ROW('Water Data'!I123))="","",OFFSET('Water Data'!$I$28,0,10*ROW('Water Data'!I123)))</f>
        <v/>
      </c>
      <c r="CJ129" s="294" t="str">
        <f ca="true">+IF(OFFSET('Water Data'!$I$29,0,10*ROW('Water Data'!I123))="","",OFFSET('Water Data'!$I$29,0,10*ROW('Water Data'!I123)))</f>
        <v/>
      </c>
      <c r="CK129" s="294" t="str">
        <f ca="true">+IF(OFFSET('Sanitation Data'!$D$28,0,10*ROW('Sanitation Data'!D123))="","",OFFSET('Sanitation Data'!$D$28,0,10*ROW('Sanitation Data'!D123)))</f>
        <v/>
      </c>
      <c r="CL129" s="294" t="str">
        <f ca="true">+IF(OFFSET('Sanitation Data'!$D$29,0,10*ROW('Sanitation Data'!D123))="","",OFFSET('Sanitation Data'!$D$29,0,10*ROW('Sanitation Data'!D123)))</f>
        <v/>
      </c>
      <c r="CM129" s="294" t="str">
        <f ca="true">+IF(OFFSET('Sanitation Data'!$D$30,0,10*ROW('Sanitation Data'!D123))="","",OFFSET('Sanitation Data'!$D$30,0,10*ROW('Sanitation Data'!D123)))</f>
        <v/>
      </c>
      <c r="CN129" s="294" t="str">
        <f ca="true">+IF(OFFSET('Sanitation Data'!$D$31,0,10*ROW('Sanitation Data'!D123))="","",OFFSET('Sanitation Data'!$D$31,0,10*ROW('Sanitation Data'!D123)))</f>
        <v/>
      </c>
      <c r="CO129" s="294" t="str">
        <f ca="true">+IF(OFFSET('Sanitation Data'!$D$32,0,10*ROW('Sanitation Data'!D123))="","",OFFSET('Sanitation Data'!$D$32,0,10*ROW('Sanitation Data'!D123)))</f>
        <v/>
      </c>
      <c r="CP129" s="294" t="str">
        <f ca="true">+IF(OFFSET('Sanitation Data'!$E$28,0,10*ROW('Sanitation Data'!E123))="","",OFFSET('Sanitation Data'!$E$28,0,10*ROW('Sanitation Data'!E123)))</f>
        <v/>
      </c>
      <c r="CQ129" s="294" t="str">
        <f ca="true">+IF(OFFSET('Sanitation Data'!$E$29,0,10*ROW('Sanitation Data'!E123))="","",OFFSET('Sanitation Data'!$E$29,0,10*ROW('Sanitation Data'!E123)))</f>
        <v/>
      </c>
      <c r="CR129" s="294" t="str">
        <f ca="true">+IF(OFFSET('Sanitation Data'!$E$30,0,10*ROW('Sanitation Data'!E123))="","",OFFSET('Sanitation Data'!$E$30,0,10*ROW('Sanitation Data'!E123)))</f>
        <v/>
      </c>
      <c r="CS129" s="294" t="str">
        <f ca="true">+IF(OFFSET('Sanitation Data'!$E$31,0,10*ROW('Sanitation Data'!E123))="","",OFFSET('Sanitation Data'!$E$31,0,10*ROW('Sanitation Data'!E123)))</f>
        <v/>
      </c>
      <c r="CT129" s="294" t="str">
        <f ca="true">+IF(OFFSET('Sanitation Data'!$E$32,0,10*ROW('Sanitation Data'!E123))="","",OFFSET('Sanitation Data'!$E$32,0,10*ROW('Sanitation Data'!E123)))</f>
        <v/>
      </c>
      <c r="CU129" s="294" t="str">
        <f ca="true">+IF(OFFSET('Sanitation Data'!$F$28,0,10*ROW('Sanitation Data'!F123))="","",OFFSET('Sanitation Data'!$F$28,0,10*ROW('Sanitation Data'!F123)))</f>
        <v/>
      </c>
      <c r="CV129" s="294" t="str">
        <f ca="true">+IF(OFFSET('Sanitation Data'!$F$29,0,10*ROW('Sanitation Data'!F123))="","",OFFSET('Sanitation Data'!$F$29,0,10*ROW('Sanitation Data'!F123)))</f>
        <v/>
      </c>
      <c r="CW129" s="294" t="str">
        <f ca="true">+IF(OFFSET('Sanitation Data'!$F$30,0,10*ROW('Sanitation Data'!F123))="","",OFFSET('Sanitation Data'!$F$30,0,10*ROW('Sanitation Data'!F123)))</f>
        <v/>
      </c>
      <c r="CX129" s="294" t="str">
        <f ca="true">+IF(OFFSET('Sanitation Data'!$F$31,0,10*ROW('Sanitation Data'!F123))="","",OFFSET('Sanitation Data'!$F$31,0,10*ROW('Sanitation Data'!F123)))</f>
        <v/>
      </c>
      <c r="CY129" s="294" t="str">
        <f ca="true">+IF(OFFSET('Sanitation Data'!$F$32,0,10*ROW('Sanitation Data'!F123))="","",OFFSET('Sanitation Data'!$F$32,0,10*ROW('Sanitation Data'!F123)))</f>
        <v/>
      </c>
      <c r="CZ129" s="294" t="str">
        <f ca="true">+IF(OFFSET('Sanitation Data'!$G$28,0,10*ROW('Sanitation Data'!G123))="","",OFFSET('Sanitation Data'!$G$28,0,10*ROW('Sanitation Data'!G123)))</f>
        <v/>
      </c>
      <c r="DA129" s="294" t="str">
        <f ca="true">+IF(OFFSET('Sanitation Data'!$G$29,0,10*ROW('Sanitation Data'!G123))="","",OFFSET('Sanitation Data'!$G$29,0,10*ROW('Sanitation Data'!G123)))</f>
        <v/>
      </c>
      <c r="DB129" s="294" t="str">
        <f ca="true">+IF(OFFSET('Sanitation Data'!$G$30,0,10*ROW('Sanitation Data'!G123))="","",OFFSET('Sanitation Data'!$G$30,0,10*ROW('Sanitation Data'!G123)))</f>
        <v/>
      </c>
      <c r="DC129" s="294" t="str">
        <f ca="true">+IF(OFFSET('Sanitation Data'!$G$31,0,10*ROW('Sanitation Data'!G123))="","",OFFSET('Sanitation Data'!$G$31,0,10*ROW('Sanitation Data'!G123)))</f>
        <v/>
      </c>
      <c r="DD129" s="294" t="str">
        <f ca="true">+IF(OFFSET('Sanitation Data'!$G$32,0,10*ROW('Sanitation Data'!G123))="","",OFFSET('Sanitation Data'!$G$32,0,10*ROW('Sanitation Data'!G123)))</f>
        <v/>
      </c>
      <c r="DE129" s="294" t="str">
        <f ca="true">+IF(OFFSET('Sanitation Data'!$H$28,0,10*ROW('Sanitation Data'!H123))="","",OFFSET('Sanitation Data'!$H$28,0,10*ROW('Sanitation Data'!H123)))</f>
        <v/>
      </c>
      <c r="DF129" s="294" t="str">
        <f ca="true">+IF(OFFSET('Sanitation Data'!$H$29,0,10*ROW('Sanitation Data'!H123))="","",OFFSET('Sanitation Data'!$H$29,0,10*ROW('Sanitation Data'!H123)))</f>
        <v/>
      </c>
      <c r="DG129" s="294" t="str">
        <f ca="true">+IF(OFFSET('Sanitation Data'!$H$30,0,10*ROW('Sanitation Data'!H123))="","",OFFSET('Sanitation Data'!$H$30,0,10*ROW('Sanitation Data'!H123)))</f>
        <v/>
      </c>
      <c r="DH129" s="294" t="str">
        <f ca="true">+IF(OFFSET('Sanitation Data'!$H$31,0,10*ROW('Sanitation Data'!H123))="","",OFFSET('Sanitation Data'!$H$31,0,10*ROW('Sanitation Data'!H123)))</f>
        <v/>
      </c>
      <c r="DI129" s="294" t="str">
        <f ca="true">+IF(OFFSET('Sanitation Data'!$H$32,0,10*ROW('Sanitation Data'!H123))="","",OFFSET('Sanitation Data'!$H$32,0,10*ROW('Sanitation Data'!H123)))</f>
        <v/>
      </c>
      <c r="DJ129" s="294" t="str">
        <f ca="true">+IF(OFFSET('Sanitation Data'!$I$28,0,10*ROW('Sanitation Data'!I123))="","",OFFSET('Sanitation Data'!$I$28,0,10*ROW('Sanitation Data'!I123)))</f>
        <v/>
      </c>
      <c r="DK129" s="294" t="str">
        <f ca="true">+IF(OFFSET('Sanitation Data'!$I$29,0,10*ROW('Sanitation Data'!I123))="","",OFFSET('Sanitation Data'!$I$29,0,10*ROW('Sanitation Data'!I123)))</f>
        <v/>
      </c>
      <c r="DL129" s="294" t="str">
        <f ca="true">+IF(OFFSET('Sanitation Data'!$I$30,0,10*ROW('Sanitation Data'!I123))="","",OFFSET('Sanitation Data'!$I$30,0,10*ROW('Sanitation Data'!I123)))</f>
        <v/>
      </c>
      <c r="DM129" s="294" t="str">
        <f ca="true">+IF(OFFSET('Sanitation Data'!$I$31,0,10*ROW('Sanitation Data'!I123))="","",OFFSET('Sanitation Data'!$I$31,0,10*ROW('Sanitation Data'!I123)))</f>
        <v/>
      </c>
      <c r="DN129" s="294" t="str">
        <f ca="true">+IF(OFFSET('Sanitation Data'!$I$32,0,10*ROW('Sanitation Data'!I123))="","",OFFSET('Sanitation Data'!$I$32,0,10*ROW('Sanitation Data'!I123)))</f>
        <v/>
      </c>
      <c r="DO129" s="294" t="str">
        <f ca="true">+IF(OFFSET('Hygiene Data'!$D$11,0,10*ROW('Hygiene Data'!D123))="","",OFFSET('Hygiene Data'!$D$11,0,10*ROW('Hygiene Data'!D123)))</f>
        <v/>
      </c>
      <c r="DP129" s="294" t="str">
        <f ca="true">+IF(OFFSET('Hygiene Data'!$D$12,0,10*ROW('Hygiene Data'!D123))="","",OFFSET('Hygiene Data'!$D$12,0,10*ROW('Hygiene Data'!D123)))</f>
        <v/>
      </c>
      <c r="DQ129" s="294" t="str">
        <f ca="true">+IF(OFFSET('Hygiene Data'!$D$13,0,10*ROW('Hygiene Data'!D123))="","",OFFSET('Hygiene Data'!$D$13,0,10*ROW('Hygiene Data'!D123)))</f>
        <v/>
      </c>
      <c r="DR129" s="294" t="str">
        <f ca="true">+IF(OFFSET('Hygiene Data'!$E$11,0,10*ROW('Hygiene Data'!E123))="","",OFFSET('Hygiene Data'!$E$11,0,10*ROW('Hygiene Data'!E123)))</f>
        <v/>
      </c>
      <c r="DS129" s="294" t="str">
        <f ca="true">+IF(OFFSET('Hygiene Data'!$E$12,0,10*ROW('Hygiene Data'!E123))="","",OFFSET('Hygiene Data'!$E$12,0,10*ROW('Hygiene Data'!E123)))</f>
        <v/>
      </c>
      <c r="DT129" s="294" t="str">
        <f ca="true">+IF(OFFSET('Hygiene Data'!$E$13,0,10*ROW('Hygiene Data'!E123))="","",OFFSET('Hygiene Data'!$E$13,0,10*ROW('Hygiene Data'!E123)))</f>
        <v/>
      </c>
      <c r="DU129" s="294" t="str">
        <f ca="true">+IF(OFFSET('Hygiene Data'!$F$11,0,10*ROW('Hygiene Data'!F123))="","",OFFSET('Hygiene Data'!$F$11,0,10*ROW('Hygiene Data'!F123)))</f>
        <v/>
      </c>
      <c r="DV129" s="294" t="str">
        <f ca="true">+IF(OFFSET('Hygiene Data'!$F$12,0,10*ROW('Hygiene Data'!F123))="","",OFFSET('Hygiene Data'!$F$12,0,10*ROW('Hygiene Data'!F123)))</f>
        <v/>
      </c>
      <c r="DW129" s="294" t="str">
        <f ca="true">+IF(OFFSET('Hygiene Data'!$F$13,0,10*ROW('Hygiene Data'!F123))="","",OFFSET('Hygiene Data'!$F$13,0,10*ROW('Hygiene Data'!F123)))</f>
        <v/>
      </c>
      <c r="DX129" s="294" t="str">
        <f ca="true">+IF(OFFSET('Hygiene Data'!$G$11,0,10*ROW('Hygiene Data'!G123))="","",OFFSET('Hygiene Data'!$G$11,0,10*ROW('Hygiene Data'!G123)))</f>
        <v/>
      </c>
      <c r="DY129" s="294" t="str">
        <f ca="true">+IF(OFFSET('Hygiene Data'!$G$12,0,10*ROW('Hygiene Data'!G123))="","",OFFSET('Hygiene Data'!$G$12,0,10*ROW('Hygiene Data'!G123)))</f>
        <v/>
      </c>
      <c r="DZ129" s="294" t="str">
        <f ca="true">+IF(OFFSET('Hygiene Data'!$G$13,0,10*ROW('Hygiene Data'!G123))="","",OFFSET('Hygiene Data'!$G$13,0,10*ROW('Hygiene Data'!G123)))</f>
        <v/>
      </c>
      <c r="EA129" s="294" t="str">
        <f ca="true">+IF(OFFSET('Hygiene Data'!$H$11,0,10*ROW('Hygiene Data'!H123))="","",OFFSET('Hygiene Data'!$H$11,0,10*ROW('Hygiene Data'!H123)))</f>
        <v/>
      </c>
      <c r="EB129" s="294" t="str">
        <f ca="true">+IF(OFFSET('Hygiene Data'!$H$12,0,10*ROW('Hygiene Data'!H123))="","",OFFSET('Hygiene Data'!$H$12,0,10*ROW('Hygiene Data'!H123)))</f>
        <v/>
      </c>
      <c r="EC129" s="294" t="str">
        <f ca="true">+IF(OFFSET('Hygiene Data'!$H$13,0,10*ROW('Hygiene Data'!H123))="","",OFFSET('Hygiene Data'!$H$13,0,10*ROW('Hygiene Data'!H123)))</f>
        <v/>
      </c>
      <c r="ED129" s="294" t="str">
        <f ca="true">+IF(OFFSET('Hygiene Data'!$I$11,0,10*ROW('Hygiene Data'!I123))="","",OFFSET('Hygiene Data'!$I$11,0,10*ROW('Hygiene Data'!I123)))</f>
        <v/>
      </c>
      <c r="EE129" s="294" t="str">
        <f ca="true">+IF(OFFSET('Hygiene Data'!$I$12,0,10*ROW('Hygiene Data'!I123))="","",OFFSET('Hygiene Data'!$I$12,0,10*ROW('Hygiene Data'!I123)))</f>
        <v/>
      </c>
      <c r="EF129" s="294"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50" t="str">
        <f t="shared" ca="true" si="1"/>
        <v/>
      </c>
      <c r="D130" s="96"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6"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6"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6"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6"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6"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6"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6"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6"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6"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6"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6"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6"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6"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6"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6"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6"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6"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7"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7"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7"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7"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7"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7"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7"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7"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7"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7"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7"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7"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7"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7"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7"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7"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7"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7"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7"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7"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7"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7"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7"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7"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7"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7"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7"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7"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7"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7"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8"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8"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8"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8"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8"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8"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8"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8"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8"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8"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8"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8"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8"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8"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8"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8"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8"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8"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94"/>
      <c r="BS130" s="294" t="str">
        <f ca="true">+IF(OFFSET('Water Data'!$D$27,0,10*ROW('Water Data'!D124))="","",OFFSET('Water Data'!$D$27,0,10*ROW('Water Data'!D124)))</f>
        <v/>
      </c>
      <c r="BT130" s="294" t="str">
        <f ca="true">+IF(OFFSET('Water Data'!$D$28,0,10*ROW('Water Data'!D124))="","",OFFSET('Water Data'!$D$28,0,10*ROW('Water Data'!D124)))</f>
        <v/>
      </c>
      <c r="BU130" s="294" t="str">
        <f ca="true">+IF(OFFSET('Water Data'!$D$29,0,10*ROW('Water Data'!D124))="","",OFFSET('Water Data'!$D$29,0,10*ROW('Water Data'!D124)))</f>
        <v/>
      </c>
      <c r="BV130" s="294" t="str">
        <f ca="true">+IF(OFFSET('Water Data'!$E$27,0,10*ROW('Water Data'!E124))="","",OFFSET('Water Data'!$E$27,0,10*ROW('Water Data'!E124)))</f>
        <v/>
      </c>
      <c r="BW130" s="294" t="str">
        <f ca="true">+IF(OFFSET('Water Data'!$E$28,0,10*ROW('Water Data'!E124))="","",OFFSET('Water Data'!$E$28,0,10*ROW('Water Data'!E124)))</f>
        <v/>
      </c>
      <c r="BX130" s="294" t="str">
        <f ca="true">+IF(OFFSET('Water Data'!$E$29,0,10*ROW('Water Data'!E124))="","",OFFSET('Water Data'!$E$29,0,10*ROW('Water Data'!E124)))</f>
        <v/>
      </c>
      <c r="BY130" s="294" t="str">
        <f ca="true">+IF(OFFSET('Water Data'!$F$27,0,10*ROW('Water Data'!F124))="","",OFFSET('Water Data'!$F$27,0,10*ROW('Water Data'!F124)))</f>
        <v/>
      </c>
      <c r="BZ130" s="294" t="str">
        <f ca="true">+IF(OFFSET('Water Data'!$F$28,0,10*ROW('Water Data'!F124))="","",OFFSET('Water Data'!$F$28,0,10*ROW('Water Data'!F124)))</f>
        <v/>
      </c>
      <c r="CA130" s="294" t="str">
        <f ca="true">+IF(OFFSET('Water Data'!$F$29,0,10*ROW('Water Data'!F124))="","",OFFSET('Water Data'!$F$29,0,10*ROW('Water Data'!F124)))</f>
        <v/>
      </c>
      <c r="CB130" s="294" t="str">
        <f ca="true">+IF(OFFSET('Water Data'!$G$27,0,10*ROW('Water Data'!G124))="","",OFFSET('Water Data'!$G$27,0,10*ROW('Water Data'!G124)))</f>
        <v/>
      </c>
      <c r="CC130" s="294" t="str">
        <f ca="true">+IF(OFFSET('Water Data'!$G$28,0,10*ROW('Water Data'!G124))="","",OFFSET('Water Data'!$G$28,0,10*ROW('Water Data'!G124)))</f>
        <v/>
      </c>
      <c r="CD130" s="294" t="str">
        <f ca="true">+IF(OFFSET('Water Data'!$G$29,0,10*ROW('Water Data'!G124))="","",OFFSET('Water Data'!$G$29,0,10*ROW('Water Data'!G124)))</f>
        <v/>
      </c>
      <c r="CE130" s="294" t="str">
        <f ca="true">+IF(OFFSET('Water Data'!$H$27,0,10*ROW('Water Data'!H124))="","",OFFSET('Water Data'!$H$27,0,10*ROW('Water Data'!H124)))</f>
        <v/>
      </c>
      <c r="CF130" s="294" t="str">
        <f ca="true">+IF(OFFSET('Water Data'!$H$28,0,10*ROW('Water Data'!H124))="","",OFFSET('Water Data'!$H$28,0,10*ROW('Water Data'!H124)))</f>
        <v/>
      </c>
      <c r="CG130" s="294" t="str">
        <f ca="true">+IF(OFFSET('Water Data'!$H$29,0,10*ROW('Water Data'!H124))="","",OFFSET('Water Data'!$H$29,0,10*ROW('Water Data'!H124)))</f>
        <v/>
      </c>
      <c r="CH130" s="294" t="str">
        <f ca="true">+IF(OFFSET('Water Data'!$I$27,0,10*ROW('Water Data'!I124))="","",OFFSET('Water Data'!$I$27,0,10*ROW('Water Data'!I124)))</f>
        <v/>
      </c>
      <c r="CI130" s="294" t="str">
        <f ca="true">+IF(OFFSET('Water Data'!$I$28,0,10*ROW('Water Data'!I124))="","",OFFSET('Water Data'!$I$28,0,10*ROW('Water Data'!I124)))</f>
        <v/>
      </c>
      <c r="CJ130" s="294" t="str">
        <f ca="true">+IF(OFFSET('Water Data'!$I$29,0,10*ROW('Water Data'!I124))="","",OFFSET('Water Data'!$I$29,0,10*ROW('Water Data'!I124)))</f>
        <v/>
      </c>
      <c r="CK130" s="294" t="str">
        <f ca="true">+IF(OFFSET('Sanitation Data'!$D$28,0,10*ROW('Sanitation Data'!D124))="","",OFFSET('Sanitation Data'!$D$28,0,10*ROW('Sanitation Data'!D124)))</f>
        <v/>
      </c>
      <c r="CL130" s="294" t="str">
        <f ca="true">+IF(OFFSET('Sanitation Data'!$D$29,0,10*ROW('Sanitation Data'!D124))="","",OFFSET('Sanitation Data'!$D$29,0,10*ROW('Sanitation Data'!D124)))</f>
        <v/>
      </c>
      <c r="CM130" s="294" t="str">
        <f ca="true">+IF(OFFSET('Sanitation Data'!$D$30,0,10*ROW('Sanitation Data'!D124))="","",OFFSET('Sanitation Data'!$D$30,0,10*ROW('Sanitation Data'!D124)))</f>
        <v/>
      </c>
      <c r="CN130" s="294" t="str">
        <f ca="true">+IF(OFFSET('Sanitation Data'!$D$31,0,10*ROW('Sanitation Data'!D124))="","",OFFSET('Sanitation Data'!$D$31,0,10*ROW('Sanitation Data'!D124)))</f>
        <v/>
      </c>
      <c r="CO130" s="294" t="str">
        <f ca="true">+IF(OFFSET('Sanitation Data'!$D$32,0,10*ROW('Sanitation Data'!D124))="","",OFFSET('Sanitation Data'!$D$32,0,10*ROW('Sanitation Data'!D124)))</f>
        <v/>
      </c>
      <c r="CP130" s="294" t="str">
        <f ca="true">+IF(OFFSET('Sanitation Data'!$E$28,0,10*ROW('Sanitation Data'!E124))="","",OFFSET('Sanitation Data'!$E$28,0,10*ROW('Sanitation Data'!E124)))</f>
        <v/>
      </c>
      <c r="CQ130" s="294" t="str">
        <f ca="true">+IF(OFFSET('Sanitation Data'!$E$29,0,10*ROW('Sanitation Data'!E124))="","",OFFSET('Sanitation Data'!$E$29,0,10*ROW('Sanitation Data'!E124)))</f>
        <v/>
      </c>
      <c r="CR130" s="294" t="str">
        <f ca="true">+IF(OFFSET('Sanitation Data'!$E$30,0,10*ROW('Sanitation Data'!E124))="","",OFFSET('Sanitation Data'!$E$30,0,10*ROW('Sanitation Data'!E124)))</f>
        <v/>
      </c>
      <c r="CS130" s="294" t="str">
        <f ca="true">+IF(OFFSET('Sanitation Data'!$E$31,0,10*ROW('Sanitation Data'!E124))="","",OFFSET('Sanitation Data'!$E$31,0,10*ROW('Sanitation Data'!E124)))</f>
        <v/>
      </c>
      <c r="CT130" s="294" t="str">
        <f ca="true">+IF(OFFSET('Sanitation Data'!$E$32,0,10*ROW('Sanitation Data'!E124))="","",OFFSET('Sanitation Data'!$E$32,0,10*ROW('Sanitation Data'!E124)))</f>
        <v/>
      </c>
      <c r="CU130" s="294" t="str">
        <f ca="true">+IF(OFFSET('Sanitation Data'!$F$28,0,10*ROW('Sanitation Data'!F124))="","",OFFSET('Sanitation Data'!$F$28,0,10*ROW('Sanitation Data'!F124)))</f>
        <v/>
      </c>
      <c r="CV130" s="294" t="str">
        <f ca="true">+IF(OFFSET('Sanitation Data'!$F$29,0,10*ROW('Sanitation Data'!F124))="","",OFFSET('Sanitation Data'!$F$29,0,10*ROW('Sanitation Data'!F124)))</f>
        <v/>
      </c>
      <c r="CW130" s="294" t="str">
        <f ca="true">+IF(OFFSET('Sanitation Data'!$F$30,0,10*ROW('Sanitation Data'!F124))="","",OFFSET('Sanitation Data'!$F$30,0,10*ROW('Sanitation Data'!F124)))</f>
        <v/>
      </c>
      <c r="CX130" s="294" t="str">
        <f ca="true">+IF(OFFSET('Sanitation Data'!$F$31,0,10*ROW('Sanitation Data'!F124))="","",OFFSET('Sanitation Data'!$F$31,0,10*ROW('Sanitation Data'!F124)))</f>
        <v/>
      </c>
      <c r="CY130" s="294" t="str">
        <f ca="true">+IF(OFFSET('Sanitation Data'!$F$32,0,10*ROW('Sanitation Data'!F124))="","",OFFSET('Sanitation Data'!$F$32,0,10*ROW('Sanitation Data'!F124)))</f>
        <v/>
      </c>
      <c r="CZ130" s="294" t="str">
        <f ca="true">+IF(OFFSET('Sanitation Data'!$G$28,0,10*ROW('Sanitation Data'!G124))="","",OFFSET('Sanitation Data'!$G$28,0,10*ROW('Sanitation Data'!G124)))</f>
        <v/>
      </c>
      <c r="DA130" s="294" t="str">
        <f ca="true">+IF(OFFSET('Sanitation Data'!$G$29,0,10*ROW('Sanitation Data'!G124))="","",OFFSET('Sanitation Data'!$G$29,0,10*ROW('Sanitation Data'!G124)))</f>
        <v/>
      </c>
      <c r="DB130" s="294" t="str">
        <f ca="true">+IF(OFFSET('Sanitation Data'!$G$30,0,10*ROW('Sanitation Data'!G124))="","",OFFSET('Sanitation Data'!$G$30,0,10*ROW('Sanitation Data'!G124)))</f>
        <v/>
      </c>
      <c r="DC130" s="294" t="str">
        <f ca="true">+IF(OFFSET('Sanitation Data'!$G$31,0,10*ROW('Sanitation Data'!G124))="","",OFFSET('Sanitation Data'!$G$31,0,10*ROW('Sanitation Data'!G124)))</f>
        <v/>
      </c>
      <c r="DD130" s="294" t="str">
        <f ca="true">+IF(OFFSET('Sanitation Data'!$G$32,0,10*ROW('Sanitation Data'!G124))="","",OFFSET('Sanitation Data'!$G$32,0,10*ROW('Sanitation Data'!G124)))</f>
        <v/>
      </c>
      <c r="DE130" s="294" t="str">
        <f ca="true">+IF(OFFSET('Sanitation Data'!$H$28,0,10*ROW('Sanitation Data'!H124))="","",OFFSET('Sanitation Data'!$H$28,0,10*ROW('Sanitation Data'!H124)))</f>
        <v/>
      </c>
      <c r="DF130" s="294" t="str">
        <f ca="true">+IF(OFFSET('Sanitation Data'!$H$29,0,10*ROW('Sanitation Data'!H124))="","",OFFSET('Sanitation Data'!$H$29,0,10*ROW('Sanitation Data'!H124)))</f>
        <v/>
      </c>
      <c r="DG130" s="294" t="str">
        <f ca="true">+IF(OFFSET('Sanitation Data'!$H$30,0,10*ROW('Sanitation Data'!H124))="","",OFFSET('Sanitation Data'!$H$30,0,10*ROW('Sanitation Data'!H124)))</f>
        <v/>
      </c>
      <c r="DH130" s="294" t="str">
        <f ca="true">+IF(OFFSET('Sanitation Data'!$H$31,0,10*ROW('Sanitation Data'!H124))="","",OFFSET('Sanitation Data'!$H$31,0,10*ROW('Sanitation Data'!H124)))</f>
        <v/>
      </c>
      <c r="DI130" s="294" t="str">
        <f ca="true">+IF(OFFSET('Sanitation Data'!$H$32,0,10*ROW('Sanitation Data'!H124))="","",OFFSET('Sanitation Data'!$H$32,0,10*ROW('Sanitation Data'!H124)))</f>
        <v/>
      </c>
      <c r="DJ130" s="294" t="str">
        <f ca="true">+IF(OFFSET('Sanitation Data'!$I$28,0,10*ROW('Sanitation Data'!I124))="","",OFFSET('Sanitation Data'!$I$28,0,10*ROW('Sanitation Data'!I124)))</f>
        <v/>
      </c>
      <c r="DK130" s="294" t="str">
        <f ca="true">+IF(OFFSET('Sanitation Data'!$I$29,0,10*ROW('Sanitation Data'!I124))="","",OFFSET('Sanitation Data'!$I$29,0,10*ROW('Sanitation Data'!I124)))</f>
        <v/>
      </c>
      <c r="DL130" s="294" t="str">
        <f ca="true">+IF(OFFSET('Sanitation Data'!$I$30,0,10*ROW('Sanitation Data'!I124))="","",OFFSET('Sanitation Data'!$I$30,0,10*ROW('Sanitation Data'!I124)))</f>
        <v/>
      </c>
      <c r="DM130" s="294" t="str">
        <f ca="true">+IF(OFFSET('Sanitation Data'!$I$31,0,10*ROW('Sanitation Data'!I124))="","",OFFSET('Sanitation Data'!$I$31,0,10*ROW('Sanitation Data'!I124)))</f>
        <v/>
      </c>
      <c r="DN130" s="294" t="str">
        <f ca="true">+IF(OFFSET('Sanitation Data'!$I$32,0,10*ROW('Sanitation Data'!I124))="","",OFFSET('Sanitation Data'!$I$32,0,10*ROW('Sanitation Data'!I124)))</f>
        <v/>
      </c>
      <c r="DO130" s="294" t="str">
        <f ca="true">+IF(OFFSET('Hygiene Data'!$D$11,0,10*ROW('Hygiene Data'!D124))="","",OFFSET('Hygiene Data'!$D$11,0,10*ROW('Hygiene Data'!D124)))</f>
        <v/>
      </c>
      <c r="DP130" s="294" t="str">
        <f ca="true">+IF(OFFSET('Hygiene Data'!$D$12,0,10*ROW('Hygiene Data'!D124))="","",OFFSET('Hygiene Data'!$D$12,0,10*ROW('Hygiene Data'!D124)))</f>
        <v/>
      </c>
      <c r="DQ130" s="294" t="str">
        <f ca="true">+IF(OFFSET('Hygiene Data'!$D$13,0,10*ROW('Hygiene Data'!D124))="","",OFFSET('Hygiene Data'!$D$13,0,10*ROW('Hygiene Data'!D124)))</f>
        <v/>
      </c>
      <c r="DR130" s="294" t="str">
        <f ca="true">+IF(OFFSET('Hygiene Data'!$E$11,0,10*ROW('Hygiene Data'!E124))="","",OFFSET('Hygiene Data'!$E$11,0,10*ROW('Hygiene Data'!E124)))</f>
        <v/>
      </c>
      <c r="DS130" s="294" t="str">
        <f ca="true">+IF(OFFSET('Hygiene Data'!$E$12,0,10*ROW('Hygiene Data'!E124))="","",OFFSET('Hygiene Data'!$E$12,0,10*ROW('Hygiene Data'!E124)))</f>
        <v/>
      </c>
      <c r="DT130" s="294" t="str">
        <f ca="true">+IF(OFFSET('Hygiene Data'!$E$13,0,10*ROW('Hygiene Data'!E124))="","",OFFSET('Hygiene Data'!$E$13,0,10*ROW('Hygiene Data'!E124)))</f>
        <v/>
      </c>
      <c r="DU130" s="294" t="str">
        <f ca="true">+IF(OFFSET('Hygiene Data'!$F$11,0,10*ROW('Hygiene Data'!F124))="","",OFFSET('Hygiene Data'!$F$11,0,10*ROW('Hygiene Data'!F124)))</f>
        <v/>
      </c>
      <c r="DV130" s="294" t="str">
        <f ca="true">+IF(OFFSET('Hygiene Data'!$F$12,0,10*ROW('Hygiene Data'!F124))="","",OFFSET('Hygiene Data'!$F$12,0,10*ROW('Hygiene Data'!F124)))</f>
        <v/>
      </c>
      <c r="DW130" s="294" t="str">
        <f ca="true">+IF(OFFSET('Hygiene Data'!$F$13,0,10*ROW('Hygiene Data'!F124))="","",OFFSET('Hygiene Data'!$F$13,0,10*ROW('Hygiene Data'!F124)))</f>
        <v/>
      </c>
      <c r="DX130" s="294" t="str">
        <f ca="true">+IF(OFFSET('Hygiene Data'!$G$11,0,10*ROW('Hygiene Data'!G124))="","",OFFSET('Hygiene Data'!$G$11,0,10*ROW('Hygiene Data'!G124)))</f>
        <v/>
      </c>
      <c r="DY130" s="294" t="str">
        <f ca="true">+IF(OFFSET('Hygiene Data'!$G$12,0,10*ROW('Hygiene Data'!G124))="","",OFFSET('Hygiene Data'!$G$12,0,10*ROW('Hygiene Data'!G124)))</f>
        <v/>
      </c>
      <c r="DZ130" s="294" t="str">
        <f ca="true">+IF(OFFSET('Hygiene Data'!$G$13,0,10*ROW('Hygiene Data'!G124))="","",OFFSET('Hygiene Data'!$G$13,0,10*ROW('Hygiene Data'!G124)))</f>
        <v/>
      </c>
      <c r="EA130" s="294" t="str">
        <f ca="true">+IF(OFFSET('Hygiene Data'!$H$11,0,10*ROW('Hygiene Data'!H124))="","",OFFSET('Hygiene Data'!$H$11,0,10*ROW('Hygiene Data'!H124)))</f>
        <v/>
      </c>
      <c r="EB130" s="294" t="str">
        <f ca="true">+IF(OFFSET('Hygiene Data'!$H$12,0,10*ROW('Hygiene Data'!H124))="","",OFFSET('Hygiene Data'!$H$12,0,10*ROW('Hygiene Data'!H124)))</f>
        <v/>
      </c>
      <c r="EC130" s="294" t="str">
        <f ca="true">+IF(OFFSET('Hygiene Data'!$H$13,0,10*ROW('Hygiene Data'!H124))="","",OFFSET('Hygiene Data'!$H$13,0,10*ROW('Hygiene Data'!H124)))</f>
        <v/>
      </c>
      <c r="ED130" s="294" t="str">
        <f ca="true">+IF(OFFSET('Hygiene Data'!$I$11,0,10*ROW('Hygiene Data'!I124))="","",OFFSET('Hygiene Data'!$I$11,0,10*ROW('Hygiene Data'!I124)))</f>
        <v/>
      </c>
      <c r="EE130" s="294" t="str">
        <f ca="true">+IF(OFFSET('Hygiene Data'!$I$12,0,10*ROW('Hygiene Data'!I124))="","",OFFSET('Hygiene Data'!$I$12,0,10*ROW('Hygiene Data'!I124)))</f>
        <v/>
      </c>
      <c r="EF130" s="294"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50" t="str">
        <f t="shared" ca="true" si="1"/>
        <v/>
      </c>
      <c r="D131" s="96"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6"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6"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6"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6"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6"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6"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6"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6"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6"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6"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6"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6"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6"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6"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6"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6"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6"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7"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7"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7"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7"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7"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7"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7"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7"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7"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7"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7"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7"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7"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7"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7"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7"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7"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7"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7"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7"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7"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7"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7"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7"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7"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7"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7"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7"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7"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7"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8"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8"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8"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8"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8"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8"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8"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8"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8"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8"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8"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8"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8"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8"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8"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8"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8"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8"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94"/>
      <c r="BS131" s="294" t="str">
        <f ca="true">+IF(OFFSET('Water Data'!$D$27,0,10*ROW('Water Data'!D125))="","",OFFSET('Water Data'!$D$27,0,10*ROW('Water Data'!D125)))</f>
        <v/>
      </c>
      <c r="BT131" s="294" t="str">
        <f ca="true">+IF(OFFSET('Water Data'!$D$28,0,10*ROW('Water Data'!D125))="","",OFFSET('Water Data'!$D$28,0,10*ROW('Water Data'!D125)))</f>
        <v/>
      </c>
      <c r="BU131" s="294" t="str">
        <f ca="true">+IF(OFFSET('Water Data'!$D$29,0,10*ROW('Water Data'!D125))="","",OFFSET('Water Data'!$D$29,0,10*ROW('Water Data'!D125)))</f>
        <v/>
      </c>
      <c r="BV131" s="294" t="str">
        <f ca="true">+IF(OFFSET('Water Data'!$E$27,0,10*ROW('Water Data'!E125))="","",OFFSET('Water Data'!$E$27,0,10*ROW('Water Data'!E125)))</f>
        <v/>
      </c>
      <c r="BW131" s="294" t="str">
        <f ca="true">+IF(OFFSET('Water Data'!$E$28,0,10*ROW('Water Data'!E125))="","",OFFSET('Water Data'!$E$28,0,10*ROW('Water Data'!E125)))</f>
        <v/>
      </c>
      <c r="BX131" s="294" t="str">
        <f ca="true">+IF(OFFSET('Water Data'!$E$29,0,10*ROW('Water Data'!E125))="","",OFFSET('Water Data'!$E$29,0,10*ROW('Water Data'!E125)))</f>
        <v/>
      </c>
      <c r="BY131" s="294" t="str">
        <f ca="true">+IF(OFFSET('Water Data'!$F$27,0,10*ROW('Water Data'!F125))="","",OFFSET('Water Data'!$F$27,0,10*ROW('Water Data'!F125)))</f>
        <v/>
      </c>
      <c r="BZ131" s="294" t="str">
        <f ca="true">+IF(OFFSET('Water Data'!$F$28,0,10*ROW('Water Data'!F125))="","",OFFSET('Water Data'!$F$28,0,10*ROW('Water Data'!F125)))</f>
        <v/>
      </c>
      <c r="CA131" s="294" t="str">
        <f ca="true">+IF(OFFSET('Water Data'!$F$29,0,10*ROW('Water Data'!F125))="","",OFFSET('Water Data'!$F$29,0,10*ROW('Water Data'!F125)))</f>
        <v/>
      </c>
      <c r="CB131" s="294" t="str">
        <f ca="true">+IF(OFFSET('Water Data'!$G$27,0,10*ROW('Water Data'!G125))="","",OFFSET('Water Data'!$G$27,0,10*ROW('Water Data'!G125)))</f>
        <v/>
      </c>
      <c r="CC131" s="294" t="str">
        <f ca="true">+IF(OFFSET('Water Data'!$G$28,0,10*ROW('Water Data'!G125))="","",OFFSET('Water Data'!$G$28,0,10*ROW('Water Data'!G125)))</f>
        <v/>
      </c>
      <c r="CD131" s="294" t="str">
        <f ca="true">+IF(OFFSET('Water Data'!$G$29,0,10*ROW('Water Data'!G125))="","",OFFSET('Water Data'!$G$29,0,10*ROW('Water Data'!G125)))</f>
        <v/>
      </c>
      <c r="CE131" s="294" t="str">
        <f ca="true">+IF(OFFSET('Water Data'!$H$27,0,10*ROW('Water Data'!H125))="","",OFFSET('Water Data'!$H$27,0,10*ROW('Water Data'!H125)))</f>
        <v/>
      </c>
      <c r="CF131" s="294" t="str">
        <f ca="true">+IF(OFFSET('Water Data'!$H$28,0,10*ROW('Water Data'!H125))="","",OFFSET('Water Data'!$H$28,0,10*ROW('Water Data'!H125)))</f>
        <v/>
      </c>
      <c r="CG131" s="294" t="str">
        <f ca="true">+IF(OFFSET('Water Data'!$H$29,0,10*ROW('Water Data'!H125))="","",OFFSET('Water Data'!$H$29,0,10*ROW('Water Data'!H125)))</f>
        <v/>
      </c>
      <c r="CH131" s="294" t="str">
        <f ca="true">+IF(OFFSET('Water Data'!$I$27,0,10*ROW('Water Data'!I125))="","",OFFSET('Water Data'!$I$27,0,10*ROW('Water Data'!I125)))</f>
        <v/>
      </c>
      <c r="CI131" s="294" t="str">
        <f ca="true">+IF(OFFSET('Water Data'!$I$28,0,10*ROW('Water Data'!I125))="","",OFFSET('Water Data'!$I$28,0,10*ROW('Water Data'!I125)))</f>
        <v/>
      </c>
      <c r="CJ131" s="294" t="str">
        <f ca="true">+IF(OFFSET('Water Data'!$I$29,0,10*ROW('Water Data'!I125))="","",OFFSET('Water Data'!$I$29,0,10*ROW('Water Data'!I125)))</f>
        <v/>
      </c>
      <c r="CK131" s="294" t="str">
        <f ca="true">+IF(OFFSET('Sanitation Data'!$D$28,0,10*ROW('Sanitation Data'!D125))="","",OFFSET('Sanitation Data'!$D$28,0,10*ROW('Sanitation Data'!D125)))</f>
        <v/>
      </c>
      <c r="CL131" s="294" t="str">
        <f ca="true">+IF(OFFSET('Sanitation Data'!$D$29,0,10*ROW('Sanitation Data'!D125))="","",OFFSET('Sanitation Data'!$D$29,0,10*ROW('Sanitation Data'!D125)))</f>
        <v/>
      </c>
      <c r="CM131" s="294" t="str">
        <f ca="true">+IF(OFFSET('Sanitation Data'!$D$30,0,10*ROW('Sanitation Data'!D125))="","",OFFSET('Sanitation Data'!$D$30,0,10*ROW('Sanitation Data'!D125)))</f>
        <v/>
      </c>
      <c r="CN131" s="294" t="str">
        <f ca="true">+IF(OFFSET('Sanitation Data'!$D$31,0,10*ROW('Sanitation Data'!D125))="","",OFFSET('Sanitation Data'!$D$31,0,10*ROW('Sanitation Data'!D125)))</f>
        <v/>
      </c>
      <c r="CO131" s="294" t="str">
        <f ca="true">+IF(OFFSET('Sanitation Data'!$D$32,0,10*ROW('Sanitation Data'!D125))="","",OFFSET('Sanitation Data'!$D$32,0,10*ROW('Sanitation Data'!D125)))</f>
        <v/>
      </c>
      <c r="CP131" s="294" t="str">
        <f ca="true">+IF(OFFSET('Sanitation Data'!$E$28,0,10*ROW('Sanitation Data'!E125))="","",OFFSET('Sanitation Data'!$E$28,0,10*ROW('Sanitation Data'!E125)))</f>
        <v/>
      </c>
      <c r="CQ131" s="294" t="str">
        <f ca="true">+IF(OFFSET('Sanitation Data'!$E$29,0,10*ROW('Sanitation Data'!E125))="","",OFFSET('Sanitation Data'!$E$29,0,10*ROW('Sanitation Data'!E125)))</f>
        <v/>
      </c>
      <c r="CR131" s="294" t="str">
        <f ca="true">+IF(OFFSET('Sanitation Data'!$E$30,0,10*ROW('Sanitation Data'!E125))="","",OFFSET('Sanitation Data'!$E$30,0,10*ROW('Sanitation Data'!E125)))</f>
        <v/>
      </c>
      <c r="CS131" s="294" t="str">
        <f ca="true">+IF(OFFSET('Sanitation Data'!$E$31,0,10*ROW('Sanitation Data'!E125))="","",OFFSET('Sanitation Data'!$E$31,0,10*ROW('Sanitation Data'!E125)))</f>
        <v/>
      </c>
      <c r="CT131" s="294" t="str">
        <f ca="true">+IF(OFFSET('Sanitation Data'!$E$32,0,10*ROW('Sanitation Data'!E125))="","",OFFSET('Sanitation Data'!$E$32,0,10*ROW('Sanitation Data'!E125)))</f>
        <v/>
      </c>
      <c r="CU131" s="294" t="str">
        <f ca="true">+IF(OFFSET('Sanitation Data'!$F$28,0,10*ROW('Sanitation Data'!F125))="","",OFFSET('Sanitation Data'!$F$28,0,10*ROW('Sanitation Data'!F125)))</f>
        <v/>
      </c>
      <c r="CV131" s="294" t="str">
        <f ca="true">+IF(OFFSET('Sanitation Data'!$F$29,0,10*ROW('Sanitation Data'!F125))="","",OFFSET('Sanitation Data'!$F$29,0,10*ROW('Sanitation Data'!F125)))</f>
        <v/>
      </c>
      <c r="CW131" s="294" t="str">
        <f ca="true">+IF(OFFSET('Sanitation Data'!$F$30,0,10*ROW('Sanitation Data'!F125))="","",OFFSET('Sanitation Data'!$F$30,0,10*ROW('Sanitation Data'!F125)))</f>
        <v/>
      </c>
      <c r="CX131" s="294" t="str">
        <f ca="true">+IF(OFFSET('Sanitation Data'!$F$31,0,10*ROW('Sanitation Data'!F125))="","",OFFSET('Sanitation Data'!$F$31,0,10*ROW('Sanitation Data'!F125)))</f>
        <v/>
      </c>
      <c r="CY131" s="294" t="str">
        <f ca="true">+IF(OFFSET('Sanitation Data'!$F$32,0,10*ROW('Sanitation Data'!F125))="","",OFFSET('Sanitation Data'!$F$32,0,10*ROW('Sanitation Data'!F125)))</f>
        <v/>
      </c>
      <c r="CZ131" s="294" t="str">
        <f ca="true">+IF(OFFSET('Sanitation Data'!$G$28,0,10*ROW('Sanitation Data'!G125))="","",OFFSET('Sanitation Data'!$G$28,0,10*ROW('Sanitation Data'!G125)))</f>
        <v/>
      </c>
      <c r="DA131" s="294" t="str">
        <f ca="true">+IF(OFFSET('Sanitation Data'!$G$29,0,10*ROW('Sanitation Data'!G125))="","",OFFSET('Sanitation Data'!$G$29,0,10*ROW('Sanitation Data'!G125)))</f>
        <v/>
      </c>
      <c r="DB131" s="294" t="str">
        <f ca="true">+IF(OFFSET('Sanitation Data'!$G$30,0,10*ROW('Sanitation Data'!G125))="","",OFFSET('Sanitation Data'!$G$30,0,10*ROW('Sanitation Data'!G125)))</f>
        <v/>
      </c>
      <c r="DC131" s="294" t="str">
        <f ca="true">+IF(OFFSET('Sanitation Data'!$G$31,0,10*ROW('Sanitation Data'!G125))="","",OFFSET('Sanitation Data'!$G$31,0,10*ROW('Sanitation Data'!G125)))</f>
        <v/>
      </c>
      <c r="DD131" s="294" t="str">
        <f ca="true">+IF(OFFSET('Sanitation Data'!$G$32,0,10*ROW('Sanitation Data'!G125))="","",OFFSET('Sanitation Data'!$G$32,0,10*ROW('Sanitation Data'!G125)))</f>
        <v/>
      </c>
      <c r="DE131" s="294" t="str">
        <f ca="true">+IF(OFFSET('Sanitation Data'!$H$28,0,10*ROW('Sanitation Data'!H125))="","",OFFSET('Sanitation Data'!$H$28,0,10*ROW('Sanitation Data'!H125)))</f>
        <v/>
      </c>
      <c r="DF131" s="294" t="str">
        <f ca="true">+IF(OFFSET('Sanitation Data'!$H$29,0,10*ROW('Sanitation Data'!H125))="","",OFFSET('Sanitation Data'!$H$29,0,10*ROW('Sanitation Data'!H125)))</f>
        <v/>
      </c>
      <c r="DG131" s="294" t="str">
        <f ca="true">+IF(OFFSET('Sanitation Data'!$H$30,0,10*ROW('Sanitation Data'!H125))="","",OFFSET('Sanitation Data'!$H$30,0,10*ROW('Sanitation Data'!H125)))</f>
        <v/>
      </c>
      <c r="DH131" s="294" t="str">
        <f ca="true">+IF(OFFSET('Sanitation Data'!$H$31,0,10*ROW('Sanitation Data'!H125))="","",OFFSET('Sanitation Data'!$H$31,0,10*ROW('Sanitation Data'!H125)))</f>
        <v/>
      </c>
      <c r="DI131" s="294" t="str">
        <f ca="true">+IF(OFFSET('Sanitation Data'!$H$32,0,10*ROW('Sanitation Data'!H125))="","",OFFSET('Sanitation Data'!$H$32,0,10*ROW('Sanitation Data'!H125)))</f>
        <v/>
      </c>
      <c r="DJ131" s="294" t="str">
        <f ca="true">+IF(OFFSET('Sanitation Data'!$I$28,0,10*ROW('Sanitation Data'!I125))="","",OFFSET('Sanitation Data'!$I$28,0,10*ROW('Sanitation Data'!I125)))</f>
        <v/>
      </c>
      <c r="DK131" s="294" t="str">
        <f ca="true">+IF(OFFSET('Sanitation Data'!$I$29,0,10*ROW('Sanitation Data'!I125))="","",OFFSET('Sanitation Data'!$I$29,0,10*ROW('Sanitation Data'!I125)))</f>
        <v/>
      </c>
      <c r="DL131" s="294" t="str">
        <f ca="true">+IF(OFFSET('Sanitation Data'!$I$30,0,10*ROW('Sanitation Data'!I125))="","",OFFSET('Sanitation Data'!$I$30,0,10*ROW('Sanitation Data'!I125)))</f>
        <v/>
      </c>
      <c r="DM131" s="294" t="str">
        <f ca="true">+IF(OFFSET('Sanitation Data'!$I$31,0,10*ROW('Sanitation Data'!I125))="","",OFFSET('Sanitation Data'!$I$31,0,10*ROW('Sanitation Data'!I125)))</f>
        <v/>
      </c>
      <c r="DN131" s="294" t="str">
        <f ca="true">+IF(OFFSET('Sanitation Data'!$I$32,0,10*ROW('Sanitation Data'!I125))="","",OFFSET('Sanitation Data'!$I$32,0,10*ROW('Sanitation Data'!I125)))</f>
        <v/>
      </c>
      <c r="DO131" s="294" t="str">
        <f ca="true">+IF(OFFSET('Hygiene Data'!$D$11,0,10*ROW('Hygiene Data'!D125))="","",OFFSET('Hygiene Data'!$D$11,0,10*ROW('Hygiene Data'!D125)))</f>
        <v/>
      </c>
      <c r="DP131" s="294" t="str">
        <f ca="true">+IF(OFFSET('Hygiene Data'!$D$12,0,10*ROW('Hygiene Data'!D125))="","",OFFSET('Hygiene Data'!$D$12,0,10*ROW('Hygiene Data'!D125)))</f>
        <v/>
      </c>
      <c r="DQ131" s="294" t="str">
        <f ca="true">+IF(OFFSET('Hygiene Data'!$D$13,0,10*ROW('Hygiene Data'!D125))="","",OFFSET('Hygiene Data'!$D$13,0,10*ROW('Hygiene Data'!D125)))</f>
        <v/>
      </c>
      <c r="DR131" s="294" t="str">
        <f ca="true">+IF(OFFSET('Hygiene Data'!$E$11,0,10*ROW('Hygiene Data'!E125))="","",OFFSET('Hygiene Data'!$E$11,0,10*ROW('Hygiene Data'!E125)))</f>
        <v/>
      </c>
      <c r="DS131" s="294" t="str">
        <f ca="true">+IF(OFFSET('Hygiene Data'!$E$12,0,10*ROW('Hygiene Data'!E125))="","",OFFSET('Hygiene Data'!$E$12,0,10*ROW('Hygiene Data'!E125)))</f>
        <v/>
      </c>
      <c r="DT131" s="294" t="str">
        <f ca="true">+IF(OFFSET('Hygiene Data'!$E$13,0,10*ROW('Hygiene Data'!E125))="","",OFFSET('Hygiene Data'!$E$13,0,10*ROW('Hygiene Data'!E125)))</f>
        <v/>
      </c>
      <c r="DU131" s="294" t="str">
        <f ca="true">+IF(OFFSET('Hygiene Data'!$F$11,0,10*ROW('Hygiene Data'!F125))="","",OFFSET('Hygiene Data'!$F$11,0,10*ROW('Hygiene Data'!F125)))</f>
        <v/>
      </c>
      <c r="DV131" s="294" t="str">
        <f ca="true">+IF(OFFSET('Hygiene Data'!$F$12,0,10*ROW('Hygiene Data'!F125))="","",OFFSET('Hygiene Data'!$F$12,0,10*ROW('Hygiene Data'!F125)))</f>
        <v/>
      </c>
      <c r="DW131" s="294" t="str">
        <f ca="true">+IF(OFFSET('Hygiene Data'!$F$13,0,10*ROW('Hygiene Data'!F125))="","",OFFSET('Hygiene Data'!$F$13,0,10*ROW('Hygiene Data'!F125)))</f>
        <v/>
      </c>
      <c r="DX131" s="294" t="str">
        <f ca="true">+IF(OFFSET('Hygiene Data'!$G$11,0,10*ROW('Hygiene Data'!G125))="","",OFFSET('Hygiene Data'!$G$11,0,10*ROW('Hygiene Data'!G125)))</f>
        <v/>
      </c>
      <c r="DY131" s="294" t="str">
        <f ca="true">+IF(OFFSET('Hygiene Data'!$G$12,0,10*ROW('Hygiene Data'!G125))="","",OFFSET('Hygiene Data'!$G$12,0,10*ROW('Hygiene Data'!G125)))</f>
        <v/>
      </c>
      <c r="DZ131" s="294" t="str">
        <f ca="true">+IF(OFFSET('Hygiene Data'!$G$13,0,10*ROW('Hygiene Data'!G125))="","",OFFSET('Hygiene Data'!$G$13,0,10*ROW('Hygiene Data'!G125)))</f>
        <v/>
      </c>
      <c r="EA131" s="294" t="str">
        <f ca="true">+IF(OFFSET('Hygiene Data'!$H$11,0,10*ROW('Hygiene Data'!H125))="","",OFFSET('Hygiene Data'!$H$11,0,10*ROW('Hygiene Data'!H125)))</f>
        <v/>
      </c>
      <c r="EB131" s="294" t="str">
        <f ca="true">+IF(OFFSET('Hygiene Data'!$H$12,0,10*ROW('Hygiene Data'!H125))="","",OFFSET('Hygiene Data'!$H$12,0,10*ROW('Hygiene Data'!H125)))</f>
        <v/>
      </c>
      <c r="EC131" s="294" t="str">
        <f ca="true">+IF(OFFSET('Hygiene Data'!$H$13,0,10*ROW('Hygiene Data'!H125))="","",OFFSET('Hygiene Data'!$H$13,0,10*ROW('Hygiene Data'!H125)))</f>
        <v/>
      </c>
      <c r="ED131" s="294" t="str">
        <f ca="true">+IF(OFFSET('Hygiene Data'!$I$11,0,10*ROW('Hygiene Data'!I125))="","",OFFSET('Hygiene Data'!$I$11,0,10*ROW('Hygiene Data'!I125)))</f>
        <v/>
      </c>
      <c r="EE131" s="294" t="str">
        <f ca="true">+IF(OFFSET('Hygiene Data'!$I$12,0,10*ROW('Hygiene Data'!I125))="","",OFFSET('Hygiene Data'!$I$12,0,10*ROW('Hygiene Data'!I125)))</f>
        <v/>
      </c>
      <c r="EF131" s="294"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50" t="str">
        <f t="shared" ca="true" si="1"/>
        <v/>
      </c>
      <c r="D132" s="96"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6"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6"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6"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6"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6"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6"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6"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6"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6"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6"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6"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6"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6"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6"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6"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6"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6"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7"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7"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7"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7"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7"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7"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7"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7"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7"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7"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7"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7"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7"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7"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7"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7"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7"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7"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7"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7"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7"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7"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7"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7"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7"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7"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7"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7"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7"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7"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8"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8"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8"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8"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8"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8"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8"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8"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8"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8"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8"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8"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8"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8"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8"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8"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8"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8"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94"/>
      <c r="BS132" s="294" t="str">
        <f ca="true">+IF(OFFSET('Water Data'!$D$27,0,10*ROW('Water Data'!D126))="","",OFFSET('Water Data'!$D$27,0,10*ROW('Water Data'!D126)))</f>
        <v/>
      </c>
      <c r="BT132" s="294" t="str">
        <f ca="true">+IF(OFFSET('Water Data'!$D$28,0,10*ROW('Water Data'!D126))="","",OFFSET('Water Data'!$D$28,0,10*ROW('Water Data'!D126)))</f>
        <v/>
      </c>
      <c r="BU132" s="294" t="str">
        <f ca="true">+IF(OFFSET('Water Data'!$D$29,0,10*ROW('Water Data'!D126))="","",OFFSET('Water Data'!$D$29,0,10*ROW('Water Data'!D126)))</f>
        <v/>
      </c>
      <c r="BV132" s="294" t="str">
        <f ca="true">+IF(OFFSET('Water Data'!$E$27,0,10*ROW('Water Data'!E126))="","",OFFSET('Water Data'!$E$27,0,10*ROW('Water Data'!E126)))</f>
        <v/>
      </c>
      <c r="BW132" s="294" t="str">
        <f ca="true">+IF(OFFSET('Water Data'!$E$28,0,10*ROW('Water Data'!E126))="","",OFFSET('Water Data'!$E$28,0,10*ROW('Water Data'!E126)))</f>
        <v/>
      </c>
      <c r="BX132" s="294" t="str">
        <f ca="true">+IF(OFFSET('Water Data'!$E$29,0,10*ROW('Water Data'!E126))="","",OFFSET('Water Data'!$E$29,0,10*ROW('Water Data'!E126)))</f>
        <v/>
      </c>
      <c r="BY132" s="294" t="str">
        <f ca="true">+IF(OFFSET('Water Data'!$F$27,0,10*ROW('Water Data'!F126))="","",OFFSET('Water Data'!$F$27,0,10*ROW('Water Data'!F126)))</f>
        <v/>
      </c>
      <c r="BZ132" s="294" t="str">
        <f ca="true">+IF(OFFSET('Water Data'!$F$28,0,10*ROW('Water Data'!F126))="","",OFFSET('Water Data'!$F$28,0,10*ROW('Water Data'!F126)))</f>
        <v/>
      </c>
      <c r="CA132" s="294" t="str">
        <f ca="true">+IF(OFFSET('Water Data'!$F$29,0,10*ROW('Water Data'!F126))="","",OFFSET('Water Data'!$F$29,0,10*ROW('Water Data'!F126)))</f>
        <v/>
      </c>
      <c r="CB132" s="294" t="str">
        <f ca="true">+IF(OFFSET('Water Data'!$G$27,0,10*ROW('Water Data'!G126))="","",OFFSET('Water Data'!$G$27,0,10*ROW('Water Data'!G126)))</f>
        <v/>
      </c>
      <c r="CC132" s="294" t="str">
        <f ca="true">+IF(OFFSET('Water Data'!$G$28,0,10*ROW('Water Data'!G126))="","",OFFSET('Water Data'!$G$28,0,10*ROW('Water Data'!G126)))</f>
        <v/>
      </c>
      <c r="CD132" s="294" t="str">
        <f ca="true">+IF(OFFSET('Water Data'!$G$29,0,10*ROW('Water Data'!G126))="","",OFFSET('Water Data'!$G$29,0,10*ROW('Water Data'!G126)))</f>
        <v/>
      </c>
      <c r="CE132" s="294" t="str">
        <f ca="true">+IF(OFFSET('Water Data'!$H$27,0,10*ROW('Water Data'!H126))="","",OFFSET('Water Data'!$H$27,0,10*ROW('Water Data'!H126)))</f>
        <v/>
      </c>
      <c r="CF132" s="294" t="str">
        <f ca="true">+IF(OFFSET('Water Data'!$H$28,0,10*ROW('Water Data'!H126))="","",OFFSET('Water Data'!$H$28,0,10*ROW('Water Data'!H126)))</f>
        <v/>
      </c>
      <c r="CG132" s="294" t="str">
        <f ca="true">+IF(OFFSET('Water Data'!$H$29,0,10*ROW('Water Data'!H126))="","",OFFSET('Water Data'!$H$29,0,10*ROW('Water Data'!H126)))</f>
        <v/>
      </c>
      <c r="CH132" s="294" t="str">
        <f ca="true">+IF(OFFSET('Water Data'!$I$27,0,10*ROW('Water Data'!I126))="","",OFFSET('Water Data'!$I$27,0,10*ROW('Water Data'!I126)))</f>
        <v/>
      </c>
      <c r="CI132" s="294" t="str">
        <f ca="true">+IF(OFFSET('Water Data'!$I$28,0,10*ROW('Water Data'!I126))="","",OFFSET('Water Data'!$I$28,0,10*ROW('Water Data'!I126)))</f>
        <v/>
      </c>
      <c r="CJ132" s="294" t="str">
        <f ca="true">+IF(OFFSET('Water Data'!$I$29,0,10*ROW('Water Data'!I126))="","",OFFSET('Water Data'!$I$29,0,10*ROW('Water Data'!I126)))</f>
        <v/>
      </c>
      <c r="CK132" s="294" t="str">
        <f ca="true">+IF(OFFSET('Sanitation Data'!$D$28,0,10*ROW('Sanitation Data'!D126))="","",OFFSET('Sanitation Data'!$D$28,0,10*ROW('Sanitation Data'!D126)))</f>
        <v/>
      </c>
      <c r="CL132" s="294" t="str">
        <f ca="true">+IF(OFFSET('Sanitation Data'!$D$29,0,10*ROW('Sanitation Data'!D126))="","",OFFSET('Sanitation Data'!$D$29,0,10*ROW('Sanitation Data'!D126)))</f>
        <v/>
      </c>
      <c r="CM132" s="294" t="str">
        <f ca="true">+IF(OFFSET('Sanitation Data'!$D$30,0,10*ROW('Sanitation Data'!D126))="","",OFFSET('Sanitation Data'!$D$30,0,10*ROW('Sanitation Data'!D126)))</f>
        <v/>
      </c>
      <c r="CN132" s="294" t="str">
        <f ca="true">+IF(OFFSET('Sanitation Data'!$D$31,0,10*ROW('Sanitation Data'!D126))="","",OFFSET('Sanitation Data'!$D$31,0,10*ROW('Sanitation Data'!D126)))</f>
        <v/>
      </c>
      <c r="CO132" s="294" t="str">
        <f ca="true">+IF(OFFSET('Sanitation Data'!$D$32,0,10*ROW('Sanitation Data'!D126))="","",OFFSET('Sanitation Data'!$D$32,0,10*ROW('Sanitation Data'!D126)))</f>
        <v/>
      </c>
      <c r="CP132" s="294" t="str">
        <f ca="true">+IF(OFFSET('Sanitation Data'!$E$28,0,10*ROW('Sanitation Data'!E126))="","",OFFSET('Sanitation Data'!$E$28,0,10*ROW('Sanitation Data'!E126)))</f>
        <v/>
      </c>
      <c r="CQ132" s="294" t="str">
        <f ca="true">+IF(OFFSET('Sanitation Data'!$E$29,0,10*ROW('Sanitation Data'!E126))="","",OFFSET('Sanitation Data'!$E$29,0,10*ROW('Sanitation Data'!E126)))</f>
        <v/>
      </c>
      <c r="CR132" s="294" t="str">
        <f ca="true">+IF(OFFSET('Sanitation Data'!$E$30,0,10*ROW('Sanitation Data'!E126))="","",OFFSET('Sanitation Data'!$E$30,0,10*ROW('Sanitation Data'!E126)))</f>
        <v/>
      </c>
      <c r="CS132" s="294" t="str">
        <f ca="true">+IF(OFFSET('Sanitation Data'!$E$31,0,10*ROW('Sanitation Data'!E126))="","",OFFSET('Sanitation Data'!$E$31,0,10*ROW('Sanitation Data'!E126)))</f>
        <v/>
      </c>
      <c r="CT132" s="294" t="str">
        <f ca="true">+IF(OFFSET('Sanitation Data'!$E$32,0,10*ROW('Sanitation Data'!E126))="","",OFFSET('Sanitation Data'!$E$32,0,10*ROW('Sanitation Data'!E126)))</f>
        <v/>
      </c>
      <c r="CU132" s="294" t="str">
        <f ca="true">+IF(OFFSET('Sanitation Data'!$F$28,0,10*ROW('Sanitation Data'!F126))="","",OFFSET('Sanitation Data'!$F$28,0,10*ROW('Sanitation Data'!F126)))</f>
        <v/>
      </c>
      <c r="CV132" s="294" t="str">
        <f ca="true">+IF(OFFSET('Sanitation Data'!$F$29,0,10*ROW('Sanitation Data'!F126))="","",OFFSET('Sanitation Data'!$F$29,0,10*ROW('Sanitation Data'!F126)))</f>
        <v/>
      </c>
      <c r="CW132" s="294" t="str">
        <f ca="true">+IF(OFFSET('Sanitation Data'!$F$30,0,10*ROW('Sanitation Data'!F126))="","",OFFSET('Sanitation Data'!$F$30,0,10*ROW('Sanitation Data'!F126)))</f>
        <v/>
      </c>
      <c r="CX132" s="294" t="str">
        <f ca="true">+IF(OFFSET('Sanitation Data'!$F$31,0,10*ROW('Sanitation Data'!F126))="","",OFFSET('Sanitation Data'!$F$31,0,10*ROW('Sanitation Data'!F126)))</f>
        <v/>
      </c>
      <c r="CY132" s="294" t="str">
        <f ca="true">+IF(OFFSET('Sanitation Data'!$F$32,0,10*ROW('Sanitation Data'!F126))="","",OFFSET('Sanitation Data'!$F$32,0,10*ROW('Sanitation Data'!F126)))</f>
        <v/>
      </c>
      <c r="CZ132" s="294" t="str">
        <f ca="true">+IF(OFFSET('Sanitation Data'!$G$28,0,10*ROW('Sanitation Data'!G126))="","",OFFSET('Sanitation Data'!$G$28,0,10*ROW('Sanitation Data'!G126)))</f>
        <v/>
      </c>
      <c r="DA132" s="294" t="str">
        <f ca="true">+IF(OFFSET('Sanitation Data'!$G$29,0,10*ROW('Sanitation Data'!G126))="","",OFFSET('Sanitation Data'!$G$29,0,10*ROW('Sanitation Data'!G126)))</f>
        <v/>
      </c>
      <c r="DB132" s="294" t="str">
        <f ca="true">+IF(OFFSET('Sanitation Data'!$G$30,0,10*ROW('Sanitation Data'!G126))="","",OFFSET('Sanitation Data'!$G$30,0,10*ROW('Sanitation Data'!G126)))</f>
        <v/>
      </c>
      <c r="DC132" s="294" t="str">
        <f ca="true">+IF(OFFSET('Sanitation Data'!$G$31,0,10*ROW('Sanitation Data'!G126))="","",OFFSET('Sanitation Data'!$G$31,0,10*ROW('Sanitation Data'!G126)))</f>
        <v/>
      </c>
      <c r="DD132" s="294" t="str">
        <f ca="true">+IF(OFFSET('Sanitation Data'!$G$32,0,10*ROW('Sanitation Data'!G126))="","",OFFSET('Sanitation Data'!$G$32,0,10*ROW('Sanitation Data'!G126)))</f>
        <v/>
      </c>
      <c r="DE132" s="294" t="str">
        <f ca="true">+IF(OFFSET('Sanitation Data'!$H$28,0,10*ROW('Sanitation Data'!H126))="","",OFFSET('Sanitation Data'!$H$28,0,10*ROW('Sanitation Data'!H126)))</f>
        <v/>
      </c>
      <c r="DF132" s="294" t="str">
        <f ca="true">+IF(OFFSET('Sanitation Data'!$H$29,0,10*ROW('Sanitation Data'!H126))="","",OFFSET('Sanitation Data'!$H$29,0,10*ROW('Sanitation Data'!H126)))</f>
        <v/>
      </c>
      <c r="DG132" s="294" t="str">
        <f ca="true">+IF(OFFSET('Sanitation Data'!$H$30,0,10*ROW('Sanitation Data'!H126))="","",OFFSET('Sanitation Data'!$H$30,0,10*ROW('Sanitation Data'!H126)))</f>
        <v/>
      </c>
      <c r="DH132" s="294" t="str">
        <f ca="true">+IF(OFFSET('Sanitation Data'!$H$31,0,10*ROW('Sanitation Data'!H126))="","",OFFSET('Sanitation Data'!$H$31,0,10*ROW('Sanitation Data'!H126)))</f>
        <v/>
      </c>
      <c r="DI132" s="294" t="str">
        <f ca="true">+IF(OFFSET('Sanitation Data'!$H$32,0,10*ROW('Sanitation Data'!H126))="","",OFFSET('Sanitation Data'!$H$32,0,10*ROW('Sanitation Data'!H126)))</f>
        <v/>
      </c>
      <c r="DJ132" s="294" t="str">
        <f ca="true">+IF(OFFSET('Sanitation Data'!$I$28,0,10*ROW('Sanitation Data'!I126))="","",OFFSET('Sanitation Data'!$I$28,0,10*ROW('Sanitation Data'!I126)))</f>
        <v/>
      </c>
      <c r="DK132" s="294" t="str">
        <f ca="true">+IF(OFFSET('Sanitation Data'!$I$29,0,10*ROW('Sanitation Data'!I126))="","",OFFSET('Sanitation Data'!$I$29,0,10*ROW('Sanitation Data'!I126)))</f>
        <v/>
      </c>
      <c r="DL132" s="294" t="str">
        <f ca="true">+IF(OFFSET('Sanitation Data'!$I$30,0,10*ROW('Sanitation Data'!I126))="","",OFFSET('Sanitation Data'!$I$30,0,10*ROW('Sanitation Data'!I126)))</f>
        <v/>
      </c>
      <c r="DM132" s="294" t="str">
        <f ca="true">+IF(OFFSET('Sanitation Data'!$I$31,0,10*ROW('Sanitation Data'!I126))="","",OFFSET('Sanitation Data'!$I$31,0,10*ROW('Sanitation Data'!I126)))</f>
        <v/>
      </c>
      <c r="DN132" s="294" t="str">
        <f ca="true">+IF(OFFSET('Sanitation Data'!$I$32,0,10*ROW('Sanitation Data'!I126))="","",OFFSET('Sanitation Data'!$I$32,0,10*ROW('Sanitation Data'!I126)))</f>
        <v/>
      </c>
      <c r="DO132" s="294" t="str">
        <f ca="true">+IF(OFFSET('Hygiene Data'!$D$11,0,10*ROW('Hygiene Data'!D126))="","",OFFSET('Hygiene Data'!$D$11,0,10*ROW('Hygiene Data'!D126)))</f>
        <v/>
      </c>
      <c r="DP132" s="294" t="str">
        <f ca="true">+IF(OFFSET('Hygiene Data'!$D$12,0,10*ROW('Hygiene Data'!D126))="","",OFFSET('Hygiene Data'!$D$12,0,10*ROW('Hygiene Data'!D126)))</f>
        <v/>
      </c>
      <c r="DQ132" s="294" t="str">
        <f ca="true">+IF(OFFSET('Hygiene Data'!$D$13,0,10*ROW('Hygiene Data'!D126))="","",OFFSET('Hygiene Data'!$D$13,0,10*ROW('Hygiene Data'!D126)))</f>
        <v/>
      </c>
      <c r="DR132" s="294" t="str">
        <f ca="true">+IF(OFFSET('Hygiene Data'!$E$11,0,10*ROW('Hygiene Data'!E126))="","",OFFSET('Hygiene Data'!$E$11,0,10*ROW('Hygiene Data'!E126)))</f>
        <v/>
      </c>
      <c r="DS132" s="294" t="str">
        <f ca="true">+IF(OFFSET('Hygiene Data'!$E$12,0,10*ROW('Hygiene Data'!E126))="","",OFFSET('Hygiene Data'!$E$12,0,10*ROW('Hygiene Data'!E126)))</f>
        <v/>
      </c>
      <c r="DT132" s="294" t="str">
        <f ca="true">+IF(OFFSET('Hygiene Data'!$E$13,0,10*ROW('Hygiene Data'!E126))="","",OFFSET('Hygiene Data'!$E$13,0,10*ROW('Hygiene Data'!E126)))</f>
        <v/>
      </c>
      <c r="DU132" s="294" t="str">
        <f ca="true">+IF(OFFSET('Hygiene Data'!$F$11,0,10*ROW('Hygiene Data'!F126))="","",OFFSET('Hygiene Data'!$F$11,0,10*ROW('Hygiene Data'!F126)))</f>
        <v/>
      </c>
      <c r="DV132" s="294" t="str">
        <f ca="true">+IF(OFFSET('Hygiene Data'!$F$12,0,10*ROW('Hygiene Data'!F126))="","",OFFSET('Hygiene Data'!$F$12,0,10*ROW('Hygiene Data'!F126)))</f>
        <v/>
      </c>
      <c r="DW132" s="294" t="str">
        <f ca="true">+IF(OFFSET('Hygiene Data'!$F$13,0,10*ROW('Hygiene Data'!F126))="","",OFFSET('Hygiene Data'!$F$13,0,10*ROW('Hygiene Data'!F126)))</f>
        <v/>
      </c>
      <c r="DX132" s="294" t="str">
        <f ca="true">+IF(OFFSET('Hygiene Data'!$G$11,0,10*ROW('Hygiene Data'!G126))="","",OFFSET('Hygiene Data'!$G$11,0,10*ROW('Hygiene Data'!G126)))</f>
        <v/>
      </c>
      <c r="DY132" s="294" t="str">
        <f ca="true">+IF(OFFSET('Hygiene Data'!$G$12,0,10*ROW('Hygiene Data'!G126))="","",OFFSET('Hygiene Data'!$G$12,0,10*ROW('Hygiene Data'!G126)))</f>
        <v/>
      </c>
      <c r="DZ132" s="294" t="str">
        <f ca="true">+IF(OFFSET('Hygiene Data'!$G$13,0,10*ROW('Hygiene Data'!G126))="","",OFFSET('Hygiene Data'!$G$13,0,10*ROW('Hygiene Data'!G126)))</f>
        <v/>
      </c>
      <c r="EA132" s="294" t="str">
        <f ca="true">+IF(OFFSET('Hygiene Data'!$H$11,0,10*ROW('Hygiene Data'!H126))="","",OFFSET('Hygiene Data'!$H$11,0,10*ROW('Hygiene Data'!H126)))</f>
        <v/>
      </c>
      <c r="EB132" s="294" t="str">
        <f ca="true">+IF(OFFSET('Hygiene Data'!$H$12,0,10*ROW('Hygiene Data'!H126))="","",OFFSET('Hygiene Data'!$H$12,0,10*ROW('Hygiene Data'!H126)))</f>
        <v/>
      </c>
      <c r="EC132" s="294" t="str">
        <f ca="true">+IF(OFFSET('Hygiene Data'!$H$13,0,10*ROW('Hygiene Data'!H126))="","",OFFSET('Hygiene Data'!$H$13,0,10*ROW('Hygiene Data'!H126)))</f>
        <v/>
      </c>
      <c r="ED132" s="294" t="str">
        <f ca="true">+IF(OFFSET('Hygiene Data'!$I$11,0,10*ROW('Hygiene Data'!I126))="","",OFFSET('Hygiene Data'!$I$11,0,10*ROW('Hygiene Data'!I126)))</f>
        <v/>
      </c>
      <c r="EE132" s="294" t="str">
        <f ca="true">+IF(OFFSET('Hygiene Data'!$I$12,0,10*ROW('Hygiene Data'!I126))="","",OFFSET('Hygiene Data'!$I$12,0,10*ROW('Hygiene Data'!I126)))</f>
        <v/>
      </c>
      <c r="EF132" s="294"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50" t="str">
        <f t="shared" ca="true" si="1"/>
        <v/>
      </c>
      <c r="D133" s="96"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6"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6"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6"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6"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6"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6"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6"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6"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6"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6"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6"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6"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6"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6"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6"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6"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6"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7"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7"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7"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7"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7"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7"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7"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7"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7"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7"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7"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7"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7"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7"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7"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7"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7"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7"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7"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7"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7"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7"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7"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7"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7"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7"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7"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7"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7"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7"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8"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8"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8"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8"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8"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8"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8"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8"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8"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8"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8"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8"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8"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8"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8"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8"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8"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8"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94"/>
      <c r="BS133" s="294" t="str">
        <f ca="true">+IF(OFFSET('Water Data'!$D$27,0,10*ROW('Water Data'!D127))="","",OFFSET('Water Data'!$D$27,0,10*ROW('Water Data'!D127)))</f>
        <v/>
      </c>
      <c r="BT133" s="294" t="str">
        <f ca="true">+IF(OFFSET('Water Data'!$D$28,0,10*ROW('Water Data'!D127))="","",OFFSET('Water Data'!$D$28,0,10*ROW('Water Data'!D127)))</f>
        <v/>
      </c>
      <c r="BU133" s="294" t="str">
        <f ca="true">+IF(OFFSET('Water Data'!$D$29,0,10*ROW('Water Data'!D127))="","",OFFSET('Water Data'!$D$29,0,10*ROW('Water Data'!D127)))</f>
        <v/>
      </c>
      <c r="BV133" s="294" t="str">
        <f ca="true">+IF(OFFSET('Water Data'!$E$27,0,10*ROW('Water Data'!E127))="","",OFFSET('Water Data'!$E$27,0,10*ROW('Water Data'!E127)))</f>
        <v/>
      </c>
      <c r="BW133" s="294" t="str">
        <f ca="true">+IF(OFFSET('Water Data'!$E$28,0,10*ROW('Water Data'!E127))="","",OFFSET('Water Data'!$E$28,0,10*ROW('Water Data'!E127)))</f>
        <v/>
      </c>
      <c r="BX133" s="294" t="str">
        <f ca="true">+IF(OFFSET('Water Data'!$E$29,0,10*ROW('Water Data'!E127))="","",OFFSET('Water Data'!$E$29,0,10*ROW('Water Data'!E127)))</f>
        <v/>
      </c>
      <c r="BY133" s="294" t="str">
        <f ca="true">+IF(OFFSET('Water Data'!$F$27,0,10*ROW('Water Data'!F127))="","",OFFSET('Water Data'!$F$27,0,10*ROW('Water Data'!F127)))</f>
        <v/>
      </c>
      <c r="BZ133" s="294" t="str">
        <f ca="true">+IF(OFFSET('Water Data'!$F$28,0,10*ROW('Water Data'!F127))="","",OFFSET('Water Data'!$F$28,0,10*ROW('Water Data'!F127)))</f>
        <v/>
      </c>
      <c r="CA133" s="294" t="str">
        <f ca="true">+IF(OFFSET('Water Data'!$F$29,0,10*ROW('Water Data'!F127))="","",OFFSET('Water Data'!$F$29,0,10*ROW('Water Data'!F127)))</f>
        <v/>
      </c>
      <c r="CB133" s="294" t="str">
        <f ca="true">+IF(OFFSET('Water Data'!$G$27,0,10*ROW('Water Data'!G127))="","",OFFSET('Water Data'!$G$27,0,10*ROW('Water Data'!G127)))</f>
        <v/>
      </c>
      <c r="CC133" s="294" t="str">
        <f ca="true">+IF(OFFSET('Water Data'!$G$28,0,10*ROW('Water Data'!G127))="","",OFFSET('Water Data'!$G$28,0,10*ROW('Water Data'!G127)))</f>
        <v/>
      </c>
      <c r="CD133" s="294" t="str">
        <f ca="true">+IF(OFFSET('Water Data'!$G$29,0,10*ROW('Water Data'!G127))="","",OFFSET('Water Data'!$G$29,0,10*ROW('Water Data'!G127)))</f>
        <v/>
      </c>
      <c r="CE133" s="294" t="str">
        <f ca="true">+IF(OFFSET('Water Data'!$H$27,0,10*ROW('Water Data'!H127))="","",OFFSET('Water Data'!$H$27,0,10*ROW('Water Data'!H127)))</f>
        <v/>
      </c>
      <c r="CF133" s="294" t="str">
        <f ca="true">+IF(OFFSET('Water Data'!$H$28,0,10*ROW('Water Data'!H127))="","",OFFSET('Water Data'!$H$28,0,10*ROW('Water Data'!H127)))</f>
        <v/>
      </c>
      <c r="CG133" s="294" t="str">
        <f ca="true">+IF(OFFSET('Water Data'!$H$29,0,10*ROW('Water Data'!H127))="","",OFFSET('Water Data'!$H$29,0,10*ROW('Water Data'!H127)))</f>
        <v/>
      </c>
      <c r="CH133" s="294" t="str">
        <f ca="true">+IF(OFFSET('Water Data'!$I$27,0,10*ROW('Water Data'!I127))="","",OFFSET('Water Data'!$I$27,0,10*ROW('Water Data'!I127)))</f>
        <v/>
      </c>
      <c r="CI133" s="294" t="str">
        <f ca="true">+IF(OFFSET('Water Data'!$I$28,0,10*ROW('Water Data'!I127))="","",OFFSET('Water Data'!$I$28,0,10*ROW('Water Data'!I127)))</f>
        <v/>
      </c>
      <c r="CJ133" s="294" t="str">
        <f ca="true">+IF(OFFSET('Water Data'!$I$29,0,10*ROW('Water Data'!I127))="","",OFFSET('Water Data'!$I$29,0,10*ROW('Water Data'!I127)))</f>
        <v/>
      </c>
      <c r="CK133" s="294" t="str">
        <f ca="true">+IF(OFFSET('Sanitation Data'!$D$28,0,10*ROW('Sanitation Data'!D127))="","",OFFSET('Sanitation Data'!$D$28,0,10*ROW('Sanitation Data'!D127)))</f>
        <v/>
      </c>
      <c r="CL133" s="294" t="str">
        <f ca="true">+IF(OFFSET('Sanitation Data'!$D$29,0,10*ROW('Sanitation Data'!D127))="","",OFFSET('Sanitation Data'!$D$29,0,10*ROW('Sanitation Data'!D127)))</f>
        <v/>
      </c>
      <c r="CM133" s="294" t="str">
        <f ca="true">+IF(OFFSET('Sanitation Data'!$D$30,0,10*ROW('Sanitation Data'!D127))="","",OFFSET('Sanitation Data'!$D$30,0,10*ROW('Sanitation Data'!D127)))</f>
        <v/>
      </c>
      <c r="CN133" s="294" t="str">
        <f ca="true">+IF(OFFSET('Sanitation Data'!$D$31,0,10*ROW('Sanitation Data'!D127))="","",OFFSET('Sanitation Data'!$D$31,0,10*ROW('Sanitation Data'!D127)))</f>
        <v/>
      </c>
      <c r="CO133" s="294" t="str">
        <f ca="true">+IF(OFFSET('Sanitation Data'!$D$32,0,10*ROW('Sanitation Data'!D127))="","",OFFSET('Sanitation Data'!$D$32,0,10*ROW('Sanitation Data'!D127)))</f>
        <v/>
      </c>
      <c r="CP133" s="294" t="str">
        <f ca="true">+IF(OFFSET('Sanitation Data'!$E$28,0,10*ROW('Sanitation Data'!E127))="","",OFFSET('Sanitation Data'!$E$28,0,10*ROW('Sanitation Data'!E127)))</f>
        <v/>
      </c>
      <c r="CQ133" s="294" t="str">
        <f ca="true">+IF(OFFSET('Sanitation Data'!$E$29,0,10*ROW('Sanitation Data'!E127))="","",OFFSET('Sanitation Data'!$E$29,0,10*ROW('Sanitation Data'!E127)))</f>
        <v/>
      </c>
      <c r="CR133" s="294" t="str">
        <f ca="true">+IF(OFFSET('Sanitation Data'!$E$30,0,10*ROW('Sanitation Data'!E127))="","",OFFSET('Sanitation Data'!$E$30,0,10*ROW('Sanitation Data'!E127)))</f>
        <v/>
      </c>
      <c r="CS133" s="294" t="str">
        <f ca="true">+IF(OFFSET('Sanitation Data'!$E$31,0,10*ROW('Sanitation Data'!E127))="","",OFFSET('Sanitation Data'!$E$31,0,10*ROW('Sanitation Data'!E127)))</f>
        <v/>
      </c>
      <c r="CT133" s="294" t="str">
        <f ca="true">+IF(OFFSET('Sanitation Data'!$E$32,0,10*ROW('Sanitation Data'!E127))="","",OFFSET('Sanitation Data'!$E$32,0,10*ROW('Sanitation Data'!E127)))</f>
        <v/>
      </c>
      <c r="CU133" s="294" t="str">
        <f ca="true">+IF(OFFSET('Sanitation Data'!$F$28,0,10*ROW('Sanitation Data'!F127))="","",OFFSET('Sanitation Data'!$F$28,0,10*ROW('Sanitation Data'!F127)))</f>
        <v/>
      </c>
      <c r="CV133" s="294" t="str">
        <f ca="true">+IF(OFFSET('Sanitation Data'!$F$29,0,10*ROW('Sanitation Data'!F127))="","",OFFSET('Sanitation Data'!$F$29,0,10*ROW('Sanitation Data'!F127)))</f>
        <v/>
      </c>
      <c r="CW133" s="294" t="str">
        <f ca="true">+IF(OFFSET('Sanitation Data'!$F$30,0,10*ROW('Sanitation Data'!F127))="","",OFFSET('Sanitation Data'!$F$30,0,10*ROW('Sanitation Data'!F127)))</f>
        <v/>
      </c>
      <c r="CX133" s="294" t="str">
        <f ca="true">+IF(OFFSET('Sanitation Data'!$F$31,0,10*ROW('Sanitation Data'!F127))="","",OFFSET('Sanitation Data'!$F$31,0,10*ROW('Sanitation Data'!F127)))</f>
        <v/>
      </c>
      <c r="CY133" s="294" t="str">
        <f ca="true">+IF(OFFSET('Sanitation Data'!$F$32,0,10*ROW('Sanitation Data'!F127))="","",OFFSET('Sanitation Data'!$F$32,0,10*ROW('Sanitation Data'!F127)))</f>
        <v/>
      </c>
      <c r="CZ133" s="294" t="str">
        <f ca="true">+IF(OFFSET('Sanitation Data'!$G$28,0,10*ROW('Sanitation Data'!G127))="","",OFFSET('Sanitation Data'!$G$28,0,10*ROW('Sanitation Data'!G127)))</f>
        <v/>
      </c>
      <c r="DA133" s="294" t="str">
        <f ca="true">+IF(OFFSET('Sanitation Data'!$G$29,0,10*ROW('Sanitation Data'!G127))="","",OFFSET('Sanitation Data'!$G$29,0,10*ROW('Sanitation Data'!G127)))</f>
        <v/>
      </c>
      <c r="DB133" s="294" t="str">
        <f ca="true">+IF(OFFSET('Sanitation Data'!$G$30,0,10*ROW('Sanitation Data'!G127))="","",OFFSET('Sanitation Data'!$G$30,0,10*ROW('Sanitation Data'!G127)))</f>
        <v/>
      </c>
      <c r="DC133" s="294" t="str">
        <f ca="true">+IF(OFFSET('Sanitation Data'!$G$31,0,10*ROW('Sanitation Data'!G127))="","",OFFSET('Sanitation Data'!$G$31,0,10*ROW('Sanitation Data'!G127)))</f>
        <v/>
      </c>
      <c r="DD133" s="294" t="str">
        <f ca="true">+IF(OFFSET('Sanitation Data'!$G$32,0,10*ROW('Sanitation Data'!G127))="","",OFFSET('Sanitation Data'!$G$32,0,10*ROW('Sanitation Data'!G127)))</f>
        <v/>
      </c>
      <c r="DE133" s="294" t="str">
        <f ca="true">+IF(OFFSET('Sanitation Data'!$H$28,0,10*ROW('Sanitation Data'!H127))="","",OFFSET('Sanitation Data'!$H$28,0,10*ROW('Sanitation Data'!H127)))</f>
        <v/>
      </c>
      <c r="DF133" s="294" t="str">
        <f ca="true">+IF(OFFSET('Sanitation Data'!$H$29,0,10*ROW('Sanitation Data'!H127))="","",OFFSET('Sanitation Data'!$H$29,0,10*ROW('Sanitation Data'!H127)))</f>
        <v/>
      </c>
      <c r="DG133" s="294" t="str">
        <f ca="true">+IF(OFFSET('Sanitation Data'!$H$30,0,10*ROW('Sanitation Data'!H127))="","",OFFSET('Sanitation Data'!$H$30,0,10*ROW('Sanitation Data'!H127)))</f>
        <v/>
      </c>
      <c r="DH133" s="294" t="str">
        <f ca="true">+IF(OFFSET('Sanitation Data'!$H$31,0,10*ROW('Sanitation Data'!H127))="","",OFFSET('Sanitation Data'!$H$31,0,10*ROW('Sanitation Data'!H127)))</f>
        <v/>
      </c>
      <c r="DI133" s="294" t="str">
        <f ca="true">+IF(OFFSET('Sanitation Data'!$H$32,0,10*ROW('Sanitation Data'!H127))="","",OFFSET('Sanitation Data'!$H$32,0,10*ROW('Sanitation Data'!H127)))</f>
        <v/>
      </c>
      <c r="DJ133" s="294" t="str">
        <f ca="true">+IF(OFFSET('Sanitation Data'!$I$28,0,10*ROW('Sanitation Data'!I127))="","",OFFSET('Sanitation Data'!$I$28,0,10*ROW('Sanitation Data'!I127)))</f>
        <v/>
      </c>
      <c r="DK133" s="294" t="str">
        <f ca="true">+IF(OFFSET('Sanitation Data'!$I$29,0,10*ROW('Sanitation Data'!I127))="","",OFFSET('Sanitation Data'!$I$29,0,10*ROW('Sanitation Data'!I127)))</f>
        <v/>
      </c>
      <c r="DL133" s="294" t="str">
        <f ca="true">+IF(OFFSET('Sanitation Data'!$I$30,0,10*ROW('Sanitation Data'!I127))="","",OFFSET('Sanitation Data'!$I$30,0,10*ROW('Sanitation Data'!I127)))</f>
        <v/>
      </c>
      <c r="DM133" s="294" t="str">
        <f ca="true">+IF(OFFSET('Sanitation Data'!$I$31,0,10*ROW('Sanitation Data'!I127))="","",OFFSET('Sanitation Data'!$I$31,0,10*ROW('Sanitation Data'!I127)))</f>
        <v/>
      </c>
      <c r="DN133" s="294" t="str">
        <f ca="true">+IF(OFFSET('Sanitation Data'!$I$32,0,10*ROW('Sanitation Data'!I127))="","",OFFSET('Sanitation Data'!$I$32,0,10*ROW('Sanitation Data'!I127)))</f>
        <v/>
      </c>
      <c r="DO133" s="294" t="str">
        <f ca="true">+IF(OFFSET('Hygiene Data'!$D$11,0,10*ROW('Hygiene Data'!D127))="","",OFFSET('Hygiene Data'!$D$11,0,10*ROW('Hygiene Data'!D127)))</f>
        <v/>
      </c>
      <c r="DP133" s="294" t="str">
        <f ca="true">+IF(OFFSET('Hygiene Data'!$D$12,0,10*ROW('Hygiene Data'!D127))="","",OFFSET('Hygiene Data'!$D$12,0,10*ROW('Hygiene Data'!D127)))</f>
        <v/>
      </c>
      <c r="DQ133" s="294" t="str">
        <f ca="true">+IF(OFFSET('Hygiene Data'!$D$13,0,10*ROW('Hygiene Data'!D127))="","",OFFSET('Hygiene Data'!$D$13,0,10*ROW('Hygiene Data'!D127)))</f>
        <v/>
      </c>
      <c r="DR133" s="294" t="str">
        <f ca="true">+IF(OFFSET('Hygiene Data'!$E$11,0,10*ROW('Hygiene Data'!E127))="","",OFFSET('Hygiene Data'!$E$11,0,10*ROW('Hygiene Data'!E127)))</f>
        <v/>
      </c>
      <c r="DS133" s="294" t="str">
        <f ca="true">+IF(OFFSET('Hygiene Data'!$E$12,0,10*ROW('Hygiene Data'!E127))="","",OFFSET('Hygiene Data'!$E$12,0,10*ROW('Hygiene Data'!E127)))</f>
        <v/>
      </c>
      <c r="DT133" s="294" t="str">
        <f ca="true">+IF(OFFSET('Hygiene Data'!$E$13,0,10*ROW('Hygiene Data'!E127))="","",OFFSET('Hygiene Data'!$E$13,0,10*ROW('Hygiene Data'!E127)))</f>
        <v/>
      </c>
      <c r="DU133" s="294" t="str">
        <f ca="true">+IF(OFFSET('Hygiene Data'!$F$11,0,10*ROW('Hygiene Data'!F127))="","",OFFSET('Hygiene Data'!$F$11,0,10*ROW('Hygiene Data'!F127)))</f>
        <v/>
      </c>
      <c r="DV133" s="294" t="str">
        <f ca="true">+IF(OFFSET('Hygiene Data'!$F$12,0,10*ROW('Hygiene Data'!F127))="","",OFFSET('Hygiene Data'!$F$12,0,10*ROW('Hygiene Data'!F127)))</f>
        <v/>
      </c>
      <c r="DW133" s="294" t="str">
        <f ca="true">+IF(OFFSET('Hygiene Data'!$F$13,0,10*ROW('Hygiene Data'!F127))="","",OFFSET('Hygiene Data'!$F$13,0,10*ROW('Hygiene Data'!F127)))</f>
        <v/>
      </c>
      <c r="DX133" s="294" t="str">
        <f ca="true">+IF(OFFSET('Hygiene Data'!$G$11,0,10*ROW('Hygiene Data'!G127))="","",OFFSET('Hygiene Data'!$G$11,0,10*ROW('Hygiene Data'!G127)))</f>
        <v/>
      </c>
      <c r="DY133" s="294" t="str">
        <f ca="true">+IF(OFFSET('Hygiene Data'!$G$12,0,10*ROW('Hygiene Data'!G127))="","",OFFSET('Hygiene Data'!$G$12,0,10*ROW('Hygiene Data'!G127)))</f>
        <v/>
      </c>
      <c r="DZ133" s="294" t="str">
        <f ca="true">+IF(OFFSET('Hygiene Data'!$G$13,0,10*ROW('Hygiene Data'!G127))="","",OFFSET('Hygiene Data'!$G$13,0,10*ROW('Hygiene Data'!G127)))</f>
        <v/>
      </c>
      <c r="EA133" s="294" t="str">
        <f ca="true">+IF(OFFSET('Hygiene Data'!$H$11,0,10*ROW('Hygiene Data'!H127))="","",OFFSET('Hygiene Data'!$H$11,0,10*ROW('Hygiene Data'!H127)))</f>
        <v/>
      </c>
      <c r="EB133" s="294" t="str">
        <f ca="true">+IF(OFFSET('Hygiene Data'!$H$12,0,10*ROW('Hygiene Data'!H127))="","",OFFSET('Hygiene Data'!$H$12,0,10*ROW('Hygiene Data'!H127)))</f>
        <v/>
      </c>
      <c r="EC133" s="294" t="str">
        <f ca="true">+IF(OFFSET('Hygiene Data'!$H$13,0,10*ROW('Hygiene Data'!H127))="","",OFFSET('Hygiene Data'!$H$13,0,10*ROW('Hygiene Data'!H127)))</f>
        <v/>
      </c>
      <c r="ED133" s="294" t="str">
        <f ca="true">+IF(OFFSET('Hygiene Data'!$I$11,0,10*ROW('Hygiene Data'!I127))="","",OFFSET('Hygiene Data'!$I$11,0,10*ROW('Hygiene Data'!I127)))</f>
        <v/>
      </c>
      <c r="EE133" s="294" t="str">
        <f ca="true">+IF(OFFSET('Hygiene Data'!$I$12,0,10*ROW('Hygiene Data'!I127))="","",OFFSET('Hygiene Data'!$I$12,0,10*ROW('Hygiene Data'!I127)))</f>
        <v/>
      </c>
      <c r="EF133" s="294"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50" t="str">
        <f t="shared" ca="true" si="1"/>
        <v/>
      </c>
      <c r="D134" s="96"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6"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6"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6"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6"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6"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6"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6"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6"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6"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6"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6"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6"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6"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6"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6"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6"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6"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7"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7"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7"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7"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7"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7"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7"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7"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7"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7"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7"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7"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7"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7"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7"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7"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7"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7"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7"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7"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7"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7"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7"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7"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7"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7"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7"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7"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7"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7"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8"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8"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8"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8"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8"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8"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8"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8"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8"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8"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8"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8"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8"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8"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8"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8"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8"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8"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94"/>
      <c r="BS134" s="294" t="str">
        <f ca="true">+IF(OFFSET('Water Data'!$D$27,0,10*ROW('Water Data'!D128))="","",OFFSET('Water Data'!$D$27,0,10*ROW('Water Data'!D128)))</f>
        <v/>
      </c>
      <c r="BT134" s="294" t="str">
        <f ca="true">+IF(OFFSET('Water Data'!$D$28,0,10*ROW('Water Data'!D128))="","",OFFSET('Water Data'!$D$28,0,10*ROW('Water Data'!D128)))</f>
        <v/>
      </c>
      <c r="BU134" s="294" t="str">
        <f ca="true">+IF(OFFSET('Water Data'!$D$29,0,10*ROW('Water Data'!D128))="","",OFFSET('Water Data'!$D$29,0,10*ROW('Water Data'!D128)))</f>
        <v/>
      </c>
      <c r="BV134" s="294" t="str">
        <f ca="true">+IF(OFFSET('Water Data'!$E$27,0,10*ROW('Water Data'!E128))="","",OFFSET('Water Data'!$E$27,0,10*ROW('Water Data'!E128)))</f>
        <v/>
      </c>
      <c r="BW134" s="294" t="str">
        <f ca="true">+IF(OFFSET('Water Data'!$E$28,0,10*ROW('Water Data'!E128))="","",OFFSET('Water Data'!$E$28,0,10*ROW('Water Data'!E128)))</f>
        <v/>
      </c>
      <c r="BX134" s="294" t="str">
        <f ca="true">+IF(OFFSET('Water Data'!$E$29,0,10*ROW('Water Data'!E128))="","",OFFSET('Water Data'!$E$29,0,10*ROW('Water Data'!E128)))</f>
        <v/>
      </c>
      <c r="BY134" s="294" t="str">
        <f ca="true">+IF(OFFSET('Water Data'!$F$27,0,10*ROW('Water Data'!F128))="","",OFFSET('Water Data'!$F$27,0,10*ROW('Water Data'!F128)))</f>
        <v/>
      </c>
      <c r="BZ134" s="294" t="str">
        <f ca="true">+IF(OFFSET('Water Data'!$F$28,0,10*ROW('Water Data'!F128))="","",OFFSET('Water Data'!$F$28,0,10*ROW('Water Data'!F128)))</f>
        <v/>
      </c>
      <c r="CA134" s="294" t="str">
        <f ca="true">+IF(OFFSET('Water Data'!$F$29,0,10*ROW('Water Data'!F128))="","",OFFSET('Water Data'!$F$29,0,10*ROW('Water Data'!F128)))</f>
        <v/>
      </c>
      <c r="CB134" s="294" t="str">
        <f ca="true">+IF(OFFSET('Water Data'!$G$27,0,10*ROW('Water Data'!G128))="","",OFFSET('Water Data'!$G$27,0,10*ROW('Water Data'!G128)))</f>
        <v/>
      </c>
      <c r="CC134" s="294" t="str">
        <f ca="true">+IF(OFFSET('Water Data'!$G$28,0,10*ROW('Water Data'!G128))="","",OFFSET('Water Data'!$G$28,0,10*ROW('Water Data'!G128)))</f>
        <v/>
      </c>
      <c r="CD134" s="294" t="str">
        <f ca="true">+IF(OFFSET('Water Data'!$G$29,0,10*ROW('Water Data'!G128))="","",OFFSET('Water Data'!$G$29,0,10*ROW('Water Data'!G128)))</f>
        <v/>
      </c>
      <c r="CE134" s="294" t="str">
        <f ca="true">+IF(OFFSET('Water Data'!$H$27,0,10*ROW('Water Data'!H128))="","",OFFSET('Water Data'!$H$27,0,10*ROW('Water Data'!H128)))</f>
        <v/>
      </c>
      <c r="CF134" s="294" t="str">
        <f ca="true">+IF(OFFSET('Water Data'!$H$28,0,10*ROW('Water Data'!H128))="","",OFFSET('Water Data'!$H$28,0,10*ROW('Water Data'!H128)))</f>
        <v/>
      </c>
      <c r="CG134" s="294" t="str">
        <f ca="true">+IF(OFFSET('Water Data'!$H$29,0,10*ROW('Water Data'!H128))="","",OFFSET('Water Data'!$H$29,0,10*ROW('Water Data'!H128)))</f>
        <v/>
      </c>
      <c r="CH134" s="294" t="str">
        <f ca="true">+IF(OFFSET('Water Data'!$I$27,0,10*ROW('Water Data'!I128))="","",OFFSET('Water Data'!$I$27,0,10*ROW('Water Data'!I128)))</f>
        <v/>
      </c>
      <c r="CI134" s="294" t="str">
        <f ca="true">+IF(OFFSET('Water Data'!$I$28,0,10*ROW('Water Data'!I128))="","",OFFSET('Water Data'!$I$28,0,10*ROW('Water Data'!I128)))</f>
        <v/>
      </c>
      <c r="CJ134" s="294" t="str">
        <f ca="true">+IF(OFFSET('Water Data'!$I$29,0,10*ROW('Water Data'!I128))="","",OFFSET('Water Data'!$I$29,0,10*ROW('Water Data'!I128)))</f>
        <v/>
      </c>
      <c r="CK134" s="294" t="str">
        <f ca="true">+IF(OFFSET('Sanitation Data'!$D$28,0,10*ROW('Sanitation Data'!D128))="","",OFFSET('Sanitation Data'!$D$28,0,10*ROW('Sanitation Data'!D128)))</f>
        <v/>
      </c>
      <c r="CL134" s="294" t="str">
        <f ca="true">+IF(OFFSET('Sanitation Data'!$D$29,0,10*ROW('Sanitation Data'!D128))="","",OFFSET('Sanitation Data'!$D$29,0,10*ROW('Sanitation Data'!D128)))</f>
        <v/>
      </c>
      <c r="CM134" s="294" t="str">
        <f ca="true">+IF(OFFSET('Sanitation Data'!$D$30,0,10*ROW('Sanitation Data'!D128))="","",OFFSET('Sanitation Data'!$D$30,0,10*ROW('Sanitation Data'!D128)))</f>
        <v/>
      </c>
      <c r="CN134" s="294" t="str">
        <f ca="true">+IF(OFFSET('Sanitation Data'!$D$31,0,10*ROW('Sanitation Data'!D128))="","",OFFSET('Sanitation Data'!$D$31,0,10*ROW('Sanitation Data'!D128)))</f>
        <v/>
      </c>
      <c r="CO134" s="294" t="str">
        <f ca="true">+IF(OFFSET('Sanitation Data'!$D$32,0,10*ROW('Sanitation Data'!D128))="","",OFFSET('Sanitation Data'!$D$32,0,10*ROW('Sanitation Data'!D128)))</f>
        <v/>
      </c>
      <c r="CP134" s="294" t="str">
        <f ca="true">+IF(OFFSET('Sanitation Data'!$E$28,0,10*ROW('Sanitation Data'!E128))="","",OFFSET('Sanitation Data'!$E$28,0,10*ROW('Sanitation Data'!E128)))</f>
        <v/>
      </c>
      <c r="CQ134" s="294" t="str">
        <f ca="true">+IF(OFFSET('Sanitation Data'!$E$29,0,10*ROW('Sanitation Data'!E128))="","",OFFSET('Sanitation Data'!$E$29,0,10*ROW('Sanitation Data'!E128)))</f>
        <v/>
      </c>
      <c r="CR134" s="294" t="str">
        <f ca="true">+IF(OFFSET('Sanitation Data'!$E$30,0,10*ROW('Sanitation Data'!E128))="","",OFFSET('Sanitation Data'!$E$30,0,10*ROW('Sanitation Data'!E128)))</f>
        <v/>
      </c>
      <c r="CS134" s="294" t="str">
        <f ca="true">+IF(OFFSET('Sanitation Data'!$E$31,0,10*ROW('Sanitation Data'!E128))="","",OFFSET('Sanitation Data'!$E$31,0,10*ROW('Sanitation Data'!E128)))</f>
        <v/>
      </c>
      <c r="CT134" s="294" t="str">
        <f ca="true">+IF(OFFSET('Sanitation Data'!$E$32,0,10*ROW('Sanitation Data'!E128))="","",OFFSET('Sanitation Data'!$E$32,0,10*ROW('Sanitation Data'!E128)))</f>
        <v/>
      </c>
      <c r="CU134" s="294" t="str">
        <f ca="true">+IF(OFFSET('Sanitation Data'!$F$28,0,10*ROW('Sanitation Data'!F128))="","",OFFSET('Sanitation Data'!$F$28,0,10*ROW('Sanitation Data'!F128)))</f>
        <v/>
      </c>
      <c r="CV134" s="294" t="str">
        <f ca="true">+IF(OFFSET('Sanitation Data'!$F$29,0,10*ROW('Sanitation Data'!F128))="","",OFFSET('Sanitation Data'!$F$29,0,10*ROW('Sanitation Data'!F128)))</f>
        <v/>
      </c>
      <c r="CW134" s="294" t="str">
        <f ca="true">+IF(OFFSET('Sanitation Data'!$F$30,0,10*ROW('Sanitation Data'!F128))="","",OFFSET('Sanitation Data'!$F$30,0,10*ROW('Sanitation Data'!F128)))</f>
        <v/>
      </c>
      <c r="CX134" s="294" t="str">
        <f ca="true">+IF(OFFSET('Sanitation Data'!$F$31,0,10*ROW('Sanitation Data'!F128))="","",OFFSET('Sanitation Data'!$F$31,0,10*ROW('Sanitation Data'!F128)))</f>
        <v/>
      </c>
      <c r="CY134" s="294" t="str">
        <f ca="true">+IF(OFFSET('Sanitation Data'!$F$32,0,10*ROW('Sanitation Data'!F128))="","",OFFSET('Sanitation Data'!$F$32,0,10*ROW('Sanitation Data'!F128)))</f>
        <v/>
      </c>
      <c r="CZ134" s="294" t="str">
        <f ca="true">+IF(OFFSET('Sanitation Data'!$G$28,0,10*ROW('Sanitation Data'!G128))="","",OFFSET('Sanitation Data'!$G$28,0,10*ROW('Sanitation Data'!G128)))</f>
        <v/>
      </c>
      <c r="DA134" s="294" t="str">
        <f ca="true">+IF(OFFSET('Sanitation Data'!$G$29,0,10*ROW('Sanitation Data'!G128))="","",OFFSET('Sanitation Data'!$G$29,0,10*ROW('Sanitation Data'!G128)))</f>
        <v/>
      </c>
      <c r="DB134" s="294" t="str">
        <f ca="true">+IF(OFFSET('Sanitation Data'!$G$30,0,10*ROW('Sanitation Data'!G128))="","",OFFSET('Sanitation Data'!$G$30,0,10*ROW('Sanitation Data'!G128)))</f>
        <v/>
      </c>
      <c r="DC134" s="294" t="str">
        <f ca="true">+IF(OFFSET('Sanitation Data'!$G$31,0,10*ROW('Sanitation Data'!G128))="","",OFFSET('Sanitation Data'!$G$31,0,10*ROW('Sanitation Data'!G128)))</f>
        <v/>
      </c>
      <c r="DD134" s="294" t="str">
        <f ca="true">+IF(OFFSET('Sanitation Data'!$G$32,0,10*ROW('Sanitation Data'!G128))="","",OFFSET('Sanitation Data'!$G$32,0,10*ROW('Sanitation Data'!G128)))</f>
        <v/>
      </c>
      <c r="DE134" s="294" t="str">
        <f ca="true">+IF(OFFSET('Sanitation Data'!$H$28,0,10*ROW('Sanitation Data'!H128))="","",OFFSET('Sanitation Data'!$H$28,0,10*ROW('Sanitation Data'!H128)))</f>
        <v/>
      </c>
      <c r="DF134" s="294" t="str">
        <f ca="true">+IF(OFFSET('Sanitation Data'!$H$29,0,10*ROW('Sanitation Data'!H128))="","",OFFSET('Sanitation Data'!$H$29,0,10*ROW('Sanitation Data'!H128)))</f>
        <v/>
      </c>
      <c r="DG134" s="294" t="str">
        <f ca="true">+IF(OFFSET('Sanitation Data'!$H$30,0,10*ROW('Sanitation Data'!H128))="","",OFFSET('Sanitation Data'!$H$30,0,10*ROW('Sanitation Data'!H128)))</f>
        <v/>
      </c>
      <c r="DH134" s="294" t="str">
        <f ca="true">+IF(OFFSET('Sanitation Data'!$H$31,0,10*ROW('Sanitation Data'!H128))="","",OFFSET('Sanitation Data'!$H$31,0,10*ROW('Sanitation Data'!H128)))</f>
        <v/>
      </c>
      <c r="DI134" s="294" t="str">
        <f ca="true">+IF(OFFSET('Sanitation Data'!$H$32,0,10*ROW('Sanitation Data'!H128))="","",OFFSET('Sanitation Data'!$H$32,0,10*ROW('Sanitation Data'!H128)))</f>
        <v/>
      </c>
      <c r="DJ134" s="294" t="str">
        <f ca="true">+IF(OFFSET('Sanitation Data'!$I$28,0,10*ROW('Sanitation Data'!I128))="","",OFFSET('Sanitation Data'!$I$28,0,10*ROW('Sanitation Data'!I128)))</f>
        <v/>
      </c>
      <c r="DK134" s="294" t="str">
        <f ca="true">+IF(OFFSET('Sanitation Data'!$I$29,0,10*ROW('Sanitation Data'!I128))="","",OFFSET('Sanitation Data'!$I$29,0,10*ROW('Sanitation Data'!I128)))</f>
        <v/>
      </c>
      <c r="DL134" s="294" t="str">
        <f ca="true">+IF(OFFSET('Sanitation Data'!$I$30,0,10*ROW('Sanitation Data'!I128))="","",OFFSET('Sanitation Data'!$I$30,0,10*ROW('Sanitation Data'!I128)))</f>
        <v/>
      </c>
      <c r="DM134" s="294" t="str">
        <f ca="true">+IF(OFFSET('Sanitation Data'!$I$31,0,10*ROW('Sanitation Data'!I128))="","",OFFSET('Sanitation Data'!$I$31,0,10*ROW('Sanitation Data'!I128)))</f>
        <v/>
      </c>
      <c r="DN134" s="294" t="str">
        <f ca="true">+IF(OFFSET('Sanitation Data'!$I$32,0,10*ROW('Sanitation Data'!I128))="","",OFFSET('Sanitation Data'!$I$32,0,10*ROW('Sanitation Data'!I128)))</f>
        <v/>
      </c>
      <c r="DO134" s="294" t="str">
        <f ca="true">+IF(OFFSET('Hygiene Data'!$D$11,0,10*ROW('Hygiene Data'!D128))="","",OFFSET('Hygiene Data'!$D$11,0,10*ROW('Hygiene Data'!D128)))</f>
        <v/>
      </c>
      <c r="DP134" s="294" t="str">
        <f ca="true">+IF(OFFSET('Hygiene Data'!$D$12,0,10*ROW('Hygiene Data'!D128))="","",OFFSET('Hygiene Data'!$D$12,0,10*ROW('Hygiene Data'!D128)))</f>
        <v/>
      </c>
      <c r="DQ134" s="294" t="str">
        <f ca="true">+IF(OFFSET('Hygiene Data'!$D$13,0,10*ROW('Hygiene Data'!D128))="","",OFFSET('Hygiene Data'!$D$13,0,10*ROW('Hygiene Data'!D128)))</f>
        <v/>
      </c>
      <c r="DR134" s="294" t="str">
        <f ca="true">+IF(OFFSET('Hygiene Data'!$E$11,0,10*ROW('Hygiene Data'!E128))="","",OFFSET('Hygiene Data'!$E$11,0,10*ROW('Hygiene Data'!E128)))</f>
        <v/>
      </c>
      <c r="DS134" s="294" t="str">
        <f ca="true">+IF(OFFSET('Hygiene Data'!$E$12,0,10*ROW('Hygiene Data'!E128))="","",OFFSET('Hygiene Data'!$E$12,0,10*ROW('Hygiene Data'!E128)))</f>
        <v/>
      </c>
      <c r="DT134" s="294" t="str">
        <f ca="true">+IF(OFFSET('Hygiene Data'!$E$13,0,10*ROW('Hygiene Data'!E128))="","",OFFSET('Hygiene Data'!$E$13,0,10*ROW('Hygiene Data'!E128)))</f>
        <v/>
      </c>
      <c r="DU134" s="294" t="str">
        <f ca="true">+IF(OFFSET('Hygiene Data'!$F$11,0,10*ROW('Hygiene Data'!F128))="","",OFFSET('Hygiene Data'!$F$11,0,10*ROW('Hygiene Data'!F128)))</f>
        <v/>
      </c>
      <c r="DV134" s="294" t="str">
        <f ca="true">+IF(OFFSET('Hygiene Data'!$F$12,0,10*ROW('Hygiene Data'!F128))="","",OFFSET('Hygiene Data'!$F$12,0,10*ROW('Hygiene Data'!F128)))</f>
        <v/>
      </c>
      <c r="DW134" s="294" t="str">
        <f ca="true">+IF(OFFSET('Hygiene Data'!$F$13,0,10*ROW('Hygiene Data'!F128))="","",OFFSET('Hygiene Data'!$F$13,0,10*ROW('Hygiene Data'!F128)))</f>
        <v/>
      </c>
      <c r="DX134" s="294" t="str">
        <f ca="true">+IF(OFFSET('Hygiene Data'!$G$11,0,10*ROW('Hygiene Data'!G128))="","",OFFSET('Hygiene Data'!$G$11,0,10*ROW('Hygiene Data'!G128)))</f>
        <v/>
      </c>
      <c r="DY134" s="294" t="str">
        <f ca="true">+IF(OFFSET('Hygiene Data'!$G$12,0,10*ROW('Hygiene Data'!G128))="","",OFFSET('Hygiene Data'!$G$12,0,10*ROW('Hygiene Data'!G128)))</f>
        <v/>
      </c>
      <c r="DZ134" s="294" t="str">
        <f ca="true">+IF(OFFSET('Hygiene Data'!$G$13,0,10*ROW('Hygiene Data'!G128))="","",OFFSET('Hygiene Data'!$G$13,0,10*ROW('Hygiene Data'!G128)))</f>
        <v/>
      </c>
      <c r="EA134" s="294" t="str">
        <f ca="true">+IF(OFFSET('Hygiene Data'!$H$11,0,10*ROW('Hygiene Data'!H128))="","",OFFSET('Hygiene Data'!$H$11,0,10*ROW('Hygiene Data'!H128)))</f>
        <v/>
      </c>
      <c r="EB134" s="294" t="str">
        <f ca="true">+IF(OFFSET('Hygiene Data'!$H$12,0,10*ROW('Hygiene Data'!H128))="","",OFFSET('Hygiene Data'!$H$12,0,10*ROW('Hygiene Data'!H128)))</f>
        <v/>
      </c>
      <c r="EC134" s="294" t="str">
        <f ca="true">+IF(OFFSET('Hygiene Data'!$H$13,0,10*ROW('Hygiene Data'!H128))="","",OFFSET('Hygiene Data'!$H$13,0,10*ROW('Hygiene Data'!H128)))</f>
        <v/>
      </c>
      <c r="ED134" s="294" t="str">
        <f ca="true">+IF(OFFSET('Hygiene Data'!$I$11,0,10*ROW('Hygiene Data'!I128))="","",OFFSET('Hygiene Data'!$I$11,0,10*ROW('Hygiene Data'!I128)))</f>
        <v/>
      </c>
      <c r="EE134" s="294" t="str">
        <f ca="true">+IF(OFFSET('Hygiene Data'!$I$12,0,10*ROW('Hygiene Data'!I128))="","",OFFSET('Hygiene Data'!$I$12,0,10*ROW('Hygiene Data'!I128)))</f>
        <v/>
      </c>
      <c r="EF134" s="294"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50" t="str">
        <f t="shared" ref="C135:C198" ca="true" si="2">+IF(ISNUMBER(VALUE(MID(A135,5,4))), VALUE(MID(A135, 5,4)),"")</f>
        <v/>
      </c>
      <c r="D135" s="96"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6"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6"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6"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6"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6"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6"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6"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6"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6"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6"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6"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6"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6"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6"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6"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6"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6"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7"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7"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7"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7"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7"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7"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7"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7"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7"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7"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7"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7"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7"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7"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7"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7"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7"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7"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7"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7"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7"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7"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7"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7"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7"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7"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7"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7"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7"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7"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8"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8"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8"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8"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8"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8"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8"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8"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8"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8"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8"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8"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8"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8"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8"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8"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8"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8"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94"/>
      <c r="BS135" s="294" t="str">
        <f ca="true">+IF(OFFSET('Water Data'!$D$27,0,10*ROW('Water Data'!D129))="","",OFFSET('Water Data'!$D$27,0,10*ROW('Water Data'!D129)))</f>
        <v/>
      </c>
      <c r="BT135" s="294" t="str">
        <f ca="true">+IF(OFFSET('Water Data'!$D$28,0,10*ROW('Water Data'!D129))="","",OFFSET('Water Data'!$D$28,0,10*ROW('Water Data'!D129)))</f>
        <v/>
      </c>
      <c r="BU135" s="294" t="str">
        <f ca="true">+IF(OFFSET('Water Data'!$D$29,0,10*ROW('Water Data'!D129))="","",OFFSET('Water Data'!$D$29,0,10*ROW('Water Data'!D129)))</f>
        <v/>
      </c>
      <c r="BV135" s="294" t="str">
        <f ca="true">+IF(OFFSET('Water Data'!$E$27,0,10*ROW('Water Data'!E129))="","",OFFSET('Water Data'!$E$27,0,10*ROW('Water Data'!E129)))</f>
        <v/>
      </c>
      <c r="BW135" s="294" t="str">
        <f ca="true">+IF(OFFSET('Water Data'!$E$28,0,10*ROW('Water Data'!E129))="","",OFFSET('Water Data'!$E$28,0,10*ROW('Water Data'!E129)))</f>
        <v/>
      </c>
      <c r="BX135" s="294" t="str">
        <f ca="true">+IF(OFFSET('Water Data'!$E$29,0,10*ROW('Water Data'!E129))="","",OFFSET('Water Data'!$E$29,0,10*ROW('Water Data'!E129)))</f>
        <v/>
      </c>
      <c r="BY135" s="294" t="str">
        <f ca="true">+IF(OFFSET('Water Data'!$F$27,0,10*ROW('Water Data'!F129))="","",OFFSET('Water Data'!$F$27,0,10*ROW('Water Data'!F129)))</f>
        <v/>
      </c>
      <c r="BZ135" s="294" t="str">
        <f ca="true">+IF(OFFSET('Water Data'!$F$28,0,10*ROW('Water Data'!F129))="","",OFFSET('Water Data'!$F$28,0,10*ROW('Water Data'!F129)))</f>
        <v/>
      </c>
      <c r="CA135" s="294" t="str">
        <f ca="true">+IF(OFFSET('Water Data'!$F$29,0,10*ROW('Water Data'!F129))="","",OFFSET('Water Data'!$F$29,0,10*ROW('Water Data'!F129)))</f>
        <v/>
      </c>
      <c r="CB135" s="294" t="str">
        <f ca="true">+IF(OFFSET('Water Data'!$G$27,0,10*ROW('Water Data'!G129))="","",OFFSET('Water Data'!$G$27,0,10*ROW('Water Data'!G129)))</f>
        <v/>
      </c>
      <c r="CC135" s="294" t="str">
        <f ca="true">+IF(OFFSET('Water Data'!$G$28,0,10*ROW('Water Data'!G129))="","",OFFSET('Water Data'!$G$28,0,10*ROW('Water Data'!G129)))</f>
        <v/>
      </c>
      <c r="CD135" s="294" t="str">
        <f ca="true">+IF(OFFSET('Water Data'!$G$29,0,10*ROW('Water Data'!G129))="","",OFFSET('Water Data'!$G$29,0,10*ROW('Water Data'!G129)))</f>
        <v/>
      </c>
      <c r="CE135" s="294" t="str">
        <f ca="true">+IF(OFFSET('Water Data'!$H$27,0,10*ROW('Water Data'!H129))="","",OFFSET('Water Data'!$H$27,0,10*ROW('Water Data'!H129)))</f>
        <v/>
      </c>
      <c r="CF135" s="294" t="str">
        <f ca="true">+IF(OFFSET('Water Data'!$H$28,0,10*ROW('Water Data'!H129))="","",OFFSET('Water Data'!$H$28,0,10*ROW('Water Data'!H129)))</f>
        <v/>
      </c>
      <c r="CG135" s="294" t="str">
        <f ca="true">+IF(OFFSET('Water Data'!$H$29,0,10*ROW('Water Data'!H129))="","",OFFSET('Water Data'!$H$29,0,10*ROW('Water Data'!H129)))</f>
        <v/>
      </c>
      <c r="CH135" s="294" t="str">
        <f ca="true">+IF(OFFSET('Water Data'!$I$27,0,10*ROW('Water Data'!I129))="","",OFFSET('Water Data'!$I$27,0,10*ROW('Water Data'!I129)))</f>
        <v/>
      </c>
      <c r="CI135" s="294" t="str">
        <f ca="true">+IF(OFFSET('Water Data'!$I$28,0,10*ROW('Water Data'!I129))="","",OFFSET('Water Data'!$I$28,0,10*ROW('Water Data'!I129)))</f>
        <v/>
      </c>
      <c r="CJ135" s="294" t="str">
        <f ca="true">+IF(OFFSET('Water Data'!$I$29,0,10*ROW('Water Data'!I129))="","",OFFSET('Water Data'!$I$29,0,10*ROW('Water Data'!I129)))</f>
        <v/>
      </c>
      <c r="CK135" s="294" t="str">
        <f ca="true">+IF(OFFSET('Sanitation Data'!$D$28,0,10*ROW('Sanitation Data'!D129))="","",OFFSET('Sanitation Data'!$D$28,0,10*ROW('Sanitation Data'!D129)))</f>
        <v/>
      </c>
      <c r="CL135" s="294" t="str">
        <f ca="true">+IF(OFFSET('Sanitation Data'!$D$29,0,10*ROW('Sanitation Data'!D129))="","",OFFSET('Sanitation Data'!$D$29,0,10*ROW('Sanitation Data'!D129)))</f>
        <v/>
      </c>
      <c r="CM135" s="294" t="str">
        <f ca="true">+IF(OFFSET('Sanitation Data'!$D$30,0,10*ROW('Sanitation Data'!D129))="","",OFFSET('Sanitation Data'!$D$30,0,10*ROW('Sanitation Data'!D129)))</f>
        <v/>
      </c>
      <c r="CN135" s="294" t="str">
        <f ca="true">+IF(OFFSET('Sanitation Data'!$D$31,0,10*ROW('Sanitation Data'!D129))="","",OFFSET('Sanitation Data'!$D$31,0,10*ROW('Sanitation Data'!D129)))</f>
        <v/>
      </c>
      <c r="CO135" s="294" t="str">
        <f ca="true">+IF(OFFSET('Sanitation Data'!$D$32,0,10*ROW('Sanitation Data'!D129))="","",OFFSET('Sanitation Data'!$D$32,0,10*ROW('Sanitation Data'!D129)))</f>
        <v/>
      </c>
      <c r="CP135" s="294" t="str">
        <f ca="true">+IF(OFFSET('Sanitation Data'!$E$28,0,10*ROW('Sanitation Data'!E129))="","",OFFSET('Sanitation Data'!$E$28,0,10*ROW('Sanitation Data'!E129)))</f>
        <v/>
      </c>
      <c r="CQ135" s="294" t="str">
        <f ca="true">+IF(OFFSET('Sanitation Data'!$E$29,0,10*ROW('Sanitation Data'!E129))="","",OFFSET('Sanitation Data'!$E$29,0,10*ROW('Sanitation Data'!E129)))</f>
        <v/>
      </c>
      <c r="CR135" s="294" t="str">
        <f ca="true">+IF(OFFSET('Sanitation Data'!$E$30,0,10*ROW('Sanitation Data'!E129))="","",OFFSET('Sanitation Data'!$E$30,0,10*ROW('Sanitation Data'!E129)))</f>
        <v/>
      </c>
      <c r="CS135" s="294" t="str">
        <f ca="true">+IF(OFFSET('Sanitation Data'!$E$31,0,10*ROW('Sanitation Data'!E129))="","",OFFSET('Sanitation Data'!$E$31,0,10*ROW('Sanitation Data'!E129)))</f>
        <v/>
      </c>
      <c r="CT135" s="294" t="str">
        <f ca="true">+IF(OFFSET('Sanitation Data'!$E$32,0,10*ROW('Sanitation Data'!E129))="","",OFFSET('Sanitation Data'!$E$32,0,10*ROW('Sanitation Data'!E129)))</f>
        <v/>
      </c>
      <c r="CU135" s="294" t="str">
        <f ca="true">+IF(OFFSET('Sanitation Data'!$F$28,0,10*ROW('Sanitation Data'!F129))="","",OFFSET('Sanitation Data'!$F$28,0,10*ROW('Sanitation Data'!F129)))</f>
        <v/>
      </c>
      <c r="CV135" s="294" t="str">
        <f ca="true">+IF(OFFSET('Sanitation Data'!$F$29,0,10*ROW('Sanitation Data'!F129))="","",OFFSET('Sanitation Data'!$F$29,0,10*ROW('Sanitation Data'!F129)))</f>
        <v/>
      </c>
      <c r="CW135" s="294" t="str">
        <f ca="true">+IF(OFFSET('Sanitation Data'!$F$30,0,10*ROW('Sanitation Data'!F129))="","",OFFSET('Sanitation Data'!$F$30,0,10*ROW('Sanitation Data'!F129)))</f>
        <v/>
      </c>
      <c r="CX135" s="294" t="str">
        <f ca="true">+IF(OFFSET('Sanitation Data'!$F$31,0,10*ROW('Sanitation Data'!F129))="","",OFFSET('Sanitation Data'!$F$31,0,10*ROW('Sanitation Data'!F129)))</f>
        <v/>
      </c>
      <c r="CY135" s="294" t="str">
        <f ca="true">+IF(OFFSET('Sanitation Data'!$F$32,0,10*ROW('Sanitation Data'!F129))="","",OFFSET('Sanitation Data'!$F$32,0,10*ROW('Sanitation Data'!F129)))</f>
        <v/>
      </c>
      <c r="CZ135" s="294" t="str">
        <f ca="true">+IF(OFFSET('Sanitation Data'!$G$28,0,10*ROW('Sanitation Data'!G129))="","",OFFSET('Sanitation Data'!$G$28,0,10*ROW('Sanitation Data'!G129)))</f>
        <v/>
      </c>
      <c r="DA135" s="294" t="str">
        <f ca="true">+IF(OFFSET('Sanitation Data'!$G$29,0,10*ROW('Sanitation Data'!G129))="","",OFFSET('Sanitation Data'!$G$29,0,10*ROW('Sanitation Data'!G129)))</f>
        <v/>
      </c>
      <c r="DB135" s="294" t="str">
        <f ca="true">+IF(OFFSET('Sanitation Data'!$G$30,0,10*ROW('Sanitation Data'!G129))="","",OFFSET('Sanitation Data'!$G$30,0,10*ROW('Sanitation Data'!G129)))</f>
        <v/>
      </c>
      <c r="DC135" s="294" t="str">
        <f ca="true">+IF(OFFSET('Sanitation Data'!$G$31,0,10*ROW('Sanitation Data'!G129))="","",OFFSET('Sanitation Data'!$G$31,0,10*ROW('Sanitation Data'!G129)))</f>
        <v/>
      </c>
      <c r="DD135" s="294" t="str">
        <f ca="true">+IF(OFFSET('Sanitation Data'!$G$32,0,10*ROW('Sanitation Data'!G129))="","",OFFSET('Sanitation Data'!$G$32,0,10*ROW('Sanitation Data'!G129)))</f>
        <v/>
      </c>
      <c r="DE135" s="294" t="str">
        <f ca="true">+IF(OFFSET('Sanitation Data'!$H$28,0,10*ROW('Sanitation Data'!H129))="","",OFFSET('Sanitation Data'!$H$28,0,10*ROW('Sanitation Data'!H129)))</f>
        <v/>
      </c>
      <c r="DF135" s="294" t="str">
        <f ca="true">+IF(OFFSET('Sanitation Data'!$H$29,0,10*ROW('Sanitation Data'!H129))="","",OFFSET('Sanitation Data'!$H$29,0,10*ROW('Sanitation Data'!H129)))</f>
        <v/>
      </c>
      <c r="DG135" s="294" t="str">
        <f ca="true">+IF(OFFSET('Sanitation Data'!$H$30,0,10*ROW('Sanitation Data'!H129))="","",OFFSET('Sanitation Data'!$H$30,0,10*ROW('Sanitation Data'!H129)))</f>
        <v/>
      </c>
      <c r="DH135" s="294" t="str">
        <f ca="true">+IF(OFFSET('Sanitation Data'!$H$31,0,10*ROW('Sanitation Data'!H129))="","",OFFSET('Sanitation Data'!$H$31,0,10*ROW('Sanitation Data'!H129)))</f>
        <v/>
      </c>
      <c r="DI135" s="294" t="str">
        <f ca="true">+IF(OFFSET('Sanitation Data'!$H$32,0,10*ROW('Sanitation Data'!H129))="","",OFFSET('Sanitation Data'!$H$32,0,10*ROW('Sanitation Data'!H129)))</f>
        <v/>
      </c>
      <c r="DJ135" s="294" t="str">
        <f ca="true">+IF(OFFSET('Sanitation Data'!$I$28,0,10*ROW('Sanitation Data'!I129))="","",OFFSET('Sanitation Data'!$I$28,0,10*ROW('Sanitation Data'!I129)))</f>
        <v/>
      </c>
      <c r="DK135" s="294" t="str">
        <f ca="true">+IF(OFFSET('Sanitation Data'!$I$29,0,10*ROW('Sanitation Data'!I129))="","",OFFSET('Sanitation Data'!$I$29,0,10*ROW('Sanitation Data'!I129)))</f>
        <v/>
      </c>
      <c r="DL135" s="294" t="str">
        <f ca="true">+IF(OFFSET('Sanitation Data'!$I$30,0,10*ROW('Sanitation Data'!I129))="","",OFFSET('Sanitation Data'!$I$30,0,10*ROW('Sanitation Data'!I129)))</f>
        <v/>
      </c>
      <c r="DM135" s="294" t="str">
        <f ca="true">+IF(OFFSET('Sanitation Data'!$I$31,0,10*ROW('Sanitation Data'!I129))="","",OFFSET('Sanitation Data'!$I$31,0,10*ROW('Sanitation Data'!I129)))</f>
        <v/>
      </c>
      <c r="DN135" s="294" t="str">
        <f ca="true">+IF(OFFSET('Sanitation Data'!$I$32,0,10*ROW('Sanitation Data'!I129))="","",OFFSET('Sanitation Data'!$I$32,0,10*ROW('Sanitation Data'!I129)))</f>
        <v/>
      </c>
      <c r="DO135" s="294" t="str">
        <f ca="true">+IF(OFFSET('Hygiene Data'!$D$11,0,10*ROW('Hygiene Data'!D129))="","",OFFSET('Hygiene Data'!$D$11,0,10*ROW('Hygiene Data'!D129)))</f>
        <v/>
      </c>
      <c r="DP135" s="294" t="str">
        <f ca="true">+IF(OFFSET('Hygiene Data'!$D$12,0,10*ROW('Hygiene Data'!D129))="","",OFFSET('Hygiene Data'!$D$12,0,10*ROW('Hygiene Data'!D129)))</f>
        <v/>
      </c>
      <c r="DQ135" s="294" t="str">
        <f ca="true">+IF(OFFSET('Hygiene Data'!$D$13,0,10*ROW('Hygiene Data'!D129))="","",OFFSET('Hygiene Data'!$D$13,0,10*ROW('Hygiene Data'!D129)))</f>
        <v/>
      </c>
      <c r="DR135" s="294" t="str">
        <f ca="true">+IF(OFFSET('Hygiene Data'!$E$11,0,10*ROW('Hygiene Data'!E129))="","",OFFSET('Hygiene Data'!$E$11,0,10*ROW('Hygiene Data'!E129)))</f>
        <v/>
      </c>
      <c r="DS135" s="294" t="str">
        <f ca="true">+IF(OFFSET('Hygiene Data'!$E$12,0,10*ROW('Hygiene Data'!E129))="","",OFFSET('Hygiene Data'!$E$12,0,10*ROW('Hygiene Data'!E129)))</f>
        <v/>
      </c>
      <c r="DT135" s="294" t="str">
        <f ca="true">+IF(OFFSET('Hygiene Data'!$E$13,0,10*ROW('Hygiene Data'!E129))="","",OFFSET('Hygiene Data'!$E$13,0,10*ROW('Hygiene Data'!E129)))</f>
        <v/>
      </c>
      <c r="DU135" s="294" t="str">
        <f ca="true">+IF(OFFSET('Hygiene Data'!$F$11,0,10*ROW('Hygiene Data'!F129))="","",OFFSET('Hygiene Data'!$F$11,0,10*ROW('Hygiene Data'!F129)))</f>
        <v/>
      </c>
      <c r="DV135" s="294" t="str">
        <f ca="true">+IF(OFFSET('Hygiene Data'!$F$12,0,10*ROW('Hygiene Data'!F129))="","",OFFSET('Hygiene Data'!$F$12,0,10*ROW('Hygiene Data'!F129)))</f>
        <v/>
      </c>
      <c r="DW135" s="294" t="str">
        <f ca="true">+IF(OFFSET('Hygiene Data'!$F$13,0,10*ROW('Hygiene Data'!F129))="","",OFFSET('Hygiene Data'!$F$13,0,10*ROW('Hygiene Data'!F129)))</f>
        <v/>
      </c>
      <c r="DX135" s="294" t="str">
        <f ca="true">+IF(OFFSET('Hygiene Data'!$G$11,0,10*ROW('Hygiene Data'!G129))="","",OFFSET('Hygiene Data'!$G$11,0,10*ROW('Hygiene Data'!G129)))</f>
        <v/>
      </c>
      <c r="DY135" s="294" t="str">
        <f ca="true">+IF(OFFSET('Hygiene Data'!$G$12,0,10*ROW('Hygiene Data'!G129))="","",OFFSET('Hygiene Data'!$G$12,0,10*ROW('Hygiene Data'!G129)))</f>
        <v/>
      </c>
      <c r="DZ135" s="294" t="str">
        <f ca="true">+IF(OFFSET('Hygiene Data'!$G$13,0,10*ROW('Hygiene Data'!G129))="","",OFFSET('Hygiene Data'!$G$13,0,10*ROW('Hygiene Data'!G129)))</f>
        <v/>
      </c>
      <c r="EA135" s="294" t="str">
        <f ca="true">+IF(OFFSET('Hygiene Data'!$H$11,0,10*ROW('Hygiene Data'!H129))="","",OFFSET('Hygiene Data'!$H$11,0,10*ROW('Hygiene Data'!H129)))</f>
        <v/>
      </c>
      <c r="EB135" s="294" t="str">
        <f ca="true">+IF(OFFSET('Hygiene Data'!$H$12,0,10*ROW('Hygiene Data'!H129))="","",OFFSET('Hygiene Data'!$H$12,0,10*ROW('Hygiene Data'!H129)))</f>
        <v/>
      </c>
      <c r="EC135" s="294" t="str">
        <f ca="true">+IF(OFFSET('Hygiene Data'!$H$13,0,10*ROW('Hygiene Data'!H129))="","",OFFSET('Hygiene Data'!$H$13,0,10*ROW('Hygiene Data'!H129)))</f>
        <v/>
      </c>
      <c r="ED135" s="294" t="str">
        <f ca="true">+IF(OFFSET('Hygiene Data'!$I$11,0,10*ROW('Hygiene Data'!I129))="","",OFFSET('Hygiene Data'!$I$11,0,10*ROW('Hygiene Data'!I129)))</f>
        <v/>
      </c>
      <c r="EE135" s="294" t="str">
        <f ca="true">+IF(OFFSET('Hygiene Data'!$I$12,0,10*ROW('Hygiene Data'!I129))="","",OFFSET('Hygiene Data'!$I$12,0,10*ROW('Hygiene Data'!I129)))</f>
        <v/>
      </c>
      <c r="EF135" s="294"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50" t="str">
        <f t="shared" ca="true" si="2"/>
        <v/>
      </c>
      <c r="D136" s="96"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6"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6"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6"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6"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6"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6"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6"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6"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6"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6"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6"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6"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6"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6"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6"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6"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6"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7"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7"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7"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7"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7"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7"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7"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7"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7"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7"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7"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7"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7"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7"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7"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7"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7"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7"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7"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7"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7"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7"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7"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7"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7"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7"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7"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7"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7"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7"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8"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8"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8"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8"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8"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8"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8"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8"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8"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8"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8"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8"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8"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8"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8"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8"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8"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8"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94"/>
      <c r="BS136" s="294" t="str">
        <f ca="true">+IF(OFFSET('Water Data'!$D$27,0,10*ROW('Water Data'!D130))="","",OFFSET('Water Data'!$D$27,0,10*ROW('Water Data'!D130)))</f>
        <v/>
      </c>
      <c r="BT136" s="294" t="str">
        <f ca="true">+IF(OFFSET('Water Data'!$D$28,0,10*ROW('Water Data'!D130))="","",OFFSET('Water Data'!$D$28,0,10*ROW('Water Data'!D130)))</f>
        <v/>
      </c>
      <c r="BU136" s="294" t="str">
        <f ca="true">+IF(OFFSET('Water Data'!$D$29,0,10*ROW('Water Data'!D130))="","",OFFSET('Water Data'!$D$29,0,10*ROW('Water Data'!D130)))</f>
        <v/>
      </c>
      <c r="BV136" s="294" t="str">
        <f ca="true">+IF(OFFSET('Water Data'!$E$27,0,10*ROW('Water Data'!E130))="","",OFFSET('Water Data'!$E$27,0,10*ROW('Water Data'!E130)))</f>
        <v/>
      </c>
      <c r="BW136" s="294" t="str">
        <f ca="true">+IF(OFFSET('Water Data'!$E$28,0,10*ROW('Water Data'!E130))="","",OFFSET('Water Data'!$E$28,0,10*ROW('Water Data'!E130)))</f>
        <v/>
      </c>
      <c r="BX136" s="294" t="str">
        <f ca="true">+IF(OFFSET('Water Data'!$E$29,0,10*ROW('Water Data'!E130))="","",OFFSET('Water Data'!$E$29,0,10*ROW('Water Data'!E130)))</f>
        <v/>
      </c>
      <c r="BY136" s="294" t="str">
        <f ca="true">+IF(OFFSET('Water Data'!$F$27,0,10*ROW('Water Data'!F130))="","",OFFSET('Water Data'!$F$27,0,10*ROW('Water Data'!F130)))</f>
        <v/>
      </c>
      <c r="BZ136" s="294" t="str">
        <f ca="true">+IF(OFFSET('Water Data'!$F$28,0,10*ROW('Water Data'!F130))="","",OFFSET('Water Data'!$F$28,0,10*ROW('Water Data'!F130)))</f>
        <v/>
      </c>
      <c r="CA136" s="294" t="str">
        <f ca="true">+IF(OFFSET('Water Data'!$F$29,0,10*ROW('Water Data'!F130))="","",OFFSET('Water Data'!$F$29,0,10*ROW('Water Data'!F130)))</f>
        <v/>
      </c>
      <c r="CB136" s="294" t="str">
        <f ca="true">+IF(OFFSET('Water Data'!$G$27,0,10*ROW('Water Data'!G130))="","",OFFSET('Water Data'!$G$27,0,10*ROW('Water Data'!G130)))</f>
        <v/>
      </c>
      <c r="CC136" s="294" t="str">
        <f ca="true">+IF(OFFSET('Water Data'!$G$28,0,10*ROW('Water Data'!G130))="","",OFFSET('Water Data'!$G$28,0,10*ROW('Water Data'!G130)))</f>
        <v/>
      </c>
      <c r="CD136" s="294" t="str">
        <f ca="true">+IF(OFFSET('Water Data'!$G$29,0,10*ROW('Water Data'!G130))="","",OFFSET('Water Data'!$G$29,0,10*ROW('Water Data'!G130)))</f>
        <v/>
      </c>
      <c r="CE136" s="294" t="str">
        <f ca="true">+IF(OFFSET('Water Data'!$H$27,0,10*ROW('Water Data'!H130))="","",OFFSET('Water Data'!$H$27,0,10*ROW('Water Data'!H130)))</f>
        <v/>
      </c>
      <c r="CF136" s="294" t="str">
        <f ca="true">+IF(OFFSET('Water Data'!$H$28,0,10*ROW('Water Data'!H130))="","",OFFSET('Water Data'!$H$28,0,10*ROW('Water Data'!H130)))</f>
        <v/>
      </c>
      <c r="CG136" s="294" t="str">
        <f ca="true">+IF(OFFSET('Water Data'!$H$29,0,10*ROW('Water Data'!H130))="","",OFFSET('Water Data'!$H$29,0,10*ROW('Water Data'!H130)))</f>
        <v/>
      </c>
      <c r="CH136" s="294" t="str">
        <f ca="true">+IF(OFFSET('Water Data'!$I$27,0,10*ROW('Water Data'!I130))="","",OFFSET('Water Data'!$I$27,0,10*ROW('Water Data'!I130)))</f>
        <v/>
      </c>
      <c r="CI136" s="294" t="str">
        <f ca="true">+IF(OFFSET('Water Data'!$I$28,0,10*ROW('Water Data'!I130))="","",OFFSET('Water Data'!$I$28,0,10*ROW('Water Data'!I130)))</f>
        <v/>
      </c>
      <c r="CJ136" s="294" t="str">
        <f ca="true">+IF(OFFSET('Water Data'!$I$29,0,10*ROW('Water Data'!I130))="","",OFFSET('Water Data'!$I$29,0,10*ROW('Water Data'!I130)))</f>
        <v/>
      </c>
      <c r="CK136" s="294" t="str">
        <f ca="true">+IF(OFFSET('Sanitation Data'!$D$28,0,10*ROW('Sanitation Data'!D130))="","",OFFSET('Sanitation Data'!$D$28,0,10*ROW('Sanitation Data'!D130)))</f>
        <v/>
      </c>
      <c r="CL136" s="294" t="str">
        <f ca="true">+IF(OFFSET('Sanitation Data'!$D$29,0,10*ROW('Sanitation Data'!D130))="","",OFFSET('Sanitation Data'!$D$29,0,10*ROW('Sanitation Data'!D130)))</f>
        <v/>
      </c>
      <c r="CM136" s="294" t="str">
        <f ca="true">+IF(OFFSET('Sanitation Data'!$D$30,0,10*ROW('Sanitation Data'!D130))="","",OFFSET('Sanitation Data'!$D$30,0,10*ROW('Sanitation Data'!D130)))</f>
        <v/>
      </c>
      <c r="CN136" s="294" t="str">
        <f ca="true">+IF(OFFSET('Sanitation Data'!$D$31,0,10*ROW('Sanitation Data'!D130))="","",OFFSET('Sanitation Data'!$D$31,0,10*ROW('Sanitation Data'!D130)))</f>
        <v/>
      </c>
      <c r="CO136" s="294" t="str">
        <f ca="true">+IF(OFFSET('Sanitation Data'!$D$32,0,10*ROW('Sanitation Data'!D130))="","",OFFSET('Sanitation Data'!$D$32,0,10*ROW('Sanitation Data'!D130)))</f>
        <v/>
      </c>
      <c r="CP136" s="294" t="str">
        <f ca="true">+IF(OFFSET('Sanitation Data'!$E$28,0,10*ROW('Sanitation Data'!E130))="","",OFFSET('Sanitation Data'!$E$28,0,10*ROW('Sanitation Data'!E130)))</f>
        <v/>
      </c>
      <c r="CQ136" s="294" t="str">
        <f ca="true">+IF(OFFSET('Sanitation Data'!$E$29,0,10*ROW('Sanitation Data'!E130))="","",OFFSET('Sanitation Data'!$E$29,0,10*ROW('Sanitation Data'!E130)))</f>
        <v/>
      </c>
      <c r="CR136" s="294" t="str">
        <f ca="true">+IF(OFFSET('Sanitation Data'!$E$30,0,10*ROW('Sanitation Data'!E130))="","",OFFSET('Sanitation Data'!$E$30,0,10*ROW('Sanitation Data'!E130)))</f>
        <v/>
      </c>
      <c r="CS136" s="294" t="str">
        <f ca="true">+IF(OFFSET('Sanitation Data'!$E$31,0,10*ROW('Sanitation Data'!E130))="","",OFFSET('Sanitation Data'!$E$31,0,10*ROW('Sanitation Data'!E130)))</f>
        <v/>
      </c>
      <c r="CT136" s="294" t="str">
        <f ca="true">+IF(OFFSET('Sanitation Data'!$E$32,0,10*ROW('Sanitation Data'!E130))="","",OFFSET('Sanitation Data'!$E$32,0,10*ROW('Sanitation Data'!E130)))</f>
        <v/>
      </c>
      <c r="CU136" s="294" t="str">
        <f ca="true">+IF(OFFSET('Sanitation Data'!$F$28,0,10*ROW('Sanitation Data'!F130))="","",OFFSET('Sanitation Data'!$F$28,0,10*ROW('Sanitation Data'!F130)))</f>
        <v/>
      </c>
      <c r="CV136" s="294" t="str">
        <f ca="true">+IF(OFFSET('Sanitation Data'!$F$29,0,10*ROW('Sanitation Data'!F130))="","",OFFSET('Sanitation Data'!$F$29,0,10*ROW('Sanitation Data'!F130)))</f>
        <v/>
      </c>
      <c r="CW136" s="294" t="str">
        <f ca="true">+IF(OFFSET('Sanitation Data'!$F$30,0,10*ROW('Sanitation Data'!F130))="","",OFFSET('Sanitation Data'!$F$30,0,10*ROW('Sanitation Data'!F130)))</f>
        <v/>
      </c>
      <c r="CX136" s="294" t="str">
        <f ca="true">+IF(OFFSET('Sanitation Data'!$F$31,0,10*ROW('Sanitation Data'!F130))="","",OFFSET('Sanitation Data'!$F$31,0,10*ROW('Sanitation Data'!F130)))</f>
        <v/>
      </c>
      <c r="CY136" s="294" t="str">
        <f ca="true">+IF(OFFSET('Sanitation Data'!$F$32,0,10*ROW('Sanitation Data'!F130))="","",OFFSET('Sanitation Data'!$F$32,0,10*ROW('Sanitation Data'!F130)))</f>
        <v/>
      </c>
      <c r="CZ136" s="294" t="str">
        <f ca="true">+IF(OFFSET('Sanitation Data'!$G$28,0,10*ROW('Sanitation Data'!G130))="","",OFFSET('Sanitation Data'!$G$28,0,10*ROW('Sanitation Data'!G130)))</f>
        <v/>
      </c>
      <c r="DA136" s="294" t="str">
        <f ca="true">+IF(OFFSET('Sanitation Data'!$G$29,0,10*ROW('Sanitation Data'!G130))="","",OFFSET('Sanitation Data'!$G$29,0,10*ROW('Sanitation Data'!G130)))</f>
        <v/>
      </c>
      <c r="DB136" s="294" t="str">
        <f ca="true">+IF(OFFSET('Sanitation Data'!$G$30,0,10*ROW('Sanitation Data'!G130))="","",OFFSET('Sanitation Data'!$G$30,0,10*ROW('Sanitation Data'!G130)))</f>
        <v/>
      </c>
      <c r="DC136" s="294" t="str">
        <f ca="true">+IF(OFFSET('Sanitation Data'!$G$31,0,10*ROW('Sanitation Data'!G130))="","",OFFSET('Sanitation Data'!$G$31,0,10*ROW('Sanitation Data'!G130)))</f>
        <v/>
      </c>
      <c r="DD136" s="294" t="str">
        <f ca="true">+IF(OFFSET('Sanitation Data'!$G$32,0,10*ROW('Sanitation Data'!G130))="","",OFFSET('Sanitation Data'!$G$32,0,10*ROW('Sanitation Data'!G130)))</f>
        <v/>
      </c>
      <c r="DE136" s="294" t="str">
        <f ca="true">+IF(OFFSET('Sanitation Data'!$H$28,0,10*ROW('Sanitation Data'!H130))="","",OFFSET('Sanitation Data'!$H$28,0,10*ROW('Sanitation Data'!H130)))</f>
        <v/>
      </c>
      <c r="DF136" s="294" t="str">
        <f ca="true">+IF(OFFSET('Sanitation Data'!$H$29,0,10*ROW('Sanitation Data'!H130))="","",OFFSET('Sanitation Data'!$H$29,0,10*ROW('Sanitation Data'!H130)))</f>
        <v/>
      </c>
      <c r="DG136" s="294" t="str">
        <f ca="true">+IF(OFFSET('Sanitation Data'!$H$30,0,10*ROW('Sanitation Data'!H130))="","",OFFSET('Sanitation Data'!$H$30,0,10*ROW('Sanitation Data'!H130)))</f>
        <v/>
      </c>
      <c r="DH136" s="294" t="str">
        <f ca="true">+IF(OFFSET('Sanitation Data'!$H$31,0,10*ROW('Sanitation Data'!H130))="","",OFFSET('Sanitation Data'!$H$31,0,10*ROW('Sanitation Data'!H130)))</f>
        <v/>
      </c>
      <c r="DI136" s="294" t="str">
        <f ca="true">+IF(OFFSET('Sanitation Data'!$H$32,0,10*ROW('Sanitation Data'!H130))="","",OFFSET('Sanitation Data'!$H$32,0,10*ROW('Sanitation Data'!H130)))</f>
        <v/>
      </c>
      <c r="DJ136" s="294" t="str">
        <f ca="true">+IF(OFFSET('Sanitation Data'!$I$28,0,10*ROW('Sanitation Data'!I130))="","",OFFSET('Sanitation Data'!$I$28,0,10*ROW('Sanitation Data'!I130)))</f>
        <v/>
      </c>
      <c r="DK136" s="294" t="str">
        <f ca="true">+IF(OFFSET('Sanitation Data'!$I$29,0,10*ROW('Sanitation Data'!I130))="","",OFFSET('Sanitation Data'!$I$29,0,10*ROW('Sanitation Data'!I130)))</f>
        <v/>
      </c>
      <c r="DL136" s="294" t="str">
        <f ca="true">+IF(OFFSET('Sanitation Data'!$I$30,0,10*ROW('Sanitation Data'!I130))="","",OFFSET('Sanitation Data'!$I$30,0,10*ROW('Sanitation Data'!I130)))</f>
        <v/>
      </c>
      <c r="DM136" s="294" t="str">
        <f ca="true">+IF(OFFSET('Sanitation Data'!$I$31,0,10*ROW('Sanitation Data'!I130))="","",OFFSET('Sanitation Data'!$I$31,0,10*ROW('Sanitation Data'!I130)))</f>
        <v/>
      </c>
      <c r="DN136" s="294" t="str">
        <f ca="true">+IF(OFFSET('Sanitation Data'!$I$32,0,10*ROW('Sanitation Data'!I130))="","",OFFSET('Sanitation Data'!$I$32,0,10*ROW('Sanitation Data'!I130)))</f>
        <v/>
      </c>
      <c r="DO136" s="294" t="str">
        <f ca="true">+IF(OFFSET('Hygiene Data'!$D$11,0,10*ROW('Hygiene Data'!D130))="","",OFFSET('Hygiene Data'!$D$11,0,10*ROW('Hygiene Data'!D130)))</f>
        <v/>
      </c>
      <c r="DP136" s="294" t="str">
        <f ca="true">+IF(OFFSET('Hygiene Data'!$D$12,0,10*ROW('Hygiene Data'!D130))="","",OFFSET('Hygiene Data'!$D$12,0,10*ROW('Hygiene Data'!D130)))</f>
        <v/>
      </c>
      <c r="DQ136" s="294" t="str">
        <f ca="true">+IF(OFFSET('Hygiene Data'!$D$13,0,10*ROW('Hygiene Data'!D130))="","",OFFSET('Hygiene Data'!$D$13,0,10*ROW('Hygiene Data'!D130)))</f>
        <v/>
      </c>
      <c r="DR136" s="294" t="str">
        <f ca="true">+IF(OFFSET('Hygiene Data'!$E$11,0,10*ROW('Hygiene Data'!E130))="","",OFFSET('Hygiene Data'!$E$11,0,10*ROW('Hygiene Data'!E130)))</f>
        <v/>
      </c>
      <c r="DS136" s="294" t="str">
        <f ca="true">+IF(OFFSET('Hygiene Data'!$E$12,0,10*ROW('Hygiene Data'!E130))="","",OFFSET('Hygiene Data'!$E$12,0,10*ROW('Hygiene Data'!E130)))</f>
        <v/>
      </c>
      <c r="DT136" s="294" t="str">
        <f ca="true">+IF(OFFSET('Hygiene Data'!$E$13,0,10*ROW('Hygiene Data'!E130))="","",OFFSET('Hygiene Data'!$E$13,0,10*ROW('Hygiene Data'!E130)))</f>
        <v/>
      </c>
      <c r="DU136" s="294" t="str">
        <f ca="true">+IF(OFFSET('Hygiene Data'!$F$11,0,10*ROW('Hygiene Data'!F130))="","",OFFSET('Hygiene Data'!$F$11,0,10*ROW('Hygiene Data'!F130)))</f>
        <v/>
      </c>
      <c r="DV136" s="294" t="str">
        <f ca="true">+IF(OFFSET('Hygiene Data'!$F$12,0,10*ROW('Hygiene Data'!F130))="","",OFFSET('Hygiene Data'!$F$12,0,10*ROW('Hygiene Data'!F130)))</f>
        <v/>
      </c>
      <c r="DW136" s="294" t="str">
        <f ca="true">+IF(OFFSET('Hygiene Data'!$F$13,0,10*ROW('Hygiene Data'!F130))="","",OFFSET('Hygiene Data'!$F$13,0,10*ROW('Hygiene Data'!F130)))</f>
        <v/>
      </c>
      <c r="DX136" s="294" t="str">
        <f ca="true">+IF(OFFSET('Hygiene Data'!$G$11,0,10*ROW('Hygiene Data'!G130))="","",OFFSET('Hygiene Data'!$G$11,0,10*ROW('Hygiene Data'!G130)))</f>
        <v/>
      </c>
      <c r="DY136" s="294" t="str">
        <f ca="true">+IF(OFFSET('Hygiene Data'!$G$12,0,10*ROW('Hygiene Data'!G130))="","",OFFSET('Hygiene Data'!$G$12,0,10*ROW('Hygiene Data'!G130)))</f>
        <v/>
      </c>
      <c r="DZ136" s="294" t="str">
        <f ca="true">+IF(OFFSET('Hygiene Data'!$G$13,0,10*ROW('Hygiene Data'!G130))="","",OFFSET('Hygiene Data'!$G$13,0,10*ROW('Hygiene Data'!G130)))</f>
        <v/>
      </c>
      <c r="EA136" s="294" t="str">
        <f ca="true">+IF(OFFSET('Hygiene Data'!$H$11,0,10*ROW('Hygiene Data'!H130))="","",OFFSET('Hygiene Data'!$H$11,0,10*ROW('Hygiene Data'!H130)))</f>
        <v/>
      </c>
      <c r="EB136" s="294" t="str">
        <f ca="true">+IF(OFFSET('Hygiene Data'!$H$12,0,10*ROW('Hygiene Data'!H130))="","",OFFSET('Hygiene Data'!$H$12,0,10*ROW('Hygiene Data'!H130)))</f>
        <v/>
      </c>
      <c r="EC136" s="294" t="str">
        <f ca="true">+IF(OFFSET('Hygiene Data'!$H$13,0,10*ROW('Hygiene Data'!H130))="","",OFFSET('Hygiene Data'!$H$13,0,10*ROW('Hygiene Data'!H130)))</f>
        <v/>
      </c>
      <c r="ED136" s="294" t="str">
        <f ca="true">+IF(OFFSET('Hygiene Data'!$I$11,0,10*ROW('Hygiene Data'!I130))="","",OFFSET('Hygiene Data'!$I$11,0,10*ROW('Hygiene Data'!I130)))</f>
        <v/>
      </c>
      <c r="EE136" s="294" t="str">
        <f ca="true">+IF(OFFSET('Hygiene Data'!$I$12,0,10*ROW('Hygiene Data'!I130))="","",OFFSET('Hygiene Data'!$I$12,0,10*ROW('Hygiene Data'!I130)))</f>
        <v/>
      </c>
      <c r="EF136" s="294"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50" t="str">
        <f t="shared" ca="true" si="2"/>
        <v/>
      </c>
      <c r="D137" s="96"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6"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6"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6"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6"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6"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6"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6"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6"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6"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6"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6"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6"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6"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6"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6"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6"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6"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7"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7"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7"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7"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7"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7"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7"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7"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7"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7"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7"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7"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7"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7"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7"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7"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7"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7"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7"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7"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7"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7"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7"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7"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7"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7"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7"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7"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7"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7"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8"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8"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8"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8"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8"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8"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8"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8"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8"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8"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8"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8"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8"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8"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8"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8"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8"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8"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94"/>
      <c r="BS137" s="294" t="str">
        <f ca="true">+IF(OFFSET('Water Data'!$D$27,0,10*ROW('Water Data'!D131))="","",OFFSET('Water Data'!$D$27,0,10*ROW('Water Data'!D131)))</f>
        <v/>
      </c>
      <c r="BT137" s="294" t="str">
        <f ca="true">+IF(OFFSET('Water Data'!$D$28,0,10*ROW('Water Data'!D131))="","",OFFSET('Water Data'!$D$28,0,10*ROW('Water Data'!D131)))</f>
        <v/>
      </c>
      <c r="BU137" s="294" t="str">
        <f ca="true">+IF(OFFSET('Water Data'!$D$29,0,10*ROW('Water Data'!D131))="","",OFFSET('Water Data'!$D$29,0,10*ROW('Water Data'!D131)))</f>
        <v/>
      </c>
      <c r="BV137" s="294" t="str">
        <f ca="true">+IF(OFFSET('Water Data'!$E$27,0,10*ROW('Water Data'!E131))="","",OFFSET('Water Data'!$E$27,0,10*ROW('Water Data'!E131)))</f>
        <v/>
      </c>
      <c r="BW137" s="294" t="str">
        <f ca="true">+IF(OFFSET('Water Data'!$E$28,0,10*ROW('Water Data'!E131))="","",OFFSET('Water Data'!$E$28,0,10*ROW('Water Data'!E131)))</f>
        <v/>
      </c>
      <c r="BX137" s="294" t="str">
        <f ca="true">+IF(OFFSET('Water Data'!$E$29,0,10*ROW('Water Data'!E131))="","",OFFSET('Water Data'!$E$29,0,10*ROW('Water Data'!E131)))</f>
        <v/>
      </c>
      <c r="BY137" s="294" t="str">
        <f ca="true">+IF(OFFSET('Water Data'!$F$27,0,10*ROW('Water Data'!F131))="","",OFFSET('Water Data'!$F$27,0,10*ROW('Water Data'!F131)))</f>
        <v/>
      </c>
      <c r="BZ137" s="294" t="str">
        <f ca="true">+IF(OFFSET('Water Data'!$F$28,0,10*ROW('Water Data'!F131))="","",OFFSET('Water Data'!$F$28,0,10*ROW('Water Data'!F131)))</f>
        <v/>
      </c>
      <c r="CA137" s="294" t="str">
        <f ca="true">+IF(OFFSET('Water Data'!$F$29,0,10*ROW('Water Data'!F131))="","",OFFSET('Water Data'!$F$29,0,10*ROW('Water Data'!F131)))</f>
        <v/>
      </c>
      <c r="CB137" s="294" t="str">
        <f ca="true">+IF(OFFSET('Water Data'!$G$27,0,10*ROW('Water Data'!G131))="","",OFFSET('Water Data'!$G$27,0,10*ROW('Water Data'!G131)))</f>
        <v/>
      </c>
      <c r="CC137" s="294" t="str">
        <f ca="true">+IF(OFFSET('Water Data'!$G$28,0,10*ROW('Water Data'!G131))="","",OFFSET('Water Data'!$G$28,0,10*ROW('Water Data'!G131)))</f>
        <v/>
      </c>
      <c r="CD137" s="294" t="str">
        <f ca="true">+IF(OFFSET('Water Data'!$G$29,0,10*ROW('Water Data'!G131))="","",OFFSET('Water Data'!$G$29,0,10*ROW('Water Data'!G131)))</f>
        <v/>
      </c>
      <c r="CE137" s="294" t="str">
        <f ca="true">+IF(OFFSET('Water Data'!$H$27,0,10*ROW('Water Data'!H131))="","",OFFSET('Water Data'!$H$27,0,10*ROW('Water Data'!H131)))</f>
        <v/>
      </c>
      <c r="CF137" s="294" t="str">
        <f ca="true">+IF(OFFSET('Water Data'!$H$28,0,10*ROW('Water Data'!H131))="","",OFFSET('Water Data'!$H$28,0,10*ROW('Water Data'!H131)))</f>
        <v/>
      </c>
      <c r="CG137" s="294" t="str">
        <f ca="true">+IF(OFFSET('Water Data'!$H$29,0,10*ROW('Water Data'!H131))="","",OFFSET('Water Data'!$H$29,0,10*ROW('Water Data'!H131)))</f>
        <v/>
      </c>
      <c r="CH137" s="294" t="str">
        <f ca="true">+IF(OFFSET('Water Data'!$I$27,0,10*ROW('Water Data'!I131))="","",OFFSET('Water Data'!$I$27,0,10*ROW('Water Data'!I131)))</f>
        <v/>
      </c>
      <c r="CI137" s="294" t="str">
        <f ca="true">+IF(OFFSET('Water Data'!$I$28,0,10*ROW('Water Data'!I131))="","",OFFSET('Water Data'!$I$28,0,10*ROW('Water Data'!I131)))</f>
        <v/>
      </c>
      <c r="CJ137" s="294" t="str">
        <f ca="true">+IF(OFFSET('Water Data'!$I$29,0,10*ROW('Water Data'!I131))="","",OFFSET('Water Data'!$I$29,0,10*ROW('Water Data'!I131)))</f>
        <v/>
      </c>
      <c r="CK137" s="294" t="str">
        <f ca="true">+IF(OFFSET('Sanitation Data'!$D$28,0,10*ROW('Sanitation Data'!D131))="","",OFFSET('Sanitation Data'!$D$28,0,10*ROW('Sanitation Data'!D131)))</f>
        <v/>
      </c>
      <c r="CL137" s="294" t="str">
        <f ca="true">+IF(OFFSET('Sanitation Data'!$D$29,0,10*ROW('Sanitation Data'!D131))="","",OFFSET('Sanitation Data'!$D$29,0,10*ROW('Sanitation Data'!D131)))</f>
        <v/>
      </c>
      <c r="CM137" s="294" t="str">
        <f ca="true">+IF(OFFSET('Sanitation Data'!$D$30,0,10*ROW('Sanitation Data'!D131))="","",OFFSET('Sanitation Data'!$D$30,0,10*ROW('Sanitation Data'!D131)))</f>
        <v/>
      </c>
      <c r="CN137" s="294" t="str">
        <f ca="true">+IF(OFFSET('Sanitation Data'!$D$31,0,10*ROW('Sanitation Data'!D131))="","",OFFSET('Sanitation Data'!$D$31,0,10*ROW('Sanitation Data'!D131)))</f>
        <v/>
      </c>
      <c r="CO137" s="294" t="str">
        <f ca="true">+IF(OFFSET('Sanitation Data'!$D$32,0,10*ROW('Sanitation Data'!D131))="","",OFFSET('Sanitation Data'!$D$32,0,10*ROW('Sanitation Data'!D131)))</f>
        <v/>
      </c>
      <c r="CP137" s="294" t="str">
        <f ca="true">+IF(OFFSET('Sanitation Data'!$E$28,0,10*ROW('Sanitation Data'!E131))="","",OFFSET('Sanitation Data'!$E$28,0,10*ROW('Sanitation Data'!E131)))</f>
        <v/>
      </c>
      <c r="CQ137" s="294" t="str">
        <f ca="true">+IF(OFFSET('Sanitation Data'!$E$29,0,10*ROW('Sanitation Data'!E131))="","",OFFSET('Sanitation Data'!$E$29,0,10*ROW('Sanitation Data'!E131)))</f>
        <v/>
      </c>
      <c r="CR137" s="294" t="str">
        <f ca="true">+IF(OFFSET('Sanitation Data'!$E$30,0,10*ROW('Sanitation Data'!E131))="","",OFFSET('Sanitation Data'!$E$30,0,10*ROW('Sanitation Data'!E131)))</f>
        <v/>
      </c>
      <c r="CS137" s="294" t="str">
        <f ca="true">+IF(OFFSET('Sanitation Data'!$E$31,0,10*ROW('Sanitation Data'!E131))="","",OFFSET('Sanitation Data'!$E$31,0,10*ROW('Sanitation Data'!E131)))</f>
        <v/>
      </c>
      <c r="CT137" s="294" t="str">
        <f ca="true">+IF(OFFSET('Sanitation Data'!$E$32,0,10*ROW('Sanitation Data'!E131))="","",OFFSET('Sanitation Data'!$E$32,0,10*ROW('Sanitation Data'!E131)))</f>
        <v/>
      </c>
      <c r="CU137" s="294" t="str">
        <f ca="true">+IF(OFFSET('Sanitation Data'!$F$28,0,10*ROW('Sanitation Data'!F131))="","",OFFSET('Sanitation Data'!$F$28,0,10*ROW('Sanitation Data'!F131)))</f>
        <v/>
      </c>
      <c r="CV137" s="294" t="str">
        <f ca="true">+IF(OFFSET('Sanitation Data'!$F$29,0,10*ROW('Sanitation Data'!F131))="","",OFFSET('Sanitation Data'!$F$29,0,10*ROW('Sanitation Data'!F131)))</f>
        <v/>
      </c>
      <c r="CW137" s="294" t="str">
        <f ca="true">+IF(OFFSET('Sanitation Data'!$F$30,0,10*ROW('Sanitation Data'!F131))="","",OFFSET('Sanitation Data'!$F$30,0,10*ROW('Sanitation Data'!F131)))</f>
        <v/>
      </c>
      <c r="CX137" s="294" t="str">
        <f ca="true">+IF(OFFSET('Sanitation Data'!$F$31,0,10*ROW('Sanitation Data'!F131))="","",OFFSET('Sanitation Data'!$F$31,0,10*ROW('Sanitation Data'!F131)))</f>
        <v/>
      </c>
      <c r="CY137" s="294" t="str">
        <f ca="true">+IF(OFFSET('Sanitation Data'!$F$32,0,10*ROW('Sanitation Data'!F131))="","",OFFSET('Sanitation Data'!$F$32,0,10*ROW('Sanitation Data'!F131)))</f>
        <v/>
      </c>
      <c r="CZ137" s="294" t="str">
        <f ca="true">+IF(OFFSET('Sanitation Data'!$G$28,0,10*ROW('Sanitation Data'!G131))="","",OFFSET('Sanitation Data'!$G$28,0,10*ROW('Sanitation Data'!G131)))</f>
        <v/>
      </c>
      <c r="DA137" s="294" t="str">
        <f ca="true">+IF(OFFSET('Sanitation Data'!$G$29,0,10*ROW('Sanitation Data'!G131))="","",OFFSET('Sanitation Data'!$G$29,0,10*ROW('Sanitation Data'!G131)))</f>
        <v/>
      </c>
      <c r="DB137" s="294" t="str">
        <f ca="true">+IF(OFFSET('Sanitation Data'!$G$30,0,10*ROW('Sanitation Data'!G131))="","",OFFSET('Sanitation Data'!$G$30,0,10*ROW('Sanitation Data'!G131)))</f>
        <v/>
      </c>
      <c r="DC137" s="294" t="str">
        <f ca="true">+IF(OFFSET('Sanitation Data'!$G$31,0,10*ROW('Sanitation Data'!G131))="","",OFFSET('Sanitation Data'!$G$31,0,10*ROW('Sanitation Data'!G131)))</f>
        <v/>
      </c>
      <c r="DD137" s="294" t="str">
        <f ca="true">+IF(OFFSET('Sanitation Data'!$G$32,0,10*ROW('Sanitation Data'!G131))="","",OFFSET('Sanitation Data'!$G$32,0,10*ROW('Sanitation Data'!G131)))</f>
        <v/>
      </c>
      <c r="DE137" s="294" t="str">
        <f ca="true">+IF(OFFSET('Sanitation Data'!$H$28,0,10*ROW('Sanitation Data'!H131))="","",OFFSET('Sanitation Data'!$H$28,0,10*ROW('Sanitation Data'!H131)))</f>
        <v/>
      </c>
      <c r="DF137" s="294" t="str">
        <f ca="true">+IF(OFFSET('Sanitation Data'!$H$29,0,10*ROW('Sanitation Data'!H131))="","",OFFSET('Sanitation Data'!$H$29,0,10*ROW('Sanitation Data'!H131)))</f>
        <v/>
      </c>
      <c r="DG137" s="294" t="str">
        <f ca="true">+IF(OFFSET('Sanitation Data'!$H$30,0,10*ROW('Sanitation Data'!H131))="","",OFFSET('Sanitation Data'!$H$30,0,10*ROW('Sanitation Data'!H131)))</f>
        <v/>
      </c>
      <c r="DH137" s="294" t="str">
        <f ca="true">+IF(OFFSET('Sanitation Data'!$H$31,0,10*ROW('Sanitation Data'!H131))="","",OFFSET('Sanitation Data'!$H$31,0,10*ROW('Sanitation Data'!H131)))</f>
        <v/>
      </c>
      <c r="DI137" s="294" t="str">
        <f ca="true">+IF(OFFSET('Sanitation Data'!$H$32,0,10*ROW('Sanitation Data'!H131))="","",OFFSET('Sanitation Data'!$H$32,0,10*ROW('Sanitation Data'!H131)))</f>
        <v/>
      </c>
      <c r="DJ137" s="294" t="str">
        <f ca="true">+IF(OFFSET('Sanitation Data'!$I$28,0,10*ROW('Sanitation Data'!I131))="","",OFFSET('Sanitation Data'!$I$28,0,10*ROW('Sanitation Data'!I131)))</f>
        <v/>
      </c>
      <c r="DK137" s="294" t="str">
        <f ca="true">+IF(OFFSET('Sanitation Data'!$I$29,0,10*ROW('Sanitation Data'!I131))="","",OFFSET('Sanitation Data'!$I$29,0,10*ROW('Sanitation Data'!I131)))</f>
        <v/>
      </c>
      <c r="DL137" s="294" t="str">
        <f ca="true">+IF(OFFSET('Sanitation Data'!$I$30,0,10*ROW('Sanitation Data'!I131))="","",OFFSET('Sanitation Data'!$I$30,0,10*ROW('Sanitation Data'!I131)))</f>
        <v/>
      </c>
      <c r="DM137" s="294" t="str">
        <f ca="true">+IF(OFFSET('Sanitation Data'!$I$31,0,10*ROW('Sanitation Data'!I131))="","",OFFSET('Sanitation Data'!$I$31,0,10*ROW('Sanitation Data'!I131)))</f>
        <v/>
      </c>
      <c r="DN137" s="294" t="str">
        <f ca="true">+IF(OFFSET('Sanitation Data'!$I$32,0,10*ROW('Sanitation Data'!I131))="","",OFFSET('Sanitation Data'!$I$32,0,10*ROW('Sanitation Data'!I131)))</f>
        <v/>
      </c>
      <c r="DO137" s="294" t="str">
        <f ca="true">+IF(OFFSET('Hygiene Data'!$D$11,0,10*ROW('Hygiene Data'!D131))="","",OFFSET('Hygiene Data'!$D$11,0,10*ROW('Hygiene Data'!D131)))</f>
        <v/>
      </c>
      <c r="DP137" s="294" t="str">
        <f ca="true">+IF(OFFSET('Hygiene Data'!$D$12,0,10*ROW('Hygiene Data'!D131))="","",OFFSET('Hygiene Data'!$D$12,0,10*ROW('Hygiene Data'!D131)))</f>
        <v/>
      </c>
      <c r="DQ137" s="294" t="str">
        <f ca="true">+IF(OFFSET('Hygiene Data'!$D$13,0,10*ROW('Hygiene Data'!D131))="","",OFFSET('Hygiene Data'!$D$13,0,10*ROW('Hygiene Data'!D131)))</f>
        <v/>
      </c>
      <c r="DR137" s="294" t="str">
        <f ca="true">+IF(OFFSET('Hygiene Data'!$E$11,0,10*ROW('Hygiene Data'!E131))="","",OFFSET('Hygiene Data'!$E$11,0,10*ROW('Hygiene Data'!E131)))</f>
        <v/>
      </c>
      <c r="DS137" s="294" t="str">
        <f ca="true">+IF(OFFSET('Hygiene Data'!$E$12,0,10*ROW('Hygiene Data'!E131))="","",OFFSET('Hygiene Data'!$E$12,0,10*ROW('Hygiene Data'!E131)))</f>
        <v/>
      </c>
      <c r="DT137" s="294" t="str">
        <f ca="true">+IF(OFFSET('Hygiene Data'!$E$13,0,10*ROW('Hygiene Data'!E131))="","",OFFSET('Hygiene Data'!$E$13,0,10*ROW('Hygiene Data'!E131)))</f>
        <v/>
      </c>
      <c r="DU137" s="294" t="str">
        <f ca="true">+IF(OFFSET('Hygiene Data'!$F$11,0,10*ROW('Hygiene Data'!F131))="","",OFFSET('Hygiene Data'!$F$11,0,10*ROW('Hygiene Data'!F131)))</f>
        <v/>
      </c>
      <c r="DV137" s="294" t="str">
        <f ca="true">+IF(OFFSET('Hygiene Data'!$F$12,0,10*ROW('Hygiene Data'!F131))="","",OFFSET('Hygiene Data'!$F$12,0,10*ROW('Hygiene Data'!F131)))</f>
        <v/>
      </c>
      <c r="DW137" s="294" t="str">
        <f ca="true">+IF(OFFSET('Hygiene Data'!$F$13,0,10*ROW('Hygiene Data'!F131))="","",OFFSET('Hygiene Data'!$F$13,0,10*ROW('Hygiene Data'!F131)))</f>
        <v/>
      </c>
      <c r="DX137" s="294" t="str">
        <f ca="true">+IF(OFFSET('Hygiene Data'!$G$11,0,10*ROW('Hygiene Data'!G131))="","",OFFSET('Hygiene Data'!$G$11,0,10*ROW('Hygiene Data'!G131)))</f>
        <v/>
      </c>
      <c r="DY137" s="294" t="str">
        <f ca="true">+IF(OFFSET('Hygiene Data'!$G$12,0,10*ROW('Hygiene Data'!G131))="","",OFFSET('Hygiene Data'!$G$12,0,10*ROW('Hygiene Data'!G131)))</f>
        <v/>
      </c>
      <c r="DZ137" s="294" t="str">
        <f ca="true">+IF(OFFSET('Hygiene Data'!$G$13,0,10*ROW('Hygiene Data'!G131))="","",OFFSET('Hygiene Data'!$G$13,0,10*ROW('Hygiene Data'!G131)))</f>
        <v/>
      </c>
      <c r="EA137" s="294" t="str">
        <f ca="true">+IF(OFFSET('Hygiene Data'!$H$11,0,10*ROW('Hygiene Data'!H131))="","",OFFSET('Hygiene Data'!$H$11,0,10*ROW('Hygiene Data'!H131)))</f>
        <v/>
      </c>
      <c r="EB137" s="294" t="str">
        <f ca="true">+IF(OFFSET('Hygiene Data'!$H$12,0,10*ROW('Hygiene Data'!H131))="","",OFFSET('Hygiene Data'!$H$12,0,10*ROW('Hygiene Data'!H131)))</f>
        <v/>
      </c>
      <c r="EC137" s="294" t="str">
        <f ca="true">+IF(OFFSET('Hygiene Data'!$H$13,0,10*ROW('Hygiene Data'!H131))="","",OFFSET('Hygiene Data'!$H$13,0,10*ROW('Hygiene Data'!H131)))</f>
        <v/>
      </c>
      <c r="ED137" s="294" t="str">
        <f ca="true">+IF(OFFSET('Hygiene Data'!$I$11,0,10*ROW('Hygiene Data'!I131))="","",OFFSET('Hygiene Data'!$I$11,0,10*ROW('Hygiene Data'!I131)))</f>
        <v/>
      </c>
      <c r="EE137" s="294" t="str">
        <f ca="true">+IF(OFFSET('Hygiene Data'!$I$12,0,10*ROW('Hygiene Data'!I131))="","",OFFSET('Hygiene Data'!$I$12,0,10*ROW('Hygiene Data'!I131)))</f>
        <v/>
      </c>
      <c r="EF137" s="294"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50" t="str">
        <f t="shared" ca="true" si="2"/>
        <v/>
      </c>
      <c r="D138" s="96"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6"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6"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6"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6"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6"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6"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6"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6"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6"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6"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6"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6"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6"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6"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6"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6"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6"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7"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7"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7"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7"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7"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7"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7"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7"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7"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7"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7"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7"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7"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7"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7"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7"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7"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7"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7"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7"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7"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7"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7"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7"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7"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7"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7"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7"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7"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7"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8"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8"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8"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8"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8"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8"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8"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8"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8"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8"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8"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8"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8"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8"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8"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8"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8"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8"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94"/>
      <c r="BS138" s="294" t="str">
        <f ca="true">+IF(OFFSET('Water Data'!$D$27,0,10*ROW('Water Data'!D132))="","",OFFSET('Water Data'!$D$27,0,10*ROW('Water Data'!D132)))</f>
        <v/>
      </c>
      <c r="BT138" s="294" t="str">
        <f ca="true">+IF(OFFSET('Water Data'!$D$28,0,10*ROW('Water Data'!D132))="","",OFFSET('Water Data'!$D$28,0,10*ROW('Water Data'!D132)))</f>
        <v/>
      </c>
      <c r="BU138" s="294" t="str">
        <f ca="true">+IF(OFFSET('Water Data'!$D$29,0,10*ROW('Water Data'!D132))="","",OFFSET('Water Data'!$D$29,0,10*ROW('Water Data'!D132)))</f>
        <v/>
      </c>
      <c r="BV138" s="294" t="str">
        <f ca="true">+IF(OFFSET('Water Data'!$E$27,0,10*ROW('Water Data'!E132))="","",OFFSET('Water Data'!$E$27,0,10*ROW('Water Data'!E132)))</f>
        <v/>
      </c>
      <c r="BW138" s="294" t="str">
        <f ca="true">+IF(OFFSET('Water Data'!$E$28,0,10*ROW('Water Data'!E132))="","",OFFSET('Water Data'!$E$28,0,10*ROW('Water Data'!E132)))</f>
        <v/>
      </c>
      <c r="BX138" s="294" t="str">
        <f ca="true">+IF(OFFSET('Water Data'!$E$29,0,10*ROW('Water Data'!E132))="","",OFFSET('Water Data'!$E$29,0,10*ROW('Water Data'!E132)))</f>
        <v/>
      </c>
      <c r="BY138" s="294" t="str">
        <f ca="true">+IF(OFFSET('Water Data'!$F$27,0,10*ROW('Water Data'!F132))="","",OFFSET('Water Data'!$F$27,0,10*ROW('Water Data'!F132)))</f>
        <v/>
      </c>
      <c r="BZ138" s="294" t="str">
        <f ca="true">+IF(OFFSET('Water Data'!$F$28,0,10*ROW('Water Data'!F132))="","",OFFSET('Water Data'!$F$28,0,10*ROW('Water Data'!F132)))</f>
        <v/>
      </c>
      <c r="CA138" s="294" t="str">
        <f ca="true">+IF(OFFSET('Water Data'!$F$29,0,10*ROW('Water Data'!F132))="","",OFFSET('Water Data'!$F$29,0,10*ROW('Water Data'!F132)))</f>
        <v/>
      </c>
      <c r="CB138" s="294" t="str">
        <f ca="true">+IF(OFFSET('Water Data'!$G$27,0,10*ROW('Water Data'!G132))="","",OFFSET('Water Data'!$G$27,0,10*ROW('Water Data'!G132)))</f>
        <v/>
      </c>
      <c r="CC138" s="294" t="str">
        <f ca="true">+IF(OFFSET('Water Data'!$G$28,0,10*ROW('Water Data'!G132))="","",OFFSET('Water Data'!$G$28,0,10*ROW('Water Data'!G132)))</f>
        <v/>
      </c>
      <c r="CD138" s="294" t="str">
        <f ca="true">+IF(OFFSET('Water Data'!$G$29,0,10*ROW('Water Data'!G132))="","",OFFSET('Water Data'!$G$29,0,10*ROW('Water Data'!G132)))</f>
        <v/>
      </c>
      <c r="CE138" s="294" t="str">
        <f ca="true">+IF(OFFSET('Water Data'!$H$27,0,10*ROW('Water Data'!H132))="","",OFFSET('Water Data'!$H$27,0,10*ROW('Water Data'!H132)))</f>
        <v/>
      </c>
      <c r="CF138" s="294" t="str">
        <f ca="true">+IF(OFFSET('Water Data'!$H$28,0,10*ROW('Water Data'!H132))="","",OFFSET('Water Data'!$H$28,0,10*ROW('Water Data'!H132)))</f>
        <v/>
      </c>
      <c r="CG138" s="294" t="str">
        <f ca="true">+IF(OFFSET('Water Data'!$H$29,0,10*ROW('Water Data'!H132))="","",OFFSET('Water Data'!$H$29,0,10*ROW('Water Data'!H132)))</f>
        <v/>
      </c>
      <c r="CH138" s="294" t="str">
        <f ca="true">+IF(OFFSET('Water Data'!$I$27,0,10*ROW('Water Data'!I132))="","",OFFSET('Water Data'!$I$27,0,10*ROW('Water Data'!I132)))</f>
        <v/>
      </c>
      <c r="CI138" s="294" t="str">
        <f ca="true">+IF(OFFSET('Water Data'!$I$28,0,10*ROW('Water Data'!I132))="","",OFFSET('Water Data'!$I$28,0,10*ROW('Water Data'!I132)))</f>
        <v/>
      </c>
      <c r="CJ138" s="294" t="str">
        <f ca="true">+IF(OFFSET('Water Data'!$I$29,0,10*ROW('Water Data'!I132))="","",OFFSET('Water Data'!$I$29,0,10*ROW('Water Data'!I132)))</f>
        <v/>
      </c>
      <c r="CK138" s="294" t="str">
        <f ca="true">+IF(OFFSET('Sanitation Data'!$D$28,0,10*ROW('Sanitation Data'!D132))="","",OFFSET('Sanitation Data'!$D$28,0,10*ROW('Sanitation Data'!D132)))</f>
        <v/>
      </c>
      <c r="CL138" s="294" t="str">
        <f ca="true">+IF(OFFSET('Sanitation Data'!$D$29,0,10*ROW('Sanitation Data'!D132))="","",OFFSET('Sanitation Data'!$D$29,0,10*ROW('Sanitation Data'!D132)))</f>
        <v/>
      </c>
      <c r="CM138" s="294" t="str">
        <f ca="true">+IF(OFFSET('Sanitation Data'!$D$30,0,10*ROW('Sanitation Data'!D132))="","",OFFSET('Sanitation Data'!$D$30,0,10*ROW('Sanitation Data'!D132)))</f>
        <v/>
      </c>
      <c r="CN138" s="294" t="str">
        <f ca="true">+IF(OFFSET('Sanitation Data'!$D$31,0,10*ROW('Sanitation Data'!D132))="","",OFFSET('Sanitation Data'!$D$31,0,10*ROW('Sanitation Data'!D132)))</f>
        <v/>
      </c>
      <c r="CO138" s="294" t="str">
        <f ca="true">+IF(OFFSET('Sanitation Data'!$D$32,0,10*ROW('Sanitation Data'!D132))="","",OFFSET('Sanitation Data'!$D$32,0,10*ROW('Sanitation Data'!D132)))</f>
        <v/>
      </c>
      <c r="CP138" s="294" t="str">
        <f ca="true">+IF(OFFSET('Sanitation Data'!$E$28,0,10*ROW('Sanitation Data'!E132))="","",OFFSET('Sanitation Data'!$E$28,0,10*ROW('Sanitation Data'!E132)))</f>
        <v/>
      </c>
      <c r="CQ138" s="294" t="str">
        <f ca="true">+IF(OFFSET('Sanitation Data'!$E$29,0,10*ROW('Sanitation Data'!E132))="","",OFFSET('Sanitation Data'!$E$29,0,10*ROW('Sanitation Data'!E132)))</f>
        <v/>
      </c>
      <c r="CR138" s="294" t="str">
        <f ca="true">+IF(OFFSET('Sanitation Data'!$E$30,0,10*ROW('Sanitation Data'!E132))="","",OFFSET('Sanitation Data'!$E$30,0,10*ROW('Sanitation Data'!E132)))</f>
        <v/>
      </c>
      <c r="CS138" s="294" t="str">
        <f ca="true">+IF(OFFSET('Sanitation Data'!$E$31,0,10*ROW('Sanitation Data'!E132))="","",OFFSET('Sanitation Data'!$E$31,0,10*ROW('Sanitation Data'!E132)))</f>
        <v/>
      </c>
      <c r="CT138" s="294" t="str">
        <f ca="true">+IF(OFFSET('Sanitation Data'!$E$32,0,10*ROW('Sanitation Data'!E132))="","",OFFSET('Sanitation Data'!$E$32,0,10*ROW('Sanitation Data'!E132)))</f>
        <v/>
      </c>
      <c r="CU138" s="294" t="str">
        <f ca="true">+IF(OFFSET('Sanitation Data'!$F$28,0,10*ROW('Sanitation Data'!F132))="","",OFFSET('Sanitation Data'!$F$28,0,10*ROW('Sanitation Data'!F132)))</f>
        <v/>
      </c>
      <c r="CV138" s="294" t="str">
        <f ca="true">+IF(OFFSET('Sanitation Data'!$F$29,0,10*ROW('Sanitation Data'!F132))="","",OFFSET('Sanitation Data'!$F$29,0,10*ROW('Sanitation Data'!F132)))</f>
        <v/>
      </c>
      <c r="CW138" s="294" t="str">
        <f ca="true">+IF(OFFSET('Sanitation Data'!$F$30,0,10*ROW('Sanitation Data'!F132))="","",OFFSET('Sanitation Data'!$F$30,0,10*ROW('Sanitation Data'!F132)))</f>
        <v/>
      </c>
      <c r="CX138" s="294" t="str">
        <f ca="true">+IF(OFFSET('Sanitation Data'!$F$31,0,10*ROW('Sanitation Data'!F132))="","",OFFSET('Sanitation Data'!$F$31,0,10*ROW('Sanitation Data'!F132)))</f>
        <v/>
      </c>
      <c r="CY138" s="294" t="str">
        <f ca="true">+IF(OFFSET('Sanitation Data'!$F$32,0,10*ROW('Sanitation Data'!F132))="","",OFFSET('Sanitation Data'!$F$32,0,10*ROW('Sanitation Data'!F132)))</f>
        <v/>
      </c>
      <c r="CZ138" s="294" t="str">
        <f ca="true">+IF(OFFSET('Sanitation Data'!$G$28,0,10*ROW('Sanitation Data'!G132))="","",OFFSET('Sanitation Data'!$G$28,0,10*ROW('Sanitation Data'!G132)))</f>
        <v/>
      </c>
      <c r="DA138" s="294" t="str">
        <f ca="true">+IF(OFFSET('Sanitation Data'!$G$29,0,10*ROW('Sanitation Data'!G132))="","",OFFSET('Sanitation Data'!$G$29,0,10*ROW('Sanitation Data'!G132)))</f>
        <v/>
      </c>
      <c r="DB138" s="294" t="str">
        <f ca="true">+IF(OFFSET('Sanitation Data'!$G$30,0,10*ROW('Sanitation Data'!G132))="","",OFFSET('Sanitation Data'!$G$30,0,10*ROW('Sanitation Data'!G132)))</f>
        <v/>
      </c>
      <c r="DC138" s="294" t="str">
        <f ca="true">+IF(OFFSET('Sanitation Data'!$G$31,0,10*ROW('Sanitation Data'!G132))="","",OFFSET('Sanitation Data'!$G$31,0,10*ROW('Sanitation Data'!G132)))</f>
        <v/>
      </c>
      <c r="DD138" s="294" t="str">
        <f ca="true">+IF(OFFSET('Sanitation Data'!$G$32,0,10*ROW('Sanitation Data'!G132))="","",OFFSET('Sanitation Data'!$G$32,0,10*ROW('Sanitation Data'!G132)))</f>
        <v/>
      </c>
      <c r="DE138" s="294" t="str">
        <f ca="true">+IF(OFFSET('Sanitation Data'!$H$28,0,10*ROW('Sanitation Data'!H132))="","",OFFSET('Sanitation Data'!$H$28,0,10*ROW('Sanitation Data'!H132)))</f>
        <v/>
      </c>
      <c r="DF138" s="294" t="str">
        <f ca="true">+IF(OFFSET('Sanitation Data'!$H$29,0,10*ROW('Sanitation Data'!H132))="","",OFFSET('Sanitation Data'!$H$29,0,10*ROW('Sanitation Data'!H132)))</f>
        <v/>
      </c>
      <c r="DG138" s="294" t="str">
        <f ca="true">+IF(OFFSET('Sanitation Data'!$H$30,0,10*ROW('Sanitation Data'!H132))="","",OFFSET('Sanitation Data'!$H$30,0,10*ROW('Sanitation Data'!H132)))</f>
        <v/>
      </c>
      <c r="DH138" s="294" t="str">
        <f ca="true">+IF(OFFSET('Sanitation Data'!$H$31,0,10*ROW('Sanitation Data'!H132))="","",OFFSET('Sanitation Data'!$H$31,0,10*ROW('Sanitation Data'!H132)))</f>
        <v/>
      </c>
      <c r="DI138" s="294" t="str">
        <f ca="true">+IF(OFFSET('Sanitation Data'!$H$32,0,10*ROW('Sanitation Data'!H132))="","",OFFSET('Sanitation Data'!$H$32,0,10*ROW('Sanitation Data'!H132)))</f>
        <v/>
      </c>
      <c r="DJ138" s="294" t="str">
        <f ca="true">+IF(OFFSET('Sanitation Data'!$I$28,0,10*ROW('Sanitation Data'!I132))="","",OFFSET('Sanitation Data'!$I$28,0,10*ROW('Sanitation Data'!I132)))</f>
        <v/>
      </c>
      <c r="DK138" s="294" t="str">
        <f ca="true">+IF(OFFSET('Sanitation Data'!$I$29,0,10*ROW('Sanitation Data'!I132))="","",OFFSET('Sanitation Data'!$I$29,0,10*ROW('Sanitation Data'!I132)))</f>
        <v/>
      </c>
      <c r="DL138" s="294" t="str">
        <f ca="true">+IF(OFFSET('Sanitation Data'!$I$30,0,10*ROW('Sanitation Data'!I132))="","",OFFSET('Sanitation Data'!$I$30,0,10*ROW('Sanitation Data'!I132)))</f>
        <v/>
      </c>
      <c r="DM138" s="294" t="str">
        <f ca="true">+IF(OFFSET('Sanitation Data'!$I$31,0,10*ROW('Sanitation Data'!I132))="","",OFFSET('Sanitation Data'!$I$31,0,10*ROW('Sanitation Data'!I132)))</f>
        <v/>
      </c>
      <c r="DN138" s="294" t="str">
        <f ca="true">+IF(OFFSET('Sanitation Data'!$I$32,0,10*ROW('Sanitation Data'!I132))="","",OFFSET('Sanitation Data'!$I$32,0,10*ROW('Sanitation Data'!I132)))</f>
        <v/>
      </c>
      <c r="DO138" s="294" t="str">
        <f ca="true">+IF(OFFSET('Hygiene Data'!$D$11,0,10*ROW('Hygiene Data'!D132))="","",OFFSET('Hygiene Data'!$D$11,0,10*ROW('Hygiene Data'!D132)))</f>
        <v/>
      </c>
      <c r="DP138" s="294" t="str">
        <f ca="true">+IF(OFFSET('Hygiene Data'!$D$12,0,10*ROW('Hygiene Data'!D132))="","",OFFSET('Hygiene Data'!$D$12,0,10*ROW('Hygiene Data'!D132)))</f>
        <v/>
      </c>
      <c r="DQ138" s="294" t="str">
        <f ca="true">+IF(OFFSET('Hygiene Data'!$D$13,0,10*ROW('Hygiene Data'!D132))="","",OFFSET('Hygiene Data'!$D$13,0,10*ROW('Hygiene Data'!D132)))</f>
        <v/>
      </c>
      <c r="DR138" s="294" t="str">
        <f ca="true">+IF(OFFSET('Hygiene Data'!$E$11,0,10*ROW('Hygiene Data'!E132))="","",OFFSET('Hygiene Data'!$E$11,0,10*ROW('Hygiene Data'!E132)))</f>
        <v/>
      </c>
      <c r="DS138" s="294" t="str">
        <f ca="true">+IF(OFFSET('Hygiene Data'!$E$12,0,10*ROW('Hygiene Data'!E132))="","",OFFSET('Hygiene Data'!$E$12,0,10*ROW('Hygiene Data'!E132)))</f>
        <v/>
      </c>
      <c r="DT138" s="294" t="str">
        <f ca="true">+IF(OFFSET('Hygiene Data'!$E$13,0,10*ROW('Hygiene Data'!E132))="","",OFFSET('Hygiene Data'!$E$13,0,10*ROW('Hygiene Data'!E132)))</f>
        <v/>
      </c>
      <c r="DU138" s="294" t="str">
        <f ca="true">+IF(OFFSET('Hygiene Data'!$F$11,0,10*ROW('Hygiene Data'!F132))="","",OFFSET('Hygiene Data'!$F$11,0,10*ROW('Hygiene Data'!F132)))</f>
        <v/>
      </c>
      <c r="DV138" s="294" t="str">
        <f ca="true">+IF(OFFSET('Hygiene Data'!$F$12,0,10*ROW('Hygiene Data'!F132))="","",OFFSET('Hygiene Data'!$F$12,0,10*ROW('Hygiene Data'!F132)))</f>
        <v/>
      </c>
      <c r="DW138" s="294" t="str">
        <f ca="true">+IF(OFFSET('Hygiene Data'!$F$13,0,10*ROW('Hygiene Data'!F132))="","",OFFSET('Hygiene Data'!$F$13,0,10*ROW('Hygiene Data'!F132)))</f>
        <v/>
      </c>
      <c r="DX138" s="294" t="str">
        <f ca="true">+IF(OFFSET('Hygiene Data'!$G$11,0,10*ROW('Hygiene Data'!G132))="","",OFFSET('Hygiene Data'!$G$11,0,10*ROW('Hygiene Data'!G132)))</f>
        <v/>
      </c>
      <c r="DY138" s="294" t="str">
        <f ca="true">+IF(OFFSET('Hygiene Data'!$G$12,0,10*ROW('Hygiene Data'!G132))="","",OFFSET('Hygiene Data'!$G$12,0,10*ROW('Hygiene Data'!G132)))</f>
        <v/>
      </c>
      <c r="DZ138" s="294" t="str">
        <f ca="true">+IF(OFFSET('Hygiene Data'!$G$13,0,10*ROW('Hygiene Data'!G132))="","",OFFSET('Hygiene Data'!$G$13,0,10*ROW('Hygiene Data'!G132)))</f>
        <v/>
      </c>
      <c r="EA138" s="294" t="str">
        <f ca="true">+IF(OFFSET('Hygiene Data'!$H$11,0,10*ROW('Hygiene Data'!H132))="","",OFFSET('Hygiene Data'!$H$11,0,10*ROW('Hygiene Data'!H132)))</f>
        <v/>
      </c>
      <c r="EB138" s="294" t="str">
        <f ca="true">+IF(OFFSET('Hygiene Data'!$H$12,0,10*ROW('Hygiene Data'!H132))="","",OFFSET('Hygiene Data'!$H$12,0,10*ROW('Hygiene Data'!H132)))</f>
        <v/>
      </c>
      <c r="EC138" s="294" t="str">
        <f ca="true">+IF(OFFSET('Hygiene Data'!$H$13,0,10*ROW('Hygiene Data'!H132))="","",OFFSET('Hygiene Data'!$H$13,0,10*ROW('Hygiene Data'!H132)))</f>
        <v/>
      </c>
      <c r="ED138" s="294" t="str">
        <f ca="true">+IF(OFFSET('Hygiene Data'!$I$11,0,10*ROW('Hygiene Data'!I132))="","",OFFSET('Hygiene Data'!$I$11,0,10*ROW('Hygiene Data'!I132)))</f>
        <v/>
      </c>
      <c r="EE138" s="294" t="str">
        <f ca="true">+IF(OFFSET('Hygiene Data'!$I$12,0,10*ROW('Hygiene Data'!I132))="","",OFFSET('Hygiene Data'!$I$12,0,10*ROW('Hygiene Data'!I132)))</f>
        <v/>
      </c>
      <c r="EF138" s="294"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50" t="str">
        <f t="shared" ca="true" si="2"/>
        <v/>
      </c>
      <c r="D139" s="96"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6"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6"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6"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6"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6"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6"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6"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6"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6"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6"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6"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6"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6"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6"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6"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6"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6"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7"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7"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7"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7"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7"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7"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7"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7"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7"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7"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7"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7"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7"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7"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7"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7"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7"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7"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7"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7"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7"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7"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7"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7"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7"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7"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7"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7"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7"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7"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8"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8"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8"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8"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8"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8"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8"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8"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8"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8"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8"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8"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8"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8"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8"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8"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8"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8"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94"/>
      <c r="BS139" s="294" t="str">
        <f ca="true">+IF(OFFSET('Water Data'!$D$27,0,10*ROW('Water Data'!D133))="","",OFFSET('Water Data'!$D$27,0,10*ROW('Water Data'!D133)))</f>
        <v/>
      </c>
      <c r="BT139" s="294" t="str">
        <f ca="true">+IF(OFFSET('Water Data'!$D$28,0,10*ROW('Water Data'!D133))="","",OFFSET('Water Data'!$D$28,0,10*ROW('Water Data'!D133)))</f>
        <v/>
      </c>
      <c r="BU139" s="294" t="str">
        <f ca="true">+IF(OFFSET('Water Data'!$D$29,0,10*ROW('Water Data'!D133))="","",OFFSET('Water Data'!$D$29,0,10*ROW('Water Data'!D133)))</f>
        <v/>
      </c>
      <c r="BV139" s="294" t="str">
        <f ca="true">+IF(OFFSET('Water Data'!$E$27,0,10*ROW('Water Data'!E133))="","",OFFSET('Water Data'!$E$27,0,10*ROW('Water Data'!E133)))</f>
        <v/>
      </c>
      <c r="BW139" s="294" t="str">
        <f ca="true">+IF(OFFSET('Water Data'!$E$28,0,10*ROW('Water Data'!E133))="","",OFFSET('Water Data'!$E$28,0,10*ROW('Water Data'!E133)))</f>
        <v/>
      </c>
      <c r="BX139" s="294" t="str">
        <f ca="true">+IF(OFFSET('Water Data'!$E$29,0,10*ROW('Water Data'!E133))="","",OFFSET('Water Data'!$E$29,0,10*ROW('Water Data'!E133)))</f>
        <v/>
      </c>
      <c r="BY139" s="294" t="str">
        <f ca="true">+IF(OFFSET('Water Data'!$F$27,0,10*ROW('Water Data'!F133))="","",OFFSET('Water Data'!$F$27,0,10*ROW('Water Data'!F133)))</f>
        <v/>
      </c>
      <c r="BZ139" s="294" t="str">
        <f ca="true">+IF(OFFSET('Water Data'!$F$28,0,10*ROW('Water Data'!F133))="","",OFFSET('Water Data'!$F$28,0,10*ROW('Water Data'!F133)))</f>
        <v/>
      </c>
      <c r="CA139" s="294" t="str">
        <f ca="true">+IF(OFFSET('Water Data'!$F$29,0,10*ROW('Water Data'!F133))="","",OFFSET('Water Data'!$F$29,0,10*ROW('Water Data'!F133)))</f>
        <v/>
      </c>
      <c r="CB139" s="294" t="str">
        <f ca="true">+IF(OFFSET('Water Data'!$G$27,0,10*ROW('Water Data'!G133))="","",OFFSET('Water Data'!$G$27,0,10*ROW('Water Data'!G133)))</f>
        <v/>
      </c>
      <c r="CC139" s="294" t="str">
        <f ca="true">+IF(OFFSET('Water Data'!$G$28,0,10*ROW('Water Data'!G133))="","",OFFSET('Water Data'!$G$28,0,10*ROW('Water Data'!G133)))</f>
        <v/>
      </c>
      <c r="CD139" s="294" t="str">
        <f ca="true">+IF(OFFSET('Water Data'!$G$29,0,10*ROW('Water Data'!G133))="","",OFFSET('Water Data'!$G$29,0,10*ROW('Water Data'!G133)))</f>
        <v/>
      </c>
      <c r="CE139" s="294" t="str">
        <f ca="true">+IF(OFFSET('Water Data'!$H$27,0,10*ROW('Water Data'!H133))="","",OFFSET('Water Data'!$H$27,0,10*ROW('Water Data'!H133)))</f>
        <v/>
      </c>
      <c r="CF139" s="294" t="str">
        <f ca="true">+IF(OFFSET('Water Data'!$H$28,0,10*ROW('Water Data'!H133))="","",OFFSET('Water Data'!$H$28,0,10*ROW('Water Data'!H133)))</f>
        <v/>
      </c>
      <c r="CG139" s="294" t="str">
        <f ca="true">+IF(OFFSET('Water Data'!$H$29,0,10*ROW('Water Data'!H133))="","",OFFSET('Water Data'!$H$29,0,10*ROW('Water Data'!H133)))</f>
        <v/>
      </c>
      <c r="CH139" s="294" t="str">
        <f ca="true">+IF(OFFSET('Water Data'!$I$27,0,10*ROW('Water Data'!I133))="","",OFFSET('Water Data'!$I$27,0,10*ROW('Water Data'!I133)))</f>
        <v/>
      </c>
      <c r="CI139" s="294" t="str">
        <f ca="true">+IF(OFFSET('Water Data'!$I$28,0,10*ROW('Water Data'!I133))="","",OFFSET('Water Data'!$I$28,0,10*ROW('Water Data'!I133)))</f>
        <v/>
      </c>
      <c r="CJ139" s="294" t="str">
        <f ca="true">+IF(OFFSET('Water Data'!$I$29,0,10*ROW('Water Data'!I133))="","",OFFSET('Water Data'!$I$29,0,10*ROW('Water Data'!I133)))</f>
        <v/>
      </c>
      <c r="CK139" s="294" t="str">
        <f ca="true">+IF(OFFSET('Sanitation Data'!$D$28,0,10*ROW('Sanitation Data'!D133))="","",OFFSET('Sanitation Data'!$D$28,0,10*ROW('Sanitation Data'!D133)))</f>
        <v/>
      </c>
      <c r="CL139" s="294" t="str">
        <f ca="true">+IF(OFFSET('Sanitation Data'!$D$29,0,10*ROW('Sanitation Data'!D133))="","",OFFSET('Sanitation Data'!$D$29,0,10*ROW('Sanitation Data'!D133)))</f>
        <v/>
      </c>
      <c r="CM139" s="294" t="str">
        <f ca="true">+IF(OFFSET('Sanitation Data'!$D$30,0,10*ROW('Sanitation Data'!D133))="","",OFFSET('Sanitation Data'!$D$30,0,10*ROW('Sanitation Data'!D133)))</f>
        <v/>
      </c>
      <c r="CN139" s="294" t="str">
        <f ca="true">+IF(OFFSET('Sanitation Data'!$D$31,0,10*ROW('Sanitation Data'!D133))="","",OFFSET('Sanitation Data'!$D$31,0,10*ROW('Sanitation Data'!D133)))</f>
        <v/>
      </c>
      <c r="CO139" s="294" t="str">
        <f ca="true">+IF(OFFSET('Sanitation Data'!$D$32,0,10*ROW('Sanitation Data'!D133))="","",OFFSET('Sanitation Data'!$D$32,0,10*ROW('Sanitation Data'!D133)))</f>
        <v/>
      </c>
      <c r="CP139" s="294" t="str">
        <f ca="true">+IF(OFFSET('Sanitation Data'!$E$28,0,10*ROW('Sanitation Data'!E133))="","",OFFSET('Sanitation Data'!$E$28,0,10*ROW('Sanitation Data'!E133)))</f>
        <v/>
      </c>
      <c r="CQ139" s="294" t="str">
        <f ca="true">+IF(OFFSET('Sanitation Data'!$E$29,0,10*ROW('Sanitation Data'!E133))="","",OFFSET('Sanitation Data'!$E$29,0,10*ROW('Sanitation Data'!E133)))</f>
        <v/>
      </c>
      <c r="CR139" s="294" t="str">
        <f ca="true">+IF(OFFSET('Sanitation Data'!$E$30,0,10*ROW('Sanitation Data'!E133))="","",OFFSET('Sanitation Data'!$E$30,0,10*ROW('Sanitation Data'!E133)))</f>
        <v/>
      </c>
      <c r="CS139" s="294" t="str">
        <f ca="true">+IF(OFFSET('Sanitation Data'!$E$31,0,10*ROW('Sanitation Data'!E133))="","",OFFSET('Sanitation Data'!$E$31,0,10*ROW('Sanitation Data'!E133)))</f>
        <v/>
      </c>
      <c r="CT139" s="294" t="str">
        <f ca="true">+IF(OFFSET('Sanitation Data'!$E$32,0,10*ROW('Sanitation Data'!E133))="","",OFFSET('Sanitation Data'!$E$32,0,10*ROW('Sanitation Data'!E133)))</f>
        <v/>
      </c>
      <c r="CU139" s="294" t="str">
        <f ca="true">+IF(OFFSET('Sanitation Data'!$F$28,0,10*ROW('Sanitation Data'!F133))="","",OFFSET('Sanitation Data'!$F$28,0,10*ROW('Sanitation Data'!F133)))</f>
        <v/>
      </c>
      <c r="CV139" s="294" t="str">
        <f ca="true">+IF(OFFSET('Sanitation Data'!$F$29,0,10*ROW('Sanitation Data'!F133))="","",OFFSET('Sanitation Data'!$F$29,0,10*ROW('Sanitation Data'!F133)))</f>
        <v/>
      </c>
      <c r="CW139" s="294" t="str">
        <f ca="true">+IF(OFFSET('Sanitation Data'!$F$30,0,10*ROW('Sanitation Data'!F133))="","",OFFSET('Sanitation Data'!$F$30,0,10*ROW('Sanitation Data'!F133)))</f>
        <v/>
      </c>
      <c r="CX139" s="294" t="str">
        <f ca="true">+IF(OFFSET('Sanitation Data'!$F$31,0,10*ROW('Sanitation Data'!F133))="","",OFFSET('Sanitation Data'!$F$31,0,10*ROW('Sanitation Data'!F133)))</f>
        <v/>
      </c>
      <c r="CY139" s="294" t="str">
        <f ca="true">+IF(OFFSET('Sanitation Data'!$F$32,0,10*ROW('Sanitation Data'!F133))="","",OFFSET('Sanitation Data'!$F$32,0,10*ROW('Sanitation Data'!F133)))</f>
        <v/>
      </c>
      <c r="CZ139" s="294" t="str">
        <f ca="true">+IF(OFFSET('Sanitation Data'!$G$28,0,10*ROW('Sanitation Data'!G133))="","",OFFSET('Sanitation Data'!$G$28,0,10*ROW('Sanitation Data'!G133)))</f>
        <v/>
      </c>
      <c r="DA139" s="294" t="str">
        <f ca="true">+IF(OFFSET('Sanitation Data'!$G$29,0,10*ROW('Sanitation Data'!G133))="","",OFFSET('Sanitation Data'!$G$29,0,10*ROW('Sanitation Data'!G133)))</f>
        <v/>
      </c>
      <c r="DB139" s="294" t="str">
        <f ca="true">+IF(OFFSET('Sanitation Data'!$G$30,0,10*ROW('Sanitation Data'!G133))="","",OFFSET('Sanitation Data'!$G$30,0,10*ROW('Sanitation Data'!G133)))</f>
        <v/>
      </c>
      <c r="DC139" s="294" t="str">
        <f ca="true">+IF(OFFSET('Sanitation Data'!$G$31,0,10*ROW('Sanitation Data'!G133))="","",OFFSET('Sanitation Data'!$G$31,0,10*ROW('Sanitation Data'!G133)))</f>
        <v/>
      </c>
      <c r="DD139" s="294" t="str">
        <f ca="true">+IF(OFFSET('Sanitation Data'!$G$32,0,10*ROW('Sanitation Data'!G133))="","",OFFSET('Sanitation Data'!$G$32,0,10*ROW('Sanitation Data'!G133)))</f>
        <v/>
      </c>
      <c r="DE139" s="294" t="str">
        <f ca="true">+IF(OFFSET('Sanitation Data'!$H$28,0,10*ROW('Sanitation Data'!H133))="","",OFFSET('Sanitation Data'!$H$28,0,10*ROW('Sanitation Data'!H133)))</f>
        <v/>
      </c>
      <c r="DF139" s="294" t="str">
        <f ca="true">+IF(OFFSET('Sanitation Data'!$H$29,0,10*ROW('Sanitation Data'!H133))="","",OFFSET('Sanitation Data'!$H$29,0,10*ROW('Sanitation Data'!H133)))</f>
        <v/>
      </c>
      <c r="DG139" s="294" t="str">
        <f ca="true">+IF(OFFSET('Sanitation Data'!$H$30,0,10*ROW('Sanitation Data'!H133))="","",OFFSET('Sanitation Data'!$H$30,0,10*ROW('Sanitation Data'!H133)))</f>
        <v/>
      </c>
      <c r="DH139" s="294" t="str">
        <f ca="true">+IF(OFFSET('Sanitation Data'!$H$31,0,10*ROW('Sanitation Data'!H133))="","",OFFSET('Sanitation Data'!$H$31,0,10*ROW('Sanitation Data'!H133)))</f>
        <v/>
      </c>
      <c r="DI139" s="294" t="str">
        <f ca="true">+IF(OFFSET('Sanitation Data'!$H$32,0,10*ROW('Sanitation Data'!H133))="","",OFFSET('Sanitation Data'!$H$32,0,10*ROW('Sanitation Data'!H133)))</f>
        <v/>
      </c>
      <c r="DJ139" s="294" t="str">
        <f ca="true">+IF(OFFSET('Sanitation Data'!$I$28,0,10*ROW('Sanitation Data'!I133))="","",OFFSET('Sanitation Data'!$I$28,0,10*ROW('Sanitation Data'!I133)))</f>
        <v/>
      </c>
      <c r="DK139" s="294" t="str">
        <f ca="true">+IF(OFFSET('Sanitation Data'!$I$29,0,10*ROW('Sanitation Data'!I133))="","",OFFSET('Sanitation Data'!$I$29,0,10*ROW('Sanitation Data'!I133)))</f>
        <v/>
      </c>
      <c r="DL139" s="294" t="str">
        <f ca="true">+IF(OFFSET('Sanitation Data'!$I$30,0,10*ROW('Sanitation Data'!I133))="","",OFFSET('Sanitation Data'!$I$30,0,10*ROW('Sanitation Data'!I133)))</f>
        <v/>
      </c>
      <c r="DM139" s="294" t="str">
        <f ca="true">+IF(OFFSET('Sanitation Data'!$I$31,0,10*ROW('Sanitation Data'!I133))="","",OFFSET('Sanitation Data'!$I$31,0,10*ROW('Sanitation Data'!I133)))</f>
        <v/>
      </c>
      <c r="DN139" s="294" t="str">
        <f ca="true">+IF(OFFSET('Sanitation Data'!$I$32,0,10*ROW('Sanitation Data'!I133))="","",OFFSET('Sanitation Data'!$I$32,0,10*ROW('Sanitation Data'!I133)))</f>
        <v/>
      </c>
      <c r="DO139" s="294" t="str">
        <f ca="true">+IF(OFFSET('Hygiene Data'!$D$11,0,10*ROW('Hygiene Data'!D133))="","",OFFSET('Hygiene Data'!$D$11,0,10*ROW('Hygiene Data'!D133)))</f>
        <v/>
      </c>
      <c r="DP139" s="294" t="str">
        <f ca="true">+IF(OFFSET('Hygiene Data'!$D$12,0,10*ROW('Hygiene Data'!D133))="","",OFFSET('Hygiene Data'!$D$12,0,10*ROW('Hygiene Data'!D133)))</f>
        <v/>
      </c>
      <c r="DQ139" s="294" t="str">
        <f ca="true">+IF(OFFSET('Hygiene Data'!$D$13,0,10*ROW('Hygiene Data'!D133))="","",OFFSET('Hygiene Data'!$D$13,0,10*ROW('Hygiene Data'!D133)))</f>
        <v/>
      </c>
      <c r="DR139" s="294" t="str">
        <f ca="true">+IF(OFFSET('Hygiene Data'!$E$11,0,10*ROW('Hygiene Data'!E133))="","",OFFSET('Hygiene Data'!$E$11,0,10*ROW('Hygiene Data'!E133)))</f>
        <v/>
      </c>
      <c r="DS139" s="294" t="str">
        <f ca="true">+IF(OFFSET('Hygiene Data'!$E$12,0,10*ROW('Hygiene Data'!E133))="","",OFFSET('Hygiene Data'!$E$12,0,10*ROW('Hygiene Data'!E133)))</f>
        <v/>
      </c>
      <c r="DT139" s="294" t="str">
        <f ca="true">+IF(OFFSET('Hygiene Data'!$E$13,0,10*ROW('Hygiene Data'!E133))="","",OFFSET('Hygiene Data'!$E$13,0,10*ROW('Hygiene Data'!E133)))</f>
        <v/>
      </c>
      <c r="DU139" s="294" t="str">
        <f ca="true">+IF(OFFSET('Hygiene Data'!$F$11,0,10*ROW('Hygiene Data'!F133))="","",OFFSET('Hygiene Data'!$F$11,0,10*ROW('Hygiene Data'!F133)))</f>
        <v/>
      </c>
      <c r="DV139" s="294" t="str">
        <f ca="true">+IF(OFFSET('Hygiene Data'!$F$12,0,10*ROW('Hygiene Data'!F133))="","",OFFSET('Hygiene Data'!$F$12,0,10*ROW('Hygiene Data'!F133)))</f>
        <v/>
      </c>
      <c r="DW139" s="294" t="str">
        <f ca="true">+IF(OFFSET('Hygiene Data'!$F$13,0,10*ROW('Hygiene Data'!F133))="","",OFFSET('Hygiene Data'!$F$13,0,10*ROW('Hygiene Data'!F133)))</f>
        <v/>
      </c>
      <c r="DX139" s="294" t="str">
        <f ca="true">+IF(OFFSET('Hygiene Data'!$G$11,0,10*ROW('Hygiene Data'!G133))="","",OFFSET('Hygiene Data'!$G$11,0,10*ROW('Hygiene Data'!G133)))</f>
        <v/>
      </c>
      <c r="DY139" s="294" t="str">
        <f ca="true">+IF(OFFSET('Hygiene Data'!$G$12,0,10*ROW('Hygiene Data'!G133))="","",OFFSET('Hygiene Data'!$G$12,0,10*ROW('Hygiene Data'!G133)))</f>
        <v/>
      </c>
      <c r="DZ139" s="294" t="str">
        <f ca="true">+IF(OFFSET('Hygiene Data'!$G$13,0,10*ROW('Hygiene Data'!G133))="","",OFFSET('Hygiene Data'!$G$13,0,10*ROW('Hygiene Data'!G133)))</f>
        <v/>
      </c>
      <c r="EA139" s="294" t="str">
        <f ca="true">+IF(OFFSET('Hygiene Data'!$H$11,0,10*ROW('Hygiene Data'!H133))="","",OFFSET('Hygiene Data'!$H$11,0,10*ROW('Hygiene Data'!H133)))</f>
        <v/>
      </c>
      <c r="EB139" s="294" t="str">
        <f ca="true">+IF(OFFSET('Hygiene Data'!$H$12,0,10*ROW('Hygiene Data'!H133))="","",OFFSET('Hygiene Data'!$H$12,0,10*ROW('Hygiene Data'!H133)))</f>
        <v/>
      </c>
      <c r="EC139" s="294" t="str">
        <f ca="true">+IF(OFFSET('Hygiene Data'!$H$13,0,10*ROW('Hygiene Data'!H133))="","",OFFSET('Hygiene Data'!$H$13,0,10*ROW('Hygiene Data'!H133)))</f>
        <v/>
      </c>
      <c r="ED139" s="294" t="str">
        <f ca="true">+IF(OFFSET('Hygiene Data'!$I$11,0,10*ROW('Hygiene Data'!I133))="","",OFFSET('Hygiene Data'!$I$11,0,10*ROW('Hygiene Data'!I133)))</f>
        <v/>
      </c>
      <c r="EE139" s="294" t="str">
        <f ca="true">+IF(OFFSET('Hygiene Data'!$I$12,0,10*ROW('Hygiene Data'!I133))="","",OFFSET('Hygiene Data'!$I$12,0,10*ROW('Hygiene Data'!I133)))</f>
        <v/>
      </c>
      <c r="EF139" s="294"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50" t="str">
        <f t="shared" ca="true" si="2"/>
        <v/>
      </c>
      <c r="D140" s="96"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6"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6"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6"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6"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6"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6"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6"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6"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6"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6"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6"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6"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6"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6"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6"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6"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6"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7"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7"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7"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7"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7"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7"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7"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7"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7"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7"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7"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7"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7"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7"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7"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7"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7"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7"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7"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7"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7"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7"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7"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7"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7"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7"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7"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7"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7"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7"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8"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8"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8"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8"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8"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8"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8"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8"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8"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8"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8"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8"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8"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8"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8"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8"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8"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8"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94"/>
      <c r="BS140" s="294" t="str">
        <f ca="true">+IF(OFFSET('Water Data'!$D$27,0,10*ROW('Water Data'!D134))="","",OFFSET('Water Data'!$D$27,0,10*ROW('Water Data'!D134)))</f>
        <v/>
      </c>
      <c r="BT140" s="294" t="str">
        <f ca="true">+IF(OFFSET('Water Data'!$D$28,0,10*ROW('Water Data'!D134))="","",OFFSET('Water Data'!$D$28,0,10*ROW('Water Data'!D134)))</f>
        <v/>
      </c>
      <c r="BU140" s="294" t="str">
        <f ca="true">+IF(OFFSET('Water Data'!$D$29,0,10*ROW('Water Data'!D134))="","",OFFSET('Water Data'!$D$29,0,10*ROW('Water Data'!D134)))</f>
        <v/>
      </c>
      <c r="BV140" s="294" t="str">
        <f ca="true">+IF(OFFSET('Water Data'!$E$27,0,10*ROW('Water Data'!E134))="","",OFFSET('Water Data'!$E$27,0,10*ROW('Water Data'!E134)))</f>
        <v/>
      </c>
      <c r="BW140" s="294" t="str">
        <f ca="true">+IF(OFFSET('Water Data'!$E$28,0,10*ROW('Water Data'!E134))="","",OFFSET('Water Data'!$E$28,0,10*ROW('Water Data'!E134)))</f>
        <v/>
      </c>
      <c r="BX140" s="294" t="str">
        <f ca="true">+IF(OFFSET('Water Data'!$E$29,0,10*ROW('Water Data'!E134))="","",OFFSET('Water Data'!$E$29,0,10*ROW('Water Data'!E134)))</f>
        <v/>
      </c>
      <c r="BY140" s="294" t="str">
        <f ca="true">+IF(OFFSET('Water Data'!$F$27,0,10*ROW('Water Data'!F134))="","",OFFSET('Water Data'!$F$27,0,10*ROW('Water Data'!F134)))</f>
        <v/>
      </c>
      <c r="BZ140" s="294" t="str">
        <f ca="true">+IF(OFFSET('Water Data'!$F$28,0,10*ROW('Water Data'!F134))="","",OFFSET('Water Data'!$F$28,0,10*ROW('Water Data'!F134)))</f>
        <v/>
      </c>
      <c r="CA140" s="294" t="str">
        <f ca="true">+IF(OFFSET('Water Data'!$F$29,0,10*ROW('Water Data'!F134))="","",OFFSET('Water Data'!$F$29,0,10*ROW('Water Data'!F134)))</f>
        <v/>
      </c>
      <c r="CB140" s="294" t="str">
        <f ca="true">+IF(OFFSET('Water Data'!$G$27,0,10*ROW('Water Data'!G134))="","",OFFSET('Water Data'!$G$27,0,10*ROW('Water Data'!G134)))</f>
        <v/>
      </c>
      <c r="CC140" s="294" t="str">
        <f ca="true">+IF(OFFSET('Water Data'!$G$28,0,10*ROW('Water Data'!G134))="","",OFFSET('Water Data'!$G$28,0,10*ROW('Water Data'!G134)))</f>
        <v/>
      </c>
      <c r="CD140" s="294" t="str">
        <f ca="true">+IF(OFFSET('Water Data'!$G$29,0,10*ROW('Water Data'!G134))="","",OFFSET('Water Data'!$G$29,0,10*ROW('Water Data'!G134)))</f>
        <v/>
      </c>
      <c r="CE140" s="294" t="str">
        <f ca="true">+IF(OFFSET('Water Data'!$H$27,0,10*ROW('Water Data'!H134))="","",OFFSET('Water Data'!$H$27,0,10*ROW('Water Data'!H134)))</f>
        <v/>
      </c>
      <c r="CF140" s="294" t="str">
        <f ca="true">+IF(OFFSET('Water Data'!$H$28,0,10*ROW('Water Data'!H134))="","",OFFSET('Water Data'!$H$28,0,10*ROW('Water Data'!H134)))</f>
        <v/>
      </c>
      <c r="CG140" s="294" t="str">
        <f ca="true">+IF(OFFSET('Water Data'!$H$29,0,10*ROW('Water Data'!H134))="","",OFFSET('Water Data'!$H$29,0,10*ROW('Water Data'!H134)))</f>
        <v/>
      </c>
      <c r="CH140" s="294" t="str">
        <f ca="true">+IF(OFFSET('Water Data'!$I$27,0,10*ROW('Water Data'!I134))="","",OFFSET('Water Data'!$I$27,0,10*ROW('Water Data'!I134)))</f>
        <v/>
      </c>
      <c r="CI140" s="294" t="str">
        <f ca="true">+IF(OFFSET('Water Data'!$I$28,0,10*ROW('Water Data'!I134))="","",OFFSET('Water Data'!$I$28,0,10*ROW('Water Data'!I134)))</f>
        <v/>
      </c>
      <c r="CJ140" s="294" t="str">
        <f ca="true">+IF(OFFSET('Water Data'!$I$29,0,10*ROW('Water Data'!I134))="","",OFFSET('Water Data'!$I$29,0,10*ROW('Water Data'!I134)))</f>
        <v/>
      </c>
      <c r="CK140" s="294" t="str">
        <f ca="true">+IF(OFFSET('Sanitation Data'!$D$28,0,10*ROW('Sanitation Data'!D134))="","",OFFSET('Sanitation Data'!$D$28,0,10*ROW('Sanitation Data'!D134)))</f>
        <v/>
      </c>
      <c r="CL140" s="294" t="str">
        <f ca="true">+IF(OFFSET('Sanitation Data'!$D$29,0,10*ROW('Sanitation Data'!D134))="","",OFFSET('Sanitation Data'!$D$29,0,10*ROW('Sanitation Data'!D134)))</f>
        <v/>
      </c>
      <c r="CM140" s="294" t="str">
        <f ca="true">+IF(OFFSET('Sanitation Data'!$D$30,0,10*ROW('Sanitation Data'!D134))="","",OFFSET('Sanitation Data'!$D$30,0,10*ROW('Sanitation Data'!D134)))</f>
        <v/>
      </c>
      <c r="CN140" s="294" t="str">
        <f ca="true">+IF(OFFSET('Sanitation Data'!$D$31,0,10*ROW('Sanitation Data'!D134))="","",OFFSET('Sanitation Data'!$D$31,0,10*ROW('Sanitation Data'!D134)))</f>
        <v/>
      </c>
      <c r="CO140" s="294" t="str">
        <f ca="true">+IF(OFFSET('Sanitation Data'!$D$32,0,10*ROW('Sanitation Data'!D134))="","",OFFSET('Sanitation Data'!$D$32,0,10*ROW('Sanitation Data'!D134)))</f>
        <v/>
      </c>
      <c r="CP140" s="294" t="str">
        <f ca="true">+IF(OFFSET('Sanitation Data'!$E$28,0,10*ROW('Sanitation Data'!E134))="","",OFFSET('Sanitation Data'!$E$28,0,10*ROW('Sanitation Data'!E134)))</f>
        <v/>
      </c>
      <c r="CQ140" s="294" t="str">
        <f ca="true">+IF(OFFSET('Sanitation Data'!$E$29,0,10*ROW('Sanitation Data'!E134))="","",OFFSET('Sanitation Data'!$E$29,0,10*ROW('Sanitation Data'!E134)))</f>
        <v/>
      </c>
      <c r="CR140" s="294" t="str">
        <f ca="true">+IF(OFFSET('Sanitation Data'!$E$30,0,10*ROW('Sanitation Data'!E134))="","",OFFSET('Sanitation Data'!$E$30,0,10*ROW('Sanitation Data'!E134)))</f>
        <v/>
      </c>
      <c r="CS140" s="294" t="str">
        <f ca="true">+IF(OFFSET('Sanitation Data'!$E$31,0,10*ROW('Sanitation Data'!E134))="","",OFFSET('Sanitation Data'!$E$31,0,10*ROW('Sanitation Data'!E134)))</f>
        <v/>
      </c>
      <c r="CT140" s="294" t="str">
        <f ca="true">+IF(OFFSET('Sanitation Data'!$E$32,0,10*ROW('Sanitation Data'!E134))="","",OFFSET('Sanitation Data'!$E$32,0,10*ROW('Sanitation Data'!E134)))</f>
        <v/>
      </c>
      <c r="CU140" s="294" t="str">
        <f ca="true">+IF(OFFSET('Sanitation Data'!$F$28,0,10*ROW('Sanitation Data'!F134))="","",OFFSET('Sanitation Data'!$F$28,0,10*ROW('Sanitation Data'!F134)))</f>
        <v/>
      </c>
      <c r="CV140" s="294" t="str">
        <f ca="true">+IF(OFFSET('Sanitation Data'!$F$29,0,10*ROW('Sanitation Data'!F134))="","",OFFSET('Sanitation Data'!$F$29,0,10*ROW('Sanitation Data'!F134)))</f>
        <v/>
      </c>
      <c r="CW140" s="294" t="str">
        <f ca="true">+IF(OFFSET('Sanitation Data'!$F$30,0,10*ROW('Sanitation Data'!F134))="","",OFFSET('Sanitation Data'!$F$30,0,10*ROW('Sanitation Data'!F134)))</f>
        <v/>
      </c>
      <c r="CX140" s="294" t="str">
        <f ca="true">+IF(OFFSET('Sanitation Data'!$F$31,0,10*ROW('Sanitation Data'!F134))="","",OFFSET('Sanitation Data'!$F$31,0,10*ROW('Sanitation Data'!F134)))</f>
        <v/>
      </c>
      <c r="CY140" s="294" t="str">
        <f ca="true">+IF(OFFSET('Sanitation Data'!$F$32,0,10*ROW('Sanitation Data'!F134))="","",OFFSET('Sanitation Data'!$F$32,0,10*ROW('Sanitation Data'!F134)))</f>
        <v/>
      </c>
      <c r="CZ140" s="294" t="str">
        <f ca="true">+IF(OFFSET('Sanitation Data'!$G$28,0,10*ROW('Sanitation Data'!G134))="","",OFFSET('Sanitation Data'!$G$28,0,10*ROW('Sanitation Data'!G134)))</f>
        <v/>
      </c>
      <c r="DA140" s="294" t="str">
        <f ca="true">+IF(OFFSET('Sanitation Data'!$G$29,0,10*ROW('Sanitation Data'!G134))="","",OFFSET('Sanitation Data'!$G$29,0,10*ROW('Sanitation Data'!G134)))</f>
        <v/>
      </c>
      <c r="DB140" s="294" t="str">
        <f ca="true">+IF(OFFSET('Sanitation Data'!$G$30,0,10*ROW('Sanitation Data'!G134))="","",OFFSET('Sanitation Data'!$G$30,0,10*ROW('Sanitation Data'!G134)))</f>
        <v/>
      </c>
      <c r="DC140" s="294" t="str">
        <f ca="true">+IF(OFFSET('Sanitation Data'!$G$31,0,10*ROW('Sanitation Data'!G134))="","",OFFSET('Sanitation Data'!$G$31,0,10*ROW('Sanitation Data'!G134)))</f>
        <v/>
      </c>
      <c r="DD140" s="294" t="str">
        <f ca="true">+IF(OFFSET('Sanitation Data'!$G$32,0,10*ROW('Sanitation Data'!G134))="","",OFFSET('Sanitation Data'!$G$32,0,10*ROW('Sanitation Data'!G134)))</f>
        <v/>
      </c>
      <c r="DE140" s="294" t="str">
        <f ca="true">+IF(OFFSET('Sanitation Data'!$H$28,0,10*ROW('Sanitation Data'!H134))="","",OFFSET('Sanitation Data'!$H$28,0,10*ROW('Sanitation Data'!H134)))</f>
        <v/>
      </c>
      <c r="DF140" s="294" t="str">
        <f ca="true">+IF(OFFSET('Sanitation Data'!$H$29,0,10*ROW('Sanitation Data'!H134))="","",OFFSET('Sanitation Data'!$H$29,0,10*ROW('Sanitation Data'!H134)))</f>
        <v/>
      </c>
      <c r="DG140" s="294" t="str">
        <f ca="true">+IF(OFFSET('Sanitation Data'!$H$30,0,10*ROW('Sanitation Data'!H134))="","",OFFSET('Sanitation Data'!$H$30,0,10*ROW('Sanitation Data'!H134)))</f>
        <v/>
      </c>
      <c r="DH140" s="294" t="str">
        <f ca="true">+IF(OFFSET('Sanitation Data'!$H$31,0,10*ROW('Sanitation Data'!H134))="","",OFFSET('Sanitation Data'!$H$31,0,10*ROW('Sanitation Data'!H134)))</f>
        <v/>
      </c>
      <c r="DI140" s="294" t="str">
        <f ca="true">+IF(OFFSET('Sanitation Data'!$H$32,0,10*ROW('Sanitation Data'!H134))="","",OFFSET('Sanitation Data'!$H$32,0,10*ROW('Sanitation Data'!H134)))</f>
        <v/>
      </c>
      <c r="DJ140" s="294" t="str">
        <f ca="true">+IF(OFFSET('Sanitation Data'!$I$28,0,10*ROW('Sanitation Data'!I134))="","",OFFSET('Sanitation Data'!$I$28,0,10*ROW('Sanitation Data'!I134)))</f>
        <v/>
      </c>
      <c r="DK140" s="294" t="str">
        <f ca="true">+IF(OFFSET('Sanitation Data'!$I$29,0,10*ROW('Sanitation Data'!I134))="","",OFFSET('Sanitation Data'!$I$29,0,10*ROW('Sanitation Data'!I134)))</f>
        <v/>
      </c>
      <c r="DL140" s="294" t="str">
        <f ca="true">+IF(OFFSET('Sanitation Data'!$I$30,0,10*ROW('Sanitation Data'!I134))="","",OFFSET('Sanitation Data'!$I$30,0,10*ROW('Sanitation Data'!I134)))</f>
        <v/>
      </c>
      <c r="DM140" s="294" t="str">
        <f ca="true">+IF(OFFSET('Sanitation Data'!$I$31,0,10*ROW('Sanitation Data'!I134))="","",OFFSET('Sanitation Data'!$I$31,0,10*ROW('Sanitation Data'!I134)))</f>
        <v/>
      </c>
      <c r="DN140" s="294" t="str">
        <f ca="true">+IF(OFFSET('Sanitation Data'!$I$32,0,10*ROW('Sanitation Data'!I134))="","",OFFSET('Sanitation Data'!$I$32,0,10*ROW('Sanitation Data'!I134)))</f>
        <v/>
      </c>
      <c r="DO140" s="294" t="str">
        <f ca="true">+IF(OFFSET('Hygiene Data'!$D$11,0,10*ROW('Hygiene Data'!D134))="","",OFFSET('Hygiene Data'!$D$11,0,10*ROW('Hygiene Data'!D134)))</f>
        <v/>
      </c>
      <c r="DP140" s="294" t="str">
        <f ca="true">+IF(OFFSET('Hygiene Data'!$D$12,0,10*ROW('Hygiene Data'!D134))="","",OFFSET('Hygiene Data'!$D$12,0,10*ROW('Hygiene Data'!D134)))</f>
        <v/>
      </c>
      <c r="DQ140" s="294" t="str">
        <f ca="true">+IF(OFFSET('Hygiene Data'!$D$13,0,10*ROW('Hygiene Data'!D134))="","",OFFSET('Hygiene Data'!$D$13,0,10*ROW('Hygiene Data'!D134)))</f>
        <v/>
      </c>
      <c r="DR140" s="294" t="str">
        <f ca="true">+IF(OFFSET('Hygiene Data'!$E$11,0,10*ROW('Hygiene Data'!E134))="","",OFFSET('Hygiene Data'!$E$11,0,10*ROW('Hygiene Data'!E134)))</f>
        <v/>
      </c>
      <c r="DS140" s="294" t="str">
        <f ca="true">+IF(OFFSET('Hygiene Data'!$E$12,0,10*ROW('Hygiene Data'!E134))="","",OFFSET('Hygiene Data'!$E$12,0,10*ROW('Hygiene Data'!E134)))</f>
        <v/>
      </c>
      <c r="DT140" s="294" t="str">
        <f ca="true">+IF(OFFSET('Hygiene Data'!$E$13,0,10*ROW('Hygiene Data'!E134))="","",OFFSET('Hygiene Data'!$E$13,0,10*ROW('Hygiene Data'!E134)))</f>
        <v/>
      </c>
      <c r="DU140" s="294" t="str">
        <f ca="true">+IF(OFFSET('Hygiene Data'!$F$11,0,10*ROW('Hygiene Data'!F134))="","",OFFSET('Hygiene Data'!$F$11,0,10*ROW('Hygiene Data'!F134)))</f>
        <v/>
      </c>
      <c r="DV140" s="294" t="str">
        <f ca="true">+IF(OFFSET('Hygiene Data'!$F$12,0,10*ROW('Hygiene Data'!F134))="","",OFFSET('Hygiene Data'!$F$12,0,10*ROW('Hygiene Data'!F134)))</f>
        <v/>
      </c>
      <c r="DW140" s="294" t="str">
        <f ca="true">+IF(OFFSET('Hygiene Data'!$F$13,0,10*ROW('Hygiene Data'!F134))="","",OFFSET('Hygiene Data'!$F$13,0,10*ROW('Hygiene Data'!F134)))</f>
        <v/>
      </c>
      <c r="DX140" s="294" t="str">
        <f ca="true">+IF(OFFSET('Hygiene Data'!$G$11,0,10*ROW('Hygiene Data'!G134))="","",OFFSET('Hygiene Data'!$G$11,0,10*ROW('Hygiene Data'!G134)))</f>
        <v/>
      </c>
      <c r="DY140" s="294" t="str">
        <f ca="true">+IF(OFFSET('Hygiene Data'!$G$12,0,10*ROW('Hygiene Data'!G134))="","",OFFSET('Hygiene Data'!$G$12,0,10*ROW('Hygiene Data'!G134)))</f>
        <v/>
      </c>
      <c r="DZ140" s="294" t="str">
        <f ca="true">+IF(OFFSET('Hygiene Data'!$G$13,0,10*ROW('Hygiene Data'!G134))="","",OFFSET('Hygiene Data'!$G$13,0,10*ROW('Hygiene Data'!G134)))</f>
        <v/>
      </c>
      <c r="EA140" s="294" t="str">
        <f ca="true">+IF(OFFSET('Hygiene Data'!$H$11,0,10*ROW('Hygiene Data'!H134))="","",OFFSET('Hygiene Data'!$H$11,0,10*ROW('Hygiene Data'!H134)))</f>
        <v/>
      </c>
      <c r="EB140" s="294" t="str">
        <f ca="true">+IF(OFFSET('Hygiene Data'!$H$12,0,10*ROW('Hygiene Data'!H134))="","",OFFSET('Hygiene Data'!$H$12,0,10*ROW('Hygiene Data'!H134)))</f>
        <v/>
      </c>
      <c r="EC140" s="294" t="str">
        <f ca="true">+IF(OFFSET('Hygiene Data'!$H$13,0,10*ROW('Hygiene Data'!H134))="","",OFFSET('Hygiene Data'!$H$13,0,10*ROW('Hygiene Data'!H134)))</f>
        <v/>
      </c>
      <c r="ED140" s="294" t="str">
        <f ca="true">+IF(OFFSET('Hygiene Data'!$I$11,0,10*ROW('Hygiene Data'!I134))="","",OFFSET('Hygiene Data'!$I$11,0,10*ROW('Hygiene Data'!I134)))</f>
        <v/>
      </c>
      <c r="EE140" s="294" t="str">
        <f ca="true">+IF(OFFSET('Hygiene Data'!$I$12,0,10*ROW('Hygiene Data'!I134))="","",OFFSET('Hygiene Data'!$I$12,0,10*ROW('Hygiene Data'!I134)))</f>
        <v/>
      </c>
      <c r="EF140" s="294"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50" t="str">
        <f t="shared" ca="true" si="2"/>
        <v/>
      </c>
      <c r="D141" s="96"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6"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6"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6"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6"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6"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6"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6"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6"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6"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6"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6"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6"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6"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6"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6"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6"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6"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7"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7"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7"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7"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7"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7"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7"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7"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7"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7"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7"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7"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7"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7"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7"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7"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7"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7"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7"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7"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7"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7"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7"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7"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7"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7"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7"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7"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7"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7"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8"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8"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8"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8"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8"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8"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8"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8"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8"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8"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8"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8"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8"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8"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8"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8"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8"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8"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94"/>
      <c r="BS141" s="294" t="str">
        <f ca="true">+IF(OFFSET('Water Data'!$D$27,0,10*ROW('Water Data'!D135))="","",OFFSET('Water Data'!$D$27,0,10*ROW('Water Data'!D135)))</f>
        <v/>
      </c>
      <c r="BT141" s="294" t="str">
        <f ca="true">+IF(OFFSET('Water Data'!$D$28,0,10*ROW('Water Data'!D135))="","",OFFSET('Water Data'!$D$28,0,10*ROW('Water Data'!D135)))</f>
        <v/>
      </c>
      <c r="BU141" s="294" t="str">
        <f ca="true">+IF(OFFSET('Water Data'!$D$29,0,10*ROW('Water Data'!D135))="","",OFFSET('Water Data'!$D$29,0,10*ROW('Water Data'!D135)))</f>
        <v/>
      </c>
      <c r="BV141" s="294" t="str">
        <f ca="true">+IF(OFFSET('Water Data'!$E$27,0,10*ROW('Water Data'!E135))="","",OFFSET('Water Data'!$E$27,0,10*ROW('Water Data'!E135)))</f>
        <v/>
      </c>
      <c r="BW141" s="294" t="str">
        <f ca="true">+IF(OFFSET('Water Data'!$E$28,0,10*ROW('Water Data'!E135))="","",OFFSET('Water Data'!$E$28,0,10*ROW('Water Data'!E135)))</f>
        <v/>
      </c>
      <c r="BX141" s="294" t="str">
        <f ca="true">+IF(OFFSET('Water Data'!$E$29,0,10*ROW('Water Data'!E135))="","",OFFSET('Water Data'!$E$29,0,10*ROW('Water Data'!E135)))</f>
        <v/>
      </c>
      <c r="BY141" s="294" t="str">
        <f ca="true">+IF(OFFSET('Water Data'!$F$27,0,10*ROW('Water Data'!F135))="","",OFFSET('Water Data'!$F$27,0,10*ROW('Water Data'!F135)))</f>
        <v/>
      </c>
      <c r="BZ141" s="294" t="str">
        <f ca="true">+IF(OFFSET('Water Data'!$F$28,0,10*ROW('Water Data'!F135))="","",OFFSET('Water Data'!$F$28,0,10*ROW('Water Data'!F135)))</f>
        <v/>
      </c>
      <c r="CA141" s="294" t="str">
        <f ca="true">+IF(OFFSET('Water Data'!$F$29,0,10*ROW('Water Data'!F135))="","",OFFSET('Water Data'!$F$29,0,10*ROW('Water Data'!F135)))</f>
        <v/>
      </c>
      <c r="CB141" s="294" t="str">
        <f ca="true">+IF(OFFSET('Water Data'!$G$27,0,10*ROW('Water Data'!G135))="","",OFFSET('Water Data'!$G$27,0,10*ROW('Water Data'!G135)))</f>
        <v/>
      </c>
      <c r="CC141" s="294" t="str">
        <f ca="true">+IF(OFFSET('Water Data'!$G$28,0,10*ROW('Water Data'!G135))="","",OFFSET('Water Data'!$G$28,0,10*ROW('Water Data'!G135)))</f>
        <v/>
      </c>
      <c r="CD141" s="294" t="str">
        <f ca="true">+IF(OFFSET('Water Data'!$G$29,0,10*ROW('Water Data'!G135))="","",OFFSET('Water Data'!$G$29,0,10*ROW('Water Data'!G135)))</f>
        <v/>
      </c>
      <c r="CE141" s="294" t="str">
        <f ca="true">+IF(OFFSET('Water Data'!$H$27,0,10*ROW('Water Data'!H135))="","",OFFSET('Water Data'!$H$27,0,10*ROW('Water Data'!H135)))</f>
        <v/>
      </c>
      <c r="CF141" s="294" t="str">
        <f ca="true">+IF(OFFSET('Water Data'!$H$28,0,10*ROW('Water Data'!H135))="","",OFFSET('Water Data'!$H$28,0,10*ROW('Water Data'!H135)))</f>
        <v/>
      </c>
      <c r="CG141" s="294" t="str">
        <f ca="true">+IF(OFFSET('Water Data'!$H$29,0,10*ROW('Water Data'!H135))="","",OFFSET('Water Data'!$H$29,0,10*ROW('Water Data'!H135)))</f>
        <v/>
      </c>
      <c r="CH141" s="294" t="str">
        <f ca="true">+IF(OFFSET('Water Data'!$I$27,0,10*ROW('Water Data'!I135))="","",OFFSET('Water Data'!$I$27,0,10*ROW('Water Data'!I135)))</f>
        <v/>
      </c>
      <c r="CI141" s="294" t="str">
        <f ca="true">+IF(OFFSET('Water Data'!$I$28,0,10*ROW('Water Data'!I135))="","",OFFSET('Water Data'!$I$28,0,10*ROW('Water Data'!I135)))</f>
        <v/>
      </c>
      <c r="CJ141" s="294" t="str">
        <f ca="true">+IF(OFFSET('Water Data'!$I$29,0,10*ROW('Water Data'!I135))="","",OFFSET('Water Data'!$I$29,0,10*ROW('Water Data'!I135)))</f>
        <v/>
      </c>
      <c r="CK141" s="294" t="str">
        <f ca="true">+IF(OFFSET('Sanitation Data'!$D$28,0,10*ROW('Sanitation Data'!D135))="","",OFFSET('Sanitation Data'!$D$28,0,10*ROW('Sanitation Data'!D135)))</f>
        <v/>
      </c>
      <c r="CL141" s="294" t="str">
        <f ca="true">+IF(OFFSET('Sanitation Data'!$D$29,0,10*ROW('Sanitation Data'!D135))="","",OFFSET('Sanitation Data'!$D$29,0,10*ROW('Sanitation Data'!D135)))</f>
        <v/>
      </c>
      <c r="CM141" s="294" t="str">
        <f ca="true">+IF(OFFSET('Sanitation Data'!$D$30,0,10*ROW('Sanitation Data'!D135))="","",OFFSET('Sanitation Data'!$D$30,0,10*ROW('Sanitation Data'!D135)))</f>
        <v/>
      </c>
      <c r="CN141" s="294" t="str">
        <f ca="true">+IF(OFFSET('Sanitation Data'!$D$31,0,10*ROW('Sanitation Data'!D135))="","",OFFSET('Sanitation Data'!$D$31,0,10*ROW('Sanitation Data'!D135)))</f>
        <v/>
      </c>
      <c r="CO141" s="294" t="str">
        <f ca="true">+IF(OFFSET('Sanitation Data'!$D$32,0,10*ROW('Sanitation Data'!D135))="","",OFFSET('Sanitation Data'!$D$32,0,10*ROW('Sanitation Data'!D135)))</f>
        <v/>
      </c>
      <c r="CP141" s="294" t="str">
        <f ca="true">+IF(OFFSET('Sanitation Data'!$E$28,0,10*ROW('Sanitation Data'!E135))="","",OFFSET('Sanitation Data'!$E$28,0,10*ROW('Sanitation Data'!E135)))</f>
        <v/>
      </c>
      <c r="CQ141" s="294" t="str">
        <f ca="true">+IF(OFFSET('Sanitation Data'!$E$29,0,10*ROW('Sanitation Data'!E135))="","",OFFSET('Sanitation Data'!$E$29,0,10*ROW('Sanitation Data'!E135)))</f>
        <v/>
      </c>
      <c r="CR141" s="294" t="str">
        <f ca="true">+IF(OFFSET('Sanitation Data'!$E$30,0,10*ROW('Sanitation Data'!E135))="","",OFFSET('Sanitation Data'!$E$30,0,10*ROW('Sanitation Data'!E135)))</f>
        <v/>
      </c>
      <c r="CS141" s="294" t="str">
        <f ca="true">+IF(OFFSET('Sanitation Data'!$E$31,0,10*ROW('Sanitation Data'!E135))="","",OFFSET('Sanitation Data'!$E$31,0,10*ROW('Sanitation Data'!E135)))</f>
        <v/>
      </c>
      <c r="CT141" s="294" t="str">
        <f ca="true">+IF(OFFSET('Sanitation Data'!$E$32,0,10*ROW('Sanitation Data'!E135))="","",OFFSET('Sanitation Data'!$E$32,0,10*ROW('Sanitation Data'!E135)))</f>
        <v/>
      </c>
      <c r="CU141" s="294" t="str">
        <f ca="true">+IF(OFFSET('Sanitation Data'!$F$28,0,10*ROW('Sanitation Data'!F135))="","",OFFSET('Sanitation Data'!$F$28,0,10*ROW('Sanitation Data'!F135)))</f>
        <v/>
      </c>
      <c r="CV141" s="294" t="str">
        <f ca="true">+IF(OFFSET('Sanitation Data'!$F$29,0,10*ROW('Sanitation Data'!F135))="","",OFFSET('Sanitation Data'!$F$29,0,10*ROW('Sanitation Data'!F135)))</f>
        <v/>
      </c>
      <c r="CW141" s="294" t="str">
        <f ca="true">+IF(OFFSET('Sanitation Data'!$F$30,0,10*ROW('Sanitation Data'!F135))="","",OFFSET('Sanitation Data'!$F$30,0,10*ROW('Sanitation Data'!F135)))</f>
        <v/>
      </c>
      <c r="CX141" s="294" t="str">
        <f ca="true">+IF(OFFSET('Sanitation Data'!$F$31,0,10*ROW('Sanitation Data'!F135))="","",OFFSET('Sanitation Data'!$F$31,0,10*ROW('Sanitation Data'!F135)))</f>
        <v/>
      </c>
      <c r="CY141" s="294" t="str">
        <f ca="true">+IF(OFFSET('Sanitation Data'!$F$32,0,10*ROW('Sanitation Data'!F135))="","",OFFSET('Sanitation Data'!$F$32,0,10*ROW('Sanitation Data'!F135)))</f>
        <v/>
      </c>
      <c r="CZ141" s="294" t="str">
        <f ca="true">+IF(OFFSET('Sanitation Data'!$G$28,0,10*ROW('Sanitation Data'!G135))="","",OFFSET('Sanitation Data'!$G$28,0,10*ROW('Sanitation Data'!G135)))</f>
        <v/>
      </c>
      <c r="DA141" s="294" t="str">
        <f ca="true">+IF(OFFSET('Sanitation Data'!$G$29,0,10*ROW('Sanitation Data'!G135))="","",OFFSET('Sanitation Data'!$G$29,0,10*ROW('Sanitation Data'!G135)))</f>
        <v/>
      </c>
      <c r="DB141" s="294" t="str">
        <f ca="true">+IF(OFFSET('Sanitation Data'!$G$30,0,10*ROW('Sanitation Data'!G135))="","",OFFSET('Sanitation Data'!$G$30,0,10*ROW('Sanitation Data'!G135)))</f>
        <v/>
      </c>
      <c r="DC141" s="294" t="str">
        <f ca="true">+IF(OFFSET('Sanitation Data'!$G$31,0,10*ROW('Sanitation Data'!G135))="","",OFFSET('Sanitation Data'!$G$31,0,10*ROW('Sanitation Data'!G135)))</f>
        <v/>
      </c>
      <c r="DD141" s="294" t="str">
        <f ca="true">+IF(OFFSET('Sanitation Data'!$G$32,0,10*ROW('Sanitation Data'!G135))="","",OFFSET('Sanitation Data'!$G$32,0,10*ROW('Sanitation Data'!G135)))</f>
        <v/>
      </c>
      <c r="DE141" s="294" t="str">
        <f ca="true">+IF(OFFSET('Sanitation Data'!$H$28,0,10*ROW('Sanitation Data'!H135))="","",OFFSET('Sanitation Data'!$H$28,0,10*ROW('Sanitation Data'!H135)))</f>
        <v/>
      </c>
      <c r="DF141" s="294" t="str">
        <f ca="true">+IF(OFFSET('Sanitation Data'!$H$29,0,10*ROW('Sanitation Data'!H135))="","",OFFSET('Sanitation Data'!$H$29,0,10*ROW('Sanitation Data'!H135)))</f>
        <v/>
      </c>
      <c r="DG141" s="294" t="str">
        <f ca="true">+IF(OFFSET('Sanitation Data'!$H$30,0,10*ROW('Sanitation Data'!H135))="","",OFFSET('Sanitation Data'!$H$30,0,10*ROW('Sanitation Data'!H135)))</f>
        <v/>
      </c>
      <c r="DH141" s="294" t="str">
        <f ca="true">+IF(OFFSET('Sanitation Data'!$H$31,0,10*ROW('Sanitation Data'!H135))="","",OFFSET('Sanitation Data'!$H$31,0,10*ROW('Sanitation Data'!H135)))</f>
        <v/>
      </c>
      <c r="DI141" s="294" t="str">
        <f ca="true">+IF(OFFSET('Sanitation Data'!$H$32,0,10*ROW('Sanitation Data'!H135))="","",OFFSET('Sanitation Data'!$H$32,0,10*ROW('Sanitation Data'!H135)))</f>
        <v/>
      </c>
      <c r="DJ141" s="294" t="str">
        <f ca="true">+IF(OFFSET('Sanitation Data'!$I$28,0,10*ROW('Sanitation Data'!I135))="","",OFFSET('Sanitation Data'!$I$28,0,10*ROW('Sanitation Data'!I135)))</f>
        <v/>
      </c>
      <c r="DK141" s="294" t="str">
        <f ca="true">+IF(OFFSET('Sanitation Data'!$I$29,0,10*ROW('Sanitation Data'!I135))="","",OFFSET('Sanitation Data'!$I$29,0,10*ROW('Sanitation Data'!I135)))</f>
        <v/>
      </c>
      <c r="DL141" s="294" t="str">
        <f ca="true">+IF(OFFSET('Sanitation Data'!$I$30,0,10*ROW('Sanitation Data'!I135))="","",OFFSET('Sanitation Data'!$I$30,0,10*ROW('Sanitation Data'!I135)))</f>
        <v/>
      </c>
      <c r="DM141" s="294" t="str">
        <f ca="true">+IF(OFFSET('Sanitation Data'!$I$31,0,10*ROW('Sanitation Data'!I135))="","",OFFSET('Sanitation Data'!$I$31,0,10*ROW('Sanitation Data'!I135)))</f>
        <v/>
      </c>
      <c r="DN141" s="294" t="str">
        <f ca="true">+IF(OFFSET('Sanitation Data'!$I$32,0,10*ROW('Sanitation Data'!I135))="","",OFFSET('Sanitation Data'!$I$32,0,10*ROW('Sanitation Data'!I135)))</f>
        <v/>
      </c>
      <c r="DO141" s="294" t="str">
        <f ca="true">+IF(OFFSET('Hygiene Data'!$D$11,0,10*ROW('Hygiene Data'!D135))="","",OFFSET('Hygiene Data'!$D$11,0,10*ROW('Hygiene Data'!D135)))</f>
        <v/>
      </c>
      <c r="DP141" s="294" t="str">
        <f ca="true">+IF(OFFSET('Hygiene Data'!$D$12,0,10*ROW('Hygiene Data'!D135))="","",OFFSET('Hygiene Data'!$D$12,0,10*ROW('Hygiene Data'!D135)))</f>
        <v/>
      </c>
      <c r="DQ141" s="294" t="str">
        <f ca="true">+IF(OFFSET('Hygiene Data'!$D$13,0,10*ROW('Hygiene Data'!D135))="","",OFFSET('Hygiene Data'!$D$13,0,10*ROW('Hygiene Data'!D135)))</f>
        <v/>
      </c>
      <c r="DR141" s="294" t="str">
        <f ca="true">+IF(OFFSET('Hygiene Data'!$E$11,0,10*ROW('Hygiene Data'!E135))="","",OFFSET('Hygiene Data'!$E$11,0,10*ROW('Hygiene Data'!E135)))</f>
        <v/>
      </c>
      <c r="DS141" s="294" t="str">
        <f ca="true">+IF(OFFSET('Hygiene Data'!$E$12,0,10*ROW('Hygiene Data'!E135))="","",OFFSET('Hygiene Data'!$E$12,0,10*ROW('Hygiene Data'!E135)))</f>
        <v/>
      </c>
      <c r="DT141" s="294" t="str">
        <f ca="true">+IF(OFFSET('Hygiene Data'!$E$13,0,10*ROW('Hygiene Data'!E135))="","",OFFSET('Hygiene Data'!$E$13,0,10*ROW('Hygiene Data'!E135)))</f>
        <v/>
      </c>
      <c r="DU141" s="294" t="str">
        <f ca="true">+IF(OFFSET('Hygiene Data'!$F$11,0,10*ROW('Hygiene Data'!F135))="","",OFFSET('Hygiene Data'!$F$11,0,10*ROW('Hygiene Data'!F135)))</f>
        <v/>
      </c>
      <c r="DV141" s="294" t="str">
        <f ca="true">+IF(OFFSET('Hygiene Data'!$F$12,0,10*ROW('Hygiene Data'!F135))="","",OFFSET('Hygiene Data'!$F$12,0,10*ROW('Hygiene Data'!F135)))</f>
        <v/>
      </c>
      <c r="DW141" s="294" t="str">
        <f ca="true">+IF(OFFSET('Hygiene Data'!$F$13,0,10*ROW('Hygiene Data'!F135))="","",OFFSET('Hygiene Data'!$F$13,0,10*ROW('Hygiene Data'!F135)))</f>
        <v/>
      </c>
      <c r="DX141" s="294" t="str">
        <f ca="true">+IF(OFFSET('Hygiene Data'!$G$11,0,10*ROW('Hygiene Data'!G135))="","",OFFSET('Hygiene Data'!$G$11,0,10*ROW('Hygiene Data'!G135)))</f>
        <v/>
      </c>
      <c r="DY141" s="294" t="str">
        <f ca="true">+IF(OFFSET('Hygiene Data'!$G$12,0,10*ROW('Hygiene Data'!G135))="","",OFFSET('Hygiene Data'!$G$12,0,10*ROW('Hygiene Data'!G135)))</f>
        <v/>
      </c>
      <c r="DZ141" s="294" t="str">
        <f ca="true">+IF(OFFSET('Hygiene Data'!$G$13,0,10*ROW('Hygiene Data'!G135))="","",OFFSET('Hygiene Data'!$G$13,0,10*ROW('Hygiene Data'!G135)))</f>
        <v/>
      </c>
      <c r="EA141" s="294" t="str">
        <f ca="true">+IF(OFFSET('Hygiene Data'!$H$11,0,10*ROW('Hygiene Data'!H135))="","",OFFSET('Hygiene Data'!$H$11,0,10*ROW('Hygiene Data'!H135)))</f>
        <v/>
      </c>
      <c r="EB141" s="294" t="str">
        <f ca="true">+IF(OFFSET('Hygiene Data'!$H$12,0,10*ROW('Hygiene Data'!H135))="","",OFFSET('Hygiene Data'!$H$12,0,10*ROW('Hygiene Data'!H135)))</f>
        <v/>
      </c>
      <c r="EC141" s="294" t="str">
        <f ca="true">+IF(OFFSET('Hygiene Data'!$H$13,0,10*ROW('Hygiene Data'!H135))="","",OFFSET('Hygiene Data'!$H$13,0,10*ROW('Hygiene Data'!H135)))</f>
        <v/>
      </c>
      <c r="ED141" s="294" t="str">
        <f ca="true">+IF(OFFSET('Hygiene Data'!$I$11,0,10*ROW('Hygiene Data'!I135))="","",OFFSET('Hygiene Data'!$I$11,0,10*ROW('Hygiene Data'!I135)))</f>
        <v/>
      </c>
      <c r="EE141" s="294" t="str">
        <f ca="true">+IF(OFFSET('Hygiene Data'!$I$12,0,10*ROW('Hygiene Data'!I135))="","",OFFSET('Hygiene Data'!$I$12,0,10*ROW('Hygiene Data'!I135)))</f>
        <v/>
      </c>
      <c r="EF141" s="294"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50" t="str">
        <f t="shared" ca="true" si="2"/>
        <v/>
      </c>
      <c r="D142" s="96"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6"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6"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6"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6"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6"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6"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6"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6"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6"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6"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6"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6"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6"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6"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6"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6"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6"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7"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7"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7"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7"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7"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7"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7"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7"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7"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7"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7"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7"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7"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7"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7"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7"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7"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7"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7"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7"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7"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7"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7"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7"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7"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7"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7"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7"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7"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7"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8"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8"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8"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8"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8"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8"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8"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8"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8"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8"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8"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8"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8"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8"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8"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8"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8"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8"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94"/>
      <c r="BS142" s="294" t="str">
        <f ca="true">+IF(OFFSET('Water Data'!$D$27,0,10*ROW('Water Data'!D136))="","",OFFSET('Water Data'!$D$27,0,10*ROW('Water Data'!D136)))</f>
        <v/>
      </c>
      <c r="BT142" s="294" t="str">
        <f ca="true">+IF(OFFSET('Water Data'!$D$28,0,10*ROW('Water Data'!D136))="","",OFFSET('Water Data'!$D$28,0,10*ROW('Water Data'!D136)))</f>
        <v/>
      </c>
      <c r="BU142" s="294" t="str">
        <f ca="true">+IF(OFFSET('Water Data'!$D$29,0,10*ROW('Water Data'!D136))="","",OFFSET('Water Data'!$D$29,0,10*ROW('Water Data'!D136)))</f>
        <v/>
      </c>
      <c r="BV142" s="294" t="str">
        <f ca="true">+IF(OFFSET('Water Data'!$E$27,0,10*ROW('Water Data'!E136))="","",OFFSET('Water Data'!$E$27,0,10*ROW('Water Data'!E136)))</f>
        <v/>
      </c>
      <c r="BW142" s="294" t="str">
        <f ca="true">+IF(OFFSET('Water Data'!$E$28,0,10*ROW('Water Data'!E136))="","",OFFSET('Water Data'!$E$28,0,10*ROW('Water Data'!E136)))</f>
        <v/>
      </c>
      <c r="BX142" s="294" t="str">
        <f ca="true">+IF(OFFSET('Water Data'!$E$29,0,10*ROW('Water Data'!E136))="","",OFFSET('Water Data'!$E$29,0,10*ROW('Water Data'!E136)))</f>
        <v/>
      </c>
      <c r="BY142" s="294" t="str">
        <f ca="true">+IF(OFFSET('Water Data'!$F$27,0,10*ROW('Water Data'!F136))="","",OFFSET('Water Data'!$F$27,0,10*ROW('Water Data'!F136)))</f>
        <v/>
      </c>
      <c r="BZ142" s="294" t="str">
        <f ca="true">+IF(OFFSET('Water Data'!$F$28,0,10*ROW('Water Data'!F136))="","",OFFSET('Water Data'!$F$28,0,10*ROW('Water Data'!F136)))</f>
        <v/>
      </c>
      <c r="CA142" s="294" t="str">
        <f ca="true">+IF(OFFSET('Water Data'!$F$29,0,10*ROW('Water Data'!F136))="","",OFFSET('Water Data'!$F$29,0,10*ROW('Water Data'!F136)))</f>
        <v/>
      </c>
      <c r="CB142" s="294" t="str">
        <f ca="true">+IF(OFFSET('Water Data'!$G$27,0,10*ROW('Water Data'!G136))="","",OFFSET('Water Data'!$G$27,0,10*ROW('Water Data'!G136)))</f>
        <v/>
      </c>
      <c r="CC142" s="294" t="str">
        <f ca="true">+IF(OFFSET('Water Data'!$G$28,0,10*ROW('Water Data'!G136))="","",OFFSET('Water Data'!$G$28,0,10*ROW('Water Data'!G136)))</f>
        <v/>
      </c>
      <c r="CD142" s="294" t="str">
        <f ca="true">+IF(OFFSET('Water Data'!$G$29,0,10*ROW('Water Data'!G136))="","",OFFSET('Water Data'!$G$29,0,10*ROW('Water Data'!G136)))</f>
        <v/>
      </c>
      <c r="CE142" s="294" t="str">
        <f ca="true">+IF(OFFSET('Water Data'!$H$27,0,10*ROW('Water Data'!H136))="","",OFFSET('Water Data'!$H$27,0,10*ROW('Water Data'!H136)))</f>
        <v/>
      </c>
      <c r="CF142" s="294" t="str">
        <f ca="true">+IF(OFFSET('Water Data'!$H$28,0,10*ROW('Water Data'!H136))="","",OFFSET('Water Data'!$H$28,0,10*ROW('Water Data'!H136)))</f>
        <v/>
      </c>
      <c r="CG142" s="294" t="str">
        <f ca="true">+IF(OFFSET('Water Data'!$H$29,0,10*ROW('Water Data'!H136))="","",OFFSET('Water Data'!$H$29,0,10*ROW('Water Data'!H136)))</f>
        <v/>
      </c>
      <c r="CH142" s="294" t="str">
        <f ca="true">+IF(OFFSET('Water Data'!$I$27,0,10*ROW('Water Data'!I136))="","",OFFSET('Water Data'!$I$27,0,10*ROW('Water Data'!I136)))</f>
        <v/>
      </c>
      <c r="CI142" s="294" t="str">
        <f ca="true">+IF(OFFSET('Water Data'!$I$28,0,10*ROW('Water Data'!I136))="","",OFFSET('Water Data'!$I$28,0,10*ROW('Water Data'!I136)))</f>
        <v/>
      </c>
      <c r="CJ142" s="294" t="str">
        <f ca="true">+IF(OFFSET('Water Data'!$I$29,0,10*ROW('Water Data'!I136))="","",OFFSET('Water Data'!$I$29,0,10*ROW('Water Data'!I136)))</f>
        <v/>
      </c>
      <c r="CK142" s="294" t="str">
        <f ca="true">+IF(OFFSET('Sanitation Data'!$D$28,0,10*ROW('Sanitation Data'!D136))="","",OFFSET('Sanitation Data'!$D$28,0,10*ROW('Sanitation Data'!D136)))</f>
        <v/>
      </c>
      <c r="CL142" s="294" t="str">
        <f ca="true">+IF(OFFSET('Sanitation Data'!$D$29,0,10*ROW('Sanitation Data'!D136))="","",OFFSET('Sanitation Data'!$D$29,0,10*ROW('Sanitation Data'!D136)))</f>
        <v/>
      </c>
      <c r="CM142" s="294" t="str">
        <f ca="true">+IF(OFFSET('Sanitation Data'!$D$30,0,10*ROW('Sanitation Data'!D136))="","",OFFSET('Sanitation Data'!$D$30,0,10*ROW('Sanitation Data'!D136)))</f>
        <v/>
      </c>
      <c r="CN142" s="294" t="str">
        <f ca="true">+IF(OFFSET('Sanitation Data'!$D$31,0,10*ROW('Sanitation Data'!D136))="","",OFFSET('Sanitation Data'!$D$31,0,10*ROW('Sanitation Data'!D136)))</f>
        <v/>
      </c>
      <c r="CO142" s="294" t="str">
        <f ca="true">+IF(OFFSET('Sanitation Data'!$D$32,0,10*ROW('Sanitation Data'!D136))="","",OFFSET('Sanitation Data'!$D$32,0,10*ROW('Sanitation Data'!D136)))</f>
        <v/>
      </c>
      <c r="CP142" s="294" t="str">
        <f ca="true">+IF(OFFSET('Sanitation Data'!$E$28,0,10*ROW('Sanitation Data'!E136))="","",OFFSET('Sanitation Data'!$E$28,0,10*ROW('Sanitation Data'!E136)))</f>
        <v/>
      </c>
      <c r="CQ142" s="294" t="str">
        <f ca="true">+IF(OFFSET('Sanitation Data'!$E$29,0,10*ROW('Sanitation Data'!E136))="","",OFFSET('Sanitation Data'!$E$29,0,10*ROW('Sanitation Data'!E136)))</f>
        <v/>
      </c>
      <c r="CR142" s="294" t="str">
        <f ca="true">+IF(OFFSET('Sanitation Data'!$E$30,0,10*ROW('Sanitation Data'!E136))="","",OFFSET('Sanitation Data'!$E$30,0,10*ROW('Sanitation Data'!E136)))</f>
        <v/>
      </c>
      <c r="CS142" s="294" t="str">
        <f ca="true">+IF(OFFSET('Sanitation Data'!$E$31,0,10*ROW('Sanitation Data'!E136))="","",OFFSET('Sanitation Data'!$E$31,0,10*ROW('Sanitation Data'!E136)))</f>
        <v/>
      </c>
      <c r="CT142" s="294" t="str">
        <f ca="true">+IF(OFFSET('Sanitation Data'!$E$32,0,10*ROW('Sanitation Data'!E136))="","",OFFSET('Sanitation Data'!$E$32,0,10*ROW('Sanitation Data'!E136)))</f>
        <v/>
      </c>
      <c r="CU142" s="294" t="str">
        <f ca="true">+IF(OFFSET('Sanitation Data'!$F$28,0,10*ROW('Sanitation Data'!F136))="","",OFFSET('Sanitation Data'!$F$28,0,10*ROW('Sanitation Data'!F136)))</f>
        <v/>
      </c>
      <c r="CV142" s="294" t="str">
        <f ca="true">+IF(OFFSET('Sanitation Data'!$F$29,0,10*ROW('Sanitation Data'!F136))="","",OFFSET('Sanitation Data'!$F$29,0,10*ROW('Sanitation Data'!F136)))</f>
        <v/>
      </c>
      <c r="CW142" s="294" t="str">
        <f ca="true">+IF(OFFSET('Sanitation Data'!$F$30,0,10*ROW('Sanitation Data'!F136))="","",OFFSET('Sanitation Data'!$F$30,0,10*ROW('Sanitation Data'!F136)))</f>
        <v/>
      </c>
      <c r="CX142" s="294" t="str">
        <f ca="true">+IF(OFFSET('Sanitation Data'!$F$31,0,10*ROW('Sanitation Data'!F136))="","",OFFSET('Sanitation Data'!$F$31,0,10*ROW('Sanitation Data'!F136)))</f>
        <v/>
      </c>
      <c r="CY142" s="294" t="str">
        <f ca="true">+IF(OFFSET('Sanitation Data'!$F$32,0,10*ROW('Sanitation Data'!F136))="","",OFFSET('Sanitation Data'!$F$32,0,10*ROW('Sanitation Data'!F136)))</f>
        <v/>
      </c>
      <c r="CZ142" s="294" t="str">
        <f ca="true">+IF(OFFSET('Sanitation Data'!$G$28,0,10*ROW('Sanitation Data'!G136))="","",OFFSET('Sanitation Data'!$G$28,0,10*ROW('Sanitation Data'!G136)))</f>
        <v/>
      </c>
      <c r="DA142" s="294" t="str">
        <f ca="true">+IF(OFFSET('Sanitation Data'!$G$29,0,10*ROW('Sanitation Data'!G136))="","",OFFSET('Sanitation Data'!$G$29,0,10*ROW('Sanitation Data'!G136)))</f>
        <v/>
      </c>
      <c r="DB142" s="294" t="str">
        <f ca="true">+IF(OFFSET('Sanitation Data'!$G$30,0,10*ROW('Sanitation Data'!G136))="","",OFFSET('Sanitation Data'!$G$30,0,10*ROW('Sanitation Data'!G136)))</f>
        <v/>
      </c>
      <c r="DC142" s="294" t="str">
        <f ca="true">+IF(OFFSET('Sanitation Data'!$G$31,0,10*ROW('Sanitation Data'!G136))="","",OFFSET('Sanitation Data'!$G$31,0,10*ROW('Sanitation Data'!G136)))</f>
        <v/>
      </c>
      <c r="DD142" s="294" t="str">
        <f ca="true">+IF(OFFSET('Sanitation Data'!$G$32,0,10*ROW('Sanitation Data'!G136))="","",OFFSET('Sanitation Data'!$G$32,0,10*ROW('Sanitation Data'!G136)))</f>
        <v/>
      </c>
      <c r="DE142" s="294" t="str">
        <f ca="true">+IF(OFFSET('Sanitation Data'!$H$28,0,10*ROW('Sanitation Data'!H136))="","",OFFSET('Sanitation Data'!$H$28,0,10*ROW('Sanitation Data'!H136)))</f>
        <v/>
      </c>
      <c r="DF142" s="294" t="str">
        <f ca="true">+IF(OFFSET('Sanitation Data'!$H$29,0,10*ROW('Sanitation Data'!H136))="","",OFFSET('Sanitation Data'!$H$29,0,10*ROW('Sanitation Data'!H136)))</f>
        <v/>
      </c>
      <c r="DG142" s="294" t="str">
        <f ca="true">+IF(OFFSET('Sanitation Data'!$H$30,0,10*ROW('Sanitation Data'!H136))="","",OFFSET('Sanitation Data'!$H$30,0,10*ROW('Sanitation Data'!H136)))</f>
        <v/>
      </c>
      <c r="DH142" s="294" t="str">
        <f ca="true">+IF(OFFSET('Sanitation Data'!$H$31,0,10*ROW('Sanitation Data'!H136))="","",OFFSET('Sanitation Data'!$H$31,0,10*ROW('Sanitation Data'!H136)))</f>
        <v/>
      </c>
      <c r="DI142" s="294" t="str">
        <f ca="true">+IF(OFFSET('Sanitation Data'!$H$32,0,10*ROW('Sanitation Data'!H136))="","",OFFSET('Sanitation Data'!$H$32,0,10*ROW('Sanitation Data'!H136)))</f>
        <v/>
      </c>
      <c r="DJ142" s="294" t="str">
        <f ca="true">+IF(OFFSET('Sanitation Data'!$I$28,0,10*ROW('Sanitation Data'!I136))="","",OFFSET('Sanitation Data'!$I$28,0,10*ROW('Sanitation Data'!I136)))</f>
        <v/>
      </c>
      <c r="DK142" s="294" t="str">
        <f ca="true">+IF(OFFSET('Sanitation Data'!$I$29,0,10*ROW('Sanitation Data'!I136))="","",OFFSET('Sanitation Data'!$I$29,0,10*ROW('Sanitation Data'!I136)))</f>
        <v/>
      </c>
      <c r="DL142" s="294" t="str">
        <f ca="true">+IF(OFFSET('Sanitation Data'!$I$30,0,10*ROW('Sanitation Data'!I136))="","",OFFSET('Sanitation Data'!$I$30,0,10*ROW('Sanitation Data'!I136)))</f>
        <v/>
      </c>
      <c r="DM142" s="294" t="str">
        <f ca="true">+IF(OFFSET('Sanitation Data'!$I$31,0,10*ROW('Sanitation Data'!I136))="","",OFFSET('Sanitation Data'!$I$31,0,10*ROW('Sanitation Data'!I136)))</f>
        <v/>
      </c>
      <c r="DN142" s="294" t="str">
        <f ca="true">+IF(OFFSET('Sanitation Data'!$I$32,0,10*ROW('Sanitation Data'!I136))="","",OFFSET('Sanitation Data'!$I$32,0,10*ROW('Sanitation Data'!I136)))</f>
        <v/>
      </c>
      <c r="DO142" s="294" t="str">
        <f ca="true">+IF(OFFSET('Hygiene Data'!$D$11,0,10*ROW('Hygiene Data'!D136))="","",OFFSET('Hygiene Data'!$D$11,0,10*ROW('Hygiene Data'!D136)))</f>
        <v/>
      </c>
      <c r="DP142" s="294" t="str">
        <f ca="true">+IF(OFFSET('Hygiene Data'!$D$12,0,10*ROW('Hygiene Data'!D136))="","",OFFSET('Hygiene Data'!$D$12,0,10*ROW('Hygiene Data'!D136)))</f>
        <v/>
      </c>
      <c r="DQ142" s="294" t="str">
        <f ca="true">+IF(OFFSET('Hygiene Data'!$D$13,0,10*ROW('Hygiene Data'!D136))="","",OFFSET('Hygiene Data'!$D$13,0,10*ROW('Hygiene Data'!D136)))</f>
        <v/>
      </c>
      <c r="DR142" s="294" t="str">
        <f ca="true">+IF(OFFSET('Hygiene Data'!$E$11,0,10*ROW('Hygiene Data'!E136))="","",OFFSET('Hygiene Data'!$E$11,0,10*ROW('Hygiene Data'!E136)))</f>
        <v/>
      </c>
      <c r="DS142" s="294" t="str">
        <f ca="true">+IF(OFFSET('Hygiene Data'!$E$12,0,10*ROW('Hygiene Data'!E136))="","",OFFSET('Hygiene Data'!$E$12,0,10*ROW('Hygiene Data'!E136)))</f>
        <v/>
      </c>
      <c r="DT142" s="294" t="str">
        <f ca="true">+IF(OFFSET('Hygiene Data'!$E$13,0,10*ROW('Hygiene Data'!E136))="","",OFFSET('Hygiene Data'!$E$13,0,10*ROW('Hygiene Data'!E136)))</f>
        <v/>
      </c>
      <c r="DU142" s="294" t="str">
        <f ca="true">+IF(OFFSET('Hygiene Data'!$F$11,0,10*ROW('Hygiene Data'!F136))="","",OFFSET('Hygiene Data'!$F$11,0,10*ROW('Hygiene Data'!F136)))</f>
        <v/>
      </c>
      <c r="DV142" s="294" t="str">
        <f ca="true">+IF(OFFSET('Hygiene Data'!$F$12,0,10*ROW('Hygiene Data'!F136))="","",OFFSET('Hygiene Data'!$F$12,0,10*ROW('Hygiene Data'!F136)))</f>
        <v/>
      </c>
      <c r="DW142" s="294" t="str">
        <f ca="true">+IF(OFFSET('Hygiene Data'!$F$13,0,10*ROW('Hygiene Data'!F136))="","",OFFSET('Hygiene Data'!$F$13,0,10*ROW('Hygiene Data'!F136)))</f>
        <v/>
      </c>
      <c r="DX142" s="294" t="str">
        <f ca="true">+IF(OFFSET('Hygiene Data'!$G$11,0,10*ROW('Hygiene Data'!G136))="","",OFFSET('Hygiene Data'!$G$11,0,10*ROW('Hygiene Data'!G136)))</f>
        <v/>
      </c>
      <c r="DY142" s="294" t="str">
        <f ca="true">+IF(OFFSET('Hygiene Data'!$G$12,0,10*ROW('Hygiene Data'!G136))="","",OFFSET('Hygiene Data'!$G$12,0,10*ROW('Hygiene Data'!G136)))</f>
        <v/>
      </c>
      <c r="DZ142" s="294" t="str">
        <f ca="true">+IF(OFFSET('Hygiene Data'!$G$13,0,10*ROW('Hygiene Data'!G136))="","",OFFSET('Hygiene Data'!$G$13,0,10*ROW('Hygiene Data'!G136)))</f>
        <v/>
      </c>
      <c r="EA142" s="294" t="str">
        <f ca="true">+IF(OFFSET('Hygiene Data'!$H$11,0,10*ROW('Hygiene Data'!H136))="","",OFFSET('Hygiene Data'!$H$11,0,10*ROW('Hygiene Data'!H136)))</f>
        <v/>
      </c>
      <c r="EB142" s="294" t="str">
        <f ca="true">+IF(OFFSET('Hygiene Data'!$H$12,0,10*ROW('Hygiene Data'!H136))="","",OFFSET('Hygiene Data'!$H$12,0,10*ROW('Hygiene Data'!H136)))</f>
        <v/>
      </c>
      <c r="EC142" s="294" t="str">
        <f ca="true">+IF(OFFSET('Hygiene Data'!$H$13,0,10*ROW('Hygiene Data'!H136))="","",OFFSET('Hygiene Data'!$H$13,0,10*ROW('Hygiene Data'!H136)))</f>
        <v/>
      </c>
      <c r="ED142" s="294" t="str">
        <f ca="true">+IF(OFFSET('Hygiene Data'!$I$11,0,10*ROW('Hygiene Data'!I136))="","",OFFSET('Hygiene Data'!$I$11,0,10*ROW('Hygiene Data'!I136)))</f>
        <v/>
      </c>
      <c r="EE142" s="294" t="str">
        <f ca="true">+IF(OFFSET('Hygiene Data'!$I$12,0,10*ROW('Hygiene Data'!I136))="","",OFFSET('Hygiene Data'!$I$12,0,10*ROW('Hygiene Data'!I136)))</f>
        <v/>
      </c>
      <c r="EF142" s="294"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50" t="str">
        <f t="shared" ca="true" si="2"/>
        <v/>
      </c>
      <c r="D143" s="96"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6"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6"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6"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6"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6"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6"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6"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6"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6"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6"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6"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6"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6"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6"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6"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6"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6"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7"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7"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7"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7"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7"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7"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7"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7"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7"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7"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7"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7"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7"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7"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7"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7"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7"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7"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7"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7"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7"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7"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7"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7"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7"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7"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7"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7"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7"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7"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8"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8"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8"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8"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8"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8"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8"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8"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8"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8"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8"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8"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8"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8"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8"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8"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8"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8"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94"/>
      <c r="BS143" s="294" t="str">
        <f ca="true">+IF(OFFSET('Water Data'!$D$27,0,10*ROW('Water Data'!D137))="","",OFFSET('Water Data'!$D$27,0,10*ROW('Water Data'!D137)))</f>
        <v/>
      </c>
      <c r="BT143" s="294" t="str">
        <f ca="true">+IF(OFFSET('Water Data'!$D$28,0,10*ROW('Water Data'!D137))="","",OFFSET('Water Data'!$D$28,0,10*ROW('Water Data'!D137)))</f>
        <v/>
      </c>
      <c r="BU143" s="294" t="str">
        <f ca="true">+IF(OFFSET('Water Data'!$D$29,0,10*ROW('Water Data'!D137))="","",OFFSET('Water Data'!$D$29,0,10*ROW('Water Data'!D137)))</f>
        <v/>
      </c>
      <c r="BV143" s="294" t="str">
        <f ca="true">+IF(OFFSET('Water Data'!$E$27,0,10*ROW('Water Data'!E137))="","",OFFSET('Water Data'!$E$27,0,10*ROW('Water Data'!E137)))</f>
        <v/>
      </c>
      <c r="BW143" s="294" t="str">
        <f ca="true">+IF(OFFSET('Water Data'!$E$28,0,10*ROW('Water Data'!E137))="","",OFFSET('Water Data'!$E$28,0,10*ROW('Water Data'!E137)))</f>
        <v/>
      </c>
      <c r="BX143" s="294" t="str">
        <f ca="true">+IF(OFFSET('Water Data'!$E$29,0,10*ROW('Water Data'!E137))="","",OFFSET('Water Data'!$E$29,0,10*ROW('Water Data'!E137)))</f>
        <v/>
      </c>
      <c r="BY143" s="294" t="str">
        <f ca="true">+IF(OFFSET('Water Data'!$F$27,0,10*ROW('Water Data'!F137))="","",OFFSET('Water Data'!$F$27,0,10*ROW('Water Data'!F137)))</f>
        <v/>
      </c>
      <c r="BZ143" s="294" t="str">
        <f ca="true">+IF(OFFSET('Water Data'!$F$28,0,10*ROW('Water Data'!F137))="","",OFFSET('Water Data'!$F$28,0,10*ROW('Water Data'!F137)))</f>
        <v/>
      </c>
      <c r="CA143" s="294" t="str">
        <f ca="true">+IF(OFFSET('Water Data'!$F$29,0,10*ROW('Water Data'!F137))="","",OFFSET('Water Data'!$F$29,0,10*ROW('Water Data'!F137)))</f>
        <v/>
      </c>
      <c r="CB143" s="294" t="str">
        <f ca="true">+IF(OFFSET('Water Data'!$G$27,0,10*ROW('Water Data'!G137))="","",OFFSET('Water Data'!$G$27,0,10*ROW('Water Data'!G137)))</f>
        <v/>
      </c>
      <c r="CC143" s="294" t="str">
        <f ca="true">+IF(OFFSET('Water Data'!$G$28,0,10*ROW('Water Data'!G137))="","",OFFSET('Water Data'!$G$28,0,10*ROW('Water Data'!G137)))</f>
        <v/>
      </c>
      <c r="CD143" s="294" t="str">
        <f ca="true">+IF(OFFSET('Water Data'!$G$29,0,10*ROW('Water Data'!G137))="","",OFFSET('Water Data'!$G$29,0,10*ROW('Water Data'!G137)))</f>
        <v/>
      </c>
      <c r="CE143" s="294" t="str">
        <f ca="true">+IF(OFFSET('Water Data'!$H$27,0,10*ROW('Water Data'!H137))="","",OFFSET('Water Data'!$H$27,0,10*ROW('Water Data'!H137)))</f>
        <v/>
      </c>
      <c r="CF143" s="294" t="str">
        <f ca="true">+IF(OFFSET('Water Data'!$H$28,0,10*ROW('Water Data'!H137))="","",OFFSET('Water Data'!$H$28,0,10*ROW('Water Data'!H137)))</f>
        <v/>
      </c>
      <c r="CG143" s="294" t="str">
        <f ca="true">+IF(OFFSET('Water Data'!$H$29,0,10*ROW('Water Data'!H137))="","",OFFSET('Water Data'!$H$29,0,10*ROW('Water Data'!H137)))</f>
        <v/>
      </c>
      <c r="CH143" s="294" t="str">
        <f ca="true">+IF(OFFSET('Water Data'!$I$27,0,10*ROW('Water Data'!I137))="","",OFFSET('Water Data'!$I$27,0,10*ROW('Water Data'!I137)))</f>
        <v/>
      </c>
      <c r="CI143" s="294" t="str">
        <f ca="true">+IF(OFFSET('Water Data'!$I$28,0,10*ROW('Water Data'!I137))="","",OFFSET('Water Data'!$I$28,0,10*ROW('Water Data'!I137)))</f>
        <v/>
      </c>
      <c r="CJ143" s="294" t="str">
        <f ca="true">+IF(OFFSET('Water Data'!$I$29,0,10*ROW('Water Data'!I137))="","",OFFSET('Water Data'!$I$29,0,10*ROW('Water Data'!I137)))</f>
        <v/>
      </c>
      <c r="CK143" s="294" t="str">
        <f ca="true">+IF(OFFSET('Sanitation Data'!$D$28,0,10*ROW('Sanitation Data'!D137))="","",OFFSET('Sanitation Data'!$D$28,0,10*ROW('Sanitation Data'!D137)))</f>
        <v/>
      </c>
      <c r="CL143" s="294" t="str">
        <f ca="true">+IF(OFFSET('Sanitation Data'!$D$29,0,10*ROW('Sanitation Data'!D137))="","",OFFSET('Sanitation Data'!$D$29,0,10*ROW('Sanitation Data'!D137)))</f>
        <v/>
      </c>
      <c r="CM143" s="294" t="str">
        <f ca="true">+IF(OFFSET('Sanitation Data'!$D$30,0,10*ROW('Sanitation Data'!D137))="","",OFFSET('Sanitation Data'!$D$30,0,10*ROW('Sanitation Data'!D137)))</f>
        <v/>
      </c>
      <c r="CN143" s="294" t="str">
        <f ca="true">+IF(OFFSET('Sanitation Data'!$D$31,0,10*ROW('Sanitation Data'!D137))="","",OFFSET('Sanitation Data'!$D$31,0,10*ROW('Sanitation Data'!D137)))</f>
        <v/>
      </c>
      <c r="CO143" s="294" t="str">
        <f ca="true">+IF(OFFSET('Sanitation Data'!$D$32,0,10*ROW('Sanitation Data'!D137))="","",OFFSET('Sanitation Data'!$D$32,0,10*ROW('Sanitation Data'!D137)))</f>
        <v/>
      </c>
      <c r="CP143" s="294" t="str">
        <f ca="true">+IF(OFFSET('Sanitation Data'!$E$28,0,10*ROW('Sanitation Data'!E137))="","",OFFSET('Sanitation Data'!$E$28,0,10*ROW('Sanitation Data'!E137)))</f>
        <v/>
      </c>
      <c r="CQ143" s="294" t="str">
        <f ca="true">+IF(OFFSET('Sanitation Data'!$E$29,0,10*ROW('Sanitation Data'!E137))="","",OFFSET('Sanitation Data'!$E$29,0,10*ROW('Sanitation Data'!E137)))</f>
        <v/>
      </c>
      <c r="CR143" s="294" t="str">
        <f ca="true">+IF(OFFSET('Sanitation Data'!$E$30,0,10*ROW('Sanitation Data'!E137))="","",OFFSET('Sanitation Data'!$E$30,0,10*ROW('Sanitation Data'!E137)))</f>
        <v/>
      </c>
      <c r="CS143" s="294" t="str">
        <f ca="true">+IF(OFFSET('Sanitation Data'!$E$31,0,10*ROW('Sanitation Data'!E137))="","",OFFSET('Sanitation Data'!$E$31,0,10*ROW('Sanitation Data'!E137)))</f>
        <v/>
      </c>
      <c r="CT143" s="294" t="str">
        <f ca="true">+IF(OFFSET('Sanitation Data'!$E$32,0,10*ROW('Sanitation Data'!E137))="","",OFFSET('Sanitation Data'!$E$32,0,10*ROW('Sanitation Data'!E137)))</f>
        <v/>
      </c>
      <c r="CU143" s="294" t="str">
        <f ca="true">+IF(OFFSET('Sanitation Data'!$F$28,0,10*ROW('Sanitation Data'!F137))="","",OFFSET('Sanitation Data'!$F$28,0,10*ROW('Sanitation Data'!F137)))</f>
        <v/>
      </c>
      <c r="CV143" s="294" t="str">
        <f ca="true">+IF(OFFSET('Sanitation Data'!$F$29,0,10*ROW('Sanitation Data'!F137))="","",OFFSET('Sanitation Data'!$F$29,0,10*ROW('Sanitation Data'!F137)))</f>
        <v/>
      </c>
      <c r="CW143" s="294" t="str">
        <f ca="true">+IF(OFFSET('Sanitation Data'!$F$30,0,10*ROW('Sanitation Data'!F137))="","",OFFSET('Sanitation Data'!$F$30,0,10*ROW('Sanitation Data'!F137)))</f>
        <v/>
      </c>
      <c r="CX143" s="294" t="str">
        <f ca="true">+IF(OFFSET('Sanitation Data'!$F$31,0,10*ROW('Sanitation Data'!F137))="","",OFFSET('Sanitation Data'!$F$31,0,10*ROW('Sanitation Data'!F137)))</f>
        <v/>
      </c>
      <c r="CY143" s="294" t="str">
        <f ca="true">+IF(OFFSET('Sanitation Data'!$F$32,0,10*ROW('Sanitation Data'!F137))="","",OFFSET('Sanitation Data'!$F$32,0,10*ROW('Sanitation Data'!F137)))</f>
        <v/>
      </c>
      <c r="CZ143" s="294" t="str">
        <f ca="true">+IF(OFFSET('Sanitation Data'!$G$28,0,10*ROW('Sanitation Data'!G137))="","",OFFSET('Sanitation Data'!$G$28,0,10*ROW('Sanitation Data'!G137)))</f>
        <v/>
      </c>
      <c r="DA143" s="294" t="str">
        <f ca="true">+IF(OFFSET('Sanitation Data'!$G$29,0,10*ROW('Sanitation Data'!G137))="","",OFFSET('Sanitation Data'!$G$29,0,10*ROW('Sanitation Data'!G137)))</f>
        <v/>
      </c>
      <c r="DB143" s="294" t="str">
        <f ca="true">+IF(OFFSET('Sanitation Data'!$G$30,0,10*ROW('Sanitation Data'!G137))="","",OFFSET('Sanitation Data'!$G$30,0,10*ROW('Sanitation Data'!G137)))</f>
        <v/>
      </c>
      <c r="DC143" s="294" t="str">
        <f ca="true">+IF(OFFSET('Sanitation Data'!$G$31,0,10*ROW('Sanitation Data'!G137))="","",OFFSET('Sanitation Data'!$G$31,0,10*ROW('Sanitation Data'!G137)))</f>
        <v/>
      </c>
      <c r="DD143" s="294" t="str">
        <f ca="true">+IF(OFFSET('Sanitation Data'!$G$32,0,10*ROW('Sanitation Data'!G137))="","",OFFSET('Sanitation Data'!$G$32,0,10*ROW('Sanitation Data'!G137)))</f>
        <v/>
      </c>
      <c r="DE143" s="294" t="str">
        <f ca="true">+IF(OFFSET('Sanitation Data'!$H$28,0,10*ROW('Sanitation Data'!H137))="","",OFFSET('Sanitation Data'!$H$28,0,10*ROW('Sanitation Data'!H137)))</f>
        <v/>
      </c>
      <c r="DF143" s="294" t="str">
        <f ca="true">+IF(OFFSET('Sanitation Data'!$H$29,0,10*ROW('Sanitation Data'!H137))="","",OFFSET('Sanitation Data'!$H$29,0,10*ROW('Sanitation Data'!H137)))</f>
        <v/>
      </c>
      <c r="DG143" s="294" t="str">
        <f ca="true">+IF(OFFSET('Sanitation Data'!$H$30,0,10*ROW('Sanitation Data'!H137))="","",OFFSET('Sanitation Data'!$H$30,0,10*ROW('Sanitation Data'!H137)))</f>
        <v/>
      </c>
      <c r="DH143" s="294" t="str">
        <f ca="true">+IF(OFFSET('Sanitation Data'!$H$31,0,10*ROW('Sanitation Data'!H137))="","",OFFSET('Sanitation Data'!$H$31,0,10*ROW('Sanitation Data'!H137)))</f>
        <v/>
      </c>
      <c r="DI143" s="294" t="str">
        <f ca="true">+IF(OFFSET('Sanitation Data'!$H$32,0,10*ROW('Sanitation Data'!H137))="","",OFFSET('Sanitation Data'!$H$32,0,10*ROW('Sanitation Data'!H137)))</f>
        <v/>
      </c>
      <c r="DJ143" s="294" t="str">
        <f ca="true">+IF(OFFSET('Sanitation Data'!$I$28,0,10*ROW('Sanitation Data'!I137))="","",OFFSET('Sanitation Data'!$I$28,0,10*ROW('Sanitation Data'!I137)))</f>
        <v/>
      </c>
      <c r="DK143" s="294" t="str">
        <f ca="true">+IF(OFFSET('Sanitation Data'!$I$29,0,10*ROW('Sanitation Data'!I137))="","",OFFSET('Sanitation Data'!$I$29,0,10*ROW('Sanitation Data'!I137)))</f>
        <v/>
      </c>
      <c r="DL143" s="294" t="str">
        <f ca="true">+IF(OFFSET('Sanitation Data'!$I$30,0,10*ROW('Sanitation Data'!I137))="","",OFFSET('Sanitation Data'!$I$30,0,10*ROW('Sanitation Data'!I137)))</f>
        <v/>
      </c>
      <c r="DM143" s="294" t="str">
        <f ca="true">+IF(OFFSET('Sanitation Data'!$I$31,0,10*ROW('Sanitation Data'!I137))="","",OFFSET('Sanitation Data'!$I$31,0,10*ROW('Sanitation Data'!I137)))</f>
        <v/>
      </c>
      <c r="DN143" s="294" t="str">
        <f ca="true">+IF(OFFSET('Sanitation Data'!$I$32,0,10*ROW('Sanitation Data'!I137))="","",OFFSET('Sanitation Data'!$I$32,0,10*ROW('Sanitation Data'!I137)))</f>
        <v/>
      </c>
      <c r="DO143" s="294" t="str">
        <f ca="true">+IF(OFFSET('Hygiene Data'!$D$11,0,10*ROW('Hygiene Data'!D137))="","",OFFSET('Hygiene Data'!$D$11,0,10*ROW('Hygiene Data'!D137)))</f>
        <v/>
      </c>
      <c r="DP143" s="294" t="str">
        <f ca="true">+IF(OFFSET('Hygiene Data'!$D$12,0,10*ROW('Hygiene Data'!D137))="","",OFFSET('Hygiene Data'!$D$12,0,10*ROW('Hygiene Data'!D137)))</f>
        <v/>
      </c>
      <c r="DQ143" s="294" t="str">
        <f ca="true">+IF(OFFSET('Hygiene Data'!$D$13,0,10*ROW('Hygiene Data'!D137))="","",OFFSET('Hygiene Data'!$D$13,0,10*ROW('Hygiene Data'!D137)))</f>
        <v/>
      </c>
      <c r="DR143" s="294" t="str">
        <f ca="true">+IF(OFFSET('Hygiene Data'!$E$11,0,10*ROW('Hygiene Data'!E137))="","",OFFSET('Hygiene Data'!$E$11,0,10*ROW('Hygiene Data'!E137)))</f>
        <v/>
      </c>
      <c r="DS143" s="294" t="str">
        <f ca="true">+IF(OFFSET('Hygiene Data'!$E$12,0,10*ROW('Hygiene Data'!E137))="","",OFFSET('Hygiene Data'!$E$12,0,10*ROW('Hygiene Data'!E137)))</f>
        <v/>
      </c>
      <c r="DT143" s="294" t="str">
        <f ca="true">+IF(OFFSET('Hygiene Data'!$E$13,0,10*ROW('Hygiene Data'!E137))="","",OFFSET('Hygiene Data'!$E$13,0,10*ROW('Hygiene Data'!E137)))</f>
        <v/>
      </c>
      <c r="DU143" s="294" t="str">
        <f ca="true">+IF(OFFSET('Hygiene Data'!$F$11,0,10*ROW('Hygiene Data'!F137))="","",OFFSET('Hygiene Data'!$F$11,0,10*ROW('Hygiene Data'!F137)))</f>
        <v/>
      </c>
      <c r="DV143" s="294" t="str">
        <f ca="true">+IF(OFFSET('Hygiene Data'!$F$12,0,10*ROW('Hygiene Data'!F137))="","",OFFSET('Hygiene Data'!$F$12,0,10*ROW('Hygiene Data'!F137)))</f>
        <v/>
      </c>
      <c r="DW143" s="294" t="str">
        <f ca="true">+IF(OFFSET('Hygiene Data'!$F$13,0,10*ROW('Hygiene Data'!F137))="","",OFFSET('Hygiene Data'!$F$13,0,10*ROW('Hygiene Data'!F137)))</f>
        <v/>
      </c>
      <c r="DX143" s="294" t="str">
        <f ca="true">+IF(OFFSET('Hygiene Data'!$G$11,0,10*ROW('Hygiene Data'!G137))="","",OFFSET('Hygiene Data'!$G$11,0,10*ROW('Hygiene Data'!G137)))</f>
        <v/>
      </c>
      <c r="DY143" s="294" t="str">
        <f ca="true">+IF(OFFSET('Hygiene Data'!$G$12,0,10*ROW('Hygiene Data'!G137))="","",OFFSET('Hygiene Data'!$G$12,0,10*ROW('Hygiene Data'!G137)))</f>
        <v/>
      </c>
      <c r="DZ143" s="294" t="str">
        <f ca="true">+IF(OFFSET('Hygiene Data'!$G$13,0,10*ROW('Hygiene Data'!G137))="","",OFFSET('Hygiene Data'!$G$13,0,10*ROW('Hygiene Data'!G137)))</f>
        <v/>
      </c>
      <c r="EA143" s="294" t="str">
        <f ca="true">+IF(OFFSET('Hygiene Data'!$H$11,0,10*ROW('Hygiene Data'!H137))="","",OFFSET('Hygiene Data'!$H$11,0,10*ROW('Hygiene Data'!H137)))</f>
        <v/>
      </c>
      <c r="EB143" s="294" t="str">
        <f ca="true">+IF(OFFSET('Hygiene Data'!$H$12,0,10*ROW('Hygiene Data'!H137))="","",OFFSET('Hygiene Data'!$H$12,0,10*ROW('Hygiene Data'!H137)))</f>
        <v/>
      </c>
      <c r="EC143" s="294" t="str">
        <f ca="true">+IF(OFFSET('Hygiene Data'!$H$13,0,10*ROW('Hygiene Data'!H137))="","",OFFSET('Hygiene Data'!$H$13,0,10*ROW('Hygiene Data'!H137)))</f>
        <v/>
      </c>
      <c r="ED143" s="294" t="str">
        <f ca="true">+IF(OFFSET('Hygiene Data'!$I$11,0,10*ROW('Hygiene Data'!I137))="","",OFFSET('Hygiene Data'!$I$11,0,10*ROW('Hygiene Data'!I137)))</f>
        <v/>
      </c>
      <c r="EE143" s="294" t="str">
        <f ca="true">+IF(OFFSET('Hygiene Data'!$I$12,0,10*ROW('Hygiene Data'!I137))="","",OFFSET('Hygiene Data'!$I$12,0,10*ROW('Hygiene Data'!I137)))</f>
        <v/>
      </c>
      <c r="EF143" s="294"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50" t="str">
        <f t="shared" ca="true" si="2"/>
        <v/>
      </c>
      <c r="D144" s="96"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6"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6"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6"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6"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6"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6"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6"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6"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6"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6"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6"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6"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6"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6"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6"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6"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6"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7"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7"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7"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7"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7"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7"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7"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7"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7"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7"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7"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7"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7"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7"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7"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7"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7"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7"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7"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7"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7"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7"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7"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7"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7"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7"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7"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7"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7"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7"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8"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8"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8"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8"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8"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8"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8"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8"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8"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8"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8"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8"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8"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8"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8"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8"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8"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8"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94"/>
      <c r="BS144" s="294" t="str">
        <f ca="true">+IF(OFFSET('Water Data'!$D$27,0,10*ROW('Water Data'!D138))="","",OFFSET('Water Data'!$D$27,0,10*ROW('Water Data'!D138)))</f>
        <v/>
      </c>
      <c r="BT144" s="294" t="str">
        <f ca="true">+IF(OFFSET('Water Data'!$D$28,0,10*ROW('Water Data'!D138))="","",OFFSET('Water Data'!$D$28,0,10*ROW('Water Data'!D138)))</f>
        <v/>
      </c>
      <c r="BU144" s="294" t="str">
        <f ca="true">+IF(OFFSET('Water Data'!$D$29,0,10*ROW('Water Data'!D138))="","",OFFSET('Water Data'!$D$29,0,10*ROW('Water Data'!D138)))</f>
        <v/>
      </c>
      <c r="BV144" s="294" t="str">
        <f ca="true">+IF(OFFSET('Water Data'!$E$27,0,10*ROW('Water Data'!E138))="","",OFFSET('Water Data'!$E$27,0,10*ROW('Water Data'!E138)))</f>
        <v/>
      </c>
      <c r="BW144" s="294" t="str">
        <f ca="true">+IF(OFFSET('Water Data'!$E$28,0,10*ROW('Water Data'!E138))="","",OFFSET('Water Data'!$E$28,0,10*ROW('Water Data'!E138)))</f>
        <v/>
      </c>
      <c r="BX144" s="294" t="str">
        <f ca="true">+IF(OFFSET('Water Data'!$E$29,0,10*ROW('Water Data'!E138))="","",OFFSET('Water Data'!$E$29,0,10*ROW('Water Data'!E138)))</f>
        <v/>
      </c>
      <c r="BY144" s="294" t="str">
        <f ca="true">+IF(OFFSET('Water Data'!$F$27,0,10*ROW('Water Data'!F138))="","",OFFSET('Water Data'!$F$27,0,10*ROW('Water Data'!F138)))</f>
        <v/>
      </c>
      <c r="BZ144" s="294" t="str">
        <f ca="true">+IF(OFFSET('Water Data'!$F$28,0,10*ROW('Water Data'!F138))="","",OFFSET('Water Data'!$F$28,0,10*ROW('Water Data'!F138)))</f>
        <v/>
      </c>
      <c r="CA144" s="294" t="str">
        <f ca="true">+IF(OFFSET('Water Data'!$F$29,0,10*ROW('Water Data'!F138))="","",OFFSET('Water Data'!$F$29,0,10*ROW('Water Data'!F138)))</f>
        <v/>
      </c>
      <c r="CB144" s="294" t="str">
        <f ca="true">+IF(OFFSET('Water Data'!$G$27,0,10*ROW('Water Data'!G138))="","",OFFSET('Water Data'!$G$27,0,10*ROW('Water Data'!G138)))</f>
        <v/>
      </c>
      <c r="CC144" s="294" t="str">
        <f ca="true">+IF(OFFSET('Water Data'!$G$28,0,10*ROW('Water Data'!G138))="","",OFFSET('Water Data'!$G$28,0,10*ROW('Water Data'!G138)))</f>
        <v/>
      </c>
      <c r="CD144" s="294" t="str">
        <f ca="true">+IF(OFFSET('Water Data'!$G$29,0,10*ROW('Water Data'!G138))="","",OFFSET('Water Data'!$G$29,0,10*ROW('Water Data'!G138)))</f>
        <v/>
      </c>
      <c r="CE144" s="294" t="str">
        <f ca="true">+IF(OFFSET('Water Data'!$H$27,0,10*ROW('Water Data'!H138))="","",OFFSET('Water Data'!$H$27,0,10*ROW('Water Data'!H138)))</f>
        <v/>
      </c>
      <c r="CF144" s="294" t="str">
        <f ca="true">+IF(OFFSET('Water Data'!$H$28,0,10*ROW('Water Data'!H138))="","",OFFSET('Water Data'!$H$28,0,10*ROW('Water Data'!H138)))</f>
        <v/>
      </c>
      <c r="CG144" s="294" t="str">
        <f ca="true">+IF(OFFSET('Water Data'!$H$29,0,10*ROW('Water Data'!H138))="","",OFFSET('Water Data'!$H$29,0,10*ROW('Water Data'!H138)))</f>
        <v/>
      </c>
      <c r="CH144" s="294" t="str">
        <f ca="true">+IF(OFFSET('Water Data'!$I$27,0,10*ROW('Water Data'!I138))="","",OFFSET('Water Data'!$I$27,0,10*ROW('Water Data'!I138)))</f>
        <v/>
      </c>
      <c r="CI144" s="294" t="str">
        <f ca="true">+IF(OFFSET('Water Data'!$I$28,0,10*ROW('Water Data'!I138))="","",OFFSET('Water Data'!$I$28,0,10*ROW('Water Data'!I138)))</f>
        <v/>
      </c>
      <c r="CJ144" s="294" t="str">
        <f ca="true">+IF(OFFSET('Water Data'!$I$29,0,10*ROW('Water Data'!I138))="","",OFFSET('Water Data'!$I$29,0,10*ROW('Water Data'!I138)))</f>
        <v/>
      </c>
      <c r="CK144" s="294" t="str">
        <f ca="true">+IF(OFFSET('Sanitation Data'!$D$28,0,10*ROW('Sanitation Data'!D138))="","",OFFSET('Sanitation Data'!$D$28,0,10*ROW('Sanitation Data'!D138)))</f>
        <v/>
      </c>
      <c r="CL144" s="294" t="str">
        <f ca="true">+IF(OFFSET('Sanitation Data'!$D$29,0,10*ROW('Sanitation Data'!D138))="","",OFFSET('Sanitation Data'!$D$29,0,10*ROW('Sanitation Data'!D138)))</f>
        <v/>
      </c>
      <c r="CM144" s="294" t="str">
        <f ca="true">+IF(OFFSET('Sanitation Data'!$D$30,0,10*ROW('Sanitation Data'!D138))="","",OFFSET('Sanitation Data'!$D$30,0,10*ROW('Sanitation Data'!D138)))</f>
        <v/>
      </c>
      <c r="CN144" s="294" t="str">
        <f ca="true">+IF(OFFSET('Sanitation Data'!$D$31,0,10*ROW('Sanitation Data'!D138))="","",OFFSET('Sanitation Data'!$D$31,0,10*ROW('Sanitation Data'!D138)))</f>
        <v/>
      </c>
      <c r="CO144" s="294" t="str">
        <f ca="true">+IF(OFFSET('Sanitation Data'!$D$32,0,10*ROW('Sanitation Data'!D138))="","",OFFSET('Sanitation Data'!$D$32,0,10*ROW('Sanitation Data'!D138)))</f>
        <v/>
      </c>
      <c r="CP144" s="294" t="str">
        <f ca="true">+IF(OFFSET('Sanitation Data'!$E$28,0,10*ROW('Sanitation Data'!E138))="","",OFFSET('Sanitation Data'!$E$28,0,10*ROW('Sanitation Data'!E138)))</f>
        <v/>
      </c>
      <c r="CQ144" s="294" t="str">
        <f ca="true">+IF(OFFSET('Sanitation Data'!$E$29,0,10*ROW('Sanitation Data'!E138))="","",OFFSET('Sanitation Data'!$E$29,0,10*ROW('Sanitation Data'!E138)))</f>
        <v/>
      </c>
      <c r="CR144" s="294" t="str">
        <f ca="true">+IF(OFFSET('Sanitation Data'!$E$30,0,10*ROW('Sanitation Data'!E138))="","",OFFSET('Sanitation Data'!$E$30,0,10*ROW('Sanitation Data'!E138)))</f>
        <v/>
      </c>
      <c r="CS144" s="294" t="str">
        <f ca="true">+IF(OFFSET('Sanitation Data'!$E$31,0,10*ROW('Sanitation Data'!E138))="","",OFFSET('Sanitation Data'!$E$31,0,10*ROW('Sanitation Data'!E138)))</f>
        <v/>
      </c>
      <c r="CT144" s="294" t="str">
        <f ca="true">+IF(OFFSET('Sanitation Data'!$E$32,0,10*ROW('Sanitation Data'!E138))="","",OFFSET('Sanitation Data'!$E$32,0,10*ROW('Sanitation Data'!E138)))</f>
        <v/>
      </c>
      <c r="CU144" s="294" t="str">
        <f ca="true">+IF(OFFSET('Sanitation Data'!$F$28,0,10*ROW('Sanitation Data'!F138))="","",OFFSET('Sanitation Data'!$F$28,0,10*ROW('Sanitation Data'!F138)))</f>
        <v/>
      </c>
      <c r="CV144" s="294" t="str">
        <f ca="true">+IF(OFFSET('Sanitation Data'!$F$29,0,10*ROW('Sanitation Data'!F138))="","",OFFSET('Sanitation Data'!$F$29,0,10*ROW('Sanitation Data'!F138)))</f>
        <v/>
      </c>
      <c r="CW144" s="294" t="str">
        <f ca="true">+IF(OFFSET('Sanitation Data'!$F$30,0,10*ROW('Sanitation Data'!F138))="","",OFFSET('Sanitation Data'!$F$30,0,10*ROW('Sanitation Data'!F138)))</f>
        <v/>
      </c>
      <c r="CX144" s="294" t="str">
        <f ca="true">+IF(OFFSET('Sanitation Data'!$F$31,0,10*ROW('Sanitation Data'!F138))="","",OFFSET('Sanitation Data'!$F$31,0,10*ROW('Sanitation Data'!F138)))</f>
        <v/>
      </c>
      <c r="CY144" s="294" t="str">
        <f ca="true">+IF(OFFSET('Sanitation Data'!$F$32,0,10*ROW('Sanitation Data'!F138))="","",OFFSET('Sanitation Data'!$F$32,0,10*ROW('Sanitation Data'!F138)))</f>
        <v/>
      </c>
      <c r="CZ144" s="294" t="str">
        <f ca="true">+IF(OFFSET('Sanitation Data'!$G$28,0,10*ROW('Sanitation Data'!G138))="","",OFFSET('Sanitation Data'!$G$28,0,10*ROW('Sanitation Data'!G138)))</f>
        <v/>
      </c>
      <c r="DA144" s="294" t="str">
        <f ca="true">+IF(OFFSET('Sanitation Data'!$G$29,0,10*ROW('Sanitation Data'!G138))="","",OFFSET('Sanitation Data'!$G$29,0,10*ROW('Sanitation Data'!G138)))</f>
        <v/>
      </c>
      <c r="DB144" s="294" t="str">
        <f ca="true">+IF(OFFSET('Sanitation Data'!$G$30,0,10*ROW('Sanitation Data'!G138))="","",OFFSET('Sanitation Data'!$G$30,0,10*ROW('Sanitation Data'!G138)))</f>
        <v/>
      </c>
      <c r="DC144" s="294" t="str">
        <f ca="true">+IF(OFFSET('Sanitation Data'!$G$31,0,10*ROW('Sanitation Data'!G138))="","",OFFSET('Sanitation Data'!$G$31,0,10*ROW('Sanitation Data'!G138)))</f>
        <v/>
      </c>
      <c r="DD144" s="294" t="str">
        <f ca="true">+IF(OFFSET('Sanitation Data'!$G$32,0,10*ROW('Sanitation Data'!G138))="","",OFFSET('Sanitation Data'!$G$32,0,10*ROW('Sanitation Data'!G138)))</f>
        <v/>
      </c>
      <c r="DE144" s="294" t="str">
        <f ca="true">+IF(OFFSET('Sanitation Data'!$H$28,0,10*ROW('Sanitation Data'!H138))="","",OFFSET('Sanitation Data'!$H$28,0,10*ROW('Sanitation Data'!H138)))</f>
        <v/>
      </c>
      <c r="DF144" s="294" t="str">
        <f ca="true">+IF(OFFSET('Sanitation Data'!$H$29,0,10*ROW('Sanitation Data'!H138))="","",OFFSET('Sanitation Data'!$H$29,0,10*ROW('Sanitation Data'!H138)))</f>
        <v/>
      </c>
      <c r="DG144" s="294" t="str">
        <f ca="true">+IF(OFFSET('Sanitation Data'!$H$30,0,10*ROW('Sanitation Data'!H138))="","",OFFSET('Sanitation Data'!$H$30,0,10*ROW('Sanitation Data'!H138)))</f>
        <v/>
      </c>
      <c r="DH144" s="294" t="str">
        <f ca="true">+IF(OFFSET('Sanitation Data'!$H$31,0,10*ROW('Sanitation Data'!H138))="","",OFFSET('Sanitation Data'!$H$31,0,10*ROW('Sanitation Data'!H138)))</f>
        <v/>
      </c>
      <c r="DI144" s="294" t="str">
        <f ca="true">+IF(OFFSET('Sanitation Data'!$H$32,0,10*ROW('Sanitation Data'!H138))="","",OFFSET('Sanitation Data'!$H$32,0,10*ROW('Sanitation Data'!H138)))</f>
        <v/>
      </c>
      <c r="DJ144" s="294" t="str">
        <f ca="true">+IF(OFFSET('Sanitation Data'!$I$28,0,10*ROW('Sanitation Data'!I138))="","",OFFSET('Sanitation Data'!$I$28,0,10*ROW('Sanitation Data'!I138)))</f>
        <v/>
      </c>
      <c r="DK144" s="294" t="str">
        <f ca="true">+IF(OFFSET('Sanitation Data'!$I$29,0,10*ROW('Sanitation Data'!I138))="","",OFFSET('Sanitation Data'!$I$29,0,10*ROW('Sanitation Data'!I138)))</f>
        <v/>
      </c>
      <c r="DL144" s="294" t="str">
        <f ca="true">+IF(OFFSET('Sanitation Data'!$I$30,0,10*ROW('Sanitation Data'!I138))="","",OFFSET('Sanitation Data'!$I$30,0,10*ROW('Sanitation Data'!I138)))</f>
        <v/>
      </c>
      <c r="DM144" s="294" t="str">
        <f ca="true">+IF(OFFSET('Sanitation Data'!$I$31,0,10*ROW('Sanitation Data'!I138))="","",OFFSET('Sanitation Data'!$I$31,0,10*ROW('Sanitation Data'!I138)))</f>
        <v/>
      </c>
      <c r="DN144" s="294" t="str">
        <f ca="true">+IF(OFFSET('Sanitation Data'!$I$32,0,10*ROW('Sanitation Data'!I138))="","",OFFSET('Sanitation Data'!$I$32,0,10*ROW('Sanitation Data'!I138)))</f>
        <v/>
      </c>
      <c r="DO144" s="294" t="str">
        <f ca="true">+IF(OFFSET('Hygiene Data'!$D$11,0,10*ROW('Hygiene Data'!D138))="","",OFFSET('Hygiene Data'!$D$11,0,10*ROW('Hygiene Data'!D138)))</f>
        <v/>
      </c>
      <c r="DP144" s="294" t="str">
        <f ca="true">+IF(OFFSET('Hygiene Data'!$D$12,0,10*ROW('Hygiene Data'!D138))="","",OFFSET('Hygiene Data'!$D$12,0,10*ROW('Hygiene Data'!D138)))</f>
        <v/>
      </c>
      <c r="DQ144" s="294" t="str">
        <f ca="true">+IF(OFFSET('Hygiene Data'!$D$13,0,10*ROW('Hygiene Data'!D138))="","",OFFSET('Hygiene Data'!$D$13,0,10*ROW('Hygiene Data'!D138)))</f>
        <v/>
      </c>
      <c r="DR144" s="294" t="str">
        <f ca="true">+IF(OFFSET('Hygiene Data'!$E$11,0,10*ROW('Hygiene Data'!E138))="","",OFFSET('Hygiene Data'!$E$11,0,10*ROW('Hygiene Data'!E138)))</f>
        <v/>
      </c>
      <c r="DS144" s="294" t="str">
        <f ca="true">+IF(OFFSET('Hygiene Data'!$E$12,0,10*ROW('Hygiene Data'!E138))="","",OFFSET('Hygiene Data'!$E$12,0,10*ROW('Hygiene Data'!E138)))</f>
        <v/>
      </c>
      <c r="DT144" s="294" t="str">
        <f ca="true">+IF(OFFSET('Hygiene Data'!$E$13,0,10*ROW('Hygiene Data'!E138))="","",OFFSET('Hygiene Data'!$E$13,0,10*ROW('Hygiene Data'!E138)))</f>
        <v/>
      </c>
      <c r="DU144" s="294" t="str">
        <f ca="true">+IF(OFFSET('Hygiene Data'!$F$11,0,10*ROW('Hygiene Data'!F138))="","",OFFSET('Hygiene Data'!$F$11,0,10*ROW('Hygiene Data'!F138)))</f>
        <v/>
      </c>
      <c r="DV144" s="294" t="str">
        <f ca="true">+IF(OFFSET('Hygiene Data'!$F$12,0,10*ROW('Hygiene Data'!F138))="","",OFFSET('Hygiene Data'!$F$12,0,10*ROW('Hygiene Data'!F138)))</f>
        <v/>
      </c>
      <c r="DW144" s="294" t="str">
        <f ca="true">+IF(OFFSET('Hygiene Data'!$F$13,0,10*ROW('Hygiene Data'!F138))="","",OFFSET('Hygiene Data'!$F$13,0,10*ROW('Hygiene Data'!F138)))</f>
        <v/>
      </c>
      <c r="DX144" s="294" t="str">
        <f ca="true">+IF(OFFSET('Hygiene Data'!$G$11,0,10*ROW('Hygiene Data'!G138))="","",OFFSET('Hygiene Data'!$G$11,0,10*ROW('Hygiene Data'!G138)))</f>
        <v/>
      </c>
      <c r="DY144" s="294" t="str">
        <f ca="true">+IF(OFFSET('Hygiene Data'!$G$12,0,10*ROW('Hygiene Data'!G138))="","",OFFSET('Hygiene Data'!$G$12,0,10*ROW('Hygiene Data'!G138)))</f>
        <v/>
      </c>
      <c r="DZ144" s="294" t="str">
        <f ca="true">+IF(OFFSET('Hygiene Data'!$G$13,0,10*ROW('Hygiene Data'!G138))="","",OFFSET('Hygiene Data'!$G$13,0,10*ROW('Hygiene Data'!G138)))</f>
        <v/>
      </c>
      <c r="EA144" s="294" t="str">
        <f ca="true">+IF(OFFSET('Hygiene Data'!$H$11,0,10*ROW('Hygiene Data'!H138))="","",OFFSET('Hygiene Data'!$H$11,0,10*ROW('Hygiene Data'!H138)))</f>
        <v/>
      </c>
      <c r="EB144" s="294" t="str">
        <f ca="true">+IF(OFFSET('Hygiene Data'!$H$12,0,10*ROW('Hygiene Data'!H138))="","",OFFSET('Hygiene Data'!$H$12,0,10*ROW('Hygiene Data'!H138)))</f>
        <v/>
      </c>
      <c r="EC144" s="294" t="str">
        <f ca="true">+IF(OFFSET('Hygiene Data'!$H$13,0,10*ROW('Hygiene Data'!H138))="","",OFFSET('Hygiene Data'!$H$13,0,10*ROW('Hygiene Data'!H138)))</f>
        <v/>
      </c>
      <c r="ED144" s="294" t="str">
        <f ca="true">+IF(OFFSET('Hygiene Data'!$I$11,0,10*ROW('Hygiene Data'!I138))="","",OFFSET('Hygiene Data'!$I$11,0,10*ROW('Hygiene Data'!I138)))</f>
        <v/>
      </c>
      <c r="EE144" s="294" t="str">
        <f ca="true">+IF(OFFSET('Hygiene Data'!$I$12,0,10*ROW('Hygiene Data'!I138))="","",OFFSET('Hygiene Data'!$I$12,0,10*ROW('Hygiene Data'!I138)))</f>
        <v/>
      </c>
      <c r="EF144" s="294"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50" t="str">
        <f t="shared" ca="true" si="2"/>
        <v/>
      </c>
      <c r="D145" s="96"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6"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6"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6"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6"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6"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6"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6"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6"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6"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6"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6"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6"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6"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6"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6"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6"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6"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7"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7"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7"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7"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7"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7"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7"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7"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7"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7"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7"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7"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7"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7"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7"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7"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7"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7"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7"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7"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7"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7"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7"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7"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7"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7"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7"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7"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7"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7"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8"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8"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8"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8"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8"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8"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8"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8"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8"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8"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8"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8"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8"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8"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8"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8"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8"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8"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94"/>
      <c r="BS145" s="294" t="str">
        <f ca="true">+IF(OFFSET('Water Data'!$D$27,0,10*ROW('Water Data'!D139))="","",OFFSET('Water Data'!$D$27,0,10*ROW('Water Data'!D139)))</f>
        <v/>
      </c>
      <c r="BT145" s="294" t="str">
        <f ca="true">+IF(OFFSET('Water Data'!$D$28,0,10*ROW('Water Data'!D139))="","",OFFSET('Water Data'!$D$28,0,10*ROW('Water Data'!D139)))</f>
        <v/>
      </c>
      <c r="BU145" s="294" t="str">
        <f ca="true">+IF(OFFSET('Water Data'!$D$29,0,10*ROW('Water Data'!D139))="","",OFFSET('Water Data'!$D$29,0,10*ROW('Water Data'!D139)))</f>
        <v/>
      </c>
      <c r="BV145" s="294" t="str">
        <f ca="true">+IF(OFFSET('Water Data'!$E$27,0,10*ROW('Water Data'!E139))="","",OFFSET('Water Data'!$E$27,0,10*ROW('Water Data'!E139)))</f>
        <v/>
      </c>
      <c r="BW145" s="294" t="str">
        <f ca="true">+IF(OFFSET('Water Data'!$E$28,0,10*ROW('Water Data'!E139))="","",OFFSET('Water Data'!$E$28,0,10*ROW('Water Data'!E139)))</f>
        <v/>
      </c>
      <c r="BX145" s="294" t="str">
        <f ca="true">+IF(OFFSET('Water Data'!$E$29,0,10*ROW('Water Data'!E139))="","",OFFSET('Water Data'!$E$29,0,10*ROW('Water Data'!E139)))</f>
        <v/>
      </c>
      <c r="BY145" s="294" t="str">
        <f ca="true">+IF(OFFSET('Water Data'!$F$27,0,10*ROW('Water Data'!F139))="","",OFFSET('Water Data'!$F$27,0,10*ROW('Water Data'!F139)))</f>
        <v/>
      </c>
      <c r="BZ145" s="294" t="str">
        <f ca="true">+IF(OFFSET('Water Data'!$F$28,0,10*ROW('Water Data'!F139))="","",OFFSET('Water Data'!$F$28,0,10*ROW('Water Data'!F139)))</f>
        <v/>
      </c>
      <c r="CA145" s="294" t="str">
        <f ca="true">+IF(OFFSET('Water Data'!$F$29,0,10*ROW('Water Data'!F139))="","",OFFSET('Water Data'!$F$29,0,10*ROW('Water Data'!F139)))</f>
        <v/>
      </c>
      <c r="CB145" s="294" t="str">
        <f ca="true">+IF(OFFSET('Water Data'!$G$27,0,10*ROW('Water Data'!G139))="","",OFFSET('Water Data'!$G$27,0,10*ROW('Water Data'!G139)))</f>
        <v/>
      </c>
      <c r="CC145" s="294" t="str">
        <f ca="true">+IF(OFFSET('Water Data'!$G$28,0,10*ROW('Water Data'!G139))="","",OFFSET('Water Data'!$G$28,0,10*ROW('Water Data'!G139)))</f>
        <v/>
      </c>
      <c r="CD145" s="294" t="str">
        <f ca="true">+IF(OFFSET('Water Data'!$G$29,0,10*ROW('Water Data'!G139))="","",OFFSET('Water Data'!$G$29,0,10*ROW('Water Data'!G139)))</f>
        <v/>
      </c>
      <c r="CE145" s="294" t="str">
        <f ca="true">+IF(OFFSET('Water Data'!$H$27,0,10*ROW('Water Data'!H139))="","",OFFSET('Water Data'!$H$27,0,10*ROW('Water Data'!H139)))</f>
        <v/>
      </c>
      <c r="CF145" s="294" t="str">
        <f ca="true">+IF(OFFSET('Water Data'!$H$28,0,10*ROW('Water Data'!H139))="","",OFFSET('Water Data'!$H$28,0,10*ROW('Water Data'!H139)))</f>
        <v/>
      </c>
      <c r="CG145" s="294" t="str">
        <f ca="true">+IF(OFFSET('Water Data'!$H$29,0,10*ROW('Water Data'!H139))="","",OFFSET('Water Data'!$H$29,0,10*ROW('Water Data'!H139)))</f>
        <v/>
      </c>
      <c r="CH145" s="294" t="str">
        <f ca="true">+IF(OFFSET('Water Data'!$I$27,0,10*ROW('Water Data'!I139))="","",OFFSET('Water Data'!$I$27,0,10*ROW('Water Data'!I139)))</f>
        <v/>
      </c>
      <c r="CI145" s="294" t="str">
        <f ca="true">+IF(OFFSET('Water Data'!$I$28,0,10*ROW('Water Data'!I139))="","",OFFSET('Water Data'!$I$28,0,10*ROW('Water Data'!I139)))</f>
        <v/>
      </c>
      <c r="CJ145" s="294" t="str">
        <f ca="true">+IF(OFFSET('Water Data'!$I$29,0,10*ROW('Water Data'!I139))="","",OFFSET('Water Data'!$I$29,0,10*ROW('Water Data'!I139)))</f>
        <v/>
      </c>
      <c r="CK145" s="294" t="str">
        <f ca="true">+IF(OFFSET('Sanitation Data'!$D$28,0,10*ROW('Sanitation Data'!D139))="","",OFFSET('Sanitation Data'!$D$28,0,10*ROW('Sanitation Data'!D139)))</f>
        <v/>
      </c>
      <c r="CL145" s="294" t="str">
        <f ca="true">+IF(OFFSET('Sanitation Data'!$D$29,0,10*ROW('Sanitation Data'!D139))="","",OFFSET('Sanitation Data'!$D$29,0,10*ROW('Sanitation Data'!D139)))</f>
        <v/>
      </c>
      <c r="CM145" s="294" t="str">
        <f ca="true">+IF(OFFSET('Sanitation Data'!$D$30,0,10*ROW('Sanitation Data'!D139))="","",OFFSET('Sanitation Data'!$D$30,0,10*ROW('Sanitation Data'!D139)))</f>
        <v/>
      </c>
      <c r="CN145" s="294" t="str">
        <f ca="true">+IF(OFFSET('Sanitation Data'!$D$31,0,10*ROW('Sanitation Data'!D139))="","",OFFSET('Sanitation Data'!$D$31,0,10*ROW('Sanitation Data'!D139)))</f>
        <v/>
      </c>
      <c r="CO145" s="294" t="str">
        <f ca="true">+IF(OFFSET('Sanitation Data'!$D$32,0,10*ROW('Sanitation Data'!D139))="","",OFFSET('Sanitation Data'!$D$32,0,10*ROW('Sanitation Data'!D139)))</f>
        <v/>
      </c>
      <c r="CP145" s="294" t="str">
        <f ca="true">+IF(OFFSET('Sanitation Data'!$E$28,0,10*ROW('Sanitation Data'!E139))="","",OFFSET('Sanitation Data'!$E$28,0,10*ROW('Sanitation Data'!E139)))</f>
        <v/>
      </c>
      <c r="CQ145" s="294" t="str">
        <f ca="true">+IF(OFFSET('Sanitation Data'!$E$29,0,10*ROW('Sanitation Data'!E139))="","",OFFSET('Sanitation Data'!$E$29,0,10*ROW('Sanitation Data'!E139)))</f>
        <v/>
      </c>
      <c r="CR145" s="294" t="str">
        <f ca="true">+IF(OFFSET('Sanitation Data'!$E$30,0,10*ROW('Sanitation Data'!E139))="","",OFFSET('Sanitation Data'!$E$30,0,10*ROW('Sanitation Data'!E139)))</f>
        <v/>
      </c>
      <c r="CS145" s="294" t="str">
        <f ca="true">+IF(OFFSET('Sanitation Data'!$E$31,0,10*ROW('Sanitation Data'!E139))="","",OFFSET('Sanitation Data'!$E$31,0,10*ROW('Sanitation Data'!E139)))</f>
        <v/>
      </c>
      <c r="CT145" s="294" t="str">
        <f ca="true">+IF(OFFSET('Sanitation Data'!$E$32,0,10*ROW('Sanitation Data'!E139))="","",OFFSET('Sanitation Data'!$E$32,0,10*ROW('Sanitation Data'!E139)))</f>
        <v/>
      </c>
      <c r="CU145" s="294" t="str">
        <f ca="true">+IF(OFFSET('Sanitation Data'!$F$28,0,10*ROW('Sanitation Data'!F139))="","",OFFSET('Sanitation Data'!$F$28,0,10*ROW('Sanitation Data'!F139)))</f>
        <v/>
      </c>
      <c r="CV145" s="294" t="str">
        <f ca="true">+IF(OFFSET('Sanitation Data'!$F$29,0,10*ROW('Sanitation Data'!F139))="","",OFFSET('Sanitation Data'!$F$29,0,10*ROW('Sanitation Data'!F139)))</f>
        <v/>
      </c>
      <c r="CW145" s="294" t="str">
        <f ca="true">+IF(OFFSET('Sanitation Data'!$F$30,0,10*ROW('Sanitation Data'!F139))="","",OFFSET('Sanitation Data'!$F$30,0,10*ROW('Sanitation Data'!F139)))</f>
        <v/>
      </c>
      <c r="CX145" s="294" t="str">
        <f ca="true">+IF(OFFSET('Sanitation Data'!$F$31,0,10*ROW('Sanitation Data'!F139))="","",OFFSET('Sanitation Data'!$F$31,0,10*ROW('Sanitation Data'!F139)))</f>
        <v/>
      </c>
      <c r="CY145" s="294" t="str">
        <f ca="true">+IF(OFFSET('Sanitation Data'!$F$32,0,10*ROW('Sanitation Data'!F139))="","",OFFSET('Sanitation Data'!$F$32,0,10*ROW('Sanitation Data'!F139)))</f>
        <v/>
      </c>
      <c r="CZ145" s="294" t="str">
        <f ca="true">+IF(OFFSET('Sanitation Data'!$G$28,0,10*ROW('Sanitation Data'!G139))="","",OFFSET('Sanitation Data'!$G$28,0,10*ROW('Sanitation Data'!G139)))</f>
        <v/>
      </c>
      <c r="DA145" s="294" t="str">
        <f ca="true">+IF(OFFSET('Sanitation Data'!$G$29,0,10*ROW('Sanitation Data'!G139))="","",OFFSET('Sanitation Data'!$G$29,0,10*ROW('Sanitation Data'!G139)))</f>
        <v/>
      </c>
      <c r="DB145" s="294" t="str">
        <f ca="true">+IF(OFFSET('Sanitation Data'!$G$30,0,10*ROW('Sanitation Data'!G139))="","",OFFSET('Sanitation Data'!$G$30,0,10*ROW('Sanitation Data'!G139)))</f>
        <v/>
      </c>
      <c r="DC145" s="294" t="str">
        <f ca="true">+IF(OFFSET('Sanitation Data'!$G$31,0,10*ROW('Sanitation Data'!G139))="","",OFFSET('Sanitation Data'!$G$31,0,10*ROW('Sanitation Data'!G139)))</f>
        <v/>
      </c>
      <c r="DD145" s="294" t="str">
        <f ca="true">+IF(OFFSET('Sanitation Data'!$G$32,0,10*ROW('Sanitation Data'!G139))="","",OFFSET('Sanitation Data'!$G$32,0,10*ROW('Sanitation Data'!G139)))</f>
        <v/>
      </c>
      <c r="DE145" s="294" t="str">
        <f ca="true">+IF(OFFSET('Sanitation Data'!$H$28,0,10*ROW('Sanitation Data'!H139))="","",OFFSET('Sanitation Data'!$H$28,0,10*ROW('Sanitation Data'!H139)))</f>
        <v/>
      </c>
      <c r="DF145" s="294" t="str">
        <f ca="true">+IF(OFFSET('Sanitation Data'!$H$29,0,10*ROW('Sanitation Data'!H139))="","",OFFSET('Sanitation Data'!$H$29,0,10*ROW('Sanitation Data'!H139)))</f>
        <v/>
      </c>
      <c r="DG145" s="294" t="str">
        <f ca="true">+IF(OFFSET('Sanitation Data'!$H$30,0,10*ROW('Sanitation Data'!H139))="","",OFFSET('Sanitation Data'!$H$30,0,10*ROW('Sanitation Data'!H139)))</f>
        <v/>
      </c>
      <c r="DH145" s="294" t="str">
        <f ca="true">+IF(OFFSET('Sanitation Data'!$H$31,0,10*ROW('Sanitation Data'!H139))="","",OFFSET('Sanitation Data'!$H$31,0,10*ROW('Sanitation Data'!H139)))</f>
        <v/>
      </c>
      <c r="DI145" s="294" t="str">
        <f ca="true">+IF(OFFSET('Sanitation Data'!$H$32,0,10*ROW('Sanitation Data'!H139))="","",OFFSET('Sanitation Data'!$H$32,0,10*ROW('Sanitation Data'!H139)))</f>
        <v/>
      </c>
      <c r="DJ145" s="294" t="str">
        <f ca="true">+IF(OFFSET('Sanitation Data'!$I$28,0,10*ROW('Sanitation Data'!I139))="","",OFFSET('Sanitation Data'!$I$28,0,10*ROW('Sanitation Data'!I139)))</f>
        <v/>
      </c>
      <c r="DK145" s="294" t="str">
        <f ca="true">+IF(OFFSET('Sanitation Data'!$I$29,0,10*ROW('Sanitation Data'!I139))="","",OFFSET('Sanitation Data'!$I$29,0,10*ROW('Sanitation Data'!I139)))</f>
        <v/>
      </c>
      <c r="DL145" s="294" t="str">
        <f ca="true">+IF(OFFSET('Sanitation Data'!$I$30,0,10*ROW('Sanitation Data'!I139))="","",OFFSET('Sanitation Data'!$I$30,0,10*ROW('Sanitation Data'!I139)))</f>
        <v/>
      </c>
      <c r="DM145" s="294" t="str">
        <f ca="true">+IF(OFFSET('Sanitation Data'!$I$31,0,10*ROW('Sanitation Data'!I139))="","",OFFSET('Sanitation Data'!$I$31,0,10*ROW('Sanitation Data'!I139)))</f>
        <v/>
      </c>
      <c r="DN145" s="294" t="str">
        <f ca="true">+IF(OFFSET('Sanitation Data'!$I$32,0,10*ROW('Sanitation Data'!I139))="","",OFFSET('Sanitation Data'!$I$32,0,10*ROW('Sanitation Data'!I139)))</f>
        <v/>
      </c>
      <c r="DO145" s="294" t="str">
        <f ca="true">+IF(OFFSET('Hygiene Data'!$D$11,0,10*ROW('Hygiene Data'!D139))="","",OFFSET('Hygiene Data'!$D$11,0,10*ROW('Hygiene Data'!D139)))</f>
        <v/>
      </c>
      <c r="DP145" s="294" t="str">
        <f ca="true">+IF(OFFSET('Hygiene Data'!$D$12,0,10*ROW('Hygiene Data'!D139))="","",OFFSET('Hygiene Data'!$D$12,0,10*ROW('Hygiene Data'!D139)))</f>
        <v/>
      </c>
      <c r="DQ145" s="294" t="str">
        <f ca="true">+IF(OFFSET('Hygiene Data'!$D$13,0,10*ROW('Hygiene Data'!D139))="","",OFFSET('Hygiene Data'!$D$13,0,10*ROW('Hygiene Data'!D139)))</f>
        <v/>
      </c>
      <c r="DR145" s="294" t="str">
        <f ca="true">+IF(OFFSET('Hygiene Data'!$E$11,0,10*ROW('Hygiene Data'!E139))="","",OFFSET('Hygiene Data'!$E$11,0,10*ROW('Hygiene Data'!E139)))</f>
        <v/>
      </c>
      <c r="DS145" s="294" t="str">
        <f ca="true">+IF(OFFSET('Hygiene Data'!$E$12,0,10*ROW('Hygiene Data'!E139))="","",OFFSET('Hygiene Data'!$E$12,0,10*ROW('Hygiene Data'!E139)))</f>
        <v/>
      </c>
      <c r="DT145" s="294" t="str">
        <f ca="true">+IF(OFFSET('Hygiene Data'!$E$13,0,10*ROW('Hygiene Data'!E139))="","",OFFSET('Hygiene Data'!$E$13,0,10*ROW('Hygiene Data'!E139)))</f>
        <v/>
      </c>
      <c r="DU145" s="294" t="str">
        <f ca="true">+IF(OFFSET('Hygiene Data'!$F$11,0,10*ROW('Hygiene Data'!F139))="","",OFFSET('Hygiene Data'!$F$11,0,10*ROW('Hygiene Data'!F139)))</f>
        <v/>
      </c>
      <c r="DV145" s="294" t="str">
        <f ca="true">+IF(OFFSET('Hygiene Data'!$F$12,0,10*ROW('Hygiene Data'!F139))="","",OFFSET('Hygiene Data'!$F$12,0,10*ROW('Hygiene Data'!F139)))</f>
        <v/>
      </c>
      <c r="DW145" s="294" t="str">
        <f ca="true">+IF(OFFSET('Hygiene Data'!$F$13,0,10*ROW('Hygiene Data'!F139))="","",OFFSET('Hygiene Data'!$F$13,0,10*ROW('Hygiene Data'!F139)))</f>
        <v/>
      </c>
      <c r="DX145" s="294" t="str">
        <f ca="true">+IF(OFFSET('Hygiene Data'!$G$11,0,10*ROW('Hygiene Data'!G139))="","",OFFSET('Hygiene Data'!$G$11,0,10*ROW('Hygiene Data'!G139)))</f>
        <v/>
      </c>
      <c r="DY145" s="294" t="str">
        <f ca="true">+IF(OFFSET('Hygiene Data'!$G$12,0,10*ROW('Hygiene Data'!G139))="","",OFFSET('Hygiene Data'!$G$12,0,10*ROW('Hygiene Data'!G139)))</f>
        <v/>
      </c>
      <c r="DZ145" s="294" t="str">
        <f ca="true">+IF(OFFSET('Hygiene Data'!$G$13,0,10*ROW('Hygiene Data'!G139))="","",OFFSET('Hygiene Data'!$G$13,0,10*ROW('Hygiene Data'!G139)))</f>
        <v/>
      </c>
      <c r="EA145" s="294" t="str">
        <f ca="true">+IF(OFFSET('Hygiene Data'!$H$11,0,10*ROW('Hygiene Data'!H139))="","",OFFSET('Hygiene Data'!$H$11,0,10*ROW('Hygiene Data'!H139)))</f>
        <v/>
      </c>
      <c r="EB145" s="294" t="str">
        <f ca="true">+IF(OFFSET('Hygiene Data'!$H$12,0,10*ROW('Hygiene Data'!H139))="","",OFFSET('Hygiene Data'!$H$12,0,10*ROW('Hygiene Data'!H139)))</f>
        <v/>
      </c>
      <c r="EC145" s="294" t="str">
        <f ca="true">+IF(OFFSET('Hygiene Data'!$H$13,0,10*ROW('Hygiene Data'!H139))="","",OFFSET('Hygiene Data'!$H$13,0,10*ROW('Hygiene Data'!H139)))</f>
        <v/>
      </c>
      <c r="ED145" s="294" t="str">
        <f ca="true">+IF(OFFSET('Hygiene Data'!$I$11,0,10*ROW('Hygiene Data'!I139))="","",OFFSET('Hygiene Data'!$I$11,0,10*ROW('Hygiene Data'!I139)))</f>
        <v/>
      </c>
      <c r="EE145" s="294" t="str">
        <f ca="true">+IF(OFFSET('Hygiene Data'!$I$12,0,10*ROW('Hygiene Data'!I139))="","",OFFSET('Hygiene Data'!$I$12,0,10*ROW('Hygiene Data'!I139)))</f>
        <v/>
      </c>
      <c r="EF145" s="294"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50" t="str">
        <f t="shared" ca="true" si="2"/>
        <v/>
      </c>
      <c r="D146" s="96"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6"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6"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6"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6"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6"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6"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6"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6"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6"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6"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6"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6"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6"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6"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6"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6"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6"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7"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7"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7"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7"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7"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7"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7"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7"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7"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7"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7"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7"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7"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7"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7"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7"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7"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7"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7"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7"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7"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7"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7"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7"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7"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7"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7"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7"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7"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7"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8"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8"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8"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8"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8"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8"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8"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8"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8"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8"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8"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8"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8"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8"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8"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8"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8"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8"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94"/>
      <c r="BS146" s="294" t="str">
        <f ca="true">+IF(OFFSET('Water Data'!$D$27,0,10*ROW('Water Data'!D140))="","",OFFSET('Water Data'!$D$27,0,10*ROW('Water Data'!D140)))</f>
        <v/>
      </c>
      <c r="BT146" s="294" t="str">
        <f ca="true">+IF(OFFSET('Water Data'!$D$28,0,10*ROW('Water Data'!D140))="","",OFFSET('Water Data'!$D$28,0,10*ROW('Water Data'!D140)))</f>
        <v/>
      </c>
      <c r="BU146" s="294" t="str">
        <f ca="true">+IF(OFFSET('Water Data'!$D$29,0,10*ROW('Water Data'!D140))="","",OFFSET('Water Data'!$D$29,0,10*ROW('Water Data'!D140)))</f>
        <v/>
      </c>
      <c r="BV146" s="294" t="str">
        <f ca="true">+IF(OFFSET('Water Data'!$E$27,0,10*ROW('Water Data'!E140))="","",OFFSET('Water Data'!$E$27,0,10*ROW('Water Data'!E140)))</f>
        <v/>
      </c>
      <c r="BW146" s="294" t="str">
        <f ca="true">+IF(OFFSET('Water Data'!$E$28,0,10*ROW('Water Data'!E140))="","",OFFSET('Water Data'!$E$28,0,10*ROW('Water Data'!E140)))</f>
        <v/>
      </c>
      <c r="BX146" s="294" t="str">
        <f ca="true">+IF(OFFSET('Water Data'!$E$29,0,10*ROW('Water Data'!E140))="","",OFFSET('Water Data'!$E$29,0,10*ROW('Water Data'!E140)))</f>
        <v/>
      </c>
      <c r="BY146" s="294" t="str">
        <f ca="true">+IF(OFFSET('Water Data'!$F$27,0,10*ROW('Water Data'!F140))="","",OFFSET('Water Data'!$F$27,0,10*ROW('Water Data'!F140)))</f>
        <v/>
      </c>
      <c r="BZ146" s="294" t="str">
        <f ca="true">+IF(OFFSET('Water Data'!$F$28,0,10*ROW('Water Data'!F140))="","",OFFSET('Water Data'!$F$28,0,10*ROW('Water Data'!F140)))</f>
        <v/>
      </c>
      <c r="CA146" s="294" t="str">
        <f ca="true">+IF(OFFSET('Water Data'!$F$29,0,10*ROW('Water Data'!F140))="","",OFFSET('Water Data'!$F$29,0,10*ROW('Water Data'!F140)))</f>
        <v/>
      </c>
      <c r="CB146" s="294" t="str">
        <f ca="true">+IF(OFFSET('Water Data'!$G$27,0,10*ROW('Water Data'!G140))="","",OFFSET('Water Data'!$G$27,0,10*ROW('Water Data'!G140)))</f>
        <v/>
      </c>
      <c r="CC146" s="294" t="str">
        <f ca="true">+IF(OFFSET('Water Data'!$G$28,0,10*ROW('Water Data'!G140))="","",OFFSET('Water Data'!$G$28,0,10*ROW('Water Data'!G140)))</f>
        <v/>
      </c>
      <c r="CD146" s="294" t="str">
        <f ca="true">+IF(OFFSET('Water Data'!$G$29,0,10*ROW('Water Data'!G140))="","",OFFSET('Water Data'!$G$29,0,10*ROW('Water Data'!G140)))</f>
        <v/>
      </c>
      <c r="CE146" s="294" t="str">
        <f ca="true">+IF(OFFSET('Water Data'!$H$27,0,10*ROW('Water Data'!H140))="","",OFFSET('Water Data'!$H$27,0,10*ROW('Water Data'!H140)))</f>
        <v/>
      </c>
      <c r="CF146" s="294" t="str">
        <f ca="true">+IF(OFFSET('Water Data'!$H$28,0,10*ROW('Water Data'!H140))="","",OFFSET('Water Data'!$H$28,0,10*ROW('Water Data'!H140)))</f>
        <v/>
      </c>
      <c r="CG146" s="294" t="str">
        <f ca="true">+IF(OFFSET('Water Data'!$H$29,0,10*ROW('Water Data'!H140))="","",OFFSET('Water Data'!$H$29,0,10*ROW('Water Data'!H140)))</f>
        <v/>
      </c>
      <c r="CH146" s="294" t="str">
        <f ca="true">+IF(OFFSET('Water Data'!$I$27,0,10*ROW('Water Data'!I140))="","",OFFSET('Water Data'!$I$27,0,10*ROW('Water Data'!I140)))</f>
        <v/>
      </c>
      <c r="CI146" s="294" t="str">
        <f ca="true">+IF(OFFSET('Water Data'!$I$28,0,10*ROW('Water Data'!I140))="","",OFFSET('Water Data'!$I$28,0,10*ROW('Water Data'!I140)))</f>
        <v/>
      </c>
      <c r="CJ146" s="294" t="str">
        <f ca="true">+IF(OFFSET('Water Data'!$I$29,0,10*ROW('Water Data'!I140))="","",OFFSET('Water Data'!$I$29,0,10*ROW('Water Data'!I140)))</f>
        <v/>
      </c>
      <c r="CK146" s="294" t="str">
        <f ca="true">+IF(OFFSET('Sanitation Data'!$D$28,0,10*ROW('Sanitation Data'!D140))="","",OFFSET('Sanitation Data'!$D$28,0,10*ROW('Sanitation Data'!D140)))</f>
        <v/>
      </c>
      <c r="CL146" s="294" t="str">
        <f ca="true">+IF(OFFSET('Sanitation Data'!$D$29,0,10*ROW('Sanitation Data'!D140))="","",OFFSET('Sanitation Data'!$D$29,0,10*ROW('Sanitation Data'!D140)))</f>
        <v/>
      </c>
      <c r="CM146" s="294" t="str">
        <f ca="true">+IF(OFFSET('Sanitation Data'!$D$30,0,10*ROW('Sanitation Data'!D140))="","",OFFSET('Sanitation Data'!$D$30,0,10*ROW('Sanitation Data'!D140)))</f>
        <v/>
      </c>
      <c r="CN146" s="294" t="str">
        <f ca="true">+IF(OFFSET('Sanitation Data'!$D$31,0,10*ROW('Sanitation Data'!D140))="","",OFFSET('Sanitation Data'!$D$31,0,10*ROW('Sanitation Data'!D140)))</f>
        <v/>
      </c>
      <c r="CO146" s="294" t="str">
        <f ca="true">+IF(OFFSET('Sanitation Data'!$D$32,0,10*ROW('Sanitation Data'!D140))="","",OFFSET('Sanitation Data'!$D$32,0,10*ROW('Sanitation Data'!D140)))</f>
        <v/>
      </c>
      <c r="CP146" s="294" t="str">
        <f ca="true">+IF(OFFSET('Sanitation Data'!$E$28,0,10*ROW('Sanitation Data'!E140))="","",OFFSET('Sanitation Data'!$E$28,0,10*ROW('Sanitation Data'!E140)))</f>
        <v/>
      </c>
      <c r="CQ146" s="294" t="str">
        <f ca="true">+IF(OFFSET('Sanitation Data'!$E$29,0,10*ROW('Sanitation Data'!E140))="","",OFFSET('Sanitation Data'!$E$29,0,10*ROW('Sanitation Data'!E140)))</f>
        <v/>
      </c>
      <c r="CR146" s="294" t="str">
        <f ca="true">+IF(OFFSET('Sanitation Data'!$E$30,0,10*ROW('Sanitation Data'!E140))="","",OFFSET('Sanitation Data'!$E$30,0,10*ROW('Sanitation Data'!E140)))</f>
        <v/>
      </c>
      <c r="CS146" s="294" t="str">
        <f ca="true">+IF(OFFSET('Sanitation Data'!$E$31,0,10*ROW('Sanitation Data'!E140))="","",OFFSET('Sanitation Data'!$E$31,0,10*ROW('Sanitation Data'!E140)))</f>
        <v/>
      </c>
      <c r="CT146" s="294" t="str">
        <f ca="true">+IF(OFFSET('Sanitation Data'!$E$32,0,10*ROW('Sanitation Data'!E140))="","",OFFSET('Sanitation Data'!$E$32,0,10*ROW('Sanitation Data'!E140)))</f>
        <v/>
      </c>
      <c r="CU146" s="294" t="str">
        <f ca="true">+IF(OFFSET('Sanitation Data'!$F$28,0,10*ROW('Sanitation Data'!F140))="","",OFFSET('Sanitation Data'!$F$28,0,10*ROW('Sanitation Data'!F140)))</f>
        <v/>
      </c>
      <c r="CV146" s="294" t="str">
        <f ca="true">+IF(OFFSET('Sanitation Data'!$F$29,0,10*ROW('Sanitation Data'!F140))="","",OFFSET('Sanitation Data'!$F$29,0,10*ROW('Sanitation Data'!F140)))</f>
        <v/>
      </c>
      <c r="CW146" s="294" t="str">
        <f ca="true">+IF(OFFSET('Sanitation Data'!$F$30,0,10*ROW('Sanitation Data'!F140))="","",OFFSET('Sanitation Data'!$F$30,0,10*ROW('Sanitation Data'!F140)))</f>
        <v/>
      </c>
      <c r="CX146" s="294" t="str">
        <f ca="true">+IF(OFFSET('Sanitation Data'!$F$31,0,10*ROW('Sanitation Data'!F140))="","",OFFSET('Sanitation Data'!$F$31,0,10*ROW('Sanitation Data'!F140)))</f>
        <v/>
      </c>
      <c r="CY146" s="294" t="str">
        <f ca="true">+IF(OFFSET('Sanitation Data'!$F$32,0,10*ROW('Sanitation Data'!F140))="","",OFFSET('Sanitation Data'!$F$32,0,10*ROW('Sanitation Data'!F140)))</f>
        <v/>
      </c>
      <c r="CZ146" s="294" t="str">
        <f ca="true">+IF(OFFSET('Sanitation Data'!$G$28,0,10*ROW('Sanitation Data'!G140))="","",OFFSET('Sanitation Data'!$G$28,0,10*ROW('Sanitation Data'!G140)))</f>
        <v/>
      </c>
      <c r="DA146" s="294" t="str">
        <f ca="true">+IF(OFFSET('Sanitation Data'!$G$29,0,10*ROW('Sanitation Data'!G140))="","",OFFSET('Sanitation Data'!$G$29,0,10*ROW('Sanitation Data'!G140)))</f>
        <v/>
      </c>
      <c r="DB146" s="294" t="str">
        <f ca="true">+IF(OFFSET('Sanitation Data'!$G$30,0,10*ROW('Sanitation Data'!G140))="","",OFFSET('Sanitation Data'!$G$30,0,10*ROW('Sanitation Data'!G140)))</f>
        <v/>
      </c>
      <c r="DC146" s="294" t="str">
        <f ca="true">+IF(OFFSET('Sanitation Data'!$G$31,0,10*ROW('Sanitation Data'!G140))="","",OFFSET('Sanitation Data'!$G$31,0,10*ROW('Sanitation Data'!G140)))</f>
        <v/>
      </c>
      <c r="DD146" s="294" t="str">
        <f ca="true">+IF(OFFSET('Sanitation Data'!$G$32,0,10*ROW('Sanitation Data'!G140))="","",OFFSET('Sanitation Data'!$G$32,0,10*ROW('Sanitation Data'!G140)))</f>
        <v/>
      </c>
      <c r="DE146" s="294" t="str">
        <f ca="true">+IF(OFFSET('Sanitation Data'!$H$28,0,10*ROW('Sanitation Data'!H140))="","",OFFSET('Sanitation Data'!$H$28,0,10*ROW('Sanitation Data'!H140)))</f>
        <v/>
      </c>
      <c r="DF146" s="294" t="str">
        <f ca="true">+IF(OFFSET('Sanitation Data'!$H$29,0,10*ROW('Sanitation Data'!H140))="","",OFFSET('Sanitation Data'!$H$29,0,10*ROW('Sanitation Data'!H140)))</f>
        <v/>
      </c>
      <c r="DG146" s="294" t="str">
        <f ca="true">+IF(OFFSET('Sanitation Data'!$H$30,0,10*ROW('Sanitation Data'!H140))="","",OFFSET('Sanitation Data'!$H$30,0,10*ROW('Sanitation Data'!H140)))</f>
        <v/>
      </c>
      <c r="DH146" s="294" t="str">
        <f ca="true">+IF(OFFSET('Sanitation Data'!$H$31,0,10*ROW('Sanitation Data'!H140))="","",OFFSET('Sanitation Data'!$H$31,0,10*ROW('Sanitation Data'!H140)))</f>
        <v/>
      </c>
      <c r="DI146" s="294" t="str">
        <f ca="true">+IF(OFFSET('Sanitation Data'!$H$32,0,10*ROW('Sanitation Data'!H140))="","",OFFSET('Sanitation Data'!$H$32,0,10*ROW('Sanitation Data'!H140)))</f>
        <v/>
      </c>
      <c r="DJ146" s="294" t="str">
        <f ca="true">+IF(OFFSET('Sanitation Data'!$I$28,0,10*ROW('Sanitation Data'!I140))="","",OFFSET('Sanitation Data'!$I$28,0,10*ROW('Sanitation Data'!I140)))</f>
        <v/>
      </c>
      <c r="DK146" s="294" t="str">
        <f ca="true">+IF(OFFSET('Sanitation Data'!$I$29,0,10*ROW('Sanitation Data'!I140))="","",OFFSET('Sanitation Data'!$I$29,0,10*ROW('Sanitation Data'!I140)))</f>
        <v/>
      </c>
      <c r="DL146" s="294" t="str">
        <f ca="true">+IF(OFFSET('Sanitation Data'!$I$30,0,10*ROW('Sanitation Data'!I140))="","",OFFSET('Sanitation Data'!$I$30,0,10*ROW('Sanitation Data'!I140)))</f>
        <v/>
      </c>
      <c r="DM146" s="294" t="str">
        <f ca="true">+IF(OFFSET('Sanitation Data'!$I$31,0,10*ROW('Sanitation Data'!I140))="","",OFFSET('Sanitation Data'!$I$31,0,10*ROW('Sanitation Data'!I140)))</f>
        <v/>
      </c>
      <c r="DN146" s="294" t="str">
        <f ca="true">+IF(OFFSET('Sanitation Data'!$I$32,0,10*ROW('Sanitation Data'!I140))="","",OFFSET('Sanitation Data'!$I$32,0,10*ROW('Sanitation Data'!I140)))</f>
        <v/>
      </c>
      <c r="DO146" s="294" t="str">
        <f ca="true">+IF(OFFSET('Hygiene Data'!$D$11,0,10*ROW('Hygiene Data'!D140))="","",OFFSET('Hygiene Data'!$D$11,0,10*ROW('Hygiene Data'!D140)))</f>
        <v/>
      </c>
      <c r="DP146" s="294" t="str">
        <f ca="true">+IF(OFFSET('Hygiene Data'!$D$12,0,10*ROW('Hygiene Data'!D140))="","",OFFSET('Hygiene Data'!$D$12,0,10*ROW('Hygiene Data'!D140)))</f>
        <v/>
      </c>
      <c r="DQ146" s="294" t="str">
        <f ca="true">+IF(OFFSET('Hygiene Data'!$D$13,0,10*ROW('Hygiene Data'!D140))="","",OFFSET('Hygiene Data'!$D$13,0,10*ROW('Hygiene Data'!D140)))</f>
        <v/>
      </c>
      <c r="DR146" s="294" t="str">
        <f ca="true">+IF(OFFSET('Hygiene Data'!$E$11,0,10*ROW('Hygiene Data'!E140))="","",OFFSET('Hygiene Data'!$E$11,0,10*ROW('Hygiene Data'!E140)))</f>
        <v/>
      </c>
      <c r="DS146" s="294" t="str">
        <f ca="true">+IF(OFFSET('Hygiene Data'!$E$12,0,10*ROW('Hygiene Data'!E140))="","",OFFSET('Hygiene Data'!$E$12,0,10*ROW('Hygiene Data'!E140)))</f>
        <v/>
      </c>
      <c r="DT146" s="294" t="str">
        <f ca="true">+IF(OFFSET('Hygiene Data'!$E$13,0,10*ROW('Hygiene Data'!E140))="","",OFFSET('Hygiene Data'!$E$13,0,10*ROW('Hygiene Data'!E140)))</f>
        <v/>
      </c>
      <c r="DU146" s="294" t="str">
        <f ca="true">+IF(OFFSET('Hygiene Data'!$F$11,0,10*ROW('Hygiene Data'!F140))="","",OFFSET('Hygiene Data'!$F$11,0,10*ROW('Hygiene Data'!F140)))</f>
        <v/>
      </c>
      <c r="DV146" s="294" t="str">
        <f ca="true">+IF(OFFSET('Hygiene Data'!$F$12,0,10*ROW('Hygiene Data'!F140))="","",OFFSET('Hygiene Data'!$F$12,0,10*ROW('Hygiene Data'!F140)))</f>
        <v/>
      </c>
      <c r="DW146" s="294" t="str">
        <f ca="true">+IF(OFFSET('Hygiene Data'!$F$13,0,10*ROW('Hygiene Data'!F140))="","",OFFSET('Hygiene Data'!$F$13,0,10*ROW('Hygiene Data'!F140)))</f>
        <v/>
      </c>
      <c r="DX146" s="294" t="str">
        <f ca="true">+IF(OFFSET('Hygiene Data'!$G$11,0,10*ROW('Hygiene Data'!G140))="","",OFFSET('Hygiene Data'!$G$11,0,10*ROW('Hygiene Data'!G140)))</f>
        <v/>
      </c>
      <c r="DY146" s="294" t="str">
        <f ca="true">+IF(OFFSET('Hygiene Data'!$G$12,0,10*ROW('Hygiene Data'!G140))="","",OFFSET('Hygiene Data'!$G$12,0,10*ROW('Hygiene Data'!G140)))</f>
        <v/>
      </c>
      <c r="DZ146" s="294" t="str">
        <f ca="true">+IF(OFFSET('Hygiene Data'!$G$13,0,10*ROW('Hygiene Data'!G140))="","",OFFSET('Hygiene Data'!$G$13,0,10*ROW('Hygiene Data'!G140)))</f>
        <v/>
      </c>
      <c r="EA146" s="294" t="str">
        <f ca="true">+IF(OFFSET('Hygiene Data'!$H$11,0,10*ROW('Hygiene Data'!H140))="","",OFFSET('Hygiene Data'!$H$11,0,10*ROW('Hygiene Data'!H140)))</f>
        <v/>
      </c>
      <c r="EB146" s="294" t="str">
        <f ca="true">+IF(OFFSET('Hygiene Data'!$H$12,0,10*ROW('Hygiene Data'!H140))="","",OFFSET('Hygiene Data'!$H$12,0,10*ROW('Hygiene Data'!H140)))</f>
        <v/>
      </c>
      <c r="EC146" s="294" t="str">
        <f ca="true">+IF(OFFSET('Hygiene Data'!$H$13,0,10*ROW('Hygiene Data'!H140))="","",OFFSET('Hygiene Data'!$H$13,0,10*ROW('Hygiene Data'!H140)))</f>
        <v/>
      </c>
      <c r="ED146" s="294" t="str">
        <f ca="true">+IF(OFFSET('Hygiene Data'!$I$11,0,10*ROW('Hygiene Data'!I140))="","",OFFSET('Hygiene Data'!$I$11,0,10*ROW('Hygiene Data'!I140)))</f>
        <v/>
      </c>
      <c r="EE146" s="294" t="str">
        <f ca="true">+IF(OFFSET('Hygiene Data'!$I$12,0,10*ROW('Hygiene Data'!I140))="","",OFFSET('Hygiene Data'!$I$12,0,10*ROW('Hygiene Data'!I140)))</f>
        <v/>
      </c>
      <c r="EF146" s="294"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50" t="str">
        <f t="shared" ca="true" si="2"/>
        <v/>
      </c>
      <c r="D147" s="96"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6"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6"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6"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6"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6"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6"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6"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6"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6"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6"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6"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6"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6"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6"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6"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6"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6"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7"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7"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7"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7"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7"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7"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7"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7"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7"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7"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7"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7"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7"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7"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7"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7"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7"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7"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7"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7"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7"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7"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7"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7"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7"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7"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7"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7"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7"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7"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8"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8"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8"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8"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8"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8"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8"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8"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8"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8"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8"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8"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8"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8"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8"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8"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8"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8"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94"/>
      <c r="BS147" s="294" t="str">
        <f ca="true">+IF(OFFSET('Water Data'!$D$27,0,10*ROW('Water Data'!D141))="","",OFFSET('Water Data'!$D$27,0,10*ROW('Water Data'!D141)))</f>
        <v/>
      </c>
      <c r="BT147" s="294" t="str">
        <f ca="true">+IF(OFFSET('Water Data'!$D$28,0,10*ROW('Water Data'!D141))="","",OFFSET('Water Data'!$D$28,0,10*ROW('Water Data'!D141)))</f>
        <v/>
      </c>
      <c r="BU147" s="294" t="str">
        <f ca="true">+IF(OFFSET('Water Data'!$D$29,0,10*ROW('Water Data'!D141))="","",OFFSET('Water Data'!$D$29,0,10*ROW('Water Data'!D141)))</f>
        <v/>
      </c>
      <c r="BV147" s="294" t="str">
        <f ca="true">+IF(OFFSET('Water Data'!$E$27,0,10*ROW('Water Data'!E141))="","",OFFSET('Water Data'!$E$27,0,10*ROW('Water Data'!E141)))</f>
        <v/>
      </c>
      <c r="BW147" s="294" t="str">
        <f ca="true">+IF(OFFSET('Water Data'!$E$28,0,10*ROW('Water Data'!E141))="","",OFFSET('Water Data'!$E$28,0,10*ROW('Water Data'!E141)))</f>
        <v/>
      </c>
      <c r="BX147" s="294" t="str">
        <f ca="true">+IF(OFFSET('Water Data'!$E$29,0,10*ROW('Water Data'!E141))="","",OFFSET('Water Data'!$E$29,0,10*ROW('Water Data'!E141)))</f>
        <v/>
      </c>
      <c r="BY147" s="294" t="str">
        <f ca="true">+IF(OFFSET('Water Data'!$F$27,0,10*ROW('Water Data'!F141))="","",OFFSET('Water Data'!$F$27,0,10*ROW('Water Data'!F141)))</f>
        <v/>
      </c>
      <c r="BZ147" s="294" t="str">
        <f ca="true">+IF(OFFSET('Water Data'!$F$28,0,10*ROW('Water Data'!F141))="","",OFFSET('Water Data'!$F$28,0,10*ROW('Water Data'!F141)))</f>
        <v/>
      </c>
      <c r="CA147" s="294" t="str">
        <f ca="true">+IF(OFFSET('Water Data'!$F$29,0,10*ROW('Water Data'!F141))="","",OFFSET('Water Data'!$F$29,0,10*ROW('Water Data'!F141)))</f>
        <v/>
      </c>
      <c r="CB147" s="294" t="str">
        <f ca="true">+IF(OFFSET('Water Data'!$G$27,0,10*ROW('Water Data'!G141))="","",OFFSET('Water Data'!$G$27,0,10*ROW('Water Data'!G141)))</f>
        <v/>
      </c>
      <c r="CC147" s="294" t="str">
        <f ca="true">+IF(OFFSET('Water Data'!$G$28,0,10*ROW('Water Data'!G141))="","",OFFSET('Water Data'!$G$28,0,10*ROW('Water Data'!G141)))</f>
        <v/>
      </c>
      <c r="CD147" s="294" t="str">
        <f ca="true">+IF(OFFSET('Water Data'!$G$29,0,10*ROW('Water Data'!G141))="","",OFFSET('Water Data'!$G$29,0,10*ROW('Water Data'!G141)))</f>
        <v/>
      </c>
      <c r="CE147" s="294" t="str">
        <f ca="true">+IF(OFFSET('Water Data'!$H$27,0,10*ROW('Water Data'!H141))="","",OFFSET('Water Data'!$H$27,0,10*ROW('Water Data'!H141)))</f>
        <v/>
      </c>
      <c r="CF147" s="294" t="str">
        <f ca="true">+IF(OFFSET('Water Data'!$H$28,0,10*ROW('Water Data'!H141))="","",OFFSET('Water Data'!$H$28,0,10*ROW('Water Data'!H141)))</f>
        <v/>
      </c>
      <c r="CG147" s="294" t="str">
        <f ca="true">+IF(OFFSET('Water Data'!$H$29,0,10*ROW('Water Data'!H141))="","",OFFSET('Water Data'!$H$29,0,10*ROW('Water Data'!H141)))</f>
        <v/>
      </c>
      <c r="CH147" s="294" t="str">
        <f ca="true">+IF(OFFSET('Water Data'!$I$27,0,10*ROW('Water Data'!I141))="","",OFFSET('Water Data'!$I$27,0,10*ROW('Water Data'!I141)))</f>
        <v/>
      </c>
      <c r="CI147" s="294" t="str">
        <f ca="true">+IF(OFFSET('Water Data'!$I$28,0,10*ROW('Water Data'!I141))="","",OFFSET('Water Data'!$I$28,0,10*ROW('Water Data'!I141)))</f>
        <v/>
      </c>
      <c r="CJ147" s="294" t="str">
        <f ca="true">+IF(OFFSET('Water Data'!$I$29,0,10*ROW('Water Data'!I141))="","",OFFSET('Water Data'!$I$29,0,10*ROW('Water Data'!I141)))</f>
        <v/>
      </c>
      <c r="CK147" s="294" t="str">
        <f ca="true">+IF(OFFSET('Sanitation Data'!$D$28,0,10*ROW('Sanitation Data'!D141))="","",OFFSET('Sanitation Data'!$D$28,0,10*ROW('Sanitation Data'!D141)))</f>
        <v/>
      </c>
      <c r="CL147" s="294" t="str">
        <f ca="true">+IF(OFFSET('Sanitation Data'!$D$29,0,10*ROW('Sanitation Data'!D141))="","",OFFSET('Sanitation Data'!$D$29,0,10*ROW('Sanitation Data'!D141)))</f>
        <v/>
      </c>
      <c r="CM147" s="294" t="str">
        <f ca="true">+IF(OFFSET('Sanitation Data'!$D$30,0,10*ROW('Sanitation Data'!D141))="","",OFFSET('Sanitation Data'!$D$30,0,10*ROW('Sanitation Data'!D141)))</f>
        <v/>
      </c>
      <c r="CN147" s="294" t="str">
        <f ca="true">+IF(OFFSET('Sanitation Data'!$D$31,0,10*ROW('Sanitation Data'!D141))="","",OFFSET('Sanitation Data'!$D$31,0,10*ROW('Sanitation Data'!D141)))</f>
        <v/>
      </c>
      <c r="CO147" s="294" t="str">
        <f ca="true">+IF(OFFSET('Sanitation Data'!$D$32,0,10*ROW('Sanitation Data'!D141))="","",OFFSET('Sanitation Data'!$D$32,0,10*ROW('Sanitation Data'!D141)))</f>
        <v/>
      </c>
      <c r="CP147" s="294" t="str">
        <f ca="true">+IF(OFFSET('Sanitation Data'!$E$28,0,10*ROW('Sanitation Data'!E141))="","",OFFSET('Sanitation Data'!$E$28,0,10*ROW('Sanitation Data'!E141)))</f>
        <v/>
      </c>
      <c r="CQ147" s="294" t="str">
        <f ca="true">+IF(OFFSET('Sanitation Data'!$E$29,0,10*ROW('Sanitation Data'!E141))="","",OFFSET('Sanitation Data'!$E$29,0,10*ROW('Sanitation Data'!E141)))</f>
        <v/>
      </c>
      <c r="CR147" s="294" t="str">
        <f ca="true">+IF(OFFSET('Sanitation Data'!$E$30,0,10*ROW('Sanitation Data'!E141))="","",OFFSET('Sanitation Data'!$E$30,0,10*ROW('Sanitation Data'!E141)))</f>
        <v/>
      </c>
      <c r="CS147" s="294" t="str">
        <f ca="true">+IF(OFFSET('Sanitation Data'!$E$31,0,10*ROW('Sanitation Data'!E141))="","",OFFSET('Sanitation Data'!$E$31,0,10*ROW('Sanitation Data'!E141)))</f>
        <v/>
      </c>
      <c r="CT147" s="294" t="str">
        <f ca="true">+IF(OFFSET('Sanitation Data'!$E$32,0,10*ROW('Sanitation Data'!E141))="","",OFFSET('Sanitation Data'!$E$32,0,10*ROW('Sanitation Data'!E141)))</f>
        <v/>
      </c>
      <c r="CU147" s="294" t="str">
        <f ca="true">+IF(OFFSET('Sanitation Data'!$F$28,0,10*ROW('Sanitation Data'!F141))="","",OFFSET('Sanitation Data'!$F$28,0,10*ROW('Sanitation Data'!F141)))</f>
        <v/>
      </c>
      <c r="CV147" s="294" t="str">
        <f ca="true">+IF(OFFSET('Sanitation Data'!$F$29,0,10*ROW('Sanitation Data'!F141))="","",OFFSET('Sanitation Data'!$F$29,0,10*ROW('Sanitation Data'!F141)))</f>
        <v/>
      </c>
      <c r="CW147" s="294" t="str">
        <f ca="true">+IF(OFFSET('Sanitation Data'!$F$30,0,10*ROW('Sanitation Data'!F141))="","",OFFSET('Sanitation Data'!$F$30,0,10*ROW('Sanitation Data'!F141)))</f>
        <v/>
      </c>
      <c r="CX147" s="294" t="str">
        <f ca="true">+IF(OFFSET('Sanitation Data'!$F$31,0,10*ROW('Sanitation Data'!F141))="","",OFFSET('Sanitation Data'!$F$31,0,10*ROW('Sanitation Data'!F141)))</f>
        <v/>
      </c>
      <c r="CY147" s="294" t="str">
        <f ca="true">+IF(OFFSET('Sanitation Data'!$F$32,0,10*ROW('Sanitation Data'!F141))="","",OFFSET('Sanitation Data'!$F$32,0,10*ROW('Sanitation Data'!F141)))</f>
        <v/>
      </c>
      <c r="CZ147" s="294" t="str">
        <f ca="true">+IF(OFFSET('Sanitation Data'!$G$28,0,10*ROW('Sanitation Data'!G141))="","",OFFSET('Sanitation Data'!$G$28,0,10*ROW('Sanitation Data'!G141)))</f>
        <v/>
      </c>
      <c r="DA147" s="294" t="str">
        <f ca="true">+IF(OFFSET('Sanitation Data'!$G$29,0,10*ROW('Sanitation Data'!G141))="","",OFFSET('Sanitation Data'!$G$29,0,10*ROW('Sanitation Data'!G141)))</f>
        <v/>
      </c>
      <c r="DB147" s="294" t="str">
        <f ca="true">+IF(OFFSET('Sanitation Data'!$G$30,0,10*ROW('Sanitation Data'!G141))="","",OFFSET('Sanitation Data'!$G$30,0,10*ROW('Sanitation Data'!G141)))</f>
        <v/>
      </c>
      <c r="DC147" s="294" t="str">
        <f ca="true">+IF(OFFSET('Sanitation Data'!$G$31,0,10*ROW('Sanitation Data'!G141))="","",OFFSET('Sanitation Data'!$G$31,0,10*ROW('Sanitation Data'!G141)))</f>
        <v/>
      </c>
      <c r="DD147" s="294" t="str">
        <f ca="true">+IF(OFFSET('Sanitation Data'!$G$32,0,10*ROW('Sanitation Data'!G141))="","",OFFSET('Sanitation Data'!$G$32,0,10*ROW('Sanitation Data'!G141)))</f>
        <v/>
      </c>
      <c r="DE147" s="294" t="str">
        <f ca="true">+IF(OFFSET('Sanitation Data'!$H$28,0,10*ROW('Sanitation Data'!H141))="","",OFFSET('Sanitation Data'!$H$28,0,10*ROW('Sanitation Data'!H141)))</f>
        <v/>
      </c>
      <c r="DF147" s="294" t="str">
        <f ca="true">+IF(OFFSET('Sanitation Data'!$H$29,0,10*ROW('Sanitation Data'!H141))="","",OFFSET('Sanitation Data'!$H$29,0,10*ROW('Sanitation Data'!H141)))</f>
        <v/>
      </c>
      <c r="DG147" s="294" t="str">
        <f ca="true">+IF(OFFSET('Sanitation Data'!$H$30,0,10*ROW('Sanitation Data'!H141))="","",OFFSET('Sanitation Data'!$H$30,0,10*ROW('Sanitation Data'!H141)))</f>
        <v/>
      </c>
      <c r="DH147" s="294" t="str">
        <f ca="true">+IF(OFFSET('Sanitation Data'!$H$31,0,10*ROW('Sanitation Data'!H141))="","",OFFSET('Sanitation Data'!$H$31,0,10*ROW('Sanitation Data'!H141)))</f>
        <v/>
      </c>
      <c r="DI147" s="294" t="str">
        <f ca="true">+IF(OFFSET('Sanitation Data'!$H$32,0,10*ROW('Sanitation Data'!H141))="","",OFFSET('Sanitation Data'!$H$32,0,10*ROW('Sanitation Data'!H141)))</f>
        <v/>
      </c>
      <c r="DJ147" s="294" t="str">
        <f ca="true">+IF(OFFSET('Sanitation Data'!$I$28,0,10*ROW('Sanitation Data'!I141))="","",OFFSET('Sanitation Data'!$I$28,0,10*ROW('Sanitation Data'!I141)))</f>
        <v/>
      </c>
      <c r="DK147" s="294" t="str">
        <f ca="true">+IF(OFFSET('Sanitation Data'!$I$29,0,10*ROW('Sanitation Data'!I141))="","",OFFSET('Sanitation Data'!$I$29,0,10*ROW('Sanitation Data'!I141)))</f>
        <v/>
      </c>
      <c r="DL147" s="294" t="str">
        <f ca="true">+IF(OFFSET('Sanitation Data'!$I$30,0,10*ROW('Sanitation Data'!I141))="","",OFFSET('Sanitation Data'!$I$30,0,10*ROW('Sanitation Data'!I141)))</f>
        <v/>
      </c>
      <c r="DM147" s="294" t="str">
        <f ca="true">+IF(OFFSET('Sanitation Data'!$I$31,0,10*ROW('Sanitation Data'!I141))="","",OFFSET('Sanitation Data'!$I$31,0,10*ROW('Sanitation Data'!I141)))</f>
        <v/>
      </c>
      <c r="DN147" s="294" t="str">
        <f ca="true">+IF(OFFSET('Sanitation Data'!$I$32,0,10*ROW('Sanitation Data'!I141))="","",OFFSET('Sanitation Data'!$I$32,0,10*ROW('Sanitation Data'!I141)))</f>
        <v/>
      </c>
      <c r="DO147" s="294" t="str">
        <f ca="true">+IF(OFFSET('Hygiene Data'!$D$11,0,10*ROW('Hygiene Data'!D141))="","",OFFSET('Hygiene Data'!$D$11,0,10*ROW('Hygiene Data'!D141)))</f>
        <v/>
      </c>
      <c r="DP147" s="294" t="str">
        <f ca="true">+IF(OFFSET('Hygiene Data'!$D$12,0,10*ROW('Hygiene Data'!D141))="","",OFFSET('Hygiene Data'!$D$12,0,10*ROW('Hygiene Data'!D141)))</f>
        <v/>
      </c>
      <c r="DQ147" s="294" t="str">
        <f ca="true">+IF(OFFSET('Hygiene Data'!$D$13,0,10*ROW('Hygiene Data'!D141))="","",OFFSET('Hygiene Data'!$D$13,0,10*ROW('Hygiene Data'!D141)))</f>
        <v/>
      </c>
      <c r="DR147" s="294" t="str">
        <f ca="true">+IF(OFFSET('Hygiene Data'!$E$11,0,10*ROW('Hygiene Data'!E141))="","",OFFSET('Hygiene Data'!$E$11,0,10*ROW('Hygiene Data'!E141)))</f>
        <v/>
      </c>
      <c r="DS147" s="294" t="str">
        <f ca="true">+IF(OFFSET('Hygiene Data'!$E$12,0,10*ROW('Hygiene Data'!E141))="","",OFFSET('Hygiene Data'!$E$12,0,10*ROW('Hygiene Data'!E141)))</f>
        <v/>
      </c>
      <c r="DT147" s="294" t="str">
        <f ca="true">+IF(OFFSET('Hygiene Data'!$E$13,0,10*ROW('Hygiene Data'!E141))="","",OFFSET('Hygiene Data'!$E$13,0,10*ROW('Hygiene Data'!E141)))</f>
        <v/>
      </c>
      <c r="DU147" s="294" t="str">
        <f ca="true">+IF(OFFSET('Hygiene Data'!$F$11,0,10*ROW('Hygiene Data'!F141))="","",OFFSET('Hygiene Data'!$F$11,0,10*ROW('Hygiene Data'!F141)))</f>
        <v/>
      </c>
      <c r="DV147" s="294" t="str">
        <f ca="true">+IF(OFFSET('Hygiene Data'!$F$12,0,10*ROW('Hygiene Data'!F141))="","",OFFSET('Hygiene Data'!$F$12,0,10*ROW('Hygiene Data'!F141)))</f>
        <v/>
      </c>
      <c r="DW147" s="294" t="str">
        <f ca="true">+IF(OFFSET('Hygiene Data'!$F$13,0,10*ROW('Hygiene Data'!F141))="","",OFFSET('Hygiene Data'!$F$13,0,10*ROW('Hygiene Data'!F141)))</f>
        <v/>
      </c>
      <c r="DX147" s="294" t="str">
        <f ca="true">+IF(OFFSET('Hygiene Data'!$G$11,0,10*ROW('Hygiene Data'!G141))="","",OFFSET('Hygiene Data'!$G$11,0,10*ROW('Hygiene Data'!G141)))</f>
        <v/>
      </c>
      <c r="DY147" s="294" t="str">
        <f ca="true">+IF(OFFSET('Hygiene Data'!$G$12,0,10*ROW('Hygiene Data'!G141))="","",OFFSET('Hygiene Data'!$G$12,0,10*ROW('Hygiene Data'!G141)))</f>
        <v/>
      </c>
      <c r="DZ147" s="294" t="str">
        <f ca="true">+IF(OFFSET('Hygiene Data'!$G$13,0,10*ROW('Hygiene Data'!G141))="","",OFFSET('Hygiene Data'!$G$13,0,10*ROW('Hygiene Data'!G141)))</f>
        <v/>
      </c>
      <c r="EA147" s="294" t="str">
        <f ca="true">+IF(OFFSET('Hygiene Data'!$H$11,0,10*ROW('Hygiene Data'!H141))="","",OFFSET('Hygiene Data'!$H$11,0,10*ROW('Hygiene Data'!H141)))</f>
        <v/>
      </c>
      <c r="EB147" s="294" t="str">
        <f ca="true">+IF(OFFSET('Hygiene Data'!$H$12,0,10*ROW('Hygiene Data'!H141))="","",OFFSET('Hygiene Data'!$H$12,0,10*ROW('Hygiene Data'!H141)))</f>
        <v/>
      </c>
      <c r="EC147" s="294" t="str">
        <f ca="true">+IF(OFFSET('Hygiene Data'!$H$13,0,10*ROW('Hygiene Data'!H141))="","",OFFSET('Hygiene Data'!$H$13,0,10*ROW('Hygiene Data'!H141)))</f>
        <v/>
      </c>
      <c r="ED147" s="294" t="str">
        <f ca="true">+IF(OFFSET('Hygiene Data'!$I$11,0,10*ROW('Hygiene Data'!I141))="","",OFFSET('Hygiene Data'!$I$11,0,10*ROW('Hygiene Data'!I141)))</f>
        <v/>
      </c>
      <c r="EE147" s="294" t="str">
        <f ca="true">+IF(OFFSET('Hygiene Data'!$I$12,0,10*ROW('Hygiene Data'!I141))="","",OFFSET('Hygiene Data'!$I$12,0,10*ROW('Hygiene Data'!I141)))</f>
        <v/>
      </c>
      <c r="EF147" s="294"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50" t="str">
        <f t="shared" ca="true" si="2"/>
        <v/>
      </c>
      <c r="D148" s="96"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6"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6"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6"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6"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6"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6"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6"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6"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6"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6"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6"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6"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6"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6"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6"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6"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6"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7"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7"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7"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7"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7"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7"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7"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7"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7"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7"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7"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7"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7"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7"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7"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7"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7"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7"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7"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7"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7"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7"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7"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7"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7"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7"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7"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7"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7"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7"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8"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8"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8"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8"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8"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8"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8"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8"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8"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8"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8"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8"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8"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8"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8"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8"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8"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8"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94"/>
      <c r="BS148" s="294" t="str">
        <f ca="true">+IF(OFFSET('Water Data'!$D$27,0,10*ROW('Water Data'!D142))="","",OFFSET('Water Data'!$D$27,0,10*ROW('Water Data'!D142)))</f>
        <v/>
      </c>
      <c r="BT148" s="294" t="str">
        <f ca="true">+IF(OFFSET('Water Data'!$D$28,0,10*ROW('Water Data'!D142))="","",OFFSET('Water Data'!$D$28,0,10*ROW('Water Data'!D142)))</f>
        <v/>
      </c>
      <c r="BU148" s="294" t="str">
        <f ca="true">+IF(OFFSET('Water Data'!$D$29,0,10*ROW('Water Data'!D142))="","",OFFSET('Water Data'!$D$29,0,10*ROW('Water Data'!D142)))</f>
        <v/>
      </c>
      <c r="BV148" s="294" t="str">
        <f ca="true">+IF(OFFSET('Water Data'!$E$27,0,10*ROW('Water Data'!E142))="","",OFFSET('Water Data'!$E$27,0,10*ROW('Water Data'!E142)))</f>
        <v/>
      </c>
      <c r="BW148" s="294" t="str">
        <f ca="true">+IF(OFFSET('Water Data'!$E$28,0,10*ROW('Water Data'!E142))="","",OFFSET('Water Data'!$E$28,0,10*ROW('Water Data'!E142)))</f>
        <v/>
      </c>
      <c r="BX148" s="294" t="str">
        <f ca="true">+IF(OFFSET('Water Data'!$E$29,0,10*ROW('Water Data'!E142))="","",OFFSET('Water Data'!$E$29,0,10*ROW('Water Data'!E142)))</f>
        <v/>
      </c>
      <c r="BY148" s="294" t="str">
        <f ca="true">+IF(OFFSET('Water Data'!$F$27,0,10*ROW('Water Data'!F142))="","",OFFSET('Water Data'!$F$27,0,10*ROW('Water Data'!F142)))</f>
        <v/>
      </c>
      <c r="BZ148" s="294" t="str">
        <f ca="true">+IF(OFFSET('Water Data'!$F$28,0,10*ROW('Water Data'!F142))="","",OFFSET('Water Data'!$F$28,0,10*ROW('Water Data'!F142)))</f>
        <v/>
      </c>
      <c r="CA148" s="294" t="str">
        <f ca="true">+IF(OFFSET('Water Data'!$F$29,0,10*ROW('Water Data'!F142))="","",OFFSET('Water Data'!$F$29,0,10*ROW('Water Data'!F142)))</f>
        <v/>
      </c>
      <c r="CB148" s="294" t="str">
        <f ca="true">+IF(OFFSET('Water Data'!$G$27,0,10*ROW('Water Data'!G142))="","",OFFSET('Water Data'!$G$27,0,10*ROW('Water Data'!G142)))</f>
        <v/>
      </c>
      <c r="CC148" s="294" t="str">
        <f ca="true">+IF(OFFSET('Water Data'!$G$28,0,10*ROW('Water Data'!G142))="","",OFFSET('Water Data'!$G$28,0,10*ROW('Water Data'!G142)))</f>
        <v/>
      </c>
      <c r="CD148" s="294" t="str">
        <f ca="true">+IF(OFFSET('Water Data'!$G$29,0,10*ROW('Water Data'!G142))="","",OFFSET('Water Data'!$G$29,0,10*ROW('Water Data'!G142)))</f>
        <v/>
      </c>
      <c r="CE148" s="294" t="str">
        <f ca="true">+IF(OFFSET('Water Data'!$H$27,0,10*ROW('Water Data'!H142))="","",OFFSET('Water Data'!$H$27,0,10*ROW('Water Data'!H142)))</f>
        <v/>
      </c>
      <c r="CF148" s="294" t="str">
        <f ca="true">+IF(OFFSET('Water Data'!$H$28,0,10*ROW('Water Data'!H142))="","",OFFSET('Water Data'!$H$28,0,10*ROW('Water Data'!H142)))</f>
        <v/>
      </c>
      <c r="CG148" s="294" t="str">
        <f ca="true">+IF(OFFSET('Water Data'!$H$29,0,10*ROW('Water Data'!H142))="","",OFFSET('Water Data'!$H$29,0,10*ROW('Water Data'!H142)))</f>
        <v/>
      </c>
      <c r="CH148" s="294" t="str">
        <f ca="true">+IF(OFFSET('Water Data'!$I$27,0,10*ROW('Water Data'!I142))="","",OFFSET('Water Data'!$I$27,0,10*ROW('Water Data'!I142)))</f>
        <v/>
      </c>
      <c r="CI148" s="294" t="str">
        <f ca="true">+IF(OFFSET('Water Data'!$I$28,0,10*ROW('Water Data'!I142))="","",OFFSET('Water Data'!$I$28,0,10*ROW('Water Data'!I142)))</f>
        <v/>
      </c>
      <c r="CJ148" s="294" t="str">
        <f ca="true">+IF(OFFSET('Water Data'!$I$29,0,10*ROW('Water Data'!I142))="","",OFFSET('Water Data'!$I$29,0,10*ROW('Water Data'!I142)))</f>
        <v/>
      </c>
      <c r="CK148" s="294" t="str">
        <f ca="true">+IF(OFFSET('Sanitation Data'!$D$28,0,10*ROW('Sanitation Data'!D142))="","",OFFSET('Sanitation Data'!$D$28,0,10*ROW('Sanitation Data'!D142)))</f>
        <v/>
      </c>
      <c r="CL148" s="294" t="str">
        <f ca="true">+IF(OFFSET('Sanitation Data'!$D$29,0,10*ROW('Sanitation Data'!D142))="","",OFFSET('Sanitation Data'!$D$29,0,10*ROW('Sanitation Data'!D142)))</f>
        <v/>
      </c>
      <c r="CM148" s="294" t="str">
        <f ca="true">+IF(OFFSET('Sanitation Data'!$D$30,0,10*ROW('Sanitation Data'!D142))="","",OFFSET('Sanitation Data'!$D$30,0,10*ROW('Sanitation Data'!D142)))</f>
        <v/>
      </c>
      <c r="CN148" s="294" t="str">
        <f ca="true">+IF(OFFSET('Sanitation Data'!$D$31,0,10*ROW('Sanitation Data'!D142))="","",OFFSET('Sanitation Data'!$D$31,0,10*ROW('Sanitation Data'!D142)))</f>
        <v/>
      </c>
      <c r="CO148" s="294" t="str">
        <f ca="true">+IF(OFFSET('Sanitation Data'!$D$32,0,10*ROW('Sanitation Data'!D142))="","",OFFSET('Sanitation Data'!$D$32,0,10*ROW('Sanitation Data'!D142)))</f>
        <v/>
      </c>
      <c r="CP148" s="294" t="str">
        <f ca="true">+IF(OFFSET('Sanitation Data'!$E$28,0,10*ROW('Sanitation Data'!E142))="","",OFFSET('Sanitation Data'!$E$28,0,10*ROW('Sanitation Data'!E142)))</f>
        <v/>
      </c>
      <c r="CQ148" s="294" t="str">
        <f ca="true">+IF(OFFSET('Sanitation Data'!$E$29,0,10*ROW('Sanitation Data'!E142))="","",OFFSET('Sanitation Data'!$E$29,0,10*ROW('Sanitation Data'!E142)))</f>
        <v/>
      </c>
      <c r="CR148" s="294" t="str">
        <f ca="true">+IF(OFFSET('Sanitation Data'!$E$30,0,10*ROW('Sanitation Data'!E142))="","",OFFSET('Sanitation Data'!$E$30,0,10*ROW('Sanitation Data'!E142)))</f>
        <v/>
      </c>
      <c r="CS148" s="294" t="str">
        <f ca="true">+IF(OFFSET('Sanitation Data'!$E$31,0,10*ROW('Sanitation Data'!E142))="","",OFFSET('Sanitation Data'!$E$31,0,10*ROW('Sanitation Data'!E142)))</f>
        <v/>
      </c>
      <c r="CT148" s="294" t="str">
        <f ca="true">+IF(OFFSET('Sanitation Data'!$E$32,0,10*ROW('Sanitation Data'!E142))="","",OFFSET('Sanitation Data'!$E$32,0,10*ROW('Sanitation Data'!E142)))</f>
        <v/>
      </c>
      <c r="CU148" s="294" t="str">
        <f ca="true">+IF(OFFSET('Sanitation Data'!$F$28,0,10*ROW('Sanitation Data'!F142))="","",OFFSET('Sanitation Data'!$F$28,0,10*ROW('Sanitation Data'!F142)))</f>
        <v/>
      </c>
      <c r="CV148" s="294" t="str">
        <f ca="true">+IF(OFFSET('Sanitation Data'!$F$29,0,10*ROW('Sanitation Data'!F142))="","",OFFSET('Sanitation Data'!$F$29,0,10*ROW('Sanitation Data'!F142)))</f>
        <v/>
      </c>
      <c r="CW148" s="294" t="str">
        <f ca="true">+IF(OFFSET('Sanitation Data'!$F$30,0,10*ROW('Sanitation Data'!F142))="","",OFFSET('Sanitation Data'!$F$30,0,10*ROW('Sanitation Data'!F142)))</f>
        <v/>
      </c>
      <c r="CX148" s="294" t="str">
        <f ca="true">+IF(OFFSET('Sanitation Data'!$F$31,0,10*ROW('Sanitation Data'!F142))="","",OFFSET('Sanitation Data'!$F$31,0,10*ROW('Sanitation Data'!F142)))</f>
        <v/>
      </c>
      <c r="CY148" s="294" t="str">
        <f ca="true">+IF(OFFSET('Sanitation Data'!$F$32,0,10*ROW('Sanitation Data'!F142))="","",OFFSET('Sanitation Data'!$F$32,0,10*ROW('Sanitation Data'!F142)))</f>
        <v/>
      </c>
      <c r="CZ148" s="294" t="str">
        <f ca="true">+IF(OFFSET('Sanitation Data'!$G$28,0,10*ROW('Sanitation Data'!G142))="","",OFFSET('Sanitation Data'!$G$28,0,10*ROW('Sanitation Data'!G142)))</f>
        <v/>
      </c>
      <c r="DA148" s="294" t="str">
        <f ca="true">+IF(OFFSET('Sanitation Data'!$G$29,0,10*ROW('Sanitation Data'!G142))="","",OFFSET('Sanitation Data'!$G$29,0,10*ROW('Sanitation Data'!G142)))</f>
        <v/>
      </c>
      <c r="DB148" s="294" t="str">
        <f ca="true">+IF(OFFSET('Sanitation Data'!$G$30,0,10*ROW('Sanitation Data'!G142))="","",OFFSET('Sanitation Data'!$G$30,0,10*ROW('Sanitation Data'!G142)))</f>
        <v/>
      </c>
      <c r="DC148" s="294" t="str">
        <f ca="true">+IF(OFFSET('Sanitation Data'!$G$31,0,10*ROW('Sanitation Data'!G142))="","",OFFSET('Sanitation Data'!$G$31,0,10*ROW('Sanitation Data'!G142)))</f>
        <v/>
      </c>
      <c r="DD148" s="294" t="str">
        <f ca="true">+IF(OFFSET('Sanitation Data'!$G$32,0,10*ROW('Sanitation Data'!G142))="","",OFFSET('Sanitation Data'!$G$32,0,10*ROW('Sanitation Data'!G142)))</f>
        <v/>
      </c>
      <c r="DE148" s="294" t="str">
        <f ca="true">+IF(OFFSET('Sanitation Data'!$H$28,0,10*ROW('Sanitation Data'!H142))="","",OFFSET('Sanitation Data'!$H$28,0,10*ROW('Sanitation Data'!H142)))</f>
        <v/>
      </c>
      <c r="DF148" s="294" t="str">
        <f ca="true">+IF(OFFSET('Sanitation Data'!$H$29,0,10*ROW('Sanitation Data'!H142))="","",OFFSET('Sanitation Data'!$H$29,0,10*ROW('Sanitation Data'!H142)))</f>
        <v/>
      </c>
      <c r="DG148" s="294" t="str">
        <f ca="true">+IF(OFFSET('Sanitation Data'!$H$30,0,10*ROW('Sanitation Data'!H142))="","",OFFSET('Sanitation Data'!$H$30,0,10*ROW('Sanitation Data'!H142)))</f>
        <v/>
      </c>
      <c r="DH148" s="294" t="str">
        <f ca="true">+IF(OFFSET('Sanitation Data'!$H$31,0,10*ROW('Sanitation Data'!H142))="","",OFFSET('Sanitation Data'!$H$31,0,10*ROW('Sanitation Data'!H142)))</f>
        <v/>
      </c>
      <c r="DI148" s="294" t="str">
        <f ca="true">+IF(OFFSET('Sanitation Data'!$H$32,0,10*ROW('Sanitation Data'!H142))="","",OFFSET('Sanitation Data'!$H$32,0,10*ROW('Sanitation Data'!H142)))</f>
        <v/>
      </c>
      <c r="DJ148" s="294" t="str">
        <f ca="true">+IF(OFFSET('Sanitation Data'!$I$28,0,10*ROW('Sanitation Data'!I142))="","",OFFSET('Sanitation Data'!$I$28,0,10*ROW('Sanitation Data'!I142)))</f>
        <v/>
      </c>
      <c r="DK148" s="294" t="str">
        <f ca="true">+IF(OFFSET('Sanitation Data'!$I$29,0,10*ROW('Sanitation Data'!I142))="","",OFFSET('Sanitation Data'!$I$29,0,10*ROW('Sanitation Data'!I142)))</f>
        <v/>
      </c>
      <c r="DL148" s="294" t="str">
        <f ca="true">+IF(OFFSET('Sanitation Data'!$I$30,0,10*ROW('Sanitation Data'!I142))="","",OFFSET('Sanitation Data'!$I$30,0,10*ROW('Sanitation Data'!I142)))</f>
        <v/>
      </c>
      <c r="DM148" s="294" t="str">
        <f ca="true">+IF(OFFSET('Sanitation Data'!$I$31,0,10*ROW('Sanitation Data'!I142))="","",OFFSET('Sanitation Data'!$I$31,0,10*ROW('Sanitation Data'!I142)))</f>
        <v/>
      </c>
      <c r="DN148" s="294" t="str">
        <f ca="true">+IF(OFFSET('Sanitation Data'!$I$32,0,10*ROW('Sanitation Data'!I142))="","",OFFSET('Sanitation Data'!$I$32,0,10*ROW('Sanitation Data'!I142)))</f>
        <v/>
      </c>
      <c r="DO148" s="294" t="str">
        <f ca="true">+IF(OFFSET('Hygiene Data'!$D$11,0,10*ROW('Hygiene Data'!D142))="","",OFFSET('Hygiene Data'!$D$11,0,10*ROW('Hygiene Data'!D142)))</f>
        <v/>
      </c>
      <c r="DP148" s="294" t="str">
        <f ca="true">+IF(OFFSET('Hygiene Data'!$D$12,0,10*ROW('Hygiene Data'!D142))="","",OFFSET('Hygiene Data'!$D$12,0,10*ROW('Hygiene Data'!D142)))</f>
        <v/>
      </c>
      <c r="DQ148" s="294" t="str">
        <f ca="true">+IF(OFFSET('Hygiene Data'!$D$13,0,10*ROW('Hygiene Data'!D142))="","",OFFSET('Hygiene Data'!$D$13,0,10*ROW('Hygiene Data'!D142)))</f>
        <v/>
      </c>
      <c r="DR148" s="294" t="str">
        <f ca="true">+IF(OFFSET('Hygiene Data'!$E$11,0,10*ROW('Hygiene Data'!E142))="","",OFFSET('Hygiene Data'!$E$11,0,10*ROW('Hygiene Data'!E142)))</f>
        <v/>
      </c>
      <c r="DS148" s="294" t="str">
        <f ca="true">+IF(OFFSET('Hygiene Data'!$E$12,0,10*ROW('Hygiene Data'!E142))="","",OFFSET('Hygiene Data'!$E$12,0,10*ROW('Hygiene Data'!E142)))</f>
        <v/>
      </c>
      <c r="DT148" s="294" t="str">
        <f ca="true">+IF(OFFSET('Hygiene Data'!$E$13,0,10*ROW('Hygiene Data'!E142))="","",OFFSET('Hygiene Data'!$E$13,0,10*ROW('Hygiene Data'!E142)))</f>
        <v/>
      </c>
      <c r="DU148" s="294" t="str">
        <f ca="true">+IF(OFFSET('Hygiene Data'!$F$11,0,10*ROW('Hygiene Data'!F142))="","",OFFSET('Hygiene Data'!$F$11,0,10*ROW('Hygiene Data'!F142)))</f>
        <v/>
      </c>
      <c r="DV148" s="294" t="str">
        <f ca="true">+IF(OFFSET('Hygiene Data'!$F$12,0,10*ROW('Hygiene Data'!F142))="","",OFFSET('Hygiene Data'!$F$12,0,10*ROW('Hygiene Data'!F142)))</f>
        <v/>
      </c>
      <c r="DW148" s="294" t="str">
        <f ca="true">+IF(OFFSET('Hygiene Data'!$F$13,0,10*ROW('Hygiene Data'!F142))="","",OFFSET('Hygiene Data'!$F$13,0,10*ROW('Hygiene Data'!F142)))</f>
        <v/>
      </c>
      <c r="DX148" s="294" t="str">
        <f ca="true">+IF(OFFSET('Hygiene Data'!$G$11,0,10*ROW('Hygiene Data'!G142))="","",OFFSET('Hygiene Data'!$G$11,0,10*ROW('Hygiene Data'!G142)))</f>
        <v/>
      </c>
      <c r="DY148" s="294" t="str">
        <f ca="true">+IF(OFFSET('Hygiene Data'!$G$12,0,10*ROW('Hygiene Data'!G142))="","",OFFSET('Hygiene Data'!$G$12,0,10*ROW('Hygiene Data'!G142)))</f>
        <v/>
      </c>
      <c r="DZ148" s="294" t="str">
        <f ca="true">+IF(OFFSET('Hygiene Data'!$G$13,0,10*ROW('Hygiene Data'!G142))="","",OFFSET('Hygiene Data'!$G$13,0,10*ROW('Hygiene Data'!G142)))</f>
        <v/>
      </c>
      <c r="EA148" s="294" t="str">
        <f ca="true">+IF(OFFSET('Hygiene Data'!$H$11,0,10*ROW('Hygiene Data'!H142))="","",OFFSET('Hygiene Data'!$H$11,0,10*ROW('Hygiene Data'!H142)))</f>
        <v/>
      </c>
      <c r="EB148" s="294" t="str">
        <f ca="true">+IF(OFFSET('Hygiene Data'!$H$12,0,10*ROW('Hygiene Data'!H142))="","",OFFSET('Hygiene Data'!$H$12,0,10*ROW('Hygiene Data'!H142)))</f>
        <v/>
      </c>
      <c r="EC148" s="294" t="str">
        <f ca="true">+IF(OFFSET('Hygiene Data'!$H$13,0,10*ROW('Hygiene Data'!H142))="","",OFFSET('Hygiene Data'!$H$13,0,10*ROW('Hygiene Data'!H142)))</f>
        <v/>
      </c>
      <c r="ED148" s="294" t="str">
        <f ca="true">+IF(OFFSET('Hygiene Data'!$I$11,0,10*ROW('Hygiene Data'!I142))="","",OFFSET('Hygiene Data'!$I$11,0,10*ROW('Hygiene Data'!I142)))</f>
        <v/>
      </c>
      <c r="EE148" s="294" t="str">
        <f ca="true">+IF(OFFSET('Hygiene Data'!$I$12,0,10*ROW('Hygiene Data'!I142))="","",OFFSET('Hygiene Data'!$I$12,0,10*ROW('Hygiene Data'!I142)))</f>
        <v/>
      </c>
      <c r="EF148" s="294"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50" t="str">
        <f t="shared" ca="true" si="2"/>
        <v/>
      </c>
      <c r="D149" s="96"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6"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6"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6"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6"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6"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6"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6"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6"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6"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6"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6"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6"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6"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6"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6"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6"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6"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7"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7"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7"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7"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7"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7"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7"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7"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7"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7"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7"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7"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7"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7"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7"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7"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7"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7"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7"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7"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7"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7"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7"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7"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7"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7"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7"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7"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7"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7"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8"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8"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8"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8"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8"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8"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8"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8"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8"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8"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8"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8"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8"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8"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8"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8"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8"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8"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94"/>
      <c r="BS149" s="294" t="str">
        <f ca="true">+IF(OFFSET('Water Data'!$D$27,0,10*ROW('Water Data'!D143))="","",OFFSET('Water Data'!$D$27,0,10*ROW('Water Data'!D143)))</f>
        <v/>
      </c>
      <c r="BT149" s="294" t="str">
        <f ca="true">+IF(OFFSET('Water Data'!$D$28,0,10*ROW('Water Data'!D143))="","",OFFSET('Water Data'!$D$28,0,10*ROW('Water Data'!D143)))</f>
        <v/>
      </c>
      <c r="BU149" s="294" t="str">
        <f ca="true">+IF(OFFSET('Water Data'!$D$29,0,10*ROW('Water Data'!D143))="","",OFFSET('Water Data'!$D$29,0,10*ROW('Water Data'!D143)))</f>
        <v/>
      </c>
      <c r="BV149" s="294" t="str">
        <f ca="true">+IF(OFFSET('Water Data'!$E$27,0,10*ROW('Water Data'!E143))="","",OFFSET('Water Data'!$E$27,0,10*ROW('Water Data'!E143)))</f>
        <v/>
      </c>
      <c r="BW149" s="294" t="str">
        <f ca="true">+IF(OFFSET('Water Data'!$E$28,0,10*ROW('Water Data'!E143))="","",OFFSET('Water Data'!$E$28,0,10*ROW('Water Data'!E143)))</f>
        <v/>
      </c>
      <c r="BX149" s="294" t="str">
        <f ca="true">+IF(OFFSET('Water Data'!$E$29,0,10*ROW('Water Data'!E143))="","",OFFSET('Water Data'!$E$29,0,10*ROW('Water Data'!E143)))</f>
        <v/>
      </c>
      <c r="BY149" s="294" t="str">
        <f ca="true">+IF(OFFSET('Water Data'!$F$27,0,10*ROW('Water Data'!F143))="","",OFFSET('Water Data'!$F$27,0,10*ROW('Water Data'!F143)))</f>
        <v/>
      </c>
      <c r="BZ149" s="294" t="str">
        <f ca="true">+IF(OFFSET('Water Data'!$F$28,0,10*ROW('Water Data'!F143))="","",OFFSET('Water Data'!$F$28,0,10*ROW('Water Data'!F143)))</f>
        <v/>
      </c>
      <c r="CA149" s="294" t="str">
        <f ca="true">+IF(OFFSET('Water Data'!$F$29,0,10*ROW('Water Data'!F143))="","",OFFSET('Water Data'!$F$29,0,10*ROW('Water Data'!F143)))</f>
        <v/>
      </c>
      <c r="CB149" s="294" t="str">
        <f ca="true">+IF(OFFSET('Water Data'!$G$27,0,10*ROW('Water Data'!G143))="","",OFFSET('Water Data'!$G$27,0,10*ROW('Water Data'!G143)))</f>
        <v/>
      </c>
      <c r="CC149" s="294" t="str">
        <f ca="true">+IF(OFFSET('Water Data'!$G$28,0,10*ROW('Water Data'!G143))="","",OFFSET('Water Data'!$G$28,0,10*ROW('Water Data'!G143)))</f>
        <v/>
      </c>
      <c r="CD149" s="294" t="str">
        <f ca="true">+IF(OFFSET('Water Data'!$G$29,0,10*ROW('Water Data'!G143))="","",OFFSET('Water Data'!$G$29,0,10*ROW('Water Data'!G143)))</f>
        <v/>
      </c>
      <c r="CE149" s="294" t="str">
        <f ca="true">+IF(OFFSET('Water Data'!$H$27,0,10*ROW('Water Data'!H143))="","",OFFSET('Water Data'!$H$27,0,10*ROW('Water Data'!H143)))</f>
        <v/>
      </c>
      <c r="CF149" s="294" t="str">
        <f ca="true">+IF(OFFSET('Water Data'!$H$28,0,10*ROW('Water Data'!H143))="","",OFFSET('Water Data'!$H$28,0,10*ROW('Water Data'!H143)))</f>
        <v/>
      </c>
      <c r="CG149" s="294" t="str">
        <f ca="true">+IF(OFFSET('Water Data'!$H$29,0,10*ROW('Water Data'!H143))="","",OFFSET('Water Data'!$H$29,0,10*ROW('Water Data'!H143)))</f>
        <v/>
      </c>
      <c r="CH149" s="294" t="str">
        <f ca="true">+IF(OFFSET('Water Data'!$I$27,0,10*ROW('Water Data'!I143))="","",OFFSET('Water Data'!$I$27,0,10*ROW('Water Data'!I143)))</f>
        <v/>
      </c>
      <c r="CI149" s="294" t="str">
        <f ca="true">+IF(OFFSET('Water Data'!$I$28,0,10*ROW('Water Data'!I143))="","",OFFSET('Water Data'!$I$28,0,10*ROW('Water Data'!I143)))</f>
        <v/>
      </c>
      <c r="CJ149" s="294" t="str">
        <f ca="true">+IF(OFFSET('Water Data'!$I$29,0,10*ROW('Water Data'!I143))="","",OFFSET('Water Data'!$I$29,0,10*ROW('Water Data'!I143)))</f>
        <v/>
      </c>
      <c r="CK149" s="294" t="str">
        <f ca="true">+IF(OFFSET('Sanitation Data'!$D$28,0,10*ROW('Sanitation Data'!D143))="","",OFFSET('Sanitation Data'!$D$28,0,10*ROW('Sanitation Data'!D143)))</f>
        <v/>
      </c>
      <c r="CL149" s="294" t="str">
        <f ca="true">+IF(OFFSET('Sanitation Data'!$D$29,0,10*ROW('Sanitation Data'!D143))="","",OFFSET('Sanitation Data'!$D$29,0,10*ROW('Sanitation Data'!D143)))</f>
        <v/>
      </c>
      <c r="CM149" s="294" t="str">
        <f ca="true">+IF(OFFSET('Sanitation Data'!$D$30,0,10*ROW('Sanitation Data'!D143))="","",OFFSET('Sanitation Data'!$D$30,0,10*ROW('Sanitation Data'!D143)))</f>
        <v/>
      </c>
      <c r="CN149" s="294" t="str">
        <f ca="true">+IF(OFFSET('Sanitation Data'!$D$31,0,10*ROW('Sanitation Data'!D143))="","",OFFSET('Sanitation Data'!$D$31,0,10*ROW('Sanitation Data'!D143)))</f>
        <v/>
      </c>
      <c r="CO149" s="294" t="str">
        <f ca="true">+IF(OFFSET('Sanitation Data'!$D$32,0,10*ROW('Sanitation Data'!D143))="","",OFFSET('Sanitation Data'!$D$32,0,10*ROW('Sanitation Data'!D143)))</f>
        <v/>
      </c>
      <c r="CP149" s="294" t="str">
        <f ca="true">+IF(OFFSET('Sanitation Data'!$E$28,0,10*ROW('Sanitation Data'!E143))="","",OFFSET('Sanitation Data'!$E$28,0,10*ROW('Sanitation Data'!E143)))</f>
        <v/>
      </c>
      <c r="CQ149" s="294" t="str">
        <f ca="true">+IF(OFFSET('Sanitation Data'!$E$29,0,10*ROW('Sanitation Data'!E143))="","",OFFSET('Sanitation Data'!$E$29,0,10*ROW('Sanitation Data'!E143)))</f>
        <v/>
      </c>
      <c r="CR149" s="294" t="str">
        <f ca="true">+IF(OFFSET('Sanitation Data'!$E$30,0,10*ROW('Sanitation Data'!E143))="","",OFFSET('Sanitation Data'!$E$30,0,10*ROW('Sanitation Data'!E143)))</f>
        <v/>
      </c>
      <c r="CS149" s="294" t="str">
        <f ca="true">+IF(OFFSET('Sanitation Data'!$E$31,0,10*ROW('Sanitation Data'!E143))="","",OFFSET('Sanitation Data'!$E$31,0,10*ROW('Sanitation Data'!E143)))</f>
        <v/>
      </c>
      <c r="CT149" s="294" t="str">
        <f ca="true">+IF(OFFSET('Sanitation Data'!$E$32,0,10*ROW('Sanitation Data'!E143))="","",OFFSET('Sanitation Data'!$E$32,0,10*ROW('Sanitation Data'!E143)))</f>
        <v/>
      </c>
      <c r="CU149" s="294" t="str">
        <f ca="true">+IF(OFFSET('Sanitation Data'!$F$28,0,10*ROW('Sanitation Data'!F143))="","",OFFSET('Sanitation Data'!$F$28,0,10*ROW('Sanitation Data'!F143)))</f>
        <v/>
      </c>
      <c r="CV149" s="294" t="str">
        <f ca="true">+IF(OFFSET('Sanitation Data'!$F$29,0,10*ROW('Sanitation Data'!F143))="","",OFFSET('Sanitation Data'!$F$29,0,10*ROW('Sanitation Data'!F143)))</f>
        <v/>
      </c>
      <c r="CW149" s="294" t="str">
        <f ca="true">+IF(OFFSET('Sanitation Data'!$F$30,0,10*ROW('Sanitation Data'!F143))="","",OFFSET('Sanitation Data'!$F$30,0,10*ROW('Sanitation Data'!F143)))</f>
        <v/>
      </c>
      <c r="CX149" s="294" t="str">
        <f ca="true">+IF(OFFSET('Sanitation Data'!$F$31,0,10*ROW('Sanitation Data'!F143))="","",OFFSET('Sanitation Data'!$F$31,0,10*ROW('Sanitation Data'!F143)))</f>
        <v/>
      </c>
      <c r="CY149" s="294" t="str">
        <f ca="true">+IF(OFFSET('Sanitation Data'!$F$32,0,10*ROW('Sanitation Data'!F143))="","",OFFSET('Sanitation Data'!$F$32,0,10*ROW('Sanitation Data'!F143)))</f>
        <v/>
      </c>
      <c r="CZ149" s="294" t="str">
        <f ca="true">+IF(OFFSET('Sanitation Data'!$G$28,0,10*ROW('Sanitation Data'!G143))="","",OFFSET('Sanitation Data'!$G$28,0,10*ROW('Sanitation Data'!G143)))</f>
        <v/>
      </c>
      <c r="DA149" s="294" t="str">
        <f ca="true">+IF(OFFSET('Sanitation Data'!$G$29,0,10*ROW('Sanitation Data'!G143))="","",OFFSET('Sanitation Data'!$G$29,0,10*ROW('Sanitation Data'!G143)))</f>
        <v/>
      </c>
      <c r="DB149" s="294" t="str">
        <f ca="true">+IF(OFFSET('Sanitation Data'!$G$30,0,10*ROW('Sanitation Data'!G143))="","",OFFSET('Sanitation Data'!$G$30,0,10*ROW('Sanitation Data'!G143)))</f>
        <v/>
      </c>
      <c r="DC149" s="294" t="str">
        <f ca="true">+IF(OFFSET('Sanitation Data'!$G$31,0,10*ROW('Sanitation Data'!G143))="","",OFFSET('Sanitation Data'!$G$31,0,10*ROW('Sanitation Data'!G143)))</f>
        <v/>
      </c>
      <c r="DD149" s="294" t="str">
        <f ca="true">+IF(OFFSET('Sanitation Data'!$G$32,0,10*ROW('Sanitation Data'!G143))="","",OFFSET('Sanitation Data'!$G$32,0,10*ROW('Sanitation Data'!G143)))</f>
        <v/>
      </c>
      <c r="DE149" s="294" t="str">
        <f ca="true">+IF(OFFSET('Sanitation Data'!$H$28,0,10*ROW('Sanitation Data'!H143))="","",OFFSET('Sanitation Data'!$H$28,0,10*ROW('Sanitation Data'!H143)))</f>
        <v/>
      </c>
      <c r="DF149" s="294" t="str">
        <f ca="true">+IF(OFFSET('Sanitation Data'!$H$29,0,10*ROW('Sanitation Data'!H143))="","",OFFSET('Sanitation Data'!$H$29,0,10*ROW('Sanitation Data'!H143)))</f>
        <v/>
      </c>
      <c r="DG149" s="294" t="str">
        <f ca="true">+IF(OFFSET('Sanitation Data'!$H$30,0,10*ROW('Sanitation Data'!H143))="","",OFFSET('Sanitation Data'!$H$30,0,10*ROW('Sanitation Data'!H143)))</f>
        <v/>
      </c>
      <c r="DH149" s="294" t="str">
        <f ca="true">+IF(OFFSET('Sanitation Data'!$H$31,0,10*ROW('Sanitation Data'!H143))="","",OFFSET('Sanitation Data'!$H$31,0,10*ROW('Sanitation Data'!H143)))</f>
        <v/>
      </c>
      <c r="DI149" s="294" t="str">
        <f ca="true">+IF(OFFSET('Sanitation Data'!$H$32,0,10*ROW('Sanitation Data'!H143))="","",OFFSET('Sanitation Data'!$H$32,0,10*ROW('Sanitation Data'!H143)))</f>
        <v/>
      </c>
      <c r="DJ149" s="294" t="str">
        <f ca="true">+IF(OFFSET('Sanitation Data'!$I$28,0,10*ROW('Sanitation Data'!I143))="","",OFFSET('Sanitation Data'!$I$28,0,10*ROW('Sanitation Data'!I143)))</f>
        <v/>
      </c>
      <c r="DK149" s="294" t="str">
        <f ca="true">+IF(OFFSET('Sanitation Data'!$I$29,0,10*ROW('Sanitation Data'!I143))="","",OFFSET('Sanitation Data'!$I$29,0,10*ROW('Sanitation Data'!I143)))</f>
        <v/>
      </c>
      <c r="DL149" s="294" t="str">
        <f ca="true">+IF(OFFSET('Sanitation Data'!$I$30,0,10*ROW('Sanitation Data'!I143))="","",OFFSET('Sanitation Data'!$I$30,0,10*ROW('Sanitation Data'!I143)))</f>
        <v/>
      </c>
      <c r="DM149" s="294" t="str">
        <f ca="true">+IF(OFFSET('Sanitation Data'!$I$31,0,10*ROW('Sanitation Data'!I143))="","",OFFSET('Sanitation Data'!$I$31,0,10*ROW('Sanitation Data'!I143)))</f>
        <v/>
      </c>
      <c r="DN149" s="294" t="str">
        <f ca="true">+IF(OFFSET('Sanitation Data'!$I$32,0,10*ROW('Sanitation Data'!I143))="","",OFFSET('Sanitation Data'!$I$32,0,10*ROW('Sanitation Data'!I143)))</f>
        <v/>
      </c>
      <c r="DO149" s="294" t="str">
        <f ca="true">+IF(OFFSET('Hygiene Data'!$D$11,0,10*ROW('Hygiene Data'!D143))="","",OFFSET('Hygiene Data'!$D$11,0,10*ROW('Hygiene Data'!D143)))</f>
        <v/>
      </c>
      <c r="DP149" s="294" t="str">
        <f ca="true">+IF(OFFSET('Hygiene Data'!$D$12,0,10*ROW('Hygiene Data'!D143))="","",OFFSET('Hygiene Data'!$D$12,0,10*ROW('Hygiene Data'!D143)))</f>
        <v/>
      </c>
      <c r="DQ149" s="294" t="str">
        <f ca="true">+IF(OFFSET('Hygiene Data'!$D$13,0,10*ROW('Hygiene Data'!D143))="","",OFFSET('Hygiene Data'!$D$13,0,10*ROW('Hygiene Data'!D143)))</f>
        <v/>
      </c>
      <c r="DR149" s="294" t="str">
        <f ca="true">+IF(OFFSET('Hygiene Data'!$E$11,0,10*ROW('Hygiene Data'!E143))="","",OFFSET('Hygiene Data'!$E$11,0,10*ROW('Hygiene Data'!E143)))</f>
        <v/>
      </c>
      <c r="DS149" s="294" t="str">
        <f ca="true">+IF(OFFSET('Hygiene Data'!$E$12,0,10*ROW('Hygiene Data'!E143))="","",OFFSET('Hygiene Data'!$E$12,0,10*ROW('Hygiene Data'!E143)))</f>
        <v/>
      </c>
      <c r="DT149" s="294" t="str">
        <f ca="true">+IF(OFFSET('Hygiene Data'!$E$13,0,10*ROW('Hygiene Data'!E143))="","",OFFSET('Hygiene Data'!$E$13,0,10*ROW('Hygiene Data'!E143)))</f>
        <v/>
      </c>
      <c r="DU149" s="294" t="str">
        <f ca="true">+IF(OFFSET('Hygiene Data'!$F$11,0,10*ROW('Hygiene Data'!F143))="","",OFFSET('Hygiene Data'!$F$11,0,10*ROW('Hygiene Data'!F143)))</f>
        <v/>
      </c>
      <c r="DV149" s="294" t="str">
        <f ca="true">+IF(OFFSET('Hygiene Data'!$F$12,0,10*ROW('Hygiene Data'!F143))="","",OFFSET('Hygiene Data'!$F$12,0,10*ROW('Hygiene Data'!F143)))</f>
        <v/>
      </c>
      <c r="DW149" s="294" t="str">
        <f ca="true">+IF(OFFSET('Hygiene Data'!$F$13,0,10*ROW('Hygiene Data'!F143))="","",OFFSET('Hygiene Data'!$F$13,0,10*ROW('Hygiene Data'!F143)))</f>
        <v/>
      </c>
      <c r="DX149" s="294" t="str">
        <f ca="true">+IF(OFFSET('Hygiene Data'!$G$11,0,10*ROW('Hygiene Data'!G143))="","",OFFSET('Hygiene Data'!$G$11,0,10*ROW('Hygiene Data'!G143)))</f>
        <v/>
      </c>
      <c r="DY149" s="294" t="str">
        <f ca="true">+IF(OFFSET('Hygiene Data'!$G$12,0,10*ROW('Hygiene Data'!G143))="","",OFFSET('Hygiene Data'!$G$12,0,10*ROW('Hygiene Data'!G143)))</f>
        <v/>
      </c>
      <c r="DZ149" s="294" t="str">
        <f ca="true">+IF(OFFSET('Hygiene Data'!$G$13,0,10*ROW('Hygiene Data'!G143))="","",OFFSET('Hygiene Data'!$G$13,0,10*ROW('Hygiene Data'!G143)))</f>
        <v/>
      </c>
      <c r="EA149" s="294" t="str">
        <f ca="true">+IF(OFFSET('Hygiene Data'!$H$11,0,10*ROW('Hygiene Data'!H143))="","",OFFSET('Hygiene Data'!$H$11,0,10*ROW('Hygiene Data'!H143)))</f>
        <v/>
      </c>
      <c r="EB149" s="294" t="str">
        <f ca="true">+IF(OFFSET('Hygiene Data'!$H$12,0,10*ROW('Hygiene Data'!H143))="","",OFFSET('Hygiene Data'!$H$12,0,10*ROW('Hygiene Data'!H143)))</f>
        <v/>
      </c>
      <c r="EC149" s="294" t="str">
        <f ca="true">+IF(OFFSET('Hygiene Data'!$H$13,0,10*ROW('Hygiene Data'!H143))="","",OFFSET('Hygiene Data'!$H$13,0,10*ROW('Hygiene Data'!H143)))</f>
        <v/>
      </c>
      <c r="ED149" s="294" t="str">
        <f ca="true">+IF(OFFSET('Hygiene Data'!$I$11,0,10*ROW('Hygiene Data'!I143))="","",OFFSET('Hygiene Data'!$I$11,0,10*ROW('Hygiene Data'!I143)))</f>
        <v/>
      </c>
      <c r="EE149" s="294" t="str">
        <f ca="true">+IF(OFFSET('Hygiene Data'!$I$12,0,10*ROW('Hygiene Data'!I143))="","",OFFSET('Hygiene Data'!$I$12,0,10*ROW('Hygiene Data'!I143)))</f>
        <v/>
      </c>
      <c r="EF149" s="294"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50" t="str">
        <f t="shared" ca="true" si="2"/>
        <v/>
      </c>
      <c r="D150" s="96"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6"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6"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6"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6"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6"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6"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6"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6"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6"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6"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6"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6"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6"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6"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6"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6"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6"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7"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7"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7"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7"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7"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7"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7"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7"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7"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7"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7"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7"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7"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7"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7"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7"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7"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7"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7"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7"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7"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7"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7"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7"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7"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7"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7"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7"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7"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7"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8"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8"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8"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8"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8"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8"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8"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8"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8"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8"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8"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8"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8"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8"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8"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8"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8"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8"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94"/>
      <c r="BS150" s="294" t="str">
        <f ca="true">+IF(OFFSET('Water Data'!$D$27,0,10*ROW('Water Data'!D144))="","",OFFSET('Water Data'!$D$27,0,10*ROW('Water Data'!D144)))</f>
        <v/>
      </c>
      <c r="BT150" s="294" t="str">
        <f ca="true">+IF(OFFSET('Water Data'!$D$28,0,10*ROW('Water Data'!D144))="","",OFFSET('Water Data'!$D$28,0,10*ROW('Water Data'!D144)))</f>
        <v/>
      </c>
      <c r="BU150" s="294" t="str">
        <f ca="true">+IF(OFFSET('Water Data'!$D$29,0,10*ROW('Water Data'!D144))="","",OFFSET('Water Data'!$D$29,0,10*ROW('Water Data'!D144)))</f>
        <v/>
      </c>
      <c r="BV150" s="294" t="str">
        <f ca="true">+IF(OFFSET('Water Data'!$E$27,0,10*ROW('Water Data'!E144))="","",OFFSET('Water Data'!$E$27,0,10*ROW('Water Data'!E144)))</f>
        <v/>
      </c>
      <c r="BW150" s="294" t="str">
        <f ca="true">+IF(OFFSET('Water Data'!$E$28,0,10*ROW('Water Data'!E144))="","",OFFSET('Water Data'!$E$28,0,10*ROW('Water Data'!E144)))</f>
        <v/>
      </c>
      <c r="BX150" s="294" t="str">
        <f ca="true">+IF(OFFSET('Water Data'!$E$29,0,10*ROW('Water Data'!E144))="","",OFFSET('Water Data'!$E$29,0,10*ROW('Water Data'!E144)))</f>
        <v/>
      </c>
      <c r="BY150" s="294" t="str">
        <f ca="true">+IF(OFFSET('Water Data'!$F$27,0,10*ROW('Water Data'!F144))="","",OFFSET('Water Data'!$F$27,0,10*ROW('Water Data'!F144)))</f>
        <v/>
      </c>
      <c r="BZ150" s="294" t="str">
        <f ca="true">+IF(OFFSET('Water Data'!$F$28,0,10*ROW('Water Data'!F144))="","",OFFSET('Water Data'!$F$28,0,10*ROW('Water Data'!F144)))</f>
        <v/>
      </c>
      <c r="CA150" s="294" t="str">
        <f ca="true">+IF(OFFSET('Water Data'!$F$29,0,10*ROW('Water Data'!F144))="","",OFFSET('Water Data'!$F$29,0,10*ROW('Water Data'!F144)))</f>
        <v/>
      </c>
      <c r="CB150" s="294" t="str">
        <f ca="true">+IF(OFFSET('Water Data'!$G$27,0,10*ROW('Water Data'!G144))="","",OFFSET('Water Data'!$G$27,0,10*ROW('Water Data'!G144)))</f>
        <v/>
      </c>
      <c r="CC150" s="294" t="str">
        <f ca="true">+IF(OFFSET('Water Data'!$G$28,0,10*ROW('Water Data'!G144))="","",OFFSET('Water Data'!$G$28,0,10*ROW('Water Data'!G144)))</f>
        <v/>
      </c>
      <c r="CD150" s="294" t="str">
        <f ca="true">+IF(OFFSET('Water Data'!$G$29,0,10*ROW('Water Data'!G144))="","",OFFSET('Water Data'!$G$29,0,10*ROW('Water Data'!G144)))</f>
        <v/>
      </c>
      <c r="CE150" s="294" t="str">
        <f ca="true">+IF(OFFSET('Water Data'!$H$27,0,10*ROW('Water Data'!H144))="","",OFFSET('Water Data'!$H$27,0,10*ROW('Water Data'!H144)))</f>
        <v/>
      </c>
      <c r="CF150" s="294" t="str">
        <f ca="true">+IF(OFFSET('Water Data'!$H$28,0,10*ROW('Water Data'!H144))="","",OFFSET('Water Data'!$H$28,0,10*ROW('Water Data'!H144)))</f>
        <v/>
      </c>
      <c r="CG150" s="294" t="str">
        <f ca="true">+IF(OFFSET('Water Data'!$H$29,0,10*ROW('Water Data'!H144))="","",OFFSET('Water Data'!$H$29,0,10*ROW('Water Data'!H144)))</f>
        <v/>
      </c>
      <c r="CH150" s="294" t="str">
        <f ca="true">+IF(OFFSET('Water Data'!$I$27,0,10*ROW('Water Data'!I144))="","",OFFSET('Water Data'!$I$27,0,10*ROW('Water Data'!I144)))</f>
        <v/>
      </c>
      <c r="CI150" s="294" t="str">
        <f ca="true">+IF(OFFSET('Water Data'!$I$28,0,10*ROW('Water Data'!I144))="","",OFFSET('Water Data'!$I$28,0,10*ROW('Water Data'!I144)))</f>
        <v/>
      </c>
      <c r="CJ150" s="294" t="str">
        <f ca="true">+IF(OFFSET('Water Data'!$I$29,0,10*ROW('Water Data'!I144))="","",OFFSET('Water Data'!$I$29,0,10*ROW('Water Data'!I144)))</f>
        <v/>
      </c>
      <c r="CK150" s="294" t="str">
        <f ca="true">+IF(OFFSET('Sanitation Data'!$D$28,0,10*ROW('Sanitation Data'!D144))="","",OFFSET('Sanitation Data'!$D$28,0,10*ROW('Sanitation Data'!D144)))</f>
        <v/>
      </c>
      <c r="CL150" s="294" t="str">
        <f ca="true">+IF(OFFSET('Sanitation Data'!$D$29,0,10*ROW('Sanitation Data'!D144))="","",OFFSET('Sanitation Data'!$D$29,0,10*ROW('Sanitation Data'!D144)))</f>
        <v/>
      </c>
      <c r="CM150" s="294" t="str">
        <f ca="true">+IF(OFFSET('Sanitation Data'!$D$30,0,10*ROW('Sanitation Data'!D144))="","",OFFSET('Sanitation Data'!$D$30,0,10*ROW('Sanitation Data'!D144)))</f>
        <v/>
      </c>
      <c r="CN150" s="294" t="str">
        <f ca="true">+IF(OFFSET('Sanitation Data'!$D$31,0,10*ROW('Sanitation Data'!D144))="","",OFFSET('Sanitation Data'!$D$31,0,10*ROW('Sanitation Data'!D144)))</f>
        <v/>
      </c>
      <c r="CO150" s="294" t="str">
        <f ca="true">+IF(OFFSET('Sanitation Data'!$D$32,0,10*ROW('Sanitation Data'!D144))="","",OFFSET('Sanitation Data'!$D$32,0,10*ROW('Sanitation Data'!D144)))</f>
        <v/>
      </c>
      <c r="CP150" s="294" t="str">
        <f ca="true">+IF(OFFSET('Sanitation Data'!$E$28,0,10*ROW('Sanitation Data'!E144))="","",OFFSET('Sanitation Data'!$E$28,0,10*ROW('Sanitation Data'!E144)))</f>
        <v/>
      </c>
      <c r="CQ150" s="294" t="str">
        <f ca="true">+IF(OFFSET('Sanitation Data'!$E$29,0,10*ROW('Sanitation Data'!E144))="","",OFFSET('Sanitation Data'!$E$29,0,10*ROW('Sanitation Data'!E144)))</f>
        <v/>
      </c>
      <c r="CR150" s="294" t="str">
        <f ca="true">+IF(OFFSET('Sanitation Data'!$E$30,0,10*ROW('Sanitation Data'!E144))="","",OFFSET('Sanitation Data'!$E$30,0,10*ROW('Sanitation Data'!E144)))</f>
        <v/>
      </c>
      <c r="CS150" s="294" t="str">
        <f ca="true">+IF(OFFSET('Sanitation Data'!$E$31,0,10*ROW('Sanitation Data'!E144))="","",OFFSET('Sanitation Data'!$E$31,0,10*ROW('Sanitation Data'!E144)))</f>
        <v/>
      </c>
      <c r="CT150" s="294" t="str">
        <f ca="true">+IF(OFFSET('Sanitation Data'!$E$32,0,10*ROW('Sanitation Data'!E144))="","",OFFSET('Sanitation Data'!$E$32,0,10*ROW('Sanitation Data'!E144)))</f>
        <v/>
      </c>
      <c r="CU150" s="294" t="str">
        <f ca="true">+IF(OFFSET('Sanitation Data'!$F$28,0,10*ROW('Sanitation Data'!F144))="","",OFFSET('Sanitation Data'!$F$28,0,10*ROW('Sanitation Data'!F144)))</f>
        <v/>
      </c>
      <c r="CV150" s="294" t="str">
        <f ca="true">+IF(OFFSET('Sanitation Data'!$F$29,0,10*ROW('Sanitation Data'!F144))="","",OFFSET('Sanitation Data'!$F$29,0,10*ROW('Sanitation Data'!F144)))</f>
        <v/>
      </c>
      <c r="CW150" s="294" t="str">
        <f ca="true">+IF(OFFSET('Sanitation Data'!$F$30,0,10*ROW('Sanitation Data'!F144))="","",OFFSET('Sanitation Data'!$F$30,0,10*ROW('Sanitation Data'!F144)))</f>
        <v/>
      </c>
      <c r="CX150" s="294" t="str">
        <f ca="true">+IF(OFFSET('Sanitation Data'!$F$31,0,10*ROW('Sanitation Data'!F144))="","",OFFSET('Sanitation Data'!$F$31,0,10*ROW('Sanitation Data'!F144)))</f>
        <v/>
      </c>
      <c r="CY150" s="294" t="str">
        <f ca="true">+IF(OFFSET('Sanitation Data'!$F$32,0,10*ROW('Sanitation Data'!F144))="","",OFFSET('Sanitation Data'!$F$32,0,10*ROW('Sanitation Data'!F144)))</f>
        <v/>
      </c>
      <c r="CZ150" s="294" t="str">
        <f ca="true">+IF(OFFSET('Sanitation Data'!$G$28,0,10*ROW('Sanitation Data'!G144))="","",OFFSET('Sanitation Data'!$G$28,0,10*ROW('Sanitation Data'!G144)))</f>
        <v/>
      </c>
      <c r="DA150" s="294" t="str">
        <f ca="true">+IF(OFFSET('Sanitation Data'!$G$29,0,10*ROW('Sanitation Data'!G144))="","",OFFSET('Sanitation Data'!$G$29,0,10*ROW('Sanitation Data'!G144)))</f>
        <v/>
      </c>
      <c r="DB150" s="294" t="str">
        <f ca="true">+IF(OFFSET('Sanitation Data'!$G$30,0,10*ROW('Sanitation Data'!G144))="","",OFFSET('Sanitation Data'!$G$30,0,10*ROW('Sanitation Data'!G144)))</f>
        <v/>
      </c>
      <c r="DC150" s="294" t="str">
        <f ca="true">+IF(OFFSET('Sanitation Data'!$G$31,0,10*ROW('Sanitation Data'!G144))="","",OFFSET('Sanitation Data'!$G$31,0,10*ROW('Sanitation Data'!G144)))</f>
        <v/>
      </c>
      <c r="DD150" s="294" t="str">
        <f ca="true">+IF(OFFSET('Sanitation Data'!$G$32,0,10*ROW('Sanitation Data'!G144))="","",OFFSET('Sanitation Data'!$G$32,0,10*ROW('Sanitation Data'!G144)))</f>
        <v/>
      </c>
      <c r="DE150" s="294" t="str">
        <f ca="true">+IF(OFFSET('Sanitation Data'!$H$28,0,10*ROW('Sanitation Data'!H144))="","",OFFSET('Sanitation Data'!$H$28,0,10*ROW('Sanitation Data'!H144)))</f>
        <v/>
      </c>
      <c r="DF150" s="294" t="str">
        <f ca="true">+IF(OFFSET('Sanitation Data'!$H$29,0,10*ROW('Sanitation Data'!H144))="","",OFFSET('Sanitation Data'!$H$29,0,10*ROW('Sanitation Data'!H144)))</f>
        <v/>
      </c>
      <c r="DG150" s="294" t="str">
        <f ca="true">+IF(OFFSET('Sanitation Data'!$H$30,0,10*ROW('Sanitation Data'!H144))="","",OFFSET('Sanitation Data'!$H$30,0,10*ROW('Sanitation Data'!H144)))</f>
        <v/>
      </c>
      <c r="DH150" s="294" t="str">
        <f ca="true">+IF(OFFSET('Sanitation Data'!$H$31,0,10*ROW('Sanitation Data'!H144))="","",OFFSET('Sanitation Data'!$H$31,0,10*ROW('Sanitation Data'!H144)))</f>
        <v/>
      </c>
      <c r="DI150" s="294" t="str">
        <f ca="true">+IF(OFFSET('Sanitation Data'!$H$32,0,10*ROW('Sanitation Data'!H144))="","",OFFSET('Sanitation Data'!$H$32,0,10*ROW('Sanitation Data'!H144)))</f>
        <v/>
      </c>
      <c r="DJ150" s="294" t="str">
        <f ca="true">+IF(OFFSET('Sanitation Data'!$I$28,0,10*ROW('Sanitation Data'!I144))="","",OFFSET('Sanitation Data'!$I$28,0,10*ROW('Sanitation Data'!I144)))</f>
        <v/>
      </c>
      <c r="DK150" s="294" t="str">
        <f ca="true">+IF(OFFSET('Sanitation Data'!$I$29,0,10*ROW('Sanitation Data'!I144))="","",OFFSET('Sanitation Data'!$I$29,0,10*ROW('Sanitation Data'!I144)))</f>
        <v/>
      </c>
      <c r="DL150" s="294" t="str">
        <f ca="true">+IF(OFFSET('Sanitation Data'!$I$30,0,10*ROW('Sanitation Data'!I144))="","",OFFSET('Sanitation Data'!$I$30,0,10*ROW('Sanitation Data'!I144)))</f>
        <v/>
      </c>
      <c r="DM150" s="294" t="str">
        <f ca="true">+IF(OFFSET('Sanitation Data'!$I$31,0,10*ROW('Sanitation Data'!I144))="","",OFFSET('Sanitation Data'!$I$31,0,10*ROW('Sanitation Data'!I144)))</f>
        <v/>
      </c>
      <c r="DN150" s="294" t="str">
        <f ca="true">+IF(OFFSET('Sanitation Data'!$I$32,0,10*ROW('Sanitation Data'!I144))="","",OFFSET('Sanitation Data'!$I$32,0,10*ROW('Sanitation Data'!I144)))</f>
        <v/>
      </c>
      <c r="DO150" s="294" t="str">
        <f ca="true">+IF(OFFSET('Hygiene Data'!$D$11,0,10*ROW('Hygiene Data'!D144))="","",OFFSET('Hygiene Data'!$D$11,0,10*ROW('Hygiene Data'!D144)))</f>
        <v/>
      </c>
      <c r="DP150" s="294" t="str">
        <f ca="true">+IF(OFFSET('Hygiene Data'!$D$12,0,10*ROW('Hygiene Data'!D144))="","",OFFSET('Hygiene Data'!$D$12,0,10*ROW('Hygiene Data'!D144)))</f>
        <v/>
      </c>
      <c r="DQ150" s="294" t="str">
        <f ca="true">+IF(OFFSET('Hygiene Data'!$D$13,0,10*ROW('Hygiene Data'!D144))="","",OFFSET('Hygiene Data'!$D$13,0,10*ROW('Hygiene Data'!D144)))</f>
        <v/>
      </c>
      <c r="DR150" s="294" t="str">
        <f ca="true">+IF(OFFSET('Hygiene Data'!$E$11,0,10*ROW('Hygiene Data'!E144))="","",OFFSET('Hygiene Data'!$E$11,0,10*ROW('Hygiene Data'!E144)))</f>
        <v/>
      </c>
      <c r="DS150" s="294" t="str">
        <f ca="true">+IF(OFFSET('Hygiene Data'!$E$12,0,10*ROW('Hygiene Data'!E144))="","",OFFSET('Hygiene Data'!$E$12,0,10*ROW('Hygiene Data'!E144)))</f>
        <v/>
      </c>
      <c r="DT150" s="294" t="str">
        <f ca="true">+IF(OFFSET('Hygiene Data'!$E$13,0,10*ROW('Hygiene Data'!E144))="","",OFFSET('Hygiene Data'!$E$13,0,10*ROW('Hygiene Data'!E144)))</f>
        <v/>
      </c>
      <c r="DU150" s="294" t="str">
        <f ca="true">+IF(OFFSET('Hygiene Data'!$F$11,0,10*ROW('Hygiene Data'!F144))="","",OFFSET('Hygiene Data'!$F$11,0,10*ROW('Hygiene Data'!F144)))</f>
        <v/>
      </c>
      <c r="DV150" s="294" t="str">
        <f ca="true">+IF(OFFSET('Hygiene Data'!$F$12,0,10*ROW('Hygiene Data'!F144))="","",OFFSET('Hygiene Data'!$F$12,0,10*ROW('Hygiene Data'!F144)))</f>
        <v/>
      </c>
      <c r="DW150" s="294" t="str">
        <f ca="true">+IF(OFFSET('Hygiene Data'!$F$13,0,10*ROW('Hygiene Data'!F144))="","",OFFSET('Hygiene Data'!$F$13,0,10*ROW('Hygiene Data'!F144)))</f>
        <v/>
      </c>
      <c r="DX150" s="294" t="str">
        <f ca="true">+IF(OFFSET('Hygiene Data'!$G$11,0,10*ROW('Hygiene Data'!G144))="","",OFFSET('Hygiene Data'!$G$11,0,10*ROW('Hygiene Data'!G144)))</f>
        <v/>
      </c>
      <c r="DY150" s="294" t="str">
        <f ca="true">+IF(OFFSET('Hygiene Data'!$G$12,0,10*ROW('Hygiene Data'!G144))="","",OFFSET('Hygiene Data'!$G$12,0,10*ROW('Hygiene Data'!G144)))</f>
        <v/>
      </c>
      <c r="DZ150" s="294" t="str">
        <f ca="true">+IF(OFFSET('Hygiene Data'!$G$13,0,10*ROW('Hygiene Data'!G144))="","",OFFSET('Hygiene Data'!$G$13,0,10*ROW('Hygiene Data'!G144)))</f>
        <v/>
      </c>
      <c r="EA150" s="294" t="str">
        <f ca="true">+IF(OFFSET('Hygiene Data'!$H$11,0,10*ROW('Hygiene Data'!H144))="","",OFFSET('Hygiene Data'!$H$11,0,10*ROW('Hygiene Data'!H144)))</f>
        <v/>
      </c>
      <c r="EB150" s="294" t="str">
        <f ca="true">+IF(OFFSET('Hygiene Data'!$H$12,0,10*ROW('Hygiene Data'!H144))="","",OFFSET('Hygiene Data'!$H$12,0,10*ROW('Hygiene Data'!H144)))</f>
        <v/>
      </c>
      <c r="EC150" s="294" t="str">
        <f ca="true">+IF(OFFSET('Hygiene Data'!$H$13,0,10*ROW('Hygiene Data'!H144))="","",OFFSET('Hygiene Data'!$H$13,0,10*ROW('Hygiene Data'!H144)))</f>
        <v/>
      </c>
      <c r="ED150" s="294" t="str">
        <f ca="true">+IF(OFFSET('Hygiene Data'!$I$11,0,10*ROW('Hygiene Data'!I144))="","",OFFSET('Hygiene Data'!$I$11,0,10*ROW('Hygiene Data'!I144)))</f>
        <v/>
      </c>
      <c r="EE150" s="294" t="str">
        <f ca="true">+IF(OFFSET('Hygiene Data'!$I$12,0,10*ROW('Hygiene Data'!I144))="","",OFFSET('Hygiene Data'!$I$12,0,10*ROW('Hygiene Data'!I144)))</f>
        <v/>
      </c>
      <c r="EF150" s="294"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50" t="str">
        <f t="shared" ca="true" si="2"/>
        <v/>
      </c>
      <c r="D151" s="96"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6"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6"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6"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6"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6"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6"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6"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6"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6"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6"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6"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6"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6"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6"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6"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6"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6"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7"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7"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7"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7"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7"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7"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7"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7"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7"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7"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7"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7"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7"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7"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7"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7"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7"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7"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7"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7"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7"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7"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7"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7"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7"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7"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7"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7"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7"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7"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8"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8"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8"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8"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8"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8"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8"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8"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8"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8"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8"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8"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8"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8"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8"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8"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8"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8"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94"/>
      <c r="BS151" s="294" t="str">
        <f ca="true">+IF(OFFSET('Water Data'!$D$27,0,10*ROW('Water Data'!D145))="","",OFFSET('Water Data'!$D$27,0,10*ROW('Water Data'!D145)))</f>
        <v/>
      </c>
      <c r="BT151" s="294" t="str">
        <f ca="true">+IF(OFFSET('Water Data'!$D$28,0,10*ROW('Water Data'!D145))="","",OFFSET('Water Data'!$D$28,0,10*ROW('Water Data'!D145)))</f>
        <v/>
      </c>
      <c r="BU151" s="294" t="str">
        <f ca="true">+IF(OFFSET('Water Data'!$D$29,0,10*ROW('Water Data'!D145))="","",OFFSET('Water Data'!$D$29,0,10*ROW('Water Data'!D145)))</f>
        <v/>
      </c>
      <c r="BV151" s="294" t="str">
        <f ca="true">+IF(OFFSET('Water Data'!$E$27,0,10*ROW('Water Data'!E145))="","",OFFSET('Water Data'!$E$27,0,10*ROW('Water Data'!E145)))</f>
        <v/>
      </c>
      <c r="BW151" s="294" t="str">
        <f ca="true">+IF(OFFSET('Water Data'!$E$28,0,10*ROW('Water Data'!E145))="","",OFFSET('Water Data'!$E$28,0,10*ROW('Water Data'!E145)))</f>
        <v/>
      </c>
      <c r="BX151" s="294" t="str">
        <f ca="true">+IF(OFFSET('Water Data'!$E$29,0,10*ROW('Water Data'!E145))="","",OFFSET('Water Data'!$E$29,0,10*ROW('Water Data'!E145)))</f>
        <v/>
      </c>
      <c r="BY151" s="294" t="str">
        <f ca="true">+IF(OFFSET('Water Data'!$F$27,0,10*ROW('Water Data'!F145))="","",OFFSET('Water Data'!$F$27,0,10*ROW('Water Data'!F145)))</f>
        <v/>
      </c>
      <c r="BZ151" s="294" t="str">
        <f ca="true">+IF(OFFSET('Water Data'!$F$28,0,10*ROW('Water Data'!F145))="","",OFFSET('Water Data'!$F$28,0,10*ROW('Water Data'!F145)))</f>
        <v/>
      </c>
      <c r="CA151" s="294" t="str">
        <f ca="true">+IF(OFFSET('Water Data'!$F$29,0,10*ROW('Water Data'!F145))="","",OFFSET('Water Data'!$F$29,0,10*ROW('Water Data'!F145)))</f>
        <v/>
      </c>
      <c r="CB151" s="294" t="str">
        <f ca="true">+IF(OFFSET('Water Data'!$G$27,0,10*ROW('Water Data'!G145))="","",OFFSET('Water Data'!$G$27,0,10*ROW('Water Data'!G145)))</f>
        <v/>
      </c>
      <c r="CC151" s="294" t="str">
        <f ca="true">+IF(OFFSET('Water Data'!$G$28,0,10*ROW('Water Data'!G145))="","",OFFSET('Water Data'!$G$28,0,10*ROW('Water Data'!G145)))</f>
        <v/>
      </c>
      <c r="CD151" s="294" t="str">
        <f ca="true">+IF(OFFSET('Water Data'!$G$29,0,10*ROW('Water Data'!G145))="","",OFFSET('Water Data'!$G$29,0,10*ROW('Water Data'!G145)))</f>
        <v/>
      </c>
      <c r="CE151" s="294" t="str">
        <f ca="true">+IF(OFFSET('Water Data'!$H$27,0,10*ROW('Water Data'!H145))="","",OFFSET('Water Data'!$H$27,0,10*ROW('Water Data'!H145)))</f>
        <v/>
      </c>
      <c r="CF151" s="294" t="str">
        <f ca="true">+IF(OFFSET('Water Data'!$H$28,0,10*ROW('Water Data'!H145))="","",OFFSET('Water Data'!$H$28,0,10*ROW('Water Data'!H145)))</f>
        <v/>
      </c>
      <c r="CG151" s="294" t="str">
        <f ca="true">+IF(OFFSET('Water Data'!$H$29,0,10*ROW('Water Data'!H145))="","",OFFSET('Water Data'!$H$29,0,10*ROW('Water Data'!H145)))</f>
        <v/>
      </c>
      <c r="CH151" s="294" t="str">
        <f ca="true">+IF(OFFSET('Water Data'!$I$27,0,10*ROW('Water Data'!I145))="","",OFFSET('Water Data'!$I$27,0,10*ROW('Water Data'!I145)))</f>
        <v/>
      </c>
      <c r="CI151" s="294" t="str">
        <f ca="true">+IF(OFFSET('Water Data'!$I$28,0,10*ROW('Water Data'!I145))="","",OFFSET('Water Data'!$I$28,0,10*ROW('Water Data'!I145)))</f>
        <v/>
      </c>
      <c r="CJ151" s="294" t="str">
        <f ca="true">+IF(OFFSET('Water Data'!$I$29,0,10*ROW('Water Data'!I145))="","",OFFSET('Water Data'!$I$29,0,10*ROW('Water Data'!I145)))</f>
        <v/>
      </c>
      <c r="CK151" s="294" t="str">
        <f ca="true">+IF(OFFSET('Sanitation Data'!$D$28,0,10*ROW('Sanitation Data'!D145))="","",OFFSET('Sanitation Data'!$D$28,0,10*ROW('Sanitation Data'!D145)))</f>
        <v/>
      </c>
      <c r="CL151" s="294" t="str">
        <f ca="true">+IF(OFFSET('Sanitation Data'!$D$29,0,10*ROW('Sanitation Data'!D145))="","",OFFSET('Sanitation Data'!$D$29,0,10*ROW('Sanitation Data'!D145)))</f>
        <v/>
      </c>
      <c r="CM151" s="294" t="str">
        <f ca="true">+IF(OFFSET('Sanitation Data'!$D$30,0,10*ROW('Sanitation Data'!D145))="","",OFFSET('Sanitation Data'!$D$30,0,10*ROW('Sanitation Data'!D145)))</f>
        <v/>
      </c>
      <c r="CN151" s="294" t="str">
        <f ca="true">+IF(OFFSET('Sanitation Data'!$D$31,0,10*ROW('Sanitation Data'!D145))="","",OFFSET('Sanitation Data'!$D$31,0,10*ROW('Sanitation Data'!D145)))</f>
        <v/>
      </c>
      <c r="CO151" s="294" t="str">
        <f ca="true">+IF(OFFSET('Sanitation Data'!$D$32,0,10*ROW('Sanitation Data'!D145))="","",OFFSET('Sanitation Data'!$D$32,0,10*ROW('Sanitation Data'!D145)))</f>
        <v/>
      </c>
      <c r="CP151" s="294" t="str">
        <f ca="true">+IF(OFFSET('Sanitation Data'!$E$28,0,10*ROW('Sanitation Data'!E145))="","",OFFSET('Sanitation Data'!$E$28,0,10*ROW('Sanitation Data'!E145)))</f>
        <v/>
      </c>
      <c r="CQ151" s="294" t="str">
        <f ca="true">+IF(OFFSET('Sanitation Data'!$E$29,0,10*ROW('Sanitation Data'!E145))="","",OFFSET('Sanitation Data'!$E$29,0,10*ROW('Sanitation Data'!E145)))</f>
        <v/>
      </c>
      <c r="CR151" s="294" t="str">
        <f ca="true">+IF(OFFSET('Sanitation Data'!$E$30,0,10*ROW('Sanitation Data'!E145))="","",OFFSET('Sanitation Data'!$E$30,0,10*ROW('Sanitation Data'!E145)))</f>
        <v/>
      </c>
      <c r="CS151" s="294" t="str">
        <f ca="true">+IF(OFFSET('Sanitation Data'!$E$31,0,10*ROW('Sanitation Data'!E145))="","",OFFSET('Sanitation Data'!$E$31,0,10*ROW('Sanitation Data'!E145)))</f>
        <v/>
      </c>
      <c r="CT151" s="294" t="str">
        <f ca="true">+IF(OFFSET('Sanitation Data'!$E$32,0,10*ROW('Sanitation Data'!E145))="","",OFFSET('Sanitation Data'!$E$32,0,10*ROW('Sanitation Data'!E145)))</f>
        <v/>
      </c>
      <c r="CU151" s="294" t="str">
        <f ca="true">+IF(OFFSET('Sanitation Data'!$F$28,0,10*ROW('Sanitation Data'!F145))="","",OFFSET('Sanitation Data'!$F$28,0,10*ROW('Sanitation Data'!F145)))</f>
        <v/>
      </c>
      <c r="CV151" s="294" t="str">
        <f ca="true">+IF(OFFSET('Sanitation Data'!$F$29,0,10*ROW('Sanitation Data'!F145))="","",OFFSET('Sanitation Data'!$F$29,0,10*ROW('Sanitation Data'!F145)))</f>
        <v/>
      </c>
      <c r="CW151" s="294" t="str">
        <f ca="true">+IF(OFFSET('Sanitation Data'!$F$30,0,10*ROW('Sanitation Data'!F145))="","",OFFSET('Sanitation Data'!$F$30,0,10*ROW('Sanitation Data'!F145)))</f>
        <v/>
      </c>
      <c r="CX151" s="294" t="str">
        <f ca="true">+IF(OFFSET('Sanitation Data'!$F$31,0,10*ROW('Sanitation Data'!F145))="","",OFFSET('Sanitation Data'!$F$31,0,10*ROW('Sanitation Data'!F145)))</f>
        <v/>
      </c>
      <c r="CY151" s="294" t="str">
        <f ca="true">+IF(OFFSET('Sanitation Data'!$F$32,0,10*ROW('Sanitation Data'!F145))="","",OFFSET('Sanitation Data'!$F$32,0,10*ROW('Sanitation Data'!F145)))</f>
        <v/>
      </c>
      <c r="CZ151" s="294" t="str">
        <f ca="true">+IF(OFFSET('Sanitation Data'!$G$28,0,10*ROW('Sanitation Data'!G145))="","",OFFSET('Sanitation Data'!$G$28,0,10*ROW('Sanitation Data'!G145)))</f>
        <v/>
      </c>
      <c r="DA151" s="294" t="str">
        <f ca="true">+IF(OFFSET('Sanitation Data'!$G$29,0,10*ROW('Sanitation Data'!G145))="","",OFFSET('Sanitation Data'!$G$29,0,10*ROW('Sanitation Data'!G145)))</f>
        <v/>
      </c>
      <c r="DB151" s="294" t="str">
        <f ca="true">+IF(OFFSET('Sanitation Data'!$G$30,0,10*ROW('Sanitation Data'!G145))="","",OFFSET('Sanitation Data'!$G$30,0,10*ROW('Sanitation Data'!G145)))</f>
        <v/>
      </c>
      <c r="DC151" s="294" t="str">
        <f ca="true">+IF(OFFSET('Sanitation Data'!$G$31,0,10*ROW('Sanitation Data'!G145))="","",OFFSET('Sanitation Data'!$G$31,0,10*ROW('Sanitation Data'!G145)))</f>
        <v/>
      </c>
      <c r="DD151" s="294" t="str">
        <f ca="true">+IF(OFFSET('Sanitation Data'!$G$32,0,10*ROW('Sanitation Data'!G145))="","",OFFSET('Sanitation Data'!$G$32,0,10*ROW('Sanitation Data'!G145)))</f>
        <v/>
      </c>
      <c r="DE151" s="294" t="str">
        <f ca="true">+IF(OFFSET('Sanitation Data'!$H$28,0,10*ROW('Sanitation Data'!H145))="","",OFFSET('Sanitation Data'!$H$28,0,10*ROW('Sanitation Data'!H145)))</f>
        <v/>
      </c>
      <c r="DF151" s="294" t="str">
        <f ca="true">+IF(OFFSET('Sanitation Data'!$H$29,0,10*ROW('Sanitation Data'!H145))="","",OFFSET('Sanitation Data'!$H$29,0,10*ROW('Sanitation Data'!H145)))</f>
        <v/>
      </c>
      <c r="DG151" s="294" t="str">
        <f ca="true">+IF(OFFSET('Sanitation Data'!$H$30,0,10*ROW('Sanitation Data'!H145))="","",OFFSET('Sanitation Data'!$H$30,0,10*ROW('Sanitation Data'!H145)))</f>
        <v/>
      </c>
      <c r="DH151" s="294" t="str">
        <f ca="true">+IF(OFFSET('Sanitation Data'!$H$31,0,10*ROW('Sanitation Data'!H145))="","",OFFSET('Sanitation Data'!$H$31,0,10*ROW('Sanitation Data'!H145)))</f>
        <v/>
      </c>
      <c r="DI151" s="294" t="str">
        <f ca="true">+IF(OFFSET('Sanitation Data'!$H$32,0,10*ROW('Sanitation Data'!H145))="","",OFFSET('Sanitation Data'!$H$32,0,10*ROW('Sanitation Data'!H145)))</f>
        <v/>
      </c>
      <c r="DJ151" s="294" t="str">
        <f ca="true">+IF(OFFSET('Sanitation Data'!$I$28,0,10*ROW('Sanitation Data'!I145))="","",OFFSET('Sanitation Data'!$I$28,0,10*ROW('Sanitation Data'!I145)))</f>
        <v/>
      </c>
      <c r="DK151" s="294" t="str">
        <f ca="true">+IF(OFFSET('Sanitation Data'!$I$29,0,10*ROW('Sanitation Data'!I145))="","",OFFSET('Sanitation Data'!$I$29,0,10*ROW('Sanitation Data'!I145)))</f>
        <v/>
      </c>
      <c r="DL151" s="294" t="str">
        <f ca="true">+IF(OFFSET('Sanitation Data'!$I$30,0,10*ROW('Sanitation Data'!I145))="","",OFFSET('Sanitation Data'!$I$30,0,10*ROW('Sanitation Data'!I145)))</f>
        <v/>
      </c>
      <c r="DM151" s="294" t="str">
        <f ca="true">+IF(OFFSET('Sanitation Data'!$I$31,0,10*ROW('Sanitation Data'!I145))="","",OFFSET('Sanitation Data'!$I$31,0,10*ROW('Sanitation Data'!I145)))</f>
        <v/>
      </c>
      <c r="DN151" s="294" t="str">
        <f ca="true">+IF(OFFSET('Sanitation Data'!$I$32,0,10*ROW('Sanitation Data'!I145))="","",OFFSET('Sanitation Data'!$I$32,0,10*ROW('Sanitation Data'!I145)))</f>
        <v/>
      </c>
      <c r="DO151" s="294" t="str">
        <f ca="true">+IF(OFFSET('Hygiene Data'!$D$11,0,10*ROW('Hygiene Data'!D145))="","",OFFSET('Hygiene Data'!$D$11,0,10*ROW('Hygiene Data'!D145)))</f>
        <v/>
      </c>
      <c r="DP151" s="294" t="str">
        <f ca="true">+IF(OFFSET('Hygiene Data'!$D$12,0,10*ROW('Hygiene Data'!D145))="","",OFFSET('Hygiene Data'!$D$12,0,10*ROW('Hygiene Data'!D145)))</f>
        <v/>
      </c>
      <c r="DQ151" s="294" t="str">
        <f ca="true">+IF(OFFSET('Hygiene Data'!$D$13,0,10*ROW('Hygiene Data'!D145))="","",OFFSET('Hygiene Data'!$D$13,0,10*ROW('Hygiene Data'!D145)))</f>
        <v/>
      </c>
      <c r="DR151" s="294" t="str">
        <f ca="true">+IF(OFFSET('Hygiene Data'!$E$11,0,10*ROW('Hygiene Data'!E145))="","",OFFSET('Hygiene Data'!$E$11,0,10*ROW('Hygiene Data'!E145)))</f>
        <v/>
      </c>
      <c r="DS151" s="294" t="str">
        <f ca="true">+IF(OFFSET('Hygiene Data'!$E$12,0,10*ROW('Hygiene Data'!E145))="","",OFFSET('Hygiene Data'!$E$12,0,10*ROW('Hygiene Data'!E145)))</f>
        <v/>
      </c>
      <c r="DT151" s="294" t="str">
        <f ca="true">+IF(OFFSET('Hygiene Data'!$E$13,0,10*ROW('Hygiene Data'!E145))="","",OFFSET('Hygiene Data'!$E$13,0,10*ROW('Hygiene Data'!E145)))</f>
        <v/>
      </c>
      <c r="DU151" s="294" t="str">
        <f ca="true">+IF(OFFSET('Hygiene Data'!$F$11,0,10*ROW('Hygiene Data'!F145))="","",OFFSET('Hygiene Data'!$F$11,0,10*ROW('Hygiene Data'!F145)))</f>
        <v/>
      </c>
      <c r="DV151" s="294" t="str">
        <f ca="true">+IF(OFFSET('Hygiene Data'!$F$12,0,10*ROW('Hygiene Data'!F145))="","",OFFSET('Hygiene Data'!$F$12,0,10*ROW('Hygiene Data'!F145)))</f>
        <v/>
      </c>
      <c r="DW151" s="294" t="str">
        <f ca="true">+IF(OFFSET('Hygiene Data'!$F$13,0,10*ROW('Hygiene Data'!F145))="","",OFFSET('Hygiene Data'!$F$13,0,10*ROW('Hygiene Data'!F145)))</f>
        <v/>
      </c>
      <c r="DX151" s="294" t="str">
        <f ca="true">+IF(OFFSET('Hygiene Data'!$G$11,0,10*ROW('Hygiene Data'!G145))="","",OFFSET('Hygiene Data'!$G$11,0,10*ROW('Hygiene Data'!G145)))</f>
        <v/>
      </c>
      <c r="DY151" s="294" t="str">
        <f ca="true">+IF(OFFSET('Hygiene Data'!$G$12,0,10*ROW('Hygiene Data'!G145))="","",OFFSET('Hygiene Data'!$G$12,0,10*ROW('Hygiene Data'!G145)))</f>
        <v/>
      </c>
      <c r="DZ151" s="294" t="str">
        <f ca="true">+IF(OFFSET('Hygiene Data'!$G$13,0,10*ROW('Hygiene Data'!G145))="","",OFFSET('Hygiene Data'!$G$13,0,10*ROW('Hygiene Data'!G145)))</f>
        <v/>
      </c>
      <c r="EA151" s="294" t="str">
        <f ca="true">+IF(OFFSET('Hygiene Data'!$H$11,0,10*ROW('Hygiene Data'!H145))="","",OFFSET('Hygiene Data'!$H$11,0,10*ROW('Hygiene Data'!H145)))</f>
        <v/>
      </c>
      <c r="EB151" s="294" t="str">
        <f ca="true">+IF(OFFSET('Hygiene Data'!$H$12,0,10*ROW('Hygiene Data'!H145))="","",OFFSET('Hygiene Data'!$H$12,0,10*ROW('Hygiene Data'!H145)))</f>
        <v/>
      </c>
      <c r="EC151" s="294" t="str">
        <f ca="true">+IF(OFFSET('Hygiene Data'!$H$13,0,10*ROW('Hygiene Data'!H145))="","",OFFSET('Hygiene Data'!$H$13,0,10*ROW('Hygiene Data'!H145)))</f>
        <v/>
      </c>
      <c r="ED151" s="294" t="str">
        <f ca="true">+IF(OFFSET('Hygiene Data'!$I$11,0,10*ROW('Hygiene Data'!I145))="","",OFFSET('Hygiene Data'!$I$11,0,10*ROW('Hygiene Data'!I145)))</f>
        <v/>
      </c>
      <c r="EE151" s="294" t="str">
        <f ca="true">+IF(OFFSET('Hygiene Data'!$I$12,0,10*ROW('Hygiene Data'!I145))="","",OFFSET('Hygiene Data'!$I$12,0,10*ROW('Hygiene Data'!I145)))</f>
        <v/>
      </c>
      <c r="EF151" s="294"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50" t="str">
        <f t="shared" ca="true" si="2"/>
        <v/>
      </c>
      <c r="D152" s="96"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6"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6"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6"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6"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6"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6"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6"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6"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6"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6"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6"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6"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6"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6"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6"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6"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6"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7"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7"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7"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7"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7"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7"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7"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7"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7"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7"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7"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7"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7"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7"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7"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7"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7"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7"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7"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7"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7"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7"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7"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7"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7"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7"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7"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7"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7"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7"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8"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8"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8"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8"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8"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8"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8"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8"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8"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8"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8"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8"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8"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8"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8"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8"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8"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8"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94"/>
      <c r="BS152" s="294" t="str">
        <f ca="true">+IF(OFFSET('Water Data'!$D$27,0,10*ROW('Water Data'!D146))="","",OFFSET('Water Data'!$D$27,0,10*ROW('Water Data'!D146)))</f>
        <v/>
      </c>
      <c r="BT152" s="294" t="str">
        <f ca="true">+IF(OFFSET('Water Data'!$D$28,0,10*ROW('Water Data'!D146))="","",OFFSET('Water Data'!$D$28,0,10*ROW('Water Data'!D146)))</f>
        <v/>
      </c>
      <c r="BU152" s="294" t="str">
        <f ca="true">+IF(OFFSET('Water Data'!$D$29,0,10*ROW('Water Data'!D146))="","",OFFSET('Water Data'!$D$29,0,10*ROW('Water Data'!D146)))</f>
        <v/>
      </c>
      <c r="BV152" s="294" t="str">
        <f ca="true">+IF(OFFSET('Water Data'!$E$27,0,10*ROW('Water Data'!E146))="","",OFFSET('Water Data'!$E$27,0,10*ROW('Water Data'!E146)))</f>
        <v/>
      </c>
      <c r="BW152" s="294" t="str">
        <f ca="true">+IF(OFFSET('Water Data'!$E$28,0,10*ROW('Water Data'!E146))="","",OFFSET('Water Data'!$E$28,0,10*ROW('Water Data'!E146)))</f>
        <v/>
      </c>
      <c r="BX152" s="294" t="str">
        <f ca="true">+IF(OFFSET('Water Data'!$E$29,0,10*ROW('Water Data'!E146))="","",OFFSET('Water Data'!$E$29,0,10*ROW('Water Data'!E146)))</f>
        <v/>
      </c>
      <c r="BY152" s="294" t="str">
        <f ca="true">+IF(OFFSET('Water Data'!$F$27,0,10*ROW('Water Data'!F146))="","",OFFSET('Water Data'!$F$27,0,10*ROW('Water Data'!F146)))</f>
        <v/>
      </c>
      <c r="BZ152" s="294" t="str">
        <f ca="true">+IF(OFFSET('Water Data'!$F$28,0,10*ROW('Water Data'!F146))="","",OFFSET('Water Data'!$F$28,0,10*ROW('Water Data'!F146)))</f>
        <v/>
      </c>
      <c r="CA152" s="294" t="str">
        <f ca="true">+IF(OFFSET('Water Data'!$F$29,0,10*ROW('Water Data'!F146))="","",OFFSET('Water Data'!$F$29,0,10*ROW('Water Data'!F146)))</f>
        <v/>
      </c>
      <c r="CB152" s="294" t="str">
        <f ca="true">+IF(OFFSET('Water Data'!$G$27,0,10*ROW('Water Data'!G146))="","",OFFSET('Water Data'!$G$27,0,10*ROW('Water Data'!G146)))</f>
        <v/>
      </c>
      <c r="CC152" s="294" t="str">
        <f ca="true">+IF(OFFSET('Water Data'!$G$28,0,10*ROW('Water Data'!G146))="","",OFFSET('Water Data'!$G$28,0,10*ROW('Water Data'!G146)))</f>
        <v/>
      </c>
      <c r="CD152" s="294" t="str">
        <f ca="true">+IF(OFFSET('Water Data'!$G$29,0,10*ROW('Water Data'!G146))="","",OFFSET('Water Data'!$G$29,0,10*ROW('Water Data'!G146)))</f>
        <v/>
      </c>
      <c r="CE152" s="294" t="str">
        <f ca="true">+IF(OFFSET('Water Data'!$H$27,0,10*ROW('Water Data'!H146))="","",OFFSET('Water Data'!$H$27,0,10*ROW('Water Data'!H146)))</f>
        <v/>
      </c>
      <c r="CF152" s="294" t="str">
        <f ca="true">+IF(OFFSET('Water Data'!$H$28,0,10*ROW('Water Data'!H146))="","",OFFSET('Water Data'!$H$28,0,10*ROW('Water Data'!H146)))</f>
        <v/>
      </c>
      <c r="CG152" s="294" t="str">
        <f ca="true">+IF(OFFSET('Water Data'!$H$29,0,10*ROW('Water Data'!H146))="","",OFFSET('Water Data'!$H$29,0,10*ROW('Water Data'!H146)))</f>
        <v/>
      </c>
      <c r="CH152" s="294" t="str">
        <f ca="true">+IF(OFFSET('Water Data'!$I$27,0,10*ROW('Water Data'!I146))="","",OFFSET('Water Data'!$I$27,0,10*ROW('Water Data'!I146)))</f>
        <v/>
      </c>
      <c r="CI152" s="294" t="str">
        <f ca="true">+IF(OFFSET('Water Data'!$I$28,0,10*ROW('Water Data'!I146))="","",OFFSET('Water Data'!$I$28,0,10*ROW('Water Data'!I146)))</f>
        <v/>
      </c>
      <c r="CJ152" s="294" t="str">
        <f ca="true">+IF(OFFSET('Water Data'!$I$29,0,10*ROW('Water Data'!I146))="","",OFFSET('Water Data'!$I$29,0,10*ROW('Water Data'!I146)))</f>
        <v/>
      </c>
      <c r="CK152" s="294" t="str">
        <f ca="true">+IF(OFFSET('Sanitation Data'!$D$28,0,10*ROW('Sanitation Data'!D146))="","",OFFSET('Sanitation Data'!$D$28,0,10*ROW('Sanitation Data'!D146)))</f>
        <v/>
      </c>
      <c r="CL152" s="294" t="str">
        <f ca="true">+IF(OFFSET('Sanitation Data'!$D$29,0,10*ROW('Sanitation Data'!D146))="","",OFFSET('Sanitation Data'!$D$29,0,10*ROW('Sanitation Data'!D146)))</f>
        <v/>
      </c>
      <c r="CM152" s="294" t="str">
        <f ca="true">+IF(OFFSET('Sanitation Data'!$D$30,0,10*ROW('Sanitation Data'!D146))="","",OFFSET('Sanitation Data'!$D$30,0,10*ROW('Sanitation Data'!D146)))</f>
        <v/>
      </c>
      <c r="CN152" s="294" t="str">
        <f ca="true">+IF(OFFSET('Sanitation Data'!$D$31,0,10*ROW('Sanitation Data'!D146))="","",OFFSET('Sanitation Data'!$D$31,0,10*ROW('Sanitation Data'!D146)))</f>
        <v/>
      </c>
      <c r="CO152" s="294" t="str">
        <f ca="true">+IF(OFFSET('Sanitation Data'!$D$32,0,10*ROW('Sanitation Data'!D146))="","",OFFSET('Sanitation Data'!$D$32,0,10*ROW('Sanitation Data'!D146)))</f>
        <v/>
      </c>
      <c r="CP152" s="294" t="str">
        <f ca="true">+IF(OFFSET('Sanitation Data'!$E$28,0,10*ROW('Sanitation Data'!E146))="","",OFFSET('Sanitation Data'!$E$28,0,10*ROW('Sanitation Data'!E146)))</f>
        <v/>
      </c>
      <c r="CQ152" s="294" t="str">
        <f ca="true">+IF(OFFSET('Sanitation Data'!$E$29,0,10*ROW('Sanitation Data'!E146))="","",OFFSET('Sanitation Data'!$E$29,0,10*ROW('Sanitation Data'!E146)))</f>
        <v/>
      </c>
      <c r="CR152" s="294" t="str">
        <f ca="true">+IF(OFFSET('Sanitation Data'!$E$30,0,10*ROW('Sanitation Data'!E146))="","",OFFSET('Sanitation Data'!$E$30,0,10*ROW('Sanitation Data'!E146)))</f>
        <v/>
      </c>
      <c r="CS152" s="294" t="str">
        <f ca="true">+IF(OFFSET('Sanitation Data'!$E$31,0,10*ROW('Sanitation Data'!E146))="","",OFFSET('Sanitation Data'!$E$31,0,10*ROW('Sanitation Data'!E146)))</f>
        <v/>
      </c>
      <c r="CT152" s="294" t="str">
        <f ca="true">+IF(OFFSET('Sanitation Data'!$E$32,0,10*ROW('Sanitation Data'!E146))="","",OFFSET('Sanitation Data'!$E$32,0,10*ROW('Sanitation Data'!E146)))</f>
        <v/>
      </c>
      <c r="CU152" s="294" t="str">
        <f ca="true">+IF(OFFSET('Sanitation Data'!$F$28,0,10*ROW('Sanitation Data'!F146))="","",OFFSET('Sanitation Data'!$F$28,0,10*ROW('Sanitation Data'!F146)))</f>
        <v/>
      </c>
      <c r="CV152" s="294" t="str">
        <f ca="true">+IF(OFFSET('Sanitation Data'!$F$29,0,10*ROW('Sanitation Data'!F146))="","",OFFSET('Sanitation Data'!$F$29,0,10*ROW('Sanitation Data'!F146)))</f>
        <v/>
      </c>
      <c r="CW152" s="294" t="str">
        <f ca="true">+IF(OFFSET('Sanitation Data'!$F$30,0,10*ROW('Sanitation Data'!F146))="","",OFFSET('Sanitation Data'!$F$30,0,10*ROW('Sanitation Data'!F146)))</f>
        <v/>
      </c>
      <c r="CX152" s="294" t="str">
        <f ca="true">+IF(OFFSET('Sanitation Data'!$F$31,0,10*ROW('Sanitation Data'!F146))="","",OFFSET('Sanitation Data'!$F$31,0,10*ROW('Sanitation Data'!F146)))</f>
        <v/>
      </c>
      <c r="CY152" s="294" t="str">
        <f ca="true">+IF(OFFSET('Sanitation Data'!$F$32,0,10*ROW('Sanitation Data'!F146))="","",OFFSET('Sanitation Data'!$F$32,0,10*ROW('Sanitation Data'!F146)))</f>
        <v/>
      </c>
      <c r="CZ152" s="294" t="str">
        <f ca="true">+IF(OFFSET('Sanitation Data'!$G$28,0,10*ROW('Sanitation Data'!G146))="","",OFFSET('Sanitation Data'!$G$28,0,10*ROW('Sanitation Data'!G146)))</f>
        <v/>
      </c>
      <c r="DA152" s="294" t="str">
        <f ca="true">+IF(OFFSET('Sanitation Data'!$G$29,0,10*ROW('Sanitation Data'!G146))="","",OFFSET('Sanitation Data'!$G$29,0,10*ROW('Sanitation Data'!G146)))</f>
        <v/>
      </c>
      <c r="DB152" s="294" t="str">
        <f ca="true">+IF(OFFSET('Sanitation Data'!$G$30,0,10*ROW('Sanitation Data'!G146))="","",OFFSET('Sanitation Data'!$G$30,0,10*ROW('Sanitation Data'!G146)))</f>
        <v/>
      </c>
      <c r="DC152" s="294" t="str">
        <f ca="true">+IF(OFFSET('Sanitation Data'!$G$31,0,10*ROW('Sanitation Data'!G146))="","",OFFSET('Sanitation Data'!$G$31,0,10*ROW('Sanitation Data'!G146)))</f>
        <v/>
      </c>
      <c r="DD152" s="294" t="str">
        <f ca="true">+IF(OFFSET('Sanitation Data'!$G$32,0,10*ROW('Sanitation Data'!G146))="","",OFFSET('Sanitation Data'!$G$32,0,10*ROW('Sanitation Data'!G146)))</f>
        <v/>
      </c>
      <c r="DE152" s="294" t="str">
        <f ca="true">+IF(OFFSET('Sanitation Data'!$H$28,0,10*ROW('Sanitation Data'!H146))="","",OFFSET('Sanitation Data'!$H$28,0,10*ROW('Sanitation Data'!H146)))</f>
        <v/>
      </c>
      <c r="DF152" s="294" t="str">
        <f ca="true">+IF(OFFSET('Sanitation Data'!$H$29,0,10*ROW('Sanitation Data'!H146))="","",OFFSET('Sanitation Data'!$H$29,0,10*ROW('Sanitation Data'!H146)))</f>
        <v/>
      </c>
      <c r="DG152" s="294" t="str">
        <f ca="true">+IF(OFFSET('Sanitation Data'!$H$30,0,10*ROW('Sanitation Data'!H146))="","",OFFSET('Sanitation Data'!$H$30,0,10*ROW('Sanitation Data'!H146)))</f>
        <v/>
      </c>
      <c r="DH152" s="294" t="str">
        <f ca="true">+IF(OFFSET('Sanitation Data'!$H$31,0,10*ROW('Sanitation Data'!H146))="","",OFFSET('Sanitation Data'!$H$31,0,10*ROW('Sanitation Data'!H146)))</f>
        <v/>
      </c>
      <c r="DI152" s="294" t="str">
        <f ca="true">+IF(OFFSET('Sanitation Data'!$H$32,0,10*ROW('Sanitation Data'!H146))="","",OFFSET('Sanitation Data'!$H$32,0,10*ROW('Sanitation Data'!H146)))</f>
        <v/>
      </c>
      <c r="DJ152" s="294" t="str">
        <f ca="true">+IF(OFFSET('Sanitation Data'!$I$28,0,10*ROW('Sanitation Data'!I146))="","",OFFSET('Sanitation Data'!$I$28,0,10*ROW('Sanitation Data'!I146)))</f>
        <v/>
      </c>
      <c r="DK152" s="294" t="str">
        <f ca="true">+IF(OFFSET('Sanitation Data'!$I$29,0,10*ROW('Sanitation Data'!I146))="","",OFFSET('Sanitation Data'!$I$29,0,10*ROW('Sanitation Data'!I146)))</f>
        <v/>
      </c>
      <c r="DL152" s="294" t="str">
        <f ca="true">+IF(OFFSET('Sanitation Data'!$I$30,0,10*ROW('Sanitation Data'!I146))="","",OFFSET('Sanitation Data'!$I$30,0,10*ROW('Sanitation Data'!I146)))</f>
        <v/>
      </c>
      <c r="DM152" s="294" t="str">
        <f ca="true">+IF(OFFSET('Sanitation Data'!$I$31,0,10*ROW('Sanitation Data'!I146))="","",OFFSET('Sanitation Data'!$I$31,0,10*ROW('Sanitation Data'!I146)))</f>
        <v/>
      </c>
      <c r="DN152" s="294" t="str">
        <f ca="true">+IF(OFFSET('Sanitation Data'!$I$32,0,10*ROW('Sanitation Data'!I146))="","",OFFSET('Sanitation Data'!$I$32,0,10*ROW('Sanitation Data'!I146)))</f>
        <v/>
      </c>
      <c r="DO152" s="294" t="str">
        <f ca="true">+IF(OFFSET('Hygiene Data'!$D$11,0,10*ROW('Hygiene Data'!D146))="","",OFFSET('Hygiene Data'!$D$11,0,10*ROW('Hygiene Data'!D146)))</f>
        <v/>
      </c>
      <c r="DP152" s="294" t="str">
        <f ca="true">+IF(OFFSET('Hygiene Data'!$D$12,0,10*ROW('Hygiene Data'!D146))="","",OFFSET('Hygiene Data'!$D$12,0,10*ROW('Hygiene Data'!D146)))</f>
        <v/>
      </c>
      <c r="DQ152" s="294" t="str">
        <f ca="true">+IF(OFFSET('Hygiene Data'!$D$13,0,10*ROW('Hygiene Data'!D146))="","",OFFSET('Hygiene Data'!$D$13,0,10*ROW('Hygiene Data'!D146)))</f>
        <v/>
      </c>
      <c r="DR152" s="294" t="str">
        <f ca="true">+IF(OFFSET('Hygiene Data'!$E$11,0,10*ROW('Hygiene Data'!E146))="","",OFFSET('Hygiene Data'!$E$11,0,10*ROW('Hygiene Data'!E146)))</f>
        <v/>
      </c>
      <c r="DS152" s="294" t="str">
        <f ca="true">+IF(OFFSET('Hygiene Data'!$E$12,0,10*ROW('Hygiene Data'!E146))="","",OFFSET('Hygiene Data'!$E$12,0,10*ROW('Hygiene Data'!E146)))</f>
        <v/>
      </c>
      <c r="DT152" s="294" t="str">
        <f ca="true">+IF(OFFSET('Hygiene Data'!$E$13,0,10*ROW('Hygiene Data'!E146))="","",OFFSET('Hygiene Data'!$E$13,0,10*ROW('Hygiene Data'!E146)))</f>
        <v/>
      </c>
      <c r="DU152" s="294" t="str">
        <f ca="true">+IF(OFFSET('Hygiene Data'!$F$11,0,10*ROW('Hygiene Data'!F146))="","",OFFSET('Hygiene Data'!$F$11,0,10*ROW('Hygiene Data'!F146)))</f>
        <v/>
      </c>
      <c r="DV152" s="294" t="str">
        <f ca="true">+IF(OFFSET('Hygiene Data'!$F$12,0,10*ROW('Hygiene Data'!F146))="","",OFFSET('Hygiene Data'!$F$12,0,10*ROW('Hygiene Data'!F146)))</f>
        <v/>
      </c>
      <c r="DW152" s="294" t="str">
        <f ca="true">+IF(OFFSET('Hygiene Data'!$F$13,0,10*ROW('Hygiene Data'!F146))="","",OFFSET('Hygiene Data'!$F$13,0,10*ROW('Hygiene Data'!F146)))</f>
        <v/>
      </c>
      <c r="DX152" s="294" t="str">
        <f ca="true">+IF(OFFSET('Hygiene Data'!$G$11,0,10*ROW('Hygiene Data'!G146))="","",OFFSET('Hygiene Data'!$G$11,0,10*ROW('Hygiene Data'!G146)))</f>
        <v/>
      </c>
      <c r="DY152" s="294" t="str">
        <f ca="true">+IF(OFFSET('Hygiene Data'!$G$12,0,10*ROW('Hygiene Data'!G146))="","",OFFSET('Hygiene Data'!$G$12,0,10*ROW('Hygiene Data'!G146)))</f>
        <v/>
      </c>
      <c r="DZ152" s="294" t="str">
        <f ca="true">+IF(OFFSET('Hygiene Data'!$G$13,0,10*ROW('Hygiene Data'!G146))="","",OFFSET('Hygiene Data'!$G$13,0,10*ROW('Hygiene Data'!G146)))</f>
        <v/>
      </c>
      <c r="EA152" s="294" t="str">
        <f ca="true">+IF(OFFSET('Hygiene Data'!$H$11,0,10*ROW('Hygiene Data'!H146))="","",OFFSET('Hygiene Data'!$H$11,0,10*ROW('Hygiene Data'!H146)))</f>
        <v/>
      </c>
      <c r="EB152" s="294" t="str">
        <f ca="true">+IF(OFFSET('Hygiene Data'!$H$12,0,10*ROW('Hygiene Data'!H146))="","",OFFSET('Hygiene Data'!$H$12,0,10*ROW('Hygiene Data'!H146)))</f>
        <v/>
      </c>
      <c r="EC152" s="294" t="str">
        <f ca="true">+IF(OFFSET('Hygiene Data'!$H$13,0,10*ROW('Hygiene Data'!H146))="","",OFFSET('Hygiene Data'!$H$13,0,10*ROW('Hygiene Data'!H146)))</f>
        <v/>
      </c>
      <c r="ED152" s="294" t="str">
        <f ca="true">+IF(OFFSET('Hygiene Data'!$I$11,0,10*ROW('Hygiene Data'!I146))="","",OFFSET('Hygiene Data'!$I$11,0,10*ROW('Hygiene Data'!I146)))</f>
        <v/>
      </c>
      <c r="EE152" s="294" t="str">
        <f ca="true">+IF(OFFSET('Hygiene Data'!$I$12,0,10*ROW('Hygiene Data'!I146))="","",OFFSET('Hygiene Data'!$I$12,0,10*ROW('Hygiene Data'!I146)))</f>
        <v/>
      </c>
      <c r="EF152" s="294"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50" t="str">
        <f t="shared" ca="true" si="2"/>
        <v/>
      </c>
      <c r="D153" s="96"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6"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6"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6"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6"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6"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6"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6"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6"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6"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6"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6"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6"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6"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6"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6"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6"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6"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7"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7"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7"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7"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7"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7"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7"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7"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7"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7"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7"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7"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7"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7"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7"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7"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7"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7"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7"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7"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7"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7"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7"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7"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7"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7"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7"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7"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7"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7"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8"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8"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8"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8"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8"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8"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8"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8"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8"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8"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8"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8"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8"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8"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8"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8"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8"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8"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94"/>
      <c r="BS153" s="294" t="str">
        <f ca="true">+IF(OFFSET('Water Data'!$D$27,0,10*ROW('Water Data'!D147))="","",OFFSET('Water Data'!$D$27,0,10*ROW('Water Data'!D147)))</f>
        <v/>
      </c>
      <c r="BT153" s="294" t="str">
        <f ca="true">+IF(OFFSET('Water Data'!$D$28,0,10*ROW('Water Data'!D147))="","",OFFSET('Water Data'!$D$28,0,10*ROW('Water Data'!D147)))</f>
        <v/>
      </c>
      <c r="BU153" s="294" t="str">
        <f ca="true">+IF(OFFSET('Water Data'!$D$29,0,10*ROW('Water Data'!D147))="","",OFFSET('Water Data'!$D$29,0,10*ROW('Water Data'!D147)))</f>
        <v/>
      </c>
      <c r="BV153" s="294" t="str">
        <f ca="true">+IF(OFFSET('Water Data'!$E$27,0,10*ROW('Water Data'!E147))="","",OFFSET('Water Data'!$E$27,0,10*ROW('Water Data'!E147)))</f>
        <v/>
      </c>
      <c r="BW153" s="294" t="str">
        <f ca="true">+IF(OFFSET('Water Data'!$E$28,0,10*ROW('Water Data'!E147))="","",OFFSET('Water Data'!$E$28,0,10*ROW('Water Data'!E147)))</f>
        <v/>
      </c>
      <c r="BX153" s="294" t="str">
        <f ca="true">+IF(OFFSET('Water Data'!$E$29,0,10*ROW('Water Data'!E147))="","",OFFSET('Water Data'!$E$29,0,10*ROW('Water Data'!E147)))</f>
        <v/>
      </c>
      <c r="BY153" s="294" t="str">
        <f ca="true">+IF(OFFSET('Water Data'!$F$27,0,10*ROW('Water Data'!F147))="","",OFFSET('Water Data'!$F$27,0,10*ROW('Water Data'!F147)))</f>
        <v/>
      </c>
      <c r="BZ153" s="294" t="str">
        <f ca="true">+IF(OFFSET('Water Data'!$F$28,0,10*ROW('Water Data'!F147))="","",OFFSET('Water Data'!$F$28,0,10*ROW('Water Data'!F147)))</f>
        <v/>
      </c>
      <c r="CA153" s="294" t="str">
        <f ca="true">+IF(OFFSET('Water Data'!$F$29,0,10*ROW('Water Data'!F147))="","",OFFSET('Water Data'!$F$29,0,10*ROW('Water Data'!F147)))</f>
        <v/>
      </c>
      <c r="CB153" s="294" t="str">
        <f ca="true">+IF(OFFSET('Water Data'!$G$27,0,10*ROW('Water Data'!G147))="","",OFFSET('Water Data'!$G$27,0,10*ROW('Water Data'!G147)))</f>
        <v/>
      </c>
      <c r="CC153" s="294" t="str">
        <f ca="true">+IF(OFFSET('Water Data'!$G$28,0,10*ROW('Water Data'!G147))="","",OFFSET('Water Data'!$G$28,0,10*ROW('Water Data'!G147)))</f>
        <v/>
      </c>
      <c r="CD153" s="294" t="str">
        <f ca="true">+IF(OFFSET('Water Data'!$G$29,0,10*ROW('Water Data'!G147))="","",OFFSET('Water Data'!$G$29,0,10*ROW('Water Data'!G147)))</f>
        <v/>
      </c>
      <c r="CE153" s="294" t="str">
        <f ca="true">+IF(OFFSET('Water Data'!$H$27,0,10*ROW('Water Data'!H147))="","",OFFSET('Water Data'!$H$27,0,10*ROW('Water Data'!H147)))</f>
        <v/>
      </c>
      <c r="CF153" s="294" t="str">
        <f ca="true">+IF(OFFSET('Water Data'!$H$28,0,10*ROW('Water Data'!H147))="","",OFFSET('Water Data'!$H$28,0,10*ROW('Water Data'!H147)))</f>
        <v/>
      </c>
      <c r="CG153" s="294" t="str">
        <f ca="true">+IF(OFFSET('Water Data'!$H$29,0,10*ROW('Water Data'!H147))="","",OFFSET('Water Data'!$H$29,0,10*ROW('Water Data'!H147)))</f>
        <v/>
      </c>
      <c r="CH153" s="294" t="str">
        <f ca="true">+IF(OFFSET('Water Data'!$I$27,0,10*ROW('Water Data'!I147))="","",OFFSET('Water Data'!$I$27,0,10*ROW('Water Data'!I147)))</f>
        <v/>
      </c>
      <c r="CI153" s="294" t="str">
        <f ca="true">+IF(OFFSET('Water Data'!$I$28,0,10*ROW('Water Data'!I147))="","",OFFSET('Water Data'!$I$28,0,10*ROW('Water Data'!I147)))</f>
        <v/>
      </c>
      <c r="CJ153" s="294" t="str">
        <f ca="true">+IF(OFFSET('Water Data'!$I$29,0,10*ROW('Water Data'!I147))="","",OFFSET('Water Data'!$I$29,0,10*ROW('Water Data'!I147)))</f>
        <v/>
      </c>
      <c r="CK153" s="294" t="str">
        <f ca="true">+IF(OFFSET('Sanitation Data'!$D$28,0,10*ROW('Sanitation Data'!D147))="","",OFFSET('Sanitation Data'!$D$28,0,10*ROW('Sanitation Data'!D147)))</f>
        <v/>
      </c>
      <c r="CL153" s="294" t="str">
        <f ca="true">+IF(OFFSET('Sanitation Data'!$D$29,0,10*ROW('Sanitation Data'!D147))="","",OFFSET('Sanitation Data'!$D$29,0,10*ROW('Sanitation Data'!D147)))</f>
        <v/>
      </c>
      <c r="CM153" s="294" t="str">
        <f ca="true">+IF(OFFSET('Sanitation Data'!$D$30,0,10*ROW('Sanitation Data'!D147))="","",OFFSET('Sanitation Data'!$D$30,0,10*ROW('Sanitation Data'!D147)))</f>
        <v/>
      </c>
      <c r="CN153" s="294" t="str">
        <f ca="true">+IF(OFFSET('Sanitation Data'!$D$31,0,10*ROW('Sanitation Data'!D147))="","",OFFSET('Sanitation Data'!$D$31,0,10*ROW('Sanitation Data'!D147)))</f>
        <v/>
      </c>
      <c r="CO153" s="294" t="str">
        <f ca="true">+IF(OFFSET('Sanitation Data'!$D$32,0,10*ROW('Sanitation Data'!D147))="","",OFFSET('Sanitation Data'!$D$32,0,10*ROW('Sanitation Data'!D147)))</f>
        <v/>
      </c>
      <c r="CP153" s="294" t="str">
        <f ca="true">+IF(OFFSET('Sanitation Data'!$E$28,0,10*ROW('Sanitation Data'!E147))="","",OFFSET('Sanitation Data'!$E$28,0,10*ROW('Sanitation Data'!E147)))</f>
        <v/>
      </c>
      <c r="CQ153" s="294" t="str">
        <f ca="true">+IF(OFFSET('Sanitation Data'!$E$29,0,10*ROW('Sanitation Data'!E147))="","",OFFSET('Sanitation Data'!$E$29,0,10*ROW('Sanitation Data'!E147)))</f>
        <v/>
      </c>
      <c r="CR153" s="294" t="str">
        <f ca="true">+IF(OFFSET('Sanitation Data'!$E$30,0,10*ROW('Sanitation Data'!E147))="","",OFFSET('Sanitation Data'!$E$30,0,10*ROW('Sanitation Data'!E147)))</f>
        <v/>
      </c>
      <c r="CS153" s="294" t="str">
        <f ca="true">+IF(OFFSET('Sanitation Data'!$E$31,0,10*ROW('Sanitation Data'!E147))="","",OFFSET('Sanitation Data'!$E$31,0,10*ROW('Sanitation Data'!E147)))</f>
        <v/>
      </c>
      <c r="CT153" s="294" t="str">
        <f ca="true">+IF(OFFSET('Sanitation Data'!$E$32,0,10*ROW('Sanitation Data'!E147))="","",OFFSET('Sanitation Data'!$E$32,0,10*ROW('Sanitation Data'!E147)))</f>
        <v/>
      </c>
      <c r="CU153" s="294" t="str">
        <f ca="true">+IF(OFFSET('Sanitation Data'!$F$28,0,10*ROW('Sanitation Data'!F147))="","",OFFSET('Sanitation Data'!$F$28,0,10*ROW('Sanitation Data'!F147)))</f>
        <v/>
      </c>
      <c r="CV153" s="294" t="str">
        <f ca="true">+IF(OFFSET('Sanitation Data'!$F$29,0,10*ROW('Sanitation Data'!F147))="","",OFFSET('Sanitation Data'!$F$29,0,10*ROW('Sanitation Data'!F147)))</f>
        <v/>
      </c>
      <c r="CW153" s="294" t="str">
        <f ca="true">+IF(OFFSET('Sanitation Data'!$F$30,0,10*ROW('Sanitation Data'!F147))="","",OFFSET('Sanitation Data'!$F$30,0,10*ROW('Sanitation Data'!F147)))</f>
        <v/>
      </c>
      <c r="CX153" s="294" t="str">
        <f ca="true">+IF(OFFSET('Sanitation Data'!$F$31,0,10*ROW('Sanitation Data'!F147))="","",OFFSET('Sanitation Data'!$F$31,0,10*ROW('Sanitation Data'!F147)))</f>
        <v/>
      </c>
      <c r="CY153" s="294" t="str">
        <f ca="true">+IF(OFFSET('Sanitation Data'!$F$32,0,10*ROW('Sanitation Data'!F147))="","",OFFSET('Sanitation Data'!$F$32,0,10*ROW('Sanitation Data'!F147)))</f>
        <v/>
      </c>
      <c r="CZ153" s="294" t="str">
        <f ca="true">+IF(OFFSET('Sanitation Data'!$G$28,0,10*ROW('Sanitation Data'!G147))="","",OFFSET('Sanitation Data'!$G$28,0,10*ROW('Sanitation Data'!G147)))</f>
        <v/>
      </c>
      <c r="DA153" s="294" t="str">
        <f ca="true">+IF(OFFSET('Sanitation Data'!$G$29,0,10*ROW('Sanitation Data'!G147))="","",OFFSET('Sanitation Data'!$G$29,0,10*ROW('Sanitation Data'!G147)))</f>
        <v/>
      </c>
      <c r="DB153" s="294" t="str">
        <f ca="true">+IF(OFFSET('Sanitation Data'!$G$30,0,10*ROW('Sanitation Data'!G147))="","",OFFSET('Sanitation Data'!$G$30,0,10*ROW('Sanitation Data'!G147)))</f>
        <v/>
      </c>
      <c r="DC153" s="294" t="str">
        <f ca="true">+IF(OFFSET('Sanitation Data'!$G$31,0,10*ROW('Sanitation Data'!G147))="","",OFFSET('Sanitation Data'!$G$31,0,10*ROW('Sanitation Data'!G147)))</f>
        <v/>
      </c>
      <c r="DD153" s="294" t="str">
        <f ca="true">+IF(OFFSET('Sanitation Data'!$G$32,0,10*ROW('Sanitation Data'!G147))="","",OFFSET('Sanitation Data'!$G$32,0,10*ROW('Sanitation Data'!G147)))</f>
        <v/>
      </c>
      <c r="DE153" s="294" t="str">
        <f ca="true">+IF(OFFSET('Sanitation Data'!$H$28,0,10*ROW('Sanitation Data'!H147))="","",OFFSET('Sanitation Data'!$H$28,0,10*ROW('Sanitation Data'!H147)))</f>
        <v/>
      </c>
      <c r="DF153" s="294" t="str">
        <f ca="true">+IF(OFFSET('Sanitation Data'!$H$29,0,10*ROW('Sanitation Data'!H147))="","",OFFSET('Sanitation Data'!$H$29,0,10*ROW('Sanitation Data'!H147)))</f>
        <v/>
      </c>
      <c r="DG153" s="294" t="str">
        <f ca="true">+IF(OFFSET('Sanitation Data'!$H$30,0,10*ROW('Sanitation Data'!H147))="","",OFFSET('Sanitation Data'!$H$30,0,10*ROW('Sanitation Data'!H147)))</f>
        <v/>
      </c>
      <c r="DH153" s="294" t="str">
        <f ca="true">+IF(OFFSET('Sanitation Data'!$H$31,0,10*ROW('Sanitation Data'!H147))="","",OFFSET('Sanitation Data'!$H$31,0,10*ROW('Sanitation Data'!H147)))</f>
        <v/>
      </c>
      <c r="DI153" s="294" t="str">
        <f ca="true">+IF(OFFSET('Sanitation Data'!$H$32,0,10*ROW('Sanitation Data'!H147))="","",OFFSET('Sanitation Data'!$H$32,0,10*ROW('Sanitation Data'!H147)))</f>
        <v/>
      </c>
      <c r="DJ153" s="294" t="str">
        <f ca="true">+IF(OFFSET('Sanitation Data'!$I$28,0,10*ROW('Sanitation Data'!I147))="","",OFFSET('Sanitation Data'!$I$28,0,10*ROW('Sanitation Data'!I147)))</f>
        <v/>
      </c>
      <c r="DK153" s="294" t="str">
        <f ca="true">+IF(OFFSET('Sanitation Data'!$I$29,0,10*ROW('Sanitation Data'!I147))="","",OFFSET('Sanitation Data'!$I$29,0,10*ROW('Sanitation Data'!I147)))</f>
        <v/>
      </c>
      <c r="DL153" s="294" t="str">
        <f ca="true">+IF(OFFSET('Sanitation Data'!$I$30,0,10*ROW('Sanitation Data'!I147))="","",OFFSET('Sanitation Data'!$I$30,0,10*ROW('Sanitation Data'!I147)))</f>
        <v/>
      </c>
      <c r="DM153" s="294" t="str">
        <f ca="true">+IF(OFFSET('Sanitation Data'!$I$31,0,10*ROW('Sanitation Data'!I147))="","",OFFSET('Sanitation Data'!$I$31,0,10*ROW('Sanitation Data'!I147)))</f>
        <v/>
      </c>
      <c r="DN153" s="294" t="str">
        <f ca="true">+IF(OFFSET('Sanitation Data'!$I$32,0,10*ROW('Sanitation Data'!I147))="","",OFFSET('Sanitation Data'!$I$32,0,10*ROW('Sanitation Data'!I147)))</f>
        <v/>
      </c>
      <c r="DO153" s="294" t="str">
        <f ca="true">+IF(OFFSET('Hygiene Data'!$D$11,0,10*ROW('Hygiene Data'!D147))="","",OFFSET('Hygiene Data'!$D$11,0,10*ROW('Hygiene Data'!D147)))</f>
        <v/>
      </c>
      <c r="DP153" s="294" t="str">
        <f ca="true">+IF(OFFSET('Hygiene Data'!$D$12,0,10*ROW('Hygiene Data'!D147))="","",OFFSET('Hygiene Data'!$D$12,0,10*ROW('Hygiene Data'!D147)))</f>
        <v/>
      </c>
      <c r="DQ153" s="294" t="str">
        <f ca="true">+IF(OFFSET('Hygiene Data'!$D$13,0,10*ROW('Hygiene Data'!D147))="","",OFFSET('Hygiene Data'!$D$13,0,10*ROW('Hygiene Data'!D147)))</f>
        <v/>
      </c>
      <c r="DR153" s="294" t="str">
        <f ca="true">+IF(OFFSET('Hygiene Data'!$E$11,0,10*ROW('Hygiene Data'!E147))="","",OFFSET('Hygiene Data'!$E$11,0,10*ROW('Hygiene Data'!E147)))</f>
        <v/>
      </c>
      <c r="DS153" s="294" t="str">
        <f ca="true">+IF(OFFSET('Hygiene Data'!$E$12,0,10*ROW('Hygiene Data'!E147))="","",OFFSET('Hygiene Data'!$E$12,0,10*ROW('Hygiene Data'!E147)))</f>
        <v/>
      </c>
      <c r="DT153" s="294" t="str">
        <f ca="true">+IF(OFFSET('Hygiene Data'!$E$13,0,10*ROW('Hygiene Data'!E147))="","",OFFSET('Hygiene Data'!$E$13,0,10*ROW('Hygiene Data'!E147)))</f>
        <v/>
      </c>
      <c r="DU153" s="294" t="str">
        <f ca="true">+IF(OFFSET('Hygiene Data'!$F$11,0,10*ROW('Hygiene Data'!F147))="","",OFFSET('Hygiene Data'!$F$11,0,10*ROW('Hygiene Data'!F147)))</f>
        <v/>
      </c>
      <c r="DV153" s="294" t="str">
        <f ca="true">+IF(OFFSET('Hygiene Data'!$F$12,0,10*ROW('Hygiene Data'!F147))="","",OFFSET('Hygiene Data'!$F$12,0,10*ROW('Hygiene Data'!F147)))</f>
        <v/>
      </c>
      <c r="DW153" s="294" t="str">
        <f ca="true">+IF(OFFSET('Hygiene Data'!$F$13,0,10*ROW('Hygiene Data'!F147))="","",OFFSET('Hygiene Data'!$F$13,0,10*ROW('Hygiene Data'!F147)))</f>
        <v/>
      </c>
      <c r="DX153" s="294" t="str">
        <f ca="true">+IF(OFFSET('Hygiene Data'!$G$11,0,10*ROW('Hygiene Data'!G147))="","",OFFSET('Hygiene Data'!$G$11,0,10*ROW('Hygiene Data'!G147)))</f>
        <v/>
      </c>
      <c r="DY153" s="294" t="str">
        <f ca="true">+IF(OFFSET('Hygiene Data'!$G$12,0,10*ROW('Hygiene Data'!G147))="","",OFFSET('Hygiene Data'!$G$12,0,10*ROW('Hygiene Data'!G147)))</f>
        <v/>
      </c>
      <c r="DZ153" s="294" t="str">
        <f ca="true">+IF(OFFSET('Hygiene Data'!$G$13,0,10*ROW('Hygiene Data'!G147))="","",OFFSET('Hygiene Data'!$G$13,0,10*ROW('Hygiene Data'!G147)))</f>
        <v/>
      </c>
      <c r="EA153" s="294" t="str">
        <f ca="true">+IF(OFFSET('Hygiene Data'!$H$11,0,10*ROW('Hygiene Data'!H147))="","",OFFSET('Hygiene Data'!$H$11,0,10*ROW('Hygiene Data'!H147)))</f>
        <v/>
      </c>
      <c r="EB153" s="294" t="str">
        <f ca="true">+IF(OFFSET('Hygiene Data'!$H$12,0,10*ROW('Hygiene Data'!H147))="","",OFFSET('Hygiene Data'!$H$12,0,10*ROW('Hygiene Data'!H147)))</f>
        <v/>
      </c>
      <c r="EC153" s="294" t="str">
        <f ca="true">+IF(OFFSET('Hygiene Data'!$H$13,0,10*ROW('Hygiene Data'!H147))="","",OFFSET('Hygiene Data'!$H$13,0,10*ROW('Hygiene Data'!H147)))</f>
        <v/>
      </c>
      <c r="ED153" s="294" t="str">
        <f ca="true">+IF(OFFSET('Hygiene Data'!$I$11,0,10*ROW('Hygiene Data'!I147))="","",OFFSET('Hygiene Data'!$I$11,0,10*ROW('Hygiene Data'!I147)))</f>
        <v/>
      </c>
      <c r="EE153" s="294" t="str">
        <f ca="true">+IF(OFFSET('Hygiene Data'!$I$12,0,10*ROW('Hygiene Data'!I147))="","",OFFSET('Hygiene Data'!$I$12,0,10*ROW('Hygiene Data'!I147)))</f>
        <v/>
      </c>
      <c r="EF153" s="294"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50" t="str">
        <f t="shared" ca="true" si="2"/>
        <v/>
      </c>
      <c r="D154" s="96"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6"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6"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6"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6"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6"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6"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6"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6"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6"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6"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6"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6"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6"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6"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6"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6"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6"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7"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7"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7"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7"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7"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7"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7"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7"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7"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7"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7"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7"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7"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7"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7"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7"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7"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7"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7"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7"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7"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7"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7"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7"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7"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7"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7"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7"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7"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7"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8"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8"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8"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8"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8"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8"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8"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8"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8"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8"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8"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8"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8"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8"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8"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8"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8"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8"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94"/>
      <c r="BS154" s="294" t="str">
        <f ca="true">+IF(OFFSET('Water Data'!$D$27,0,10*ROW('Water Data'!D148))="","",OFFSET('Water Data'!$D$27,0,10*ROW('Water Data'!D148)))</f>
        <v/>
      </c>
      <c r="BT154" s="294" t="str">
        <f ca="true">+IF(OFFSET('Water Data'!$D$28,0,10*ROW('Water Data'!D148))="","",OFFSET('Water Data'!$D$28,0,10*ROW('Water Data'!D148)))</f>
        <v/>
      </c>
      <c r="BU154" s="294" t="str">
        <f ca="true">+IF(OFFSET('Water Data'!$D$29,0,10*ROW('Water Data'!D148))="","",OFFSET('Water Data'!$D$29,0,10*ROW('Water Data'!D148)))</f>
        <v/>
      </c>
      <c r="BV154" s="294" t="str">
        <f ca="true">+IF(OFFSET('Water Data'!$E$27,0,10*ROW('Water Data'!E148))="","",OFFSET('Water Data'!$E$27,0,10*ROW('Water Data'!E148)))</f>
        <v/>
      </c>
      <c r="BW154" s="294" t="str">
        <f ca="true">+IF(OFFSET('Water Data'!$E$28,0,10*ROW('Water Data'!E148))="","",OFFSET('Water Data'!$E$28,0,10*ROW('Water Data'!E148)))</f>
        <v/>
      </c>
      <c r="BX154" s="294" t="str">
        <f ca="true">+IF(OFFSET('Water Data'!$E$29,0,10*ROW('Water Data'!E148))="","",OFFSET('Water Data'!$E$29,0,10*ROW('Water Data'!E148)))</f>
        <v/>
      </c>
      <c r="BY154" s="294" t="str">
        <f ca="true">+IF(OFFSET('Water Data'!$F$27,0,10*ROW('Water Data'!F148))="","",OFFSET('Water Data'!$F$27,0,10*ROW('Water Data'!F148)))</f>
        <v/>
      </c>
      <c r="BZ154" s="294" t="str">
        <f ca="true">+IF(OFFSET('Water Data'!$F$28,0,10*ROW('Water Data'!F148))="","",OFFSET('Water Data'!$F$28,0,10*ROW('Water Data'!F148)))</f>
        <v/>
      </c>
      <c r="CA154" s="294" t="str">
        <f ca="true">+IF(OFFSET('Water Data'!$F$29,0,10*ROW('Water Data'!F148))="","",OFFSET('Water Data'!$F$29,0,10*ROW('Water Data'!F148)))</f>
        <v/>
      </c>
      <c r="CB154" s="294" t="str">
        <f ca="true">+IF(OFFSET('Water Data'!$G$27,0,10*ROW('Water Data'!G148))="","",OFFSET('Water Data'!$G$27,0,10*ROW('Water Data'!G148)))</f>
        <v/>
      </c>
      <c r="CC154" s="294" t="str">
        <f ca="true">+IF(OFFSET('Water Data'!$G$28,0,10*ROW('Water Data'!G148))="","",OFFSET('Water Data'!$G$28,0,10*ROW('Water Data'!G148)))</f>
        <v/>
      </c>
      <c r="CD154" s="294" t="str">
        <f ca="true">+IF(OFFSET('Water Data'!$G$29,0,10*ROW('Water Data'!G148))="","",OFFSET('Water Data'!$G$29,0,10*ROW('Water Data'!G148)))</f>
        <v/>
      </c>
      <c r="CE154" s="294" t="str">
        <f ca="true">+IF(OFFSET('Water Data'!$H$27,0,10*ROW('Water Data'!H148))="","",OFFSET('Water Data'!$H$27,0,10*ROW('Water Data'!H148)))</f>
        <v/>
      </c>
      <c r="CF154" s="294" t="str">
        <f ca="true">+IF(OFFSET('Water Data'!$H$28,0,10*ROW('Water Data'!H148))="","",OFFSET('Water Data'!$H$28,0,10*ROW('Water Data'!H148)))</f>
        <v/>
      </c>
      <c r="CG154" s="294" t="str">
        <f ca="true">+IF(OFFSET('Water Data'!$H$29,0,10*ROW('Water Data'!H148))="","",OFFSET('Water Data'!$H$29,0,10*ROW('Water Data'!H148)))</f>
        <v/>
      </c>
      <c r="CH154" s="294" t="str">
        <f ca="true">+IF(OFFSET('Water Data'!$I$27,0,10*ROW('Water Data'!I148))="","",OFFSET('Water Data'!$I$27,0,10*ROW('Water Data'!I148)))</f>
        <v/>
      </c>
      <c r="CI154" s="294" t="str">
        <f ca="true">+IF(OFFSET('Water Data'!$I$28,0,10*ROW('Water Data'!I148))="","",OFFSET('Water Data'!$I$28,0,10*ROW('Water Data'!I148)))</f>
        <v/>
      </c>
      <c r="CJ154" s="294" t="str">
        <f ca="true">+IF(OFFSET('Water Data'!$I$29,0,10*ROW('Water Data'!I148))="","",OFFSET('Water Data'!$I$29,0,10*ROW('Water Data'!I148)))</f>
        <v/>
      </c>
      <c r="CK154" s="294" t="str">
        <f ca="true">+IF(OFFSET('Sanitation Data'!$D$28,0,10*ROW('Sanitation Data'!D148))="","",OFFSET('Sanitation Data'!$D$28,0,10*ROW('Sanitation Data'!D148)))</f>
        <v/>
      </c>
      <c r="CL154" s="294" t="str">
        <f ca="true">+IF(OFFSET('Sanitation Data'!$D$29,0,10*ROW('Sanitation Data'!D148))="","",OFFSET('Sanitation Data'!$D$29,0,10*ROW('Sanitation Data'!D148)))</f>
        <v/>
      </c>
      <c r="CM154" s="294" t="str">
        <f ca="true">+IF(OFFSET('Sanitation Data'!$D$30,0,10*ROW('Sanitation Data'!D148))="","",OFFSET('Sanitation Data'!$D$30,0,10*ROW('Sanitation Data'!D148)))</f>
        <v/>
      </c>
      <c r="CN154" s="294" t="str">
        <f ca="true">+IF(OFFSET('Sanitation Data'!$D$31,0,10*ROW('Sanitation Data'!D148))="","",OFFSET('Sanitation Data'!$D$31,0,10*ROW('Sanitation Data'!D148)))</f>
        <v/>
      </c>
      <c r="CO154" s="294" t="str">
        <f ca="true">+IF(OFFSET('Sanitation Data'!$D$32,0,10*ROW('Sanitation Data'!D148))="","",OFFSET('Sanitation Data'!$D$32,0,10*ROW('Sanitation Data'!D148)))</f>
        <v/>
      </c>
      <c r="CP154" s="294" t="str">
        <f ca="true">+IF(OFFSET('Sanitation Data'!$E$28,0,10*ROW('Sanitation Data'!E148))="","",OFFSET('Sanitation Data'!$E$28,0,10*ROW('Sanitation Data'!E148)))</f>
        <v/>
      </c>
      <c r="CQ154" s="294" t="str">
        <f ca="true">+IF(OFFSET('Sanitation Data'!$E$29,0,10*ROW('Sanitation Data'!E148))="","",OFFSET('Sanitation Data'!$E$29,0,10*ROW('Sanitation Data'!E148)))</f>
        <v/>
      </c>
      <c r="CR154" s="294" t="str">
        <f ca="true">+IF(OFFSET('Sanitation Data'!$E$30,0,10*ROW('Sanitation Data'!E148))="","",OFFSET('Sanitation Data'!$E$30,0,10*ROW('Sanitation Data'!E148)))</f>
        <v/>
      </c>
      <c r="CS154" s="294" t="str">
        <f ca="true">+IF(OFFSET('Sanitation Data'!$E$31,0,10*ROW('Sanitation Data'!E148))="","",OFFSET('Sanitation Data'!$E$31,0,10*ROW('Sanitation Data'!E148)))</f>
        <v/>
      </c>
      <c r="CT154" s="294" t="str">
        <f ca="true">+IF(OFFSET('Sanitation Data'!$E$32,0,10*ROW('Sanitation Data'!E148))="","",OFFSET('Sanitation Data'!$E$32,0,10*ROW('Sanitation Data'!E148)))</f>
        <v/>
      </c>
      <c r="CU154" s="294" t="str">
        <f ca="true">+IF(OFFSET('Sanitation Data'!$F$28,0,10*ROW('Sanitation Data'!F148))="","",OFFSET('Sanitation Data'!$F$28,0,10*ROW('Sanitation Data'!F148)))</f>
        <v/>
      </c>
      <c r="CV154" s="294" t="str">
        <f ca="true">+IF(OFFSET('Sanitation Data'!$F$29,0,10*ROW('Sanitation Data'!F148))="","",OFFSET('Sanitation Data'!$F$29,0,10*ROW('Sanitation Data'!F148)))</f>
        <v/>
      </c>
      <c r="CW154" s="294" t="str">
        <f ca="true">+IF(OFFSET('Sanitation Data'!$F$30,0,10*ROW('Sanitation Data'!F148))="","",OFFSET('Sanitation Data'!$F$30,0,10*ROW('Sanitation Data'!F148)))</f>
        <v/>
      </c>
      <c r="CX154" s="294" t="str">
        <f ca="true">+IF(OFFSET('Sanitation Data'!$F$31,0,10*ROW('Sanitation Data'!F148))="","",OFFSET('Sanitation Data'!$F$31,0,10*ROW('Sanitation Data'!F148)))</f>
        <v/>
      </c>
      <c r="CY154" s="294" t="str">
        <f ca="true">+IF(OFFSET('Sanitation Data'!$F$32,0,10*ROW('Sanitation Data'!F148))="","",OFFSET('Sanitation Data'!$F$32,0,10*ROW('Sanitation Data'!F148)))</f>
        <v/>
      </c>
      <c r="CZ154" s="294" t="str">
        <f ca="true">+IF(OFFSET('Sanitation Data'!$G$28,0,10*ROW('Sanitation Data'!G148))="","",OFFSET('Sanitation Data'!$G$28,0,10*ROW('Sanitation Data'!G148)))</f>
        <v/>
      </c>
      <c r="DA154" s="294" t="str">
        <f ca="true">+IF(OFFSET('Sanitation Data'!$G$29,0,10*ROW('Sanitation Data'!G148))="","",OFFSET('Sanitation Data'!$G$29,0,10*ROW('Sanitation Data'!G148)))</f>
        <v/>
      </c>
      <c r="DB154" s="294" t="str">
        <f ca="true">+IF(OFFSET('Sanitation Data'!$G$30,0,10*ROW('Sanitation Data'!G148))="","",OFFSET('Sanitation Data'!$G$30,0,10*ROW('Sanitation Data'!G148)))</f>
        <v/>
      </c>
      <c r="DC154" s="294" t="str">
        <f ca="true">+IF(OFFSET('Sanitation Data'!$G$31,0,10*ROW('Sanitation Data'!G148))="","",OFFSET('Sanitation Data'!$G$31,0,10*ROW('Sanitation Data'!G148)))</f>
        <v/>
      </c>
      <c r="DD154" s="294" t="str">
        <f ca="true">+IF(OFFSET('Sanitation Data'!$G$32,0,10*ROW('Sanitation Data'!G148))="","",OFFSET('Sanitation Data'!$G$32,0,10*ROW('Sanitation Data'!G148)))</f>
        <v/>
      </c>
      <c r="DE154" s="294" t="str">
        <f ca="true">+IF(OFFSET('Sanitation Data'!$H$28,0,10*ROW('Sanitation Data'!H148))="","",OFFSET('Sanitation Data'!$H$28,0,10*ROW('Sanitation Data'!H148)))</f>
        <v/>
      </c>
      <c r="DF154" s="294" t="str">
        <f ca="true">+IF(OFFSET('Sanitation Data'!$H$29,0,10*ROW('Sanitation Data'!H148))="","",OFFSET('Sanitation Data'!$H$29,0,10*ROW('Sanitation Data'!H148)))</f>
        <v/>
      </c>
      <c r="DG154" s="294" t="str">
        <f ca="true">+IF(OFFSET('Sanitation Data'!$H$30,0,10*ROW('Sanitation Data'!H148))="","",OFFSET('Sanitation Data'!$H$30,0,10*ROW('Sanitation Data'!H148)))</f>
        <v/>
      </c>
      <c r="DH154" s="294" t="str">
        <f ca="true">+IF(OFFSET('Sanitation Data'!$H$31,0,10*ROW('Sanitation Data'!H148))="","",OFFSET('Sanitation Data'!$H$31,0,10*ROW('Sanitation Data'!H148)))</f>
        <v/>
      </c>
      <c r="DI154" s="294" t="str">
        <f ca="true">+IF(OFFSET('Sanitation Data'!$H$32,0,10*ROW('Sanitation Data'!H148))="","",OFFSET('Sanitation Data'!$H$32,0,10*ROW('Sanitation Data'!H148)))</f>
        <v/>
      </c>
      <c r="DJ154" s="294" t="str">
        <f ca="true">+IF(OFFSET('Sanitation Data'!$I$28,0,10*ROW('Sanitation Data'!I148))="","",OFFSET('Sanitation Data'!$I$28,0,10*ROW('Sanitation Data'!I148)))</f>
        <v/>
      </c>
      <c r="DK154" s="294" t="str">
        <f ca="true">+IF(OFFSET('Sanitation Data'!$I$29,0,10*ROW('Sanitation Data'!I148))="","",OFFSET('Sanitation Data'!$I$29,0,10*ROW('Sanitation Data'!I148)))</f>
        <v/>
      </c>
      <c r="DL154" s="294" t="str">
        <f ca="true">+IF(OFFSET('Sanitation Data'!$I$30,0,10*ROW('Sanitation Data'!I148))="","",OFFSET('Sanitation Data'!$I$30,0,10*ROW('Sanitation Data'!I148)))</f>
        <v/>
      </c>
      <c r="DM154" s="294" t="str">
        <f ca="true">+IF(OFFSET('Sanitation Data'!$I$31,0,10*ROW('Sanitation Data'!I148))="","",OFFSET('Sanitation Data'!$I$31,0,10*ROW('Sanitation Data'!I148)))</f>
        <v/>
      </c>
      <c r="DN154" s="294" t="str">
        <f ca="true">+IF(OFFSET('Sanitation Data'!$I$32,0,10*ROW('Sanitation Data'!I148))="","",OFFSET('Sanitation Data'!$I$32,0,10*ROW('Sanitation Data'!I148)))</f>
        <v/>
      </c>
      <c r="DO154" s="294" t="str">
        <f ca="true">+IF(OFFSET('Hygiene Data'!$D$11,0,10*ROW('Hygiene Data'!D148))="","",OFFSET('Hygiene Data'!$D$11,0,10*ROW('Hygiene Data'!D148)))</f>
        <v/>
      </c>
      <c r="DP154" s="294" t="str">
        <f ca="true">+IF(OFFSET('Hygiene Data'!$D$12,0,10*ROW('Hygiene Data'!D148))="","",OFFSET('Hygiene Data'!$D$12,0,10*ROW('Hygiene Data'!D148)))</f>
        <v/>
      </c>
      <c r="DQ154" s="294" t="str">
        <f ca="true">+IF(OFFSET('Hygiene Data'!$D$13,0,10*ROW('Hygiene Data'!D148))="","",OFFSET('Hygiene Data'!$D$13,0,10*ROW('Hygiene Data'!D148)))</f>
        <v/>
      </c>
      <c r="DR154" s="294" t="str">
        <f ca="true">+IF(OFFSET('Hygiene Data'!$E$11,0,10*ROW('Hygiene Data'!E148))="","",OFFSET('Hygiene Data'!$E$11,0,10*ROW('Hygiene Data'!E148)))</f>
        <v/>
      </c>
      <c r="DS154" s="294" t="str">
        <f ca="true">+IF(OFFSET('Hygiene Data'!$E$12,0,10*ROW('Hygiene Data'!E148))="","",OFFSET('Hygiene Data'!$E$12,0,10*ROW('Hygiene Data'!E148)))</f>
        <v/>
      </c>
      <c r="DT154" s="294" t="str">
        <f ca="true">+IF(OFFSET('Hygiene Data'!$E$13,0,10*ROW('Hygiene Data'!E148))="","",OFFSET('Hygiene Data'!$E$13,0,10*ROW('Hygiene Data'!E148)))</f>
        <v/>
      </c>
      <c r="DU154" s="294" t="str">
        <f ca="true">+IF(OFFSET('Hygiene Data'!$F$11,0,10*ROW('Hygiene Data'!F148))="","",OFFSET('Hygiene Data'!$F$11,0,10*ROW('Hygiene Data'!F148)))</f>
        <v/>
      </c>
      <c r="DV154" s="294" t="str">
        <f ca="true">+IF(OFFSET('Hygiene Data'!$F$12,0,10*ROW('Hygiene Data'!F148))="","",OFFSET('Hygiene Data'!$F$12,0,10*ROW('Hygiene Data'!F148)))</f>
        <v/>
      </c>
      <c r="DW154" s="294" t="str">
        <f ca="true">+IF(OFFSET('Hygiene Data'!$F$13,0,10*ROW('Hygiene Data'!F148))="","",OFFSET('Hygiene Data'!$F$13,0,10*ROW('Hygiene Data'!F148)))</f>
        <v/>
      </c>
      <c r="DX154" s="294" t="str">
        <f ca="true">+IF(OFFSET('Hygiene Data'!$G$11,0,10*ROW('Hygiene Data'!G148))="","",OFFSET('Hygiene Data'!$G$11,0,10*ROW('Hygiene Data'!G148)))</f>
        <v/>
      </c>
      <c r="DY154" s="294" t="str">
        <f ca="true">+IF(OFFSET('Hygiene Data'!$G$12,0,10*ROW('Hygiene Data'!G148))="","",OFFSET('Hygiene Data'!$G$12,0,10*ROW('Hygiene Data'!G148)))</f>
        <v/>
      </c>
      <c r="DZ154" s="294" t="str">
        <f ca="true">+IF(OFFSET('Hygiene Data'!$G$13,0,10*ROW('Hygiene Data'!G148))="","",OFFSET('Hygiene Data'!$G$13,0,10*ROW('Hygiene Data'!G148)))</f>
        <v/>
      </c>
      <c r="EA154" s="294" t="str">
        <f ca="true">+IF(OFFSET('Hygiene Data'!$H$11,0,10*ROW('Hygiene Data'!H148))="","",OFFSET('Hygiene Data'!$H$11,0,10*ROW('Hygiene Data'!H148)))</f>
        <v/>
      </c>
      <c r="EB154" s="294" t="str">
        <f ca="true">+IF(OFFSET('Hygiene Data'!$H$12,0,10*ROW('Hygiene Data'!H148))="","",OFFSET('Hygiene Data'!$H$12,0,10*ROW('Hygiene Data'!H148)))</f>
        <v/>
      </c>
      <c r="EC154" s="294" t="str">
        <f ca="true">+IF(OFFSET('Hygiene Data'!$H$13,0,10*ROW('Hygiene Data'!H148))="","",OFFSET('Hygiene Data'!$H$13,0,10*ROW('Hygiene Data'!H148)))</f>
        <v/>
      </c>
      <c r="ED154" s="294" t="str">
        <f ca="true">+IF(OFFSET('Hygiene Data'!$I$11,0,10*ROW('Hygiene Data'!I148))="","",OFFSET('Hygiene Data'!$I$11,0,10*ROW('Hygiene Data'!I148)))</f>
        <v/>
      </c>
      <c r="EE154" s="294" t="str">
        <f ca="true">+IF(OFFSET('Hygiene Data'!$I$12,0,10*ROW('Hygiene Data'!I148))="","",OFFSET('Hygiene Data'!$I$12,0,10*ROW('Hygiene Data'!I148)))</f>
        <v/>
      </c>
      <c r="EF154" s="294"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50" t="str">
        <f t="shared" ca="true" si="2"/>
        <v/>
      </c>
      <c r="D155" s="96"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6"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6"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6"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6"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6"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6"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6"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6"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6"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6"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6"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6"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6"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6"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6"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6"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6"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7"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7"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7"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7"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7"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7"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7"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7"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7"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7"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7"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7"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7"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7"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7"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7"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7"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7"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7"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7"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7"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7"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7"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7"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7"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7"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7"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7"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7"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7"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8"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8"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8"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8"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8"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8"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8"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8"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8"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8"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8"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8"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8"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8"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8"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8"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8"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8"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94"/>
      <c r="BS155" s="294" t="str">
        <f ca="true">+IF(OFFSET('Water Data'!$D$27,0,10*ROW('Water Data'!D149))="","",OFFSET('Water Data'!$D$27,0,10*ROW('Water Data'!D149)))</f>
        <v/>
      </c>
      <c r="BT155" s="294" t="str">
        <f ca="true">+IF(OFFSET('Water Data'!$D$28,0,10*ROW('Water Data'!D149))="","",OFFSET('Water Data'!$D$28,0,10*ROW('Water Data'!D149)))</f>
        <v/>
      </c>
      <c r="BU155" s="294" t="str">
        <f ca="true">+IF(OFFSET('Water Data'!$D$29,0,10*ROW('Water Data'!D149))="","",OFFSET('Water Data'!$D$29,0,10*ROW('Water Data'!D149)))</f>
        <v/>
      </c>
      <c r="BV155" s="294" t="str">
        <f ca="true">+IF(OFFSET('Water Data'!$E$27,0,10*ROW('Water Data'!E149))="","",OFFSET('Water Data'!$E$27,0,10*ROW('Water Data'!E149)))</f>
        <v/>
      </c>
      <c r="BW155" s="294" t="str">
        <f ca="true">+IF(OFFSET('Water Data'!$E$28,0,10*ROW('Water Data'!E149))="","",OFFSET('Water Data'!$E$28,0,10*ROW('Water Data'!E149)))</f>
        <v/>
      </c>
      <c r="BX155" s="294" t="str">
        <f ca="true">+IF(OFFSET('Water Data'!$E$29,0,10*ROW('Water Data'!E149))="","",OFFSET('Water Data'!$E$29,0,10*ROW('Water Data'!E149)))</f>
        <v/>
      </c>
      <c r="BY155" s="294" t="str">
        <f ca="true">+IF(OFFSET('Water Data'!$F$27,0,10*ROW('Water Data'!F149))="","",OFFSET('Water Data'!$F$27,0,10*ROW('Water Data'!F149)))</f>
        <v/>
      </c>
      <c r="BZ155" s="294" t="str">
        <f ca="true">+IF(OFFSET('Water Data'!$F$28,0,10*ROW('Water Data'!F149))="","",OFFSET('Water Data'!$F$28,0,10*ROW('Water Data'!F149)))</f>
        <v/>
      </c>
      <c r="CA155" s="294" t="str">
        <f ca="true">+IF(OFFSET('Water Data'!$F$29,0,10*ROW('Water Data'!F149))="","",OFFSET('Water Data'!$F$29,0,10*ROW('Water Data'!F149)))</f>
        <v/>
      </c>
      <c r="CB155" s="294" t="str">
        <f ca="true">+IF(OFFSET('Water Data'!$G$27,0,10*ROW('Water Data'!G149))="","",OFFSET('Water Data'!$G$27,0,10*ROW('Water Data'!G149)))</f>
        <v/>
      </c>
      <c r="CC155" s="294" t="str">
        <f ca="true">+IF(OFFSET('Water Data'!$G$28,0,10*ROW('Water Data'!G149))="","",OFFSET('Water Data'!$G$28,0,10*ROW('Water Data'!G149)))</f>
        <v/>
      </c>
      <c r="CD155" s="294" t="str">
        <f ca="true">+IF(OFFSET('Water Data'!$G$29,0,10*ROW('Water Data'!G149))="","",OFFSET('Water Data'!$G$29,0,10*ROW('Water Data'!G149)))</f>
        <v/>
      </c>
      <c r="CE155" s="294" t="str">
        <f ca="true">+IF(OFFSET('Water Data'!$H$27,0,10*ROW('Water Data'!H149))="","",OFFSET('Water Data'!$H$27,0,10*ROW('Water Data'!H149)))</f>
        <v/>
      </c>
      <c r="CF155" s="294" t="str">
        <f ca="true">+IF(OFFSET('Water Data'!$H$28,0,10*ROW('Water Data'!H149))="","",OFFSET('Water Data'!$H$28,0,10*ROW('Water Data'!H149)))</f>
        <v/>
      </c>
      <c r="CG155" s="294" t="str">
        <f ca="true">+IF(OFFSET('Water Data'!$H$29,0,10*ROW('Water Data'!H149))="","",OFFSET('Water Data'!$H$29,0,10*ROW('Water Data'!H149)))</f>
        <v/>
      </c>
      <c r="CH155" s="294" t="str">
        <f ca="true">+IF(OFFSET('Water Data'!$I$27,0,10*ROW('Water Data'!I149))="","",OFFSET('Water Data'!$I$27,0,10*ROW('Water Data'!I149)))</f>
        <v/>
      </c>
      <c r="CI155" s="294" t="str">
        <f ca="true">+IF(OFFSET('Water Data'!$I$28,0,10*ROW('Water Data'!I149))="","",OFFSET('Water Data'!$I$28,0,10*ROW('Water Data'!I149)))</f>
        <v/>
      </c>
      <c r="CJ155" s="294" t="str">
        <f ca="true">+IF(OFFSET('Water Data'!$I$29,0,10*ROW('Water Data'!I149))="","",OFFSET('Water Data'!$I$29,0,10*ROW('Water Data'!I149)))</f>
        <v/>
      </c>
      <c r="CK155" s="294" t="str">
        <f ca="true">+IF(OFFSET('Sanitation Data'!$D$28,0,10*ROW('Sanitation Data'!D149))="","",OFFSET('Sanitation Data'!$D$28,0,10*ROW('Sanitation Data'!D149)))</f>
        <v/>
      </c>
      <c r="CL155" s="294" t="str">
        <f ca="true">+IF(OFFSET('Sanitation Data'!$D$29,0,10*ROW('Sanitation Data'!D149))="","",OFFSET('Sanitation Data'!$D$29,0,10*ROW('Sanitation Data'!D149)))</f>
        <v/>
      </c>
      <c r="CM155" s="294" t="str">
        <f ca="true">+IF(OFFSET('Sanitation Data'!$D$30,0,10*ROW('Sanitation Data'!D149))="","",OFFSET('Sanitation Data'!$D$30,0,10*ROW('Sanitation Data'!D149)))</f>
        <v/>
      </c>
      <c r="CN155" s="294" t="str">
        <f ca="true">+IF(OFFSET('Sanitation Data'!$D$31,0,10*ROW('Sanitation Data'!D149))="","",OFFSET('Sanitation Data'!$D$31,0,10*ROW('Sanitation Data'!D149)))</f>
        <v/>
      </c>
      <c r="CO155" s="294" t="str">
        <f ca="true">+IF(OFFSET('Sanitation Data'!$D$32,0,10*ROW('Sanitation Data'!D149))="","",OFFSET('Sanitation Data'!$D$32,0,10*ROW('Sanitation Data'!D149)))</f>
        <v/>
      </c>
      <c r="CP155" s="294" t="str">
        <f ca="true">+IF(OFFSET('Sanitation Data'!$E$28,0,10*ROW('Sanitation Data'!E149))="","",OFFSET('Sanitation Data'!$E$28,0,10*ROW('Sanitation Data'!E149)))</f>
        <v/>
      </c>
      <c r="CQ155" s="294" t="str">
        <f ca="true">+IF(OFFSET('Sanitation Data'!$E$29,0,10*ROW('Sanitation Data'!E149))="","",OFFSET('Sanitation Data'!$E$29,0,10*ROW('Sanitation Data'!E149)))</f>
        <v/>
      </c>
      <c r="CR155" s="294" t="str">
        <f ca="true">+IF(OFFSET('Sanitation Data'!$E$30,0,10*ROW('Sanitation Data'!E149))="","",OFFSET('Sanitation Data'!$E$30,0,10*ROW('Sanitation Data'!E149)))</f>
        <v/>
      </c>
      <c r="CS155" s="294" t="str">
        <f ca="true">+IF(OFFSET('Sanitation Data'!$E$31,0,10*ROW('Sanitation Data'!E149))="","",OFFSET('Sanitation Data'!$E$31,0,10*ROW('Sanitation Data'!E149)))</f>
        <v/>
      </c>
      <c r="CT155" s="294" t="str">
        <f ca="true">+IF(OFFSET('Sanitation Data'!$E$32,0,10*ROW('Sanitation Data'!E149))="","",OFFSET('Sanitation Data'!$E$32,0,10*ROW('Sanitation Data'!E149)))</f>
        <v/>
      </c>
      <c r="CU155" s="294" t="str">
        <f ca="true">+IF(OFFSET('Sanitation Data'!$F$28,0,10*ROW('Sanitation Data'!F149))="","",OFFSET('Sanitation Data'!$F$28,0,10*ROW('Sanitation Data'!F149)))</f>
        <v/>
      </c>
      <c r="CV155" s="294" t="str">
        <f ca="true">+IF(OFFSET('Sanitation Data'!$F$29,0,10*ROW('Sanitation Data'!F149))="","",OFFSET('Sanitation Data'!$F$29,0,10*ROW('Sanitation Data'!F149)))</f>
        <v/>
      </c>
      <c r="CW155" s="294" t="str">
        <f ca="true">+IF(OFFSET('Sanitation Data'!$F$30,0,10*ROW('Sanitation Data'!F149))="","",OFFSET('Sanitation Data'!$F$30,0,10*ROW('Sanitation Data'!F149)))</f>
        <v/>
      </c>
      <c r="CX155" s="294" t="str">
        <f ca="true">+IF(OFFSET('Sanitation Data'!$F$31,0,10*ROW('Sanitation Data'!F149))="","",OFFSET('Sanitation Data'!$F$31,0,10*ROW('Sanitation Data'!F149)))</f>
        <v/>
      </c>
      <c r="CY155" s="294" t="str">
        <f ca="true">+IF(OFFSET('Sanitation Data'!$F$32,0,10*ROW('Sanitation Data'!F149))="","",OFFSET('Sanitation Data'!$F$32,0,10*ROW('Sanitation Data'!F149)))</f>
        <v/>
      </c>
      <c r="CZ155" s="294" t="str">
        <f ca="true">+IF(OFFSET('Sanitation Data'!$G$28,0,10*ROW('Sanitation Data'!G149))="","",OFFSET('Sanitation Data'!$G$28,0,10*ROW('Sanitation Data'!G149)))</f>
        <v/>
      </c>
      <c r="DA155" s="294" t="str">
        <f ca="true">+IF(OFFSET('Sanitation Data'!$G$29,0,10*ROW('Sanitation Data'!G149))="","",OFFSET('Sanitation Data'!$G$29,0,10*ROW('Sanitation Data'!G149)))</f>
        <v/>
      </c>
      <c r="DB155" s="294" t="str">
        <f ca="true">+IF(OFFSET('Sanitation Data'!$G$30,0,10*ROW('Sanitation Data'!G149))="","",OFFSET('Sanitation Data'!$G$30,0,10*ROW('Sanitation Data'!G149)))</f>
        <v/>
      </c>
      <c r="DC155" s="294" t="str">
        <f ca="true">+IF(OFFSET('Sanitation Data'!$G$31,0,10*ROW('Sanitation Data'!G149))="","",OFFSET('Sanitation Data'!$G$31,0,10*ROW('Sanitation Data'!G149)))</f>
        <v/>
      </c>
      <c r="DD155" s="294" t="str">
        <f ca="true">+IF(OFFSET('Sanitation Data'!$G$32,0,10*ROW('Sanitation Data'!G149))="","",OFFSET('Sanitation Data'!$G$32,0,10*ROW('Sanitation Data'!G149)))</f>
        <v/>
      </c>
      <c r="DE155" s="294" t="str">
        <f ca="true">+IF(OFFSET('Sanitation Data'!$H$28,0,10*ROW('Sanitation Data'!H149))="","",OFFSET('Sanitation Data'!$H$28,0,10*ROW('Sanitation Data'!H149)))</f>
        <v/>
      </c>
      <c r="DF155" s="294" t="str">
        <f ca="true">+IF(OFFSET('Sanitation Data'!$H$29,0,10*ROW('Sanitation Data'!H149))="","",OFFSET('Sanitation Data'!$H$29,0,10*ROW('Sanitation Data'!H149)))</f>
        <v/>
      </c>
      <c r="DG155" s="294" t="str">
        <f ca="true">+IF(OFFSET('Sanitation Data'!$H$30,0,10*ROW('Sanitation Data'!H149))="","",OFFSET('Sanitation Data'!$H$30,0,10*ROW('Sanitation Data'!H149)))</f>
        <v/>
      </c>
      <c r="DH155" s="294" t="str">
        <f ca="true">+IF(OFFSET('Sanitation Data'!$H$31,0,10*ROW('Sanitation Data'!H149))="","",OFFSET('Sanitation Data'!$H$31,0,10*ROW('Sanitation Data'!H149)))</f>
        <v/>
      </c>
      <c r="DI155" s="294" t="str">
        <f ca="true">+IF(OFFSET('Sanitation Data'!$H$32,0,10*ROW('Sanitation Data'!H149))="","",OFFSET('Sanitation Data'!$H$32,0,10*ROW('Sanitation Data'!H149)))</f>
        <v/>
      </c>
      <c r="DJ155" s="294" t="str">
        <f ca="true">+IF(OFFSET('Sanitation Data'!$I$28,0,10*ROW('Sanitation Data'!I149))="","",OFFSET('Sanitation Data'!$I$28,0,10*ROW('Sanitation Data'!I149)))</f>
        <v/>
      </c>
      <c r="DK155" s="294" t="str">
        <f ca="true">+IF(OFFSET('Sanitation Data'!$I$29,0,10*ROW('Sanitation Data'!I149))="","",OFFSET('Sanitation Data'!$I$29,0,10*ROW('Sanitation Data'!I149)))</f>
        <v/>
      </c>
      <c r="DL155" s="294" t="str">
        <f ca="true">+IF(OFFSET('Sanitation Data'!$I$30,0,10*ROW('Sanitation Data'!I149))="","",OFFSET('Sanitation Data'!$I$30,0,10*ROW('Sanitation Data'!I149)))</f>
        <v/>
      </c>
      <c r="DM155" s="294" t="str">
        <f ca="true">+IF(OFFSET('Sanitation Data'!$I$31,0,10*ROW('Sanitation Data'!I149))="","",OFFSET('Sanitation Data'!$I$31,0,10*ROW('Sanitation Data'!I149)))</f>
        <v/>
      </c>
      <c r="DN155" s="294" t="str">
        <f ca="true">+IF(OFFSET('Sanitation Data'!$I$32,0,10*ROW('Sanitation Data'!I149))="","",OFFSET('Sanitation Data'!$I$32,0,10*ROW('Sanitation Data'!I149)))</f>
        <v/>
      </c>
      <c r="DO155" s="294" t="str">
        <f ca="true">+IF(OFFSET('Hygiene Data'!$D$11,0,10*ROW('Hygiene Data'!D149))="","",OFFSET('Hygiene Data'!$D$11,0,10*ROW('Hygiene Data'!D149)))</f>
        <v/>
      </c>
      <c r="DP155" s="294" t="str">
        <f ca="true">+IF(OFFSET('Hygiene Data'!$D$12,0,10*ROW('Hygiene Data'!D149))="","",OFFSET('Hygiene Data'!$D$12,0,10*ROW('Hygiene Data'!D149)))</f>
        <v/>
      </c>
      <c r="DQ155" s="294" t="str">
        <f ca="true">+IF(OFFSET('Hygiene Data'!$D$13,0,10*ROW('Hygiene Data'!D149))="","",OFFSET('Hygiene Data'!$D$13,0,10*ROW('Hygiene Data'!D149)))</f>
        <v/>
      </c>
      <c r="DR155" s="294" t="str">
        <f ca="true">+IF(OFFSET('Hygiene Data'!$E$11,0,10*ROW('Hygiene Data'!E149))="","",OFFSET('Hygiene Data'!$E$11,0,10*ROW('Hygiene Data'!E149)))</f>
        <v/>
      </c>
      <c r="DS155" s="294" t="str">
        <f ca="true">+IF(OFFSET('Hygiene Data'!$E$12,0,10*ROW('Hygiene Data'!E149))="","",OFFSET('Hygiene Data'!$E$12,0,10*ROW('Hygiene Data'!E149)))</f>
        <v/>
      </c>
      <c r="DT155" s="294" t="str">
        <f ca="true">+IF(OFFSET('Hygiene Data'!$E$13,0,10*ROW('Hygiene Data'!E149))="","",OFFSET('Hygiene Data'!$E$13,0,10*ROW('Hygiene Data'!E149)))</f>
        <v/>
      </c>
      <c r="DU155" s="294" t="str">
        <f ca="true">+IF(OFFSET('Hygiene Data'!$F$11,0,10*ROW('Hygiene Data'!F149))="","",OFFSET('Hygiene Data'!$F$11,0,10*ROW('Hygiene Data'!F149)))</f>
        <v/>
      </c>
      <c r="DV155" s="294" t="str">
        <f ca="true">+IF(OFFSET('Hygiene Data'!$F$12,0,10*ROW('Hygiene Data'!F149))="","",OFFSET('Hygiene Data'!$F$12,0,10*ROW('Hygiene Data'!F149)))</f>
        <v/>
      </c>
      <c r="DW155" s="294" t="str">
        <f ca="true">+IF(OFFSET('Hygiene Data'!$F$13,0,10*ROW('Hygiene Data'!F149))="","",OFFSET('Hygiene Data'!$F$13,0,10*ROW('Hygiene Data'!F149)))</f>
        <v/>
      </c>
      <c r="DX155" s="294" t="str">
        <f ca="true">+IF(OFFSET('Hygiene Data'!$G$11,0,10*ROW('Hygiene Data'!G149))="","",OFFSET('Hygiene Data'!$G$11,0,10*ROW('Hygiene Data'!G149)))</f>
        <v/>
      </c>
      <c r="DY155" s="294" t="str">
        <f ca="true">+IF(OFFSET('Hygiene Data'!$G$12,0,10*ROW('Hygiene Data'!G149))="","",OFFSET('Hygiene Data'!$G$12,0,10*ROW('Hygiene Data'!G149)))</f>
        <v/>
      </c>
      <c r="DZ155" s="294" t="str">
        <f ca="true">+IF(OFFSET('Hygiene Data'!$G$13,0,10*ROW('Hygiene Data'!G149))="","",OFFSET('Hygiene Data'!$G$13,0,10*ROW('Hygiene Data'!G149)))</f>
        <v/>
      </c>
      <c r="EA155" s="294" t="str">
        <f ca="true">+IF(OFFSET('Hygiene Data'!$H$11,0,10*ROW('Hygiene Data'!H149))="","",OFFSET('Hygiene Data'!$H$11,0,10*ROW('Hygiene Data'!H149)))</f>
        <v/>
      </c>
      <c r="EB155" s="294" t="str">
        <f ca="true">+IF(OFFSET('Hygiene Data'!$H$12,0,10*ROW('Hygiene Data'!H149))="","",OFFSET('Hygiene Data'!$H$12,0,10*ROW('Hygiene Data'!H149)))</f>
        <v/>
      </c>
      <c r="EC155" s="294" t="str">
        <f ca="true">+IF(OFFSET('Hygiene Data'!$H$13,0,10*ROW('Hygiene Data'!H149))="","",OFFSET('Hygiene Data'!$H$13,0,10*ROW('Hygiene Data'!H149)))</f>
        <v/>
      </c>
      <c r="ED155" s="294" t="str">
        <f ca="true">+IF(OFFSET('Hygiene Data'!$I$11,0,10*ROW('Hygiene Data'!I149))="","",OFFSET('Hygiene Data'!$I$11,0,10*ROW('Hygiene Data'!I149)))</f>
        <v/>
      </c>
      <c r="EE155" s="294" t="str">
        <f ca="true">+IF(OFFSET('Hygiene Data'!$I$12,0,10*ROW('Hygiene Data'!I149))="","",OFFSET('Hygiene Data'!$I$12,0,10*ROW('Hygiene Data'!I149)))</f>
        <v/>
      </c>
      <c r="EF155" s="294"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50" t="str">
        <f t="shared" ca="true" si="2"/>
        <v/>
      </c>
      <c r="D156" s="96"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6"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6"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6"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6"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6"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6"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6"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6"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6"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6"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6"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6"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6"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6"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6"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6"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6"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7"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7"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7"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7"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7"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7"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7"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7"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7"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7"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7"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7"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7"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7"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7"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7"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7"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7"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7"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7"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7"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7"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7"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7"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7"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7"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7"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7"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7"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7"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8"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8"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8"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8"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8"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8"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8"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8"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8"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8"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8"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8"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8"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8"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8"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8"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8"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8"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94"/>
      <c r="BS156" s="294" t="str">
        <f ca="true">+IF(OFFSET('Water Data'!$D$27,0,10*ROW('Water Data'!D150))="","",OFFSET('Water Data'!$D$27,0,10*ROW('Water Data'!D150)))</f>
        <v/>
      </c>
      <c r="BT156" s="294" t="str">
        <f ca="true">+IF(OFFSET('Water Data'!$D$28,0,10*ROW('Water Data'!D150))="","",OFFSET('Water Data'!$D$28,0,10*ROW('Water Data'!D150)))</f>
        <v/>
      </c>
      <c r="BU156" s="294" t="str">
        <f ca="true">+IF(OFFSET('Water Data'!$D$29,0,10*ROW('Water Data'!D150))="","",OFFSET('Water Data'!$D$29,0,10*ROW('Water Data'!D150)))</f>
        <v/>
      </c>
      <c r="BV156" s="294" t="str">
        <f ca="true">+IF(OFFSET('Water Data'!$E$27,0,10*ROW('Water Data'!E150))="","",OFFSET('Water Data'!$E$27,0,10*ROW('Water Data'!E150)))</f>
        <v/>
      </c>
      <c r="BW156" s="294" t="str">
        <f ca="true">+IF(OFFSET('Water Data'!$E$28,0,10*ROW('Water Data'!E150))="","",OFFSET('Water Data'!$E$28,0,10*ROW('Water Data'!E150)))</f>
        <v/>
      </c>
      <c r="BX156" s="294" t="str">
        <f ca="true">+IF(OFFSET('Water Data'!$E$29,0,10*ROW('Water Data'!E150))="","",OFFSET('Water Data'!$E$29,0,10*ROW('Water Data'!E150)))</f>
        <v/>
      </c>
      <c r="BY156" s="294" t="str">
        <f ca="true">+IF(OFFSET('Water Data'!$F$27,0,10*ROW('Water Data'!F150))="","",OFFSET('Water Data'!$F$27,0,10*ROW('Water Data'!F150)))</f>
        <v/>
      </c>
      <c r="BZ156" s="294" t="str">
        <f ca="true">+IF(OFFSET('Water Data'!$F$28,0,10*ROW('Water Data'!F150))="","",OFFSET('Water Data'!$F$28,0,10*ROW('Water Data'!F150)))</f>
        <v/>
      </c>
      <c r="CA156" s="294" t="str">
        <f ca="true">+IF(OFFSET('Water Data'!$F$29,0,10*ROW('Water Data'!F150))="","",OFFSET('Water Data'!$F$29,0,10*ROW('Water Data'!F150)))</f>
        <v/>
      </c>
      <c r="CB156" s="294" t="str">
        <f ca="true">+IF(OFFSET('Water Data'!$G$27,0,10*ROW('Water Data'!G150))="","",OFFSET('Water Data'!$G$27,0,10*ROW('Water Data'!G150)))</f>
        <v/>
      </c>
      <c r="CC156" s="294" t="str">
        <f ca="true">+IF(OFFSET('Water Data'!$G$28,0,10*ROW('Water Data'!G150))="","",OFFSET('Water Data'!$G$28,0,10*ROW('Water Data'!G150)))</f>
        <v/>
      </c>
      <c r="CD156" s="294" t="str">
        <f ca="true">+IF(OFFSET('Water Data'!$G$29,0,10*ROW('Water Data'!G150))="","",OFFSET('Water Data'!$G$29,0,10*ROW('Water Data'!G150)))</f>
        <v/>
      </c>
      <c r="CE156" s="294" t="str">
        <f ca="true">+IF(OFFSET('Water Data'!$H$27,0,10*ROW('Water Data'!H150))="","",OFFSET('Water Data'!$H$27,0,10*ROW('Water Data'!H150)))</f>
        <v/>
      </c>
      <c r="CF156" s="294" t="str">
        <f ca="true">+IF(OFFSET('Water Data'!$H$28,0,10*ROW('Water Data'!H150))="","",OFFSET('Water Data'!$H$28,0,10*ROW('Water Data'!H150)))</f>
        <v/>
      </c>
      <c r="CG156" s="294" t="str">
        <f ca="true">+IF(OFFSET('Water Data'!$H$29,0,10*ROW('Water Data'!H150))="","",OFFSET('Water Data'!$H$29,0,10*ROW('Water Data'!H150)))</f>
        <v/>
      </c>
      <c r="CH156" s="294" t="str">
        <f ca="true">+IF(OFFSET('Water Data'!$I$27,0,10*ROW('Water Data'!I150))="","",OFFSET('Water Data'!$I$27,0,10*ROW('Water Data'!I150)))</f>
        <v/>
      </c>
      <c r="CI156" s="294" t="str">
        <f ca="true">+IF(OFFSET('Water Data'!$I$28,0,10*ROW('Water Data'!I150))="","",OFFSET('Water Data'!$I$28,0,10*ROW('Water Data'!I150)))</f>
        <v/>
      </c>
      <c r="CJ156" s="294" t="str">
        <f ca="true">+IF(OFFSET('Water Data'!$I$29,0,10*ROW('Water Data'!I150))="","",OFFSET('Water Data'!$I$29,0,10*ROW('Water Data'!I150)))</f>
        <v/>
      </c>
      <c r="CK156" s="294" t="str">
        <f ca="true">+IF(OFFSET('Sanitation Data'!$D$28,0,10*ROW('Sanitation Data'!D150))="","",OFFSET('Sanitation Data'!$D$28,0,10*ROW('Sanitation Data'!D150)))</f>
        <v/>
      </c>
      <c r="CL156" s="294" t="str">
        <f ca="true">+IF(OFFSET('Sanitation Data'!$D$29,0,10*ROW('Sanitation Data'!D150))="","",OFFSET('Sanitation Data'!$D$29,0,10*ROW('Sanitation Data'!D150)))</f>
        <v/>
      </c>
      <c r="CM156" s="294" t="str">
        <f ca="true">+IF(OFFSET('Sanitation Data'!$D$30,0,10*ROW('Sanitation Data'!D150))="","",OFFSET('Sanitation Data'!$D$30,0,10*ROW('Sanitation Data'!D150)))</f>
        <v/>
      </c>
      <c r="CN156" s="294" t="str">
        <f ca="true">+IF(OFFSET('Sanitation Data'!$D$31,0,10*ROW('Sanitation Data'!D150))="","",OFFSET('Sanitation Data'!$D$31,0,10*ROW('Sanitation Data'!D150)))</f>
        <v/>
      </c>
      <c r="CO156" s="294" t="str">
        <f ca="true">+IF(OFFSET('Sanitation Data'!$D$32,0,10*ROW('Sanitation Data'!D150))="","",OFFSET('Sanitation Data'!$D$32,0,10*ROW('Sanitation Data'!D150)))</f>
        <v/>
      </c>
      <c r="CP156" s="294" t="str">
        <f ca="true">+IF(OFFSET('Sanitation Data'!$E$28,0,10*ROW('Sanitation Data'!E150))="","",OFFSET('Sanitation Data'!$E$28,0,10*ROW('Sanitation Data'!E150)))</f>
        <v/>
      </c>
      <c r="CQ156" s="294" t="str">
        <f ca="true">+IF(OFFSET('Sanitation Data'!$E$29,0,10*ROW('Sanitation Data'!E150))="","",OFFSET('Sanitation Data'!$E$29,0,10*ROW('Sanitation Data'!E150)))</f>
        <v/>
      </c>
      <c r="CR156" s="294" t="str">
        <f ca="true">+IF(OFFSET('Sanitation Data'!$E$30,0,10*ROW('Sanitation Data'!E150))="","",OFFSET('Sanitation Data'!$E$30,0,10*ROW('Sanitation Data'!E150)))</f>
        <v/>
      </c>
      <c r="CS156" s="294" t="str">
        <f ca="true">+IF(OFFSET('Sanitation Data'!$E$31,0,10*ROW('Sanitation Data'!E150))="","",OFFSET('Sanitation Data'!$E$31,0,10*ROW('Sanitation Data'!E150)))</f>
        <v/>
      </c>
      <c r="CT156" s="294" t="str">
        <f ca="true">+IF(OFFSET('Sanitation Data'!$E$32,0,10*ROW('Sanitation Data'!E150))="","",OFFSET('Sanitation Data'!$E$32,0,10*ROW('Sanitation Data'!E150)))</f>
        <v/>
      </c>
      <c r="CU156" s="294" t="str">
        <f ca="true">+IF(OFFSET('Sanitation Data'!$F$28,0,10*ROW('Sanitation Data'!F150))="","",OFFSET('Sanitation Data'!$F$28,0,10*ROW('Sanitation Data'!F150)))</f>
        <v/>
      </c>
      <c r="CV156" s="294" t="str">
        <f ca="true">+IF(OFFSET('Sanitation Data'!$F$29,0,10*ROW('Sanitation Data'!F150))="","",OFFSET('Sanitation Data'!$F$29,0,10*ROW('Sanitation Data'!F150)))</f>
        <v/>
      </c>
      <c r="CW156" s="294" t="str">
        <f ca="true">+IF(OFFSET('Sanitation Data'!$F$30,0,10*ROW('Sanitation Data'!F150))="","",OFFSET('Sanitation Data'!$F$30,0,10*ROW('Sanitation Data'!F150)))</f>
        <v/>
      </c>
      <c r="CX156" s="294" t="str">
        <f ca="true">+IF(OFFSET('Sanitation Data'!$F$31,0,10*ROW('Sanitation Data'!F150))="","",OFFSET('Sanitation Data'!$F$31,0,10*ROW('Sanitation Data'!F150)))</f>
        <v/>
      </c>
      <c r="CY156" s="294" t="str">
        <f ca="true">+IF(OFFSET('Sanitation Data'!$F$32,0,10*ROW('Sanitation Data'!F150))="","",OFFSET('Sanitation Data'!$F$32,0,10*ROW('Sanitation Data'!F150)))</f>
        <v/>
      </c>
      <c r="CZ156" s="294" t="str">
        <f ca="true">+IF(OFFSET('Sanitation Data'!$G$28,0,10*ROW('Sanitation Data'!G150))="","",OFFSET('Sanitation Data'!$G$28,0,10*ROW('Sanitation Data'!G150)))</f>
        <v/>
      </c>
      <c r="DA156" s="294" t="str">
        <f ca="true">+IF(OFFSET('Sanitation Data'!$G$29,0,10*ROW('Sanitation Data'!G150))="","",OFFSET('Sanitation Data'!$G$29,0,10*ROW('Sanitation Data'!G150)))</f>
        <v/>
      </c>
      <c r="DB156" s="294" t="str">
        <f ca="true">+IF(OFFSET('Sanitation Data'!$G$30,0,10*ROW('Sanitation Data'!G150))="","",OFFSET('Sanitation Data'!$G$30,0,10*ROW('Sanitation Data'!G150)))</f>
        <v/>
      </c>
      <c r="DC156" s="294" t="str">
        <f ca="true">+IF(OFFSET('Sanitation Data'!$G$31,0,10*ROW('Sanitation Data'!G150))="","",OFFSET('Sanitation Data'!$G$31,0,10*ROW('Sanitation Data'!G150)))</f>
        <v/>
      </c>
      <c r="DD156" s="294" t="str">
        <f ca="true">+IF(OFFSET('Sanitation Data'!$G$32,0,10*ROW('Sanitation Data'!G150))="","",OFFSET('Sanitation Data'!$G$32,0,10*ROW('Sanitation Data'!G150)))</f>
        <v/>
      </c>
      <c r="DE156" s="294" t="str">
        <f ca="true">+IF(OFFSET('Sanitation Data'!$H$28,0,10*ROW('Sanitation Data'!H150))="","",OFFSET('Sanitation Data'!$H$28,0,10*ROW('Sanitation Data'!H150)))</f>
        <v/>
      </c>
      <c r="DF156" s="294" t="str">
        <f ca="true">+IF(OFFSET('Sanitation Data'!$H$29,0,10*ROW('Sanitation Data'!H150))="","",OFFSET('Sanitation Data'!$H$29,0,10*ROW('Sanitation Data'!H150)))</f>
        <v/>
      </c>
      <c r="DG156" s="294" t="str">
        <f ca="true">+IF(OFFSET('Sanitation Data'!$H$30,0,10*ROW('Sanitation Data'!H150))="","",OFFSET('Sanitation Data'!$H$30,0,10*ROW('Sanitation Data'!H150)))</f>
        <v/>
      </c>
      <c r="DH156" s="294" t="str">
        <f ca="true">+IF(OFFSET('Sanitation Data'!$H$31,0,10*ROW('Sanitation Data'!H150))="","",OFFSET('Sanitation Data'!$H$31,0,10*ROW('Sanitation Data'!H150)))</f>
        <v/>
      </c>
      <c r="DI156" s="294" t="str">
        <f ca="true">+IF(OFFSET('Sanitation Data'!$H$32,0,10*ROW('Sanitation Data'!H150))="","",OFFSET('Sanitation Data'!$H$32,0,10*ROW('Sanitation Data'!H150)))</f>
        <v/>
      </c>
      <c r="DJ156" s="294" t="str">
        <f ca="true">+IF(OFFSET('Sanitation Data'!$I$28,0,10*ROW('Sanitation Data'!I150))="","",OFFSET('Sanitation Data'!$I$28,0,10*ROW('Sanitation Data'!I150)))</f>
        <v/>
      </c>
      <c r="DK156" s="294" t="str">
        <f ca="true">+IF(OFFSET('Sanitation Data'!$I$29,0,10*ROW('Sanitation Data'!I150))="","",OFFSET('Sanitation Data'!$I$29,0,10*ROW('Sanitation Data'!I150)))</f>
        <v/>
      </c>
      <c r="DL156" s="294" t="str">
        <f ca="true">+IF(OFFSET('Sanitation Data'!$I$30,0,10*ROW('Sanitation Data'!I150))="","",OFFSET('Sanitation Data'!$I$30,0,10*ROW('Sanitation Data'!I150)))</f>
        <v/>
      </c>
      <c r="DM156" s="294" t="str">
        <f ca="true">+IF(OFFSET('Sanitation Data'!$I$31,0,10*ROW('Sanitation Data'!I150))="","",OFFSET('Sanitation Data'!$I$31,0,10*ROW('Sanitation Data'!I150)))</f>
        <v/>
      </c>
      <c r="DN156" s="294" t="str">
        <f ca="true">+IF(OFFSET('Sanitation Data'!$I$32,0,10*ROW('Sanitation Data'!I150))="","",OFFSET('Sanitation Data'!$I$32,0,10*ROW('Sanitation Data'!I150)))</f>
        <v/>
      </c>
      <c r="DO156" s="294" t="str">
        <f ca="true">+IF(OFFSET('Hygiene Data'!$D$11,0,10*ROW('Hygiene Data'!D150))="","",OFFSET('Hygiene Data'!$D$11,0,10*ROW('Hygiene Data'!D150)))</f>
        <v/>
      </c>
      <c r="DP156" s="294" t="str">
        <f ca="true">+IF(OFFSET('Hygiene Data'!$D$12,0,10*ROW('Hygiene Data'!D150))="","",OFFSET('Hygiene Data'!$D$12,0,10*ROW('Hygiene Data'!D150)))</f>
        <v/>
      </c>
      <c r="DQ156" s="294" t="str">
        <f ca="true">+IF(OFFSET('Hygiene Data'!$D$13,0,10*ROW('Hygiene Data'!D150))="","",OFFSET('Hygiene Data'!$D$13,0,10*ROW('Hygiene Data'!D150)))</f>
        <v/>
      </c>
      <c r="DR156" s="294" t="str">
        <f ca="true">+IF(OFFSET('Hygiene Data'!$E$11,0,10*ROW('Hygiene Data'!E150))="","",OFFSET('Hygiene Data'!$E$11,0,10*ROW('Hygiene Data'!E150)))</f>
        <v/>
      </c>
      <c r="DS156" s="294" t="str">
        <f ca="true">+IF(OFFSET('Hygiene Data'!$E$12,0,10*ROW('Hygiene Data'!E150))="","",OFFSET('Hygiene Data'!$E$12,0,10*ROW('Hygiene Data'!E150)))</f>
        <v/>
      </c>
      <c r="DT156" s="294" t="str">
        <f ca="true">+IF(OFFSET('Hygiene Data'!$E$13,0,10*ROW('Hygiene Data'!E150))="","",OFFSET('Hygiene Data'!$E$13,0,10*ROW('Hygiene Data'!E150)))</f>
        <v/>
      </c>
      <c r="DU156" s="294" t="str">
        <f ca="true">+IF(OFFSET('Hygiene Data'!$F$11,0,10*ROW('Hygiene Data'!F150))="","",OFFSET('Hygiene Data'!$F$11,0,10*ROW('Hygiene Data'!F150)))</f>
        <v/>
      </c>
      <c r="DV156" s="294" t="str">
        <f ca="true">+IF(OFFSET('Hygiene Data'!$F$12,0,10*ROW('Hygiene Data'!F150))="","",OFFSET('Hygiene Data'!$F$12,0,10*ROW('Hygiene Data'!F150)))</f>
        <v/>
      </c>
      <c r="DW156" s="294" t="str">
        <f ca="true">+IF(OFFSET('Hygiene Data'!$F$13,0,10*ROW('Hygiene Data'!F150))="","",OFFSET('Hygiene Data'!$F$13,0,10*ROW('Hygiene Data'!F150)))</f>
        <v/>
      </c>
      <c r="DX156" s="294" t="str">
        <f ca="true">+IF(OFFSET('Hygiene Data'!$G$11,0,10*ROW('Hygiene Data'!G150))="","",OFFSET('Hygiene Data'!$G$11,0,10*ROW('Hygiene Data'!G150)))</f>
        <v/>
      </c>
      <c r="DY156" s="294" t="str">
        <f ca="true">+IF(OFFSET('Hygiene Data'!$G$12,0,10*ROW('Hygiene Data'!G150))="","",OFFSET('Hygiene Data'!$G$12,0,10*ROW('Hygiene Data'!G150)))</f>
        <v/>
      </c>
      <c r="DZ156" s="294" t="str">
        <f ca="true">+IF(OFFSET('Hygiene Data'!$G$13,0,10*ROW('Hygiene Data'!G150))="","",OFFSET('Hygiene Data'!$G$13,0,10*ROW('Hygiene Data'!G150)))</f>
        <v/>
      </c>
      <c r="EA156" s="294" t="str">
        <f ca="true">+IF(OFFSET('Hygiene Data'!$H$11,0,10*ROW('Hygiene Data'!H150))="","",OFFSET('Hygiene Data'!$H$11,0,10*ROW('Hygiene Data'!H150)))</f>
        <v/>
      </c>
      <c r="EB156" s="294" t="str">
        <f ca="true">+IF(OFFSET('Hygiene Data'!$H$12,0,10*ROW('Hygiene Data'!H150))="","",OFFSET('Hygiene Data'!$H$12,0,10*ROW('Hygiene Data'!H150)))</f>
        <v/>
      </c>
      <c r="EC156" s="294" t="str">
        <f ca="true">+IF(OFFSET('Hygiene Data'!$H$13,0,10*ROW('Hygiene Data'!H150))="","",OFFSET('Hygiene Data'!$H$13,0,10*ROW('Hygiene Data'!H150)))</f>
        <v/>
      </c>
      <c r="ED156" s="294" t="str">
        <f ca="true">+IF(OFFSET('Hygiene Data'!$I$11,0,10*ROW('Hygiene Data'!I150))="","",OFFSET('Hygiene Data'!$I$11,0,10*ROW('Hygiene Data'!I150)))</f>
        <v/>
      </c>
      <c r="EE156" s="294" t="str">
        <f ca="true">+IF(OFFSET('Hygiene Data'!$I$12,0,10*ROW('Hygiene Data'!I150))="","",OFFSET('Hygiene Data'!$I$12,0,10*ROW('Hygiene Data'!I150)))</f>
        <v/>
      </c>
      <c r="EF156" s="294"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50" t="str">
        <f t="shared" ca="true" si="2"/>
        <v/>
      </c>
      <c r="D157" s="96"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6"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6"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6"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6"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6"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6"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6"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6"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6"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6"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6"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6"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6"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6"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6"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6"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6"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7"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7"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7"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7"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7"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7"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7"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7"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7"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7"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7"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7"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7"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7"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7"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7"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7"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7"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7"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7"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7"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7"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7"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7"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7"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7"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7"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7"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7"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7"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8"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8"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8"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8"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8"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8"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8"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8"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8"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8"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8"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8"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8"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8"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8"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8"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8"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8"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94"/>
      <c r="BS157" s="294" t="str">
        <f ca="true">+IF(OFFSET('Water Data'!$D$27,0,10*ROW('Water Data'!D151))="","",OFFSET('Water Data'!$D$27,0,10*ROW('Water Data'!D151)))</f>
        <v/>
      </c>
      <c r="BT157" s="294" t="str">
        <f ca="true">+IF(OFFSET('Water Data'!$D$28,0,10*ROW('Water Data'!D151))="","",OFFSET('Water Data'!$D$28,0,10*ROW('Water Data'!D151)))</f>
        <v/>
      </c>
      <c r="BU157" s="294" t="str">
        <f ca="true">+IF(OFFSET('Water Data'!$D$29,0,10*ROW('Water Data'!D151))="","",OFFSET('Water Data'!$D$29,0,10*ROW('Water Data'!D151)))</f>
        <v/>
      </c>
      <c r="BV157" s="294" t="str">
        <f ca="true">+IF(OFFSET('Water Data'!$E$27,0,10*ROW('Water Data'!E151))="","",OFFSET('Water Data'!$E$27,0,10*ROW('Water Data'!E151)))</f>
        <v/>
      </c>
      <c r="BW157" s="294" t="str">
        <f ca="true">+IF(OFFSET('Water Data'!$E$28,0,10*ROW('Water Data'!E151))="","",OFFSET('Water Data'!$E$28,0,10*ROW('Water Data'!E151)))</f>
        <v/>
      </c>
      <c r="BX157" s="294" t="str">
        <f ca="true">+IF(OFFSET('Water Data'!$E$29,0,10*ROW('Water Data'!E151))="","",OFFSET('Water Data'!$E$29,0,10*ROW('Water Data'!E151)))</f>
        <v/>
      </c>
      <c r="BY157" s="294" t="str">
        <f ca="true">+IF(OFFSET('Water Data'!$F$27,0,10*ROW('Water Data'!F151))="","",OFFSET('Water Data'!$F$27,0,10*ROW('Water Data'!F151)))</f>
        <v/>
      </c>
      <c r="BZ157" s="294" t="str">
        <f ca="true">+IF(OFFSET('Water Data'!$F$28,0,10*ROW('Water Data'!F151))="","",OFFSET('Water Data'!$F$28,0,10*ROW('Water Data'!F151)))</f>
        <v/>
      </c>
      <c r="CA157" s="294" t="str">
        <f ca="true">+IF(OFFSET('Water Data'!$F$29,0,10*ROW('Water Data'!F151))="","",OFFSET('Water Data'!$F$29,0,10*ROW('Water Data'!F151)))</f>
        <v/>
      </c>
      <c r="CB157" s="294" t="str">
        <f ca="true">+IF(OFFSET('Water Data'!$G$27,0,10*ROW('Water Data'!G151))="","",OFFSET('Water Data'!$G$27,0,10*ROW('Water Data'!G151)))</f>
        <v/>
      </c>
      <c r="CC157" s="294" t="str">
        <f ca="true">+IF(OFFSET('Water Data'!$G$28,0,10*ROW('Water Data'!G151))="","",OFFSET('Water Data'!$G$28,0,10*ROW('Water Data'!G151)))</f>
        <v/>
      </c>
      <c r="CD157" s="294" t="str">
        <f ca="true">+IF(OFFSET('Water Data'!$G$29,0,10*ROW('Water Data'!G151))="","",OFFSET('Water Data'!$G$29,0,10*ROW('Water Data'!G151)))</f>
        <v/>
      </c>
      <c r="CE157" s="294" t="str">
        <f ca="true">+IF(OFFSET('Water Data'!$H$27,0,10*ROW('Water Data'!H151))="","",OFFSET('Water Data'!$H$27,0,10*ROW('Water Data'!H151)))</f>
        <v/>
      </c>
      <c r="CF157" s="294" t="str">
        <f ca="true">+IF(OFFSET('Water Data'!$H$28,0,10*ROW('Water Data'!H151))="","",OFFSET('Water Data'!$H$28,0,10*ROW('Water Data'!H151)))</f>
        <v/>
      </c>
      <c r="CG157" s="294" t="str">
        <f ca="true">+IF(OFFSET('Water Data'!$H$29,0,10*ROW('Water Data'!H151))="","",OFFSET('Water Data'!$H$29,0,10*ROW('Water Data'!H151)))</f>
        <v/>
      </c>
      <c r="CH157" s="294" t="str">
        <f ca="true">+IF(OFFSET('Water Data'!$I$27,0,10*ROW('Water Data'!I151))="","",OFFSET('Water Data'!$I$27,0,10*ROW('Water Data'!I151)))</f>
        <v/>
      </c>
      <c r="CI157" s="294" t="str">
        <f ca="true">+IF(OFFSET('Water Data'!$I$28,0,10*ROW('Water Data'!I151))="","",OFFSET('Water Data'!$I$28,0,10*ROW('Water Data'!I151)))</f>
        <v/>
      </c>
      <c r="CJ157" s="294" t="str">
        <f ca="true">+IF(OFFSET('Water Data'!$I$29,0,10*ROW('Water Data'!I151))="","",OFFSET('Water Data'!$I$29,0,10*ROW('Water Data'!I151)))</f>
        <v/>
      </c>
      <c r="CK157" s="294" t="str">
        <f ca="true">+IF(OFFSET('Sanitation Data'!$D$28,0,10*ROW('Sanitation Data'!D151))="","",OFFSET('Sanitation Data'!$D$28,0,10*ROW('Sanitation Data'!D151)))</f>
        <v/>
      </c>
      <c r="CL157" s="294" t="str">
        <f ca="true">+IF(OFFSET('Sanitation Data'!$D$29,0,10*ROW('Sanitation Data'!D151))="","",OFFSET('Sanitation Data'!$D$29,0,10*ROW('Sanitation Data'!D151)))</f>
        <v/>
      </c>
      <c r="CM157" s="294" t="str">
        <f ca="true">+IF(OFFSET('Sanitation Data'!$D$30,0,10*ROW('Sanitation Data'!D151))="","",OFFSET('Sanitation Data'!$D$30,0,10*ROW('Sanitation Data'!D151)))</f>
        <v/>
      </c>
      <c r="CN157" s="294" t="str">
        <f ca="true">+IF(OFFSET('Sanitation Data'!$D$31,0,10*ROW('Sanitation Data'!D151))="","",OFFSET('Sanitation Data'!$D$31,0,10*ROW('Sanitation Data'!D151)))</f>
        <v/>
      </c>
      <c r="CO157" s="294" t="str">
        <f ca="true">+IF(OFFSET('Sanitation Data'!$D$32,0,10*ROW('Sanitation Data'!D151))="","",OFFSET('Sanitation Data'!$D$32,0,10*ROW('Sanitation Data'!D151)))</f>
        <v/>
      </c>
      <c r="CP157" s="294" t="str">
        <f ca="true">+IF(OFFSET('Sanitation Data'!$E$28,0,10*ROW('Sanitation Data'!E151))="","",OFFSET('Sanitation Data'!$E$28,0,10*ROW('Sanitation Data'!E151)))</f>
        <v/>
      </c>
      <c r="CQ157" s="294" t="str">
        <f ca="true">+IF(OFFSET('Sanitation Data'!$E$29,0,10*ROW('Sanitation Data'!E151))="","",OFFSET('Sanitation Data'!$E$29,0,10*ROW('Sanitation Data'!E151)))</f>
        <v/>
      </c>
      <c r="CR157" s="294" t="str">
        <f ca="true">+IF(OFFSET('Sanitation Data'!$E$30,0,10*ROW('Sanitation Data'!E151))="","",OFFSET('Sanitation Data'!$E$30,0,10*ROW('Sanitation Data'!E151)))</f>
        <v/>
      </c>
      <c r="CS157" s="294" t="str">
        <f ca="true">+IF(OFFSET('Sanitation Data'!$E$31,0,10*ROW('Sanitation Data'!E151))="","",OFFSET('Sanitation Data'!$E$31,0,10*ROW('Sanitation Data'!E151)))</f>
        <v/>
      </c>
      <c r="CT157" s="294" t="str">
        <f ca="true">+IF(OFFSET('Sanitation Data'!$E$32,0,10*ROW('Sanitation Data'!E151))="","",OFFSET('Sanitation Data'!$E$32,0,10*ROW('Sanitation Data'!E151)))</f>
        <v/>
      </c>
      <c r="CU157" s="294" t="str">
        <f ca="true">+IF(OFFSET('Sanitation Data'!$F$28,0,10*ROW('Sanitation Data'!F151))="","",OFFSET('Sanitation Data'!$F$28,0,10*ROW('Sanitation Data'!F151)))</f>
        <v/>
      </c>
      <c r="CV157" s="294" t="str">
        <f ca="true">+IF(OFFSET('Sanitation Data'!$F$29,0,10*ROW('Sanitation Data'!F151))="","",OFFSET('Sanitation Data'!$F$29,0,10*ROW('Sanitation Data'!F151)))</f>
        <v/>
      </c>
      <c r="CW157" s="294" t="str">
        <f ca="true">+IF(OFFSET('Sanitation Data'!$F$30,0,10*ROW('Sanitation Data'!F151))="","",OFFSET('Sanitation Data'!$F$30,0,10*ROW('Sanitation Data'!F151)))</f>
        <v/>
      </c>
      <c r="CX157" s="294" t="str">
        <f ca="true">+IF(OFFSET('Sanitation Data'!$F$31,0,10*ROW('Sanitation Data'!F151))="","",OFFSET('Sanitation Data'!$F$31,0,10*ROW('Sanitation Data'!F151)))</f>
        <v/>
      </c>
      <c r="CY157" s="294" t="str">
        <f ca="true">+IF(OFFSET('Sanitation Data'!$F$32,0,10*ROW('Sanitation Data'!F151))="","",OFFSET('Sanitation Data'!$F$32,0,10*ROW('Sanitation Data'!F151)))</f>
        <v/>
      </c>
      <c r="CZ157" s="294" t="str">
        <f ca="true">+IF(OFFSET('Sanitation Data'!$G$28,0,10*ROW('Sanitation Data'!G151))="","",OFFSET('Sanitation Data'!$G$28,0,10*ROW('Sanitation Data'!G151)))</f>
        <v/>
      </c>
      <c r="DA157" s="294" t="str">
        <f ca="true">+IF(OFFSET('Sanitation Data'!$G$29,0,10*ROW('Sanitation Data'!G151))="","",OFFSET('Sanitation Data'!$G$29,0,10*ROW('Sanitation Data'!G151)))</f>
        <v/>
      </c>
      <c r="DB157" s="294" t="str">
        <f ca="true">+IF(OFFSET('Sanitation Data'!$G$30,0,10*ROW('Sanitation Data'!G151))="","",OFFSET('Sanitation Data'!$G$30,0,10*ROW('Sanitation Data'!G151)))</f>
        <v/>
      </c>
      <c r="DC157" s="294" t="str">
        <f ca="true">+IF(OFFSET('Sanitation Data'!$G$31,0,10*ROW('Sanitation Data'!G151))="","",OFFSET('Sanitation Data'!$G$31,0,10*ROW('Sanitation Data'!G151)))</f>
        <v/>
      </c>
      <c r="DD157" s="294" t="str">
        <f ca="true">+IF(OFFSET('Sanitation Data'!$G$32,0,10*ROW('Sanitation Data'!G151))="","",OFFSET('Sanitation Data'!$G$32,0,10*ROW('Sanitation Data'!G151)))</f>
        <v/>
      </c>
      <c r="DE157" s="294" t="str">
        <f ca="true">+IF(OFFSET('Sanitation Data'!$H$28,0,10*ROW('Sanitation Data'!H151))="","",OFFSET('Sanitation Data'!$H$28,0,10*ROW('Sanitation Data'!H151)))</f>
        <v/>
      </c>
      <c r="DF157" s="294" t="str">
        <f ca="true">+IF(OFFSET('Sanitation Data'!$H$29,0,10*ROW('Sanitation Data'!H151))="","",OFFSET('Sanitation Data'!$H$29,0,10*ROW('Sanitation Data'!H151)))</f>
        <v/>
      </c>
      <c r="DG157" s="294" t="str">
        <f ca="true">+IF(OFFSET('Sanitation Data'!$H$30,0,10*ROW('Sanitation Data'!H151))="","",OFFSET('Sanitation Data'!$H$30,0,10*ROW('Sanitation Data'!H151)))</f>
        <v/>
      </c>
      <c r="DH157" s="294" t="str">
        <f ca="true">+IF(OFFSET('Sanitation Data'!$H$31,0,10*ROW('Sanitation Data'!H151))="","",OFFSET('Sanitation Data'!$H$31,0,10*ROW('Sanitation Data'!H151)))</f>
        <v/>
      </c>
      <c r="DI157" s="294" t="str">
        <f ca="true">+IF(OFFSET('Sanitation Data'!$H$32,0,10*ROW('Sanitation Data'!H151))="","",OFFSET('Sanitation Data'!$H$32,0,10*ROW('Sanitation Data'!H151)))</f>
        <v/>
      </c>
      <c r="DJ157" s="294" t="str">
        <f ca="true">+IF(OFFSET('Sanitation Data'!$I$28,0,10*ROW('Sanitation Data'!I151))="","",OFFSET('Sanitation Data'!$I$28,0,10*ROW('Sanitation Data'!I151)))</f>
        <v/>
      </c>
      <c r="DK157" s="294" t="str">
        <f ca="true">+IF(OFFSET('Sanitation Data'!$I$29,0,10*ROW('Sanitation Data'!I151))="","",OFFSET('Sanitation Data'!$I$29,0,10*ROW('Sanitation Data'!I151)))</f>
        <v/>
      </c>
      <c r="DL157" s="294" t="str">
        <f ca="true">+IF(OFFSET('Sanitation Data'!$I$30,0,10*ROW('Sanitation Data'!I151))="","",OFFSET('Sanitation Data'!$I$30,0,10*ROW('Sanitation Data'!I151)))</f>
        <v/>
      </c>
      <c r="DM157" s="294" t="str">
        <f ca="true">+IF(OFFSET('Sanitation Data'!$I$31,0,10*ROW('Sanitation Data'!I151))="","",OFFSET('Sanitation Data'!$I$31,0,10*ROW('Sanitation Data'!I151)))</f>
        <v/>
      </c>
      <c r="DN157" s="294" t="str">
        <f ca="true">+IF(OFFSET('Sanitation Data'!$I$32,0,10*ROW('Sanitation Data'!I151))="","",OFFSET('Sanitation Data'!$I$32,0,10*ROW('Sanitation Data'!I151)))</f>
        <v/>
      </c>
      <c r="DO157" s="294" t="str">
        <f ca="true">+IF(OFFSET('Hygiene Data'!$D$11,0,10*ROW('Hygiene Data'!D151))="","",OFFSET('Hygiene Data'!$D$11,0,10*ROW('Hygiene Data'!D151)))</f>
        <v/>
      </c>
      <c r="DP157" s="294" t="str">
        <f ca="true">+IF(OFFSET('Hygiene Data'!$D$12,0,10*ROW('Hygiene Data'!D151))="","",OFFSET('Hygiene Data'!$D$12,0,10*ROW('Hygiene Data'!D151)))</f>
        <v/>
      </c>
      <c r="DQ157" s="294" t="str">
        <f ca="true">+IF(OFFSET('Hygiene Data'!$D$13,0,10*ROW('Hygiene Data'!D151))="","",OFFSET('Hygiene Data'!$D$13,0,10*ROW('Hygiene Data'!D151)))</f>
        <v/>
      </c>
      <c r="DR157" s="294" t="str">
        <f ca="true">+IF(OFFSET('Hygiene Data'!$E$11,0,10*ROW('Hygiene Data'!E151))="","",OFFSET('Hygiene Data'!$E$11,0,10*ROW('Hygiene Data'!E151)))</f>
        <v/>
      </c>
      <c r="DS157" s="294" t="str">
        <f ca="true">+IF(OFFSET('Hygiene Data'!$E$12,0,10*ROW('Hygiene Data'!E151))="","",OFFSET('Hygiene Data'!$E$12,0,10*ROW('Hygiene Data'!E151)))</f>
        <v/>
      </c>
      <c r="DT157" s="294" t="str">
        <f ca="true">+IF(OFFSET('Hygiene Data'!$E$13,0,10*ROW('Hygiene Data'!E151))="","",OFFSET('Hygiene Data'!$E$13,0,10*ROW('Hygiene Data'!E151)))</f>
        <v/>
      </c>
      <c r="DU157" s="294" t="str">
        <f ca="true">+IF(OFFSET('Hygiene Data'!$F$11,0,10*ROW('Hygiene Data'!F151))="","",OFFSET('Hygiene Data'!$F$11,0,10*ROW('Hygiene Data'!F151)))</f>
        <v/>
      </c>
      <c r="DV157" s="294" t="str">
        <f ca="true">+IF(OFFSET('Hygiene Data'!$F$12,0,10*ROW('Hygiene Data'!F151))="","",OFFSET('Hygiene Data'!$F$12,0,10*ROW('Hygiene Data'!F151)))</f>
        <v/>
      </c>
      <c r="DW157" s="294" t="str">
        <f ca="true">+IF(OFFSET('Hygiene Data'!$F$13,0,10*ROW('Hygiene Data'!F151))="","",OFFSET('Hygiene Data'!$F$13,0,10*ROW('Hygiene Data'!F151)))</f>
        <v/>
      </c>
      <c r="DX157" s="294" t="str">
        <f ca="true">+IF(OFFSET('Hygiene Data'!$G$11,0,10*ROW('Hygiene Data'!G151))="","",OFFSET('Hygiene Data'!$G$11,0,10*ROW('Hygiene Data'!G151)))</f>
        <v/>
      </c>
      <c r="DY157" s="294" t="str">
        <f ca="true">+IF(OFFSET('Hygiene Data'!$G$12,0,10*ROW('Hygiene Data'!G151))="","",OFFSET('Hygiene Data'!$G$12,0,10*ROW('Hygiene Data'!G151)))</f>
        <v/>
      </c>
      <c r="DZ157" s="294" t="str">
        <f ca="true">+IF(OFFSET('Hygiene Data'!$G$13,0,10*ROW('Hygiene Data'!G151))="","",OFFSET('Hygiene Data'!$G$13,0,10*ROW('Hygiene Data'!G151)))</f>
        <v/>
      </c>
      <c r="EA157" s="294" t="str">
        <f ca="true">+IF(OFFSET('Hygiene Data'!$H$11,0,10*ROW('Hygiene Data'!H151))="","",OFFSET('Hygiene Data'!$H$11,0,10*ROW('Hygiene Data'!H151)))</f>
        <v/>
      </c>
      <c r="EB157" s="294" t="str">
        <f ca="true">+IF(OFFSET('Hygiene Data'!$H$12,0,10*ROW('Hygiene Data'!H151))="","",OFFSET('Hygiene Data'!$H$12,0,10*ROW('Hygiene Data'!H151)))</f>
        <v/>
      </c>
      <c r="EC157" s="294" t="str">
        <f ca="true">+IF(OFFSET('Hygiene Data'!$H$13,0,10*ROW('Hygiene Data'!H151))="","",OFFSET('Hygiene Data'!$H$13,0,10*ROW('Hygiene Data'!H151)))</f>
        <v/>
      </c>
      <c r="ED157" s="294" t="str">
        <f ca="true">+IF(OFFSET('Hygiene Data'!$I$11,0,10*ROW('Hygiene Data'!I151))="","",OFFSET('Hygiene Data'!$I$11,0,10*ROW('Hygiene Data'!I151)))</f>
        <v/>
      </c>
      <c r="EE157" s="294" t="str">
        <f ca="true">+IF(OFFSET('Hygiene Data'!$I$12,0,10*ROW('Hygiene Data'!I151))="","",OFFSET('Hygiene Data'!$I$12,0,10*ROW('Hygiene Data'!I151)))</f>
        <v/>
      </c>
      <c r="EF157" s="294"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50" t="str">
        <f t="shared" ca="true" si="2"/>
        <v/>
      </c>
      <c r="D158" s="96"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6"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6"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6"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6"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6"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6"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6"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6"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6"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6"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6"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6"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6"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6"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6"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6"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6"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7"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7"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7"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7"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7"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7"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7"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7"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7"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7"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7"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7"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7"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7"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7"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7"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7"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7"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7"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7"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7"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7"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7"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7"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7"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7"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7"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7"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7"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7"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8"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8"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8"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8"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8"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8"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8"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8"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8"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8"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8"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8"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8"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8"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8"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8"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8"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8"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94"/>
      <c r="BS158" s="294" t="str">
        <f ca="true">+IF(OFFSET('Water Data'!$D$27,0,10*ROW('Water Data'!D152))="","",OFFSET('Water Data'!$D$27,0,10*ROW('Water Data'!D152)))</f>
        <v/>
      </c>
      <c r="BT158" s="294" t="str">
        <f ca="true">+IF(OFFSET('Water Data'!$D$28,0,10*ROW('Water Data'!D152))="","",OFFSET('Water Data'!$D$28,0,10*ROW('Water Data'!D152)))</f>
        <v/>
      </c>
      <c r="BU158" s="294" t="str">
        <f ca="true">+IF(OFFSET('Water Data'!$D$29,0,10*ROW('Water Data'!D152))="","",OFFSET('Water Data'!$D$29,0,10*ROW('Water Data'!D152)))</f>
        <v/>
      </c>
      <c r="BV158" s="294" t="str">
        <f ca="true">+IF(OFFSET('Water Data'!$E$27,0,10*ROW('Water Data'!E152))="","",OFFSET('Water Data'!$E$27,0,10*ROW('Water Data'!E152)))</f>
        <v/>
      </c>
      <c r="BW158" s="294" t="str">
        <f ca="true">+IF(OFFSET('Water Data'!$E$28,0,10*ROW('Water Data'!E152))="","",OFFSET('Water Data'!$E$28,0,10*ROW('Water Data'!E152)))</f>
        <v/>
      </c>
      <c r="BX158" s="294" t="str">
        <f ca="true">+IF(OFFSET('Water Data'!$E$29,0,10*ROW('Water Data'!E152))="","",OFFSET('Water Data'!$E$29,0,10*ROW('Water Data'!E152)))</f>
        <v/>
      </c>
      <c r="BY158" s="294" t="str">
        <f ca="true">+IF(OFFSET('Water Data'!$F$27,0,10*ROW('Water Data'!F152))="","",OFFSET('Water Data'!$F$27,0,10*ROW('Water Data'!F152)))</f>
        <v/>
      </c>
      <c r="BZ158" s="294" t="str">
        <f ca="true">+IF(OFFSET('Water Data'!$F$28,0,10*ROW('Water Data'!F152))="","",OFFSET('Water Data'!$F$28,0,10*ROW('Water Data'!F152)))</f>
        <v/>
      </c>
      <c r="CA158" s="294" t="str">
        <f ca="true">+IF(OFFSET('Water Data'!$F$29,0,10*ROW('Water Data'!F152))="","",OFFSET('Water Data'!$F$29,0,10*ROW('Water Data'!F152)))</f>
        <v/>
      </c>
      <c r="CB158" s="294" t="str">
        <f ca="true">+IF(OFFSET('Water Data'!$G$27,0,10*ROW('Water Data'!G152))="","",OFFSET('Water Data'!$G$27,0,10*ROW('Water Data'!G152)))</f>
        <v/>
      </c>
      <c r="CC158" s="294" t="str">
        <f ca="true">+IF(OFFSET('Water Data'!$G$28,0,10*ROW('Water Data'!G152))="","",OFFSET('Water Data'!$G$28,0,10*ROW('Water Data'!G152)))</f>
        <v/>
      </c>
      <c r="CD158" s="294" t="str">
        <f ca="true">+IF(OFFSET('Water Data'!$G$29,0,10*ROW('Water Data'!G152))="","",OFFSET('Water Data'!$G$29,0,10*ROW('Water Data'!G152)))</f>
        <v/>
      </c>
      <c r="CE158" s="294" t="str">
        <f ca="true">+IF(OFFSET('Water Data'!$H$27,0,10*ROW('Water Data'!H152))="","",OFFSET('Water Data'!$H$27,0,10*ROW('Water Data'!H152)))</f>
        <v/>
      </c>
      <c r="CF158" s="294" t="str">
        <f ca="true">+IF(OFFSET('Water Data'!$H$28,0,10*ROW('Water Data'!H152))="","",OFFSET('Water Data'!$H$28,0,10*ROW('Water Data'!H152)))</f>
        <v/>
      </c>
      <c r="CG158" s="294" t="str">
        <f ca="true">+IF(OFFSET('Water Data'!$H$29,0,10*ROW('Water Data'!H152))="","",OFFSET('Water Data'!$H$29,0,10*ROW('Water Data'!H152)))</f>
        <v/>
      </c>
      <c r="CH158" s="294" t="str">
        <f ca="true">+IF(OFFSET('Water Data'!$I$27,0,10*ROW('Water Data'!I152))="","",OFFSET('Water Data'!$I$27,0,10*ROW('Water Data'!I152)))</f>
        <v/>
      </c>
      <c r="CI158" s="294" t="str">
        <f ca="true">+IF(OFFSET('Water Data'!$I$28,0,10*ROW('Water Data'!I152))="","",OFFSET('Water Data'!$I$28,0,10*ROW('Water Data'!I152)))</f>
        <v/>
      </c>
      <c r="CJ158" s="294" t="str">
        <f ca="true">+IF(OFFSET('Water Data'!$I$29,0,10*ROW('Water Data'!I152))="","",OFFSET('Water Data'!$I$29,0,10*ROW('Water Data'!I152)))</f>
        <v/>
      </c>
      <c r="CK158" s="294" t="str">
        <f ca="true">+IF(OFFSET('Sanitation Data'!$D$28,0,10*ROW('Sanitation Data'!D152))="","",OFFSET('Sanitation Data'!$D$28,0,10*ROW('Sanitation Data'!D152)))</f>
        <v/>
      </c>
      <c r="CL158" s="294" t="str">
        <f ca="true">+IF(OFFSET('Sanitation Data'!$D$29,0,10*ROW('Sanitation Data'!D152))="","",OFFSET('Sanitation Data'!$D$29,0,10*ROW('Sanitation Data'!D152)))</f>
        <v/>
      </c>
      <c r="CM158" s="294" t="str">
        <f ca="true">+IF(OFFSET('Sanitation Data'!$D$30,0,10*ROW('Sanitation Data'!D152))="","",OFFSET('Sanitation Data'!$D$30,0,10*ROW('Sanitation Data'!D152)))</f>
        <v/>
      </c>
      <c r="CN158" s="294" t="str">
        <f ca="true">+IF(OFFSET('Sanitation Data'!$D$31,0,10*ROW('Sanitation Data'!D152))="","",OFFSET('Sanitation Data'!$D$31,0,10*ROW('Sanitation Data'!D152)))</f>
        <v/>
      </c>
      <c r="CO158" s="294" t="str">
        <f ca="true">+IF(OFFSET('Sanitation Data'!$D$32,0,10*ROW('Sanitation Data'!D152))="","",OFFSET('Sanitation Data'!$D$32,0,10*ROW('Sanitation Data'!D152)))</f>
        <v/>
      </c>
      <c r="CP158" s="294" t="str">
        <f ca="true">+IF(OFFSET('Sanitation Data'!$E$28,0,10*ROW('Sanitation Data'!E152))="","",OFFSET('Sanitation Data'!$E$28,0,10*ROW('Sanitation Data'!E152)))</f>
        <v/>
      </c>
      <c r="CQ158" s="294" t="str">
        <f ca="true">+IF(OFFSET('Sanitation Data'!$E$29,0,10*ROW('Sanitation Data'!E152))="","",OFFSET('Sanitation Data'!$E$29,0,10*ROW('Sanitation Data'!E152)))</f>
        <v/>
      </c>
      <c r="CR158" s="294" t="str">
        <f ca="true">+IF(OFFSET('Sanitation Data'!$E$30,0,10*ROW('Sanitation Data'!E152))="","",OFFSET('Sanitation Data'!$E$30,0,10*ROW('Sanitation Data'!E152)))</f>
        <v/>
      </c>
      <c r="CS158" s="294" t="str">
        <f ca="true">+IF(OFFSET('Sanitation Data'!$E$31,0,10*ROW('Sanitation Data'!E152))="","",OFFSET('Sanitation Data'!$E$31,0,10*ROW('Sanitation Data'!E152)))</f>
        <v/>
      </c>
      <c r="CT158" s="294" t="str">
        <f ca="true">+IF(OFFSET('Sanitation Data'!$E$32,0,10*ROW('Sanitation Data'!E152))="","",OFFSET('Sanitation Data'!$E$32,0,10*ROW('Sanitation Data'!E152)))</f>
        <v/>
      </c>
      <c r="CU158" s="294" t="str">
        <f ca="true">+IF(OFFSET('Sanitation Data'!$F$28,0,10*ROW('Sanitation Data'!F152))="","",OFFSET('Sanitation Data'!$F$28,0,10*ROW('Sanitation Data'!F152)))</f>
        <v/>
      </c>
      <c r="CV158" s="294" t="str">
        <f ca="true">+IF(OFFSET('Sanitation Data'!$F$29,0,10*ROW('Sanitation Data'!F152))="","",OFFSET('Sanitation Data'!$F$29,0,10*ROW('Sanitation Data'!F152)))</f>
        <v/>
      </c>
      <c r="CW158" s="294" t="str">
        <f ca="true">+IF(OFFSET('Sanitation Data'!$F$30,0,10*ROW('Sanitation Data'!F152))="","",OFFSET('Sanitation Data'!$F$30,0,10*ROW('Sanitation Data'!F152)))</f>
        <v/>
      </c>
      <c r="CX158" s="294" t="str">
        <f ca="true">+IF(OFFSET('Sanitation Data'!$F$31,0,10*ROW('Sanitation Data'!F152))="","",OFFSET('Sanitation Data'!$F$31,0,10*ROW('Sanitation Data'!F152)))</f>
        <v/>
      </c>
      <c r="CY158" s="294" t="str">
        <f ca="true">+IF(OFFSET('Sanitation Data'!$F$32,0,10*ROW('Sanitation Data'!F152))="","",OFFSET('Sanitation Data'!$F$32,0,10*ROW('Sanitation Data'!F152)))</f>
        <v/>
      </c>
      <c r="CZ158" s="294" t="str">
        <f ca="true">+IF(OFFSET('Sanitation Data'!$G$28,0,10*ROW('Sanitation Data'!G152))="","",OFFSET('Sanitation Data'!$G$28,0,10*ROW('Sanitation Data'!G152)))</f>
        <v/>
      </c>
      <c r="DA158" s="294" t="str">
        <f ca="true">+IF(OFFSET('Sanitation Data'!$G$29,0,10*ROW('Sanitation Data'!G152))="","",OFFSET('Sanitation Data'!$G$29,0,10*ROW('Sanitation Data'!G152)))</f>
        <v/>
      </c>
      <c r="DB158" s="294" t="str">
        <f ca="true">+IF(OFFSET('Sanitation Data'!$G$30,0,10*ROW('Sanitation Data'!G152))="","",OFFSET('Sanitation Data'!$G$30,0,10*ROW('Sanitation Data'!G152)))</f>
        <v/>
      </c>
      <c r="DC158" s="294" t="str">
        <f ca="true">+IF(OFFSET('Sanitation Data'!$G$31,0,10*ROW('Sanitation Data'!G152))="","",OFFSET('Sanitation Data'!$G$31,0,10*ROW('Sanitation Data'!G152)))</f>
        <v/>
      </c>
      <c r="DD158" s="294" t="str">
        <f ca="true">+IF(OFFSET('Sanitation Data'!$G$32,0,10*ROW('Sanitation Data'!G152))="","",OFFSET('Sanitation Data'!$G$32,0,10*ROW('Sanitation Data'!G152)))</f>
        <v/>
      </c>
      <c r="DE158" s="294" t="str">
        <f ca="true">+IF(OFFSET('Sanitation Data'!$H$28,0,10*ROW('Sanitation Data'!H152))="","",OFFSET('Sanitation Data'!$H$28,0,10*ROW('Sanitation Data'!H152)))</f>
        <v/>
      </c>
      <c r="DF158" s="294" t="str">
        <f ca="true">+IF(OFFSET('Sanitation Data'!$H$29,0,10*ROW('Sanitation Data'!H152))="","",OFFSET('Sanitation Data'!$H$29,0,10*ROW('Sanitation Data'!H152)))</f>
        <v/>
      </c>
      <c r="DG158" s="294" t="str">
        <f ca="true">+IF(OFFSET('Sanitation Data'!$H$30,0,10*ROW('Sanitation Data'!H152))="","",OFFSET('Sanitation Data'!$H$30,0,10*ROW('Sanitation Data'!H152)))</f>
        <v/>
      </c>
      <c r="DH158" s="294" t="str">
        <f ca="true">+IF(OFFSET('Sanitation Data'!$H$31,0,10*ROW('Sanitation Data'!H152))="","",OFFSET('Sanitation Data'!$H$31,0,10*ROW('Sanitation Data'!H152)))</f>
        <v/>
      </c>
      <c r="DI158" s="294" t="str">
        <f ca="true">+IF(OFFSET('Sanitation Data'!$H$32,0,10*ROW('Sanitation Data'!H152))="","",OFFSET('Sanitation Data'!$H$32,0,10*ROW('Sanitation Data'!H152)))</f>
        <v/>
      </c>
      <c r="DJ158" s="294" t="str">
        <f ca="true">+IF(OFFSET('Sanitation Data'!$I$28,0,10*ROW('Sanitation Data'!I152))="","",OFFSET('Sanitation Data'!$I$28,0,10*ROW('Sanitation Data'!I152)))</f>
        <v/>
      </c>
      <c r="DK158" s="294" t="str">
        <f ca="true">+IF(OFFSET('Sanitation Data'!$I$29,0,10*ROW('Sanitation Data'!I152))="","",OFFSET('Sanitation Data'!$I$29,0,10*ROW('Sanitation Data'!I152)))</f>
        <v/>
      </c>
      <c r="DL158" s="294" t="str">
        <f ca="true">+IF(OFFSET('Sanitation Data'!$I$30,0,10*ROW('Sanitation Data'!I152))="","",OFFSET('Sanitation Data'!$I$30,0,10*ROW('Sanitation Data'!I152)))</f>
        <v/>
      </c>
      <c r="DM158" s="294" t="str">
        <f ca="true">+IF(OFFSET('Sanitation Data'!$I$31,0,10*ROW('Sanitation Data'!I152))="","",OFFSET('Sanitation Data'!$I$31,0,10*ROW('Sanitation Data'!I152)))</f>
        <v/>
      </c>
      <c r="DN158" s="294" t="str">
        <f ca="true">+IF(OFFSET('Sanitation Data'!$I$32,0,10*ROW('Sanitation Data'!I152))="","",OFFSET('Sanitation Data'!$I$32,0,10*ROW('Sanitation Data'!I152)))</f>
        <v/>
      </c>
      <c r="DO158" s="294" t="str">
        <f ca="true">+IF(OFFSET('Hygiene Data'!$D$11,0,10*ROW('Hygiene Data'!D152))="","",OFFSET('Hygiene Data'!$D$11,0,10*ROW('Hygiene Data'!D152)))</f>
        <v/>
      </c>
      <c r="DP158" s="294" t="str">
        <f ca="true">+IF(OFFSET('Hygiene Data'!$D$12,0,10*ROW('Hygiene Data'!D152))="","",OFFSET('Hygiene Data'!$D$12,0,10*ROW('Hygiene Data'!D152)))</f>
        <v/>
      </c>
      <c r="DQ158" s="294" t="str">
        <f ca="true">+IF(OFFSET('Hygiene Data'!$D$13,0,10*ROW('Hygiene Data'!D152))="","",OFFSET('Hygiene Data'!$D$13,0,10*ROW('Hygiene Data'!D152)))</f>
        <v/>
      </c>
      <c r="DR158" s="294" t="str">
        <f ca="true">+IF(OFFSET('Hygiene Data'!$E$11,0,10*ROW('Hygiene Data'!E152))="","",OFFSET('Hygiene Data'!$E$11,0,10*ROW('Hygiene Data'!E152)))</f>
        <v/>
      </c>
      <c r="DS158" s="294" t="str">
        <f ca="true">+IF(OFFSET('Hygiene Data'!$E$12,0,10*ROW('Hygiene Data'!E152))="","",OFFSET('Hygiene Data'!$E$12,0,10*ROW('Hygiene Data'!E152)))</f>
        <v/>
      </c>
      <c r="DT158" s="294" t="str">
        <f ca="true">+IF(OFFSET('Hygiene Data'!$E$13,0,10*ROW('Hygiene Data'!E152))="","",OFFSET('Hygiene Data'!$E$13,0,10*ROW('Hygiene Data'!E152)))</f>
        <v/>
      </c>
      <c r="DU158" s="294" t="str">
        <f ca="true">+IF(OFFSET('Hygiene Data'!$F$11,0,10*ROW('Hygiene Data'!F152))="","",OFFSET('Hygiene Data'!$F$11,0,10*ROW('Hygiene Data'!F152)))</f>
        <v/>
      </c>
      <c r="DV158" s="294" t="str">
        <f ca="true">+IF(OFFSET('Hygiene Data'!$F$12,0,10*ROW('Hygiene Data'!F152))="","",OFFSET('Hygiene Data'!$F$12,0,10*ROW('Hygiene Data'!F152)))</f>
        <v/>
      </c>
      <c r="DW158" s="294" t="str">
        <f ca="true">+IF(OFFSET('Hygiene Data'!$F$13,0,10*ROW('Hygiene Data'!F152))="","",OFFSET('Hygiene Data'!$F$13,0,10*ROW('Hygiene Data'!F152)))</f>
        <v/>
      </c>
      <c r="DX158" s="294" t="str">
        <f ca="true">+IF(OFFSET('Hygiene Data'!$G$11,0,10*ROW('Hygiene Data'!G152))="","",OFFSET('Hygiene Data'!$G$11,0,10*ROW('Hygiene Data'!G152)))</f>
        <v/>
      </c>
      <c r="DY158" s="294" t="str">
        <f ca="true">+IF(OFFSET('Hygiene Data'!$G$12,0,10*ROW('Hygiene Data'!G152))="","",OFFSET('Hygiene Data'!$G$12,0,10*ROW('Hygiene Data'!G152)))</f>
        <v/>
      </c>
      <c r="DZ158" s="294" t="str">
        <f ca="true">+IF(OFFSET('Hygiene Data'!$G$13,0,10*ROW('Hygiene Data'!G152))="","",OFFSET('Hygiene Data'!$G$13,0,10*ROW('Hygiene Data'!G152)))</f>
        <v/>
      </c>
      <c r="EA158" s="294" t="str">
        <f ca="true">+IF(OFFSET('Hygiene Data'!$H$11,0,10*ROW('Hygiene Data'!H152))="","",OFFSET('Hygiene Data'!$H$11,0,10*ROW('Hygiene Data'!H152)))</f>
        <v/>
      </c>
      <c r="EB158" s="294" t="str">
        <f ca="true">+IF(OFFSET('Hygiene Data'!$H$12,0,10*ROW('Hygiene Data'!H152))="","",OFFSET('Hygiene Data'!$H$12,0,10*ROW('Hygiene Data'!H152)))</f>
        <v/>
      </c>
      <c r="EC158" s="294" t="str">
        <f ca="true">+IF(OFFSET('Hygiene Data'!$H$13,0,10*ROW('Hygiene Data'!H152))="","",OFFSET('Hygiene Data'!$H$13,0,10*ROW('Hygiene Data'!H152)))</f>
        <v/>
      </c>
      <c r="ED158" s="294" t="str">
        <f ca="true">+IF(OFFSET('Hygiene Data'!$I$11,0,10*ROW('Hygiene Data'!I152))="","",OFFSET('Hygiene Data'!$I$11,0,10*ROW('Hygiene Data'!I152)))</f>
        <v/>
      </c>
      <c r="EE158" s="294" t="str">
        <f ca="true">+IF(OFFSET('Hygiene Data'!$I$12,0,10*ROW('Hygiene Data'!I152))="","",OFFSET('Hygiene Data'!$I$12,0,10*ROW('Hygiene Data'!I152)))</f>
        <v/>
      </c>
      <c r="EF158" s="294"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50" t="str">
        <f t="shared" ca="true" si="2"/>
        <v/>
      </c>
      <c r="D159" s="96"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6"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6"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6"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6"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6"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6"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6"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6"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6"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6"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6"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6"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6"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6"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6"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6"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6"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7"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7"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7"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7"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7"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7"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7"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7"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7"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7"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7"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7"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7"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7"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7"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7"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7"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7"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7"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7"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7"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7"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7"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7"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7"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7"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7"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7"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7"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7"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8"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8"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8"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8"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8"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8"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8"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8"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8"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8"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8"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8"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8"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8"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8"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8"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8"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8"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94"/>
      <c r="BS159" s="294" t="str">
        <f ca="true">+IF(OFFSET('Water Data'!$D$27,0,10*ROW('Water Data'!D153))="","",OFFSET('Water Data'!$D$27,0,10*ROW('Water Data'!D153)))</f>
        <v/>
      </c>
      <c r="BT159" s="294" t="str">
        <f ca="true">+IF(OFFSET('Water Data'!$D$28,0,10*ROW('Water Data'!D153))="","",OFFSET('Water Data'!$D$28,0,10*ROW('Water Data'!D153)))</f>
        <v/>
      </c>
      <c r="BU159" s="294" t="str">
        <f ca="true">+IF(OFFSET('Water Data'!$D$29,0,10*ROW('Water Data'!D153))="","",OFFSET('Water Data'!$D$29,0,10*ROW('Water Data'!D153)))</f>
        <v/>
      </c>
      <c r="BV159" s="294" t="str">
        <f ca="true">+IF(OFFSET('Water Data'!$E$27,0,10*ROW('Water Data'!E153))="","",OFFSET('Water Data'!$E$27,0,10*ROW('Water Data'!E153)))</f>
        <v/>
      </c>
      <c r="BW159" s="294" t="str">
        <f ca="true">+IF(OFFSET('Water Data'!$E$28,0,10*ROW('Water Data'!E153))="","",OFFSET('Water Data'!$E$28,0,10*ROW('Water Data'!E153)))</f>
        <v/>
      </c>
      <c r="BX159" s="294" t="str">
        <f ca="true">+IF(OFFSET('Water Data'!$E$29,0,10*ROW('Water Data'!E153))="","",OFFSET('Water Data'!$E$29,0,10*ROW('Water Data'!E153)))</f>
        <v/>
      </c>
      <c r="BY159" s="294" t="str">
        <f ca="true">+IF(OFFSET('Water Data'!$F$27,0,10*ROW('Water Data'!F153))="","",OFFSET('Water Data'!$F$27,0,10*ROW('Water Data'!F153)))</f>
        <v/>
      </c>
      <c r="BZ159" s="294" t="str">
        <f ca="true">+IF(OFFSET('Water Data'!$F$28,0,10*ROW('Water Data'!F153))="","",OFFSET('Water Data'!$F$28,0,10*ROW('Water Data'!F153)))</f>
        <v/>
      </c>
      <c r="CA159" s="294" t="str">
        <f ca="true">+IF(OFFSET('Water Data'!$F$29,0,10*ROW('Water Data'!F153))="","",OFFSET('Water Data'!$F$29,0,10*ROW('Water Data'!F153)))</f>
        <v/>
      </c>
      <c r="CB159" s="294" t="str">
        <f ca="true">+IF(OFFSET('Water Data'!$G$27,0,10*ROW('Water Data'!G153))="","",OFFSET('Water Data'!$G$27,0,10*ROW('Water Data'!G153)))</f>
        <v/>
      </c>
      <c r="CC159" s="294" t="str">
        <f ca="true">+IF(OFFSET('Water Data'!$G$28,0,10*ROW('Water Data'!G153))="","",OFFSET('Water Data'!$G$28,0,10*ROW('Water Data'!G153)))</f>
        <v/>
      </c>
      <c r="CD159" s="294" t="str">
        <f ca="true">+IF(OFFSET('Water Data'!$G$29,0,10*ROW('Water Data'!G153))="","",OFFSET('Water Data'!$G$29,0,10*ROW('Water Data'!G153)))</f>
        <v/>
      </c>
      <c r="CE159" s="294" t="str">
        <f ca="true">+IF(OFFSET('Water Data'!$H$27,0,10*ROW('Water Data'!H153))="","",OFFSET('Water Data'!$H$27,0,10*ROW('Water Data'!H153)))</f>
        <v/>
      </c>
      <c r="CF159" s="294" t="str">
        <f ca="true">+IF(OFFSET('Water Data'!$H$28,0,10*ROW('Water Data'!H153))="","",OFFSET('Water Data'!$H$28,0,10*ROW('Water Data'!H153)))</f>
        <v/>
      </c>
      <c r="CG159" s="294" t="str">
        <f ca="true">+IF(OFFSET('Water Data'!$H$29,0,10*ROW('Water Data'!H153))="","",OFFSET('Water Data'!$H$29,0,10*ROW('Water Data'!H153)))</f>
        <v/>
      </c>
      <c r="CH159" s="294" t="str">
        <f ca="true">+IF(OFFSET('Water Data'!$I$27,0,10*ROW('Water Data'!I153))="","",OFFSET('Water Data'!$I$27,0,10*ROW('Water Data'!I153)))</f>
        <v/>
      </c>
      <c r="CI159" s="294" t="str">
        <f ca="true">+IF(OFFSET('Water Data'!$I$28,0,10*ROW('Water Data'!I153))="","",OFFSET('Water Data'!$I$28,0,10*ROW('Water Data'!I153)))</f>
        <v/>
      </c>
      <c r="CJ159" s="294" t="str">
        <f ca="true">+IF(OFFSET('Water Data'!$I$29,0,10*ROW('Water Data'!I153))="","",OFFSET('Water Data'!$I$29,0,10*ROW('Water Data'!I153)))</f>
        <v/>
      </c>
      <c r="CK159" s="294" t="str">
        <f ca="true">+IF(OFFSET('Sanitation Data'!$D$28,0,10*ROW('Sanitation Data'!D153))="","",OFFSET('Sanitation Data'!$D$28,0,10*ROW('Sanitation Data'!D153)))</f>
        <v/>
      </c>
      <c r="CL159" s="294" t="str">
        <f ca="true">+IF(OFFSET('Sanitation Data'!$D$29,0,10*ROW('Sanitation Data'!D153))="","",OFFSET('Sanitation Data'!$D$29,0,10*ROW('Sanitation Data'!D153)))</f>
        <v/>
      </c>
      <c r="CM159" s="294" t="str">
        <f ca="true">+IF(OFFSET('Sanitation Data'!$D$30,0,10*ROW('Sanitation Data'!D153))="","",OFFSET('Sanitation Data'!$D$30,0,10*ROW('Sanitation Data'!D153)))</f>
        <v/>
      </c>
      <c r="CN159" s="294" t="str">
        <f ca="true">+IF(OFFSET('Sanitation Data'!$D$31,0,10*ROW('Sanitation Data'!D153))="","",OFFSET('Sanitation Data'!$D$31,0,10*ROW('Sanitation Data'!D153)))</f>
        <v/>
      </c>
      <c r="CO159" s="294" t="str">
        <f ca="true">+IF(OFFSET('Sanitation Data'!$D$32,0,10*ROW('Sanitation Data'!D153))="","",OFFSET('Sanitation Data'!$D$32,0,10*ROW('Sanitation Data'!D153)))</f>
        <v/>
      </c>
      <c r="CP159" s="294" t="str">
        <f ca="true">+IF(OFFSET('Sanitation Data'!$E$28,0,10*ROW('Sanitation Data'!E153))="","",OFFSET('Sanitation Data'!$E$28,0,10*ROW('Sanitation Data'!E153)))</f>
        <v/>
      </c>
      <c r="CQ159" s="294" t="str">
        <f ca="true">+IF(OFFSET('Sanitation Data'!$E$29,0,10*ROW('Sanitation Data'!E153))="","",OFFSET('Sanitation Data'!$E$29,0,10*ROW('Sanitation Data'!E153)))</f>
        <v/>
      </c>
      <c r="CR159" s="294" t="str">
        <f ca="true">+IF(OFFSET('Sanitation Data'!$E$30,0,10*ROW('Sanitation Data'!E153))="","",OFFSET('Sanitation Data'!$E$30,0,10*ROW('Sanitation Data'!E153)))</f>
        <v/>
      </c>
      <c r="CS159" s="294" t="str">
        <f ca="true">+IF(OFFSET('Sanitation Data'!$E$31,0,10*ROW('Sanitation Data'!E153))="","",OFFSET('Sanitation Data'!$E$31,0,10*ROW('Sanitation Data'!E153)))</f>
        <v/>
      </c>
      <c r="CT159" s="294" t="str">
        <f ca="true">+IF(OFFSET('Sanitation Data'!$E$32,0,10*ROW('Sanitation Data'!E153))="","",OFFSET('Sanitation Data'!$E$32,0,10*ROW('Sanitation Data'!E153)))</f>
        <v/>
      </c>
      <c r="CU159" s="294" t="str">
        <f ca="true">+IF(OFFSET('Sanitation Data'!$F$28,0,10*ROW('Sanitation Data'!F153))="","",OFFSET('Sanitation Data'!$F$28,0,10*ROW('Sanitation Data'!F153)))</f>
        <v/>
      </c>
      <c r="CV159" s="294" t="str">
        <f ca="true">+IF(OFFSET('Sanitation Data'!$F$29,0,10*ROW('Sanitation Data'!F153))="","",OFFSET('Sanitation Data'!$F$29,0,10*ROW('Sanitation Data'!F153)))</f>
        <v/>
      </c>
      <c r="CW159" s="294" t="str">
        <f ca="true">+IF(OFFSET('Sanitation Data'!$F$30,0,10*ROW('Sanitation Data'!F153))="","",OFFSET('Sanitation Data'!$F$30,0,10*ROW('Sanitation Data'!F153)))</f>
        <v/>
      </c>
      <c r="CX159" s="294" t="str">
        <f ca="true">+IF(OFFSET('Sanitation Data'!$F$31,0,10*ROW('Sanitation Data'!F153))="","",OFFSET('Sanitation Data'!$F$31,0,10*ROW('Sanitation Data'!F153)))</f>
        <v/>
      </c>
      <c r="CY159" s="294" t="str">
        <f ca="true">+IF(OFFSET('Sanitation Data'!$F$32,0,10*ROW('Sanitation Data'!F153))="","",OFFSET('Sanitation Data'!$F$32,0,10*ROW('Sanitation Data'!F153)))</f>
        <v/>
      </c>
      <c r="CZ159" s="294" t="str">
        <f ca="true">+IF(OFFSET('Sanitation Data'!$G$28,0,10*ROW('Sanitation Data'!G153))="","",OFFSET('Sanitation Data'!$G$28,0,10*ROW('Sanitation Data'!G153)))</f>
        <v/>
      </c>
      <c r="DA159" s="294" t="str">
        <f ca="true">+IF(OFFSET('Sanitation Data'!$G$29,0,10*ROW('Sanitation Data'!G153))="","",OFFSET('Sanitation Data'!$G$29,0,10*ROW('Sanitation Data'!G153)))</f>
        <v/>
      </c>
      <c r="DB159" s="294" t="str">
        <f ca="true">+IF(OFFSET('Sanitation Data'!$G$30,0,10*ROW('Sanitation Data'!G153))="","",OFFSET('Sanitation Data'!$G$30,0,10*ROW('Sanitation Data'!G153)))</f>
        <v/>
      </c>
      <c r="DC159" s="294" t="str">
        <f ca="true">+IF(OFFSET('Sanitation Data'!$G$31,0,10*ROW('Sanitation Data'!G153))="","",OFFSET('Sanitation Data'!$G$31,0,10*ROW('Sanitation Data'!G153)))</f>
        <v/>
      </c>
      <c r="DD159" s="294" t="str">
        <f ca="true">+IF(OFFSET('Sanitation Data'!$G$32,0,10*ROW('Sanitation Data'!G153))="","",OFFSET('Sanitation Data'!$G$32,0,10*ROW('Sanitation Data'!G153)))</f>
        <v/>
      </c>
      <c r="DE159" s="294" t="str">
        <f ca="true">+IF(OFFSET('Sanitation Data'!$H$28,0,10*ROW('Sanitation Data'!H153))="","",OFFSET('Sanitation Data'!$H$28,0,10*ROW('Sanitation Data'!H153)))</f>
        <v/>
      </c>
      <c r="DF159" s="294" t="str">
        <f ca="true">+IF(OFFSET('Sanitation Data'!$H$29,0,10*ROW('Sanitation Data'!H153))="","",OFFSET('Sanitation Data'!$H$29,0,10*ROW('Sanitation Data'!H153)))</f>
        <v/>
      </c>
      <c r="DG159" s="294" t="str">
        <f ca="true">+IF(OFFSET('Sanitation Data'!$H$30,0,10*ROW('Sanitation Data'!H153))="","",OFFSET('Sanitation Data'!$H$30,0,10*ROW('Sanitation Data'!H153)))</f>
        <v/>
      </c>
      <c r="DH159" s="294" t="str">
        <f ca="true">+IF(OFFSET('Sanitation Data'!$H$31,0,10*ROW('Sanitation Data'!H153))="","",OFFSET('Sanitation Data'!$H$31,0,10*ROW('Sanitation Data'!H153)))</f>
        <v/>
      </c>
      <c r="DI159" s="294" t="str">
        <f ca="true">+IF(OFFSET('Sanitation Data'!$H$32,0,10*ROW('Sanitation Data'!H153))="","",OFFSET('Sanitation Data'!$H$32,0,10*ROW('Sanitation Data'!H153)))</f>
        <v/>
      </c>
      <c r="DJ159" s="294" t="str">
        <f ca="true">+IF(OFFSET('Sanitation Data'!$I$28,0,10*ROW('Sanitation Data'!I153))="","",OFFSET('Sanitation Data'!$I$28,0,10*ROW('Sanitation Data'!I153)))</f>
        <v/>
      </c>
      <c r="DK159" s="294" t="str">
        <f ca="true">+IF(OFFSET('Sanitation Data'!$I$29,0,10*ROW('Sanitation Data'!I153))="","",OFFSET('Sanitation Data'!$I$29,0,10*ROW('Sanitation Data'!I153)))</f>
        <v/>
      </c>
      <c r="DL159" s="294" t="str">
        <f ca="true">+IF(OFFSET('Sanitation Data'!$I$30,0,10*ROW('Sanitation Data'!I153))="","",OFFSET('Sanitation Data'!$I$30,0,10*ROW('Sanitation Data'!I153)))</f>
        <v/>
      </c>
      <c r="DM159" s="294" t="str">
        <f ca="true">+IF(OFFSET('Sanitation Data'!$I$31,0,10*ROW('Sanitation Data'!I153))="","",OFFSET('Sanitation Data'!$I$31,0,10*ROW('Sanitation Data'!I153)))</f>
        <v/>
      </c>
      <c r="DN159" s="294" t="str">
        <f ca="true">+IF(OFFSET('Sanitation Data'!$I$32,0,10*ROW('Sanitation Data'!I153))="","",OFFSET('Sanitation Data'!$I$32,0,10*ROW('Sanitation Data'!I153)))</f>
        <v/>
      </c>
      <c r="DO159" s="294" t="str">
        <f ca="true">+IF(OFFSET('Hygiene Data'!$D$11,0,10*ROW('Hygiene Data'!D153))="","",OFFSET('Hygiene Data'!$D$11,0,10*ROW('Hygiene Data'!D153)))</f>
        <v/>
      </c>
      <c r="DP159" s="294" t="str">
        <f ca="true">+IF(OFFSET('Hygiene Data'!$D$12,0,10*ROW('Hygiene Data'!D153))="","",OFFSET('Hygiene Data'!$D$12,0,10*ROW('Hygiene Data'!D153)))</f>
        <v/>
      </c>
      <c r="DQ159" s="294" t="str">
        <f ca="true">+IF(OFFSET('Hygiene Data'!$D$13,0,10*ROW('Hygiene Data'!D153))="","",OFFSET('Hygiene Data'!$D$13,0,10*ROW('Hygiene Data'!D153)))</f>
        <v/>
      </c>
      <c r="DR159" s="294" t="str">
        <f ca="true">+IF(OFFSET('Hygiene Data'!$E$11,0,10*ROW('Hygiene Data'!E153))="","",OFFSET('Hygiene Data'!$E$11,0,10*ROW('Hygiene Data'!E153)))</f>
        <v/>
      </c>
      <c r="DS159" s="294" t="str">
        <f ca="true">+IF(OFFSET('Hygiene Data'!$E$12,0,10*ROW('Hygiene Data'!E153))="","",OFFSET('Hygiene Data'!$E$12,0,10*ROW('Hygiene Data'!E153)))</f>
        <v/>
      </c>
      <c r="DT159" s="294" t="str">
        <f ca="true">+IF(OFFSET('Hygiene Data'!$E$13,0,10*ROW('Hygiene Data'!E153))="","",OFFSET('Hygiene Data'!$E$13,0,10*ROW('Hygiene Data'!E153)))</f>
        <v/>
      </c>
      <c r="DU159" s="294" t="str">
        <f ca="true">+IF(OFFSET('Hygiene Data'!$F$11,0,10*ROW('Hygiene Data'!F153))="","",OFFSET('Hygiene Data'!$F$11,0,10*ROW('Hygiene Data'!F153)))</f>
        <v/>
      </c>
      <c r="DV159" s="294" t="str">
        <f ca="true">+IF(OFFSET('Hygiene Data'!$F$12,0,10*ROW('Hygiene Data'!F153))="","",OFFSET('Hygiene Data'!$F$12,0,10*ROW('Hygiene Data'!F153)))</f>
        <v/>
      </c>
      <c r="DW159" s="294" t="str">
        <f ca="true">+IF(OFFSET('Hygiene Data'!$F$13,0,10*ROW('Hygiene Data'!F153))="","",OFFSET('Hygiene Data'!$F$13,0,10*ROW('Hygiene Data'!F153)))</f>
        <v/>
      </c>
      <c r="DX159" s="294" t="str">
        <f ca="true">+IF(OFFSET('Hygiene Data'!$G$11,0,10*ROW('Hygiene Data'!G153))="","",OFFSET('Hygiene Data'!$G$11,0,10*ROW('Hygiene Data'!G153)))</f>
        <v/>
      </c>
      <c r="DY159" s="294" t="str">
        <f ca="true">+IF(OFFSET('Hygiene Data'!$G$12,0,10*ROW('Hygiene Data'!G153))="","",OFFSET('Hygiene Data'!$G$12,0,10*ROW('Hygiene Data'!G153)))</f>
        <v/>
      </c>
      <c r="DZ159" s="294" t="str">
        <f ca="true">+IF(OFFSET('Hygiene Data'!$G$13,0,10*ROW('Hygiene Data'!G153))="","",OFFSET('Hygiene Data'!$G$13,0,10*ROW('Hygiene Data'!G153)))</f>
        <v/>
      </c>
      <c r="EA159" s="294" t="str">
        <f ca="true">+IF(OFFSET('Hygiene Data'!$H$11,0,10*ROW('Hygiene Data'!H153))="","",OFFSET('Hygiene Data'!$H$11,0,10*ROW('Hygiene Data'!H153)))</f>
        <v/>
      </c>
      <c r="EB159" s="294" t="str">
        <f ca="true">+IF(OFFSET('Hygiene Data'!$H$12,0,10*ROW('Hygiene Data'!H153))="","",OFFSET('Hygiene Data'!$H$12,0,10*ROW('Hygiene Data'!H153)))</f>
        <v/>
      </c>
      <c r="EC159" s="294" t="str">
        <f ca="true">+IF(OFFSET('Hygiene Data'!$H$13,0,10*ROW('Hygiene Data'!H153))="","",OFFSET('Hygiene Data'!$H$13,0,10*ROW('Hygiene Data'!H153)))</f>
        <v/>
      </c>
      <c r="ED159" s="294" t="str">
        <f ca="true">+IF(OFFSET('Hygiene Data'!$I$11,0,10*ROW('Hygiene Data'!I153))="","",OFFSET('Hygiene Data'!$I$11,0,10*ROW('Hygiene Data'!I153)))</f>
        <v/>
      </c>
      <c r="EE159" s="294" t="str">
        <f ca="true">+IF(OFFSET('Hygiene Data'!$I$12,0,10*ROW('Hygiene Data'!I153))="","",OFFSET('Hygiene Data'!$I$12,0,10*ROW('Hygiene Data'!I153)))</f>
        <v/>
      </c>
      <c r="EF159" s="294"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50" t="str">
        <f t="shared" ca="true" si="2"/>
        <v/>
      </c>
      <c r="D160" s="96"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6"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6"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6"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6"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6"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6"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6"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6"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6"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6"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6"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6"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6"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6"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6"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6"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6"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7"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7"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7"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7"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7"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7"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7"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7"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7"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7"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7"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7"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7"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7"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7"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7"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7"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7"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7"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7"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7"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7"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7"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7"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7"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7"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7"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7"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7"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7"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8"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8"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8"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8"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8"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8"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8"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8"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8"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8"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8"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8"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8"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8"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8"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8"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8"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8"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94"/>
      <c r="BS160" s="294" t="str">
        <f ca="true">+IF(OFFSET('Water Data'!$D$27,0,10*ROW('Water Data'!D154))="","",OFFSET('Water Data'!$D$27,0,10*ROW('Water Data'!D154)))</f>
        <v/>
      </c>
      <c r="BT160" s="294" t="str">
        <f ca="true">+IF(OFFSET('Water Data'!$D$28,0,10*ROW('Water Data'!D154))="","",OFFSET('Water Data'!$D$28,0,10*ROW('Water Data'!D154)))</f>
        <v/>
      </c>
      <c r="BU160" s="294" t="str">
        <f ca="true">+IF(OFFSET('Water Data'!$D$29,0,10*ROW('Water Data'!D154))="","",OFFSET('Water Data'!$D$29,0,10*ROW('Water Data'!D154)))</f>
        <v/>
      </c>
      <c r="BV160" s="294" t="str">
        <f ca="true">+IF(OFFSET('Water Data'!$E$27,0,10*ROW('Water Data'!E154))="","",OFFSET('Water Data'!$E$27,0,10*ROW('Water Data'!E154)))</f>
        <v/>
      </c>
      <c r="BW160" s="294" t="str">
        <f ca="true">+IF(OFFSET('Water Data'!$E$28,0,10*ROW('Water Data'!E154))="","",OFFSET('Water Data'!$E$28,0,10*ROW('Water Data'!E154)))</f>
        <v/>
      </c>
      <c r="BX160" s="294" t="str">
        <f ca="true">+IF(OFFSET('Water Data'!$E$29,0,10*ROW('Water Data'!E154))="","",OFFSET('Water Data'!$E$29,0,10*ROW('Water Data'!E154)))</f>
        <v/>
      </c>
      <c r="BY160" s="294" t="str">
        <f ca="true">+IF(OFFSET('Water Data'!$F$27,0,10*ROW('Water Data'!F154))="","",OFFSET('Water Data'!$F$27,0,10*ROW('Water Data'!F154)))</f>
        <v/>
      </c>
      <c r="BZ160" s="294" t="str">
        <f ca="true">+IF(OFFSET('Water Data'!$F$28,0,10*ROW('Water Data'!F154))="","",OFFSET('Water Data'!$F$28,0,10*ROW('Water Data'!F154)))</f>
        <v/>
      </c>
      <c r="CA160" s="294" t="str">
        <f ca="true">+IF(OFFSET('Water Data'!$F$29,0,10*ROW('Water Data'!F154))="","",OFFSET('Water Data'!$F$29,0,10*ROW('Water Data'!F154)))</f>
        <v/>
      </c>
      <c r="CB160" s="294" t="str">
        <f ca="true">+IF(OFFSET('Water Data'!$G$27,0,10*ROW('Water Data'!G154))="","",OFFSET('Water Data'!$G$27,0,10*ROW('Water Data'!G154)))</f>
        <v/>
      </c>
      <c r="CC160" s="294" t="str">
        <f ca="true">+IF(OFFSET('Water Data'!$G$28,0,10*ROW('Water Data'!G154))="","",OFFSET('Water Data'!$G$28,0,10*ROW('Water Data'!G154)))</f>
        <v/>
      </c>
      <c r="CD160" s="294" t="str">
        <f ca="true">+IF(OFFSET('Water Data'!$G$29,0,10*ROW('Water Data'!G154))="","",OFFSET('Water Data'!$G$29,0,10*ROW('Water Data'!G154)))</f>
        <v/>
      </c>
      <c r="CE160" s="294" t="str">
        <f ca="true">+IF(OFFSET('Water Data'!$H$27,0,10*ROW('Water Data'!H154))="","",OFFSET('Water Data'!$H$27,0,10*ROW('Water Data'!H154)))</f>
        <v/>
      </c>
      <c r="CF160" s="294" t="str">
        <f ca="true">+IF(OFFSET('Water Data'!$H$28,0,10*ROW('Water Data'!H154))="","",OFFSET('Water Data'!$H$28,0,10*ROW('Water Data'!H154)))</f>
        <v/>
      </c>
      <c r="CG160" s="294" t="str">
        <f ca="true">+IF(OFFSET('Water Data'!$H$29,0,10*ROW('Water Data'!H154))="","",OFFSET('Water Data'!$H$29,0,10*ROW('Water Data'!H154)))</f>
        <v/>
      </c>
      <c r="CH160" s="294" t="str">
        <f ca="true">+IF(OFFSET('Water Data'!$I$27,0,10*ROW('Water Data'!I154))="","",OFFSET('Water Data'!$I$27,0,10*ROW('Water Data'!I154)))</f>
        <v/>
      </c>
      <c r="CI160" s="294" t="str">
        <f ca="true">+IF(OFFSET('Water Data'!$I$28,0,10*ROW('Water Data'!I154))="","",OFFSET('Water Data'!$I$28,0,10*ROW('Water Data'!I154)))</f>
        <v/>
      </c>
      <c r="CJ160" s="294" t="str">
        <f ca="true">+IF(OFFSET('Water Data'!$I$29,0,10*ROW('Water Data'!I154))="","",OFFSET('Water Data'!$I$29,0,10*ROW('Water Data'!I154)))</f>
        <v/>
      </c>
      <c r="CK160" s="294" t="str">
        <f ca="true">+IF(OFFSET('Sanitation Data'!$D$28,0,10*ROW('Sanitation Data'!D154))="","",OFFSET('Sanitation Data'!$D$28,0,10*ROW('Sanitation Data'!D154)))</f>
        <v/>
      </c>
      <c r="CL160" s="294" t="str">
        <f ca="true">+IF(OFFSET('Sanitation Data'!$D$29,0,10*ROW('Sanitation Data'!D154))="","",OFFSET('Sanitation Data'!$D$29,0,10*ROW('Sanitation Data'!D154)))</f>
        <v/>
      </c>
      <c r="CM160" s="294" t="str">
        <f ca="true">+IF(OFFSET('Sanitation Data'!$D$30,0,10*ROW('Sanitation Data'!D154))="","",OFFSET('Sanitation Data'!$D$30,0,10*ROW('Sanitation Data'!D154)))</f>
        <v/>
      </c>
      <c r="CN160" s="294" t="str">
        <f ca="true">+IF(OFFSET('Sanitation Data'!$D$31,0,10*ROW('Sanitation Data'!D154))="","",OFFSET('Sanitation Data'!$D$31,0,10*ROW('Sanitation Data'!D154)))</f>
        <v/>
      </c>
      <c r="CO160" s="294" t="str">
        <f ca="true">+IF(OFFSET('Sanitation Data'!$D$32,0,10*ROW('Sanitation Data'!D154))="","",OFFSET('Sanitation Data'!$D$32,0,10*ROW('Sanitation Data'!D154)))</f>
        <v/>
      </c>
      <c r="CP160" s="294" t="str">
        <f ca="true">+IF(OFFSET('Sanitation Data'!$E$28,0,10*ROW('Sanitation Data'!E154))="","",OFFSET('Sanitation Data'!$E$28,0,10*ROW('Sanitation Data'!E154)))</f>
        <v/>
      </c>
      <c r="CQ160" s="294" t="str">
        <f ca="true">+IF(OFFSET('Sanitation Data'!$E$29,0,10*ROW('Sanitation Data'!E154))="","",OFFSET('Sanitation Data'!$E$29,0,10*ROW('Sanitation Data'!E154)))</f>
        <v/>
      </c>
      <c r="CR160" s="294" t="str">
        <f ca="true">+IF(OFFSET('Sanitation Data'!$E$30,0,10*ROW('Sanitation Data'!E154))="","",OFFSET('Sanitation Data'!$E$30,0,10*ROW('Sanitation Data'!E154)))</f>
        <v/>
      </c>
      <c r="CS160" s="294" t="str">
        <f ca="true">+IF(OFFSET('Sanitation Data'!$E$31,0,10*ROW('Sanitation Data'!E154))="","",OFFSET('Sanitation Data'!$E$31,0,10*ROW('Sanitation Data'!E154)))</f>
        <v/>
      </c>
      <c r="CT160" s="294" t="str">
        <f ca="true">+IF(OFFSET('Sanitation Data'!$E$32,0,10*ROW('Sanitation Data'!E154))="","",OFFSET('Sanitation Data'!$E$32,0,10*ROW('Sanitation Data'!E154)))</f>
        <v/>
      </c>
      <c r="CU160" s="294" t="str">
        <f ca="true">+IF(OFFSET('Sanitation Data'!$F$28,0,10*ROW('Sanitation Data'!F154))="","",OFFSET('Sanitation Data'!$F$28,0,10*ROW('Sanitation Data'!F154)))</f>
        <v/>
      </c>
      <c r="CV160" s="294" t="str">
        <f ca="true">+IF(OFFSET('Sanitation Data'!$F$29,0,10*ROW('Sanitation Data'!F154))="","",OFFSET('Sanitation Data'!$F$29,0,10*ROW('Sanitation Data'!F154)))</f>
        <v/>
      </c>
      <c r="CW160" s="294" t="str">
        <f ca="true">+IF(OFFSET('Sanitation Data'!$F$30,0,10*ROW('Sanitation Data'!F154))="","",OFFSET('Sanitation Data'!$F$30,0,10*ROW('Sanitation Data'!F154)))</f>
        <v/>
      </c>
      <c r="CX160" s="294" t="str">
        <f ca="true">+IF(OFFSET('Sanitation Data'!$F$31,0,10*ROW('Sanitation Data'!F154))="","",OFFSET('Sanitation Data'!$F$31,0,10*ROW('Sanitation Data'!F154)))</f>
        <v/>
      </c>
      <c r="CY160" s="294" t="str">
        <f ca="true">+IF(OFFSET('Sanitation Data'!$F$32,0,10*ROW('Sanitation Data'!F154))="","",OFFSET('Sanitation Data'!$F$32,0,10*ROW('Sanitation Data'!F154)))</f>
        <v/>
      </c>
      <c r="CZ160" s="294" t="str">
        <f ca="true">+IF(OFFSET('Sanitation Data'!$G$28,0,10*ROW('Sanitation Data'!G154))="","",OFFSET('Sanitation Data'!$G$28,0,10*ROW('Sanitation Data'!G154)))</f>
        <v/>
      </c>
      <c r="DA160" s="294" t="str">
        <f ca="true">+IF(OFFSET('Sanitation Data'!$G$29,0,10*ROW('Sanitation Data'!G154))="","",OFFSET('Sanitation Data'!$G$29,0,10*ROW('Sanitation Data'!G154)))</f>
        <v/>
      </c>
      <c r="DB160" s="294" t="str">
        <f ca="true">+IF(OFFSET('Sanitation Data'!$G$30,0,10*ROW('Sanitation Data'!G154))="","",OFFSET('Sanitation Data'!$G$30,0,10*ROW('Sanitation Data'!G154)))</f>
        <v/>
      </c>
      <c r="DC160" s="294" t="str">
        <f ca="true">+IF(OFFSET('Sanitation Data'!$G$31,0,10*ROW('Sanitation Data'!G154))="","",OFFSET('Sanitation Data'!$G$31,0,10*ROW('Sanitation Data'!G154)))</f>
        <v/>
      </c>
      <c r="DD160" s="294" t="str">
        <f ca="true">+IF(OFFSET('Sanitation Data'!$G$32,0,10*ROW('Sanitation Data'!G154))="","",OFFSET('Sanitation Data'!$G$32,0,10*ROW('Sanitation Data'!G154)))</f>
        <v/>
      </c>
      <c r="DE160" s="294" t="str">
        <f ca="true">+IF(OFFSET('Sanitation Data'!$H$28,0,10*ROW('Sanitation Data'!H154))="","",OFFSET('Sanitation Data'!$H$28,0,10*ROW('Sanitation Data'!H154)))</f>
        <v/>
      </c>
      <c r="DF160" s="294" t="str">
        <f ca="true">+IF(OFFSET('Sanitation Data'!$H$29,0,10*ROW('Sanitation Data'!H154))="","",OFFSET('Sanitation Data'!$H$29,0,10*ROW('Sanitation Data'!H154)))</f>
        <v/>
      </c>
      <c r="DG160" s="294" t="str">
        <f ca="true">+IF(OFFSET('Sanitation Data'!$H$30,0,10*ROW('Sanitation Data'!H154))="","",OFFSET('Sanitation Data'!$H$30,0,10*ROW('Sanitation Data'!H154)))</f>
        <v/>
      </c>
      <c r="DH160" s="294" t="str">
        <f ca="true">+IF(OFFSET('Sanitation Data'!$H$31,0,10*ROW('Sanitation Data'!H154))="","",OFFSET('Sanitation Data'!$H$31,0,10*ROW('Sanitation Data'!H154)))</f>
        <v/>
      </c>
      <c r="DI160" s="294" t="str">
        <f ca="true">+IF(OFFSET('Sanitation Data'!$H$32,0,10*ROW('Sanitation Data'!H154))="","",OFFSET('Sanitation Data'!$H$32,0,10*ROW('Sanitation Data'!H154)))</f>
        <v/>
      </c>
      <c r="DJ160" s="294" t="str">
        <f ca="true">+IF(OFFSET('Sanitation Data'!$I$28,0,10*ROW('Sanitation Data'!I154))="","",OFFSET('Sanitation Data'!$I$28,0,10*ROW('Sanitation Data'!I154)))</f>
        <v/>
      </c>
      <c r="DK160" s="294" t="str">
        <f ca="true">+IF(OFFSET('Sanitation Data'!$I$29,0,10*ROW('Sanitation Data'!I154))="","",OFFSET('Sanitation Data'!$I$29,0,10*ROW('Sanitation Data'!I154)))</f>
        <v/>
      </c>
      <c r="DL160" s="294" t="str">
        <f ca="true">+IF(OFFSET('Sanitation Data'!$I$30,0,10*ROW('Sanitation Data'!I154))="","",OFFSET('Sanitation Data'!$I$30,0,10*ROW('Sanitation Data'!I154)))</f>
        <v/>
      </c>
      <c r="DM160" s="294" t="str">
        <f ca="true">+IF(OFFSET('Sanitation Data'!$I$31,0,10*ROW('Sanitation Data'!I154))="","",OFFSET('Sanitation Data'!$I$31,0,10*ROW('Sanitation Data'!I154)))</f>
        <v/>
      </c>
      <c r="DN160" s="294" t="str">
        <f ca="true">+IF(OFFSET('Sanitation Data'!$I$32,0,10*ROW('Sanitation Data'!I154))="","",OFFSET('Sanitation Data'!$I$32,0,10*ROW('Sanitation Data'!I154)))</f>
        <v/>
      </c>
      <c r="DO160" s="294" t="str">
        <f ca="true">+IF(OFFSET('Hygiene Data'!$D$11,0,10*ROW('Hygiene Data'!D154))="","",OFFSET('Hygiene Data'!$D$11,0,10*ROW('Hygiene Data'!D154)))</f>
        <v/>
      </c>
      <c r="DP160" s="294" t="str">
        <f ca="true">+IF(OFFSET('Hygiene Data'!$D$12,0,10*ROW('Hygiene Data'!D154))="","",OFFSET('Hygiene Data'!$D$12,0,10*ROW('Hygiene Data'!D154)))</f>
        <v/>
      </c>
      <c r="DQ160" s="294" t="str">
        <f ca="true">+IF(OFFSET('Hygiene Data'!$D$13,0,10*ROW('Hygiene Data'!D154))="","",OFFSET('Hygiene Data'!$D$13,0,10*ROW('Hygiene Data'!D154)))</f>
        <v/>
      </c>
      <c r="DR160" s="294" t="str">
        <f ca="true">+IF(OFFSET('Hygiene Data'!$E$11,0,10*ROW('Hygiene Data'!E154))="","",OFFSET('Hygiene Data'!$E$11,0,10*ROW('Hygiene Data'!E154)))</f>
        <v/>
      </c>
      <c r="DS160" s="294" t="str">
        <f ca="true">+IF(OFFSET('Hygiene Data'!$E$12,0,10*ROW('Hygiene Data'!E154))="","",OFFSET('Hygiene Data'!$E$12,0,10*ROW('Hygiene Data'!E154)))</f>
        <v/>
      </c>
      <c r="DT160" s="294" t="str">
        <f ca="true">+IF(OFFSET('Hygiene Data'!$E$13,0,10*ROW('Hygiene Data'!E154))="","",OFFSET('Hygiene Data'!$E$13,0,10*ROW('Hygiene Data'!E154)))</f>
        <v/>
      </c>
      <c r="DU160" s="294" t="str">
        <f ca="true">+IF(OFFSET('Hygiene Data'!$F$11,0,10*ROW('Hygiene Data'!F154))="","",OFFSET('Hygiene Data'!$F$11,0,10*ROW('Hygiene Data'!F154)))</f>
        <v/>
      </c>
      <c r="DV160" s="294" t="str">
        <f ca="true">+IF(OFFSET('Hygiene Data'!$F$12,0,10*ROW('Hygiene Data'!F154))="","",OFFSET('Hygiene Data'!$F$12,0,10*ROW('Hygiene Data'!F154)))</f>
        <v/>
      </c>
      <c r="DW160" s="294" t="str">
        <f ca="true">+IF(OFFSET('Hygiene Data'!$F$13,0,10*ROW('Hygiene Data'!F154))="","",OFFSET('Hygiene Data'!$F$13,0,10*ROW('Hygiene Data'!F154)))</f>
        <v/>
      </c>
      <c r="DX160" s="294" t="str">
        <f ca="true">+IF(OFFSET('Hygiene Data'!$G$11,0,10*ROW('Hygiene Data'!G154))="","",OFFSET('Hygiene Data'!$G$11,0,10*ROW('Hygiene Data'!G154)))</f>
        <v/>
      </c>
      <c r="DY160" s="294" t="str">
        <f ca="true">+IF(OFFSET('Hygiene Data'!$G$12,0,10*ROW('Hygiene Data'!G154))="","",OFFSET('Hygiene Data'!$G$12,0,10*ROW('Hygiene Data'!G154)))</f>
        <v/>
      </c>
      <c r="DZ160" s="294" t="str">
        <f ca="true">+IF(OFFSET('Hygiene Data'!$G$13,0,10*ROW('Hygiene Data'!G154))="","",OFFSET('Hygiene Data'!$G$13,0,10*ROW('Hygiene Data'!G154)))</f>
        <v/>
      </c>
      <c r="EA160" s="294" t="str">
        <f ca="true">+IF(OFFSET('Hygiene Data'!$H$11,0,10*ROW('Hygiene Data'!H154))="","",OFFSET('Hygiene Data'!$H$11,0,10*ROW('Hygiene Data'!H154)))</f>
        <v/>
      </c>
      <c r="EB160" s="294" t="str">
        <f ca="true">+IF(OFFSET('Hygiene Data'!$H$12,0,10*ROW('Hygiene Data'!H154))="","",OFFSET('Hygiene Data'!$H$12,0,10*ROW('Hygiene Data'!H154)))</f>
        <v/>
      </c>
      <c r="EC160" s="294" t="str">
        <f ca="true">+IF(OFFSET('Hygiene Data'!$H$13,0,10*ROW('Hygiene Data'!H154))="","",OFFSET('Hygiene Data'!$H$13,0,10*ROW('Hygiene Data'!H154)))</f>
        <v/>
      </c>
      <c r="ED160" s="294" t="str">
        <f ca="true">+IF(OFFSET('Hygiene Data'!$I$11,0,10*ROW('Hygiene Data'!I154))="","",OFFSET('Hygiene Data'!$I$11,0,10*ROW('Hygiene Data'!I154)))</f>
        <v/>
      </c>
      <c r="EE160" s="294" t="str">
        <f ca="true">+IF(OFFSET('Hygiene Data'!$I$12,0,10*ROW('Hygiene Data'!I154))="","",OFFSET('Hygiene Data'!$I$12,0,10*ROW('Hygiene Data'!I154)))</f>
        <v/>
      </c>
      <c r="EF160" s="294"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50" t="str">
        <f t="shared" ca="true" si="2"/>
        <v/>
      </c>
      <c r="D161" s="96"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6"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6"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6"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6"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6"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6"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6"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6"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6"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6"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6"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6"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6"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6"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6"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6"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6"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7"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7"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7"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7"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7"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7"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7"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7"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7"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7"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7"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7"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7"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7"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7"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7"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7"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7"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7"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7"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7"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7"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7"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7"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7"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7"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7"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7"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7"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7"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8"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8"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8"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8"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8"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8"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8"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8"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8"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8"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8"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8"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8"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8"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8"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8"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8"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8"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94"/>
      <c r="BS161" s="294" t="str">
        <f ca="true">+IF(OFFSET('Water Data'!$D$27,0,10*ROW('Water Data'!D155))="","",OFFSET('Water Data'!$D$27,0,10*ROW('Water Data'!D155)))</f>
        <v/>
      </c>
      <c r="BT161" s="294" t="str">
        <f ca="true">+IF(OFFSET('Water Data'!$D$28,0,10*ROW('Water Data'!D155))="","",OFFSET('Water Data'!$D$28,0,10*ROW('Water Data'!D155)))</f>
        <v/>
      </c>
      <c r="BU161" s="294" t="str">
        <f ca="true">+IF(OFFSET('Water Data'!$D$29,0,10*ROW('Water Data'!D155))="","",OFFSET('Water Data'!$D$29,0,10*ROW('Water Data'!D155)))</f>
        <v/>
      </c>
      <c r="BV161" s="294" t="str">
        <f ca="true">+IF(OFFSET('Water Data'!$E$27,0,10*ROW('Water Data'!E155))="","",OFFSET('Water Data'!$E$27,0,10*ROW('Water Data'!E155)))</f>
        <v/>
      </c>
      <c r="BW161" s="294" t="str">
        <f ca="true">+IF(OFFSET('Water Data'!$E$28,0,10*ROW('Water Data'!E155))="","",OFFSET('Water Data'!$E$28,0,10*ROW('Water Data'!E155)))</f>
        <v/>
      </c>
      <c r="BX161" s="294" t="str">
        <f ca="true">+IF(OFFSET('Water Data'!$E$29,0,10*ROW('Water Data'!E155))="","",OFFSET('Water Data'!$E$29,0,10*ROW('Water Data'!E155)))</f>
        <v/>
      </c>
      <c r="BY161" s="294" t="str">
        <f ca="true">+IF(OFFSET('Water Data'!$F$27,0,10*ROW('Water Data'!F155))="","",OFFSET('Water Data'!$F$27,0,10*ROW('Water Data'!F155)))</f>
        <v/>
      </c>
      <c r="BZ161" s="294" t="str">
        <f ca="true">+IF(OFFSET('Water Data'!$F$28,0,10*ROW('Water Data'!F155))="","",OFFSET('Water Data'!$F$28,0,10*ROW('Water Data'!F155)))</f>
        <v/>
      </c>
      <c r="CA161" s="294" t="str">
        <f ca="true">+IF(OFFSET('Water Data'!$F$29,0,10*ROW('Water Data'!F155))="","",OFFSET('Water Data'!$F$29,0,10*ROW('Water Data'!F155)))</f>
        <v/>
      </c>
      <c r="CB161" s="294" t="str">
        <f ca="true">+IF(OFFSET('Water Data'!$G$27,0,10*ROW('Water Data'!G155))="","",OFFSET('Water Data'!$G$27,0,10*ROW('Water Data'!G155)))</f>
        <v/>
      </c>
      <c r="CC161" s="294" t="str">
        <f ca="true">+IF(OFFSET('Water Data'!$G$28,0,10*ROW('Water Data'!G155))="","",OFFSET('Water Data'!$G$28,0,10*ROW('Water Data'!G155)))</f>
        <v/>
      </c>
      <c r="CD161" s="294" t="str">
        <f ca="true">+IF(OFFSET('Water Data'!$G$29,0,10*ROW('Water Data'!G155))="","",OFFSET('Water Data'!$G$29,0,10*ROW('Water Data'!G155)))</f>
        <v/>
      </c>
      <c r="CE161" s="294" t="str">
        <f ca="true">+IF(OFFSET('Water Data'!$H$27,0,10*ROW('Water Data'!H155))="","",OFFSET('Water Data'!$H$27,0,10*ROW('Water Data'!H155)))</f>
        <v/>
      </c>
      <c r="CF161" s="294" t="str">
        <f ca="true">+IF(OFFSET('Water Data'!$H$28,0,10*ROW('Water Data'!H155))="","",OFFSET('Water Data'!$H$28,0,10*ROW('Water Data'!H155)))</f>
        <v/>
      </c>
      <c r="CG161" s="294" t="str">
        <f ca="true">+IF(OFFSET('Water Data'!$H$29,0,10*ROW('Water Data'!H155))="","",OFFSET('Water Data'!$H$29,0,10*ROW('Water Data'!H155)))</f>
        <v/>
      </c>
      <c r="CH161" s="294" t="str">
        <f ca="true">+IF(OFFSET('Water Data'!$I$27,0,10*ROW('Water Data'!I155))="","",OFFSET('Water Data'!$I$27,0,10*ROW('Water Data'!I155)))</f>
        <v/>
      </c>
      <c r="CI161" s="294" t="str">
        <f ca="true">+IF(OFFSET('Water Data'!$I$28,0,10*ROW('Water Data'!I155))="","",OFFSET('Water Data'!$I$28,0,10*ROW('Water Data'!I155)))</f>
        <v/>
      </c>
      <c r="CJ161" s="294" t="str">
        <f ca="true">+IF(OFFSET('Water Data'!$I$29,0,10*ROW('Water Data'!I155))="","",OFFSET('Water Data'!$I$29,0,10*ROW('Water Data'!I155)))</f>
        <v/>
      </c>
      <c r="CK161" s="294" t="str">
        <f ca="true">+IF(OFFSET('Sanitation Data'!$D$28,0,10*ROW('Sanitation Data'!D155))="","",OFFSET('Sanitation Data'!$D$28,0,10*ROW('Sanitation Data'!D155)))</f>
        <v/>
      </c>
      <c r="CL161" s="294" t="str">
        <f ca="true">+IF(OFFSET('Sanitation Data'!$D$29,0,10*ROW('Sanitation Data'!D155))="","",OFFSET('Sanitation Data'!$D$29,0,10*ROW('Sanitation Data'!D155)))</f>
        <v/>
      </c>
      <c r="CM161" s="294" t="str">
        <f ca="true">+IF(OFFSET('Sanitation Data'!$D$30,0,10*ROW('Sanitation Data'!D155))="","",OFFSET('Sanitation Data'!$D$30,0,10*ROW('Sanitation Data'!D155)))</f>
        <v/>
      </c>
      <c r="CN161" s="294" t="str">
        <f ca="true">+IF(OFFSET('Sanitation Data'!$D$31,0,10*ROW('Sanitation Data'!D155))="","",OFFSET('Sanitation Data'!$D$31,0,10*ROW('Sanitation Data'!D155)))</f>
        <v/>
      </c>
      <c r="CO161" s="294" t="str">
        <f ca="true">+IF(OFFSET('Sanitation Data'!$D$32,0,10*ROW('Sanitation Data'!D155))="","",OFFSET('Sanitation Data'!$D$32,0,10*ROW('Sanitation Data'!D155)))</f>
        <v/>
      </c>
      <c r="CP161" s="294" t="str">
        <f ca="true">+IF(OFFSET('Sanitation Data'!$E$28,0,10*ROW('Sanitation Data'!E155))="","",OFFSET('Sanitation Data'!$E$28,0,10*ROW('Sanitation Data'!E155)))</f>
        <v/>
      </c>
      <c r="CQ161" s="294" t="str">
        <f ca="true">+IF(OFFSET('Sanitation Data'!$E$29,0,10*ROW('Sanitation Data'!E155))="","",OFFSET('Sanitation Data'!$E$29,0,10*ROW('Sanitation Data'!E155)))</f>
        <v/>
      </c>
      <c r="CR161" s="294" t="str">
        <f ca="true">+IF(OFFSET('Sanitation Data'!$E$30,0,10*ROW('Sanitation Data'!E155))="","",OFFSET('Sanitation Data'!$E$30,0,10*ROW('Sanitation Data'!E155)))</f>
        <v/>
      </c>
      <c r="CS161" s="294" t="str">
        <f ca="true">+IF(OFFSET('Sanitation Data'!$E$31,0,10*ROW('Sanitation Data'!E155))="","",OFFSET('Sanitation Data'!$E$31,0,10*ROW('Sanitation Data'!E155)))</f>
        <v/>
      </c>
      <c r="CT161" s="294" t="str">
        <f ca="true">+IF(OFFSET('Sanitation Data'!$E$32,0,10*ROW('Sanitation Data'!E155))="","",OFFSET('Sanitation Data'!$E$32,0,10*ROW('Sanitation Data'!E155)))</f>
        <v/>
      </c>
      <c r="CU161" s="294" t="str">
        <f ca="true">+IF(OFFSET('Sanitation Data'!$F$28,0,10*ROW('Sanitation Data'!F155))="","",OFFSET('Sanitation Data'!$F$28,0,10*ROW('Sanitation Data'!F155)))</f>
        <v/>
      </c>
      <c r="CV161" s="294" t="str">
        <f ca="true">+IF(OFFSET('Sanitation Data'!$F$29,0,10*ROW('Sanitation Data'!F155))="","",OFFSET('Sanitation Data'!$F$29,0,10*ROW('Sanitation Data'!F155)))</f>
        <v/>
      </c>
      <c r="CW161" s="294" t="str">
        <f ca="true">+IF(OFFSET('Sanitation Data'!$F$30,0,10*ROW('Sanitation Data'!F155))="","",OFFSET('Sanitation Data'!$F$30,0,10*ROW('Sanitation Data'!F155)))</f>
        <v/>
      </c>
      <c r="CX161" s="294" t="str">
        <f ca="true">+IF(OFFSET('Sanitation Data'!$F$31,0,10*ROW('Sanitation Data'!F155))="","",OFFSET('Sanitation Data'!$F$31,0,10*ROW('Sanitation Data'!F155)))</f>
        <v/>
      </c>
      <c r="CY161" s="294" t="str">
        <f ca="true">+IF(OFFSET('Sanitation Data'!$F$32,0,10*ROW('Sanitation Data'!F155))="","",OFFSET('Sanitation Data'!$F$32,0,10*ROW('Sanitation Data'!F155)))</f>
        <v/>
      </c>
      <c r="CZ161" s="294" t="str">
        <f ca="true">+IF(OFFSET('Sanitation Data'!$G$28,0,10*ROW('Sanitation Data'!G155))="","",OFFSET('Sanitation Data'!$G$28,0,10*ROW('Sanitation Data'!G155)))</f>
        <v/>
      </c>
      <c r="DA161" s="294" t="str">
        <f ca="true">+IF(OFFSET('Sanitation Data'!$G$29,0,10*ROW('Sanitation Data'!G155))="","",OFFSET('Sanitation Data'!$G$29,0,10*ROW('Sanitation Data'!G155)))</f>
        <v/>
      </c>
      <c r="DB161" s="294" t="str">
        <f ca="true">+IF(OFFSET('Sanitation Data'!$G$30,0,10*ROW('Sanitation Data'!G155))="","",OFFSET('Sanitation Data'!$G$30,0,10*ROW('Sanitation Data'!G155)))</f>
        <v/>
      </c>
      <c r="DC161" s="294" t="str">
        <f ca="true">+IF(OFFSET('Sanitation Data'!$G$31,0,10*ROW('Sanitation Data'!G155))="","",OFFSET('Sanitation Data'!$G$31,0,10*ROW('Sanitation Data'!G155)))</f>
        <v/>
      </c>
      <c r="DD161" s="294" t="str">
        <f ca="true">+IF(OFFSET('Sanitation Data'!$G$32,0,10*ROW('Sanitation Data'!G155))="","",OFFSET('Sanitation Data'!$G$32,0,10*ROW('Sanitation Data'!G155)))</f>
        <v/>
      </c>
      <c r="DE161" s="294" t="str">
        <f ca="true">+IF(OFFSET('Sanitation Data'!$H$28,0,10*ROW('Sanitation Data'!H155))="","",OFFSET('Sanitation Data'!$H$28,0,10*ROW('Sanitation Data'!H155)))</f>
        <v/>
      </c>
      <c r="DF161" s="294" t="str">
        <f ca="true">+IF(OFFSET('Sanitation Data'!$H$29,0,10*ROW('Sanitation Data'!H155))="","",OFFSET('Sanitation Data'!$H$29,0,10*ROW('Sanitation Data'!H155)))</f>
        <v/>
      </c>
      <c r="DG161" s="294" t="str">
        <f ca="true">+IF(OFFSET('Sanitation Data'!$H$30,0,10*ROW('Sanitation Data'!H155))="","",OFFSET('Sanitation Data'!$H$30,0,10*ROW('Sanitation Data'!H155)))</f>
        <v/>
      </c>
      <c r="DH161" s="294" t="str">
        <f ca="true">+IF(OFFSET('Sanitation Data'!$H$31,0,10*ROW('Sanitation Data'!H155))="","",OFFSET('Sanitation Data'!$H$31,0,10*ROW('Sanitation Data'!H155)))</f>
        <v/>
      </c>
      <c r="DI161" s="294" t="str">
        <f ca="true">+IF(OFFSET('Sanitation Data'!$H$32,0,10*ROW('Sanitation Data'!H155))="","",OFFSET('Sanitation Data'!$H$32,0,10*ROW('Sanitation Data'!H155)))</f>
        <v/>
      </c>
      <c r="DJ161" s="294" t="str">
        <f ca="true">+IF(OFFSET('Sanitation Data'!$I$28,0,10*ROW('Sanitation Data'!I155))="","",OFFSET('Sanitation Data'!$I$28,0,10*ROW('Sanitation Data'!I155)))</f>
        <v/>
      </c>
      <c r="DK161" s="294" t="str">
        <f ca="true">+IF(OFFSET('Sanitation Data'!$I$29,0,10*ROW('Sanitation Data'!I155))="","",OFFSET('Sanitation Data'!$I$29,0,10*ROW('Sanitation Data'!I155)))</f>
        <v/>
      </c>
      <c r="DL161" s="294" t="str">
        <f ca="true">+IF(OFFSET('Sanitation Data'!$I$30,0,10*ROW('Sanitation Data'!I155))="","",OFFSET('Sanitation Data'!$I$30,0,10*ROW('Sanitation Data'!I155)))</f>
        <v/>
      </c>
      <c r="DM161" s="294" t="str">
        <f ca="true">+IF(OFFSET('Sanitation Data'!$I$31,0,10*ROW('Sanitation Data'!I155))="","",OFFSET('Sanitation Data'!$I$31,0,10*ROW('Sanitation Data'!I155)))</f>
        <v/>
      </c>
      <c r="DN161" s="294" t="str">
        <f ca="true">+IF(OFFSET('Sanitation Data'!$I$32,0,10*ROW('Sanitation Data'!I155))="","",OFFSET('Sanitation Data'!$I$32,0,10*ROW('Sanitation Data'!I155)))</f>
        <v/>
      </c>
      <c r="DO161" s="294" t="str">
        <f ca="true">+IF(OFFSET('Hygiene Data'!$D$11,0,10*ROW('Hygiene Data'!D155))="","",OFFSET('Hygiene Data'!$D$11,0,10*ROW('Hygiene Data'!D155)))</f>
        <v/>
      </c>
      <c r="DP161" s="294" t="str">
        <f ca="true">+IF(OFFSET('Hygiene Data'!$D$12,0,10*ROW('Hygiene Data'!D155))="","",OFFSET('Hygiene Data'!$D$12,0,10*ROW('Hygiene Data'!D155)))</f>
        <v/>
      </c>
      <c r="DQ161" s="294" t="str">
        <f ca="true">+IF(OFFSET('Hygiene Data'!$D$13,0,10*ROW('Hygiene Data'!D155))="","",OFFSET('Hygiene Data'!$D$13,0,10*ROW('Hygiene Data'!D155)))</f>
        <v/>
      </c>
      <c r="DR161" s="294" t="str">
        <f ca="true">+IF(OFFSET('Hygiene Data'!$E$11,0,10*ROW('Hygiene Data'!E155))="","",OFFSET('Hygiene Data'!$E$11,0,10*ROW('Hygiene Data'!E155)))</f>
        <v/>
      </c>
      <c r="DS161" s="294" t="str">
        <f ca="true">+IF(OFFSET('Hygiene Data'!$E$12,0,10*ROW('Hygiene Data'!E155))="","",OFFSET('Hygiene Data'!$E$12,0,10*ROW('Hygiene Data'!E155)))</f>
        <v/>
      </c>
      <c r="DT161" s="294" t="str">
        <f ca="true">+IF(OFFSET('Hygiene Data'!$E$13,0,10*ROW('Hygiene Data'!E155))="","",OFFSET('Hygiene Data'!$E$13,0,10*ROW('Hygiene Data'!E155)))</f>
        <v/>
      </c>
      <c r="DU161" s="294" t="str">
        <f ca="true">+IF(OFFSET('Hygiene Data'!$F$11,0,10*ROW('Hygiene Data'!F155))="","",OFFSET('Hygiene Data'!$F$11,0,10*ROW('Hygiene Data'!F155)))</f>
        <v/>
      </c>
      <c r="DV161" s="294" t="str">
        <f ca="true">+IF(OFFSET('Hygiene Data'!$F$12,0,10*ROW('Hygiene Data'!F155))="","",OFFSET('Hygiene Data'!$F$12,0,10*ROW('Hygiene Data'!F155)))</f>
        <v/>
      </c>
      <c r="DW161" s="294" t="str">
        <f ca="true">+IF(OFFSET('Hygiene Data'!$F$13,0,10*ROW('Hygiene Data'!F155))="","",OFFSET('Hygiene Data'!$F$13,0,10*ROW('Hygiene Data'!F155)))</f>
        <v/>
      </c>
      <c r="DX161" s="294" t="str">
        <f ca="true">+IF(OFFSET('Hygiene Data'!$G$11,0,10*ROW('Hygiene Data'!G155))="","",OFFSET('Hygiene Data'!$G$11,0,10*ROW('Hygiene Data'!G155)))</f>
        <v/>
      </c>
      <c r="DY161" s="294" t="str">
        <f ca="true">+IF(OFFSET('Hygiene Data'!$G$12,0,10*ROW('Hygiene Data'!G155))="","",OFFSET('Hygiene Data'!$G$12,0,10*ROW('Hygiene Data'!G155)))</f>
        <v/>
      </c>
      <c r="DZ161" s="294" t="str">
        <f ca="true">+IF(OFFSET('Hygiene Data'!$G$13,0,10*ROW('Hygiene Data'!G155))="","",OFFSET('Hygiene Data'!$G$13,0,10*ROW('Hygiene Data'!G155)))</f>
        <v/>
      </c>
      <c r="EA161" s="294" t="str">
        <f ca="true">+IF(OFFSET('Hygiene Data'!$H$11,0,10*ROW('Hygiene Data'!H155))="","",OFFSET('Hygiene Data'!$H$11,0,10*ROW('Hygiene Data'!H155)))</f>
        <v/>
      </c>
      <c r="EB161" s="294" t="str">
        <f ca="true">+IF(OFFSET('Hygiene Data'!$H$12,0,10*ROW('Hygiene Data'!H155))="","",OFFSET('Hygiene Data'!$H$12,0,10*ROW('Hygiene Data'!H155)))</f>
        <v/>
      </c>
      <c r="EC161" s="294" t="str">
        <f ca="true">+IF(OFFSET('Hygiene Data'!$H$13,0,10*ROW('Hygiene Data'!H155))="","",OFFSET('Hygiene Data'!$H$13,0,10*ROW('Hygiene Data'!H155)))</f>
        <v/>
      </c>
      <c r="ED161" s="294" t="str">
        <f ca="true">+IF(OFFSET('Hygiene Data'!$I$11,0,10*ROW('Hygiene Data'!I155))="","",OFFSET('Hygiene Data'!$I$11,0,10*ROW('Hygiene Data'!I155)))</f>
        <v/>
      </c>
      <c r="EE161" s="294" t="str">
        <f ca="true">+IF(OFFSET('Hygiene Data'!$I$12,0,10*ROW('Hygiene Data'!I155))="","",OFFSET('Hygiene Data'!$I$12,0,10*ROW('Hygiene Data'!I155)))</f>
        <v/>
      </c>
      <c r="EF161" s="294"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50" t="str">
        <f t="shared" ca="true" si="2"/>
        <v/>
      </c>
      <c r="D162" s="96"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6"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6"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6"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6"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6"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6"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6"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6"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6"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6"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6"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6"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6"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6"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6"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6"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6"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7"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7"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7"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7"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7"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7"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7"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7"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7"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7"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7"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7"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7"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7"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7"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7"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7"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7"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7"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7"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7"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7"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7"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7"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7"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7"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7"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7"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7"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7"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8"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8"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8"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8"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8"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8"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8"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8"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8"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8"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8"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8"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8"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8"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8"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8"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8"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8"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94"/>
      <c r="BS162" s="294" t="str">
        <f ca="true">+IF(OFFSET('Water Data'!$D$27,0,10*ROW('Water Data'!D156))="","",OFFSET('Water Data'!$D$27,0,10*ROW('Water Data'!D156)))</f>
        <v/>
      </c>
      <c r="BT162" s="294" t="str">
        <f ca="true">+IF(OFFSET('Water Data'!$D$28,0,10*ROW('Water Data'!D156))="","",OFFSET('Water Data'!$D$28,0,10*ROW('Water Data'!D156)))</f>
        <v/>
      </c>
      <c r="BU162" s="294" t="str">
        <f ca="true">+IF(OFFSET('Water Data'!$D$29,0,10*ROW('Water Data'!D156))="","",OFFSET('Water Data'!$D$29,0,10*ROW('Water Data'!D156)))</f>
        <v/>
      </c>
      <c r="BV162" s="294" t="str">
        <f ca="true">+IF(OFFSET('Water Data'!$E$27,0,10*ROW('Water Data'!E156))="","",OFFSET('Water Data'!$E$27,0,10*ROW('Water Data'!E156)))</f>
        <v/>
      </c>
      <c r="BW162" s="294" t="str">
        <f ca="true">+IF(OFFSET('Water Data'!$E$28,0,10*ROW('Water Data'!E156))="","",OFFSET('Water Data'!$E$28,0,10*ROW('Water Data'!E156)))</f>
        <v/>
      </c>
      <c r="BX162" s="294" t="str">
        <f ca="true">+IF(OFFSET('Water Data'!$E$29,0,10*ROW('Water Data'!E156))="","",OFFSET('Water Data'!$E$29,0,10*ROW('Water Data'!E156)))</f>
        <v/>
      </c>
      <c r="BY162" s="294" t="str">
        <f ca="true">+IF(OFFSET('Water Data'!$F$27,0,10*ROW('Water Data'!F156))="","",OFFSET('Water Data'!$F$27,0,10*ROW('Water Data'!F156)))</f>
        <v/>
      </c>
      <c r="BZ162" s="294" t="str">
        <f ca="true">+IF(OFFSET('Water Data'!$F$28,0,10*ROW('Water Data'!F156))="","",OFFSET('Water Data'!$F$28,0,10*ROW('Water Data'!F156)))</f>
        <v/>
      </c>
      <c r="CA162" s="294" t="str">
        <f ca="true">+IF(OFFSET('Water Data'!$F$29,0,10*ROW('Water Data'!F156))="","",OFFSET('Water Data'!$F$29,0,10*ROW('Water Data'!F156)))</f>
        <v/>
      </c>
      <c r="CB162" s="294" t="str">
        <f ca="true">+IF(OFFSET('Water Data'!$G$27,0,10*ROW('Water Data'!G156))="","",OFFSET('Water Data'!$G$27,0,10*ROW('Water Data'!G156)))</f>
        <v/>
      </c>
      <c r="CC162" s="294" t="str">
        <f ca="true">+IF(OFFSET('Water Data'!$G$28,0,10*ROW('Water Data'!G156))="","",OFFSET('Water Data'!$G$28,0,10*ROW('Water Data'!G156)))</f>
        <v/>
      </c>
      <c r="CD162" s="294" t="str">
        <f ca="true">+IF(OFFSET('Water Data'!$G$29,0,10*ROW('Water Data'!G156))="","",OFFSET('Water Data'!$G$29,0,10*ROW('Water Data'!G156)))</f>
        <v/>
      </c>
      <c r="CE162" s="294" t="str">
        <f ca="true">+IF(OFFSET('Water Data'!$H$27,0,10*ROW('Water Data'!H156))="","",OFFSET('Water Data'!$H$27,0,10*ROW('Water Data'!H156)))</f>
        <v/>
      </c>
      <c r="CF162" s="294" t="str">
        <f ca="true">+IF(OFFSET('Water Data'!$H$28,0,10*ROW('Water Data'!H156))="","",OFFSET('Water Data'!$H$28,0,10*ROW('Water Data'!H156)))</f>
        <v/>
      </c>
      <c r="CG162" s="294" t="str">
        <f ca="true">+IF(OFFSET('Water Data'!$H$29,0,10*ROW('Water Data'!H156))="","",OFFSET('Water Data'!$H$29,0,10*ROW('Water Data'!H156)))</f>
        <v/>
      </c>
      <c r="CH162" s="294" t="str">
        <f ca="true">+IF(OFFSET('Water Data'!$I$27,0,10*ROW('Water Data'!I156))="","",OFFSET('Water Data'!$I$27,0,10*ROW('Water Data'!I156)))</f>
        <v/>
      </c>
      <c r="CI162" s="294" t="str">
        <f ca="true">+IF(OFFSET('Water Data'!$I$28,0,10*ROW('Water Data'!I156))="","",OFFSET('Water Data'!$I$28,0,10*ROW('Water Data'!I156)))</f>
        <v/>
      </c>
      <c r="CJ162" s="294" t="str">
        <f ca="true">+IF(OFFSET('Water Data'!$I$29,0,10*ROW('Water Data'!I156))="","",OFFSET('Water Data'!$I$29,0,10*ROW('Water Data'!I156)))</f>
        <v/>
      </c>
      <c r="CK162" s="294" t="str">
        <f ca="true">+IF(OFFSET('Sanitation Data'!$D$28,0,10*ROW('Sanitation Data'!D156))="","",OFFSET('Sanitation Data'!$D$28,0,10*ROW('Sanitation Data'!D156)))</f>
        <v/>
      </c>
      <c r="CL162" s="294" t="str">
        <f ca="true">+IF(OFFSET('Sanitation Data'!$D$29,0,10*ROW('Sanitation Data'!D156))="","",OFFSET('Sanitation Data'!$D$29,0,10*ROW('Sanitation Data'!D156)))</f>
        <v/>
      </c>
      <c r="CM162" s="294" t="str">
        <f ca="true">+IF(OFFSET('Sanitation Data'!$D$30,0,10*ROW('Sanitation Data'!D156))="","",OFFSET('Sanitation Data'!$D$30,0,10*ROW('Sanitation Data'!D156)))</f>
        <v/>
      </c>
      <c r="CN162" s="294" t="str">
        <f ca="true">+IF(OFFSET('Sanitation Data'!$D$31,0,10*ROW('Sanitation Data'!D156))="","",OFFSET('Sanitation Data'!$D$31,0,10*ROW('Sanitation Data'!D156)))</f>
        <v/>
      </c>
      <c r="CO162" s="294" t="str">
        <f ca="true">+IF(OFFSET('Sanitation Data'!$D$32,0,10*ROW('Sanitation Data'!D156))="","",OFFSET('Sanitation Data'!$D$32,0,10*ROW('Sanitation Data'!D156)))</f>
        <v/>
      </c>
      <c r="CP162" s="294" t="str">
        <f ca="true">+IF(OFFSET('Sanitation Data'!$E$28,0,10*ROW('Sanitation Data'!E156))="","",OFFSET('Sanitation Data'!$E$28,0,10*ROW('Sanitation Data'!E156)))</f>
        <v/>
      </c>
      <c r="CQ162" s="294" t="str">
        <f ca="true">+IF(OFFSET('Sanitation Data'!$E$29,0,10*ROW('Sanitation Data'!E156))="","",OFFSET('Sanitation Data'!$E$29,0,10*ROW('Sanitation Data'!E156)))</f>
        <v/>
      </c>
      <c r="CR162" s="294" t="str">
        <f ca="true">+IF(OFFSET('Sanitation Data'!$E$30,0,10*ROW('Sanitation Data'!E156))="","",OFFSET('Sanitation Data'!$E$30,0,10*ROW('Sanitation Data'!E156)))</f>
        <v/>
      </c>
      <c r="CS162" s="294" t="str">
        <f ca="true">+IF(OFFSET('Sanitation Data'!$E$31,0,10*ROW('Sanitation Data'!E156))="","",OFFSET('Sanitation Data'!$E$31,0,10*ROW('Sanitation Data'!E156)))</f>
        <v/>
      </c>
      <c r="CT162" s="294" t="str">
        <f ca="true">+IF(OFFSET('Sanitation Data'!$E$32,0,10*ROW('Sanitation Data'!E156))="","",OFFSET('Sanitation Data'!$E$32,0,10*ROW('Sanitation Data'!E156)))</f>
        <v/>
      </c>
      <c r="CU162" s="294" t="str">
        <f ca="true">+IF(OFFSET('Sanitation Data'!$F$28,0,10*ROW('Sanitation Data'!F156))="","",OFFSET('Sanitation Data'!$F$28,0,10*ROW('Sanitation Data'!F156)))</f>
        <v/>
      </c>
      <c r="CV162" s="294" t="str">
        <f ca="true">+IF(OFFSET('Sanitation Data'!$F$29,0,10*ROW('Sanitation Data'!F156))="","",OFFSET('Sanitation Data'!$F$29,0,10*ROW('Sanitation Data'!F156)))</f>
        <v/>
      </c>
      <c r="CW162" s="294" t="str">
        <f ca="true">+IF(OFFSET('Sanitation Data'!$F$30,0,10*ROW('Sanitation Data'!F156))="","",OFFSET('Sanitation Data'!$F$30,0,10*ROW('Sanitation Data'!F156)))</f>
        <v/>
      </c>
      <c r="CX162" s="294" t="str">
        <f ca="true">+IF(OFFSET('Sanitation Data'!$F$31,0,10*ROW('Sanitation Data'!F156))="","",OFFSET('Sanitation Data'!$F$31,0,10*ROW('Sanitation Data'!F156)))</f>
        <v/>
      </c>
      <c r="CY162" s="294" t="str">
        <f ca="true">+IF(OFFSET('Sanitation Data'!$F$32,0,10*ROW('Sanitation Data'!F156))="","",OFFSET('Sanitation Data'!$F$32,0,10*ROW('Sanitation Data'!F156)))</f>
        <v/>
      </c>
      <c r="CZ162" s="294" t="str">
        <f ca="true">+IF(OFFSET('Sanitation Data'!$G$28,0,10*ROW('Sanitation Data'!G156))="","",OFFSET('Sanitation Data'!$G$28,0,10*ROW('Sanitation Data'!G156)))</f>
        <v/>
      </c>
      <c r="DA162" s="294" t="str">
        <f ca="true">+IF(OFFSET('Sanitation Data'!$G$29,0,10*ROW('Sanitation Data'!G156))="","",OFFSET('Sanitation Data'!$G$29,0,10*ROW('Sanitation Data'!G156)))</f>
        <v/>
      </c>
      <c r="DB162" s="294" t="str">
        <f ca="true">+IF(OFFSET('Sanitation Data'!$G$30,0,10*ROW('Sanitation Data'!G156))="","",OFFSET('Sanitation Data'!$G$30,0,10*ROW('Sanitation Data'!G156)))</f>
        <v/>
      </c>
      <c r="DC162" s="294" t="str">
        <f ca="true">+IF(OFFSET('Sanitation Data'!$G$31,0,10*ROW('Sanitation Data'!G156))="","",OFFSET('Sanitation Data'!$G$31,0,10*ROW('Sanitation Data'!G156)))</f>
        <v/>
      </c>
      <c r="DD162" s="294" t="str">
        <f ca="true">+IF(OFFSET('Sanitation Data'!$G$32,0,10*ROW('Sanitation Data'!G156))="","",OFFSET('Sanitation Data'!$G$32,0,10*ROW('Sanitation Data'!G156)))</f>
        <v/>
      </c>
      <c r="DE162" s="294" t="str">
        <f ca="true">+IF(OFFSET('Sanitation Data'!$H$28,0,10*ROW('Sanitation Data'!H156))="","",OFFSET('Sanitation Data'!$H$28,0,10*ROW('Sanitation Data'!H156)))</f>
        <v/>
      </c>
      <c r="DF162" s="294" t="str">
        <f ca="true">+IF(OFFSET('Sanitation Data'!$H$29,0,10*ROW('Sanitation Data'!H156))="","",OFFSET('Sanitation Data'!$H$29,0,10*ROW('Sanitation Data'!H156)))</f>
        <v/>
      </c>
      <c r="DG162" s="294" t="str">
        <f ca="true">+IF(OFFSET('Sanitation Data'!$H$30,0,10*ROW('Sanitation Data'!H156))="","",OFFSET('Sanitation Data'!$H$30,0,10*ROW('Sanitation Data'!H156)))</f>
        <v/>
      </c>
      <c r="DH162" s="294" t="str">
        <f ca="true">+IF(OFFSET('Sanitation Data'!$H$31,0,10*ROW('Sanitation Data'!H156))="","",OFFSET('Sanitation Data'!$H$31,0,10*ROW('Sanitation Data'!H156)))</f>
        <v/>
      </c>
      <c r="DI162" s="294" t="str">
        <f ca="true">+IF(OFFSET('Sanitation Data'!$H$32,0,10*ROW('Sanitation Data'!H156))="","",OFFSET('Sanitation Data'!$H$32,0,10*ROW('Sanitation Data'!H156)))</f>
        <v/>
      </c>
      <c r="DJ162" s="294" t="str">
        <f ca="true">+IF(OFFSET('Sanitation Data'!$I$28,0,10*ROW('Sanitation Data'!I156))="","",OFFSET('Sanitation Data'!$I$28,0,10*ROW('Sanitation Data'!I156)))</f>
        <v/>
      </c>
      <c r="DK162" s="294" t="str">
        <f ca="true">+IF(OFFSET('Sanitation Data'!$I$29,0,10*ROW('Sanitation Data'!I156))="","",OFFSET('Sanitation Data'!$I$29,0,10*ROW('Sanitation Data'!I156)))</f>
        <v/>
      </c>
      <c r="DL162" s="294" t="str">
        <f ca="true">+IF(OFFSET('Sanitation Data'!$I$30,0,10*ROW('Sanitation Data'!I156))="","",OFFSET('Sanitation Data'!$I$30,0,10*ROW('Sanitation Data'!I156)))</f>
        <v/>
      </c>
      <c r="DM162" s="294" t="str">
        <f ca="true">+IF(OFFSET('Sanitation Data'!$I$31,0,10*ROW('Sanitation Data'!I156))="","",OFFSET('Sanitation Data'!$I$31,0,10*ROW('Sanitation Data'!I156)))</f>
        <v/>
      </c>
      <c r="DN162" s="294" t="str">
        <f ca="true">+IF(OFFSET('Sanitation Data'!$I$32,0,10*ROW('Sanitation Data'!I156))="","",OFFSET('Sanitation Data'!$I$32,0,10*ROW('Sanitation Data'!I156)))</f>
        <v/>
      </c>
      <c r="DO162" s="294" t="str">
        <f ca="true">+IF(OFFSET('Hygiene Data'!$D$11,0,10*ROW('Hygiene Data'!D156))="","",OFFSET('Hygiene Data'!$D$11,0,10*ROW('Hygiene Data'!D156)))</f>
        <v/>
      </c>
      <c r="DP162" s="294" t="str">
        <f ca="true">+IF(OFFSET('Hygiene Data'!$D$12,0,10*ROW('Hygiene Data'!D156))="","",OFFSET('Hygiene Data'!$D$12,0,10*ROW('Hygiene Data'!D156)))</f>
        <v/>
      </c>
      <c r="DQ162" s="294" t="str">
        <f ca="true">+IF(OFFSET('Hygiene Data'!$D$13,0,10*ROW('Hygiene Data'!D156))="","",OFFSET('Hygiene Data'!$D$13,0,10*ROW('Hygiene Data'!D156)))</f>
        <v/>
      </c>
      <c r="DR162" s="294" t="str">
        <f ca="true">+IF(OFFSET('Hygiene Data'!$E$11,0,10*ROW('Hygiene Data'!E156))="","",OFFSET('Hygiene Data'!$E$11,0,10*ROW('Hygiene Data'!E156)))</f>
        <v/>
      </c>
      <c r="DS162" s="294" t="str">
        <f ca="true">+IF(OFFSET('Hygiene Data'!$E$12,0,10*ROW('Hygiene Data'!E156))="","",OFFSET('Hygiene Data'!$E$12,0,10*ROW('Hygiene Data'!E156)))</f>
        <v/>
      </c>
      <c r="DT162" s="294" t="str">
        <f ca="true">+IF(OFFSET('Hygiene Data'!$E$13,0,10*ROW('Hygiene Data'!E156))="","",OFFSET('Hygiene Data'!$E$13,0,10*ROW('Hygiene Data'!E156)))</f>
        <v/>
      </c>
      <c r="DU162" s="294" t="str">
        <f ca="true">+IF(OFFSET('Hygiene Data'!$F$11,0,10*ROW('Hygiene Data'!F156))="","",OFFSET('Hygiene Data'!$F$11,0,10*ROW('Hygiene Data'!F156)))</f>
        <v/>
      </c>
      <c r="DV162" s="294" t="str">
        <f ca="true">+IF(OFFSET('Hygiene Data'!$F$12,0,10*ROW('Hygiene Data'!F156))="","",OFFSET('Hygiene Data'!$F$12,0,10*ROW('Hygiene Data'!F156)))</f>
        <v/>
      </c>
      <c r="DW162" s="294" t="str">
        <f ca="true">+IF(OFFSET('Hygiene Data'!$F$13,0,10*ROW('Hygiene Data'!F156))="","",OFFSET('Hygiene Data'!$F$13,0,10*ROW('Hygiene Data'!F156)))</f>
        <v/>
      </c>
      <c r="DX162" s="294" t="str">
        <f ca="true">+IF(OFFSET('Hygiene Data'!$G$11,0,10*ROW('Hygiene Data'!G156))="","",OFFSET('Hygiene Data'!$G$11,0,10*ROW('Hygiene Data'!G156)))</f>
        <v/>
      </c>
      <c r="DY162" s="294" t="str">
        <f ca="true">+IF(OFFSET('Hygiene Data'!$G$12,0,10*ROW('Hygiene Data'!G156))="","",OFFSET('Hygiene Data'!$G$12,0,10*ROW('Hygiene Data'!G156)))</f>
        <v/>
      </c>
      <c r="DZ162" s="294" t="str">
        <f ca="true">+IF(OFFSET('Hygiene Data'!$G$13,0,10*ROW('Hygiene Data'!G156))="","",OFFSET('Hygiene Data'!$G$13,0,10*ROW('Hygiene Data'!G156)))</f>
        <v/>
      </c>
      <c r="EA162" s="294" t="str">
        <f ca="true">+IF(OFFSET('Hygiene Data'!$H$11,0,10*ROW('Hygiene Data'!H156))="","",OFFSET('Hygiene Data'!$H$11,0,10*ROW('Hygiene Data'!H156)))</f>
        <v/>
      </c>
      <c r="EB162" s="294" t="str">
        <f ca="true">+IF(OFFSET('Hygiene Data'!$H$12,0,10*ROW('Hygiene Data'!H156))="","",OFFSET('Hygiene Data'!$H$12,0,10*ROW('Hygiene Data'!H156)))</f>
        <v/>
      </c>
      <c r="EC162" s="294" t="str">
        <f ca="true">+IF(OFFSET('Hygiene Data'!$H$13,0,10*ROW('Hygiene Data'!H156))="","",OFFSET('Hygiene Data'!$H$13,0,10*ROW('Hygiene Data'!H156)))</f>
        <v/>
      </c>
      <c r="ED162" s="294" t="str">
        <f ca="true">+IF(OFFSET('Hygiene Data'!$I$11,0,10*ROW('Hygiene Data'!I156))="","",OFFSET('Hygiene Data'!$I$11,0,10*ROW('Hygiene Data'!I156)))</f>
        <v/>
      </c>
      <c r="EE162" s="294" t="str">
        <f ca="true">+IF(OFFSET('Hygiene Data'!$I$12,0,10*ROW('Hygiene Data'!I156))="","",OFFSET('Hygiene Data'!$I$12,0,10*ROW('Hygiene Data'!I156)))</f>
        <v/>
      </c>
      <c r="EF162" s="294"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50" t="str">
        <f t="shared" ca="true" si="2"/>
        <v/>
      </c>
      <c r="D163" s="96"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6"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6"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6"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6"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6"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6"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6"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6"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6"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6"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6"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6"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6"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6"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6"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6"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6"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7"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7"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7"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7"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7"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7"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7"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7"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7"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7"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7"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7"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7"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7"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7"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7"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7"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7"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7"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7"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7"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7"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7"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7"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7"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7"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7"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7"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7"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7"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8"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8"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8"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8"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8"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8"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8"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8"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8"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8"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8"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8"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8"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8"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8"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8"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8"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8"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94"/>
      <c r="BS163" s="294" t="str">
        <f ca="true">+IF(OFFSET('Water Data'!$D$27,0,10*ROW('Water Data'!D157))="","",OFFSET('Water Data'!$D$27,0,10*ROW('Water Data'!D157)))</f>
        <v/>
      </c>
      <c r="BT163" s="294" t="str">
        <f ca="true">+IF(OFFSET('Water Data'!$D$28,0,10*ROW('Water Data'!D157))="","",OFFSET('Water Data'!$D$28,0,10*ROW('Water Data'!D157)))</f>
        <v/>
      </c>
      <c r="BU163" s="294" t="str">
        <f ca="true">+IF(OFFSET('Water Data'!$D$29,0,10*ROW('Water Data'!D157))="","",OFFSET('Water Data'!$D$29,0,10*ROW('Water Data'!D157)))</f>
        <v/>
      </c>
      <c r="BV163" s="294" t="str">
        <f ca="true">+IF(OFFSET('Water Data'!$E$27,0,10*ROW('Water Data'!E157))="","",OFFSET('Water Data'!$E$27,0,10*ROW('Water Data'!E157)))</f>
        <v/>
      </c>
      <c r="BW163" s="294" t="str">
        <f ca="true">+IF(OFFSET('Water Data'!$E$28,0,10*ROW('Water Data'!E157))="","",OFFSET('Water Data'!$E$28,0,10*ROW('Water Data'!E157)))</f>
        <v/>
      </c>
      <c r="BX163" s="294" t="str">
        <f ca="true">+IF(OFFSET('Water Data'!$E$29,0,10*ROW('Water Data'!E157))="","",OFFSET('Water Data'!$E$29,0,10*ROW('Water Data'!E157)))</f>
        <v/>
      </c>
      <c r="BY163" s="294" t="str">
        <f ca="true">+IF(OFFSET('Water Data'!$F$27,0,10*ROW('Water Data'!F157))="","",OFFSET('Water Data'!$F$27,0,10*ROW('Water Data'!F157)))</f>
        <v/>
      </c>
      <c r="BZ163" s="294" t="str">
        <f ca="true">+IF(OFFSET('Water Data'!$F$28,0,10*ROW('Water Data'!F157))="","",OFFSET('Water Data'!$F$28,0,10*ROW('Water Data'!F157)))</f>
        <v/>
      </c>
      <c r="CA163" s="294" t="str">
        <f ca="true">+IF(OFFSET('Water Data'!$F$29,0,10*ROW('Water Data'!F157))="","",OFFSET('Water Data'!$F$29,0,10*ROW('Water Data'!F157)))</f>
        <v/>
      </c>
      <c r="CB163" s="294" t="str">
        <f ca="true">+IF(OFFSET('Water Data'!$G$27,0,10*ROW('Water Data'!G157))="","",OFFSET('Water Data'!$G$27,0,10*ROW('Water Data'!G157)))</f>
        <v/>
      </c>
      <c r="CC163" s="294" t="str">
        <f ca="true">+IF(OFFSET('Water Data'!$G$28,0,10*ROW('Water Data'!G157))="","",OFFSET('Water Data'!$G$28,0,10*ROW('Water Data'!G157)))</f>
        <v/>
      </c>
      <c r="CD163" s="294" t="str">
        <f ca="true">+IF(OFFSET('Water Data'!$G$29,0,10*ROW('Water Data'!G157))="","",OFFSET('Water Data'!$G$29,0,10*ROW('Water Data'!G157)))</f>
        <v/>
      </c>
      <c r="CE163" s="294" t="str">
        <f ca="true">+IF(OFFSET('Water Data'!$H$27,0,10*ROW('Water Data'!H157))="","",OFFSET('Water Data'!$H$27,0,10*ROW('Water Data'!H157)))</f>
        <v/>
      </c>
      <c r="CF163" s="294" t="str">
        <f ca="true">+IF(OFFSET('Water Data'!$H$28,0,10*ROW('Water Data'!H157))="","",OFFSET('Water Data'!$H$28,0,10*ROW('Water Data'!H157)))</f>
        <v/>
      </c>
      <c r="CG163" s="294" t="str">
        <f ca="true">+IF(OFFSET('Water Data'!$H$29,0,10*ROW('Water Data'!H157))="","",OFFSET('Water Data'!$H$29,0,10*ROW('Water Data'!H157)))</f>
        <v/>
      </c>
      <c r="CH163" s="294" t="str">
        <f ca="true">+IF(OFFSET('Water Data'!$I$27,0,10*ROW('Water Data'!I157))="","",OFFSET('Water Data'!$I$27,0,10*ROW('Water Data'!I157)))</f>
        <v/>
      </c>
      <c r="CI163" s="294" t="str">
        <f ca="true">+IF(OFFSET('Water Data'!$I$28,0,10*ROW('Water Data'!I157))="","",OFFSET('Water Data'!$I$28,0,10*ROW('Water Data'!I157)))</f>
        <v/>
      </c>
      <c r="CJ163" s="294" t="str">
        <f ca="true">+IF(OFFSET('Water Data'!$I$29,0,10*ROW('Water Data'!I157))="","",OFFSET('Water Data'!$I$29,0,10*ROW('Water Data'!I157)))</f>
        <v/>
      </c>
      <c r="CK163" s="294" t="str">
        <f ca="true">+IF(OFFSET('Sanitation Data'!$D$28,0,10*ROW('Sanitation Data'!D157))="","",OFFSET('Sanitation Data'!$D$28,0,10*ROW('Sanitation Data'!D157)))</f>
        <v/>
      </c>
      <c r="CL163" s="294" t="str">
        <f ca="true">+IF(OFFSET('Sanitation Data'!$D$29,0,10*ROW('Sanitation Data'!D157))="","",OFFSET('Sanitation Data'!$D$29,0,10*ROW('Sanitation Data'!D157)))</f>
        <v/>
      </c>
      <c r="CM163" s="294" t="str">
        <f ca="true">+IF(OFFSET('Sanitation Data'!$D$30,0,10*ROW('Sanitation Data'!D157))="","",OFFSET('Sanitation Data'!$D$30,0,10*ROW('Sanitation Data'!D157)))</f>
        <v/>
      </c>
      <c r="CN163" s="294" t="str">
        <f ca="true">+IF(OFFSET('Sanitation Data'!$D$31,0,10*ROW('Sanitation Data'!D157))="","",OFFSET('Sanitation Data'!$D$31,0,10*ROW('Sanitation Data'!D157)))</f>
        <v/>
      </c>
      <c r="CO163" s="294" t="str">
        <f ca="true">+IF(OFFSET('Sanitation Data'!$D$32,0,10*ROW('Sanitation Data'!D157))="","",OFFSET('Sanitation Data'!$D$32,0,10*ROW('Sanitation Data'!D157)))</f>
        <v/>
      </c>
      <c r="CP163" s="294" t="str">
        <f ca="true">+IF(OFFSET('Sanitation Data'!$E$28,0,10*ROW('Sanitation Data'!E157))="","",OFFSET('Sanitation Data'!$E$28,0,10*ROW('Sanitation Data'!E157)))</f>
        <v/>
      </c>
      <c r="CQ163" s="294" t="str">
        <f ca="true">+IF(OFFSET('Sanitation Data'!$E$29,0,10*ROW('Sanitation Data'!E157))="","",OFFSET('Sanitation Data'!$E$29,0,10*ROW('Sanitation Data'!E157)))</f>
        <v/>
      </c>
      <c r="CR163" s="294" t="str">
        <f ca="true">+IF(OFFSET('Sanitation Data'!$E$30,0,10*ROW('Sanitation Data'!E157))="","",OFFSET('Sanitation Data'!$E$30,0,10*ROW('Sanitation Data'!E157)))</f>
        <v/>
      </c>
      <c r="CS163" s="294" t="str">
        <f ca="true">+IF(OFFSET('Sanitation Data'!$E$31,0,10*ROW('Sanitation Data'!E157))="","",OFFSET('Sanitation Data'!$E$31,0,10*ROW('Sanitation Data'!E157)))</f>
        <v/>
      </c>
      <c r="CT163" s="294" t="str">
        <f ca="true">+IF(OFFSET('Sanitation Data'!$E$32,0,10*ROW('Sanitation Data'!E157))="","",OFFSET('Sanitation Data'!$E$32,0,10*ROW('Sanitation Data'!E157)))</f>
        <v/>
      </c>
      <c r="CU163" s="294" t="str">
        <f ca="true">+IF(OFFSET('Sanitation Data'!$F$28,0,10*ROW('Sanitation Data'!F157))="","",OFFSET('Sanitation Data'!$F$28,0,10*ROW('Sanitation Data'!F157)))</f>
        <v/>
      </c>
      <c r="CV163" s="294" t="str">
        <f ca="true">+IF(OFFSET('Sanitation Data'!$F$29,0,10*ROW('Sanitation Data'!F157))="","",OFFSET('Sanitation Data'!$F$29,0,10*ROW('Sanitation Data'!F157)))</f>
        <v/>
      </c>
      <c r="CW163" s="294" t="str">
        <f ca="true">+IF(OFFSET('Sanitation Data'!$F$30,0,10*ROW('Sanitation Data'!F157))="","",OFFSET('Sanitation Data'!$F$30,0,10*ROW('Sanitation Data'!F157)))</f>
        <v/>
      </c>
      <c r="CX163" s="294" t="str">
        <f ca="true">+IF(OFFSET('Sanitation Data'!$F$31,0,10*ROW('Sanitation Data'!F157))="","",OFFSET('Sanitation Data'!$F$31,0,10*ROW('Sanitation Data'!F157)))</f>
        <v/>
      </c>
      <c r="CY163" s="294" t="str">
        <f ca="true">+IF(OFFSET('Sanitation Data'!$F$32,0,10*ROW('Sanitation Data'!F157))="","",OFFSET('Sanitation Data'!$F$32,0,10*ROW('Sanitation Data'!F157)))</f>
        <v/>
      </c>
      <c r="CZ163" s="294" t="str">
        <f ca="true">+IF(OFFSET('Sanitation Data'!$G$28,0,10*ROW('Sanitation Data'!G157))="","",OFFSET('Sanitation Data'!$G$28,0,10*ROW('Sanitation Data'!G157)))</f>
        <v/>
      </c>
      <c r="DA163" s="294" t="str">
        <f ca="true">+IF(OFFSET('Sanitation Data'!$G$29,0,10*ROW('Sanitation Data'!G157))="","",OFFSET('Sanitation Data'!$G$29,0,10*ROW('Sanitation Data'!G157)))</f>
        <v/>
      </c>
      <c r="DB163" s="294" t="str">
        <f ca="true">+IF(OFFSET('Sanitation Data'!$G$30,0,10*ROW('Sanitation Data'!G157))="","",OFFSET('Sanitation Data'!$G$30,0,10*ROW('Sanitation Data'!G157)))</f>
        <v/>
      </c>
      <c r="DC163" s="294" t="str">
        <f ca="true">+IF(OFFSET('Sanitation Data'!$G$31,0,10*ROW('Sanitation Data'!G157))="","",OFFSET('Sanitation Data'!$G$31,0,10*ROW('Sanitation Data'!G157)))</f>
        <v/>
      </c>
      <c r="DD163" s="294" t="str">
        <f ca="true">+IF(OFFSET('Sanitation Data'!$G$32,0,10*ROW('Sanitation Data'!G157))="","",OFFSET('Sanitation Data'!$G$32,0,10*ROW('Sanitation Data'!G157)))</f>
        <v/>
      </c>
      <c r="DE163" s="294" t="str">
        <f ca="true">+IF(OFFSET('Sanitation Data'!$H$28,0,10*ROW('Sanitation Data'!H157))="","",OFFSET('Sanitation Data'!$H$28,0,10*ROW('Sanitation Data'!H157)))</f>
        <v/>
      </c>
      <c r="DF163" s="294" t="str">
        <f ca="true">+IF(OFFSET('Sanitation Data'!$H$29,0,10*ROW('Sanitation Data'!H157))="","",OFFSET('Sanitation Data'!$H$29,0,10*ROW('Sanitation Data'!H157)))</f>
        <v/>
      </c>
      <c r="DG163" s="294" t="str">
        <f ca="true">+IF(OFFSET('Sanitation Data'!$H$30,0,10*ROW('Sanitation Data'!H157))="","",OFFSET('Sanitation Data'!$H$30,0,10*ROW('Sanitation Data'!H157)))</f>
        <v/>
      </c>
      <c r="DH163" s="294" t="str">
        <f ca="true">+IF(OFFSET('Sanitation Data'!$H$31,0,10*ROW('Sanitation Data'!H157))="","",OFFSET('Sanitation Data'!$H$31,0,10*ROW('Sanitation Data'!H157)))</f>
        <v/>
      </c>
      <c r="DI163" s="294" t="str">
        <f ca="true">+IF(OFFSET('Sanitation Data'!$H$32,0,10*ROW('Sanitation Data'!H157))="","",OFFSET('Sanitation Data'!$H$32,0,10*ROW('Sanitation Data'!H157)))</f>
        <v/>
      </c>
      <c r="DJ163" s="294" t="str">
        <f ca="true">+IF(OFFSET('Sanitation Data'!$I$28,0,10*ROW('Sanitation Data'!I157))="","",OFFSET('Sanitation Data'!$I$28,0,10*ROW('Sanitation Data'!I157)))</f>
        <v/>
      </c>
      <c r="DK163" s="294" t="str">
        <f ca="true">+IF(OFFSET('Sanitation Data'!$I$29,0,10*ROW('Sanitation Data'!I157))="","",OFFSET('Sanitation Data'!$I$29,0,10*ROW('Sanitation Data'!I157)))</f>
        <v/>
      </c>
      <c r="DL163" s="294" t="str">
        <f ca="true">+IF(OFFSET('Sanitation Data'!$I$30,0,10*ROW('Sanitation Data'!I157))="","",OFFSET('Sanitation Data'!$I$30,0,10*ROW('Sanitation Data'!I157)))</f>
        <v/>
      </c>
      <c r="DM163" s="294" t="str">
        <f ca="true">+IF(OFFSET('Sanitation Data'!$I$31,0,10*ROW('Sanitation Data'!I157))="","",OFFSET('Sanitation Data'!$I$31,0,10*ROW('Sanitation Data'!I157)))</f>
        <v/>
      </c>
      <c r="DN163" s="294" t="str">
        <f ca="true">+IF(OFFSET('Sanitation Data'!$I$32,0,10*ROW('Sanitation Data'!I157))="","",OFFSET('Sanitation Data'!$I$32,0,10*ROW('Sanitation Data'!I157)))</f>
        <v/>
      </c>
      <c r="DO163" s="294" t="str">
        <f ca="true">+IF(OFFSET('Hygiene Data'!$D$11,0,10*ROW('Hygiene Data'!D157))="","",OFFSET('Hygiene Data'!$D$11,0,10*ROW('Hygiene Data'!D157)))</f>
        <v/>
      </c>
      <c r="DP163" s="294" t="str">
        <f ca="true">+IF(OFFSET('Hygiene Data'!$D$12,0,10*ROW('Hygiene Data'!D157))="","",OFFSET('Hygiene Data'!$D$12,0,10*ROW('Hygiene Data'!D157)))</f>
        <v/>
      </c>
      <c r="DQ163" s="294" t="str">
        <f ca="true">+IF(OFFSET('Hygiene Data'!$D$13,0,10*ROW('Hygiene Data'!D157))="","",OFFSET('Hygiene Data'!$D$13,0,10*ROW('Hygiene Data'!D157)))</f>
        <v/>
      </c>
      <c r="DR163" s="294" t="str">
        <f ca="true">+IF(OFFSET('Hygiene Data'!$E$11,0,10*ROW('Hygiene Data'!E157))="","",OFFSET('Hygiene Data'!$E$11,0,10*ROW('Hygiene Data'!E157)))</f>
        <v/>
      </c>
      <c r="DS163" s="294" t="str">
        <f ca="true">+IF(OFFSET('Hygiene Data'!$E$12,0,10*ROW('Hygiene Data'!E157))="","",OFFSET('Hygiene Data'!$E$12,0,10*ROW('Hygiene Data'!E157)))</f>
        <v/>
      </c>
      <c r="DT163" s="294" t="str">
        <f ca="true">+IF(OFFSET('Hygiene Data'!$E$13,0,10*ROW('Hygiene Data'!E157))="","",OFFSET('Hygiene Data'!$E$13,0,10*ROW('Hygiene Data'!E157)))</f>
        <v/>
      </c>
      <c r="DU163" s="294" t="str">
        <f ca="true">+IF(OFFSET('Hygiene Data'!$F$11,0,10*ROW('Hygiene Data'!F157))="","",OFFSET('Hygiene Data'!$F$11,0,10*ROW('Hygiene Data'!F157)))</f>
        <v/>
      </c>
      <c r="DV163" s="294" t="str">
        <f ca="true">+IF(OFFSET('Hygiene Data'!$F$12,0,10*ROW('Hygiene Data'!F157))="","",OFFSET('Hygiene Data'!$F$12,0,10*ROW('Hygiene Data'!F157)))</f>
        <v/>
      </c>
      <c r="DW163" s="294" t="str">
        <f ca="true">+IF(OFFSET('Hygiene Data'!$F$13,0,10*ROW('Hygiene Data'!F157))="","",OFFSET('Hygiene Data'!$F$13,0,10*ROW('Hygiene Data'!F157)))</f>
        <v/>
      </c>
      <c r="DX163" s="294" t="str">
        <f ca="true">+IF(OFFSET('Hygiene Data'!$G$11,0,10*ROW('Hygiene Data'!G157))="","",OFFSET('Hygiene Data'!$G$11,0,10*ROW('Hygiene Data'!G157)))</f>
        <v/>
      </c>
      <c r="DY163" s="294" t="str">
        <f ca="true">+IF(OFFSET('Hygiene Data'!$G$12,0,10*ROW('Hygiene Data'!G157))="","",OFFSET('Hygiene Data'!$G$12,0,10*ROW('Hygiene Data'!G157)))</f>
        <v/>
      </c>
      <c r="DZ163" s="294" t="str">
        <f ca="true">+IF(OFFSET('Hygiene Data'!$G$13,0,10*ROW('Hygiene Data'!G157))="","",OFFSET('Hygiene Data'!$G$13,0,10*ROW('Hygiene Data'!G157)))</f>
        <v/>
      </c>
      <c r="EA163" s="294" t="str">
        <f ca="true">+IF(OFFSET('Hygiene Data'!$H$11,0,10*ROW('Hygiene Data'!H157))="","",OFFSET('Hygiene Data'!$H$11,0,10*ROW('Hygiene Data'!H157)))</f>
        <v/>
      </c>
      <c r="EB163" s="294" t="str">
        <f ca="true">+IF(OFFSET('Hygiene Data'!$H$12,0,10*ROW('Hygiene Data'!H157))="","",OFFSET('Hygiene Data'!$H$12,0,10*ROW('Hygiene Data'!H157)))</f>
        <v/>
      </c>
      <c r="EC163" s="294" t="str">
        <f ca="true">+IF(OFFSET('Hygiene Data'!$H$13,0,10*ROW('Hygiene Data'!H157))="","",OFFSET('Hygiene Data'!$H$13,0,10*ROW('Hygiene Data'!H157)))</f>
        <v/>
      </c>
      <c r="ED163" s="294" t="str">
        <f ca="true">+IF(OFFSET('Hygiene Data'!$I$11,0,10*ROW('Hygiene Data'!I157))="","",OFFSET('Hygiene Data'!$I$11,0,10*ROW('Hygiene Data'!I157)))</f>
        <v/>
      </c>
      <c r="EE163" s="294" t="str">
        <f ca="true">+IF(OFFSET('Hygiene Data'!$I$12,0,10*ROW('Hygiene Data'!I157))="","",OFFSET('Hygiene Data'!$I$12,0,10*ROW('Hygiene Data'!I157)))</f>
        <v/>
      </c>
      <c r="EF163" s="294"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50" t="str">
        <f t="shared" ca="true" si="2"/>
        <v/>
      </c>
      <c r="D164" s="96"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6"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6"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6"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6"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6"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6"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6"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6"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6"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6"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6"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6"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6"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6"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6"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6"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6"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7"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7"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7"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7"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7"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7"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7"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7"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7"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7"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7"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7"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7"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7"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7"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7"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7"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7"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7"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7"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7"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7"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7"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7"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7"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7"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7"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7"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7"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7"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8"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8"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8"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8"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8"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8"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8"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8"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8"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8"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8"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8"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8"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8"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8"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8"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8"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8"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94"/>
      <c r="BS164" s="294" t="str">
        <f ca="true">+IF(OFFSET('Water Data'!$D$27,0,10*ROW('Water Data'!D158))="","",OFFSET('Water Data'!$D$27,0,10*ROW('Water Data'!D158)))</f>
        <v/>
      </c>
      <c r="BT164" s="294" t="str">
        <f ca="true">+IF(OFFSET('Water Data'!$D$28,0,10*ROW('Water Data'!D158))="","",OFFSET('Water Data'!$D$28,0,10*ROW('Water Data'!D158)))</f>
        <v/>
      </c>
      <c r="BU164" s="294" t="str">
        <f ca="true">+IF(OFFSET('Water Data'!$D$29,0,10*ROW('Water Data'!D158))="","",OFFSET('Water Data'!$D$29,0,10*ROW('Water Data'!D158)))</f>
        <v/>
      </c>
      <c r="BV164" s="294" t="str">
        <f ca="true">+IF(OFFSET('Water Data'!$E$27,0,10*ROW('Water Data'!E158))="","",OFFSET('Water Data'!$E$27,0,10*ROW('Water Data'!E158)))</f>
        <v/>
      </c>
      <c r="BW164" s="294" t="str">
        <f ca="true">+IF(OFFSET('Water Data'!$E$28,0,10*ROW('Water Data'!E158))="","",OFFSET('Water Data'!$E$28,0,10*ROW('Water Data'!E158)))</f>
        <v/>
      </c>
      <c r="BX164" s="294" t="str">
        <f ca="true">+IF(OFFSET('Water Data'!$E$29,0,10*ROW('Water Data'!E158))="","",OFFSET('Water Data'!$E$29,0,10*ROW('Water Data'!E158)))</f>
        <v/>
      </c>
      <c r="BY164" s="294" t="str">
        <f ca="true">+IF(OFFSET('Water Data'!$F$27,0,10*ROW('Water Data'!F158))="","",OFFSET('Water Data'!$F$27,0,10*ROW('Water Data'!F158)))</f>
        <v/>
      </c>
      <c r="BZ164" s="294" t="str">
        <f ca="true">+IF(OFFSET('Water Data'!$F$28,0,10*ROW('Water Data'!F158))="","",OFFSET('Water Data'!$F$28,0,10*ROW('Water Data'!F158)))</f>
        <v/>
      </c>
      <c r="CA164" s="294" t="str">
        <f ca="true">+IF(OFFSET('Water Data'!$F$29,0,10*ROW('Water Data'!F158))="","",OFFSET('Water Data'!$F$29,0,10*ROW('Water Data'!F158)))</f>
        <v/>
      </c>
      <c r="CB164" s="294" t="str">
        <f ca="true">+IF(OFFSET('Water Data'!$G$27,0,10*ROW('Water Data'!G158))="","",OFFSET('Water Data'!$G$27,0,10*ROW('Water Data'!G158)))</f>
        <v/>
      </c>
      <c r="CC164" s="294" t="str">
        <f ca="true">+IF(OFFSET('Water Data'!$G$28,0,10*ROW('Water Data'!G158))="","",OFFSET('Water Data'!$G$28,0,10*ROW('Water Data'!G158)))</f>
        <v/>
      </c>
      <c r="CD164" s="294" t="str">
        <f ca="true">+IF(OFFSET('Water Data'!$G$29,0,10*ROW('Water Data'!G158))="","",OFFSET('Water Data'!$G$29,0,10*ROW('Water Data'!G158)))</f>
        <v/>
      </c>
      <c r="CE164" s="294" t="str">
        <f ca="true">+IF(OFFSET('Water Data'!$H$27,0,10*ROW('Water Data'!H158))="","",OFFSET('Water Data'!$H$27,0,10*ROW('Water Data'!H158)))</f>
        <v/>
      </c>
      <c r="CF164" s="294" t="str">
        <f ca="true">+IF(OFFSET('Water Data'!$H$28,0,10*ROW('Water Data'!H158))="","",OFFSET('Water Data'!$H$28,0,10*ROW('Water Data'!H158)))</f>
        <v/>
      </c>
      <c r="CG164" s="294" t="str">
        <f ca="true">+IF(OFFSET('Water Data'!$H$29,0,10*ROW('Water Data'!H158))="","",OFFSET('Water Data'!$H$29,0,10*ROW('Water Data'!H158)))</f>
        <v/>
      </c>
      <c r="CH164" s="294" t="str">
        <f ca="true">+IF(OFFSET('Water Data'!$I$27,0,10*ROW('Water Data'!I158))="","",OFFSET('Water Data'!$I$27,0,10*ROW('Water Data'!I158)))</f>
        <v/>
      </c>
      <c r="CI164" s="294" t="str">
        <f ca="true">+IF(OFFSET('Water Data'!$I$28,0,10*ROW('Water Data'!I158))="","",OFFSET('Water Data'!$I$28,0,10*ROW('Water Data'!I158)))</f>
        <v/>
      </c>
      <c r="CJ164" s="294" t="str">
        <f ca="true">+IF(OFFSET('Water Data'!$I$29,0,10*ROW('Water Data'!I158))="","",OFFSET('Water Data'!$I$29,0,10*ROW('Water Data'!I158)))</f>
        <v/>
      </c>
      <c r="CK164" s="294" t="str">
        <f ca="true">+IF(OFFSET('Sanitation Data'!$D$28,0,10*ROW('Sanitation Data'!D158))="","",OFFSET('Sanitation Data'!$D$28,0,10*ROW('Sanitation Data'!D158)))</f>
        <v/>
      </c>
      <c r="CL164" s="294" t="str">
        <f ca="true">+IF(OFFSET('Sanitation Data'!$D$29,0,10*ROW('Sanitation Data'!D158))="","",OFFSET('Sanitation Data'!$D$29,0,10*ROW('Sanitation Data'!D158)))</f>
        <v/>
      </c>
      <c r="CM164" s="294" t="str">
        <f ca="true">+IF(OFFSET('Sanitation Data'!$D$30,0,10*ROW('Sanitation Data'!D158))="","",OFFSET('Sanitation Data'!$D$30,0,10*ROW('Sanitation Data'!D158)))</f>
        <v/>
      </c>
      <c r="CN164" s="294" t="str">
        <f ca="true">+IF(OFFSET('Sanitation Data'!$D$31,0,10*ROW('Sanitation Data'!D158))="","",OFFSET('Sanitation Data'!$D$31,0,10*ROW('Sanitation Data'!D158)))</f>
        <v/>
      </c>
      <c r="CO164" s="294" t="str">
        <f ca="true">+IF(OFFSET('Sanitation Data'!$D$32,0,10*ROW('Sanitation Data'!D158))="","",OFFSET('Sanitation Data'!$D$32,0,10*ROW('Sanitation Data'!D158)))</f>
        <v/>
      </c>
      <c r="CP164" s="294" t="str">
        <f ca="true">+IF(OFFSET('Sanitation Data'!$E$28,0,10*ROW('Sanitation Data'!E158))="","",OFFSET('Sanitation Data'!$E$28,0,10*ROW('Sanitation Data'!E158)))</f>
        <v/>
      </c>
      <c r="CQ164" s="294" t="str">
        <f ca="true">+IF(OFFSET('Sanitation Data'!$E$29,0,10*ROW('Sanitation Data'!E158))="","",OFFSET('Sanitation Data'!$E$29,0,10*ROW('Sanitation Data'!E158)))</f>
        <v/>
      </c>
      <c r="CR164" s="294" t="str">
        <f ca="true">+IF(OFFSET('Sanitation Data'!$E$30,0,10*ROW('Sanitation Data'!E158))="","",OFFSET('Sanitation Data'!$E$30,0,10*ROW('Sanitation Data'!E158)))</f>
        <v/>
      </c>
      <c r="CS164" s="294" t="str">
        <f ca="true">+IF(OFFSET('Sanitation Data'!$E$31,0,10*ROW('Sanitation Data'!E158))="","",OFFSET('Sanitation Data'!$E$31,0,10*ROW('Sanitation Data'!E158)))</f>
        <v/>
      </c>
      <c r="CT164" s="294" t="str">
        <f ca="true">+IF(OFFSET('Sanitation Data'!$E$32,0,10*ROW('Sanitation Data'!E158))="","",OFFSET('Sanitation Data'!$E$32,0,10*ROW('Sanitation Data'!E158)))</f>
        <v/>
      </c>
      <c r="CU164" s="294" t="str">
        <f ca="true">+IF(OFFSET('Sanitation Data'!$F$28,0,10*ROW('Sanitation Data'!F158))="","",OFFSET('Sanitation Data'!$F$28,0,10*ROW('Sanitation Data'!F158)))</f>
        <v/>
      </c>
      <c r="CV164" s="294" t="str">
        <f ca="true">+IF(OFFSET('Sanitation Data'!$F$29,0,10*ROW('Sanitation Data'!F158))="","",OFFSET('Sanitation Data'!$F$29,0,10*ROW('Sanitation Data'!F158)))</f>
        <v/>
      </c>
      <c r="CW164" s="294" t="str">
        <f ca="true">+IF(OFFSET('Sanitation Data'!$F$30,0,10*ROW('Sanitation Data'!F158))="","",OFFSET('Sanitation Data'!$F$30,0,10*ROW('Sanitation Data'!F158)))</f>
        <v/>
      </c>
      <c r="CX164" s="294" t="str">
        <f ca="true">+IF(OFFSET('Sanitation Data'!$F$31,0,10*ROW('Sanitation Data'!F158))="","",OFFSET('Sanitation Data'!$F$31,0,10*ROW('Sanitation Data'!F158)))</f>
        <v/>
      </c>
      <c r="CY164" s="294" t="str">
        <f ca="true">+IF(OFFSET('Sanitation Data'!$F$32,0,10*ROW('Sanitation Data'!F158))="","",OFFSET('Sanitation Data'!$F$32,0,10*ROW('Sanitation Data'!F158)))</f>
        <v/>
      </c>
      <c r="CZ164" s="294" t="str">
        <f ca="true">+IF(OFFSET('Sanitation Data'!$G$28,0,10*ROW('Sanitation Data'!G158))="","",OFFSET('Sanitation Data'!$G$28,0,10*ROW('Sanitation Data'!G158)))</f>
        <v/>
      </c>
      <c r="DA164" s="294" t="str">
        <f ca="true">+IF(OFFSET('Sanitation Data'!$G$29,0,10*ROW('Sanitation Data'!G158))="","",OFFSET('Sanitation Data'!$G$29,0,10*ROW('Sanitation Data'!G158)))</f>
        <v/>
      </c>
      <c r="DB164" s="294" t="str">
        <f ca="true">+IF(OFFSET('Sanitation Data'!$G$30,0,10*ROW('Sanitation Data'!G158))="","",OFFSET('Sanitation Data'!$G$30,0,10*ROW('Sanitation Data'!G158)))</f>
        <v/>
      </c>
      <c r="DC164" s="294" t="str">
        <f ca="true">+IF(OFFSET('Sanitation Data'!$G$31,0,10*ROW('Sanitation Data'!G158))="","",OFFSET('Sanitation Data'!$G$31,0,10*ROW('Sanitation Data'!G158)))</f>
        <v/>
      </c>
      <c r="DD164" s="294" t="str">
        <f ca="true">+IF(OFFSET('Sanitation Data'!$G$32,0,10*ROW('Sanitation Data'!G158))="","",OFFSET('Sanitation Data'!$G$32,0,10*ROW('Sanitation Data'!G158)))</f>
        <v/>
      </c>
      <c r="DE164" s="294" t="str">
        <f ca="true">+IF(OFFSET('Sanitation Data'!$H$28,0,10*ROW('Sanitation Data'!H158))="","",OFFSET('Sanitation Data'!$H$28,0,10*ROW('Sanitation Data'!H158)))</f>
        <v/>
      </c>
      <c r="DF164" s="294" t="str">
        <f ca="true">+IF(OFFSET('Sanitation Data'!$H$29,0,10*ROW('Sanitation Data'!H158))="","",OFFSET('Sanitation Data'!$H$29,0,10*ROW('Sanitation Data'!H158)))</f>
        <v/>
      </c>
      <c r="DG164" s="294" t="str">
        <f ca="true">+IF(OFFSET('Sanitation Data'!$H$30,0,10*ROW('Sanitation Data'!H158))="","",OFFSET('Sanitation Data'!$H$30,0,10*ROW('Sanitation Data'!H158)))</f>
        <v/>
      </c>
      <c r="DH164" s="294" t="str">
        <f ca="true">+IF(OFFSET('Sanitation Data'!$H$31,0,10*ROW('Sanitation Data'!H158))="","",OFFSET('Sanitation Data'!$H$31,0,10*ROW('Sanitation Data'!H158)))</f>
        <v/>
      </c>
      <c r="DI164" s="294" t="str">
        <f ca="true">+IF(OFFSET('Sanitation Data'!$H$32,0,10*ROW('Sanitation Data'!H158))="","",OFFSET('Sanitation Data'!$H$32,0,10*ROW('Sanitation Data'!H158)))</f>
        <v/>
      </c>
      <c r="DJ164" s="294" t="str">
        <f ca="true">+IF(OFFSET('Sanitation Data'!$I$28,0,10*ROW('Sanitation Data'!I158))="","",OFFSET('Sanitation Data'!$I$28,0,10*ROW('Sanitation Data'!I158)))</f>
        <v/>
      </c>
      <c r="DK164" s="294" t="str">
        <f ca="true">+IF(OFFSET('Sanitation Data'!$I$29,0,10*ROW('Sanitation Data'!I158))="","",OFFSET('Sanitation Data'!$I$29,0,10*ROW('Sanitation Data'!I158)))</f>
        <v/>
      </c>
      <c r="DL164" s="294" t="str">
        <f ca="true">+IF(OFFSET('Sanitation Data'!$I$30,0,10*ROW('Sanitation Data'!I158))="","",OFFSET('Sanitation Data'!$I$30,0,10*ROW('Sanitation Data'!I158)))</f>
        <v/>
      </c>
      <c r="DM164" s="294" t="str">
        <f ca="true">+IF(OFFSET('Sanitation Data'!$I$31,0,10*ROW('Sanitation Data'!I158))="","",OFFSET('Sanitation Data'!$I$31,0,10*ROW('Sanitation Data'!I158)))</f>
        <v/>
      </c>
      <c r="DN164" s="294" t="str">
        <f ca="true">+IF(OFFSET('Sanitation Data'!$I$32,0,10*ROW('Sanitation Data'!I158))="","",OFFSET('Sanitation Data'!$I$32,0,10*ROW('Sanitation Data'!I158)))</f>
        <v/>
      </c>
      <c r="DO164" s="294" t="str">
        <f ca="true">+IF(OFFSET('Hygiene Data'!$D$11,0,10*ROW('Hygiene Data'!D158))="","",OFFSET('Hygiene Data'!$D$11,0,10*ROW('Hygiene Data'!D158)))</f>
        <v/>
      </c>
      <c r="DP164" s="294" t="str">
        <f ca="true">+IF(OFFSET('Hygiene Data'!$D$12,0,10*ROW('Hygiene Data'!D158))="","",OFFSET('Hygiene Data'!$D$12,0,10*ROW('Hygiene Data'!D158)))</f>
        <v/>
      </c>
      <c r="DQ164" s="294" t="str">
        <f ca="true">+IF(OFFSET('Hygiene Data'!$D$13,0,10*ROW('Hygiene Data'!D158))="","",OFFSET('Hygiene Data'!$D$13,0,10*ROW('Hygiene Data'!D158)))</f>
        <v/>
      </c>
      <c r="DR164" s="294" t="str">
        <f ca="true">+IF(OFFSET('Hygiene Data'!$E$11,0,10*ROW('Hygiene Data'!E158))="","",OFFSET('Hygiene Data'!$E$11,0,10*ROW('Hygiene Data'!E158)))</f>
        <v/>
      </c>
      <c r="DS164" s="294" t="str">
        <f ca="true">+IF(OFFSET('Hygiene Data'!$E$12,0,10*ROW('Hygiene Data'!E158))="","",OFFSET('Hygiene Data'!$E$12,0,10*ROW('Hygiene Data'!E158)))</f>
        <v/>
      </c>
      <c r="DT164" s="294" t="str">
        <f ca="true">+IF(OFFSET('Hygiene Data'!$E$13,0,10*ROW('Hygiene Data'!E158))="","",OFFSET('Hygiene Data'!$E$13,0,10*ROW('Hygiene Data'!E158)))</f>
        <v/>
      </c>
      <c r="DU164" s="294" t="str">
        <f ca="true">+IF(OFFSET('Hygiene Data'!$F$11,0,10*ROW('Hygiene Data'!F158))="","",OFFSET('Hygiene Data'!$F$11,0,10*ROW('Hygiene Data'!F158)))</f>
        <v/>
      </c>
      <c r="DV164" s="294" t="str">
        <f ca="true">+IF(OFFSET('Hygiene Data'!$F$12,0,10*ROW('Hygiene Data'!F158))="","",OFFSET('Hygiene Data'!$F$12,0,10*ROW('Hygiene Data'!F158)))</f>
        <v/>
      </c>
      <c r="DW164" s="294" t="str">
        <f ca="true">+IF(OFFSET('Hygiene Data'!$F$13,0,10*ROW('Hygiene Data'!F158))="","",OFFSET('Hygiene Data'!$F$13,0,10*ROW('Hygiene Data'!F158)))</f>
        <v/>
      </c>
      <c r="DX164" s="294" t="str">
        <f ca="true">+IF(OFFSET('Hygiene Data'!$G$11,0,10*ROW('Hygiene Data'!G158))="","",OFFSET('Hygiene Data'!$G$11,0,10*ROW('Hygiene Data'!G158)))</f>
        <v/>
      </c>
      <c r="DY164" s="294" t="str">
        <f ca="true">+IF(OFFSET('Hygiene Data'!$G$12,0,10*ROW('Hygiene Data'!G158))="","",OFFSET('Hygiene Data'!$G$12,0,10*ROW('Hygiene Data'!G158)))</f>
        <v/>
      </c>
      <c r="DZ164" s="294" t="str">
        <f ca="true">+IF(OFFSET('Hygiene Data'!$G$13,0,10*ROW('Hygiene Data'!G158))="","",OFFSET('Hygiene Data'!$G$13,0,10*ROW('Hygiene Data'!G158)))</f>
        <v/>
      </c>
      <c r="EA164" s="294" t="str">
        <f ca="true">+IF(OFFSET('Hygiene Data'!$H$11,0,10*ROW('Hygiene Data'!H158))="","",OFFSET('Hygiene Data'!$H$11,0,10*ROW('Hygiene Data'!H158)))</f>
        <v/>
      </c>
      <c r="EB164" s="294" t="str">
        <f ca="true">+IF(OFFSET('Hygiene Data'!$H$12,0,10*ROW('Hygiene Data'!H158))="","",OFFSET('Hygiene Data'!$H$12,0,10*ROW('Hygiene Data'!H158)))</f>
        <v/>
      </c>
      <c r="EC164" s="294" t="str">
        <f ca="true">+IF(OFFSET('Hygiene Data'!$H$13,0,10*ROW('Hygiene Data'!H158))="","",OFFSET('Hygiene Data'!$H$13,0,10*ROW('Hygiene Data'!H158)))</f>
        <v/>
      </c>
      <c r="ED164" s="294" t="str">
        <f ca="true">+IF(OFFSET('Hygiene Data'!$I$11,0,10*ROW('Hygiene Data'!I158))="","",OFFSET('Hygiene Data'!$I$11,0,10*ROW('Hygiene Data'!I158)))</f>
        <v/>
      </c>
      <c r="EE164" s="294" t="str">
        <f ca="true">+IF(OFFSET('Hygiene Data'!$I$12,0,10*ROW('Hygiene Data'!I158))="","",OFFSET('Hygiene Data'!$I$12,0,10*ROW('Hygiene Data'!I158)))</f>
        <v/>
      </c>
      <c r="EF164" s="294"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50" t="str">
        <f t="shared" ca="true" si="2"/>
        <v/>
      </c>
      <c r="D165" s="96"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6"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6"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6"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6"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6"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6"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6"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6"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6"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6"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6"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6"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6"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6"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6"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6"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6"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7"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7"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7"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7"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7"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7"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7"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7"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7"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7"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7"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7"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7"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7"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7"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7"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7"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7"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7"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7"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7"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7"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7"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7"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7"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7"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7"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7"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7"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7"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8"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8"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8"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8"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8"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8"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8"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8"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8"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8"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8"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8"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8"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8"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8"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8"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8"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8"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94"/>
      <c r="BS165" s="294" t="str">
        <f ca="true">+IF(OFFSET('Water Data'!$D$27,0,10*ROW('Water Data'!D159))="","",OFFSET('Water Data'!$D$27,0,10*ROW('Water Data'!D159)))</f>
        <v/>
      </c>
      <c r="BT165" s="294" t="str">
        <f ca="true">+IF(OFFSET('Water Data'!$D$28,0,10*ROW('Water Data'!D159))="","",OFFSET('Water Data'!$D$28,0,10*ROW('Water Data'!D159)))</f>
        <v/>
      </c>
      <c r="BU165" s="294" t="str">
        <f ca="true">+IF(OFFSET('Water Data'!$D$29,0,10*ROW('Water Data'!D159))="","",OFFSET('Water Data'!$D$29,0,10*ROW('Water Data'!D159)))</f>
        <v/>
      </c>
      <c r="BV165" s="294" t="str">
        <f ca="true">+IF(OFFSET('Water Data'!$E$27,0,10*ROW('Water Data'!E159))="","",OFFSET('Water Data'!$E$27,0,10*ROW('Water Data'!E159)))</f>
        <v/>
      </c>
      <c r="BW165" s="294" t="str">
        <f ca="true">+IF(OFFSET('Water Data'!$E$28,0,10*ROW('Water Data'!E159))="","",OFFSET('Water Data'!$E$28,0,10*ROW('Water Data'!E159)))</f>
        <v/>
      </c>
      <c r="BX165" s="294" t="str">
        <f ca="true">+IF(OFFSET('Water Data'!$E$29,0,10*ROW('Water Data'!E159))="","",OFFSET('Water Data'!$E$29,0,10*ROW('Water Data'!E159)))</f>
        <v/>
      </c>
      <c r="BY165" s="294" t="str">
        <f ca="true">+IF(OFFSET('Water Data'!$F$27,0,10*ROW('Water Data'!F159))="","",OFFSET('Water Data'!$F$27,0,10*ROW('Water Data'!F159)))</f>
        <v/>
      </c>
      <c r="BZ165" s="294" t="str">
        <f ca="true">+IF(OFFSET('Water Data'!$F$28,0,10*ROW('Water Data'!F159))="","",OFFSET('Water Data'!$F$28,0,10*ROW('Water Data'!F159)))</f>
        <v/>
      </c>
      <c r="CA165" s="294" t="str">
        <f ca="true">+IF(OFFSET('Water Data'!$F$29,0,10*ROW('Water Data'!F159))="","",OFFSET('Water Data'!$F$29,0,10*ROW('Water Data'!F159)))</f>
        <v/>
      </c>
      <c r="CB165" s="294" t="str">
        <f ca="true">+IF(OFFSET('Water Data'!$G$27,0,10*ROW('Water Data'!G159))="","",OFFSET('Water Data'!$G$27,0,10*ROW('Water Data'!G159)))</f>
        <v/>
      </c>
      <c r="CC165" s="294" t="str">
        <f ca="true">+IF(OFFSET('Water Data'!$G$28,0,10*ROW('Water Data'!G159))="","",OFFSET('Water Data'!$G$28,0,10*ROW('Water Data'!G159)))</f>
        <v/>
      </c>
      <c r="CD165" s="294" t="str">
        <f ca="true">+IF(OFFSET('Water Data'!$G$29,0,10*ROW('Water Data'!G159))="","",OFFSET('Water Data'!$G$29,0,10*ROW('Water Data'!G159)))</f>
        <v/>
      </c>
      <c r="CE165" s="294" t="str">
        <f ca="true">+IF(OFFSET('Water Data'!$H$27,0,10*ROW('Water Data'!H159))="","",OFFSET('Water Data'!$H$27,0,10*ROW('Water Data'!H159)))</f>
        <v/>
      </c>
      <c r="CF165" s="294" t="str">
        <f ca="true">+IF(OFFSET('Water Data'!$H$28,0,10*ROW('Water Data'!H159))="","",OFFSET('Water Data'!$H$28,0,10*ROW('Water Data'!H159)))</f>
        <v/>
      </c>
      <c r="CG165" s="294" t="str">
        <f ca="true">+IF(OFFSET('Water Data'!$H$29,0,10*ROW('Water Data'!H159))="","",OFFSET('Water Data'!$H$29,0,10*ROW('Water Data'!H159)))</f>
        <v/>
      </c>
      <c r="CH165" s="294" t="str">
        <f ca="true">+IF(OFFSET('Water Data'!$I$27,0,10*ROW('Water Data'!I159))="","",OFFSET('Water Data'!$I$27,0,10*ROW('Water Data'!I159)))</f>
        <v/>
      </c>
      <c r="CI165" s="294" t="str">
        <f ca="true">+IF(OFFSET('Water Data'!$I$28,0,10*ROW('Water Data'!I159))="","",OFFSET('Water Data'!$I$28,0,10*ROW('Water Data'!I159)))</f>
        <v/>
      </c>
      <c r="CJ165" s="294" t="str">
        <f ca="true">+IF(OFFSET('Water Data'!$I$29,0,10*ROW('Water Data'!I159))="","",OFFSET('Water Data'!$I$29,0,10*ROW('Water Data'!I159)))</f>
        <v/>
      </c>
      <c r="CK165" s="294" t="str">
        <f ca="true">+IF(OFFSET('Sanitation Data'!$D$28,0,10*ROW('Sanitation Data'!D159))="","",OFFSET('Sanitation Data'!$D$28,0,10*ROW('Sanitation Data'!D159)))</f>
        <v/>
      </c>
      <c r="CL165" s="294" t="str">
        <f ca="true">+IF(OFFSET('Sanitation Data'!$D$29,0,10*ROW('Sanitation Data'!D159))="","",OFFSET('Sanitation Data'!$D$29,0,10*ROW('Sanitation Data'!D159)))</f>
        <v/>
      </c>
      <c r="CM165" s="294" t="str">
        <f ca="true">+IF(OFFSET('Sanitation Data'!$D$30,0,10*ROW('Sanitation Data'!D159))="","",OFFSET('Sanitation Data'!$D$30,0,10*ROW('Sanitation Data'!D159)))</f>
        <v/>
      </c>
      <c r="CN165" s="294" t="str">
        <f ca="true">+IF(OFFSET('Sanitation Data'!$D$31,0,10*ROW('Sanitation Data'!D159))="","",OFFSET('Sanitation Data'!$D$31,0,10*ROW('Sanitation Data'!D159)))</f>
        <v/>
      </c>
      <c r="CO165" s="294" t="str">
        <f ca="true">+IF(OFFSET('Sanitation Data'!$D$32,0,10*ROW('Sanitation Data'!D159))="","",OFFSET('Sanitation Data'!$D$32,0,10*ROW('Sanitation Data'!D159)))</f>
        <v/>
      </c>
      <c r="CP165" s="294" t="str">
        <f ca="true">+IF(OFFSET('Sanitation Data'!$E$28,0,10*ROW('Sanitation Data'!E159))="","",OFFSET('Sanitation Data'!$E$28,0,10*ROW('Sanitation Data'!E159)))</f>
        <v/>
      </c>
      <c r="CQ165" s="294" t="str">
        <f ca="true">+IF(OFFSET('Sanitation Data'!$E$29,0,10*ROW('Sanitation Data'!E159))="","",OFFSET('Sanitation Data'!$E$29,0,10*ROW('Sanitation Data'!E159)))</f>
        <v/>
      </c>
      <c r="CR165" s="294" t="str">
        <f ca="true">+IF(OFFSET('Sanitation Data'!$E$30,0,10*ROW('Sanitation Data'!E159))="","",OFFSET('Sanitation Data'!$E$30,0,10*ROW('Sanitation Data'!E159)))</f>
        <v/>
      </c>
      <c r="CS165" s="294" t="str">
        <f ca="true">+IF(OFFSET('Sanitation Data'!$E$31,0,10*ROW('Sanitation Data'!E159))="","",OFFSET('Sanitation Data'!$E$31,0,10*ROW('Sanitation Data'!E159)))</f>
        <v/>
      </c>
      <c r="CT165" s="294" t="str">
        <f ca="true">+IF(OFFSET('Sanitation Data'!$E$32,0,10*ROW('Sanitation Data'!E159))="","",OFFSET('Sanitation Data'!$E$32,0,10*ROW('Sanitation Data'!E159)))</f>
        <v/>
      </c>
      <c r="CU165" s="294" t="str">
        <f ca="true">+IF(OFFSET('Sanitation Data'!$F$28,0,10*ROW('Sanitation Data'!F159))="","",OFFSET('Sanitation Data'!$F$28,0,10*ROW('Sanitation Data'!F159)))</f>
        <v/>
      </c>
      <c r="CV165" s="294" t="str">
        <f ca="true">+IF(OFFSET('Sanitation Data'!$F$29,0,10*ROW('Sanitation Data'!F159))="","",OFFSET('Sanitation Data'!$F$29,0,10*ROW('Sanitation Data'!F159)))</f>
        <v/>
      </c>
      <c r="CW165" s="294" t="str">
        <f ca="true">+IF(OFFSET('Sanitation Data'!$F$30,0,10*ROW('Sanitation Data'!F159))="","",OFFSET('Sanitation Data'!$F$30,0,10*ROW('Sanitation Data'!F159)))</f>
        <v/>
      </c>
      <c r="CX165" s="294" t="str">
        <f ca="true">+IF(OFFSET('Sanitation Data'!$F$31,0,10*ROW('Sanitation Data'!F159))="","",OFFSET('Sanitation Data'!$F$31,0,10*ROW('Sanitation Data'!F159)))</f>
        <v/>
      </c>
      <c r="CY165" s="294" t="str">
        <f ca="true">+IF(OFFSET('Sanitation Data'!$F$32,0,10*ROW('Sanitation Data'!F159))="","",OFFSET('Sanitation Data'!$F$32,0,10*ROW('Sanitation Data'!F159)))</f>
        <v/>
      </c>
      <c r="CZ165" s="294" t="str">
        <f ca="true">+IF(OFFSET('Sanitation Data'!$G$28,0,10*ROW('Sanitation Data'!G159))="","",OFFSET('Sanitation Data'!$G$28,0,10*ROW('Sanitation Data'!G159)))</f>
        <v/>
      </c>
      <c r="DA165" s="294" t="str">
        <f ca="true">+IF(OFFSET('Sanitation Data'!$G$29,0,10*ROW('Sanitation Data'!G159))="","",OFFSET('Sanitation Data'!$G$29,0,10*ROW('Sanitation Data'!G159)))</f>
        <v/>
      </c>
      <c r="DB165" s="294" t="str">
        <f ca="true">+IF(OFFSET('Sanitation Data'!$G$30,0,10*ROW('Sanitation Data'!G159))="","",OFFSET('Sanitation Data'!$G$30,0,10*ROW('Sanitation Data'!G159)))</f>
        <v/>
      </c>
      <c r="DC165" s="294" t="str">
        <f ca="true">+IF(OFFSET('Sanitation Data'!$G$31,0,10*ROW('Sanitation Data'!G159))="","",OFFSET('Sanitation Data'!$G$31,0,10*ROW('Sanitation Data'!G159)))</f>
        <v/>
      </c>
      <c r="DD165" s="294" t="str">
        <f ca="true">+IF(OFFSET('Sanitation Data'!$G$32,0,10*ROW('Sanitation Data'!G159))="","",OFFSET('Sanitation Data'!$G$32,0,10*ROW('Sanitation Data'!G159)))</f>
        <v/>
      </c>
      <c r="DE165" s="294" t="str">
        <f ca="true">+IF(OFFSET('Sanitation Data'!$H$28,0,10*ROW('Sanitation Data'!H159))="","",OFFSET('Sanitation Data'!$H$28,0,10*ROW('Sanitation Data'!H159)))</f>
        <v/>
      </c>
      <c r="DF165" s="294" t="str">
        <f ca="true">+IF(OFFSET('Sanitation Data'!$H$29,0,10*ROW('Sanitation Data'!H159))="","",OFFSET('Sanitation Data'!$H$29,0,10*ROW('Sanitation Data'!H159)))</f>
        <v/>
      </c>
      <c r="DG165" s="294" t="str">
        <f ca="true">+IF(OFFSET('Sanitation Data'!$H$30,0,10*ROW('Sanitation Data'!H159))="","",OFFSET('Sanitation Data'!$H$30,0,10*ROW('Sanitation Data'!H159)))</f>
        <v/>
      </c>
      <c r="DH165" s="294" t="str">
        <f ca="true">+IF(OFFSET('Sanitation Data'!$H$31,0,10*ROW('Sanitation Data'!H159))="","",OFFSET('Sanitation Data'!$H$31,0,10*ROW('Sanitation Data'!H159)))</f>
        <v/>
      </c>
      <c r="DI165" s="294" t="str">
        <f ca="true">+IF(OFFSET('Sanitation Data'!$H$32,0,10*ROW('Sanitation Data'!H159))="","",OFFSET('Sanitation Data'!$H$32,0,10*ROW('Sanitation Data'!H159)))</f>
        <v/>
      </c>
      <c r="DJ165" s="294" t="str">
        <f ca="true">+IF(OFFSET('Sanitation Data'!$I$28,0,10*ROW('Sanitation Data'!I159))="","",OFFSET('Sanitation Data'!$I$28,0,10*ROW('Sanitation Data'!I159)))</f>
        <v/>
      </c>
      <c r="DK165" s="294" t="str">
        <f ca="true">+IF(OFFSET('Sanitation Data'!$I$29,0,10*ROW('Sanitation Data'!I159))="","",OFFSET('Sanitation Data'!$I$29,0,10*ROW('Sanitation Data'!I159)))</f>
        <v/>
      </c>
      <c r="DL165" s="294" t="str">
        <f ca="true">+IF(OFFSET('Sanitation Data'!$I$30,0,10*ROW('Sanitation Data'!I159))="","",OFFSET('Sanitation Data'!$I$30,0,10*ROW('Sanitation Data'!I159)))</f>
        <v/>
      </c>
      <c r="DM165" s="294" t="str">
        <f ca="true">+IF(OFFSET('Sanitation Data'!$I$31,0,10*ROW('Sanitation Data'!I159))="","",OFFSET('Sanitation Data'!$I$31,0,10*ROW('Sanitation Data'!I159)))</f>
        <v/>
      </c>
      <c r="DN165" s="294" t="str">
        <f ca="true">+IF(OFFSET('Sanitation Data'!$I$32,0,10*ROW('Sanitation Data'!I159))="","",OFFSET('Sanitation Data'!$I$32,0,10*ROW('Sanitation Data'!I159)))</f>
        <v/>
      </c>
      <c r="DO165" s="294" t="str">
        <f ca="true">+IF(OFFSET('Hygiene Data'!$D$11,0,10*ROW('Hygiene Data'!D159))="","",OFFSET('Hygiene Data'!$D$11,0,10*ROW('Hygiene Data'!D159)))</f>
        <v/>
      </c>
      <c r="DP165" s="294" t="str">
        <f ca="true">+IF(OFFSET('Hygiene Data'!$D$12,0,10*ROW('Hygiene Data'!D159))="","",OFFSET('Hygiene Data'!$D$12,0,10*ROW('Hygiene Data'!D159)))</f>
        <v/>
      </c>
      <c r="DQ165" s="294" t="str">
        <f ca="true">+IF(OFFSET('Hygiene Data'!$D$13,0,10*ROW('Hygiene Data'!D159))="","",OFFSET('Hygiene Data'!$D$13,0,10*ROW('Hygiene Data'!D159)))</f>
        <v/>
      </c>
      <c r="DR165" s="294" t="str">
        <f ca="true">+IF(OFFSET('Hygiene Data'!$E$11,0,10*ROW('Hygiene Data'!E159))="","",OFFSET('Hygiene Data'!$E$11,0,10*ROW('Hygiene Data'!E159)))</f>
        <v/>
      </c>
      <c r="DS165" s="294" t="str">
        <f ca="true">+IF(OFFSET('Hygiene Data'!$E$12,0,10*ROW('Hygiene Data'!E159))="","",OFFSET('Hygiene Data'!$E$12,0,10*ROW('Hygiene Data'!E159)))</f>
        <v/>
      </c>
      <c r="DT165" s="294" t="str">
        <f ca="true">+IF(OFFSET('Hygiene Data'!$E$13,0,10*ROW('Hygiene Data'!E159))="","",OFFSET('Hygiene Data'!$E$13,0,10*ROW('Hygiene Data'!E159)))</f>
        <v/>
      </c>
      <c r="DU165" s="294" t="str">
        <f ca="true">+IF(OFFSET('Hygiene Data'!$F$11,0,10*ROW('Hygiene Data'!F159))="","",OFFSET('Hygiene Data'!$F$11,0,10*ROW('Hygiene Data'!F159)))</f>
        <v/>
      </c>
      <c r="DV165" s="294" t="str">
        <f ca="true">+IF(OFFSET('Hygiene Data'!$F$12,0,10*ROW('Hygiene Data'!F159))="","",OFFSET('Hygiene Data'!$F$12,0,10*ROW('Hygiene Data'!F159)))</f>
        <v/>
      </c>
      <c r="DW165" s="294" t="str">
        <f ca="true">+IF(OFFSET('Hygiene Data'!$F$13,0,10*ROW('Hygiene Data'!F159))="","",OFFSET('Hygiene Data'!$F$13,0,10*ROW('Hygiene Data'!F159)))</f>
        <v/>
      </c>
      <c r="DX165" s="294" t="str">
        <f ca="true">+IF(OFFSET('Hygiene Data'!$G$11,0,10*ROW('Hygiene Data'!G159))="","",OFFSET('Hygiene Data'!$G$11,0,10*ROW('Hygiene Data'!G159)))</f>
        <v/>
      </c>
      <c r="DY165" s="294" t="str">
        <f ca="true">+IF(OFFSET('Hygiene Data'!$G$12,0,10*ROW('Hygiene Data'!G159))="","",OFFSET('Hygiene Data'!$G$12,0,10*ROW('Hygiene Data'!G159)))</f>
        <v/>
      </c>
      <c r="DZ165" s="294" t="str">
        <f ca="true">+IF(OFFSET('Hygiene Data'!$G$13,0,10*ROW('Hygiene Data'!G159))="","",OFFSET('Hygiene Data'!$G$13,0,10*ROW('Hygiene Data'!G159)))</f>
        <v/>
      </c>
      <c r="EA165" s="294" t="str">
        <f ca="true">+IF(OFFSET('Hygiene Data'!$H$11,0,10*ROW('Hygiene Data'!H159))="","",OFFSET('Hygiene Data'!$H$11,0,10*ROW('Hygiene Data'!H159)))</f>
        <v/>
      </c>
      <c r="EB165" s="294" t="str">
        <f ca="true">+IF(OFFSET('Hygiene Data'!$H$12,0,10*ROW('Hygiene Data'!H159))="","",OFFSET('Hygiene Data'!$H$12,0,10*ROW('Hygiene Data'!H159)))</f>
        <v/>
      </c>
      <c r="EC165" s="294" t="str">
        <f ca="true">+IF(OFFSET('Hygiene Data'!$H$13,0,10*ROW('Hygiene Data'!H159))="","",OFFSET('Hygiene Data'!$H$13,0,10*ROW('Hygiene Data'!H159)))</f>
        <v/>
      </c>
      <c r="ED165" s="294" t="str">
        <f ca="true">+IF(OFFSET('Hygiene Data'!$I$11,0,10*ROW('Hygiene Data'!I159))="","",OFFSET('Hygiene Data'!$I$11,0,10*ROW('Hygiene Data'!I159)))</f>
        <v/>
      </c>
      <c r="EE165" s="294" t="str">
        <f ca="true">+IF(OFFSET('Hygiene Data'!$I$12,0,10*ROW('Hygiene Data'!I159))="","",OFFSET('Hygiene Data'!$I$12,0,10*ROW('Hygiene Data'!I159)))</f>
        <v/>
      </c>
      <c r="EF165" s="294"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50" t="str">
        <f t="shared" ca="true" si="2"/>
        <v/>
      </c>
      <c r="D166" s="96"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6"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6"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6"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6"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6"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6"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6"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6"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6"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6"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6"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6"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6"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6"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6"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6"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6"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7"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7"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7"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7"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7"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7"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7"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7"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7"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7"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7"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7"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7"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7"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7"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7"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7"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7"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7"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7"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7"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7"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7"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7"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7"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7"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7"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7"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7"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7"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8"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8"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8"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8"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8"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8"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8"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8"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8"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8"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8"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8"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8"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8"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8"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8"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8"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8"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94"/>
      <c r="BS166" s="294" t="str">
        <f ca="true">+IF(OFFSET('Water Data'!$D$27,0,10*ROW('Water Data'!D160))="","",OFFSET('Water Data'!$D$27,0,10*ROW('Water Data'!D160)))</f>
        <v/>
      </c>
      <c r="BT166" s="294" t="str">
        <f ca="true">+IF(OFFSET('Water Data'!$D$28,0,10*ROW('Water Data'!D160))="","",OFFSET('Water Data'!$D$28,0,10*ROW('Water Data'!D160)))</f>
        <v/>
      </c>
      <c r="BU166" s="294" t="str">
        <f ca="true">+IF(OFFSET('Water Data'!$D$29,0,10*ROW('Water Data'!D160))="","",OFFSET('Water Data'!$D$29,0,10*ROW('Water Data'!D160)))</f>
        <v/>
      </c>
      <c r="BV166" s="294" t="str">
        <f ca="true">+IF(OFFSET('Water Data'!$E$27,0,10*ROW('Water Data'!E160))="","",OFFSET('Water Data'!$E$27,0,10*ROW('Water Data'!E160)))</f>
        <v/>
      </c>
      <c r="BW166" s="294" t="str">
        <f ca="true">+IF(OFFSET('Water Data'!$E$28,0,10*ROW('Water Data'!E160))="","",OFFSET('Water Data'!$E$28,0,10*ROW('Water Data'!E160)))</f>
        <v/>
      </c>
      <c r="BX166" s="294" t="str">
        <f ca="true">+IF(OFFSET('Water Data'!$E$29,0,10*ROW('Water Data'!E160))="","",OFFSET('Water Data'!$E$29,0,10*ROW('Water Data'!E160)))</f>
        <v/>
      </c>
      <c r="BY166" s="294" t="str">
        <f ca="true">+IF(OFFSET('Water Data'!$F$27,0,10*ROW('Water Data'!F160))="","",OFFSET('Water Data'!$F$27,0,10*ROW('Water Data'!F160)))</f>
        <v/>
      </c>
      <c r="BZ166" s="294" t="str">
        <f ca="true">+IF(OFFSET('Water Data'!$F$28,0,10*ROW('Water Data'!F160))="","",OFFSET('Water Data'!$F$28,0,10*ROW('Water Data'!F160)))</f>
        <v/>
      </c>
      <c r="CA166" s="294" t="str">
        <f ca="true">+IF(OFFSET('Water Data'!$F$29,0,10*ROW('Water Data'!F160))="","",OFFSET('Water Data'!$F$29,0,10*ROW('Water Data'!F160)))</f>
        <v/>
      </c>
      <c r="CB166" s="294" t="str">
        <f ca="true">+IF(OFFSET('Water Data'!$G$27,0,10*ROW('Water Data'!G160))="","",OFFSET('Water Data'!$G$27,0,10*ROW('Water Data'!G160)))</f>
        <v/>
      </c>
      <c r="CC166" s="294" t="str">
        <f ca="true">+IF(OFFSET('Water Data'!$G$28,0,10*ROW('Water Data'!G160))="","",OFFSET('Water Data'!$G$28,0,10*ROW('Water Data'!G160)))</f>
        <v/>
      </c>
      <c r="CD166" s="294" t="str">
        <f ca="true">+IF(OFFSET('Water Data'!$G$29,0,10*ROW('Water Data'!G160))="","",OFFSET('Water Data'!$G$29,0,10*ROW('Water Data'!G160)))</f>
        <v/>
      </c>
      <c r="CE166" s="294" t="str">
        <f ca="true">+IF(OFFSET('Water Data'!$H$27,0,10*ROW('Water Data'!H160))="","",OFFSET('Water Data'!$H$27,0,10*ROW('Water Data'!H160)))</f>
        <v/>
      </c>
      <c r="CF166" s="294" t="str">
        <f ca="true">+IF(OFFSET('Water Data'!$H$28,0,10*ROW('Water Data'!H160))="","",OFFSET('Water Data'!$H$28,0,10*ROW('Water Data'!H160)))</f>
        <v/>
      </c>
      <c r="CG166" s="294" t="str">
        <f ca="true">+IF(OFFSET('Water Data'!$H$29,0,10*ROW('Water Data'!H160))="","",OFFSET('Water Data'!$H$29,0,10*ROW('Water Data'!H160)))</f>
        <v/>
      </c>
      <c r="CH166" s="294" t="str">
        <f ca="true">+IF(OFFSET('Water Data'!$I$27,0,10*ROW('Water Data'!I160))="","",OFFSET('Water Data'!$I$27,0,10*ROW('Water Data'!I160)))</f>
        <v/>
      </c>
      <c r="CI166" s="294" t="str">
        <f ca="true">+IF(OFFSET('Water Data'!$I$28,0,10*ROW('Water Data'!I160))="","",OFFSET('Water Data'!$I$28,0,10*ROW('Water Data'!I160)))</f>
        <v/>
      </c>
      <c r="CJ166" s="294" t="str">
        <f ca="true">+IF(OFFSET('Water Data'!$I$29,0,10*ROW('Water Data'!I160))="","",OFFSET('Water Data'!$I$29,0,10*ROW('Water Data'!I160)))</f>
        <v/>
      </c>
      <c r="CK166" s="294" t="str">
        <f ca="true">+IF(OFFSET('Sanitation Data'!$D$28,0,10*ROW('Sanitation Data'!D160))="","",OFFSET('Sanitation Data'!$D$28,0,10*ROW('Sanitation Data'!D160)))</f>
        <v/>
      </c>
      <c r="CL166" s="294" t="str">
        <f ca="true">+IF(OFFSET('Sanitation Data'!$D$29,0,10*ROW('Sanitation Data'!D160))="","",OFFSET('Sanitation Data'!$D$29,0,10*ROW('Sanitation Data'!D160)))</f>
        <v/>
      </c>
      <c r="CM166" s="294" t="str">
        <f ca="true">+IF(OFFSET('Sanitation Data'!$D$30,0,10*ROW('Sanitation Data'!D160))="","",OFFSET('Sanitation Data'!$D$30,0,10*ROW('Sanitation Data'!D160)))</f>
        <v/>
      </c>
      <c r="CN166" s="294" t="str">
        <f ca="true">+IF(OFFSET('Sanitation Data'!$D$31,0,10*ROW('Sanitation Data'!D160))="","",OFFSET('Sanitation Data'!$D$31,0,10*ROW('Sanitation Data'!D160)))</f>
        <v/>
      </c>
      <c r="CO166" s="294" t="str">
        <f ca="true">+IF(OFFSET('Sanitation Data'!$D$32,0,10*ROW('Sanitation Data'!D160))="","",OFFSET('Sanitation Data'!$D$32,0,10*ROW('Sanitation Data'!D160)))</f>
        <v/>
      </c>
      <c r="CP166" s="294" t="str">
        <f ca="true">+IF(OFFSET('Sanitation Data'!$E$28,0,10*ROW('Sanitation Data'!E160))="","",OFFSET('Sanitation Data'!$E$28,0,10*ROW('Sanitation Data'!E160)))</f>
        <v/>
      </c>
      <c r="CQ166" s="294" t="str">
        <f ca="true">+IF(OFFSET('Sanitation Data'!$E$29,0,10*ROW('Sanitation Data'!E160))="","",OFFSET('Sanitation Data'!$E$29,0,10*ROW('Sanitation Data'!E160)))</f>
        <v/>
      </c>
      <c r="CR166" s="294" t="str">
        <f ca="true">+IF(OFFSET('Sanitation Data'!$E$30,0,10*ROW('Sanitation Data'!E160))="","",OFFSET('Sanitation Data'!$E$30,0,10*ROW('Sanitation Data'!E160)))</f>
        <v/>
      </c>
      <c r="CS166" s="294" t="str">
        <f ca="true">+IF(OFFSET('Sanitation Data'!$E$31,0,10*ROW('Sanitation Data'!E160))="","",OFFSET('Sanitation Data'!$E$31,0,10*ROW('Sanitation Data'!E160)))</f>
        <v/>
      </c>
      <c r="CT166" s="294" t="str">
        <f ca="true">+IF(OFFSET('Sanitation Data'!$E$32,0,10*ROW('Sanitation Data'!E160))="","",OFFSET('Sanitation Data'!$E$32,0,10*ROW('Sanitation Data'!E160)))</f>
        <v/>
      </c>
      <c r="CU166" s="294" t="str">
        <f ca="true">+IF(OFFSET('Sanitation Data'!$F$28,0,10*ROW('Sanitation Data'!F160))="","",OFFSET('Sanitation Data'!$F$28,0,10*ROW('Sanitation Data'!F160)))</f>
        <v/>
      </c>
      <c r="CV166" s="294" t="str">
        <f ca="true">+IF(OFFSET('Sanitation Data'!$F$29,0,10*ROW('Sanitation Data'!F160))="","",OFFSET('Sanitation Data'!$F$29,0,10*ROW('Sanitation Data'!F160)))</f>
        <v/>
      </c>
      <c r="CW166" s="294" t="str">
        <f ca="true">+IF(OFFSET('Sanitation Data'!$F$30,0,10*ROW('Sanitation Data'!F160))="","",OFFSET('Sanitation Data'!$F$30,0,10*ROW('Sanitation Data'!F160)))</f>
        <v/>
      </c>
      <c r="CX166" s="294" t="str">
        <f ca="true">+IF(OFFSET('Sanitation Data'!$F$31,0,10*ROW('Sanitation Data'!F160))="","",OFFSET('Sanitation Data'!$F$31,0,10*ROW('Sanitation Data'!F160)))</f>
        <v/>
      </c>
      <c r="CY166" s="294" t="str">
        <f ca="true">+IF(OFFSET('Sanitation Data'!$F$32,0,10*ROW('Sanitation Data'!F160))="","",OFFSET('Sanitation Data'!$F$32,0,10*ROW('Sanitation Data'!F160)))</f>
        <v/>
      </c>
      <c r="CZ166" s="294" t="str">
        <f ca="true">+IF(OFFSET('Sanitation Data'!$G$28,0,10*ROW('Sanitation Data'!G160))="","",OFFSET('Sanitation Data'!$G$28,0,10*ROW('Sanitation Data'!G160)))</f>
        <v/>
      </c>
      <c r="DA166" s="294" t="str">
        <f ca="true">+IF(OFFSET('Sanitation Data'!$G$29,0,10*ROW('Sanitation Data'!G160))="","",OFFSET('Sanitation Data'!$G$29,0,10*ROW('Sanitation Data'!G160)))</f>
        <v/>
      </c>
      <c r="DB166" s="294" t="str">
        <f ca="true">+IF(OFFSET('Sanitation Data'!$G$30,0,10*ROW('Sanitation Data'!G160))="","",OFFSET('Sanitation Data'!$G$30,0,10*ROW('Sanitation Data'!G160)))</f>
        <v/>
      </c>
      <c r="DC166" s="294" t="str">
        <f ca="true">+IF(OFFSET('Sanitation Data'!$G$31,0,10*ROW('Sanitation Data'!G160))="","",OFFSET('Sanitation Data'!$G$31,0,10*ROW('Sanitation Data'!G160)))</f>
        <v/>
      </c>
      <c r="DD166" s="294" t="str">
        <f ca="true">+IF(OFFSET('Sanitation Data'!$G$32,0,10*ROW('Sanitation Data'!G160))="","",OFFSET('Sanitation Data'!$G$32,0,10*ROW('Sanitation Data'!G160)))</f>
        <v/>
      </c>
      <c r="DE166" s="294" t="str">
        <f ca="true">+IF(OFFSET('Sanitation Data'!$H$28,0,10*ROW('Sanitation Data'!H160))="","",OFFSET('Sanitation Data'!$H$28,0,10*ROW('Sanitation Data'!H160)))</f>
        <v/>
      </c>
      <c r="DF166" s="294" t="str">
        <f ca="true">+IF(OFFSET('Sanitation Data'!$H$29,0,10*ROW('Sanitation Data'!H160))="","",OFFSET('Sanitation Data'!$H$29,0,10*ROW('Sanitation Data'!H160)))</f>
        <v/>
      </c>
      <c r="DG166" s="294" t="str">
        <f ca="true">+IF(OFFSET('Sanitation Data'!$H$30,0,10*ROW('Sanitation Data'!H160))="","",OFFSET('Sanitation Data'!$H$30,0,10*ROW('Sanitation Data'!H160)))</f>
        <v/>
      </c>
      <c r="DH166" s="294" t="str">
        <f ca="true">+IF(OFFSET('Sanitation Data'!$H$31,0,10*ROW('Sanitation Data'!H160))="","",OFFSET('Sanitation Data'!$H$31,0,10*ROW('Sanitation Data'!H160)))</f>
        <v/>
      </c>
      <c r="DI166" s="294" t="str">
        <f ca="true">+IF(OFFSET('Sanitation Data'!$H$32,0,10*ROW('Sanitation Data'!H160))="","",OFFSET('Sanitation Data'!$H$32,0,10*ROW('Sanitation Data'!H160)))</f>
        <v/>
      </c>
      <c r="DJ166" s="294" t="str">
        <f ca="true">+IF(OFFSET('Sanitation Data'!$I$28,0,10*ROW('Sanitation Data'!I160))="","",OFFSET('Sanitation Data'!$I$28,0,10*ROW('Sanitation Data'!I160)))</f>
        <v/>
      </c>
      <c r="DK166" s="294" t="str">
        <f ca="true">+IF(OFFSET('Sanitation Data'!$I$29,0,10*ROW('Sanitation Data'!I160))="","",OFFSET('Sanitation Data'!$I$29,0,10*ROW('Sanitation Data'!I160)))</f>
        <v/>
      </c>
      <c r="DL166" s="294" t="str">
        <f ca="true">+IF(OFFSET('Sanitation Data'!$I$30,0,10*ROW('Sanitation Data'!I160))="","",OFFSET('Sanitation Data'!$I$30,0,10*ROW('Sanitation Data'!I160)))</f>
        <v/>
      </c>
      <c r="DM166" s="294" t="str">
        <f ca="true">+IF(OFFSET('Sanitation Data'!$I$31,0,10*ROW('Sanitation Data'!I160))="","",OFFSET('Sanitation Data'!$I$31,0,10*ROW('Sanitation Data'!I160)))</f>
        <v/>
      </c>
      <c r="DN166" s="294" t="str">
        <f ca="true">+IF(OFFSET('Sanitation Data'!$I$32,0,10*ROW('Sanitation Data'!I160))="","",OFFSET('Sanitation Data'!$I$32,0,10*ROW('Sanitation Data'!I160)))</f>
        <v/>
      </c>
      <c r="DO166" s="294" t="str">
        <f ca="true">+IF(OFFSET('Hygiene Data'!$D$11,0,10*ROW('Hygiene Data'!D160))="","",OFFSET('Hygiene Data'!$D$11,0,10*ROW('Hygiene Data'!D160)))</f>
        <v/>
      </c>
      <c r="DP166" s="294" t="str">
        <f ca="true">+IF(OFFSET('Hygiene Data'!$D$12,0,10*ROW('Hygiene Data'!D160))="","",OFFSET('Hygiene Data'!$D$12,0,10*ROW('Hygiene Data'!D160)))</f>
        <v/>
      </c>
      <c r="DQ166" s="294" t="str">
        <f ca="true">+IF(OFFSET('Hygiene Data'!$D$13,0,10*ROW('Hygiene Data'!D160))="","",OFFSET('Hygiene Data'!$D$13,0,10*ROW('Hygiene Data'!D160)))</f>
        <v/>
      </c>
      <c r="DR166" s="294" t="str">
        <f ca="true">+IF(OFFSET('Hygiene Data'!$E$11,0,10*ROW('Hygiene Data'!E160))="","",OFFSET('Hygiene Data'!$E$11,0,10*ROW('Hygiene Data'!E160)))</f>
        <v/>
      </c>
      <c r="DS166" s="294" t="str">
        <f ca="true">+IF(OFFSET('Hygiene Data'!$E$12,0,10*ROW('Hygiene Data'!E160))="","",OFFSET('Hygiene Data'!$E$12,0,10*ROW('Hygiene Data'!E160)))</f>
        <v/>
      </c>
      <c r="DT166" s="294" t="str">
        <f ca="true">+IF(OFFSET('Hygiene Data'!$E$13,0,10*ROW('Hygiene Data'!E160))="","",OFFSET('Hygiene Data'!$E$13,0,10*ROW('Hygiene Data'!E160)))</f>
        <v/>
      </c>
      <c r="DU166" s="294" t="str">
        <f ca="true">+IF(OFFSET('Hygiene Data'!$F$11,0,10*ROW('Hygiene Data'!F160))="","",OFFSET('Hygiene Data'!$F$11,0,10*ROW('Hygiene Data'!F160)))</f>
        <v/>
      </c>
      <c r="DV166" s="294" t="str">
        <f ca="true">+IF(OFFSET('Hygiene Data'!$F$12,0,10*ROW('Hygiene Data'!F160))="","",OFFSET('Hygiene Data'!$F$12,0,10*ROW('Hygiene Data'!F160)))</f>
        <v/>
      </c>
      <c r="DW166" s="294" t="str">
        <f ca="true">+IF(OFFSET('Hygiene Data'!$F$13,0,10*ROW('Hygiene Data'!F160))="","",OFFSET('Hygiene Data'!$F$13,0,10*ROW('Hygiene Data'!F160)))</f>
        <v/>
      </c>
      <c r="DX166" s="294" t="str">
        <f ca="true">+IF(OFFSET('Hygiene Data'!$G$11,0,10*ROW('Hygiene Data'!G160))="","",OFFSET('Hygiene Data'!$G$11,0,10*ROW('Hygiene Data'!G160)))</f>
        <v/>
      </c>
      <c r="DY166" s="294" t="str">
        <f ca="true">+IF(OFFSET('Hygiene Data'!$G$12,0,10*ROW('Hygiene Data'!G160))="","",OFFSET('Hygiene Data'!$G$12,0,10*ROW('Hygiene Data'!G160)))</f>
        <v/>
      </c>
      <c r="DZ166" s="294" t="str">
        <f ca="true">+IF(OFFSET('Hygiene Data'!$G$13,0,10*ROW('Hygiene Data'!G160))="","",OFFSET('Hygiene Data'!$G$13,0,10*ROW('Hygiene Data'!G160)))</f>
        <v/>
      </c>
      <c r="EA166" s="294" t="str">
        <f ca="true">+IF(OFFSET('Hygiene Data'!$H$11,0,10*ROW('Hygiene Data'!H160))="","",OFFSET('Hygiene Data'!$H$11,0,10*ROW('Hygiene Data'!H160)))</f>
        <v/>
      </c>
      <c r="EB166" s="294" t="str">
        <f ca="true">+IF(OFFSET('Hygiene Data'!$H$12,0,10*ROW('Hygiene Data'!H160))="","",OFFSET('Hygiene Data'!$H$12,0,10*ROW('Hygiene Data'!H160)))</f>
        <v/>
      </c>
      <c r="EC166" s="294" t="str">
        <f ca="true">+IF(OFFSET('Hygiene Data'!$H$13,0,10*ROW('Hygiene Data'!H160))="","",OFFSET('Hygiene Data'!$H$13,0,10*ROW('Hygiene Data'!H160)))</f>
        <v/>
      </c>
      <c r="ED166" s="294" t="str">
        <f ca="true">+IF(OFFSET('Hygiene Data'!$I$11,0,10*ROW('Hygiene Data'!I160))="","",OFFSET('Hygiene Data'!$I$11,0,10*ROW('Hygiene Data'!I160)))</f>
        <v/>
      </c>
      <c r="EE166" s="294" t="str">
        <f ca="true">+IF(OFFSET('Hygiene Data'!$I$12,0,10*ROW('Hygiene Data'!I160))="","",OFFSET('Hygiene Data'!$I$12,0,10*ROW('Hygiene Data'!I160)))</f>
        <v/>
      </c>
      <c r="EF166" s="294"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50" t="str">
        <f t="shared" ca="true" si="2"/>
        <v/>
      </c>
      <c r="D167" s="96"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6"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6"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6"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6"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6"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6"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6"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6"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6"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6"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6"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6"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6"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6"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6"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6"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6"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7"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7"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7"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7"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7"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7"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7"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7"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7"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7"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7"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7"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7"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7"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7"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7"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7"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7"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7"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7"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7"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7"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7"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7"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7"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7"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7"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7"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7"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7"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8"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8"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8"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8"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8"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8"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8"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8"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8"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8"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8"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8"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8"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8"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8"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8"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8"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8"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94"/>
      <c r="BS167" s="294" t="str">
        <f ca="true">+IF(OFFSET('Water Data'!$D$27,0,10*ROW('Water Data'!D161))="","",OFFSET('Water Data'!$D$27,0,10*ROW('Water Data'!D161)))</f>
        <v/>
      </c>
      <c r="BT167" s="294" t="str">
        <f ca="true">+IF(OFFSET('Water Data'!$D$28,0,10*ROW('Water Data'!D161))="","",OFFSET('Water Data'!$D$28,0,10*ROW('Water Data'!D161)))</f>
        <v/>
      </c>
      <c r="BU167" s="294" t="str">
        <f ca="true">+IF(OFFSET('Water Data'!$D$29,0,10*ROW('Water Data'!D161))="","",OFFSET('Water Data'!$D$29,0,10*ROW('Water Data'!D161)))</f>
        <v/>
      </c>
      <c r="BV167" s="294" t="str">
        <f ca="true">+IF(OFFSET('Water Data'!$E$27,0,10*ROW('Water Data'!E161))="","",OFFSET('Water Data'!$E$27,0,10*ROW('Water Data'!E161)))</f>
        <v/>
      </c>
      <c r="BW167" s="294" t="str">
        <f ca="true">+IF(OFFSET('Water Data'!$E$28,0,10*ROW('Water Data'!E161))="","",OFFSET('Water Data'!$E$28,0,10*ROW('Water Data'!E161)))</f>
        <v/>
      </c>
      <c r="BX167" s="294" t="str">
        <f ca="true">+IF(OFFSET('Water Data'!$E$29,0,10*ROW('Water Data'!E161))="","",OFFSET('Water Data'!$E$29,0,10*ROW('Water Data'!E161)))</f>
        <v/>
      </c>
      <c r="BY167" s="294" t="str">
        <f ca="true">+IF(OFFSET('Water Data'!$F$27,0,10*ROW('Water Data'!F161))="","",OFFSET('Water Data'!$F$27,0,10*ROW('Water Data'!F161)))</f>
        <v/>
      </c>
      <c r="BZ167" s="294" t="str">
        <f ca="true">+IF(OFFSET('Water Data'!$F$28,0,10*ROW('Water Data'!F161))="","",OFFSET('Water Data'!$F$28,0,10*ROW('Water Data'!F161)))</f>
        <v/>
      </c>
      <c r="CA167" s="294" t="str">
        <f ca="true">+IF(OFFSET('Water Data'!$F$29,0,10*ROW('Water Data'!F161))="","",OFFSET('Water Data'!$F$29,0,10*ROW('Water Data'!F161)))</f>
        <v/>
      </c>
      <c r="CB167" s="294" t="str">
        <f ca="true">+IF(OFFSET('Water Data'!$G$27,0,10*ROW('Water Data'!G161))="","",OFFSET('Water Data'!$G$27,0,10*ROW('Water Data'!G161)))</f>
        <v/>
      </c>
      <c r="CC167" s="294" t="str">
        <f ca="true">+IF(OFFSET('Water Data'!$G$28,0,10*ROW('Water Data'!G161))="","",OFFSET('Water Data'!$G$28,0,10*ROW('Water Data'!G161)))</f>
        <v/>
      </c>
      <c r="CD167" s="294" t="str">
        <f ca="true">+IF(OFFSET('Water Data'!$G$29,0,10*ROW('Water Data'!G161))="","",OFFSET('Water Data'!$G$29,0,10*ROW('Water Data'!G161)))</f>
        <v/>
      </c>
      <c r="CE167" s="294" t="str">
        <f ca="true">+IF(OFFSET('Water Data'!$H$27,0,10*ROW('Water Data'!H161))="","",OFFSET('Water Data'!$H$27,0,10*ROW('Water Data'!H161)))</f>
        <v/>
      </c>
      <c r="CF167" s="294" t="str">
        <f ca="true">+IF(OFFSET('Water Data'!$H$28,0,10*ROW('Water Data'!H161))="","",OFFSET('Water Data'!$H$28,0,10*ROW('Water Data'!H161)))</f>
        <v/>
      </c>
      <c r="CG167" s="294" t="str">
        <f ca="true">+IF(OFFSET('Water Data'!$H$29,0,10*ROW('Water Data'!H161))="","",OFFSET('Water Data'!$H$29,0,10*ROW('Water Data'!H161)))</f>
        <v/>
      </c>
      <c r="CH167" s="294" t="str">
        <f ca="true">+IF(OFFSET('Water Data'!$I$27,0,10*ROW('Water Data'!I161))="","",OFFSET('Water Data'!$I$27,0,10*ROW('Water Data'!I161)))</f>
        <v/>
      </c>
      <c r="CI167" s="294" t="str">
        <f ca="true">+IF(OFFSET('Water Data'!$I$28,0,10*ROW('Water Data'!I161))="","",OFFSET('Water Data'!$I$28,0,10*ROW('Water Data'!I161)))</f>
        <v/>
      </c>
      <c r="CJ167" s="294" t="str">
        <f ca="true">+IF(OFFSET('Water Data'!$I$29,0,10*ROW('Water Data'!I161))="","",OFFSET('Water Data'!$I$29,0,10*ROW('Water Data'!I161)))</f>
        <v/>
      </c>
      <c r="CK167" s="294" t="str">
        <f ca="true">+IF(OFFSET('Sanitation Data'!$D$28,0,10*ROW('Sanitation Data'!D161))="","",OFFSET('Sanitation Data'!$D$28,0,10*ROW('Sanitation Data'!D161)))</f>
        <v/>
      </c>
      <c r="CL167" s="294" t="str">
        <f ca="true">+IF(OFFSET('Sanitation Data'!$D$29,0,10*ROW('Sanitation Data'!D161))="","",OFFSET('Sanitation Data'!$D$29,0,10*ROW('Sanitation Data'!D161)))</f>
        <v/>
      </c>
      <c r="CM167" s="294" t="str">
        <f ca="true">+IF(OFFSET('Sanitation Data'!$D$30,0,10*ROW('Sanitation Data'!D161))="","",OFFSET('Sanitation Data'!$D$30,0,10*ROW('Sanitation Data'!D161)))</f>
        <v/>
      </c>
      <c r="CN167" s="294" t="str">
        <f ca="true">+IF(OFFSET('Sanitation Data'!$D$31,0,10*ROW('Sanitation Data'!D161))="","",OFFSET('Sanitation Data'!$D$31,0,10*ROW('Sanitation Data'!D161)))</f>
        <v/>
      </c>
      <c r="CO167" s="294" t="str">
        <f ca="true">+IF(OFFSET('Sanitation Data'!$D$32,0,10*ROW('Sanitation Data'!D161))="","",OFFSET('Sanitation Data'!$D$32,0,10*ROW('Sanitation Data'!D161)))</f>
        <v/>
      </c>
      <c r="CP167" s="294" t="str">
        <f ca="true">+IF(OFFSET('Sanitation Data'!$E$28,0,10*ROW('Sanitation Data'!E161))="","",OFFSET('Sanitation Data'!$E$28,0,10*ROW('Sanitation Data'!E161)))</f>
        <v/>
      </c>
      <c r="CQ167" s="294" t="str">
        <f ca="true">+IF(OFFSET('Sanitation Data'!$E$29,0,10*ROW('Sanitation Data'!E161))="","",OFFSET('Sanitation Data'!$E$29,0,10*ROW('Sanitation Data'!E161)))</f>
        <v/>
      </c>
      <c r="CR167" s="294" t="str">
        <f ca="true">+IF(OFFSET('Sanitation Data'!$E$30,0,10*ROW('Sanitation Data'!E161))="","",OFFSET('Sanitation Data'!$E$30,0,10*ROW('Sanitation Data'!E161)))</f>
        <v/>
      </c>
      <c r="CS167" s="294" t="str">
        <f ca="true">+IF(OFFSET('Sanitation Data'!$E$31,0,10*ROW('Sanitation Data'!E161))="","",OFFSET('Sanitation Data'!$E$31,0,10*ROW('Sanitation Data'!E161)))</f>
        <v/>
      </c>
      <c r="CT167" s="294" t="str">
        <f ca="true">+IF(OFFSET('Sanitation Data'!$E$32,0,10*ROW('Sanitation Data'!E161))="","",OFFSET('Sanitation Data'!$E$32,0,10*ROW('Sanitation Data'!E161)))</f>
        <v/>
      </c>
      <c r="CU167" s="294" t="str">
        <f ca="true">+IF(OFFSET('Sanitation Data'!$F$28,0,10*ROW('Sanitation Data'!F161))="","",OFFSET('Sanitation Data'!$F$28,0,10*ROW('Sanitation Data'!F161)))</f>
        <v/>
      </c>
      <c r="CV167" s="294" t="str">
        <f ca="true">+IF(OFFSET('Sanitation Data'!$F$29,0,10*ROW('Sanitation Data'!F161))="","",OFFSET('Sanitation Data'!$F$29,0,10*ROW('Sanitation Data'!F161)))</f>
        <v/>
      </c>
      <c r="CW167" s="294" t="str">
        <f ca="true">+IF(OFFSET('Sanitation Data'!$F$30,0,10*ROW('Sanitation Data'!F161))="","",OFFSET('Sanitation Data'!$F$30,0,10*ROW('Sanitation Data'!F161)))</f>
        <v/>
      </c>
      <c r="CX167" s="294" t="str">
        <f ca="true">+IF(OFFSET('Sanitation Data'!$F$31,0,10*ROW('Sanitation Data'!F161))="","",OFFSET('Sanitation Data'!$F$31,0,10*ROW('Sanitation Data'!F161)))</f>
        <v/>
      </c>
      <c r="CY167" s="294" t="str">
        <f ca="true">+IF(OFFSET('Sanitation Data'!$F$32,0,10*ROW('Sanitation Data'!F161))="","",OFFSET('Sanitation Data'!$F$32,0,10*ROW('Sanitation Data'!F161)))</f>
        <v/>
      </c>
      <c r="CZ167" s="294" t="str">
        <f ca="true">+IF(OFFSET('Sanitation Data'!$G$28,0,10*ROW('Sanitation Data'!G161))="","",OFFSET('Sanitation Data'!$G$28,0,10*ROW('Sanitation Data'!G161)))</f>
        <v/>
      </c>
      <c r="DA167" s="294" t="str">
        <f ca="true">+IF(OFFSET('Sanitation Data'!$G$29,0,10*ROW('Sanitation Data'!G161))="","",OFFSET('Sanitation Data'!$G$29,0,10*ROW('Sanitation Data'!G161)))</f>
        <v/>
      </c>
      <c r="DB167" s="294" t="str">
        <f ca="true">+IF(OFFSET('Sanitation Data'!$G$30,0,10*ROW('Sanitation Data'!G161))="","",OFFSET('Sanitation Data'!$G$30,0,10*ROW('Sanitation Data'!G161)))</f>
        <v/>
      </c>
      <c r="DC167" s="294" t="str">
        <f ca="true">+IF(OFFSET('Sanitation Data'!$G$31,0,10*ROW('Sanitation Data'!G161))="","",OFFSET('Sanitation Data'!$G$31,0,10*ROW('Sanitation Data'!G161)))</f>
        <v/>
      </c>
      <c r="DD167" s="294" t="str">
        <f ca="true">+IF(OFFSET('Sanitation Data'!$G$32,0,10*ROW('Sanitation Data'!G161))="","",OFFSET('Sanitation Data'!$G$32,0,10*ROW('Sanitation Data'!G161)))</f>
        <v/>
      </c>
      <c r="DE167" s="294" t="str">
        <f ca="true">+IF(OFFSET('Sanitation Data'!$H$28,0,10*ROW('Sanitation Data'!H161))="","",OFFSET('Sanitation Data'!$H$28,0,10*ROW('Sanitation Data'!H161)))</f>
        <v/>
      </c>
      <c r="DF167" s="294" t="str">
        <f ca="true">+IF(OFFSET('Sanitation Data'!$H$29,0,10*ROW('Sanitation Data'!H161))="","",OFFSET('Sanitation Data'!$H$29,0,10*ROW('Sanitation Data'!H161)))</f>
        <v/>
      </c>
      <c r="DG167" s="294" t="str">
        <f ca="true">+IF(OFFSET('Sanitation Data'!$H$30,0,10*ROW('Sanitation Data'!H161))="","",OFFSET('Sanitation Data'!$H$30,0,10*ROW('Sanitation Data'!H161)))</f>
        <v/>
      </c>
      <c r="DH167" s="294" t="str">
        <f ca="true">+IF(OFFSET('Sanitation Data'!$H$31,0,10*ROW('Sanitation Data'!H161))="","",OFFSET('Sanitation Data'!$H$31,0,10*ROW('Sanitation Data'!H161)))</f>
        <v/>
      </c>
      <c r="DI167" s="294" t="str">
        <f ca="true">+IF(OFFSET('Sanitation Data'!$H$32,0,10*ROW('Sanitation Data'!H161))="","",OFFSET('Sanitation Data'!$H$32,0,10*ROW('Sanitation Data'!H161)))</f>
        <v/>
      </c>
      <c r="DJ167" s="294" t="str">
        <f ca="true">+IF(OFFSET('Sanitation Data'!$I$28,0,10*ROW('Sanitation Data'!I161))="","",OFFSET('Sanitation Data'!$I$28,0,10*ROW('Sanitation Data'!I161)))</f>
        <v/>
      </c>
      <c r="DK167" s="294" t="str">
        <f ca="true">+IF(OFFSET('Sanitation Data'!$I$29,0,10*ROW('Sanitation Data'!I161))="","",OFFSET('Sanitation Data'!$I$29,0,10*ROW('Sanitation Data'!I161)))</f>
        <v/>
      </c>
      <c r="DL167" s="294" t="str">
        <f ca="true">+IF(OFFSET('Sanitation Data'!$I$30,0,10*ROW('Sanitation Data'!I161))="","",OFFSET('Sanitation Data'!$I$30,0,10*ROW('Sanitation Data'!I161)))</f>
        <v/>
      </c>
      <c r="DM167" s="294" t="str">
        <f ca="true">+IF(OFFSET('Sanitation Data'!$I$31,0,10*ROW('Sanitation Data'!I161))="","",OFFSET('Sanitation Data'!$I$31,0,10*ROW('Sanitation Data'!I161)))</f>
        <v/>
      </c>
      <c r="DN167" s="294" t="str">
        <f ca="true">+IF(OFFSET('Sanitation Data'!$I$32,0,10*ROW('Sanitation Data'!I161))="","",OFFSET('Sanitation Data'!$I$32,0,10*ROW('Sanitation Data'!I161)))</f>
        <v/>
      </c>
      <c r="DO167" s="294" t="str">
        <f ca="true">+IF(OFFSET('Hygiene Data'!$D$11,0,10*ROW('Hygiene Data'!D161))="","",OFFSET('Hygiene Data'!$D$11,0,10*ROW('Hygiene Data'!D161)))</f>
        <v/>
      </c>
      <c r="DP167" s="294" t="str">
        <f ca="true">+IF(OFFSET('Hygiene Data'!$D$12,0,10*ROW('Hygiene Data'!D161))="","",OFFSET('Hygiene Data'!$D$12,0,10*ROW('Hygiene Data'!D161)))</f>
        <v/>
      </c>
      <c r="DQ167" s="294" t="str">
        <f ca="true">+IF(OFFSET('Hygiene Data'!$D$13,0,10*ROW('Hygiene Data'!D161))="","",OFFSET('Hygiene Data'!$D$13,0,10*ROW('Hygiene Data'!D161)))</f>
        <v/>
      </c>
      <c r="DR167" s="294" t="str">
        <f ca="true">+IF(OFFSET('Hygiene Data'!$E$11,0,10*ROW('Hygiene Data'!E161))="","",OFFSET('Hygiene Data'!$E$11,0,10*ROW('Hygiene Data'!E161)))</f>
        <v/>
      </c>
      <c r="DS167" s="294" t="str">
        <f ca="true">+IF(OFFSET('Hygiene Data'!$E$12,0,10*ROW('Hygiene Data'!E161))="","",OFFSET('Hygiene Data'!$E$12,0,10*ROW('Hygiene Data'!E161)))</f>
        <v/>
      </c>
      <c r="DT167" s="294" t="str">
        <f ca="true">+IF(OFFSET('Hygiene Data'!$E$13,0,10*ROW('Hygiene Data'!E161))="","",OFFSET('Hygiene Data'!$E$13,0,10*ROW('Hygiene Data'!E161)))</f>
        <v/>
      </c>
      <c r="DU167" s="294" t="str">
        <f ca="true">+IF(OFFSET('Hygiene Data'!$F$11,0,10*ROW('Hygiene Data'!F161))="","",OFFSET('Hygiene Data'!$F$11,0,10*ROW('Hygiene Data'!F161)))</f>
        <v/>
      </c>
      <c r="DV167" s="294" t="str">
        <f ca="true">+IF(OFFSET('Hygiene Data'!$F$12,0,10*ROW('Hygiene Data'!F161))="","",OFFSET('Hygiene Data'!$F$12,0,10*ROW('Hygiene Data'!F161)))</f>
        <v/>
      </c>
      <c r="DW167" s="294" t="str">
        <f ca="true">+IF(OFFSET('Hygiene Data'!$F$13,0,10*ROW('Hygiene Data'!F161))="","",OFFSET('Hygiene Data'!$F$13,0,10*ROW('Hygiene Data'!F161)))</f>
        <v/>
      </c>
      <c r="DX167" s="294" t="str">
        <f ca="true">+IF(OFFSET('Hygiene Data'!$G$11,0,10*ROW('Hygiene Data'!G161))="","",OFFSET('Hygiene Data'!$G$11,0,10*ROW('Hygiene Data'!G161)))</f>
        <v/>
      </c>
      <c r="DY167" s="294" t="str">
        <f ca="true">+IF(OFFSET('Hygiene Data'!$G$12,0,10*ROW('Hygiene Data'!G161))="","",OFFSET('Hygiene Data'!$G$12,0,10*ROW('Hygiene Data'!G161)))</f>
        <v/>
      </c>
      <c r="DZ167" s="294" t="str">
        <f ca="true">+IF(OFFSET('Hygiene Data'!$G$13,0,10*ROW('Hygiene Data'!G161))="","",OFFSET('Hygiene Data'!$G$13,0,10*ROW('Hygiene Data'!G161)))</f>
        <v/>
      </c>
      <c r="EA167" s="294" t="str">
        <f ca="true">+IF(OFFSET('Hygiene Data'!$H$11,0,10*ROW('Hygiene Data'!H161))="","",OFFSET('Hygiene Data'!$H$11,0,10*ROW('Hygiene Data'!H161)))</f>
        <v/>
      </c>
      <c r="EB167" s="294" t="str">
        <f ca="true">+IF(OFFSET('Hygiene Data'!$H$12,0,10*ROW('Hygiene Data'!H161))="","",OFFSET('Hygiene Data'!$H$12,0,10*ROW('Hygiene Data'!H161)))</f>
        <v/>
      </c>
      <c r="EC167" s="294" t="str">
        <f ca="true">+IF(OFFSET('Hygiene Data'!$H$13,0,10*ROW('Hygiene Data'!H161))="","",OFFSET('Hygiene Data'!$H$13,0,10*ROW('Hygiene Data'!H161)))</f>
        <v/>
      </c>
      <c r="ED167" s="294" t="str">
        <f ca="true">+IF(OFFSET('Hygiene Data'!$I$11,0,10*ROW('Hygiene Data'!I161))="","",OFFSET('Hygiene Data'!$I$11,0,10*ROW('Hygiene Data'!I161)))</f>
        <v/>
      </c>
      <c r="EE167" s="294" t="str">
        <f ca="true">+IF(OFFSET('Hygiene Data'!$I$12,0,10*ROW('Hygiene Data'!I161))="","",OFFSET('Hygiene Data'!$I$12,0,10*ROW('Hygiene Data'!I161)))</f>
        <v/>
      </c>
      <c r="EF167" s="294"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50" t="str">
        <f t="shared" ca="true" si="2"/>
        <v/>
      </c>
      <c r="D168" s="96"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6"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6"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6"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6"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6"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6"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6"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6"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6"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6"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6"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6"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6"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6"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6"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6"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6"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7"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7"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7"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7"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7"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7"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7"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7"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7"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7"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7"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7"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7"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7"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7"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7"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7"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7"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7"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7"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7"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7"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7"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7"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7"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7"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7"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7"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7"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7"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8"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8"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8"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8"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8"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8"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8"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8"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8"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8"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8"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8"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8"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8"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8"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8"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8"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8"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94"/>
      <c r="BS168" s="294" t="str">
        <f ca="true">+IF(OFFSET('Water Data'!$D$27,0,10*ROW('Water Data'!D162))="","",OFFSET('Water Data'!$D$27,0,10*ROW('Water Data'!D162)))</f>
        <v/>
      </c>
      <c r="BT168" s="294" t="str">
        <f ca="true">+IF(OFFSET('Water Data'!$D$28,0,10*ROW('Water Data'!D162))="","",OFFSET('Water Data'!$D$28,0,10*ROW('Water Data'!D162)))</f>
        <v/>
      </c>
      <c r="BU168" s="294" t="str">
        <f ca="true">+IF(OFFSET('Water Data'!$D$29,0,10*ROW('Water Data'!D162))="","",OFFSET('Water Data'!$D$29,0,10*ROW('Water Data'!D162)))</f>
        <v/>
      </c>
      <c r="BV168" s="294" t="str">
        <f ca="true">+IF(OFFSET('Water Data'!$E$27,0,10*ROW('Water Data'!E162))="","",OFFSET('Water Data'!$E$27,0,10*ROW('Water Data'!E162)))</f>
        <v/>
      </c>
      <c r="BW168" s="294" t="str">
        <f ca="true">+IF(OFFSET('Water Data'!$E$28,0,10*ROW('Water Data'!E162))="","",OFFSET('Water Data'!$E$28,0,10*ROW('Water Data'!E162)))</f>
        <v/>
      </c>
      <c r="BX168" s="294" t="str">
        <f ca="true">+IF(OFFSET('Water Data'!$E$29,0,10*ROW('Water Data'!E162))="","",OFFSET('Water Data'!$E$29,0,10*ROW('Water Data'!E162)))</f>
        <v/>
      </c>
      <c r="BY168" s="294" t="str">
        <f ca="true">+IF(OFFSET('Water Data'!$F$27,0,10*ROW('Water Data'!F162))="","",OFFSET('Water Data'!$F$27,0,10*ROW('Water Data'!F162)))</f>
        <v/>
      </c>
      <c r="BZ168" s="294" t="str">
        <f ca="true">+IF(OFFSET('Water Data'!$F$28,0,10*ROW('Water Data'!F162))="","",OFFSET('Water Data'!$F$28,0,10*ROW('Water Data'!F162)))</f>
        <v/>
      </c>
      <c r="CA168" s="294" t="str">
        <f ca="true">+IF(OFFSET('Water Data'!$F$29,0,10*ROW('Water Data'!F162))="","",OFFSET('Water Data'!$F$29,0,10*ROW('Water Data'!F162)))</f>
        <v/>
      </c>
      <c r="CB168" s="294" t="str">
        <f ca="true">+IF(OFFSET('Water Data'!$G$27,0,10*ROW('Water Data'!G162))="","",OFFSET('Water Data'!$G$27,0,10*ROW('Water Data'!G162)))</f>
        <v/>
      </c>
      <c r="CC168" s="294" t="str">
        <f ca="true">+IF(OFFSET('Water Data'!$G$28,0,10*ROW('Water Data'!G162))="","",OFFSET('Water Data'!$G$28,0,10*ROW('Water Data'!G162)))</f>
        <v/>
      </c>
      <c r="CD168" s="294" t="str">
        <f ca="true">+IF(OFFSET('Water Data'!$G$29,0,10*ROW('Water Data'!G162))="","",OFFSET('Water Data'!$G$29,0,10*ROW('Water Data'!G162)))</f>
        <v/>
      </c>
      <c r="CE168" s="294" t="str">
        <f ca="true">+IF(OFFSET('Water Data'!$H$27,0,10*ROW('Water Data'!H162))="","",OFFSET('Water Data'!$H$27,0,10*ROW('Water Data'!H162)))</f>
        <v/>
      </c>
      <c r="CF168" s="294" t="str">
        <f ca="true">+IF(OFFSET('Water Data'!$H$28,0,10*ROW('Water Data'!H162))="","",OFFSET('Water Data'!$H$28,0,10*ROW('Water Data'!H162)))</f>
        <v/>
      </c>
      <c r="CG168" s="294" t="str">
        <f ca="true">+IF(OFFSET('Water Data'!$H$29,0,10*ROW('Water Data'!H162))="","",OFFSET('Water Data'!$H$29,0,10*ROW('Water Data'!H162)))</f>
        <v/>
      </c>
      <c r="CH168" s="294" t="str">
        <f ca="true">+IF(OFFSET('Water Data'!$I$27,0,10*ROW('Water Data'!I162))="","",OFFSET('Water Data'!$I$27,0,10*ROW('Water Data'!I162)))</f>
        <v/>
      </c>
      <c r="CI168" s="294" t="str">
        <f ca="true">+IF(OFFSET('Water Data'!$I$28,0,10*ROW('Water Data'!I162))="","",OFFSET('Water Data'!$I$28,0,10*ROW('Water Data'!I162)))</f>
        <v/>
      </c>
      <c r="CJ168" s="294" t="str">
        <f ca="true">+IF(OFFSET('Water Data'!$I$29,0,10*ROW('Water Data'!I162))="","",OFFSET('Water Data'!$I$29,0,10*ROW('Water Data'!I162)))</f>
        <v/>
      </c>
      <c r="CK168" s="294" t="str">
        <f ca="true">+IF(OFFSET('Sanitation Data'!$D$28,0,10*ROW('Sanitation Data'!D162))="","",OFFSET('Sanitation Data'!$D$28,0,10*ROW('Sanitation Data'!D162)))</f>
        <v/>
      </c>
      <c r="CL168" s="294" t="str">
        <f ca="true">+IF(OFFSET('Sanitation Data'!$D$29,0,10*ROW('Sanitation Data'!D162))="","",OFFSET('Sanitation Data'!$D$29,0,10*ROW('Sanitation Data'!D162)))</f>
        <v/>
      </c>
      <c r="CM168" s="294" t="str">
        <f ca="true">+IF(OFFSET('Sanitation Data'!$D$30,0,10*ROW('Sanitation Data'!D162))="","",OFFSET('Sanitation Data'!$D$30,0,10*ROW('Sanitation Data'!D162)))</f>
        <v/>
      </c>
      <c r="CN168" s="294" t="str">
        <f ca="true">+IF(OFFSET('Sanitation Data'!$D$31,0,10*ROW('Sanitation Data'!D162))="","",OFFSET('Sanitation Data'!$D$31,0,10*ROW('Sanitation Data'!D162)))</f>
        <v/>
      </c>
      <c r="CO168" s="294" t="str">
        <f ca="true">+IF(OFFSET('Sanitation Data'!$D$32,0,10*ROW('Sanitation Data'!D162))="","",OFFSET('Sanitation Data'!$D$32,0,10*ROW('Sanitation Data'!D162)))</f>
        <v/>
      </c>
      <c r="CP168" s="294" t="str">
        <f ca="true">+IF(OFFSET('Sanitation Data'!$E$28,0,10*ROW('Sanitation Data'!E162))="","",OFFSET('Sanitation Data'!$E$28,0,10*ROW('Sanitation Data'!E162)))</f>
        <v/>
      </c>
      <c r="CQ168" s="294" t="str">
        <f ca="true">+IF(OFFSET('Sanitation Data'!$E$29,0,10*ROW('Sanitation Data'!E162))="","",OFFSET('Sanitation Data'!$E$29,0,10*ROW('Sanitation Data'!E162)))</f>
        <v/>
      </c>
      <c r="CR168" s="294" t="str">
        <f ca="true">+IF(OFFSET('Sanitation Data'!$E$30,0,10*ROW('Sanitation Data'!E162))="","",OFFSET('Sanitation Data'!$E$30,0,10*ROW('Sanitation Data'!E162)))</f>
        <v/>
      </c>
      <c r="CS168" s="294" t="str">
        <f ca="true">+IF(OFFSET('Sanitation Data'!$E$31,0,10*ROW('Sanitation Data'!E162))="","",OFFSET('Sanitation Data'!$E$31,0,10*ROW('Sanitation Data'!E162)))</f>
        <v/>
      </c>
      <c r="CT168" s="294" t="str">
        <f ca="true">+IF(OFFSET('Sanitation Data'!$E$32,0,10*ROW('Sanitation Data'!E162))="","",OFFSET('Sanitation Data'!$E$32,0,10*ROW('Sanitation Data'!E162)))</f>
        <v/>
      </c>
      <c r="CU168" s="294" t="str">
        <f ca="true">+IF(OFFSET('Sanitation Data'!$F$28,0,10*ROW('Sanitation Data'!F162))="","",OFFSET('Sanitation Data'!$F$28,0,10*ROW('Sanitation Data'!F162)))</f>
        <v/>
      </c>
      <c r="CV168" s="294" t="str">
        <f ca="true">+IF(OFFSET('Sanitation Data'!$F$29,0,10*ROW('Sanitation Data'!F162))="","",OFFSET('Sanitation Data'!$F$29,0,10*ROW('Sanitation Data'!F162)))</f>
        <v/>
      </c>
      <c r="CW168" s="294" t="str">
        <f ca="true">+IF(OFFSET('Sanitation Data'!$F$30,0,10*ROW('Sanitation Data'!F162))="","",OFFSET('Sanitation Data'!$F$30,0,10*ROW('Sanitation Data'!F162)))</f>
        <v/>
      </c>
      <c r="CX168" s="294" t="str">
        <f ca="true">+IF(OFFSET('Sanitation Data'!$F$31,0,10*ROW('Sanitation Data'!F162))="","",OFFSET('Sanitation Data'!$F$31,0,10*ROW('Sanitation Data'!F162)))</f>
        <v/>
      </c>
      <c r="CY168" s="294" t="str">
        <f ca="true">+IF(OFFSET('Sanitation Data'!$F$32,0,10*ROW('Sanitation Data'!F162))="","",OFFSET('Sanitation Data'!$F$32,0,10*ROW('Sanitation Data'!F162)))</f>
        <v/>
      </c>
      <c r="CZ168" s="294" t="str">
        <f ca="true">+IF(OFFSET('Sanitation Data'!$G$28,0,10*ROW('Sanitation Data'!G162))="","",OFFSET('Sanitation Data'!$G$28,0,10*ROW('Sanitation Data'!G162)))</f>
        <v/>
      </c>
      <c r="DA168" s="294" t="str">
        <f ca="true">+IF(OFFSET('Sanitation Data'!$G$29,0,10*ROW('Sanitation Data'!G162))="","",OFFSET('Sanitation Data'!$G$29,0,10*ROW('Sanitation Data'!G162)))</f>
        <v/>
      </c>
      <c r="DB168" s="294" t="str">
        <f ca="true">+IF(OFFSET('Sanitation Data'!$G$30,0,10*ROW('Sanitation Data'!G162))="","",OFFSET('Sanitation Data'!$G$30,0,10*ROW('Sanitation Data'!G162)))</f>
        <v/>
      </c>
      <c r="DC168" s="294" t="str">
        <f ca="true">+IF(OFFSET('Sanitation Data'!$G$31,0,10*ROW('Sanitation Data'!G162))="","",OFFSET('Sanitation Data'!$G$31,0,10*ROW('Sanitation Data'!G162)))</f>
        <v/>
      </c>
      <c r="DD168" s="294" t="str">
        <f ca="true">+IF(OFFSET('Sanitation Data'!$G$32,0,10*ROW('Sanitation Data'!G162))="","",OFFSET('Sanitation Data'!$G$32,0,10*ROW('Sanitation Data'!G162)))</f>
        <v/>
      </c>
      <c r="DE168" s="294" t="str">
        <f ca="true">+IF(OFFSET('Sanitation Data'!$H$28,0,10*ROW('Sanitation Data'!H162))="","",OFFSET('Sanitation Data'!$H$28,0,10*ROW('Sanitation Data'!H162)))</f>
        <v/>
      </c>
      <c r="DF168" s="294" t="str">
        <f ca="true">+IF(OFFSET('Sanitation Data'!$H$29,0,10*ROW('Sanitation Data'!H162))="","",OFFSET('Sanitation Data'!$H$29,0,10*ROW('Sanitation Data'!H162)))</f>
        <v/>
      </c>
      <c r="DG168" s="294" t="str">
        <f ca="true">+IF(OFFSET('Sanitation Data'!$H$30,0,10*ROW('Sanitation Data'!H162))="","",OFFSET('Sanitation Data'!$H$30,0,10*ROW('Sanitation Data'!H162)))</f>
        <v/>
      </c>
      <c r="DH168" s="294" t="str">
        <f ca="true">+IF(OFFSET('Sanitation Data'!$H$31,0,10*ROW('Sanitation Data'!H162))="","",OFFSET('Sanitation Data'!$H$31,0,10*ROW('Sanitation Data'!H162)))</f>
        <v/>
      </c>
      <c r="DI168" s="294" t="str">
        <f ca="true">+IF(OFFSET('Sanitation Data'!$H$32,0,10*ROW('Sanitation Data'!H162))="","",OFFSET('Sanitation Data'!$H$32,0,10*ROW('Sanitation Data'!H162)))</f>
        <v/>
      </c>
      <c r="DJ168" s="294" t="str">
        <f ca="true">+IF(OFFSET('Sanitation Data'!$I$28,0,10*ROW('Sanitation Data'!I162))="","",OFFSET('Sanitation Data'!$I$28,0,10*ROW('Sanitation Data'!I162)))</f>
        <v/>
      </c>
      <c r="DK168" s="294" t="str">
        <f ca="true">+IF(OFFSET('Sanitation Data'!$I$29,0,10*ROW('Sanitation Data'!I162))="","",OFFSET('Sanitation Data'!$I$29,0,10*ROW('Sanitation Data'!I162)))</f>
        <v/>
      </c>
      <c r="DL168" s="294" t="str">
        <f ca="true">+IF(OFFSET('Sanitation Data'!$I$30,0,10*ROW('Sanitation Data'!I162))="","",OFFSET('Sanitation Data'!$I$30,0,10*ROW('Sanitation Data'!I162)))</f>
        <v/>
      </c>
      <c r="DM168" s="294" t="str">
        <f ca="true">+IF(OFFSET('Sanitation Data'!$I$31,0,10*ROW('Sanitation Data'!I162))="","",OFFSET('Sanitation Data'!$I$31,0,10*ROW('Sanitation Data'!I162)))</f>
        <v/>
      </c>
      <c r="DN168" s="294" t="str">
        <f ca="true">+IF(OFFSET('Sanitation Data'!$I$32,0,10*ROW('Sanitation Data'!I162))="","",OFFSET('Sanitation Data'!$I$32,0,10*ROW('Sanitation Data'!I162)))</f>
        <v/>
      </c>
      <c r="DO168" s="294" t="str">
        <f ca="true">+IF(OFFSET('Hygiene Data'!$D$11,0,10*ROW('Hygiene Data'!D162))="","",OFFSET('Hygiene Data'!$D$11,0,10*ROW('Hygiene Data'!D162)))</f>
        <v/>
      </c>
      <c r="DP168" s="294" t="str">
        <f ca="true">+IF(OFFSET('Hygiene Data'!$D$12,0,10*ROW('Hygiene Data'!D162))="","",OFFSET('Hygiene Data'!$D$12,0,10*ROW('Hygiene Data'!D162)))</f>
        <v/>
      </c>
      <c r="DQ168" s="294" t="str">
        <f ca="true">+IF(OFFSET('Hygiene Data'!$D$13,0,10*ROW('Hygiene Data'!D162))="","",OFFSET('Hygiene Data'!$D$13,0,10*ROW('Hygiene Data'!D162)))</f>
        <v/>
      </c>
      <c r="DR168" s="294" t="str">
        <f ca="true">+IF(OFFSET('Hygiene Data'!$E$11,0,10*ROW('Hygiene Data'!E162))="","",OFFSET('Hygiene Data'!$E$11,0,10*ROW('Hygiene Data'!E162)))</f>
        <v/>
      </c>
      <c r="DS168" s="294" t="str">
        <f ca="true">+IF(OFFSET('Hygiene Data'!$E$12,0,10*ROW('Hygiene Data'!E162))="","",OFFSET('Hygiene Data'!$E$12,0,10*ROW('Hygiene Data'!E162)))</f>
        <v/>
      </c>
      <c r="DT168" s="294" t="str">
        <f ca="true">+IF(OFFSET('Hygiene Data'!$E$13,0,10*ROW('Hygiene Data'!E162))="","",OFFSET('Hygiene Data'!$E$13,0,10*ROW('Hygiene Data'!E162)))</f>
        <v/>
      </c>
      <c r="DU168" s="294" t="str">
        <f ca="true">+IF(OFFSET('Hygiene Data'!$F$11,0,10*ROW('Hygiene Data'!F162))="","",OFFSET('Hygiene Data'!$F$11,0,10*ROW('Hygiene Data'!F162)))</f>
        <v/>
      </c>
      <c r="DV168" s="294" t="str">
        <f ca="true">+IF(OFFSET('Hygiene Data'!$F$12,0,10*ROW('Hygiene Data'!F162))="","",OFFSET('Hygiene Data'!$F$12,0,10*ROW('Hygiene Data'!F162)))</f>
        <v/>
      </c>
      <c r="DW168" s="294" t="str">
        <f ca="true">+IF(OFFSET('Hygiene Data'!$F$13,0,10*ROW('Hygiene Data'!F162))="","",OFFSET('Hygiene Data'!$F$13,0,10*ROW('Hygiene Data'!F162)))</f>
        <v/>
      </c>
      <c r="DX168" s="294" t="str">
        <f ca="true">+IF(OFFSET('Hygiene Data'!$G$11,0,10*ROW('Hygiene Data'!G162))="","",OFFSET('Hygiene Data'!$G$11,0,10*ROW('Hygiene Data'!G162)))</f>
        <v/>
      </c>
      <c r="DY168" s="294" t="str">
        <f ca="true">+IF(OFFSET('Hygiene Data'!$G$12,0,10*ROW('Hygiene Data'!G162))="","",OFFSET('Hygiene Data'!$G$12,0,10*ROW('Hygiene Data'!G162)))</f>
        <v/>
      </c>
      <c r="DZ168" s="294" t="str">
        <f ca="true">+IF(OFFSET('Hygiene Data'!$G$13,0,10*ROW('Hygiene Data'!G162))="","",OFFSET('Hygiene Data'!$G$13,0,10*ROW('Hygiene Data'!G162)))</f>
        <v/>
      </c>
      <c r="EA168" s="294" t="str">
        <f ca="true">+IF(OFFSET('Hygiene Data'!$H$11,0,10*ROW('Hygiene Data'!H162))="","",OFFSET('Hygiene Data'!$H$11,0,10*ROW('Hygiene Data'!H162)))</f>
        <v/>
      </c>
      <c r="EB168" s="294" t="str">
        <f ca="true">+IF(OFFSET('Hygiene Data'!$H$12,0,10*ROW('Hygiene Data'!H162))="","",OFFSET('Hygiene Data'!$H$12,0,10*ROW('Hygiene Data'!H162)))</f>
        <v/>
      </c>
      <c r="EC168" s="294" t="str">
        <f ca="true">+IF(OFFSET('Hygiene Data'!$H$13,0,10*ROW('Hygiene Data'!H162))="","",OFFSET('Hygiene Data'!$H$13,0,10*ROW('Hygiene Data'!H162)))</f>
        <v/>
      </c>
      <c r="ED168" s="294" t="str">
        <f ca="true">+IF(OFFSET('Hygiene Data'!$I$11,0,10*ROW('Hygiene Data'!I162))="","",OFFSET('Hygiene Data'!$I$11,0,10*ROW('Hygiene Data'!I162)))</f>
        <v/>
      </c>
      <c r="EE168" s="294" t="str">
        <f ca="true">+IF(OFFSET('Hygiene Data'!$I$12,0,10*ROW('Hygiene Data'!I162))="","",OFFSET('Hygiene Data'!$I$12,0,10*ROW('Hygiene Data'!I162)))</f>
        <v/>
      </c>
      <c r="EF168" s="294"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50" t="str">
        <f t="shared" ca="true" si="2"/>
        <v/>
      </c>
      <c r="D169" s="96"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6"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6"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6"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6"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6"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6"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6"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6"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6"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6"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6"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6"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6"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6"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6"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6"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6"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7"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7"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7"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7"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7"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7"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7"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7"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7"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7"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7"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7"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7"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7"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7"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7"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7"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7"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7"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7"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7"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7"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7"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7"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7"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7"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7"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7"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7"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7"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8"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8"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8"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8"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8"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8"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8"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8"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8"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8"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8"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8"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8"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8"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8"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8"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8"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8"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94"/>
      <c r="BS169" s="294" t="str">
        <f ca="true">+IF(OFFSET('Water Data'!$D$27,0,10*ROW('Water Data'!D163))="","",OFFSET('Water Data'!$D$27,0,10*ROW('Water Data'!D163)))</f>
        <v/>
      </c>
      <c r="BT169" s="294" t="str">
        <f ca="true">+IF(OFFSET('Water Data'!$D$28,0,10*ROW('Water Data'!D163))="","",OFFSET('Water Data'!$D$28,0,10*ROW('Water Data'!D163)))</f>
        <v/>
      </c>
      <c r="BU169" s="294" t="str">
        <f ca="true">+IF(OFFSET('Water Data'!$D$29,0,10*ROW('Water Data'!D163))="","",OFFSET('Water Data'!$D$29,0,10*ROW('Water Data'!D163)))</f>
        <v/>
      </c>
      <c r="BV169" s="294" t="str">
        <f ca="true">+IF(OFFSET('Water Data'!$E$27,0,10*ROW('Water Data'!E163))="","",OFFSET('Water Data'!$E$27,0,10*ROW('Water Data'!E163)))</f>
        <v/>
      </c>
      <c r="BW169" s="294" t="str">
        <f ca="true">+IF(OFFSET('Water Data'!$E$28,0,10*ROW('Water Data'!E163))="","",OFFSET('Water Data'!$E$28,0,10*ROW('Water Data'!E163)))</f>
        <v/>
      </c>
      <c r="BX169" s="294" t="str">
        <f ca="true">+IF(OFFSET('Water Data'!$E$29,0,10*ROW('Water Data'!E163))="","",OFFSET('Water Data'!$E$29,0,10*ROW('Water Data'!E163)))</f>
        <v/>
      </c>
      <c r="BY169" s="294" t="str">
        <f ca="true">+IF(OFFSET('Water Data'!$F$27,0,10*ROW('Water Data'!F163))="","",OFFSET('Water Data'!$F$27,0,10*ROW('Water Data'!F163)))</f>
        <v/>
      </c>
      <c r="BZ169" s="294" t="str">
        <f ca="true">+IF(OFFSET('Water Data'!$F$28,0,10*ROW('Water Data'!F163))="","",OFFSET('Water Data'!$F$28,0,10*ROW('Water Data'!F163)))</f>
        <v/>
      </c>
      <c r="CA169" s="294" t="str">
        <f ca="true">+IF(OFFSET('Water Data'!$F$29,0,10*ROW('Water Data'!F163))="","",OFFSET('Water Data'!$F$29,0,10*ROW('Water Data'!F163)))</f>
        <v/>
      </c>
      <c r="CB169" s="294" t="str">
        <f ca="true">+IF(OFFSET('Water Data'!$G$27,0,10*ROW('Water Data'!G163))="","",OFFSET('Water Data'!$G$27,0,10*ROW('Water Data'!G163)))</f>
        <v/>
      </c>
      <c r="CC169" s="294" t="str">
        <f ca="true">+IF(OFFSET('Water Data'!$G$28,0,10*ROW('Water Data'!G163))="","",OFFSET('Water Data'!$G$28,0,10*ROW('Water Data'!G163)))</f>
        <v/>
      </c>
      <c r="CD169" s="294" t="str">
        <f ca="true">+IF(OFFSET('Water Data'!$G$29,0,10*ROW('Water Data'!G163))="","",OFFSET('Water Data'!$G$29,0,10*ROW('Water Data'!G163)))</f>
        <v/>
      </c>
      <c r="CE169" s="294" t="str">
        <f ca="true">+IF(OFFSET('Water Data'!$H$27,0,10*ROW('Water Data'!H163))="","",OFFSET('Water Data'!$H$27,0,10*ROW('Water Data'!H163)))</f>
        <v/>
      </c>
      <c r="CF169" s="294" t="str">
        <f ca="true">+IF(OFFSET('Water Data'!$H$28,0,10*ROW('Water Data'!H163))="","",OFFSET('Water Data'!$H$28,0,10*ROW('Water Data'!H163)))</f>
        <v/>
      </c>
      <c r="CG169" s="294" t="str">
        <f ca="true">+IF(OFFSET('Water Data'!$H$29,0,10*ROW('Water Data'!H163))="","",OFFSET('Water Data'!$H$29,0,10*ROW('Water Data'!H163)))</f>
        <v/>
      </c>
      <c r="CH169" s="294" t="str">
        <f ca="true">+IF(OFFSET('Water Data'!$I$27,0,10*ROW('Water Data'!I163))="","",OFFSET('Water Data'!$I$27,0,10*ROW('Water Data'!I163)))</f>
        <v/>
      </c>
      <c r="CI169" s="294" t="str">
        <f ca="true">+IF(OFFSET('Water Data'!$I$28,0,10*ROW('Water Data'!I163))="","",OFFSET('Water Data'!$I$28,0,10*ROW('Water Data'!I163)))</f>
        <v/>
      </c>
      <c r="CJ169" s="294" t="str">
        <f ca="true">+IF(OFFSET('Water Data'!$I$29,0,10*ROW('Water Data'!I163))="","",OFFSET('Water Data'!$I$29,0,10*ROW('Water Data'!I163)))</f>
        <v/>
      </c>
      <c r="CK169" s="294" t="str">
        <f ca="true">+IF(OFFSET('Sanitation Data'!$D$28,0,10*ROW('Sanitation Data'!D163))="","",OFFSET('Sanitation Data'!$D$28,0,10*ROW('Sanitation Data'!D163)))</f>
        <v/>
      </c>
      <c r="CL169" s="294" t="str">
        <f ca="true">+IF(OFFSET('Sanitation Data'!$D$29,0,10*ROW('Sanitation Data'!D163))="","",OFFSET('Sanitation Data'!$D$29,0,10*ROW('Sanitation Data'!D163)))</f>
        <v/>
      </c>
      <c r="CM169" s="294" t="str">
        <f ca="true">+IF(OFFSET('Sanitation Data'!$D$30,0,10*ROW('Sanitation Data'!D163))="","",OFFSET('Sanitation Data'!$D$30,0,10*ROW('Sanitation Data'!D163)))</f>
        <v/>
      </c>
      <c r="CN169" s="294" t="str">
        <f ca="true">+IF(OFFSET('Sanitation Data'!$D$31,0,10*ROW('Sanitation Data'!D163))="","",OFFSET('Sanitation Data'!$D$31,0,10*ROW('Sanitation Data'!D163)))</f>
        <v/>
      </c>
      <c r="CO169" s="294" t="str">
        <f ca="true">+IF(OFFSET('Sanitation Data'!$D$32,0,10*ROW('Sanitation Data'!D163))="","",OFFSET('Sanitation Data'!$D$32,0,10*ROW('Sanitation Data'!D163)))</f>
        <v/>
      </c>
      <c r="CP169" s="294" t="str">
        <f ca="true">+IF(OFFSET('Sanitation Data'!$E$28,0,10*ROW('Sanitation Data'!E163))="","",OFFSET('Sanitation Data'!$E$28,0,10*ROW('Sanitation Data'!E163)))</f>
        <v/>
      </c>
      <c r="CQ169" s="294" t="str">
        <f ca="true">+IF(OFFSET('Sanitation Data'!$E$29,0,10*ROW('Sanitation Data'!E163))="","",OFFSET('Sanitation Data'!$E$29,0,10*ROW('Sanitation Data'!E163)))</f>
        <v/>
      </c>
      <c r="CR169" s="294" t="str">
        <f ca="true">+IF(OFFSET('Sanitation Data'!$E$30,0,10*ROW('Sanitation Data'!E163))="","",OFFSET('Sanitation Data'!$E$30,0,10*ROW('Sanitation Data'!E163)))</f>
        <v/>
      </c>
      <c r="CS169" s="294" t="str">
        <f ca="true">+IF(OFFSET('Sanitation Data'!$E$31,0,10*ROW('Sanitation Data'!E163))="","",OFFSET('Sanitation Data'!$E$31,0,10*ROW('Sanitation Data'!E163)))</f>
        <v/>
      </c>
      <c r="CT169" s="294" t="str">
        <f ca="true">+IF(OFFSET('Sanitation Data'!$E$32,0,10*ROW('Sanitation Data'!E163))="","",OFFSET('Sanitation Data'!$E$32,0,10*ROW('Sanitation Data'!E163)))</f>
        <v/>
      </c>
      <c r="CU169" s="294" t="str">
        <f ca="true">+IF(OFFSET('Sanitation Data'!$F$28,0,10*ROW('Sanitation Data'!F163))="","",OFFSET('Sanitation Data'!$F$28,0,10*ROW('Sanitation Data'!F163)))</f>
        <v/>
      </c>
      <c r="CV169" s="294" t="str">
        <f ca="true">+IF(OFFSET('Sanitation Data'!$F$29,0,10*ROW('Sanitation Data'!F163))="","",OFFSET('Sanitation Data'!$F$29,0,10*ROW('Sanitation Data'!F163)))</f>
        <v/>
      </c>
      <c r="CW169" s="294" t="str">
        <f ca="true">+IF(OFFSET('Sanitation Data'!$F$30,0,10*ROW('Sanitation Data'!F163))="","",OFFSET('Sanitation Data'!$F$30,0,10*ROW('Sanitation Data'!F163)))</f>
        <v/>
      </c>
      <c r="CX169" s="294" t="str">
        <f ca="true">+IF(OFFSET('Sanitation Data'!$F$31,0,10*ROW('Sanitation Data'!F163))="","",OFFSET('Sanitation Data'!$F$31,0,10*ROW('Sanitation Data'!F163)))</f>
        <v/>
      </c>
      <c r="CY169" s="294" t="str">
        <f ca="true">+IF(OFFSET('Sanitation Data'!$F$32,0,10*ROW('Sanitation Data'!F163))="","",OFFSET('Sanitation Data'!$F$32,0,10*ROW('Sanitation Data'!F163)))</f>
        <v/>
      </c>
      <c r="CZ169" s="294" t="str">
        <f ca="true">+IF(OFFSET('Sanitation Data'!$G$28,0,10*ROW('Sanitation Data'!G163))="","",OFFSET('Sanitation Data'!$G$28,0,10*ROW('Sanitation Data'!G163)))</f>
        <v/>
      </c>
      <c r="DA169" s="294" t="str">
        <f ca="true">+IF(OFFSET('Sanitation Data'!$G$29,0,10*ROW('Sanitation Data'!G163))="","",OFFSET('Sanitation Data'!$G$29,0,10*ROW('Sanitation Data'!G163)))</f>
        <v/>
      </c>
      <c r="DB169" s="294" t="str">
        <f ca="true">+IF(OFFSET('Sanitation Data'!$G$30,0,10*ROW('Sanitation Data'!G163))="","",OFFSET('Sanitation Data'!$G$30,0,10*ROW('Sanitation Data'!G163)))</f>
        <v/>
      </c>
      <c r="DC169" s="294" t="str">
        <f ca="true">+IF(OFFSET('Sanitation Data'!$G$31,0,10*ROW('Sanitation Data'!G163))="","",OFFSET('Sanitation Data'!$G$31,0,10*ROW('Sanitation Data'!G163)))</f>
        <v/>
      </c>
      <c r="DD169" s="294" t="str">
        <f ca="true">+IF(OFFSET('Sanitation Data'!$G$32,0,10*ROW('Sanitation Data'!G163))="","",OFFSET('Sanitation Data'!$G$32,0,10*ROW('Sanitation Data'!G163)))</f>
        <v/>
      </c>
      <c r="DE169" s="294" t="str">
        <f ca="true">+IF(OFFSET('Sanitation Data'!$H$28,0,10*ROW('Sanitation Data'!H163))="","",OFFSET('Sanitation Data'!$H$28,0,10*ROW('Sanitation Data'!H163)))</f>
        <v/>
      </c>
      <c r="DF169" s="294" t="str">
        <f ca="true">+IF(OFFSET('Sanitation Data'!$H$29,0,10*ROW('Sanitation Data'!H163))="","",OFFSET('Sanitation Data'!$H$29,0,10*ROW('Sanitation Data'!H163)))</f>
        <v/>
      </c>
      <c r="DG169" s="294" t="str">
        <f ca="true">+IF(OFFSET('Sanitation Data'!$H$30,0,10*ROW('Sanitation Data'!H163))="","",OFFSET('Sanitation Data'!$H$30,0,10*ROW('Sanitation Data'!H163)))</f>
        <v/>
      </c>
      <c r="DH169" s="294" t="str">
        <f ca="true">+IF(OFFSET('Sanitation Data'!$H$31,0,10*ROW('Sanitation Data'!H163))="","",OFFSET('Sanitation Data'!$H$31,0,10*ROW('Sanitation Data'!H163)))</f>
        <v/>
      </c>
      <c r="DI169" s="294" t="str">
        <f ca="true">+IF(OFFSET('Sanitation Data'!$H$32,0,10*ROW('Sanitation Data'!H163))="","",OFFSET('Sanitation Data'!$H$32,0,10*ROW('Sanitation Data'!H163)))</f>
        <v/>
      </c>
      <c r="DJ169" s="294" t="str">
        <f ca="true">+IF(OFFSET('Sanitation Data'!$I$28,0,10*ROW('Sanitation Data'!I163))="","",OFFSET('Sanitation Data'!$I$28,0,10*ROW('Sanitation Data'!I163)))</f>
        <v/>
      </c>
      <c r="DK169" s="294" t="str">
        <f ca="true">+IF(OFFSET('Sanitation Data'!$I$29,0,10*ROW('Sanitation Data'!I163))="","",OFFSET('Sanitation Data'!$I$29,0,10*ROW('Sanitation Data'!I163)))</f>
        <v/>
      </c>
      <c r="DL169" s="294" t="str">
        <f ca="true">+IF(OFFSET('Sanitation Data'!$I$30,0,10*ROW('Sanitation Data'!I163))="","",OFFSET('Sanitation Data'!$I$30,0,10*ROW('Sanitation Data'!I163)))</f>
        <v/>
      </c>
      <c r="DM169" s="294" t="str">
        <f ca="true">+IF(OFFSET('Sanitation Data'!$I$31,0,10*ROW('Sanitation Data'!I163))="","",OFFSET('Sanitation Data'!$I$31,0,10*ROW('Sanitation Data'!I163)))</f>
        <v/>
      </c>
      <c r="DN169" s="294" t="str">
        <f ca="true">+IF(OFFSET('Sanitation Data'!$I$32,0,10*ROW('Sanitation Data'!I163))="","",OFFSET('Sanitation Data'!$I$32,0,10*ROW('Sanitation Data'!I163)))</f>
        <v/>
      </c>
      <c r="DO169" s="294" t="str">
        <f ca="true">+IF(OFFSET('Hygiene Data'!$D$11,0,10*ROW('Hygiene Data'!D163))="","",OFFSET('Hygiene Data'!$D$11,0,10*ROW('Hygiene Data'!D163)))</f>
        <v/>
      </c>
      <c r="DP169" s="294" t="str">
        <f ca="true">+IF(OFFSET('Hygiene Data'!$D$12,0,10*ROW('Hygiene Data'!D163))="","",OFFSET('Hygiene Data'!$D$12,0,10*ROW('Hygiene Data'!D163)))</f>
        <v/>
      </c>
      <c r="DQ169" s="294" t="str">
        <f ca="true">+IF(OFFSET('Hygiene Data'!$D$13,0,10*ROW('Hygiene Data'!D163))="","",OFFSET('Hygiene Data'!$D$13,0,10*ROW('Hygiene Data'!D163)))</f>
        <v/>
      </c>
      <c r="DR169" s="294" t="str">
        <f ca="true">+IF(OFFSET('Hygiene Data'!$E$11,0,10*ROW('Hygiene Data'!E163))="","",OFFSET('Hygiene Data'!$E$11,0,10*ROW('Hygiene Data'!E163)))</f>
        <v/>
      </c>
      <c r="DS169" s="294" t="str">
        <f ca="true">+IF(OFFSET('Hygiene Data'!$E$12,0,10*ROW('Hygiene Data'!E163))="","",OFFSET('Hygiene Data'!$E$12,0,10*ROW('Hygiene Data'!E163)))</f>
        <v/>
      </c>
      <c r="DT169" s="294" t="str">
        <f ca="true">+IF(OFFSET('Hygiene Data'!$E$13,0,10*ROW('Hygiene Data'!E163))="","",OFFSET('Hygiene Data'!$E$13,0,10*ROW('Hygiene Data'!E163)))</f>
        <v/>
      </c>
      <c r="DU169" s="294" t="str">
        <f ca="true">+IF(OFFSET('Hygiene Data'!$F$11,0,10*ROW('Hygiene Data'!F163))="","",OFFSET('Hygiene Data'!$F$11,0,10*ROW('Hygiene Data'!F163)))</f>
        <v/>
      </c>
      <c r="DV169" s="294" t="str">
        <f ca="true">+IF(OFFSET('Hygiene Data'!$F$12,0,10*ROW('Hygiene Data'!F163))="","",OFFSET('Hygiene Data'!$F$12,0,10*ROW('Hygiene Data'!F163)))</f>
        <v/>
      </c>
      <c r="DW169" s="294" t="str">
        <f ca="true">+IF(OFFSET('Hygiene Data'!$F$13,0,10*ROW('Hygiene Data'!F163))="","",OFFSET('Hygiene Data'!$F$13,0,10*ROW('Hygiene Data'!F163)))</f>
        <v/>
      </c>
      <c r="DX169" s="294" t="str">
        <f ca="true">+IF(OFFSET('Hygiene Data'!$G$11,0,10*ROW('Hygiene Data'!G163))="","",OFFSET('Hygiene Data'!$G$11,0,10*ROW('Hygiene Data'!G163)))</f>
        <v/>
      </c>
      <c r="DY169" s="294" t="str">
        <f ca="true">+IF(OFFSET('Hygiene Data'!$G$12,0,10*ROW('Hygiene Data'!G163))="","",OFFSET('Hygiene Data'!$G$12,0,10*ROW('Hygiene Data'!G163)))</f>
        <v/>
      </c>
      <c r="DZ169" s="294" t="str">
        <f ca="true">+IF(OFFSET('Hygiene Data'!$G$13,0,10*ROW('Hygiene Data'!G163))="","",OFFSET('Hygiene Data'!$G$13,0,10*ROW('Hygiene Data'!G163)))</f>
        <v/>
      </c>
      <c r="EA169" s="294" t="str">
        <f ca="true">+IF(OFFSET('Hygiene Data'!$H$11,0,10*ROW('Hygiene Data'!H163))="","",OFFSET('Hygiene Data'!$H$11,0,10*ROW('Hygiene Data'!H163)))</f>
        <v/>
      </c>
      <c r="EB169" s="294" t="str">
        <f ca="true">+IF(OFFSET('Hygiene Data'!$H$12,0,10*ROW('Hygiene Data'!H163))="","",OFFSET('Hygiene Data'!$H$12,0,10*ROW('Hygiene Data'!H163)))</f>
        <v/>
      </c>
      <c r="EC169" s="294" t="str">
        <f ca="true">+IF(OFFSET('Hygiene Data'!$H$13,0,10*ROW('Hygiene Data'!H163))="","",OFFSET('Hygiene Data'!$H$13,0,10*ROW('Hygiene Data'!H163)))</f>
        <v/>
      </c>
      <c r="ED169" s="294" t="str">
        <f ca="true">+IF(OFFSET('Hygiene Data'!$I$11,0,10*ROW('Hygiene Data'!I163))="","",OFFSET('Hygiene Data'!$I$11,0,10*ROW('Hygiene Data'!I163)))</f>
        <v/>
      </c>
      <c r="EE169" s="294" t="str">
        <f ca="true">+IF(OFFSET('Hygiene Data'!$I$12,0,10*ROW('Hygiene Data'!I163))="","",OFFSET('Hygiene Data'!$I$12,0,10*ROW('Hygiene Data'!I163)))</f>
        <v/>
      </c>
      <c r="EF169" s="294"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50" t="str">
        <f t="shared" ca="true" si="2"/>
        <v/>
      </c>
      <c r="D170" s="96"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6"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6"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6"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6"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6"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6"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6"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6"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6"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6"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6"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6"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6"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6"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6"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6"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6"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7"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7"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7"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7"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7"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7"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7"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7"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7"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7"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7"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7"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7"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7"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7"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7"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7"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7"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7"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7"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7"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7"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7"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7"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7"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7"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7"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7"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7"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7"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8"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8"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8"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8"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8"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8"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8"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8"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8"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8"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8"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8"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8"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8"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8"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8"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8"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8"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94"/>
      <c r="BS170" s="294" t="str">
        <f ca="true">+IF(OFFSET('Water Data'!$D$27,0,10*ROW('Water Data'!D164))="","",OFFSET('Water Data'!$D$27,0,10*ROW('Water Data'!D164)))</f>
        <v/>
      </c>
      <c r="BT170" s="294" t="str">
        <f ca="true">+IF(OFFSET('Water Data'!$D$28,0,10*ROW('Water Data'!D164))="","",OFFSET('Water Data'!$D$28,0,10*ROW('Water Data'!D164)))</f>
        <v/>
      </c>
      <c r="BU170" s="294" t="str">
        <f ca="true">+IF(OFFSET('Water Data'!$D$29,0,10*ROW('Water Data'!D164))="","",OFFSET('Water Data'!$D$29,0,10*ROW('Water Data'!D164)))</f>
        <v/>
      </c>
      <c r="BV170" s="294" t="str">
        <f ca="true">+IF(OFFSET('Water Data'!$E$27,0,10*ROW('Water Data'!E164))="","",OFFSET('Water Data'!$E$27,0,10*ROW('Water Data'!E164)))</f>
        <v/>
      </c>
      <c r="BW170" s="294" t="str">
        <f ca="true">+IF(OFFSET('Water Data'!$E$28,0,10*ROW('Water Data'!E164))="","",OFFSET('Water Data'!$E$28,0,10*ROW('Water Data'!E164)))</f>
        <v/>
      </c>
      <c r="BX170" s="294" t="str">
        <f ca="true">+IF(OFFSET('Water Data'!$E$29,0,10*ROW('Water Data'!E164))="","",OFFSET('Water Data'!$E$29,0,10*ROW('Water Data'!E164)))</f>
        <v/>
      </c>
      <c r="BY170" s="294" t="str">
        <f ca="true">+IF(OFFSET('Water Data'!$F$27,0,10*ROW('Water Data'!F164))="","",OFFSET('Water Data'!$F$27,0,10*ROW('Water Data'!F164)))</f>
        <v/>
      </c>
      <c r="BZ170" s="294" t="str">
        <f ca="true">+IF(OFFSET('Water Data'!$F$28,0,10*ROW('Water Data'!F164))="","",OFFSET('Water Data'!$F$28,0,10*ROW('Water Data'!F164)))</f>
        <v/>
      </c>
      <c r="CA170" s="294" t="str">
        <f ca="true">+IF(OFFSET('Water Data'!$F$29,0,10*ROW('Water Data'!F164))="","",OFFSET('Water Data'!$F$29,0,10*ROW('Water Data'!F164)))</f>
        <v/>
      </c>
      <c r="CB170" s="294" t="str">
        <f ca="true">+IF(OFFSET('Water Data'!$G$27,0,10*ROW('Water Data'!G164))="","",OFFSET('Water Data'!$G$27,0,10*ROW('Water Data'!G164)))</f>
        <v/>
      </c>
      <c r="CC170" s="294" t="str">
        <f ca="true">+IF(OFFSET('Water Data'!$G$28,0,10*ROW('Water Data'!G164))="","",OFFSET('Water Data'!$G$28,0,10*ROW('Water Data'!G164)))</f>
        <v/>
      </c>
      <c r="CD170" s="294" t="str">
        <f ca="true">+IF(OFFSET('Water Data'!$G$29,0,10*ROW('Water Data'!G164))="","",OFFSET('Water Data'!$G$29,0,10*ROW('Water Data'!G164)))</f>
        <v/>
      </c>
      <c r="CE170" s="294" t="str">
        <f ca="true">+IF(OFFSET('Water Data'!$H$27,0,10*ROW('Water Data'!H164))="","",OFFSET('Water Data'!$H$27,0,10*ROW('Water Data'!H164)))</f>
        <v/>
      </c>
      <c r="CF170" s="294" t="str">
        <f ca="true">+IF(OFFSET('Water Data'!$H$28,0,10*ROW('Water Data'!H164))="","",OFFSET('Water Data'!$H$28,0,10*ROW('Water Data'!H164)))</f>
        <v/>
      </c>
      <c r="CG170" s="294" t="str">
        <f ca="true">+IF(OFFSET('Water Data'!$H$29,0,10*ROW('Water Data'!H164))="","",OFFSET('Water Data'!$H$29,0,10*ROW('Water Data'!H164)))</f>
        <v/>
      </c>
      <c r="CH170" s="294" t="str">
        <f ca="true">+IF(OFFSET('Water Data'!$I$27,0,10*ROW('Water Data'!I164))="","",OFFSET('Water Data'!$I$27,0,10*ROW('Water Data'!I164)))</f>
        <v/>
      </c>
      <c r="CI170" s="294" t="str">
        <f ca="true">+IF(OFFSET('Water Data'!$I$28,0,10*ROW('Water Data'!I164))="","",OFFSET('Water Data'!$I$28,0,10*ROW('Water Data'!I164)))</f>
        <v/>
      </c>
      <c r="CJ170" s="294" t="str">
        <f ca="true">+IF(OFFSET('Water Data'!$I$29,0,10*ROW('Water Data'!I164))="","",OFFSET('Water Data'!$I$29,0,10*ROW('Water Data'!I164)))</f>
        <v/>
      </c>
      <c r="CK170" s="294" t="str">
        <f ca="true">+IF(OFFSET('Sanitation Data'!$D$28,0,10*ROW('Sanitation Data'!D164))="","",OFFSET('Sanitation Data'!$D$28,0,10*ROW('Sanitation Data'!D164)))</f>
        <v/>
      </c>
      <c r="CL170" s="294" t="str">
        <f ca="true">+IF(OFFSET('Sanitation Data'!$D$29,0,10*ROW('Sanitation Data'!D164))="","",OFFSET('Sanitation Data'!$D$29,0,10*ROW('Sanitation Data'!D164)))</f>
        <v/>
      </c>
      <c r="CM170" s="294" t="str">
        <f ca="true">+IF(OFFSET('Sanitation Data'!$D$30,0,10*ROW('Sanitation Data'!D164))="","",OFFSET('Sanitation Data'!$D$30,0,10*ROW('Sanitation Data'!D164)))</f>
        <v/>
      </c>
      <c r="CN170" s="294" t="str">
        <f ca="true">+IF(OFFSET('Sanitation Data'!$D$31,0,10*ROW('Sanitation Data'!D164))="","",OFFSET('Sanitation Data'!$D$31,0,10*ROW('Sanitation Data'!D164)))</f>
        <v/>
      </c>
      <c r="CO170" s="294" t="str">
        <f ca="true">+IF(OFFSET('Sanitation Data'!$D$32,0,10*ROW('Sanitation Data'!D164))="","",OFFSET('Sanitation Data'!$D$32,0,10*ROW('Sanitation Data'!D164)))</f>
        <v/>
      </c>
      <c r="CP170" s="294" t="str">
        <f ca="true">+IF(OFFSET('Sanitation Data'!$E$28,0,10*ROW('Sanitation Data'!E164))="","",OFFSET('Sanitation Data'!$E$28,0,10*ROW('Sanitation Data'!E164)))</f>
        <v/>
      </c>
      <c r="CQ170" s="294" t="str">
        <f ca="true">+IF(OFFSET('Sanitation Data'!$E$29,0,10*ROW('Sanitation Data'!E164))="","",OFFSET('Sanitation Data'!$E$29,0,10*ROW('Sanitation Data'!E164)))</f>
        <v/>
      </c>
      <c r="CR170" s="294" t="str">
        <f ca="true">+IF(OFFSET('Sanitation Data'!$E$30,0,10*ROW('Sanitation Data'!E164))="","",OFFSET('Sanitation Data'!$E$30,0,10*ROW('Sanitation Data'!E164)))</f>
        <v/>
      </c>
      <c r="CS170" s="294" t="str">
        <f ca="true">+IF(OFFSET('Sanitation Data'!$E$31,0,10*ROW('Sanitation Data'!E164))="","",OFFSET('Sanitation Data'!$E$31,0,10*ROW('Sanitation Data'!E164)))</f>
        <v/>
      </c>
      <c r="CT170" s="294" t="str">
        <f ca="true">+IF(OFFSET('Sanitation Data'!$E$32,0,10*ROW('Sanitation Data'!E164))="","",OFFSET('Sanitation Data'!$E$32,0,10*ROW('Sanitation Data'!E164)))</f>
        <v/>
      </c>
      <c r="CU170" s="294" t="str">
        <f ca="true">+IF(OFFSET('Sanitation Data'!$F$28,0,10*ROW('Sanitation Data'!F164))="","",OFFSET('Sanitation Data'!$F$28,0,10*ROW('Sanitation Data'!F164)))</f>
        <v/>
      </c>
      <c r="CV170" s="294" t="str">
        <f ca="true">+IF(OFFSET('Sanitation Data'!$F$29,0,10*ROW('Sanitation Data'!F164))="","",OFFSET('Sanitation Data'!$F$29,0,10*ROW('Sanitation Data'!F164)))</f>
        <v/>
      </c>
      <c r="CW170" s="294" t="str">
        <f ca="true">+IF(OFFSET('Sanitation Data'!$F$30,0,10*ROW('Sanitation Data'!F164))="","",OFFSET('Sanitation Data'!$F$30,0,10*ROW('Sanitation Data'!F164)))</f>
        <v/>
      </c>
      <c r="CX170" s="294" t="str">
        <f ca="true">+IF(OFFSET('Sanitation Data'!$F$31,0,10*ROW('Sanitation Data'!F164))="","",OFFSET('Sanitation Data'!$F$31,0,10*ROW('Sanitation Data'!F164)))</f>
        <v/>
      </c>
      <c r="CY170" s="294" t="str">
        <f ca="true">+IF(OFFSET('Sanitation Data'!$F$32,0,10*ROW('Sanitation Data'!F164))="","",OFFSET('Sanitation Data'!$F$32,0,10*ROW('Sanitation Data'!F164)))</f>
        <v/>
      </c>
      <c r="CZ170" s="294" t="str">
        <f ca="true">+IF(OFFSET('Sanitation Data'!$G$28,0,10*ROW('Sanitation Data'!G164))="","",OFFSET('Sanitation Data'!$G$28,0,10*ROW('Sanitation Data'!G164)))</f>
        <v/>
      </c>
      <c r="DA170" s="294" t="str">
        <f ca="true">+IF(OFFSET('Sanitation Data'!$G$29,0,10*ROW('Sanitation Data'!G164))="","",OFFSET('Sanitation Data'!$G$29,0,10*ROW('Sanitation Data'!G164)))</f>
        <v/>
      </c>
      <c r="DB170" s="294" t="str">
        <f ca="true">+IF(OFFSET('Sanitation Data'!$G$30,0,10*ROW('Sanitation Data'!G164))="","",OFFSET('Sanitation Data'!$G$30,0,10*ROW('Sanitation Data'!G164)))</f>
        <v/>
      </c>
      <c r="DC170" s="294" t="str">
        <f ca="true">+IF(OFFSET('Sanitation Data'!$G$31,0,10*ROW('Sanitation Data'!G164))="","",OFFSET('Sanitation Data'!$G$31,0,10*ROW('Sanitation Data'!G164)))</f>
        <v/>
      </c>
      <c r="DD170" s="294" t="str">
        <f ca="true">+IF(OFFSET('Sanitation Data'!$G$32,0,10*ROW('Sanitation Data'!G164))="","",OFFSET('Sanitation Data'!$G$32,0,10*ROW('Sanitation Data'!G164)))</f>
        <v/>
      </c>
      <c r="DE170" s="294" t="str">
        <f ca="true">+IF(OFFSET('Sanitation Data'!$H$28,0,10*ROW('Sanitation Data'!H164))="","",OFFSET('Sanitation Data'!$H$28,0,10*ROW('Sanitation Data'!H164)))</f>
        <v/>
      </c>
      <c r="DF170" s="294" t="str">
        <f ca="true">+IF(OFFSET('Sanitation Data'!$H$29,0,10*ROW('Sanitation Data'!H164))="","",OFFSET('Sanitation Data'!$H$29,0,10*ROW('Sanitation Data'!H164)))</f>
        <v/>
      </c>
      <c r="DG170" s="294" t="str">
        <f ca="true">+IF(OFFSET('Sanitation Data'!$H$30,0,10*ROW('Sanitation Data'!H164))="","",OFFSET('Sanitation Data'!$H$30,0,10*ROW('Sanitation Data'!H164)))</f>
        <v/>
      </c>
      <c r="DH170" s="294" t="str">
        <f ca="true">+IF(OFFSET('Sanitation Data'!$H$31,0,10*ROW('Sanitation Data'!H164))="","",OFFSET('Sanitation Data'!$H$31,0,10*ROW('Sanitation Data'!H164)))</f>
        <v/>
      </c>
      <c r="DI170" s="294" t="str">
        <f ca="true">+IF(OFFSET('Sanitation Data'!$H$32,0,10*ROW('Sanitation Data'!H164))="","",OFFSET('Sanitation Data'!$H$32,0,10*ROW('Sanitation Data'!H164)))</f>
        <v/>
      </c>
      <c r="DJ170" s="294" t="str">
        <f ca="true">+IF(OFFSET('Sanitation Data'!$I$28,0,10*ROW('Sanitation Data'!I164))="","",OFFSET('Sanitation Data'!$I$28,0,10*ROW('Sanitation Data'!I164)))</f>
        <v/>
      </c>
      <c r="DK170" s="294" t="str">
        <f ca="true">+IF(OFFSET('Sanitation Data'!$I$29,0,10*ROW('Sanitation Data'!I164))="","",OFFSET('Sanitation Data'!$I$29,0,10*ROW('Sanitation Data'!I164)))</f>
        <v/>
      </c>
      <c r="DL170" s="294" t="str">
        <f ca="true">+IF(OFFSET('Sanitation Data'!$I$30,0,10*ROW('Sanitation Data'!I164))="","",OFFSET('Sanitation Data'!$I$30,0,10*ROW('Sanitation Data'!I164)))</f>
        <v/>
      </c>
      <c r="DM170" s="294" t="str">
        <f ca="true">+IF(OFFSET('Sanitation Data'!$I$31,0,10*ROW('Sanitation Data'!I164))="","",OFFSET('Sanitation Data'!$I$31,0,10*ROW('Sanitation Data'!I164)))</f>
        <v/>
      </c>
      <c r="DN170" s="294" t="str">
        <f ca="true">+IF(OFFSET('Sanitation Data'!$I$32,0,10*ROW('Sanitation Data'!I164))="","",OFFSET('Sanitation Data'!$I$32,0,10*ROW('Sanitation Data'!I164)))</f>
        <v/>
      </c>
      <c r="DO170" s="294" t="str">
        <f ca="true">+IF(OFFSET('Hygiene Data'!$D$11,0,10*ROW('Hygiene Data'!D164))="","",OFFSET('Hygiene Data'!$D$11,0,10*ROW('Hygiene Data'!D164)))</f>
        <v/>
      </c>
      <c r="DP170" s="294" t="str">
        <f ca="true">+IF(OFFSET('Hygiene Data'!$D$12,0,10*ROW('Hygiene Data'!D164))="","",OFFSET('Hygiene Data'!$D$12,0,10*ROW('Hygiene Data'!D164)))</f>
        <v/>
      </c>
      <c r="DQ170" s="294" t="str">
        <f ca="true">+IF(OFFSET('Hygiene Data'!$D$13,0,10*ROW('Hygiene Data'!D164))="","",OFFSET('Hygiene Data'!$D$13,0,10*ROW('Hygiene Data'!D164)))</f>
        <v/>
      </c>
      <c r="DR170" s="294" t="str">
        <f ca="true">+IF(OFFSET('Hygiene Data'!$E$11,0,10*ROW('Hygiene Data'!E164))="","",OFFSET('Hygiene Data'!$E$11,0,10*ROW('Hygiene Data'!E164)))</f>
        <v/>
      </c>
      <c r="DS170" s="294" t="str">
        <f ca="true">+IF(OFFSET('Hygiene Data'!$E$12,0,10*ROW('Hygiene Data'!E164))="","",OFFSET('Hygiene Data'!$E$12,0,10*ROW('Hygiene Data'!E164)))</f>
        <v/>
      </c>
      <c r="DT170" s="294" t="str">
        <f ca="true">+IF(OFFSET('Hygiene Data'!$E$13,0,10*ROW('Hygiene Data'!E164))="","",OFFSET('Hygiene Data'!$E$13,0,10*ROW('Hygiene Data'!E164)))</f>
        <v/>
      </c>
      <c r="DU170" s="294" t="str">
        <f ca="true">+IF(OFFSET('Hygiene Data'!$F$11,0,10*ROW('Hygiene Data'!F164))="","",OFFSET('Hygiene Data'!$F$11,0,10*ROW('Hygiene Data'!F164)))</f>
        <v/>
      </c>
      <c r="DV170" s="294" t="str">
        <f ca="true">+IF(OFFSET('Hygiene Data'!$F$12,0,10*ROW('Hygiene Data'!F164))="","",OFFSET('Hygiene Data'!$F$12,0,10*ROW('Hygiene Data'!F164)))</f>
        <v/>
      </c>
      <c r="DW170" s="294" t="str">
        <f ca="true">+IF(OFFSET('Hygiene Data'!$F$13,0,10*ROW('Hygiene Data'!F164))="","",OFFSET('Hygiene Data'!$F$13,0,10*ROW('Hygiene Data'!F164)))</f>
        <v/>
      </c>
      <c r="DX170" s="294" t="str">
        <f ca="true">+IF(OFFSET('Hygiene Data'!$G$11,0,10*ROW('Hygiene Data'!G164))="","",OFFSET('Hygiene Data'!$G$11,0,10*ROW('Hygiene Data'!G164)))</f>
        <v/>
      </c>
      <c r="DY170" s="294" t="str">
        <f ca="true">+IF(OFFSET('Hygiene Data'!$G$12,0,10*ROW('Hygiene Data'!G164))="","",OFFSET('Hygiene Data'!$G$12,0,10*ROW('Hygiene Data'!G164)))</f>
        <v/>
      </c>
      <c r="DZ170" s="294" t="str">
        <f ca="true">+IF(OFFSET('Hygiene Data'!$G$13,0,10*ROW('Hygiene Data'!G164))="","",OFFSET('Hygiene Data'!$G$13,0,10*ROW('Hygiene Data'!G164)))</f>
        <v/>
      </c>
      <c r="EA170" s="294" t="str">
        <f ca="true">+IF(OFFSET('Hygiene Data'!$H$11,0,10*ROW('Hygiene Data'!H164))="","",OFFSET('Hygiene Data'!$H$11,0,10*ROW('Hygiene Data'!H164)))</f>
        <v/>
      </c>
      <c r="EB170" s="294" t="str">
        <f ca="true">+IF(OFFSET('Hygiene Data'!$H$12,0,10*ROW('Hygiene Data'!H164))="","",OFFSET('Hygiene Data'!$H$12,0,10*ROW('Hygiene Data'!H164)))</f>
        <v/>
      </c>
      <c r="EC170" s="294" t="str">
        <f ca="true">+IF(OFFSET('Hygiene Data'!$H$13,0,10*ROW('Hygiene Data'!H164))="","",OFFSET('Hygiene Data'!$H$13,0,10*ROW('Hygiene Data'!H164)))</f>
        <v/>
      </c>
      <c r="ED170" s="294" t="str">
        <f ca="true">+IF(OFFSET('Hygiene Data'!$I$11,0,10*ROW('Hygiene Data'!I164))="","",OFFSET('Hygiene Data'!$I$11,0,10*ROW('Hygiene Data'!I164)))</f>
        <v/>
      </c>
      <c r="EE170" s="294" t="str">
        <f ca="true">+IF(OFFSET('Hygiene Data'!$I$12,0,10*ROW('Hygiene Data'!I164))="","",OFFSET('Hygiene Data'!$I$12,0,10*ROW('Hygiene Data'!I164)))</f>
        <v/>
      </c>
      <c r="EF170" s="294"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50" t="str">
        <f t="shared" ca="true" si="2"/>
        <v/>
      </c>
      <c r="D171" s="96"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6"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6"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6"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6"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6"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6"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6"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6"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6"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6"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6"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6"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6"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6"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6"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6"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6"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7"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7"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7"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7"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7"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7"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7"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7"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7"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7"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7"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7"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7"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7"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7"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7"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7"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7"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7"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7"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7"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7"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7"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7"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7"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7"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7"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7"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7"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7"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8"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8"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8"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8"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8"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8"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8"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8"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8"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8"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8"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8"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8"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8"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8"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8"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8"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8"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94"/>
      <c r="BS171" s="294" t="str">
        <f ca="true">+IF(OFFSET('Water Data'!$D$27,0,10*ROW('Water Data'!D165))="","",OFFSET('Water Data'!$D$27,0,10*ROW('Water Data'!D165)))</f>
        <v/>
      </c>
      <c r="BT171" s="294" t="str">
        <f ca="true">+IF(OFFSET('Water Data'!$D$28,0,10*ROW('Water Data'!D165))="","",OFFSET('Water Data'!$D$28,0,10*ROW('Water Data'!D165)))</f>
        <v/>
      </c>
      <c r="BU171" s="294" t="str">
        <f ca="true">+IF(OFFSET('Water Data'!$D$29,0,10*ROW('Water Data'!D165))="","",OFFSET('Water Data'!$D$29,0,10*ROW('Water Data'!D165)))</f>
        <v/>
      </c>
      <c r="BV171" s="294" t="str">
        <f ca="true">+IF(OFFSET('Water Data'!$E$27,0,10*ROW('Water Data'!E165))="","",OFFSET('Water Data'!$E$27,0,10*ROW('Water Data'!E165)))</f>
        <v/>
      </c>
      <c r="BW171" s="294" t="str">
        <f ca="true">+IF(OFFSET('Water Data'!$E$28,0,10*ROW('Water Data'!E165))="","",OFFSET('Water Data'!$E$28,0,10*ROW('Water Data'!E165)))</f>
        <v/>
      </c>
      <c r="BX171" s="294" t="str">
        <f ca="true">+IF(OFFSET('Water Data'!$E$29,0,10*ROW('Water Data'!E165))="","",OFFSET('Water Data'!$E$29,0,10*ROW('Water Data'!E165)))</f>
        <v/>
      </c>
      <c r="BY171" s="294" t="str">
        <f ca="true">+IF(OFFSET('Water Data'!$F$27,0,10*ROW('Water Data'!F165))="","",OFFSET('Water Data'!$F$27,0,10*ROW('Water Data'!F165)))</f>
        <v/>
      </c>
      <c r="BZ171" s="294" t="str">
        <f ca="true">+IF(OFFSET('Water Data'!$F$28,0,10*ROW('Water Data'!F165))="","",OFFSET('Water Data'!$F$28,0,10*ROW('Water Data'!F165)))</f>
        <v/>
      </c>
      <c r="CA171" s="294" t="str">
        <f ca="true">+IF(OFFSET('Water Data'!$F$29,0,10*ROW('Water Data'!F165))="","",OFFSET('Water Data'!$F$29,0,10*ROW('Water Data'!F165)))</f>
        <v/>
      </c>
      <c r="CB171" s="294" t="str">
        <f ca="true">+IF(OFFSET('Water Data'!$G$27,0,10*ROW('Water Data'!G165))="","",OFFSET('Water Data'!$G$27,0,10*ROW('Water Data'!G165)))</f>
        <v/>
      </c>
      <c r="CC171" s="294" t="str">
        <f ca="true">+IF(OFFSET('Water Data'!$G$28,0,10*ROW('Water Data'!G165))="","",OFFSET('Water Data'!$G$28,0,10*ROW('Water Data'!G165)))</f>
        <v/>
      </c>
      <c r="CD171" s="294" t="str">
        <f ca="true">+IF(OFFSET('Water Data'!$G$29,0,10*ROW('Water Data'!G165))="","",OFFSET('Water Data'!$G$29,0,10*ROW('Water Data'!G165)))</f>
        <v/>
      </c>
      <c r="CE171" s="294" t="str">
        <f ca="true">+IF(OFFSET('Water Data'!$H$27,0,10*ROW('Water Data'!H165))="","",OFFSET('Water Data'!$H$27,0,10*ROW('Water Data'!H165)))</f>
        <v/>
      </c>
      <c r="CF171" s="294" t="str">
        <f ca="true">+IF(OFFSET('Water Data'!$H$28,0,10*ROW('Water Data'!H165))="","",OFFSET('Water Data'!$H$28,0,10*ROW('Water Data'!H165)))</f>
        <v/>
      </c>
      <c r="CG171" s="294" t="str">
        <f ca="true">+IF(OFFSET('Water Data'!$H$29,0,10*ROW('Water Data'!H165))="","",OFFSET('Water Data'!$H$29,0,10*ROW('Water Data'!H165)))</f>
        <v/>
      </c>
      <c r="CH171" s="294" t="str">
        <f ca="true">+IF(OFFSET('Water Data'!$I$27,0,10*ROW('Water Data'!I165))="","",OFFSET('Water Data'!$I$27,0,10*ROW('Water Data'!I165)))</f>
        <v/>
      </c>
      <c r="CI171" s="294" t="str">
        <f ca="true">+IF(OFFSET('Water Data'!$I$28,0,10*ROW('Water Data'!I165))="","",OFFSET('Water Data'!$I$28,0,10*ROW('Water Data'!I165)))</f>
        <v/>
      </c>
      <c r="CJ171" s="294" t="str">
        <f ca="true">+IF(OFFSET('Water Data'!$I$29,0,10*ROW('Water Data'!I165))="","",OFFSET('Water Data'!$I$29,0,10*ROW('Water Data'!I165)))</f>
        <v/>
      </c>
      <c r="CK171" s="294" t="str">
        <f ca="true">+IF(OFFSET('Sanitation Data'!$D$28,0,10*ROW('Sanitation Data'!D165))="","",OFFSET('Sanitation Data'!$D$28,0,10*ROW('Sanitation Data'!D165)))</f>
        <v/>
      </c>
      <c r="CL171" s="294" t="str">
        <f ca="true">+IF(OFFSET('Sanitation Data'!$D$29,0,10*ROW('Sanitation Data'!D165))="","",OFFSET('Sanitation Data'!$D$29,0,10*ROW('Sanitation Data'!D165)))</f>
        <v/>
      </c>
      <c r="CM171" s="294" t="str">
        <f ca="true">+IF(OFFSET('Sanitation Data'!$D$30,0,10*ROW('Sanitation Data'!D165))="","",OFFSET('Sanitation Data'!$D$30,0,10*ROW('Sanitation Data'!D165)))</f>
        <v/>
      </c>
      <c r="CN171" s="294" t="str">
        <f ca="true">+IF(OFFSET('Sanitation Data'!$D$31,0,10*ROW('Sanitation Data'!D165))="","",OFFSET('Sanitation Data'!$D$31,0,10*ROW('Sanitation Data'!D165)))</f>
        <v/>
      </c>
      <c r="CO171" s="294" t="str">
        <f ca="true">+IF(OFFSET('Sanitation Data'!$D$32,0,10*ROW('Sanitation Data'!D165))="","",OFFSET('Sanitation Data'!$D$32,0,10*ROW('Sanitation Data'!D165)))</f>
        <v/>
      </c>
      <c r="CP171" s="294" t="str">
        <f ca="true">+IF(OFFSET('Sanitation Data'!$E$28,0,10*ROW('Sanitation Data'!E165))="","",OFFSET('Sanitation Data'!$E$28,0,10*ROW('Sanitation Data'!E165)))</f>
        <v/>
      </c>
      <c r="CQ171" s="294" t="str">
        <f ca="true">+IF(OFFSET('Sanitation Data'!$E$29,0,10*ROW('Sanitation Data'!E165))="","",OFFSET('Sanitation Data'!$E$29,0,10*ROW('Sanitation Data'!E165)))</f>
        <v/>
      </c>
      <c r="CR171" s="294" t="str">
        <f ca="true">+IF(OFFSET('Sanitation Data'!$E$30,0,10*ROW('Sanitation Data'!E165))="","",OFFSET('Sanitation Data'!$E$30,0,10*ROW('Sanitation Data'!E165)))</f>
        <v/>
      </c>
      <c r="CS171" s="294" t="str">
        <f ca="true">+IF(OFFSET('Sanitation Data'!$E$31,0,10*ROW('Sanitation Data'!E165))="","",OFFSET('Sanitation Data'!$E$31,0,10*ROW('Sanitation Data'!E165)))</f>
        <v/>
      </c>
      <c r="CT171" s="294" t="str">
        <f ca="true">+IF(OFFSET('Sanitation Data'!$E$32,0,10*ROW('Sanitation Data'!E165))="","",OFFSET('Sanitation Data'!$E$32,0,10*ROW('Sanitation Data'!E165)))</f>
        <v/>
      </c>
      <c r="CU171" s="294" t="str">
        <f ca="true">+IF(OFFSET('Sanitation Data'!$F$28,0,10*ROW('Sanitation Data'!F165))="","",OFFSET('Sanitation Data'!$F$28,0,10*ROW('Sanitation Data'!F165)))</f>
        <v/>
      </c>
      <c r="CV171" s="294" t="str">
        <f ca="true">+IF(OFFSET('Sanitation Data'!$F$29,0,10*ROW('Sanitation Data'!F165))="","",OFFSET('Sanitation Data'!$F$29,0,10*ROW('Sanitation Data'!F165)))</f>
        <v/>
      </c>
      <c r="CW171" s="294" t="str">
        <f ca="true">+IF(OFFSET('Sanitation Data'!$F$30,0,10*ROW('Sanitation Data'!F165))="","",OFFSET('Sanitation Data'!$F$30,0,10*ROW('Sanitation Data'!F165)))</f>
        <v/>
      </c>
      <c r="CX171" s="294" t="str">
        <f ca="true">+IF(OFFSET('Sanitation Data'!$F$31,0,10*ROW('Sanitation Data'!F165))="","",OFFSET('Sanitation Data'!$F$31,0,10*ROW('Sanitation Data'!F165)))</f>
        <v/>
      </c>
      <c r="CY171" s="294" t="str">
        <f ca="true">+IF(OFFSET('Sanitation Data'!$F$32,0,10*ROW('Sanitation Data'!F165))="","",OFFSET('Sanitation Data'!$F$32,0,10*ROW('Sanitation Data'!F165)))</f>
        <v/>
      </c>
      <c r="CZ171" s="294" t="str">
        <f ca="true">+IF(OFFSET('Sanitation Data'!$G$28,0,10*ROW('Sanitation Data'!G165))="","",OFFSET('Sanitation Data'!$G$28,0,10*ROW('Sanitation Data'!G165)))</f>
        <v/>
      </c>
      <c r="DA171" s="294" t="str">
        <f ca="true">+IF(OFFSET('Sanitation Data'!$G$29,0,10*ROW('Sanitation Data'!G165))="","",OFFSET('Sanitation Data'!$G$29,0,10*ROW('Sanitation Data'!G165)))</f>
        <v/>
      </c>
      <c r="DB171" s="294" t="str">
        <f ca="true">+IF(OFFSET('Sanitation Data'!$G$30,0,10*ROW('Sanitation Data'!G165))="","",OFFSET('Sanitation Data'!$G$30,0,10*ROW('Sanitation Data'!G165)))</f>
        <v/>
      </c>
      <c r="DC171" s="294" t="str">
        <f ca="true">+IF(OFFSET('Sanitation Data'!$G$31,0,10*ROW('Sanitation Data'!G165))="","",OFFSET('Sanitation Data'!$G$31,0,10*ROW('Sanitation Data'!G165)))</f>
        <v/>
      </c>
      <c r="DD171" s="294" t="str">
        <f ca="true">+IF(OFFSET('Sanitation Data'!$G$32,0,10*ROW('Sanitation Data'!G165))="","",OFFSET('Sanitation Data'!$G$32,0,10*ROW('Sanitation Data'!G165)))</f>
        <v/>
      </c>
      <c r="DE171" s="294" t="str">
        <f ca="true">+IF(OFFSET('Sanitation Data'!$H$28,0,10*ROW('Sanitation Data'!H165))="","",OFFSET('Sanitation Data'!$H$28,0,10*ROW('Sanitation Data'!H165)))</f>
        <v/>
      </c>
      <c r="DF171" s="294" t="str">
        <f ca="true">+IF(OFFSET('Sanitation Data'!$H$29,0,10*ROW('Sanitation Data'!H165))="","",OFFSET('Sanitation Data'!$H$29,0,10*ROW('Sanitation Data'!H165)))</f>
        <v/>
      </c>
      <c r="DG171" s="294" t="str">
        <f ca="true">+IF(OFFSET('Sanitation Data'!$H$30,0,10*ROW('Sanitation Data'!H165))="","",OFFSET('Sanitation Data'!$H$30,0,10*ROW('Sanitation Data'!H165)))</f>
        <v/>
      </c>
      <c r="DH171" s="294" t="str">
        <f ca="true">+IF(OFFSET('Sanitation Data'!$H$31,0,10*ROW('Sanitation Data'!H165))="","",OFFSET('Sanitation Data'!$H$31,0,10*ROW('Sanitation Data'!H165)))</f>
        <v/>
      </c>
      <c r="DI171" s="294" t="str">
        <f ca="true">+IF(OFFSET('Sanitation Data'!$H$32,0,10*ROW('Sanitation Data'!H165))="","",OFFSET('Sanitation Data'!$H$32,0,10*ROW('Sanitation Data'!H165)))</f>
        <v/>
      </c>
      <c r="DJ171" s="294" t="str">
        <f ca="true">+IF(OFFSET('Sanitation Data'!$I$28,0,10*ROW('Sanitation Data'!I165))="","",OFFSET('Sanitation Data'!$I$28,0,10*ROW('Sanitation Data'!I165)))</f>
        <v/>
      </c>
      <c r="DK171" s="294" t="str">
        <f ca="true">+IF(OFFSET('Sanitation Data'!$I$29,0,10*ROW('Sanitation Data'!I165))="","",OFFSET('Sanitation Data'!$I$29,0,10*ROW('Sanitation Data'!I165)))</f>
        <v/>
      </c>
      <c r="DL171" s="294" t="str">
        <f ca="true">+IF(OFFSET('Sanitation Data'!$I$30,0,10*ROW('Sanitation Data'!I165))="","",OFFSET('Sanitation Data'!$I$30,0,10*ROW('Sanitation Data'!I165)))</f>
        <v/>
      </c>
      <c r="DM171" s="294" t="str">
        <f ca="true">+IF(OFFSET('Sanitation Data'!$I$31,0,10*ROW('Sanitation Data'!I165))="","",OFFSET('Sanitation Data'!$I$31,0,10*ROW('Sanitation Data'!I165)))</f>
        <v/>
      </c>
      <c r="DN171" s="294" t="str">
        <f ca="true">+IF(OFFSET('Sanitation Data'!$I$32,0,10*ROW('Sanitation Data'!I165))="","",OFFSET('Sanitation Data'!$I$32,0,10*ROW('Sanitation Data'!I165)))</f>
        <v/>
      </c>
      <c r="DO171" s="294" t="str">
        <f ca="true">+IF(OFFSET('Hygiene Data'!$D$11,0,10*ROW('Hygiene Data'!D165))="","",OFFSET('Hygiene Data'!$D$11,0,10*ROW('Hygiene Data'!D165)))</f>
        <v/>
      </c>
      <c r="DP171" s="294" t="str">
        <f ca="true">+IF(OFFSET('Hygiene Data'!$D$12,0,10*ROW('Hygiene Data'!D165))="","",OFFSET('Hygiene Data'!$D$12,0,10*ROW('Hygiene Data'!D165)))</f>
        <v/>
      </c>
      <c r="DQ171" s="294" t="str">
        <f ca="true">+IF(OFFSET('Hygiene Data'!$D$13,0,10*ROW('Hygiene Data'!D165))="","",OFFSET('Hygiene Data'!$D$13,0,10*ROW('Hygiene Data'!D165)))</f>
        <v/>
      </c>
      <c r="DR171" s="294" t="str">
        <f ca="true">+IF(OFFSET('Hygiene Data'!$E$11,0,10*ROW('Hygiene Data'!E165))="","",OFFSET('Hygiene Data'!$E$11,0,10*ROW('Hygiene Data'!E165)))</f>
        <v/>
      </c>
      <c r="DS171" s="294" t="str">
        <f ca="true">+IF(OFFSET('Hygiene Data'!$E$12,0,10*ROW('Hygiene Data'!E165))="","",OFFSET('Hygiene Data'!$E$12,0,10*ROW('Hygiene Data'!E165)))</f>
        <v/>
      </c>
      <c r="DT171" s="294" t="str">
        <f ca="true">+IF(OFFSET('Hygiene Data'!$E$13,0,10*ROW('Hygiene Data'!E165))="","",OFFSET('Hygiene Data'!$E$13,0,10*ROW('Hygiene Data'!E165)))</f>
        <v/>
      </c>
      <c r="DU171" s="294" t="str">
        <f ca="true">+IF(OFFSET('Hygiene Data'!$F$11,0,10*ROW('Hygiene Data'!F165))="","",OFFSET('Hygiene Data'!$F$11,0,10*ROW('Hygiene Data'!F165)))</f>
        <v/>
      </c>
      <c r="DV171" s="294" t="str">
        <f ca="true">+IF(OFFSET('Hygiene Data'!$F$12,0,10*ROW('Hygiene Data'!F165))="","",OFFSET('Hygiene Data'!$F$12,0,10*ROW('Hygiene Data'!F165)))</f>
        <v/>
      </c>
      <c r="DW171" s="294" t="str">
        <f ca="true">+IF(OFFSET('Hygiene Data'!$F$13,0,10*ROW('Hygiene Data'!F165))="","",OFFSET('Hygiene Data'!$F$13,0,10*ROW('Hygiene Data'!F165)))</f>
        <v/>
      </c>
      <c r="DX171" s="294" t="str">
        <f ca="true">+IF(OFFSET('Hygiene Data'!$G$11,0,10*ROW('Hygiene Data'!G165))="","",OFFSET('Hygiene Data'!$G$11,0,10*ROW('Hygiene Data'!G165)))</f>
        <v/>
      </c>
      <c r="DY171" s="294" t="str">
        <f ca="true">+IF(OFFSET('Hygiene Data'!$G$12,0,10*ROW('Hygiene Data'!G165))="","",OFFSET('Hygiene Data'!$G$12,0,10*ROW('Hygiene Data'!G165)))</f>
        <v/>
      </c>
      <c r="DZ171" s="294" t="str">
        <f ca="true">+IF(OFFSET('Hygiene Data'!$G$13,0,10*ROW('Hygiene Data'!G165))="","",OFFSET('Hygiene Data'!$G$13,0,10*ROW('Hygiene Data'!G165)))</f>
        <v/>
      </c>
      <c r="EA171" s="294" t="str">
        <f ca="true">+IF(OFFSET('Hygiene Data'!$H$11,0,10*ROW('Hygiene Data'!H165))="","",OFFSET('Hygiene Data'!$H$11,0,10*ROW('Hygiene Data'!H165)))</f>
        <v/>
      </c>
      <c r="EB171" s="294" t="str">
        <f ca="true">+IF(OFFSET('Hygiene Data'!$H$12,0,10*ROW('Hygiene Data'!H165))="","",OFFSET('Hygiene Data'!$H$12,0,10*ROW('Hygiene Data'!H165)))</f>
        <v/>
      </c>
      <c r="EC171" s="294" t="str">
        <f ca="true">+IF(OFFSET('Hygiene Data'!$H$13,0,10*ROW('Hygiene Data'!H165))="","",OFFSET('Hygiene Data'!$H$13,0,10*ROW('Hygiene Data'!H165)))</f>
        <v/>
      </c>
      <c r="ED171" s="294" t="str">
        <f ca="true">+IF(OFFSET('Hygiene Data'!$I$11,0,10*ROW('Hygiene Data'!I165))="","",OFFSET('Hygiene Data'!$I$11,0,10*ROW('Hygiene Data'!I165)))</f>
        <v/>
      </c>
      <c r="EE171" s="294" t="str">
        <f ca="true">+IF(OFFSET('Hygiene Data'!$I$12,0,10*ROW('Hygiene Data'!I165))="","",OFFSET('Hygiene Data'!$I$12,0,10*ROW('Hygiene Data'!I165)))</f>
        <v/>
      </c>
      <c r="EF171" s="294"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50" t="str">
        <f t="shared" ca="true" si="2"/>
        <v/>
      </c>
      <c r="D172" s="96"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6"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6"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6"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6"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6"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6"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6"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6"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6"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6"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6"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6"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6"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6"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6"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6"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6"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7"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7"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7"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7"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7"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7"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7"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7"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7"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7"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7"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7"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7"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7"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7"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7"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7"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7"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7"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7"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7"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7"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7"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7"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7"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7"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7"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7"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7"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7"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8"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8"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8"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8"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8"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8"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8"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8"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8"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8"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8"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8"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8"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8"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8"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8"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8"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8"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94"/>
      <c r="BS172" s="294" t="str">
        <f ca="true">+IF(OFFSET('Water Data'!$D$27,0,10*ROW('Water Data'!D166))="","",OFFSET('Water Data'!$D$27,0,10*ROW('Water Data'!D166)))</f>
        <v/>
      </c>
      <c r="BT172" s="294" t="str">
        <f ca="true">+IF(OFFSET('Water Data'!$D$28,0,10*ROW('Water Data'!D166))="","",OFFSET('Water Data'!$D$28,0,10*ROW('Water Data'!D166)))</f>
        <v/>
      </c>
      <c r="BU172" s="294" t="str">
        <f ca="true">+IF(OFFSET('Water Data'!$D$29,0,10*ROW('Water Data'!D166))="","",OFFSET('Water Data'!$D$29,0,10*ROW('Water Data'!D166)))</f>
        <v/>
      </c>
      <c r="BV172" s="294" t="str">
        <f ca="true">+IF(OFFSET('Water Data'!$E$27,0,10*ROW('Water Data'!E166))="","",OFFSET('Water Data'!$E$27,0,10*ROW('Water Data'!E166)))</f>
        <v/>
      </c>
      <c r="BW172" s="294" t="str">
        <f ca="true">+IF(OFFSET('Water Data'!$E$28,0,10*ROW('Water Data'!E166))="","",OFFSET('Water Data'!$E$28,0,10*ROW('Water Data'!E166)))</f>
        <v/>
      </c>
      <c r="BX172" s="294" t="str">
        <f ca="true">+IF(OFFSET('Water Data'!$E$29,0,10*ROW('Water Data'!E166))="","",OFFSET('Water Data'!$E$29,0,10*ROW('Water Data'!E166)))</f>
        <v/>
      </c>
      <c r="BY172" s="294" t="str">
        <f ca="true">+IF(OFFSET('Water Data'!$F$27,0,10*ROW('Water Data'!F166))="","",OFFSET('Water Data'!$F$27,0,10*ROW('Water Data'!F166)))</f>
        <v/>
      </c>
      <c r="BZ172" s="294" t="str">
        <f ca="true">+IF(OFFSET('Water Data'!$F$28,0,10*ROW('Water Data'!F166))="","",OFFSET('Water Data'!$F$28,0,10*ROW('Water Data'!F166)))</f>
        <v/>
      </c>
      <c r="CA172" s="294" t="str">
        <f ca="true">+IF(OFFSET('Water Data'!$F$29,0,10*ROW('Water Data'!F166))="","",OFFSET('Water Data'!$F$29,0,10*ROW('Water Data'!F166)))</f>
        <v/>
      </c>
      <c r="CB172" s="294" t="str">
        <f ca="true">+IF(OFFSET('Water Data'!$G$27,0,10*ROW('Water Data'!G166))="","",OFFSET('Water Data'!$G$27,0,10*ROW('Water Data'!G166)))</f>
        <v/>
      </c>
      <c r="CC172" s="294" t="str">
        <f ca="true">+IF(OFFSET('Water Data'!$G$28,0,10*ROW('Water Data'!G166))="","",OFFSET('Water Data'!$G$28,0,10*ROW('Water Data'!G166)))</f>
        <v/>
      </c>
      <c r="CD172" s="294" t="str">
        <f ca="true">+IF(OFFSET('Water Data'!$G$29,0,10*ROW('Water Data'!G166))="","",OFFSET('Water Data'!$G$29,0,10*ROW('Water Data'!G166)))</f>
        <v/>
      </c>
      <c r="CE172" s="294" t="str">
        <f ca="true">+IF(OFFSET('Water Data'!$H$27,0,10*ROW('Water Data'!H166))="","",OFFSET('Water Data'!$H$27,0,10*ROW('Water Data'!H166)))</f>
        <v/>
      </c>
      <c r="CF172" s="294" t="str">
        <f ca="true">+IF(OFFSET('Water Data'!$H$28,0,10*ROW('Water Data'!H166))="","",OFFSET('Water Data'!$H$28,0,10*ROW('Water Data'!H166)))</f>
        <v/>
      </c>
      <c r="CG172" s="294" t="str">
        <f ca="true">+IF(OFFSET('Water Data'!$H$29,0,10*ROW('Water Data'!H166))="","",OFFSET('Water Data'!$H$29,0,10*ROW('Water Data'!H166)))</f>
        <v/>
      </c>
      <c r="CH172" s="294" t="str">
        <f ca="true">+IF(OFFSET('Water Data'!$I$27,0,10*ROW('Water Data'!I166))="","",OFFSET('Water Data'!$I$27,0,10*ROW('Water Data'!I166)))</f>
        <v/>
      </c>
      <c r="CI172" s="294" t="str">
        <f ca="true">+IF(OFFSET('Water Data'!$I$28,0,10*ROW('Water Data'!I166))="","",OFFSET('Water Data'!$I$28,0,10*ROW('Water Data'!I166)))</f>
        <v/>
      </c>
      <c r="CJ172" s="294" t="str">
        <f ca="true">+IF(OFFSET('Water Data'!$I$29,0,10*ROW('Water Data'!I166))="","",OFFSET('Water Data'!$I$29,0,10*ROW('Water Data'!I166)))</f>
        <v/>
      </c>
      <c r="CK172" s="294" t="str">
        <f ca="true">+IF(OFFSET('Sanitation Data'!$D$28,0,10*ROW('Sanitation Data'!D166))="","",OFFSET('Sanitation Data'!$D$28,0,10*ROW('Sanitation Data'!D166)))</f>
        <v/>
      </c>
      <c r="CL172" s="294" t="str">
        <f ca="true">+IF(OFFSET('Sanitation Data'!$D$29,0,10*ROW('Sanitation Data'!D166))="","",OFFSET('Sanitation Data'!$D$29,0,10*ROW('Sanitation Data'!D166)))</f>
        <v/>
      </c>
      <c r="CM172" s="294" t="str">
        <f ca="true">+IF(OFFSET('Sanitation Data'!$D$30,0,10*ROW('Sanitation Data'!D166))="","",OFFSET('Sanitation Data'!$D$30,0,10*ROW('Sanitation Data'!D166)))</f>
        <v/>
      </c>
      <c r="CN172" s="294" t="str">
        <f ca="true">+IF(OFFSET('Sanitation Data'!$D$31,0,10*ROW('Sanitation Data'!D166))="","",OFFSET('Sanitation Data'!$D$31,0,10*ROW('Sanitation Data'!D166)))</f>
        <v/>
      </c>
      <c r="CO172" s="294" t="str">
        <f ca="true">+IF(OFFSET('Sanitation Data'!$D$32,0,10*ROW('Sanitation Data'!D166))="","",OFFSET('Sanitation Data'!$D$32,0,10*ROW('Sanitation Data'!D166)))</f>
        <v/>
      </c>
      <c r="CP172" s="294" t="str">
        <f ca="true">+IF(OFFSET('Sanitation Data'!$E$28,0,10*ROW('Sanitation Data'!E166))="","",OFFSET('Sanitation Data'!$E$28,0,10*ROW('Sanitation Data'!E166)))</f>
        <v/>
      </c>
      <c r="CQ172" s="294" t="str">
        <f ca="true">+IF(OFFSET('Sanitation Data'!$E$29,0,10*ROW('Sanitation Data'!E166))="","",OFFSET('Sanitation Data'!$E$29,0,10*ROW('Sanitation Data'!E166)))</f>
        <v/>
      </c>
      <c r="CR172" s="294" t="str">
        <f ca="true">+IF(OFFSET('Sanitation Data'!$E$30,0,10*ROW('Sanitation Data'!E166))="","",OFFSET('Sanitation Data'!$E$30,0,10*ROW('Sanitation Data'!E166)))</f>
        <v/>
      </c>
      <c r="CS172" s="294" t="str">
        <f ca="true">+IF(OFFSET('Sanitation Data'!$E$31,0,10*ROW('Sanitation Data'!E166))="","",OFFSET('Sanitation Data'!$E$31,0,10*ROW('Sanitation Data'!E166)))</f>
        <v/>
      </c>
      <c r="CT172" s="294" t="str">
        <f ca="true">+IF(OFFSET('Sanitation Data'!$E$32,0,10*ROW('Sanitation Data'!E166))="","",OFFSET('Sanitation Data'!$E$32,0,10*ROW('Sanitation Data'!E166)))</f>
        <v/>
      </c>
      <c r="CU172" s="294" t="str">
        <f ca="true">+IF(OFFSET('Sanitation Data'!$F$28,0,10*ROW('Sanitation Data'!F166))="","",OFFSET('Sanitation Data'!$F$28,0,10*ROW('Sanitation Data'!F166)))</f>
        <v/>
      </c>
      <c r="CV172" s="294" t="str">
        <f ca="true">+IF(OFFSET('Sanitation Data'!$F$29,0,10*ROW('Sanitation Data'!F166))="","",OFFSET('Sanitation Data'!$F$29,0,10*ROW('Sanitation Data'!F166)))</f>
        <v/>
      </c>
      <c r="CW172" s="294" t="str">
        <f ca="true">+IF(OFFSET('Sanitation Data'!$F$30,0,10*ROW('Sanitation Data'!F166))="","",OFFSET('Sanitation Data'!$F$30,0,10*ROW('Sanitation Data'!F166)))</f>
        <v/>
      </c>
      <c r="CX172" s="294" t="str">
        <f ca="true">+IF(OFFSET('Sanitation Data'!$F$31,0,10*ROW('Sanitation Data'!F166))="","",OFFSET('Sanitation Data'!$F$31,0,10*ROW('Sanitation Data'!F166)))</f>
        <v/>
      </c>
      <c r="CY172" s="294" t="str">
        <f ca="true">+IF(OFFSET('Sanitation Data'!$F$32,0,10*ROW('Sanitation Data'!F166))="","",OFFSET('Sanitation Data'!$F$32,0,10*ROW('Sanitation Data'!F166)))</f>
        <v/>
      </c>
      <c r="CZ172" s="294" t="str">
        <f ca="true">+IF(OFFSET('Sanitation Data'!$G$28,0,10*ROW('Sanitation Data'!G166))="","",OFFSET('Sanitation Data'!$G$28,0,10*ROW('Sanitation Data'!G166)))</f>
        <v/>
      </c>
      <c r="DA172" s="294" t="str">
        <f ca="true">+IF(OFFSET('Sanitation Data'!$G$29,0,10*ROW('Sanitation Data'!G166))="","",OFFSET('Sanitation Data'!$G$29,0,10*ROW('Sanitation Data'!G166)))</f>
        <v/>
      </c>
      <c r="DB172" s="294" t="str">
        <f ca="true">+IF(OFFSET('Sanitation Data'!$G$30,0,10*ROW('Sanitation Data'!G166))="","",OFFSET('Sanitation Data'!$G$30,0,10*ROW('Sanitation Data'!G166)))</f>
        <v/>
      </c>
      <c r="DC172" s="294" t="str">
        <f ca="true">+IF(OFFSET('Sanitation Data'!$G$31,0,10*ROW('Sanitation Data'!G166))="","",OFFSET('Sanitation Data'!$G$31,0,10*ROW('Sanitation Data'!G166)))</f>
        <v/>
      </c>
      <c r="DD172" s="294" t="str">
        <f ca="true">+IF(OFFSET('Sanitation Data'!$G$32,0,10*ROW('Sanitation Data'!G166))="","",OFFSET('Sanitation Data'!$G$32,0,10*ROW('Sanitation Data'!G166)))</f>
        <v/>
      </c>
      <c r="DE172" s="294" t="str">
        <f ca="true">+IF(OFFSET('Sanitation Data'!$H$28,0,10*ROW('Sanitation Data'!H166))="","",OFFSET('Sanitation Data'!$H$28,0,10*ROW('Sanitation Data'!H166)))</f>
        <v/>
      </c>
      <c r="DF172" s="294" t="str">
        <f ca="true">+IF(OFFSET('Sanitation Data'!$H$29,0,10*ROW('Sanitation Data'!H166))="","",OFFSET('Sanitation Data'!$H$29,0,10*ROW('Sanitation Data'!H166)))</f>
        <v/>
      </c>
      <c r="DG172" s="294" t="str">
        <f ca="true">+IF(OFFSET('Sanitation Data'!$H$30,0,10*ROW('Sanitation Data'!H166))="","",OFFSET('Sanitation Data'!$H$30,0,10*ROW('Sanitation Data'!H166)))</f>
        <v/>
      </c>
      <c r="DH172" s="294" t="str">
        <f ca="true">+IF(OFFSET('Sanitation Data'!$H$31,0,10*ROW('Sanitation Data'!H166))="","",OFFSET('Sanitation Data'!$H$31,0,10*ROW('Sanitation Data'!H166)))</f>
        <v/>
      </c>
      <c r="DI172" s="294" t="str">
        <f ca="true">+IF(OFFSET('Sanitation Data'!$H$32,0,10*ROW('Sanitation Data'!H166))="","",OFFSET('Sanitation Data'!$H$32,0,10*ROW('Sanitation Data'!H166)))</f>
        <v/>
      </c>
      <c r="DJ172" s="294" t="str">
        <f ca="true">+IF(OFFSET('Sanitation Data'!$I$28,0,10*ROW('Sanitation Data'!I166))="","",OFFSET('Sanitation Data'!$I$28,0,10*ROW('Sanitation Data'!I166)))</f>
        <v/>
      </c>
      <c r="DK172" s="294" t="str">
        <f ca="true">+IF(OFFSET('Sanitation Data'!$I$29,0,10*ROW('Sanitation Data'!I166))="","",OFFSET('Sanitation Data'!$I$29,0,10*ROW('Sanitation Data'!I166)))</f>
        <v/>
      </c>
      <c r="DL172" s="294" t="str">
        <f ca="true">+IF(OFFSET('Sanitation Data'!$I$30,0,10*ROW('Sanitation Data'!I166))="","",OFFSET('Sanitation Data'!$I$30,0,10*ROW('Sanitation Data'!I166)))</f>
        <v/>
      </c>
      <c r="DM172" s="294" t="str">
        <f ca="true">+IF(OFFSET('Sanitation Data'!$I$31,0,10*ROW('Sanitation Data'!I166))="","",OFFSET('Sanitation Data'!$I$31,0,10*ROW('Sanitation Data'!I166)))</f>
        <v/>
      </c>
      <c r="DN172" s="294" t="str">
        <f ca="true">+IF(OFFSET('Sanitation Data'!$I$32,0,10*ROW('Sanitation Data'!I166))="","",OFFSET('Sanitation Data'!$I$32,0,10*ROW('Sanitation Data'!I166)))</f>
        <v/>
      </c>
      <c r="DO172" s="294" t="str">
        <f ca="true">+IF(OFFSET('Hygiene Data'!$D$11,0,10*ROW('Hygiene Data'!D166))="","",OFFSET('Hygiene Data'!$D$11,0,10*ROW('Hygiene Data'!D166)))</f>
        <v/>
      </c>
      <c r="DP172" s="294" t="str">
        <f ca="true">+IF(OFFSET('Hygiene Data'!$D$12,0,10*ROW('Hygiene Data'!D166))="","",OFFSET('Hygiene Data'!$D$12,0,10*ROW('Hygiene Data'!D166)))</f>
        <v/>
      </c>
      <c r="DQ172" s="294" t="str">
        <f ca="true">+IF(OFFSET('Hygiene Data'!$D$13,0,10*ROW('Hygiene Data'!D166))="","",OFFSET('Hygiene Data'!$D$13,0,10*ROW('Hygiene Data'!D166)))</f>
        <v/>
      </c>
      <c r="DR172" s="294" t="str">
        <f ca="true">+IF(OFFSET('Hygiene Data'!$E$11,0,10*ROW('Hygiene Data'!E166))="","",OFFSET('Hygiene Data'!$E$11,0,10*ROW('Hygiene Data'!E166)))</f>
        <v/>
      </c>
      <c r="DS172" s="294" t="str">
        <f ca="true">+IF(OFFSET('Hygiene Data'!$E$12,0,10*ROW('Hygiene Data'!E166))="","",OFFSET('Hygiene Data'!$E$12,0,10*ROW('Hygiene Data'!E166)))</f>
        <v/>
      </c>
      <c r="DT172" s="294" t="str">
        <f ca="true">+IF(OFFSET('Hygiene Data'!$E$13,0,10*ROW('Hygiene Data'!E166))="","",OFFSET('Hygiene Data'!$E$13,0,10*ROW('Hygiene Data'!E166)))</f>
        <v/>
      </c>
      <c r="DU172" s="294" t="str">
        <f ca="true">+IF(OFFSET('Hygiene Data'!$F$11,0,10*ROW('Hygiene Data'!F166))="","",OFFSET('Hygiene Data'!$F$11,0,10*ROW('Hygiene Data'!F166)))</f>
        <v/>
      </c>
      <c r="DV172" s="294" t="str">
        <f ca="true">+IF(OFFSET('Hygiene Data'!$F$12,0,10*ROW('Hygiene Data'!F166))="","",OFFSET('Hygiene Data'!$F$12,0,10*ROW('Hygiene Data'!F166)))</f>
        <v/>
      </c>
      <c r="DW172" s="294" t="str">
        <f ca="true">+IF(OFFSET('Hygiene Data'!$F$13,0,10*ROW('Hygiene Data'!F166))="","",OFFSET('Hygiene Data'!$F$13,0,10*ROW('Hygiene Data'!F166)))</f>
        <v/>
      </c>
      <c r="DX172" s="294" t="str">
        <f ca="true">+IF(OFFSET('Hygiene Data'!$G$11,0,10*ROW('Hygiene Data'!G166))="","",OFFSET('Hygiene Data'!$G$11,0,10*ROW('Hygiene Data'!G166)))</f>
        <v/>
      </c>
      <c r="DY172" s="294" t="str">
        <f ca="true">+IF(OFFSET('Hygiene Data'!$G$12,0,10*ROW('Hygiene Data'!G166))="","",OFFSET('Hygiene Data'!$G$12,0,10*ROW('Hygiene Data'!G166)))</f>
        <v/>
      </c>
      <c r="DZ172" s="294" t="str">
        <f ca="true">+IF(OFFSET('Hygiene Data'!$G$13,0,10*ROW('Hygiene Data'!G166))="","",OFFSET('Hygiene Data'!$G$13,0,10*ROW('Hygiene Data'!G166)))</f>
        <v/>
      </c>
      <c r="EA172" s="294" t="str">
        <f ca="true">+IF(OFFSET('Hygiene Data'!$H$11,0,10*ROW('Hygiene Data'!H166))="","",OFFSET('Hygiene Data'!$H$11,0,10*ROW('Hygiene Data'!H166)))</f>
        <v/>
      </c>
      <c r="EB172" s="294" t="str">
        <f ca="true">+IF(OFFSET('Hygiene Data'!$H$12,0,10*ROW('Hygiene Data'!H166))="","",OFFSET('Hygiene Data'!$H$12,0,10*ROW('Hygiene Data'!H166)))</f>
        <v/>
      </c>
      <c r="EC172" s="294" t="str">
        <f ca="true">+IF(OFFSET('Hygiene Data'!$H$13,0,10*ROW('Hygiene Data'!H166))="","",OFFSET('Hygiene Data'!$H$13,0,10*ROW('Hygiene Data'!H166)))</f>
        <v/>
      </c>
      <c r="ED172" s="294" t="str">
        <f ca="true">+IF(OFFSET('Hygiene Data'!$I$11,0,10*ROW('Hygiene Data'!I166))="","",OFFSET('Hygiene Data'!$I$11,0,10*ROW('Hygiene Data'!I166)))</f>
        <v/>
      </c>
      <c r="EE172" s="294" t="str">
        <f ca="true">+IF(OFFSET('Hygiene Data'!$I$12,0,10*ROW('Hygiene Data'!I166))="","",OFFSET('Hygiene Data'!$I$12,0,10*ROW('Hygiene Data'!I166)))</f>
        <v/>
      </c>
      <c r="EF172" s="294"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50" t="str">
        <f t="shared" ca="true" si="2"/>
        <v/>
      </c>
      <c r="D173" s="96"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6"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6"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6"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6"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6"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6"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6"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6"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6"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6"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6"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6"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6"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6"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6"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6"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6"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7"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7"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7"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7"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7"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7"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7"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7"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7"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7"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7"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7"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7"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7"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7"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7"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7"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7"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7"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7"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7"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7"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7"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7"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7"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7"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7"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7"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7"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7"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8"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8"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8"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8"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8"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8"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8"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8"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8"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8"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8"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8"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8"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8"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8"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8"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8"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8"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94"/>
      <c r="BS173" s="294" t="str">
        <f ca="true">+IF(OFFSET('Water Data'!$D$27,0,10*ROW('Water Data'!D167))="","",OFFSET('Water Data'!$D$27,0,10*ROW('Water Data'!D167)))</f>
        <v/>
      </c>
      <c r="BT173" s="294" t="str">
        <f ca="true">+IF(OFFSET('Water Data'!$D$28,0,10*ROW('Water Data'!D167))="","",OFFSET('Water Data'!$D$28,0,10*ROW('Water Data'!D167)))</f>
        <v/>
      </c>
      <c r="BU173" s="294" t="str">
        <f ca="true">+IF(OFFSET('Water Data'!$D$29,0,10*ROW('Water Data'!D167))="","",OFFSET('Water Data'!$D$29,0,10*ROW('Water Data'!D167)))</f>
        <v/>
      </c>
      <c r="BV173" s="294" t="str">
        <f ca="true">+IF(OFFSET('Water Data'!$E$27,0,10*ROW('Water Data'!E167))="","",OFFSET('Water Data'!$E$27,0,10*ROW('Water Data'!E167)))</f>
        <v/>
      </c>
      <c r="BW173" s="294" t="str">
        <f ca="true">+IF(OFFSET('Water Data'!$E$28,0,10*ROW('Water Data'!E167))="","",OFFSET('Water Data'!$E$28,0,10*ROW('Water Data'!E167)))</f>
        <v/>
      </c>
      <c r="BX173" s="294" t="str">
        <f ca="true">+IF(OFFSET('Water Data'!$E$29,0,10*ROW('Water Data'!E167))="","",OFFSET('Water Data'!$E$29,0,10*ROW('Water Data'!E167)))</f>
        <v/>
      </c>
      <c r="BY173" s="294" t="str">
        <f ca="true">+IF(OFFSET('Water Data'!$F$27,0,10*ROW('Water Data'!F167))="","",OFFSET('Water Data'!$F$27,0,10*ROW('Water Data'!F167)))</f>
        <v/>
      </c>
      <c r="BZ173" s="294" t="str">
        <f ca="true">+IF(OFFSET('Water Data'!$F$28,0,10*ROW('Water Data'!F167))="","",OFFSET('Water Data'!$F$28,0,10*ROW('Water Data'!F167)))</f>
        <v/>
      </c>
      <c r="CA173" s="294" t="str">
        <f ca="true">+IF(OFFSET('Water Data'!$F$29,0,10*ROW('Water Data'!F167))="","",OFFSET('Water Data'!$F$29,0,10*ROW('Water Data'!F167)))</f>
        <v/>
      </c>
      <c r="CB173" s="294" t="str">
        <f ca="true">+IF(OFFSET('Water Data'!$G$27,0,10*ROW('Water Data'!G167))="","",OFFSET('Water Data'!$G$27,0,10*ROW('Water Data'!G167)))</f>
        <v/>
      </c>
      <c r="CC173" s="294" t="str">
        <f ca="true">+IF(OFFSET('Water Data'!$G$28,0,10*ROW('Water Data'!G167))="","",OFFSET('Water Data'!$G$28,0,10*ROW('Water Data'!G167)))</f>
        <v/>
      </c>
      <c r="CD173" s="294" t="str">
        <f ca="true">+IF(OFFSET('Water Data'!$G$29,0,10*ROW('Water Data'!G167))="","",OFFSET('Water Data'!$G$29,0,10*ROW('Water Data'!G167)))</f>
        <v/>
      </c>
      <c r="CE173" s="294" t="str">
        <f ca="true">+IF(OFFSET('Water Data'!$H$27,0,10*ROW('Water Data'!H167))="","",OFFSET('Water Data'!$H$27,0,10*ROW('Water Data'!H167)))</f>
        <v/>
      </c>
      <c r="CF173" s="294" t="str">
        <f ca="true">+IF(OFFSET('Water Data'!$H$28,0,10*ROW('Water Data'!H167))="","",OFFSET('Water Data'!$H$28,0,10*ROW('Water Data'!H167)))</f>
        <v/>
      </c>
      <c r="CG173" s="294" t="str">
        <f ca="true">+IF(OFFSET('Water Data'!$H$29,0,10*ROW('Water Data'!H167))="","",OFFSET('Water Data'!$H$29,0,10*ROW('Water Data'!H167)))</f>
        <v/>
      </c>
      <c r="CH173" s="294" t="str">
        <f ca="true">+IF(OFFSET('Water Data'!$I$27,0,10*ROW('Water Data'!I167))="","",OFFSET('Water Data'!$I$27,0,10*ROW('Water Data'!I167)))</f>
        <v/>
      </c>
      <c r="CI173" s="294" t="str">
        <f ca="true">+IF(OFFSET('Water Data'!$I$28,0,10*ROW('Water Data'!I167))="","",OFFSET('Water Data'!$I$28,0,10*ROW('Water Data'!I167)))</f>
        <v/>
      </c>
      <c r="CJ173" s="294" t="str">
        <f ca="true">+IF(OFFSET('Water Data'!$I$29,0,10*ROW('Water Data'!I167))="","",OFFSET('Water Data'!$I$29,0,10*ROW('Water Data'!I167)))</f>
        <v/>
      </c>
      <c r="CK173" s="294" t="str">
        <f ca="true">+IF(OFFSET('Sanitation Data'!$D$28,0,10*ROW('Sanitation Data'!D167))="","",OFFSET('Sanitation Data'!$D$28,0,10*ROW('Sanitation Data'!D167)))</f>
        <v/>
      </c>
      <c r="CL173" s="294" t="str">
        <f ca="true">+IF(OFFSET('Sanitation Data'!$D$29,0,10*ROW('Sanitation Data'!D167))="","",OFFSET('Sanitation Data'!$D$29,0,10*ROW('Sanitation Data'!D167)))</f>
        <v/>
      </c>
      <c r="CM173" s="294" t="str">
        <f ca="true">+IF(OFFSET('Sanitation Data'!$D$30,0,10*ROW('Sanitation Data'!D167))="","",OFFSET('Sanitation Data'!$D$30,0,10*ROW('Sanitation Data'!D167)))</f>
        <v/>
      </c>
      <c r="CN173" s="294" t="str">
        <f ca="true">+IF(OFFSET('Sanitation Data'!$D$31,0,10*ROW('Sanitation Data'!D167))="","",OFFSET('Sanitation Data'!$D$31,0,10*ROW('Sanitation Data'!D167)))</f>
        <v/>
      </c>
      <c r="CO173" s="294" t="str">
        <f ca="true">+IF(OFFSET('Sanitation Data'!$D$32,0,10*ROW('Sanitation Data'!D167))="","",OFFSET('Sanitation Data'!$D$32,0,10*ROW('Sanitation Data'!D167)))</f>
        <v/>
      </c>
      <c r="CP173" s="294" t="str">
        <f ca="true">+IF(OFFSET('Sanitation Data'!$E$28,0,10*ROW('Sanitation Data'!E167))="","",OFFSET('Sanitation Data'!$E$28,0,10*ROW('Sanitation Data'!E167)))</f>
        <v/>
      </c>
      <c r="CQ173" s="294" t="str">
        <f ca="true">+IF(OFFSET('Sanitation Data'!$E$29,0,10*ROW('Sanitation Data'!E167))="","",OFFSET('Sanitation Data'!$E$29,0,10*ROW('Sanitation Data'!E167)))</f>
        <v/>
      </c>
      <c r="CR173" s="294" t="str">
        <f ca="true">+IF(OFFSET('Sanitation Data'!$E$30,0,10*ROW('Sanitation Data'!E167))="","",OFFSET('Sanitation Data'!$E$30,0,10*ROW('Sanitation Data'!E167)))</f>
        <v/>
      </c>
      <c r="CS173" s="294" t="str">
        <f ca="true">+IF(OFFSET('Sanitation Data'!$E$31,0,10*ROW('Sanitation Data'!E167))="","",OFFSET('Sanitation Data'!$E$31,0,10*ROW('Sanitation Data'!E167)))</f>
        <v/>
      </c>
      <c r="CT173" s="294" t="str">
        <f ca="true">+IF(OFFSET('Sanitation Data'!$E$32,0,10*ROW('Sanitation Data'!E167))="","",OFFSET('Sanitation Data'!$E$32,0,10*ROW('Sanitation Data'!E167)))</f>
        <v/>
      </c>
      <c r="CU173" s="294" t="str">
        <f ca="true">+IF(OFFSET('Sanitation Data'!$F$28,0,10*ROW('Sanitation Data'!F167))="","",OFFSET('Sanitation Data'!$F$28,0,10*ROW('Sanitation Data'!F167)))</f>
        <v/>
      </c>
      <c r="CV173" s="294" t="str">
        <f ca="true">+IF(OFFSET('Sanitation Data'!$F$29,0,10*ROW('Sanitation Data'!F167))="","",OFFSET('Sanitation Data'!$F$29,0,10*ROW('Sanitation Data'!F167)))</f>
        <v/>
      </c>
      <c r="CW173" s="294" t="str">
        <f ca="true">+IF(OFFSET('Sanitation Data'!$F$30,0,10*ROW('Sanitation Data'!F167))="","",OFFSET('Sanitation Data'!$F$30,0,10*ROW('Sanitation Data'!F167)))</f>
        <v/>
      </c>
      <c r="CX173" s="294" t="str">
        <f ca="true">+IF(OFFSET('Sanitation Data'!$F$31,0,10*ROW('Sanitation Data'!F167))="","",OFFSET('Sanitation Data'!$F$31,0,10*ROW('Sanitation Data'!F167)))</f>
        <v/>
      </c>
      <c r="CY173" s="294" t="str">
        <f ca="true">+IF(OFFSET('Sanitation Data'!$F$32,0,10*ROW('Sanitation Data'!F167))="","",OFFSET('Sanitation Data'!$F$32,0,10*ROW('Sanitation Data'!F167)))</f>
        <v/>
      </c>
      <c r="CZ173" s="294" t="str">
        <f ca="true">+IF(OFFSET('Sanitation Data'!$G$28,0,10*ROW('Sanitation Data'!G167))="","",OFFSET('Sanitation Data'!$G$28,0,10*ROW('Sanitation Data'!G167)))</f>
        <v/>
      </c>
      <c r="DA173" s="294" t="str">
        <f ca="true">+IF(OFFSET('Sanitation Data'!$G$29,0,10*ROW('Sanitation Data'!G167))="","",OFFSET('Sanitation Data'!$G$29,0,10*ROW('Sanitation Data'!G167)))</f>
        <v/>
      </c>
      <c r="DB173" s="294" t="str">
        <f ca="true">+IF(OFFSET('Sanitation Data'!$G$30,0,10*ROW('Sanitation Data'!G167))="","",OFFSET('Sanitation Data'!$G$30,0,10*ROW('Sanitation Data'!G167)))</f>
        <v/>
      </c>
      <c r="DC173" s="294" t="str">
        <f ca="true">+IF(OFFSET('Sanitation Data'!$G$31,0,10*ROW('Sanitation Data'!G167))="","",OFFSET('Sanitation Data'!$G$31,0,10*ROW('Sanitation Data'!G167)))</f>
        <v/>
      </c>
      <c r="DD173" s="294" t="str">
        <f ca="true">+IF(OFFSET('Sanitation Data'!$G$32,0,10*ROW('Sanitation Data'!G167))="","",OFFSET('Sanitation Data'!$G$32,0,10*ROW('Sanitation Data'!G167)))</f>
        <v/>
      </c>
      <c r="DE173" s="294" t="str">
        <f ca="true">+IF(OFFSET('Sanitation Data'!$H$28,0,10*ROW('Sanitation Data'!H167))="","",OFFSET('Sanitation Data'!$H$28,0,10*ROW('Sanitation Data'!H167)))</f>
        <v/>
      </c>
      <c r="DF173" s="294" t="str">
        <f ca="true">+IF(OFFSET('Sanitation Data'!$H$29,0,10*ROW('Sanitation Data'!H167))="","",OFFSET('Sanitation Data'!$H$29,0,10*ROW('Sanitation Data'!H167)))</f>
        <v/>
      </c>
      <c r="DG173" s="294" t="str">
        <f ca="true">+IF(OFFSET('Sanitation Data'!$H$30,0,10*ROW('Sanitation Data'!H167))="","",OFFSET('Sanitation Data'!$H$30,0,10*ROW('Sanitation Data'!H167)))</f>
        <v/>
      </c>
      <c r="DH173" s="294" t="str">
        <f ca="true">+IF(OFFSET('Sanitation Data'!$H$31,0,10*ROW('Sanitation Data'!H167))="","",OFFSET('Sanitation Data'!$H$31,0,10*ROW('Sanitation Data'!H167)))</f>
        <v/>
      </c>
      <c r="DI173" s="294" t="str">
        <f ca="true">+IF(OFFSET('Sanitation Data'!$H$32,0,10*ROW('Sanitation Data'!H167))="","",OFFSET('Sanitation Data'!$H$32,0,10*ROW('Sanitation Data'!H167)))</f>
        <v/>
      </c>
      <c r="DJ173" s="294" t="str">
        <f ca="true">+IF(OFFSET('Sanitation Data'!$I$28,0,10*ROW('Sanitation Data'!I167))="","",OFFSET('Sanitation Data'!$I$28,0,10*ROW('Sanitation Data'!I167)))</f>
        <v/>
      </c>
      <c r="DK173" s="294" t="str">
        <f ca="true">+IF(OFFSET('Sanitation Data'!$I$29,0,10*ROW('Sanitation Data'!I167))="","",OFFSET('Sanitation Data'!$I$29,0,10*ROW('Sanitation Data'!I167)))</f>
        <v/>
      </c>
      <c r="DL173" s="294" t="str">
        <f ca="true">+IF(OFFSET('Sanitation Data'!$I$30,0,10*ROW('Sanitation Data'!I167))="","",OFFSET('Sanitation Data'!$I$30,0,10*ROW('Sanitation Data'!I167)))</f>
        <v/>
      </c>
      <c r="DM173" s="294" t="str">
        <f ca="true">+IF(OFFSET('Sanitation Data'!$I$31,0,10*ROW('Sanitation Data'!I167))="","",OFFSET('Sanitation Data'!$I$31,0,10*ROW('Sanitation Data'!I167)))</f>
        <v/>
      </c>
      <c r="DN173" s="294" t="str">
        <f ca="true">+IF(OFFSET('Sanitation Data'!$I$32,0,10*ROW('Sanitation Data'!I167))="","",OFFSET('Sanitation Data'!$I$32,0,10*ROW('Sanitation Data'!I167)))</f>
        <v/>
      </c>
      <c r="DO173" s="294" t="str">
        <f ca="true">+IF(OFFSET('Hygiene Data'!$D$11,0,10*ROW('Hygiene Data'!D167))="","",OFFSET('Hygiene Data'!$D$11,0,10*ROW('Hygiene Data'!D167)))</f>
        <v/>
      </c>
      <c r="DP173" s="294" t="str">
        <f ca="true">+IF(OFFSET('Hygiene Data'!$D$12,0,10*ROW('Hygiene Data'!D167))="","",OFFSET('Hygiene Data'!$D$12,0,10*ROW('Hygiene Data'!D167)))</f>
        <v/>
      </c>
      <c r="DQ173" s="294" t="str">
        <f ca="true">+IF(OFFSET('Hygiene Data'!$D$13,0,10*ROW('Hygiene Data'!D167))="","",OFFSET('Hygiene Data'!$D$13,0,10*ROW('Hygiene Data'!D167)))</f>
        <v/>
      </c>
      <c r="DR173" s="294" t="str">
        <f ca="true">+IF(OFFSET('Hygiene Data'!$E$11,0,10*ROW('Hygiene Data'!E167))="","",OFFSET('Hygiene Data'!$E$11,0,10*ROW('Hygiene Data'!E167)))</f>
        <v/>
      </c>
      <c r="DS173" s="294" t="str">
        <f ca="true">+IF(OFFSET('Hygiene Data'!$E$12,0,10*ROW('Hygiene Data'!E167))="","",OFFSET('Hygiene Data'!$E$12,0,10*ROW('Hygiene Data'!E167)))</f>
        <v/>
      </c>
      <c r="DT173" s="294" t="str">
        <f ca="true">+IF(OFFSET('Hygiene Data'!$E$13,0,10*ROW('Hygiene Data'!E167))="","",OFFSET('Hygiene Data'!$E$13,0,10*ROW('Hygiene Data'!E167)))</f>
        <v/>
      </c>
      <c r="DU173" s="294" t="str">
        <f ca="true">+IF(OFFSET('Hygiene Data'!$F$11,0,10*ROW('Hygiene Data'!F167))="","",OFFSET('Hygiene Data'!$F$11,0,10*ROW('Hygiene Data'!F167)))</f>
        <v/>
      </c>
      <c r="DV173" s="294" t="str">
        <f ca="true">+IF(OFFSET('Hygiene Data'!$F$12,0,10*ROW('Hygiene Data'!F167))="","",OFFSET('Hygiene Data'!$F$12,0,10*ROW('Hygiene Data'!F167)))</f>
        <v/>
      </c>
      <c r="DW173" s="294" t="str">
        <f ca="true">+IF(OFFSET('Hygiene Data'!$F$13,0,10*ROW('Hygiene Data'!F167))="","",OFFSET('Hygiene Data'!$F$13,0,10*ROW('Hygiene Data'!F167)))</f>
        <v/>
      </c>
      <c r="DX173" s="294" t="str">
        <f ca="true">+IF(OFFSET('Hygiene Data'!$G$11,0,10*ROW('Hygiene Data'!G167))="","",OFFSET('Hygiene Data'!$G$11,0,10*ROW('Hygiene Data'!G167)))</f>
        <v/>
      </c>
      <c r="DY173" s="294" t="str">
        <f ca="true">+IF(OFFSET('Hygiene Data'!$G$12,0,10*ROW('Hygiene Data'!G167))="","",OFFSET('Hygiene Data'!$G$12,0,10*ROW('Hygiene Data'!G167)))</f>
        <v/>
      </c>
      <c r="DZ173" s="294" t="str">
        <f ca="true">+IF(OFFSET('Hygiene Data'!$G$13,0,10*ROW('Hygiene Data'!G167))="","",OFFSET('Hygiene Data'!$G$13,0,10*ROW('Hygiene Data'!G167)))</f>
        <v/>
      </c>
      <c r="EA173" s="294" t="str">
        <f ca="true">+IF(OFFSET('Hygiene Data'!$H$11,0,10*ROW('Hygiene Data'!H167))="","",OFFSET('Hygiene Data'!$H$11,0,10*ROW('Hygiene Data'!H167)))</f>
        <v/>
      </c>
      <c r="EB173" s="294" t="str">
        <f ca="true">+IF(OFFSET('Hygiene Data'!$H$12,0,10*ROW('Hygiene Data'!H167))="","",OFFSET('Hygiene Data'!$H$12,0,10*ROW('Hygiene Data'!H167)))</f>
        <v/>
      </c>
      <c r="EC173" s="294" t="str">
        <f ca="true">+IF(OFFSET('Hygiene Data'!$H$13,0,10*ROW('Hygiene Data'!H167))="","",OFFSET('Hygiene Data'!$H$13,0,10*ROW('Hygiene Data'!H167)))</f>
        <v/>
      </c>
      <c r="ED173" s="294" t="str">
        <f ca="true">+IF(OFFSET('Hygiene Data'!$I$11,0,10*ROW('Hygiene Data'!I167))="","",OFFSET('Hygiene Data'!$I$11,0,10*ROW('Hygiene Data'!I167)))</f>
        <v/>
      </c>
      <c r="EE173" s="294" t="str">
        <f ca="true">+IF(OFFSET('Hygiene Data'!$I$12,0,10*ROW('Hygiene Data'!I167))="","",OFFSET('Hygiene Data'!$I$12,0,10*ROW('Hygiene Data'!I167)))</f>
        <v/>
      </c>
      <c r="EF173" s="294"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50" t="str">
        <f t="shared" ca="true" si="2"/>
        <v/>
      </c>
      <c r="D174" s="96"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6"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6"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6"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6"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6"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6"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6"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6"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6"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6"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6"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6"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6"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6"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6"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6"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6"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7"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7"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7"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7"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7"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7"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7"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7"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7"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7"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7"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7"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7"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7"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7"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7"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7"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7"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7"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7"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7"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7"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7"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7"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7"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7"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7"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7"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7"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7"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8"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8"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8"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8"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8"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8"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8"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8"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8"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8"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8"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8"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8"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8"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8"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8"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8"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8"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94"/>
      <c r="BS174" s="294" t="str">
        <f ca="true">+IF(OFFSET('Water Data'!$D$27,0,10*ROW('Water Data'!D168))="","",OFFSET('Water Data'!$D$27,0,10*ROW('Water Data'!D168)))</f>
        <v/>
      </c>
      <c r="BT174" s="294" t="str">
        <f ca="true">+IF(OFFSET('Water Data'!$D$28,0,10*ROW('Water Data'!D168))="","",OFFSET('Water Data'!$D$28,0,10*ROW('Water Data'!D168)))</f>
        <v/>
      </c>
      <c r="BU174" s="294" t="str">
        <f ca="true">+IF(OFFSET('Water Data'!$D$29,0,10*ROW('Water Data'!D168))="","",OFFSET('Water Data'!$D$29,0,10*ROW('Water Data'!D168)))</f>
        <v/>
      </c>
      <c r="BV174" s="294" t="str">
        <f ca="true">+IF(OFFSET('Water Data'!$E$27,0,10*ROW('Water Data'!E168))="","",OFFSET('Water Data'!$E$27,0,10*ROW('Water Data'!E168)))</f>
        <v/>
      </c>
      <c r="BW174" s="294" t="str">
        <f ca="true">+IF(OFFSET('Water Data'!$E$28,0,10*ROW('Water Data'!E168))="","",OFFSET('Water Data'!$E$28,0,10*ROW('Water Data'!E168)))</f>
        <v/>
      </c>
      <c r="BX174" s="294" t="str">
        <f ca="true">+IF(OFFSET('Water Data'!$E$29,0,10*ROW('Water Data'!E168))="","",OFFSET('Water Data'!$E$29,0,10*ROW('Water Data'!E168)))</f>
        <v/>
      </c>
      <c r="BY174" s="294" t="str">
        <f ca="true">+IF(OFFSET('Water Data'!$F$27,0,10*ROW('Water Data'!F168))="","",OFFSET('Water Data'!$F$27,0,10*ROW('Water Data'!F168)))</f>
        <v/>
      </c>
      <c r="BZ174" s="294" t="str">
        <f ca="true">+IF(OFFSET('Water Data'!$F$28,0,10*ROW('Water Data'!F168))="","",OFFSET('Water Data'!$F$28,0,10*ROW('Water Data'!F168)))</f>
        <v/>
      </c>
      <c r="CA174" s="294" t="str">
        <f ca="true">+IF(OFFSET('Water Data'!$F$29,0,10*ROW('Water Data'!F168))="","",OFFSET('Water Data'!$F$29,0,10*ROW('Water Data'!F168)))</f>
        <v/>
      </c>
      <c r="CB174" s="294" t="str">
        <f ca="true">+IF(OFFSET('Water Data'!$G$27,0,10*ROW('Water Data'!G168))="","",OFFSET('Water Data'!$G$27,0,10*ROW('Water Data'!G168)))</f>
        <v/>
      </c>
      <c r="CC174" s="294" t="str">
        <f ca="true">+IF(OFFSET('Water Data'!$G$28,0,10*ROW('Water Data'!G168))="","",OFFSET('Water Data'!$G$28,0,10*ROW('Water Data'!G168)))</f>
        <v/>
      </c>
      <c r="CD174" s="294" t="str">
        <f ca="true">+IF(OFFSET('Water Data'!$G$29,0,10*ROW('Water Data'!G168))="","",OFFSET('Water Data'!$G$29,0,10*ROW('Water Data'!G168)))</f>
        <v/>
      </c>
      <c r="CE174" s="294" t="str">
        <f ca="true">+IF(OFFSET('Water Data'!$H$27,0,10*ROW('Water Data'!H168))="","",OFFSET('Water Data'!$H$27,0,10*ROW('Water Data'!H168)))</f>
        <v/>
      </c>
      <c r="CF174" s="294" t="str">
        <f ca="true">+IF(OFFSET('Water Data'!$H$28,0,10*ROW('Water Data'!H168))="","",OFFSET('Water Data'!$H$28,0,10*ROW('Water Data'!H168)))</f>
        <v/>
      </c>
      <c r="CG174" s="294" t="str">
        <f ca="true">+IF(OFFSET('Water Data'!$H$29,0,10*ROW('Water Data'!H168))="","",OFFSET('Water Data'!$H$29,0,10*ROW('Water Data'!H168)))</f>
        <v/>
      </c>
      <c r="CH174" s="294" t="str">
        <f ca="true">+IF(OFFSET('Water Data'!$I$27,0,10*ROW('Water Data'!I168))="","",OFFSET('Water Data'!$I$27,0,10*ROW('Water Data'!I168)))</f>
        <v/>
      </c>
      <c r="CI174" s="294" t="str">
        <f ca="true">+IF(OFFSET('Water Data'!$I$28,0,10*ROW('Water Data'!I168))="","",OFFSET('Water Data'!$I$28,0,10*ROW('Water Data'!I168)))</f>
        <v/>
      </c>
      <c r="CJ174" s="294" t="str">
        <f ca="true">+IF(OFFSET('Water Data'!$I$29,0,10*ROW('Water Data'!I168))="","",OFFSET('Water Data'!$I$29,0,10*ROW('Water Data'!I168)))</f>
        <v/>
      </c>
      <c r="CK174" s="294" t="str">
        <f ca="true">+IF(OFFSET('Sanitation Data'!$D$28,0,10*ROW('Sanitation Data'!D168))="","",OFFSET('Sanitation Data'!$D$28,0,10*ROW('Sanitation Data'!D168)))</f>
        <v/>
      </c>
      <c r="CL174" s="294" t="str">
        <f ca="true">+IF(OFFSET('Sanitation Data'!$D$29,0,10*ROW('Sanitation Data'!D168))="","",OFFSET('Sanitation Data'!$D$29,0,10*ROW('Sanitation Data'!D168)))</f>
        <v/>
      </c>
      <c r="CM174" s="294" t="str">
        <f ca="true">+IF(OFFSET('Sanitation Data'!$D$30,0,10*ROW('Sanitation Data'!D168))="","",OFFSET('Sanitation Data'!$D$30,0,10*ROW('Sanitation Data'!D168)))</f>
        <v/>
      </c>
      <c r="CN174" s="294" t="str">
        <f ca="true">+IF(OFFSET('Sanitation Data'!$D$31,0,10*ROW('Sanitation Data'!D168))="","",OFFSET('Sanitation Data'!$D$31,0,10*ROW('Sanitation Data'!D168)))</f>
        <v/>
      </c>
      <c r="CO174" s="294" t="str">
        <f ca="true">+IF(OFFSET('Sanitation Data'!$D$32,0,10*ROW('Sanitation Data'!D168))="","",OFFSET('Sanitation Data'!$D$32,0,10*ROW('Sanitation Data'!D168)))</f>
        <v/>
      </c>
      <c r="CP174" s="294" t="str">
        <f ca="true">+IF(OFFSET('Sanitation Data'!$E$28,0,10*ROW('Sanitation Data'!E168))="","",OFFSET('Sanitation Data'!$E$28,0,10*ROW('Sanitation Data'!E168)))</f>
        <v/>
      </c>
      <c r="CQ174" s="294" t="str">
        <f ca="true">+IF(OFFSET('Sanitation Data'!$E$29,0,10*ROW('Sanitation Data'!E168))="","",OFFSET('Sanitation Data'!$E$29,0,10*ROW('Sanitation Data'!E168)))</f>
        <v/>
      </c>
      <c r="CR174" s="294" t="str">
        <f ca="true">+IF(OFFSET('Sanitation Data'!$E$30,0,10*ROW('Sanitation Data'!E168))="","",OFFSET('Sanitation Data'!$E$30,0,10*ROW('Sanitation Data'!E168)))</f>
        <v/>
      </c>
      <c r="CS174" s="294" t="str">
        <f ca="true">+IF(OFFSET('Sanitation Data'!$E$31,0,10*ROW('Sanitation Data'!E168))="","",OFFSET('Sanitation Data'!$E$31,0,10*ROW('Sanitation Data'!E168)))</f>
        <v/>
      </c>
      <c r="CT174" s="294" t="str">
        <f ca="true">+IF(OFFSET('Sanitation Data'!$E$32,0,10*ROW('Sanitation Data'!E168))="","",OFFSET('Sanitation Data'!$E$32,0,10*ROW('Sanitation Data'!E168)))</f>
        <v/>
      </c>
      <c r="CU174" s="294" t="str">
        <f ca="true">+IF(OFFSET('Sanitation Data'!$F$28,0,10*ROW('Sanitation Data'!F168))="","",OFFSET('Sanitation Data'!$F$28,0,10*ROW('Sanitation Data'!F168)))</f>
        <v/>
      </c>
      <c r="CV174" s="294" t="str">
        <f ca="true">+IF(OFFSET('Sanitation Data'!$F$29,0,10*ROW('Sanitation Data'!F168))="","",OFFSET('Sanitation Data'!$F$29,0,10*ROW('Sanitation Data'!F168)))</f>
        <v/>
      </c>
      <c r="CW174" s="294" t="str">
        <f ca="true">+IF(OFFSET('Sanitation Data'!$F$30,0,10*ROW('Sanitation Data'!F168))="","",OFFSET('Sanitation Data'!$F$30,0,10*ROW('Sanitation Data'!F168)))</f>
        <v/>
      </c>
      <c r="CX174" s="294" t="str">
        <f ca="true">+IF(OFFSET('Sanitation Data'!$F$31,0,10*ROW('Sanitation Data'!F168))="","",OFFSET('Sanitation Data'!$F$31,0,10*ROW('Sanitation Data'!F168)))</f>
        <v/>
      </c>
      <c r="CY174" s="294" t="str">
        <f ca="true">+IF(OFFSET('Sanitation Data'!$F$32,0,10*ROW('Sanitation Data'!F168))="","",OFFSET('Sanitation Data'!$F$32,0,10*ROW('Sanitation Data'!F168)))</f>
        <v/>
      </c>
      <c r="CZ174" s="294" t="str">
        <f ca="true">+IF(OFFSET('Sanitation Data'!$G$28,0,10*ROW('Sanitation Data'!G168))="","",OFFSET('Sanitation Data'!$G$28,0,10*ROW('Sanitation Data'!G168)))</f>
        <v/>
      </c>
      <c r="DA174" s="294" t="str">
        <f ca="true">+IF(OFFSET('Sanitation Data'!$G$29,0,10*ROW('Sanitation Data'!G168))="","",OFFSET('Sanitation Data'!$G$29,0,10*ROW('Sanitation Data'!G168)))</f>
        <v/>
      </c>
      <c r="DB174" s="294" t="str">
        <f ca="true">+IF(OFFSET('Sanitation Data'!$G$30,0,10*ROW('Sanitation Data'!G168))="","",OFFSET('Sanitation Data'!$G$30,0,10*ROW('Sanitation Data'!G168)))</f>
        <v/>
      </c>
      <c r="DC174" s="294" t="str">
        <f ca="true">+IF(OFFSET('Sanitation Data'!$G$31,0,10*ROW('Sanitation Data'!G168))="","",OFFSET('Sanitation Data'!$G$31,0,10*ROW('Sanitation Data'!G168)))</f>
        <v/>
      </c>
      <c r="DD174" s="294" t="str">
        <f ca="true">+IF(OFFSET('Sanitation Data'!$G$32,0,10*ROW('Sanitation Data'!G168))="","",OFFSET('Sanitation Data'!$G$32,0,10*ROW('Sanitation Data'!G168)))</f>
        <v/>
      </c>
      <c r="DE174" s="294" t="str">
        <f ca="true">+IF(OFFSET('Sanitation Data'!$H$28,0,10*ROW('Sanitation Data'!H168))="","",OFFSET('Sanitation Data'!$H$28,0,10*ROW('Sanitation Data'!H168)))</f>
        <v/>
      </c>
      <c r="DF174" s="294" t="str">
        <f ca="true">+IF(OFFSET('Sanitation Data'!$H$29,0,10*ROW('Sanitation Data'!H168))="","",OFFSET('Sanitation Data'!$H$29,0,10*ROW('Sanitation Data'!H168)))</f>
        <v/>
      </c>
      <c r="DG174" s="294" t="str">
        <f ca="true">+IF(OFFSET('Sanitation Data'!$H$30,0,10*ROW('Sanitation Data'!H168))="","",OFFSET('Sanitation Data'!$H$30,0,10*ROW('Sanitation Data'!H168)))</f>
        <v/>
      </c>
      <c r="DH174" s="294" t="str">
        <f ca="true">+IF(OFFSET('Sanitation Data'!$H$31,0,10*ROW('Sanitation Data'!H168))="","",OFFSET('Sanitation Data'!$H$31,0,10*ROW('Sanitation Data'!H168)))</f>
        <v/>
      </c>
      <c r="DI174" s="294" t="str">
        <f ca="true">+IF(OFFSET('Sanitation Data'!$H$32,0,10*ROW('Sanitation Data'!H168))="","",OFFSET('Sanitation Data'!$H$32,0,10*ROW('Sanitation Data'!H168)))</f>
        <v/>
      </c>
      <c r="DJ174" s="294" t="str">
        <f ca="true">+IF(OFFSET('Sanitation Data'!$I$28,0,10*ROW('Sanitation Data'!I168))="","",OFFSET('Sanitation Data'!$I$28,0,10*ROW('Sanitation Data'!I168)))</f>
        <v/>
      </c>
      <c r="DK174" s="294" t="str">
        <f ca="true">+IF(OFFSET('Sanitation Data'!$I$29,0,10*ROW('Sanitation Data'!I168))="","",OFFSET('Sanitation Data'!$I$29,0,10*ROW('Sanitation Data'!I168)))</f>
        <v/>
      </c>
      <c r="DL174" s="294" t="str">
        <f ca="true">+IF(OFFSET('Sanitation Data'!$I$30,0,10*ROW('Sanitation Data'!I168))="","",OFFSET('Sanitation Data'!$I$30,0,10*ROW('Sanitation Data'!I168)))</f>
        <v/>
      </c>
      <c r="DM174" s="294" t="str">
        <f ca="true">+IF(OFFSET('Sanitation Data'!$I$31,0,10*ROW('Sanitation Data'!I168))="","",OFFSET('Sanitation Data'!$I$31,0,10*ROW('Sanitation Data'!I168)))</f>
        <v/>
      </c>
      <c r="DN174" s="294" t="str">
        <f ca="true">+IF(OFFSET('Sanitation Data'!$I$32,0,10*ROW('Sanitation Data'!I168))="","",OFFSET('Sanitation Data'!$I$32,0,10*ROW('Sanitation Data'!I168)))</f>
        <v/>
      </c>
      <c r="DO174" s="294" t="str">
        <f ca="true">+IF(OFFSET('Hygiene Data'!$D$11,0,10*ROW('Hygiene Data'!D168))="","",OFFSET('Hygiene Data'!$D$11,0,10*ROW('Hygiene Data'!D168)))</f>
        <v/>
      </c>
      <c r="DP174" s="294" t="str">
        <f ca="true">+IF(OFFSET('Hygiene Data'!$D$12,0,10*ROW('Hygiene Data'!D168))="","",OFFSET('Hygiene Data'!$D$12,0,10*ROW('Hygiene Data'!D168)))</f>
        <v/>
      </c>
      <c r="DQ174" s="294" t="str">
        <f ca="true">+IF(OFFSET('Hygiene Data'!$D$13,0,10*ROW('Hygiene Data'!D168))="","",OFFSET('Hygiene Data'!$D$13,0,10*ROW('Hygiene Data'!D168)))</f>
        <v/>
      </c>
      <c r="DR174" s="294" t="str">
        <f ca="true">+IF(OFFSET('Hygiene Data'!$E$11,0,10*ROW('Hygiene Data'!E168))="","",OFFSET('Hygiene Data'!$E$11,0,10*ROW('Hygiene Data'!E168)))</f>
        <v/>
      </c>
      <c r="DS174" s="294" t="str">
        <f ca="true">+IF(OFFSET('Hygiene Data'!$E$12,0,10*ROW('Hygiene Data'!E168))="","",OFFSET('Hygiene Data'!$E$12,0,10*ROW('Hygiene Data'!E168)))</f>
        <v/>
      </c>
      <c r="DT174" s="294" t="str">
        <f ca="true">+IF(OFFSET('Hygiene Data'!$E$13,0,10*ROW('Hygiene Data'!E168))="","",OFFSET('Hygiene Data'!$E$13,0,10*ROW('Hygiene Data'!E168)))</f>
        <v/>
      </c>
      <c r="DU174" s="294" t="str">
        <f ca="true">+IF(OFFSET('Hygiene Data'!$F$11,0,10*ROW('Hygiene Data'!F168))="","",OFFSET('Hygiene Data'!$F$11,0,10*ROW('Hygiene Data'!F168)))</f>
        <v/>
      </c>
      <c r="DV174" s="294" t="str">
        <f ca="true">+IF(OFFSET('Hygiene Data'!$F$12,0,10*ROW('Hygiene Data'!F168))="","",OFFSET('Hygiene Data'!$F$12,0,10*ROW('Hygiene Data'!F168)))</f>
        <v/>
      </c>
      <c r="DW174" s="294" t="str">
        <f ca="true">+IF(OFFSET('Hygiene Data'!$F$13,0,10*ROW('Hygiene Data'!F168))="","",OFFSET('Hygiene Data'!$F$13,0,10*ROW('Hygiene Data'!F168)))</f>
        <v/>
      </c>
      <c r="DX174" s="294" t="str">
        <f ca="true">+IF(OFFSET('Hygiene Data'!$G$11,0,10*ROW('Hygiene Data'!G168))="","",OFFSET('Hygiene Data'!$G$11,0,10*ROW('Hygiene Data'!G168)))</f>
        <v/>
      </c>
      <c r="DY174" s="294" t="str">
        <f ca="true">+IF(OFFSET('Hygiene Data'!$G$12,0,10*ROW('Hygiene Data'!G168))="","",OFFSET('Hygiene Data'!$G$12,0,10*ROW('Hygiene Data'!G168)))</f>
        <v/>
      </c>
      <c r="DZ174" s="294" t="str">
        <f ca="true">+IF(OFFSET('Hygiene Data'!$G$13,0,10*ROW('Hygiene Data'!G168))="","",OFFSET('Hygiene Data'!$G$13,0,10*ROW('Hygiene Data'!G168)))</f>
        <v/>
      </c>
      <c r="EA174" s="294" t="str">
        <f ca="true">+IF(OFFSET('Hygiene Data'!$H$11,0,10*ROW('Hygiene Data'!H168))="","",OFFSET('Hygiene Data'!$H$11,0,10*ROW('Hygiene Data'!H168)))</f>
        <v/>
      </c>
      <c r="EB174" s="294" t="str">
        <f ca="true">+IF(OFFSET('Hygiene Data'!$H$12,0,10*ROW('Hygiene Data'!H168))="","",OFFSET('Hygiene Data'!$H$12,0,10*ROW('Hygiene Data'!H168)))</f>
        <v/>
      </c>
      <c r="EC174" s="294" t="str">
        <f ca="true">+IF(OFFSET('Hygiene Data'!$H$13,0,10*ROW('Hygiene Data'!H168))="","",OFFSET('Hygiene Data'!$H$13,0,10*ROW('Hygiene Data'!H168)))</f>
        <v/>
      </c>
      <c r="ED174" s="294" t="str">
        <f ca="true">+IF(OFFSET('Hygiene Data'!$I$11,0,10*ROW('Hygiene Data'!I168))="","",OFFSET('Hygiene Data'!$I$11,0,10*ROW('Hygiene Data'!I168)))</f>
        <v/>
      </c>
      <c r="EE174" s="294" t="str">
        <f ca="true">+IF(OFFSET('Hygiene Data'!$I$12,0,10*ROW('Hygiene Data'!I168))="","",OFFSET('Hygiene Data'!$I$12,0,10*ROW('Hygiene Data'!I168)))</f>
        <v/>
      </c>
      <c r="EF174" s="294"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50" t="str">
        <f t="shared" ca="true" si="2"/>
        <v/>
      </c>
      <c r="D175" s="96"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6"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6"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6"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6"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6"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6"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6"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6"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6"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6"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6"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6"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6"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6"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6"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6"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6"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7"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7"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7"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7"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7"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7"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7"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7"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7"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7"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7"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7"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7"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7"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7"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7"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7"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7"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7"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7"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7"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7"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7"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7"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7"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7"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7"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7"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7"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7"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8"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8"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8"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8"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8"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8"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8"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8"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8"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8"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8"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8"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8"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8"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8"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8"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8"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8"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94"/>
      <c r="BS175" s="294" t="str">
        <f ca="true">+IF(OFFSET('Water Data'!$D$27,0,10*ROW('Water Data'!D169))="","",OFFSET('Water Data'!$D$27,0,10*ROW('Water Data'!D169)))</f>
        <v/>
      </c>
      <c r="BT175" s="294" t="str">
        <f ca="true">+IF(OFFSET('Water Data'!$D$28,0,10*ROW('Water Data'!D169))="","",OFFSET('Water Data'!$D$28,0,10*ROW('Water Data'!D169)))</f>
        <v/>
      </c>
      <c r="BU175" s="294" t="str">
        <f ca="true">+IF(OFFSET('Water Data'!$D$29,0,10*ROW('Water Data'!D169))="","",OFFSET('Water Data'!$D$29,0,10*ROW('Water Data'!D169)))</f>
        <v/>
      </c>
      <c r="BV175" s="294" t="str">
        <f ca="true">+IF(OFFSET('Water Data'!$E$27,0,10*ROW('Water Data'!E169))="","",OFFSET('Water Data'!$E$27,0,10*ROW('Water Data'!E169)))</f>
        <v/>
      </c>
      <c r="BW175" s="294" t="str">
        <f ca="true">+IF(OFFSET('Water Data'!$E$28,0,10*ROW('Water Data'!E169))="","",OFFSET('Water Data'!$E$28,0,10*ROW('Water Data'!E169)))</f>
        <v/>
      </c>
      <c r="BX175" s="294" t="str">
        <f ca="true">+IF(OFFSET('Water Data'!$E$29,0,10*ROW('Water Data'!E169))="","",OFFSET('Water Data'!$E$29,0,10*ROW('Water Data'!E169)))</f>
        <v/>
      </c>
      <c r="BY175" s="294" t="str">
        <f ca="true">+IF(OFFSET('Water Data'!$F$27,0,10*ROW('Water Data'!F169))="","",OFFSET('Water Data'!$F$27,0,10*ROW('Water Data'!F169)))</f>
        <v/>
      </c>
      <c r="BZ175" s="294" t="str">
        <f ca="true">+IF(OFFSET('Water Data'!$F$28,0,10*ROW('Water Data'!F169))="","",OFFSET('Water Data'!$F$28,0,10*ROW('Water Data'!F169)))</f>
        <v/>
      </c>
      <c r="CA175" s="294" t="str">
        <f ca="true">+IF(OFFSET('Water Data'!$F$29,0,10*ROW('Water Data'!F169))="","",OFFSET('Water Data'!$F$29,0,10*ROW('Water Data'!F169)))</f>
        <v/>
      </c>
      <c r="CB175" s="294" t="str">
        <f ca="true">+IF(OFFSET('Water Data'!$G$27,0,10*ROW('Water Data'!G169))="","",OFFSET('Water Data'!$G$27,0,10*ROW('Water Data'!G169)))</f>
        <v/>
      </c>
      <c r="CC175" s="294" t="str">
        <f ca="true">+IF(OFFSET('Water Data'!$G$28,0,10*ROW('Water Data'!G169))="","",OFFSET('Water Data'!$G$28,0,10*ROW('Water Data'!G169)))</f>
        <v/>
      </c>
      <c r="CD175" s="294" t="str">
        <f ca="true">+IF(OFFSET('Water Data'!$G$29,0,10*ROW('Water Data'!G169))="","",OFFSET('Water Data'!$G$29,0,10*ROW('Water Data'!G169)))</f>
        <v/>
      </c>
      <c r="CE175" s="294" t="str">
        <f ca="true">+IF(OFFSET('Water Data'!$H$27,0,10*ROW('Water Data'!H169))="","",OFFSET('Water Data'!$H$27,0,10*ROW('Water Data'!H169)))</f>
        <v/>
      </c>
      <c r="CF175" s="294" t="str">
        <f ca="true">+IF(OFFSET('Water Data'!$H$28,0,10*ROW('Water Data'!H169))="","",OFFSET('Water Data'!$H$28,0,10*ROW('Water Data'!H169)))</f>
        <v/>
      </c>
      <c r="CG175" s="294" t="str">
        <f ca="true">+IF(OFFSET('Water Data'!$H$29,0,10*ROW('Water Data'!H169))="","",OFFSET('Water Data'!$H$29,0,10*ROW('Water Data'!H169)))</f>
        <v/>
      </c>
      <c r="CH175" s="294" t="str">
        <f ca="true">+IF(OFFSET('Water Data'!$I$27,0,10*ROW('Water Data'!I169))="","",OFFSET('Water Data'!$I$27,0,10*ROW('Water Data'!I169)))</f>
        <v/>
      </c>
      <c r="CI175" s="294" t="str">
        <f ca="true">+IF(OFFSET('Water Data'!$I$28,0,10*ROW('Water Data'!I169))="","",OFFSET('Water Data'!$I$28,0,10*ROW('Water Data'!I169)))</f>
        <v/>
      </c>
      <c r="CJ175" s="294" t="str">
        <f ca="true">+IF(OFFSET('Water Data'!$I$29,0,10*ROW('Water Data'!I169))="","",OFFSET('Water Data'!$I$29,0,10*ROW('Water Data'!I169)))</f>
        <v/>
      </c>
      <c r="CK175" s="294" t="str">
        <f ca="true">+IF(OFFSET('Sanitation Data'!$D$28,0,10*ROW('Sanitation Data'!D169))="","",OFFSET('Sanitation Data'!$D$28,0,10*ROW('Sanitation Data'!D169)))</f>
        <v/>
      </c>
      <c r="CL175" s="294" t="str">
        <f ca="true">+IF(OFFSET('Sanitation Data'!$D$29,0,10*ROW('Sanitation Data'!D169))="","",OFFSET('Sanitation Data'!$D$29,0,10*ROW('Sanitation Data'!D169)))</f>
        <v/>
      </c>
      <c r="CM175" s="294" t="str">
        <f ca="true">+IF(OFFSET('Sanitation Data'!$D$30,0,10*ROW('Sanitation Data'!D169))="","",OFFSET('Sanitation Data'!$D$30,0,10*ROW('Sanitation Data'!D169)))</f>
        <v/>
      </c>
      <c r="CN175" s="294" t="str">
        <f ca="true">+IF(OFFSET('Sanitation Data'!$D$31,0,10*ROW('Sanitation Data'!D169))="","",OFFSET('Sanitation Data'!$D$31,0,10*ROW('Sanitation Data'!D169)))</f>
        <v/>
      </c>
      <c r="CO175" s="294" t="str">
        <f ca="true">+IF(OFFSET('Sanitation Data'!$D$32,0,10*ROW('Sanitation Data'!D169))="","",OFFSET('Sanitation Data'!$D$32,0,10*ROW('Sanitation Data'!D169)))</f>
        <v/>
      </c>
      <c r="CP175" s="294" t="str">
        <f ca="true">+IF(OFFSET('Sanitation Data'!$E$28,0,10*ROW('Sanitation Data'!E169))="","",OFFSET('Sanitation Data'!$E$28,0,10*ROW('Sanitation Data'!E169)))</f>
        <v/>
      </c>
      <c r="CQ175" s="294" t="str">
        <f ca="true">+IF(OFFSET('Sanitation Data'!$E$29,0,10*ROW('Sanitation Data'!E169))="","",OFFSET('Sanitation Data'!$E$29,0,10*ROW('Sanitation Data'!E169)))</f>
        <v/>
      </c>
      <c r="CR175" s="294" t="str">
        <f ca="true">+IF(OFFSET('Sanitation Data'!$E$30,0,10*ROW('Sanitation Data'!E169))="","",OFFSET('Sanitation Data'!$E$30,0,10*ROW('Sanitation Data'!E169)))</f>
        <v/>
      </c>
      <c r="CS175" s="294" t="str">
        <f ca="true">+IF(OFFSET('Sanitation Data'!$E$31,0,10*ROW('Sanitation Data'!E169))="","",OFFSET('Sanitation Data'!$E$31,0,10*ROW('Sanitation Data'!E169)))</f>
        <v/>
      </c>
      <c r="CT175" s="294" t="str">
        <f ca="true">+IF(OFFSET('Sanitation Data'!$E$32,0,10*ROW('Sanitation Data'!E169))="","",OFFSET('Sanitation Data'!$E$32,0,10*ROW('Sanitation Data'!E169)))</f>
        <v/>
      </c>
      <c r="CU175" s="294" t="str">
        <f ca="true">+IF(OFFSET('Sanitation Data'!$F$28,0,10*ROW('Sanitation Data'!F169))="","",OFFSET('Sanitation Data'!$F$28,0,10*ROW('Sanitation Data'!F169)))</f>
        <v/>
      </c>
      <c r="CV175" s="294" t="str">
        <f ca="true">+IF(OFFSET('Sanitation Data'!$F$29,0,10*ROW('Sanitation Data'!F169))="","",OFFSET('Sanitation Data'!$F$29,0,10*ROW('Sanitation Data'!F169)))</f>
        <v/>
      </c>
      <c r="CW175" s="294" t="str">
        <f ca="true">+IF(OFFSET('Sanitation Data'!$F$30,0,10*ROW('Sanitation Data'!F169))="","",OFFSET('Sanitation Data'!$F$30,0,10*ROW('Sanitation Data'!F169)))</f>
        <v/>
      </c>
      <c r="CX175" s="294" t="str">
        <f ca="true">+IF(OFFSET('Sanitation Data'!$F$31,0,10*ROW('Sanitation Data'!F169))="","",OFFSET('Sanitation Data'!$F$31,0,10*ROW('Sanitation Data'!F169)))</f>
        <v/>
      </c>
      <c r="CY175" s="294" t="str">
        <f ca="true">+IF(OFFSET('Sanitation Data'!$F$32,0,10*ROW('Sanitation Data'!F169))="","",OFFSET('Sanitation Data'!$F$32,0,10*ROW('Sanitation Data'!F169)))</f>
        <v/>
      </c>
      <c r="CZ175" s="294" t="str">
        <f ca="true">+IF(OFFSET('Sanitation Data'!$G$28,0,10*ROW('Sanitation Data'!G169))="","",OFFSET('Sanitation Data'!$G$28,0,10*ROW('Sanitation Data'!G169)))</f>
        <v/>
      </c>
      <c r="DA175" s="294" t="str">
        <f ca="true">+IF(OFFSET('Sanitation Data'!$G$29,0,10*ROW('Sanitation Data'!G169))="","",OFFSET('Sanitation Data'!$G$29,0,10*ROW('Sanitation Data'!G169)))</f>
        <v/>
      </c>
      <c r="DB175" s="294" t="str">
        <f ca="true">+IF(OFFSET('Sanitation Data'!$G$30,0,10*ROW('Sanitation Data'!G169))="","",OFFSET('Sanitation Data'!$G$30,0,10*ROW('Sanitation Data'!G169)))</f>
        <v/>
      </c>
      <c r="DC175" s="294" t="str">
        <f ca="true">+IF(OFFSET('Sanitation Data'!$G$31,0,10*ROW('Sanitation Data'!G169))="","",OFFSET('Sanitation Data'!$G$31,0,10*ROW('Sanitation Data'!G169)))</f>
        <v/>
      </c>
      <c r="DD175" s="294" t="str">
        <f ca="true">+IF(OFFSET('Sanitation Data'!$G$32,0,10*ROW('Sanitation Data'!G169))="","",OFFSET('Sanitation Data'!$G$32,0,10*ROW('Sanitation Data'!G169)))</f>
        <v/>
      </c>
      <c r="DE175" s="294" t="str">
        <f ca="true">+IF(OFFSET('Sanitation Data'!$H$28,0,10*ROW('Sanitation Data'!H169))="","",OFFSET('Sanitation Data'!$H$28,0,10*ROW('Sanitation Data'!H169)))</f>
        <v/>
      </c>
      <c r="DF175" s="294" t="str">
        <f ca="true">+IF(OFFSET('Sanitation Data'!$H$29,0,10*ROW('Sanitation Data'!H169))="","",OFFSET('Sanitation Data'!$H$29,0,10*ROW('Sanitation Data'!H169)))</f>
        <v/>
      </c>
      <c r="DG175" s="294" t="str">
        <f ca="true">+IF(OFFSET('Sanitation Data'!$H$30,0,10*ROW('Sanitation Data'!H169))="","",OFFSET('Sanitation Data'!$H$30,0,10*ROW('Sanitation Data'!H169)))</f>
        <v/>
      </c>
      <c r="DH175" s="294" t="str">
        <f ca="true">+IF(OFFSET('Sanitation Data'!$H$31,0,10*ROW('Sanitation Data'!H169))="","",OFFSET('Sanitation Data'!$H$31,0,10*ROW('Sanitation Data'!H169)))</f>
        <v/>
      </c>
      <c r="DI175" s="294" t="str">
        <f ca="true">+IF(OFFSET('Sanitation Data'!$H$32,0,10*ROW('Sanitation Data'!H169))="","",OFFSET('Sanitation Data'!$H$32,0,10*ROW('Sanitation Data'!H169)))</f>
        <v/>
      </c>
      <c r="DJ175" s="294" t="str">
        <f ca="true">+IF(OFFSET('Sanitation Data'!$I$28,0,10*ROW('Sanitation Data'!I169))="","",OFFSET('Sanitation Data'!$I$28,0,10*ROW('Sanitation Data'!I169)))</f>
        <v/>
      </c>
      <c r="DK175" s="294" t="str">
        <f ca="true">+IF(OFFSET('Sanitation Data'!$I$29,0,10*ROW('Sanitation Data'!I169))="","",OFFSET('Sanitation Data'!$I$29,0,10*ROW('Sanitation Data'!I169)))</f>
        <v/>
      </c>
      <c r="DL175" s="294" t="str">
        <f ca="true">+IF(OFFSET('Sanitation Data'!$I$30,0,10*ROW('Sanitation Data'!I169))="","",OFFSET('Sanitation Data'!$I$30,0,10*ROW('Sanitation Data'!I169)))</f>
        <v/>
      </c>
      <c r="DM175" s="294" t="str">
        <f ca="true">+IF(OFFSET('Sanitation Data'!$I$31,0,10*ROW('Sanitation Data'!I169))="","",OFFSET('Sanitation Data'!$I$31,0,10*ROW('Sanitation Data'!I169)))</f>
        <v/>
      </c>
      <c r="DN175" s="294" t="str">
        <f ca="true">+IF(OFFSET('Sanitation Data'!$I$32,0,10*ROW('Sanitation Data'!I169))="","",OFFSET('Sanitation Data'!$I$32,0,10*ROW('Sanitation Data'!I169)))</f>
        <v/>
      </c>
      <c r="DO175" s="294" t="str">
        <f ca="true">+IF(OFFSET('Hygiene Data'!$D$11,0,10*ROW('Hygiene Data'!D169))="","",OFFSET('Hygiene Data'!$D$11,0,10*ROW('Hygiene Data'!D169)))</f>
        <v/>
      </c>
      <c r="DP175" s="294" t="str">
        <f ca="true">+IF(OFFSET('Hygiene Data'!$D$12,0,10*ROW('Hygiene Data'!D169))="","",OFFSET('Hygiene Data'!$D$12,0,10*ROW('Hygiene Data'!D169)))</f>
        <v/>
      </c>
      <c r="DQ175" s="294" t="str">
        <f ca="true">+IF(OFFSET('Hygiene Data'!$D$13,0,10*ROW('Hygiene Data'!D169))="","",OFFSET('Hygiene Data'!$D$13,0,10*ROW('Hygiene Data'!D169)))</f>
        <v/>
      </c>
      <c r="DR175" s="294" t="str">
        <f ca="true">+IF(OFFSET('Hygiene Data'!$E$11,0,10*ROW('Hygiene Data'!E169))="","",OFFSET('Hygiene Data'!$E$11,0,10*ROW('Hygiene Data'!E169)))</f>
        <v/>
      </c>
      <c r="DS175" s="294" t="str">
        <f ca="true">+IF(OFFSET('Hygiene Data'!$E$12,0,10*ROW('Hygiene Data'!E169))="","",OFFSET('Hygiene Data'!$E$12,0,10*ROW('Hygiene Data'!E169)))</f>
        <v/>
      </c>
      <c r="DT175" s="294" t="str">
        <f ca="true">+IF(OFFSET('Hygiene Data'!$E$13,0,10*ROW('Hygiene Data'!E169))="","",OFFSET('Hygiene Data'!$E$13,0,10*ROW('Hygiene Data'!E169)))</f>
        <v/>
      </c>
      <c r="DU175" s="294" t="str">
        <f ca="true">+IF(OFFSET('Hygiene Data'!$F$11,0,10*ROW('Hygiene Data'!F169))="","",OFFSET('Hygiene Data'!$F$11,0,10*ROW('Hygiene Data'!F169)))</f>
        <v/>
      </c>
      <c r="DV175" s="294" t="str">
        <f ca="true">+IF(OFFSET('Hygiene Data'!$F$12,0,10*ROW('Hygiene Data'!F169))="","",OFFSET('Hygiene Data'!$F$12,0,10*ROW('Hygiene Data'!F169)))</f>
        <v/>
      </c>
      <c r="DW175" s="294" t="str">
        <f ca="true">+IF(OFFSET('Hygiene Data'!$F$13,0,10*ROW('Hygiene Data'!F169))="","",OFFSET('Hygiene Data'!$F$13,0,10*ROW('Hygiene Data'!F169)))</f>
        <v/>
      </c>
      <c r="DX175" s="294" t="str">
        <f ca="true">+IF(OFFSET('Hygiene Data'!$G$11,0,10*ROW('Hygiene Data'!G169))="","",OFFSET('Hygiene Data'!$G$11,0,10*ROW('Hygiene Data'!G169)))</f>
        <v/>
      </c>
      <c r="DY175" s="294" t="str">
        <f ca="true">+IF(OFFSET('Hygiene Data'!$G$12,0,10*ROW('Hygiene Data'!G169))="","",OFFSET('Hygiene Data'!$G$12,0,10*ROW('Hygiene Data'!G169)))</f>
        <v/>
      </c>
      <c r="DZ175" s="294" t="str">
        <f ca="true">+IF(OFFSET('Hygiene Data'!$G$13,0,10*ROW('Hygiene Data'!G169))="","",OFFSET('Hygiene Data'!$G$13,0,10*ROW('Hygiene Data'!G169)))</f>
        <v/>
      </c>
      <c r="EA175" s="294" t="str">
        <f ca="true">+IF(OFFSET('Hygiene Data'!$H$11,0,10*ROW('Hygiene Data'!H169))="","",OFFSET('Hygiene Data'!$H$11,0,10*ROW('Hygiene Data'!H169)))</f>
        <v/>
      </c>
      <c r="EB175" s="294" t="str">
        <f ca="true">+IF(OFFSET('Hygiene Data'!$H$12,0,10*ROW('Hygiene Data'!H169))="","",OFFSET('Hygiene Data'!$H$12,0,10*ROW('Hygiene Data'!H169)))</f>
        <v/>
      </c>
      <c r="EC175" s="294" t="str">
        <f ca="true">+IF(OFFSET('Hygiene Data'!$H$13,0,10*ROW('Hygiene Data'!H169))="","",OFFSET('Hygiene Data'!$H$13,0,10*ROW('Hygiene Data'!H169)))</f>
        <v/>
      </c>
      <c r="ED175" s="294" t="str">
        <f ca="true">+IF(OFFSET('Hygiene Data'!$I$11,0,10*ROW('Hygiene Data'!I169))="","",OFFSET('Hygiene Data'!$I$11,0,10*ROW('Hygiene Data'!I169)))</f>
        <v/>
      </c>
      <c r="EE175" s="294" t="str">
        <f ca="true">+IF(OFFSET('Hygiene Data'!$I$12,0,10*ROW('Hygiene Data'!I169))="","",OFFSET('Hygiene Data'!$I$12,0,10*ROW('Hygiene Data'!I169)))</f>
        <v/>
      </c>
      <c r="EF175" s="294"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50" t="str">
        <f t="shared" ca="true" si="2"/>
        <v/>
      </c>
      <c r="D176" s="96"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6"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6"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6"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6"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6"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6"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6"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6"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6"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6"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6"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6"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6"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6"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6"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6"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6"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7"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7"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7"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7"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7"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7"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7"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7"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7"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7"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7"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7"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7"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7"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7"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7"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7"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7"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7"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7"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7"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7"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7"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7"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7"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7"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7"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7"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7"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7"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8"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8"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8"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8"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8"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8"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8"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8"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8"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8"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8"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8"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8"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8"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8"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8"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8"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8"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94"/>
      <c r="BS176" s="294" t="str">
        <f ca="true">+IF(OFFSET('Water Data'!$D$27,0,10*ROW('Water Data'!D170))="","",OFFSET('Water Data'!$D$27,0,10*ROW('Water Data'!D170)))</f>
        <v/>
      </c>
      <c r="BT176" s="294" t="str">
        <f ca="true">+IF(OFFSET('Water Data'!$D$28,0,10*ROW('Water Data'!D170))="","",OFFSET('Water Data'!$D$28,0,10*ROW('Water Data'!D170)))</f>
        <v/>
      </c>
      <c r="BU176" s="294" t="str">
        <f ca="true">+IF(OFFSET('Water Data'!$D$29,0,10*ROW('Water Data'!D170))="","",OFFSET('Water Data'!$D$29,0,10*ROW('Water Data'!D170)))</f>
        <v/>
      </c>
      <c r="BV176" s="294" t="str">
        <f ca="true">+IF(OFFSET('Water Data'!$E$27,0,10*ROW('Water Data'!E170))="","",OFFSET('Water Data'!$E$27,0,10*ROW('Water Data'!E170)))</f>
        <v/>
      </c>
      <c r="BW176" s="294" t="str">
        <f ca="true">+IF(OFFSET('Water Data'!$E$28,0,10*ROW('Water Data'!E170))="","",OFFSET('Water Data'!$E$28,0,10*ROW('Water Data'!E170)))</f>
        <v/>
      </c>
      <c r="BX176" s="294" t="str">
        <f ca="true">+IF(OFFSET('Water Data'!$E$29,0,10*ROW('Water Data'!E170))="","",OFFSET('Water Data'!$E$29,0,10*ROW('Water Data'!E170)))</f>
        <v/>
      </c>
      <c r="BY176" s="294" t="str">
        <f ca="true">+IF(OFFSET('Water Data'!$F$27,0,10*ROW('Water Data'!F170))="","",OFFSET('Water Data'!$F$27,0,10*ROW('Water Data'!F170)))</f>
        <v/>
      </c>
      <c r="BZ176" s="294" t="str">
        <f ca="true">+IF(OFFSET('Water Data'!$F$28,0,10*ROW('Water Data'!F170))="","",OFFSET('Water Data'!$F$28,0,10*ROW('Water Data'!F170)))</f>
        <v/>
      </c>
      <c r="CA176" s="294" t="str">
        <f ca="true">+IF(OFFSET('Water Data'!$F$29,0,10*ROW('Water Data'!F170))="","",OFFSET('Water Data'!$F$29,0,10*ROW('Water Data'!F170)))</f>
        <v/>
      </c>
      <c r="CB176" s="294" t="str">
        <f ca="true">+IF(OFFSET('Water Data'!$G$27,0,10*ROW('Water Data'!G170))="","",OFFSET('Water Data'!$G$27,0,10*ROW('Water Data'!G170)))</f>
        <v/>
      </c>
      <c r="CC176" s="294" t="str">
        <f ca="true">+IF(OFFSET('Water Data'!$G$28,0,10*ROW('Water Data'!G170))="","",OFFSET('Water Data'!$G$28,0,10*ROW('Water Data'!G170)))</f>
        <v/>
      </c>
      <c r="CD176" s="294" t="str">
        <f ca="true">+IF(OFFSET('Water Data'!$G$29,0,10*ROW('Water Data'!G170))="","",OFFSET('Water Data'!$G$29,0,10*ROW('Water Data'!G170)))</f>
        <v/>
      </c>
      <c r="CE176" s="294" t="str">
        <f ca="true">+IF(OFFSET('Water Data'!$H$27,0,10*ROW('Water Data'!H170))="","",OFFSET('Water Data'!$H$27,0,10*ROW('Water Data'!H170)))</f>
        <v/>
      </c>
      <c r="CF176" s="294" t="str">
        <f ca="true">+IF(OFFSET('Water Data'!$H$28,0,10*ROW('Water Data'!H170))="","",OFFSET('Water Data'!$H$28,0,10*ROW('Water Data'!H170)))</f>
        <v/>
      </c>
      <c r="CG176" s="294" t="str">
        <f ca="true">+IF(OFFSET('Water Data'!$H$29,0,10*ROW('Water Data'!H170))="","",OFFSET('Water Data'!$H$29,0,10*ROW('Water Data'!H170)))</f>
        <v/>
      </c>
      <c r="CH176" s="294" t="str">
        <f ca="true">+IF(OFFSET('Water Data'!$I$27,0,10*ROW('Water Data'!I170))="","",OFFSET('Water Data'!$I$27,0,10*ROW('Water Data'!I170)))</f>
        <v/>
      </c>
      <c r="CI176" s="294" t="str">
        <f ca="true">+IF(OFFSET('Water Data'!$I$28,0,10*ROW('Water Data'!I170))="","",OFFSET('Water Data'!$I$28,0,10*ROW('Water Data'!I170)))</f>
        <v/>
      </c>
      <c r="CJ176" s="294" t="str">
        <f ca="true">+IF(OFFSET('Water Data'!$I$29,0,10*ROW('Water Data'!I170))="","",OFFSET('Water Data'!$I$29,0,10*ROW('Water Data'!I170)))</f>
        <v/>
      </c>
      <c r="CK176" s="294" t="str">
        <f ca="true">+IF(OFFSET('Sanitation Data'!$D$28,0,10*ROW('Sanitation Data'!D170))="","",OFFSET('Sanitation Data'!$D$28,0,10*ROW('Sanitation Data'!D170)))</f>
        <v/>
      </c>
      <c r="CL176" s="294" t="str">
        <f ca="true">+IF(OFFSET('Sanitation Data'!$D$29,0,10*ROW('Sanitation Data'!D170))="","",OFFSET('Sanitation Data'!$D$29,0,10*ROW('Sanitation Data'!D170)))</f>
        <v/>
      </c>
      <c r="CM176" s="294" t="str">
        <f ca="true">+IF(OFFSET('Sanitation Data'!$D$30,0,10*ROW('Sanitation Data'!D170))="","",OFFSET('Sanitation Data'!$D$30,0,10*ROW('Sanitation Data'!D170)))</f>
        <v/>
      </c>
      <c r="CN176" s="294" t="str">
        <f ca="true">+IF(OFFSET('Sanitation Data'!$D$31,0,10*ROW('Sanitation Data'!D170))="","",OFFSET('Sanitation Data'!$D$31,0,10*ROW('Sanitation Data'!D170)))</f>
        <v/>
      </c>
      <c r="CO176" s="294" t="str">
        <f ca="true">+IF(OFFSET('Sanitation Data'!$D$32,0,10*ROW('Sanitation Data'!D170))="","",OFFSET('Sanitation Data'!$D$32,0,10*ROW('Sanitation Data'!D170)))</f>
        <v/>
      </c>
      <c r="CP176" s="294" t="str">
        <f ca="true">+IF(OFFSET('Sanitation Data'!$E$28,0,10*ROW('Sanitation Data'!E170))="","",OFFSET('Sanitation Data'!$E$28,0,10*ROW('Sanitation Data'!E170)))</f>
        <v/>
      </c>
      <c r="CQ176" s="294" t="str">
        <f ca="true">+IF(OFFSET('Sanitation Data'!$E$29,0,10*ROW('Sanitation Data'!E170))="","",OFFSET('Sanitation Data'!$E$29,0,10*ROW('Sanitation Data'!E170)))</f>
        <v/>
      </c>
      <c r="CR176" s="294" t="str">
        <f ca="true">+IF(OFFSET('Sanitation Data'!$E$30,0,10*ROW('Sanitation Data'!E170))="","",OFFSET('Sanitation Data'!$E$30,0,10*ROW('Sanitation Data'!E170)))</f>
        <v/>
      </c>
      <c r="CS176" s="294" t="str">
        <f ca="true">+IF(OFFSET('Sanitation Data'!$E$31,0,10*ROW('Sanitation Data'!E170))="","",OFFSET('Sanitation Data'!$E$31,0,10*ROW('Sanitation Data'!E170)))</f>
        <v/>
      </c>
      <c r="CT176" s="294" t="str">
        <f ca="true">+IF(OFFSET('Sanitation Data'!$E$32,0,10*ROW('Sanitation Data'!E170))="","",OFFSET('Sanitation Data'!$E$32,0,10*ROW('Sanitation Data'!E170)))</f>
        <v/>
      </c>
      <c r="CU176" s="294" t="str">
        <f ca="true">+IF(OFFSET('Sanitation Data'!$F$28,0,10*ROW('Sanitation Data'!F170))="","",OFFSET('Sanitation Data'!$F$28,0,10*ROW('Sanitation Data'!F170)))</f>
        <v/>
      </c>
      <c r="CV176" s="294" t="str">
        <f ca="true">+IF(OFFSET('Sanitation Data'!$F$29,0,10*ROW('Sanitation Data'!F170))="","",OFFSET('Sanitation Data'!$F$29,0,10*ROW('Sanitation Data'!F170)))</f>
        <v/>
      </c>
      <c r="CW176" s="294" t="str">
        <f ca="true">+IF(OFFSET('Sanitation Data'!$F$30,0,10*ROW('Sanitation Data'!F170))="","",OFFSET('Sanitation Data'!$F$30,0,10*ROW('Sanitation Data'!F170)))</f>
        <v/>
      </c>
      <c r="CX176" s="294" t="str">
        <f ca="true">+IF(OFFSET('Sanitation Data'!$F$31,0,10*ROW('Sanitation Data'!F170))="","",OFFSET('Sanitation Data'!$F$31,0,10*ROW('Sanitation Data'!F170)))</f>
        <v/>
      </c>
      <c r="CY176" s="294" t="str">
        <f ca="true">+IF(OFFSET('Sanitation Data'!$F$32,0,10*ROW('Sanitation Data'!F170))="","",OFFSET('Sanitation Data'!$F$32,0,10*ROW('Sanitation Data'!F170)))</f>
        <v/>
      </c>
      <c r="CZ176" s="294" t="str">
        <f ca="true">+IF(OFFSET('Sanitation Data'!$G$28,0,10*ROW('Sanitation Data'!G170))="","",OFFSET('Sanitation Data'!$G$28,0,10*ROW('Sanitation Data'!G170)))</f>
        <v/>
      </c>
      <c r="DA176" s="294" t="str">
        <f ca="true">+IF(OFFSET('Sanitation Data'!$G$29,0,10*ROW('Sanitation Data'!G170))="","",OFFSET('Sanitation Data'!$G$29,0,10*ROW('Sanitation Data'!G170)))</f>
        <v/>
      </c>
      <c r="DB176" s="294" t="str">
        <f ca="true">+IF(OFFSET('Sanitation Data'!$G$30,0,10*ROW('Sanitation Data'!G170))="","",OFFSET('Sanitation Data'!$G$30,0,10*ROW('Sanitation Data'!G170)))</f>
        <v/>
      </c>
      <c r="DC176" s="294" t="str">
        <f ca="true">+IF(OFFSET('Sanitation Data'!$G$31,0,10*ROW('Sanitation Data'!G170))="","",OFFSET('Sanitation Data'!$G$31,0,10*ROW('Sanitation Data'!G170)))</f>
        <v/>
      </c>
      <c r="DD176" s="294" t="str">
        <f ca="true">+IF(OFFSET('Sanitation Data'!$G$32,0,10*ROW('Sanitation Data'!G170))="","",OFFSET('Sanitation Data'!$G$32,0,10*ROW('Sanitation Data'!G170)))</f>
        <v/>
      </c>
      <c r="DE176" s="294" t="str">
        <f ca="true">+IF(OFFSET('Sanitation Data'!$H$28,0,10*ROW('Sanitation Data'!H170))="","",OFFSET('Sanitation Data'!$H$28,0,10*ROW('Sanitation Data'!H170)))</f>
        <v/>
      </c>
      <c r="DF176" s="294" t="str">
        <f ca="true">+IF(OFFSET('Sanitation Data'!$H$29,0,10*ROW('Sanitation Data'!H170))="","",OFFSET('Sanitation Data'!$H$29,0,10*ROW('Sanitation Data'!H170)))</f>
        <v/>
      </c>
      <c r="DG176" s="294" t="str">
        <f ca="true">+IF(OFFSET('Sanitation Data'!$H$30,0,10*ROW('Sanitation Data'!H170))="","",OFFSET('Sanitation Data'!$H$30,0,10*ROW('Sanitation Data'!H170)))</f>
        <v/>
      </c>
      <c r="DH176" s="294" t="str">
        <f ca="true">+IF(OFFSET('Sanitation Data'!$H$31,0,10*ROW('Sanitation Data'!H170))="","",OFFSET('Sanitation Data'!$H$31,0,10*ROW('Sanitation Data'!H170)))</f>
        <v/>
      </c>
      <c r="DI176" s="294" t="str">
        <f ca="true">+IF(OFFSET('Sanitation Data'!$H$32,0,10*ROW('Sanitation Data'!H170))="","",OFFSET('Sanitation Data'!$H$32,0,10*ROW('Sanitation Data'!H170)))</f>
        <v/>
      </c>
      <c r="DJ176" s="294" t="str">
        <f ca="true">+IF(OFFSET('Sanitation Data'!$I$28,0,10*ROW('Sanitation Data'!I170))="","",OFFSET('Sanitation Data'!$I$28,0,10*ROW('Sanitation Data'!I170)))</f>
        <v/>
      </c>
      <c r="DK176" s="294" t="str">
        <f ca="true">+IF(OFFSET('Sanitation Data'!$I$29,0,10*ROW('Sanitation Data'!I170))="","",OFFSET('Sanitation Data'!$I$29,0,10*ROW('Sanitation Data'!I170)))</f>
        <v/>
      </c>
      <c r="DL176" s="294" t="str">
        <f ca="true">+IF(OFFSET('Sanitation Data'!$I$30,0,10*ROW('Sanitation Data'!I170))="","",OFFSET('Sanitation Data'!$I$30,0,10*ROW('Sanitation Data'!I170)))</f>
        <v/>
      </c>
      <c r="DM176" s="294" t="str">
        <f ca="true">+IF(OFFSET('Sanitation Data'!$I$31,0,10*ROW('Sanitation Data'!I170))="","",OFFSET('Sanitation Data'!$I$31,0,10*ROW('Sanitation Data'!I170)))</f>
        <v/>
      </c>
      <c r="DN176" s="294" t="str">
        <f ca="true">+IF(OFFSET('Sanitation Data'!$I$32,0,10*ROW('Sanitation Data'!I170))="","",OFFSET('Sanitation Data'!$I$32,0,10*ROW('Sanitation Data'!I170)))</f>
        <v/>
      </c>
      <c r="DO176" s="294" t="str">
        <f ca="true">+IF(OFFSET('Hygiene Data'!$D$11,0,10*ROW('Hygiene Data'!D170))="","",OFFSET('Hygiene Data'!$D$11,0,10*ROW('Hygiene Data'!D170)))</f>
        <v/>
      </c>
      <c r="DP176" s="294" t="str">
        <f ca="true">+IF(OFFSET('Hygiene Data'!$D$12,0,10*ROW('Hygiene Data'!D170))="","",OFFSET('Hygiene Data'!$D$12,0,10*ROW('Hygiene Data'!D170)))</f>
        <v/>
      </c>
      <c r="DQ176" s="294" t="str">
        <f ca="true">+IF(OFFSET('Hygiene Data'!$D$13,0,10*ROW('Hygiene Data'!D170))="","",OFFSET('Hygiene Data'!$D$13,0,10*ROW('Hygiene Data'!D170)))</f>
        <v/>
      </c>
      <c r="DR176" s="294" t="str">
        <f ca="true">+IF(OFFSET('Hygiene Data'!$E$11,0,10*ROW('Hygiene Data'!E170))="","",OFFSET('Hygiene Data'!$E$11,0,10*ROW('Hygiene Data'!E170)))</f>
        <v/>
      </c>
      <c r="DS176" s="294" t="str">
        <f ca="true">+IF(OFFSET('Hygiene Data'!$E$12,0,10*ROW('Hygiene Data'!E170))="","",OFFSET('Hygiene Data'!$E$12,0,10*ROW('Hygiene Data'!E170)))</f>
        <v/>
      </c>
      <c r="DT176" s="294" t="str">
        <f ca="true">+IF(OFFSET('Hygiene Data'!$E$13,0,10*ROW('Hygiene Data'!E170))="","",OFFSET('Hygiene Data'!$E$13,0,10*ROW('Hygiene Data'!E170)))</f>
        <v/>
      </c>
      <c r="DU176" s="294" t="str">
        <f ca="true">+IF(OFFSET('Hygiene Data'!$F$11,0,10*ROW('Hygiene Data'!F170))="","",OFFSET('Hygiene Data'!$F$11,0,10*ROW('Hygiene Data'!F170)))</f>
        <v/>
      </c>
      <c r="DV176" s="294" t="str">
        <f ca="true">+IF(OFFSET('Hygiene Data'!$F$12,0,10*ROW('Hygiene Data'!F170))="","",OFFSET('Hygiene Data'!$F$12,0,10*ROW('Hygiene Data'!F170)))</f>
        <v/>
      </c>
      <c r="DW176" s="294" t="str">
        <f ca="true">+IF(OFFSET('Hygiene Data'!$F$13,0,10*ROW('Hygiene Data'!F170))="","",OFFSET('Hygiene Data'!$F$13,0,10*ROW('Hygiene Data'!F170)))</f>
        <v/>
      </c>
      <c r="DX176" s="294" t="str">
        <f ca="true">+IF(OFFSET('Hygiene Data'!$G$11,0,10*ROW('Hygiene Data'!G170))="","",OFFSET('Hygiene Data'!$G$11,0,10*ROW('Hygiene Data'!G170)))</f>
        <v/>
      </c>
      <c r="DY176" s="294" t="str">
        <f ca="true">+IF(OFFSET('Hygiene Data'!$G$12,0,10*ROW('Hygiene Data'!G170))="","",OFFSET('Hygiene Data'!$G$12,0,10*ROW('Hygiene Data'!G170)))</f>
        <v/>
      </c>
      <c r="DZ176" s="294" t="str">
        <f ca="true">+IF(OFFSET('Hygiene Data'!$G$13,0,10*ROW('Hygiene Data'!G170))="","",OFFSET('Hygiene Data'!$G$13,0,10*ROW('Hygiene Data'!G170)))</f>
        <v/>
      </c>
      <c r="EA176" s="294" t="str">
        <f ca="true">+IF(OFFSET('Hygiene Data'!$H$11,0,10*ROW('Hygiene Data'!H170))="","",OFFSET('Hygiene Data'!$H$11,0,10*ROW('Hygiene Data'!H170)))</f>
        <v/>
      </c>
      <c r="EB176" s="294" t="str">
        <f ca="true">+IF(OFFSET('Hygiene Data'!$H$12,0,10*ROW('Hygiene Data'!H170))="","",OFFSET('Hygiene Data'!$H$12,0,10*ROW('Hygiene Data'!H170)))</f>
        <v/>
      </c>
      <c r="EC176" s="294" t="str">
        <f ca="true">+IF(OFFSET('Hygiene Data'!$H$13,0,10*ROW('Hygiene Data'!H170))="","",OFFSET('Hygiene Data'!$H$13,0,10*ROW('Hygiene Data'!H170)))</f>
        <v/>
      </c>
      <c r="ED176" s="294" t="str">
        <f ca="true">+IF(OFFSET('Hygiene Data'!$I$11,0,10*ROW('Hygiene Data'!I170))="","",OFFSET('Hygiene Data'!$I$11,0,10*ROW('Hygiene Data'!I170)))</f>
        <v/>
      </c>
      <c r="EE176" s="294" t="str">
        <f ca="true">+IF(OFFSET('Hygiene Data'!$I$12,0,10*ROW('Hygiene Data'!I170))="","",OFFSET('Hygiene Data'!$I$12,0,10*ROW('Hygiene Data'!I170)))</f>
        <v/>
      </c>
      <c r="EF176" s="294"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50" t="str">
        <f t="shared" ca="true" si="2"/>
        <v/>
      </c>
      <c r="D177" s="96"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6"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6"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6"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6"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6"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6"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6"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6"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6"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6"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6"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6"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6"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6"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6"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6"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6"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7"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7"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7"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7"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7"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7"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7"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7"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7"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7"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7"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7"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7"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7"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7"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7"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7"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7"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7"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7"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7"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7"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7"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7"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7"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7"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7"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7"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7"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7"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8"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8"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8"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8"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8"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8"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8"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8"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8"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8"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8"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8"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8"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8"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8"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8"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8"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8"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94"/>
      <c r="BS177" s="294" t="str">
        <f ca="true">+IF(OFFSET('Water Data'!$D$27,0,10*ROW('Water Data'!D171))="","",OFFSET('Water Data'!$D$27,0,10*ROW('Water Data'!D171)))</f>
        <v/>
      </c>
      <c r="BT177" s="294" t="str">
        <f ca="true">+IF(OFFSET('Water Data'!$D$28,0,10*ROW('Water Data'!D171))="","",OFFSET('Water Data'!$D$28,0,10*ROW('Water Data'!D171)))</f>
        <v/>
      </c>
      <c r="BU177" s="294" t="str">
        <f ca="true">+IF(OFFSET('Water Data'!$D$29,0,10*ROW('Water Data'!D171))="","",OFFSET('Water Data'!$D$29,0,10*ROW('Water Data'!D171)))</f>
        <v/>
      </c>
      <c r="BV177" s="294" t="str">
        <f ca="true">+IF(OFFSET('Water Data'!$E$27,0,10*ROW('Water Data'!E171))="","",OFFSET('Water Data'!$E$27,0,10*ROW('Water Data'!E171)))</f>
        <v/>
      </c>
      <c r="BW177" s="294" t="str">
        <f ca="true">+IF(OFFSET('Water Data'!$E$28,0,10*ROW('Water Data'!E171))="","",OFFSET('Water Data'!$E$28,0,10*ROW('Water Data'!E171)))</f>
        <v/>
      </c>
      <c r="BX177" s="294" t="str">
        <f ca="true">+IF(OFFSET('Water Data'!$E$29,0,10*ROW('Water Data'!E171))="","",OFFSET('Water Data'!$E$29,0,10*ROW('Water Data'!E171)))</f>
        <v/>
      </c>
      <c r="BY177" s="294" t="str">
        <f ca="true">+IF(OFFSET('Water Data'!$F$27,0,10*ROW('Water Data'!F171))="","",OFFSET('Water Data'!$F$27,0,10*ROW('Water Data'!F171)))</f>
        <v/>
      </c>
      <c r="BZ177" s="294" t="str">
        <f ca="true">+IF(OFFSET('Water Data'!$F$28,0,10*ROW('Water Data'!F171))="","",OFFSET('Water Data'!$F$28,0,10*ROW('Water Data'!F171)))</f>
        <v/>
      </c>
      <c r="CA177" s="294" t="str">
        <f ca="true">+IF(OFFSET('Water Data'!$F$29,0,10*ROW('Water Data'!F171))="","",OFFSET('Water Data'!$F$29,0,10*ROW('Water Data'!F171)))</f>
        <v/>
      </c>
      <c r="CB177" s="294" t="str">
        <f ca="true">+IF(OFFSET('Water Data'!$G$27,0,10*ROW('Water Data'!G171))="","",OFFSET('Water Data'!$G$27,0,10*ROW('Water Data'!G171)))</f>
        <v/>
      </c>
      <c r="CC177" s="294" t="str">
        <f ca="true">+IF(OFFSET('Water Data'!$G$28,0,10*ROW('Water Data'!G171))="","",OFFSET('Water Data'!$G$28,0,10*ROW('Water Data'!G171)))</f>
        <v/>
      </c>
      <c r="CD177" s="294" t="str">
        <f ca="true">+IF(OFFSET('Water Data'!$G$29,0,10*ROW('Water Data'!G171))="","",OFFSET('Water Data'!$G$29,0,10*ROW('Water Data'!G171)))</f>
        <v/>
      </c>
      <c r="CE177" s="294" t="str">
        <f ca="true">+IF(OFFSET('Water Data'!$H$27,0,10*ROW('Water Data'!H171))="","",OFFSET('Water Data'!$H$27,0,10*ROW('Water Data'!H171)))</f>
        <v/>
      </c>
      <c r="CF177" s="294" t="str">
        <f ca="true">+IF(OFFSET('Water Data'!$H$28,0,10*ROW('Water Data'!H171))="","",OFFSET('Water Data'!$H$28,0,10*ROW('Water Data'!H171)))</f>
        <v/>
      </c>
      <c r="CG177" s="294" t="str">
        <f ca="true">+IF(OFFSET('Water Data'!$H$29,0,10*ROW('Water Data'!H171))="","",OFFSET('Water Data'!$H$29,0,10*ROW('Water Data'!H171)))</f>
        <v/>
      </c>
      <c r="CH177" s="294" t="str">
        <f ca="true">+IF(OFFSET('Water Data'!$I$27,0,10*ROW('Water Data'!I171))="","",OFFSET('Water Data'!$I$27,0,10*ROW('Water Data'!I171)))</f>
        <v/>
      </c>
      <c r="CI177" s="294" t="str">
        <f ca="true">+IF(OFFSET('Water Data'!$I$28,0,10*ROW('Water Data'!I171))="","",OFFSET('Water Data'!$I$28,0,10*ROW('Water Data'!I171)))</f>
        <v/>
      </c>
      <c r="CJ177" s="294" t="str">
        <f ca="true">+IF(OFFSET('Water Data'!$I$29,0,10*ROW('Water Data'!I171))="","",OFFSET('Water Data'!$I$29,0,10*ROW('Water Data'!I171)))</f>
        <v/>
      </c>
      <c r="CK177" s="294" t="str">
        <f ca="true">+IF(OFFSET('Sanitation Data'!$D$28,0,10*ROW('Sanitation Data'!D171))="","",OFFSET('Sanitation Data'!$D$28,0,10*ROW('Sanitation Data'!D171)))</f>
        <v/>
      </c>
      <c r="CL177" s="294" t="str">
        <f ca="true">+IF(OFFSET('Sanitation Data'!$D$29,0,10*ROW('Sanitation Data'!D171))="","",OFFSET('Sanitation Data'!$D$29,0,10*ROW('Sanitation Data'!D171)))</f>
        <v/>
      </c>
      <c r="CM177" s="294" t="str">
        <f ca="true">+IF(OFFSET('Sanitation Data'!$D$30,0,10*ROW('Sanitation Data'!D171))="","",OFFSET('Sanitation Data'!$D$30,0,10*ROW('Sanitation Data'!D171)))</f>
        <v/>
      </c>
      <c r="CN177" s="294" t="str">
        <f ca="true">+IF(OFFSET('Sanitation Data'!$D$31,0,10*ROW('Sanitation Data'!D171))="","",OFFSET('Sanitation Data'!$D$31,0,10*ROW('Sanitation Data'!D171)))</f>
        <v/>
      </c>
      <c r="CO177" s="294" t="str">
        <f ca="true">+IF(OFFSET('Sanitation Data'!$D$32,0,10*ROW('Sanitation Data'!D171))="","",OFFSET('Sanitation Data'!$D$32,0,10*ROW('Sanitation Data'!D171)))</f>
        <v/>
      </c>
      <c r="CP177" s="294" t="str">
        <f ca="true">+IF(OFFSET('Sanitation Data'!$E$28,0,10*ROW('Sanitation Data'!E171))="","",OFFSET('Sanitation Data'!$E$28,0,10*ROW('Sanitation Data'!E171)))</f>
        <v/>
      </c>
      <c r="CQ177" s="294" t="str">
        <f ca="true">+IF(OFFSET('Sanitation Data'!$E$29,0,10*ROW('Sanitation Data'!E171))="","",OFFSET('Sanitation Data'!$E$29,0,10*ROW('Sanitation Data'!E171)))</f>
        <v/>
      </c>
      <c r="CR177" s="294" t="str">
        <f ca="true">+IF(OFFSET('Sanitation Data'!$E$30,0,10*ROW('Sanitation Data'!E171))="","",OFFSET('Sanitation Data'!$E$30,0,10*ROW('Sanitation Data'!E171)))</f>
        <v/>
      </c>
      <c r="CS177" s="294" t="str">
        <f ca="true">+IF(OFFSET('Sanitation Data'!$E$31,0,10*ROW('Sanitation Data'!E171))="","",OFFSET('Sanitation Data'!$E$31,0,10*ROW('Sanitation Data'!E171)))</f>
        <v/>
      </c>
      <c r="CT177" s="294" t="str">
        <f ca="true">+IF(OFFSET('Sanitation Data'!$E$32,0,10*ROW('Sanitation Data'!E171))="","",OFFSET('Sanitation Data'!$E$32,0,10*ROW('Sanitation Data'!E171)))</f>
        <v/>
      </c>
      <c r="CU177" s="294" t="str">
        <f ca="true">+IF(OFFSET('Sanitation Data'!$F$28,0,10*ROW('Sanitation Data'!F171))="","",OFFSET('Sanitation Data'!$F$28,0,10*ROW('Sanitation Data'!F171)))</f>
        <v/>
      </c>
      <c r="CV177" s="294" t="str">
        <f ca="true">+IF(OFFSET('Sanitation Data'!$F$29,0,10*ROW('Sanitation Data'!F171))="","",OFFSET('Sanitation Data'!$F$29,0,10*ROW('Sanitation Data'!F171)))</f>
        <v/>
      </c>
      <c r="CW177" s="294" t="str">
        <f ca="true">+IF(OFFSET('Sanitation Data'!$F$30,0,10*ROW('Sanitation Data'!F171))="","",OFFSET('Sanitation Data'!$F$30,0,10*ROW('Sanitation Data'!F171)))</f>
        <v/>
      </c>
      <c r="CX177" s="294" t="str">
        <f ca="true">+IF(OFFSET('Sanitation Data'!$F$31,0,10*ROW('Sanitation Data'!F171))="","",OFFSET('Sanitation Data'!$F$31,0,10*ROW('Sanitation Data'!F171)))</f>
        <v/>
      </c>
      <c r="CY177" s="294" t="str">
        <f ca="true">+IF(OFFSET('Sanitation Data'!$F$32,0,10*ROW('Sanitation Data'!F171))="","",OFFSET('Sanitation Data'!$F$32,0,10*ROW('Sanitation Data'!F171)))</f>
        <v/>
      </c>
      <c r="CZ177" s="294" t="str">
        <f ca="true">+IF(OFFSET('Sanitation Data'!$G$28,0,10*ROW('Sanitation Data'!G171))="","",OFFSET('Sanitation Data'!$G$28,0,10*ROW('Sanitation Data'!G171)))</f>
        <v/>
      </c>
      <c r="DA177" s="294" t="str">
        <f ca="true">+IF(OFFSET('Sanitation Data'!$G$29,0,10*ROW('Sanitation Data'!G171))="","",OFFSET('Sanitation Data'!$G$29,0,10*ROW('Sanitation Data'!G171)))</f>
        <v/>
      </c>
      <c r="DB177" s="294" t="str">
        <f ca="true">+IF(OFFSET('Sanitation Data'!$G$30,0,10*ROW('Sanitation Data'!G171))="","",OFFSET('Sanitation Data'!$G$30,0,10*ROW('Sanitation Data'!G171)))</f>
        <v/>
      </c>
      <c r="DC177" s="294" t="str">
        <f ca="true">+IF(OFFSET('Sanitation Data'!$G$31,0,10*ROW('Sanitation Data'!G171))="","",OFFSET('Sanitation Data'!$G$31,0,10*ROW('Sanitation Data'!G171)))</f>
        <v/>
      </c>
      <c r="DD177" s="294" t="str">
        <f ca="true">+IF(OFFSET('Sanitation Data'!$G$32,0,10*ROW('Sanitation Data'!G171))="","",OFFSET('Sanitation Data'!$G$32,0,10*ROW('Sanitation Data'!G171)))</f>
        <v/>
      </c>
      <c r="DE177" s="294" t="str">
        <f ca="true">+IF(OFFSET('Sanitation Data'!$H$28,0,10*ROW('Sanitation Data'!H171))="","",OFFSET('Sanitation Data'!$H$28,0,10*ROW('Sanitation Data'!H171)))</f>
        <v/>
      </c>
      <c r="DF177" s="294" t="str">
        <f ca="true">+IF(OFFSET('Sanitation Data'!$H$29,0,10*ROW('Sanitation Data'!H171))="","",OFFSET('Sanitation Data'!$H$29,0,10*ROW('Sanitation Data'!H171)))</f>
        <v/>
      </c>
      <c r="DG177" s="294" t="str">
        <f ca="true">+IF(OFFSET('Sanitation Data'!$H$30,0,10*ROW('Sanitation Data'!H171))="","",OFFSET('Sanitation Data'!$H$30,0,10*ROW('Sanitation Data'!H171)))</f>
        <v/>
      </c>
      <c r="DH177" s="294" t="str">
        <f ca="true">+IF(OFFSET('Sanitation Data'!$H$31,0,10*ROW('Sanitation Data'!H171))="","",OFFSET('Sanitation Data'!$H$31,0,10*ROW('Sanitation Data'!H171)))</f>
        <v/>
      </c>
      <c r="DI177" s="294" t="str">
        <f ca="true">+IF(OFFSET('Sanitation Data'!$H$32,0,10*ROW('Sanitation Data'!H171))="","",OFFSET('Sanitation Data'!$H$32,0,10*ROW('Sanitation Data'!H171)))</f>
        <v/>
      </c>
      <c r="DJ177" s="294" t="str">
        <f ca="true">+IF(OFFSET('Sanitation Data'!$I$28,0,10*ROW('Sanitation Data'!I171))="","",OFFSET('Sanitation Data'!$I$28,0,10*ROW('Sanitation Data'!I171)))</f>
        <v/>
      </c>
      <c r="DK177" s="294" t="str">
        <f ca="true">+IF(OFFSET('Sanitation Data'!$I$29,0,10*ROW('Sanitation Data'!I171))="","",OFFSET('Sanitation Data'!$I$29,0,10*ROW('Sanitation Data'!I171)))</f>
        <v/>
      </c>
      <c r="DL177" s="294" t="str">
        <f ca="true">+IF(OFFSET('Sanitation Data'!$I$30,0,10*ROW('Sanitation Data'!I171))="","",OFFSET('Sanitation Data'!$I$30,0,10*ROW('Sanitation Data'!I171)))</f>
        <v/>
      </c>
      <c r="DM177" s="294" t="str">
        <f ca="true">+IF(OFFSET('Sanitation Data'!$I$31,0,10*ROW('Sanitation Data'!I171))="","",OFFSET('Sanitation Data'!$I$31,0,10*ROW('Sanitation Data'!I171)))</f>
        <v/>
      </c>
      <c r="DN177" s="294" t="str">
        <f ca="true">+IF(OFFSET('Sanitation Data'!$I$32,0,10*ROW('Sanitation Data'!I171))="","",OFFSET('Sanitation Data'!$I$32,0,10*ROW('Sanitation Data'!I171)))</f>
        <v/>
      </c>
      <c r="DO177" s="294" t="str">
        <f ca="true">+IF(OFFSET('Hygiene Data'!$D$11,0,10*ROW('Hygiene Data'!D171))="","",OFFSET('Hygiene Data'!$D$11,0,10*ROW('Hygiene Data'!D171)))</f>
        <v/>
      </c>
      <c r="DP177" s="294" t="str">
        <f ca="true">+IF(OFFSET('Hygiene Data'!$D$12,0,10*ROW('Hygiene Data'!D171))="","",OFFSET('Hygiene Data'!$D$12,0,10*ROW('Hygiene Data'!D171)))</f>
        <v/>
      </c>
      <c r="DQ177" s="294" t="str">
        <f ca="true">+IF(OFFSET('Hygiene Data'!$D$13,0,10*ROW('Hygiene Data'!D171))="","",OFFSET('Hygiene Data'!$D$13,0,10*ROW('Hygiene Data'!D171)))</f>
        <v/>
      </c>
      <c r="DR177" s="294" t="str">
        <f ca="true">+IF(OFFSET('Hygiene Data'!$E$11,0,10*ROW('Hygiene Data'!E171))="","",OFFSET('Hygiene Data'!$E$11,0,10*ROW('Hygiene Data'!E171)))</f>
        <v/>
      </c>
      <c r="DS177" s="294" t="str">
        <f ca="true">+IF(OFFSET('Hygiene Data'!$E$12,0,10*ROW('Hygiene Data'!E171))="","",OFFSET('Hygiene Data'!$E$12,0,10*ROW('Hygiene Data'!E171)))</f>
        <v/>
      </c>
      <c r="DT177" s="294" t="str">
        <f ca="true">+IF(OFFSET('Hygiene Data'!$E$13,0,10*ROW('Hygiene Data'!E171))="","",OFFSET('Hygiene Data'!$E$13,0,10*ROW('Hygiene Data'!E171)))</f>
        <v/>
      </c>
      <c r="DU177" s="294" t="str">
        <f ca="true">+IF(OFFSET('Hygiene Data'!$F$11,0,10*ROW('Hygiene Data'!F171))="","",OFFSET('Hygiene Data'!$F$11,0,10*ROW('Hygiene Data'!F171)))</f>
        <v/>
      </c>
      <c r="DV177" s="294" t="str">
        <f ca="true">+IF(OFFSET('Hygiene Data'!$F$12,0,10*ROW('Hygiene Data'!F171))="","",OFFSET('Hygiene Data'!$F$12,0,10*ROW('Hygiene Data'!F171)))</f>
        <v/>
      </c>
      <c r="DW177" s="294" t="str">
        <f ca="true">+IF(OFFSET('Hygiene Data'!$F$13,0,10*ROW('Hygiene Data'!F171))="","",OFFSET('Hygiene Data'!$F$13,0,10*ROW('Hygiene Data'!F171)))</f>
        <v/>
      </c>
      <c r="DX177" s="294" t="str">
        <f ca="true">+IF(OFFSET('Hygiene Data'!$G$11,0,10*ROW('Hygiene Data'!G171))="","",OFFSET('Hygiene Data'!$G$11,0,10*ROW('Hygiene Data'!G171)))</f>
        <v/>
      </c>
      <c r="DY177" s="294" t="str">
        <f ca="true">+IF(OFFSET('Hygiene Data'!$G$12,0,10*ROW('Hygiene Data'!G171))="","",OFFSET('Hygiene Data'!$G$12,0,10*ROW('Hygiene Data'!G171)))</f>
        <v/>
      </c>
      <c r="DZ177" s="294" t="str">
        <f ca="true">+IF(OFFSET('Hygiene Data'!$G$13,0,10*ROW('Hygiene Data'!G171))="","",OFFSET('Hygiene Data'!$G$13,0,10*ROW('Hygiene Data'!G171)))</f>
        <v/>
      </c>
      <c r="EA177" s="294" t="str">
        <f ca="true">+IF(OFFSET('Hygiene Data'!$H$11,0,10*ROW('Hygiene Data'!H171))="","",OFFSET('Hygiene Data'!$H$11,0,10*ROW('Hygiene Data'!H171)))</f>
        <v/>
      </c>
      <c r="EB177" s="294" t="str">
        <f ca="true">+IF(OFFSET('Hygiene Data'!$H$12,0,10*ROW('Hygiene Data'!H171))="","",OFFSET('Hygiene Data'!$H$12,0,10*ROW('Hygiene Data'!H171)))</f>
        <v/>
      </c>
      <c r="EC177" s="294" t="str">
        <f ca="true">+IF(OFFSET('Hygiene Data'!$H$13,0,10*ROW('Hygiene Data'!H171))="","",OFFSET('Hygiene Data'!$H$13,0,10*ROW('Hygiene Data'!H171)))</f>
        <v/>
      </c>
      <c r="ED177" s="294" t="str">
        <f ca="true">+IF(OFFSET('Hygiene Data'!$I$11,0,10*ROW('Hygiene Data'!I171))="","",OFFSET('Hygiene Data'!$I$11,0,10*ROW('Hygiene Data'!I171)))</f>
        <v/>
      </c>
      <c r="EE177" s="294" t="str">
        <f ca="true">+IF(OFFSET('Hygiene Data'!$I$12,0,10*ROW('Hygiene Data'!I171))="","",OFFSET('Hygiene Data'!$I$12,0,10*ROW('Hygiene Data'!I171)))</f>
        <v/>
      </c>
      <c r="EF177" s="294"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50" t="str">
        <f t="shared" ca="true" si="2"/>
        <v/>
      </c>
      <c r="D178" s="96"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6"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6"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6"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6"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6"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6"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6"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6"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6"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6"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6"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6"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6"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6"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6"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6"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6"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7"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7"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7"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7"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7"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7"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7"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7"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7"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7"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7"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7"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7"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7"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7"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7"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7"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7"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7"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7"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7"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7"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7"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7"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7"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7"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7"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7"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7"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7"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8"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8"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8"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8"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8"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8"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8"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8"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8"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8"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8"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8"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8"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8"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8"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8"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8"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8"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94"/>
      <c r="BS178" s="294" t="str">
        <f ca="true">+IF(OFFSET('Water Data'!$D$27,0,10*ROW('Water Data'!D172))="","",OFFSET('Water Data'!$D$27,0,10*ROW('Water Data'!D172)))</f>
        <v/>
      </c>
      <c r="BT178" s="294" t="str">
        <f ca="true">+IF(OFFSET('Water Data'!$D$28,0,10*ROW('Water Data'!D172))="","",OFFSET('Water Data'!$D$28,0,10*ROW('Water Data'!D172)))</f>
        <v/>
      </c>
      <c r="BU178" s="294" t="str">
        <f ca="true">+IF(OFFSET('Water Data'!$D$29,0,10*ROW('Water Data'!D172))="","",OFFSET('Water Data'!$D$29,0,10*ROW('Water Data'!D172)))</f>
        <v/>
      </c>
      <c r="BV178" s="294" t="str">
        <f ca="true">+IF(OFFSET('Water Data'!$E$27,0,10*ROW('Water Data'!E172))="","",OFFSET('Water Data'!$E$27,0,10*ROW('Water Data'!E172)))</f>
        <v/>
      </c>
      <c r="BW178" s="294" t="str">
        <f ca="true">+IF(OFFSET('Water Data'!$E$28,0,10*ROW('Water Data'!E172))="","",OFFSET('Water Data'!$E$28,0,10*ROW('Water Data'!E172)))</f>
        <v/>
      </c>
      <c r="BX178" s="294" t="str">
        <f ca="true">+IF(OFFSET('Water Data'!$E$29,0,10*ROW('Water Data'!E172))="","",OFFSET('Water Data'!$E$29,0,10*ROW('Water Data'!E172)))</f>
        <v/>
      </c>
      <c r="BY178" s="294" t="str">
        <f ca="true">+IF(OFFSET('Water Data'!$F$27,0,10*ROW('Water Data'!F172))="","",OFFSET('Water Data'!$F$27,0,10*ROW('Water Data'!F172)))</f>
        <v/>
      </c>
      <c r="BZ178" s="294" t="str">
        <f ca="true">+IF(OFFSET('Water Data'!$F$28,0,10*ROW('Water Data'!F172))="","",OFFSET('Water Data'!$F$28,0,10*ROW('Water Data'!F172)))</f>
        <v/>
      </c>
      <c r="CA178" s="294" t="str">
        <f ca="true">+IF(OFFSET('Water Data'!$F$29,0,10*ROW('Water Data'!F172))="","",OFFSET('Water Data'!$F$29,0,10*ROW('Water Data'!F172)))</f>
        <v/>
      </c>
      <c r="CB178" s="294" t="str">
        <f ca="true">+IF(OFFSET('Water Data'!$G$27,0,10*ROW('Water Data'!G172))="","",OFFSET('Water Data'!$G$27,0,10*ROW('Water Data'!G172)))</f>
        <v/>
      </c>
      <c r="CC178" s="294" t="str">
        <f ca="true">+IF(OFFSET('Water Data'!$G$28,0,10*ROW('Water Data'!G172))="","",OFFSET('Water Data'!$G$28,0,10*ROW('Water Data'!G172)))</f>
        <v/>
      </c>
      <c r="CD178" s="294" t="str">
        <f ca="true">+IF(OFFSET('Water Data'!$G$29,0,10*ROW('Water Data'!G172))="","",OFFSET('Water Data'!$G$29,0,10*ROW('Water Data'!G172)))</f>
        <v/>
      </c>
      <c r="CE178" s="294" t="str">
        <f ca="true">+IF(OFFSET('Water Data'!$H$27,0,10*ROW('Water Data'!H172))="","",OFFSET('Water Data'!$H$27,0,10*ROW('Water Data'!H172)))</f>
        <v/>
      </c>
      <c r="CF178" s="294" t="str">
        <f ca="true">+IF(OFFSET('Water Data'!$H$28,0,10*ROW('Water Data'!H172))="","",OFFSET('Water Data'!$H$28,0,10*ROW('Water Data'!H172)))</f>
        <v/>
      </c>
      <c r="CG178" s="294" t="str">
        <f ca="true">+IF(OFFSET('Water Data'!$H$29,0,10*ROW('Water Data'!H172))="","",OFFSET('Water Data'!$H$29,0,10*ROW('Water Data'!H172)))</f>
        <v/>
      </c>
      <c r="CH178" s="294" t="str">
        <f ca="true">+IF(OFFSET('Water Data'!$I$27,0,10*ROW('Water Data'!I172))="","",OFFSET('Water Data'!$I$27,0,10*ROW('Water Data'!I172)))</f>
        <v/>
      </c>
      <c r="CI178" s="294" t="str">
        <f ca="true">+IF(OFFSET('Water Data'!$I$28,0,10*ROW('Water Data'!I172))="","",OFFSET('Water Data'!$I$28,0,10*ROW('Water Data'!I172)))</f>
        <v/>
      </c>
      <c r="CJ178" s="294" t="str">
        <f ca="true">+IF(OFFSET('Water Data'!$I$29,0,10*ROW('Water Data'!I172))="","",OFFSET('Water Data'!$I$29,0,10*ROW('Water Data'!I172)))</f>
        <v/>
      </c>
      <c r="CK178" s="294" t="str">
        <f ca="true">+IF(OFFSET('Sanitation Data'!$D$28,0,10*ROW('Sanitation Data'!D172))="","",OFFSET('Sanitation Data'!$D$28,0,10*ROW('Sanitation Data'!D172)))</f>
        <v/>
      </c>
      <c r="CL178" s="294" t="str">
        <f ca="true">+IF(OFFSET('Sanitation Data'!$D$29,0,10*ROW('Sanitation Data'!D172))="","",OFFSET('Sanitation Data'!$D$29,0,10*ROW('Sanitation Data'!D172)))</f>
        <v/>
      </c>
      <c r="CM178" s="294" t="str">
        <f ca="true">+IF(OFFSET('Sanitation Data'!$D$30,0,10*ROW('Sanitation Data'!D172))="","",OFFSET('Sanitation Data'!$D$30,0,10*ROW('Sanitation Data'!D172)))</f>
        <v/>
      </c>
      <c r="CN178" s="294" t="str">
        <f ca="true">+IF(OFFSET('Sanitation Data'!$D$31,0,10*ROW('Sanitation Data'!D172))="","",OFFSET('Sanitation Data'!$D$31,0,10*ROW('Sanitation Data'!D172)))</f>
        <v/>
      </c>
      <c r="CO178" s="294" t="str">
        <f ca="true">+IF(OFFSET('Sanitation Data'!$D$32,0,10*ROW('Sanitation Data'!D172))="","",OFFSET('Sanitation Data'!$D$32,0,10*ROW('Sanitation Data'!D172)))</f>
        <v/>
      </c>
      <c r="CP178" s="294" t="str">
        <f ca="true">+IF(OFFSET('Sanitation Data'!$E$28,0,10*ROW('Sanitation Data'!E172))="","",OFFSET('Sanitation Data'!$E$28,0,10*ROW('Sanitation Data'!E172)))</f>
        <v/>
      </c>
      <c r="CQ178" s="294" t="str">
        <f ca="true">+IF(OFFSET('Sanitation Data'!$E$29,0,10*ROW('Sanitation Data'!E172))="","",OFFSET('Sanitation Data'!$E$29,0,10*ROW('Sanitation Data'!E172)))</f>
        <v/>
      </c>
      <c r="CR178" s="294" t="str">
        <f ca="true">+IF(OFFSET('Sanitation Data'!$E$30,0,10*ROW('Sanitation Data'!E172))="","",OFFSET('Sanitation Data'!$E$30,0,10*ROW('Sanitation Data'!E172)))</f>
        <v/>
      </c>
      <c r="CS178" s="294" t="str">
        <f ca="true">+IF(OFFSET('Sanitation Data'!$E$31,0,10*ROW('Sanitation Data'!E172))="","",OFFSET('Sanitation Data'!$E$31,0,10*ROW('Sanitation Data'!E172)))</f>
        <v/>
      </c>
      <c r="CT178" s="294" t="str">
        <f ca="true">+IF(OFFSET('Sanitation Data'!$E$32,0,10*ROW('Sanitation Data'!E172))="","",OFFSET('Sanitation Data'!$E$32,0,10*ROW('Sanitation Data'!E172)))</f>
        <v/>
      </c>
      <c r="CU178" s="294" t="str">
        <f ca="true">+IF(OFFSET('Sanitation Data'!$F$28,0,10*ROW('Sanitation Data'!F172))="","",OFFSET('Sanitation Data'!$F$28,0,10*ROW('Sanitation Data'!F172)))</f>
        <v/>
      </c>
      <c r="CV178" s="294" t="str">
        <f ca="true">+IF(OFFSET('Sanitation Data'!$F$29,0,10*ROW('Sanitation Data'!F172))="","",OFFSET('Sanitation Data'!$F$29,0,10*ROW('Sanitation Data'!F172)))</f>
        <v/>
      </c>
      <c r="CW178" s="294" t="str">
        <f ca="true">+IF(OFFSET('Sanitation Data'!$F$30,0,10*ROW('Sanitation Data'!F172))="","",OFFSET('Sanitation Data'!$F$30,0,10*ROW('Sanitation Data'!F172)))</f>
        <v/>
      </c>
      <c r="CX178" s="294" t="str">
        <f ca="true">+IF(OFFSET('Sanitation Data'!$F$31,0,10*ROW('Sanitation Data'!F172))="","",OFFSET('Sanitation Data'!$F$31,0,10*ROW('Sanitation Data'!F172)))</f>
        <v/>
      </c>
      <c r="CY178" s="294" t="str">
        <f ca="true">+IF(OFFSET('Sanitation Data'!$F$32,0,10*ROW('Sanitation Data'!F172))="","",OFFSET('Sanitation Data'!$F$32,0,10*ROW('Sanitation Data'!F172)))</f>
        <v/>
      </c>
      <c r="CZ178" s="294" t="str">
        <f ca="true">+IF(OFFSET('Sanitation Data'!$G$28,0,10*ROW('Sanitation Data'!G172))="","",OFFSET('Sanitation Data'!$G$28,0,10*ROW('Sanitation Data'!G172)))</f>
        <v/>
      </c>
      <c r="DA178" s="294" t="str">
        <f ca="true">+IF(OFFSET('Sanitation Data'!$G$29,0,10*ROW('Sanitation Data'!G172))="","",OFFSET('Sanitation Data'!$G$29,0,10*ROW('Sanitation Data'!G172)))</f>
        <v/>
      </c>
      <c r="DB178" s="294" t="str">
        <f ca="true">+IF(OFFSET('Sanitation Data'!$G$30,0,10*ROW('Sanitation Data'!G172))="","",OFFSET('Sanitation Data'!$G$30,0,10*ROW('Sanitation Data'!G172)))</f>
        <v/>
      </c>
      <c r="DC178" s="294" t="str">
        <f ca="true">+IF(OFFSET('Sanitation Data'!$G$31,0,10*ROW('Sanitation Data'!G172))="","",OFFSET('Sanitation Data'!$G$31,0,10*ROW('Sanitation Data'!G172)))</f>
        <v/>
      </c>
      <c r="DD178" s="294" t="str">
        <f ca="true">+IF(OFFSET('Sanitation Data'!$G$32,0,10*ROW('Sanitation Data'!G172))="","",OFFSET('Sanitation Data'!$G$32,0,10*ROW('Sanitation Data'!G172)))</f>
        <v/>
      </c>
      <c r="DE178" s="294" t="str">
        <f ca="true">+IF(OFFSET('Sanitation Data'!$H$28,0,10*ROW('Sanitation Data'!H172))="","",OFFSET('Sanitation Data'!$H$28,0,10*ROW('Sanitation Data'!H172)))</f>
        <v/>
      </c>
      <c r="DF178" s="294" t="str">
        <f ca="true">+IF(OFFSET('Sanitation Data'!$H$29,0,10*ROW('Sanitation Data'!H172))="","",OFFSET('Sanitation Data'!$H$29,0,10*ROW('Sanitation Data'!H172)))</f>
        <v/>
      </c>
      <c r="DG178" s="294" t="str">
        <f ca="true">+IF(OFFSET('Sanitation Data'!$H$30,0,10*ROW('Sanitation Data'!H172))="","",OFFSET('Sanitation Data'!$H$30,0,10*ROW('Sanitation Data'!H172)))</f>
        <v/>
      </c>
      <c r="DH178" s="294" t="str">
        <f ca="true">+IF(OFFSET('Sanitation Data'!$H$31,0,10*ROW('Sanitation Data'!H172))="","",OFFSET('Sanitation Data'!$H$31,0,10*ROW('Sanitation Data'!H172)))</f>
        <v/>
      </c>
      <c r="DI178" s="294" t="str">
        <f ca="true">+IF(OFFSET('Sanitation Data'!$H$32,0,10*ROW('Sanitation Data'!H172))="","",OFFSET('Sanitation Data'!$H$32,0,10*ROW('Sanitation Data'!H172)))</f>
        <v/>
      </c>
      <c r="DJ178" s="294" t="str">
        <f ca="true">+IF(OFFSET('Sanitation Data'!$I$28,0,10*ROW('Sanitation Data'!I172))="","",OFFSET('Sanitation Data'!$I$28,0,10*ROW('Sanitation Data'!I172)))</f>
        <v/>
      </c>
      <c r="DK178" s="294" t="str">
        <f ca="true">+IF(OFFSET('Sanitation Data'!$I$29,0,10*ROW('Sanitation Data'!I172))="","",OFFSET('Sanitation Data'!$I$29,0,10*ROW('Sanitation Data'!I172)))</f>
        <v/>
      </c>
      <c r="DL178" s="294" t="str">
        <f ca="true">+IF(OFFSET('Sanitation Data'!$I$30,0,10*ROW('Sanitation Data'!I172))="","",OFFSET('Sanitation Data'!$I$30,0,10*ROW('Sanitation Data'!I172)))</f>
        <v/>
      </c>
      <c r="DM178" s="294" t="str">
        <f ca="true">+IF(OFFSET('Sanitation Data'!$I$31,0,10*ROW('Sanitation Data'!I172))="","",OFFSET('Sanitation Data'!$I$31,0,10*ROW('Sanitation Data'!I172)))</f>
        <v/>
      </c>
      <c r="DN178" s="294" t="str">
        <f ca="true">+IF(OFFSET('Sanitation Data'!$I$32,0,10*ROW('Sanitation Data'!I172))="","",OFFSET('Sanitation Data'!$I$32,0,10*ROW('Sanitation Data'!I172)))</f>
        <v/>
      </c>
      <c r="DO178" s="294" t="str">
        <f ca="true">+IF(OFFSET('Hygiene Data'!$D$11,0,10*ROW('Hygiene Data'!D172))="","",OFFSET('Hygiene Data'!$D$11,0,10*ROW('Hygiene Data'!D172)))</f>
        <v/>
      </c>
      <c r="DP178" s="294" t="str">
        <f ca="true">+IF(OFFSET('Hygiene Data'!$D$12,0,10*ROW('Hygiene Data'!D172))="","",OFFSET('Hygiene Data'!$D$12,0,10*ROW('Hygiene Data'!D172)))</f>
        <v/>
      </c>
      <c r="DQ178" s="294" t="str">
        <f ca="true">+IF(OFFSET('Hygiene Data'!$D$13,0,10*ROW('Hygiene Data'!D172))="","",OFFSET('Hygiene Data'!$D$13,0,10*ROW('Hygiene Data'!D172)))</f>
        <v/>
      </c>
      <c r="DR178" s="294" t="str">
        <f ca="true">+IF(OFFSET('Hygiene Data'!$E$11,0,10*ROW('Hygiene Data'!E172))="","",OFFSET('Hygiene Data'!$E$11,0,10*ROW('Hygiene Data'!E172)))</f>
        <v/>
      </c>
      <c r="DS178" s="294" t="str">
        <f ca="true">+IF(OFFSET('Hygiene Data'!$E$12,0,10*ROW('Hygiene Data'!E172))="","",OFFSET('Hygiene Data'!$E$12,0,10*ROW('Hygiene Data'!E172)))</f>
        <v/>
      </c>
      <c r="DT178" s="294" t="str">
        <f ca="true">+IF(OFFSET('Hygiene Data'!$E$13,0,10*ROW('Hygiene Data'!E172))="","",OFFSET('Hygiene Data'!$E$13,0,10*ROW('Hygiene Data'!E172)))</f>
        <v/>
      </c>
      <c r="DU178" s="294" t="str">
        <f ca="true">+IF(OFFSET('Hygiene Data'!$F$11,0,10*ROW('Hygiene Data'!F172))="","",OFFSET('Hygiene Data'!$F$11,0,10*ROW('Hygiene Data'!F172)))</f>
        <v/>
      </c>
      <c r="DV178" s="294" t="str">
        <f ca="true">+IF(OFFSET('Hygiene Data'!$F$12,0,10*ROW('Hygiene Data'!F172))="","",OFFSET('Hygiene Data'!$F$12,0,10*ROW('Hygiene Data'!F172)))</f>
        <v/>
      </c>
      <c r="DW178" s="294" t="str">
        <f ca="true">+IF(OFFSET('Hygiene Data'!$F$13,0,10*ROW('Hygiene Data'!F172))="","",OFFSET('Hygiene Data'!$F$13,0,10*ROW('Hygiene Data'!F172)))</f>
        <v/>
      </c>
      <c r="DX178" s="294" t="str">
        <f ca="true">+IF(OFFSET('Hygiene Data'!$G$11,0,10*ROW('Hygiene Data'!G172))="","",OFFSET('Hygiene Data'!$G$11,0,10*ROW('Hygiene Data'!G172)))</f>
        <v/>
      </c>
      <c r="DY178" s="294" t="str">
        <f ca="true">+IF(OFFSET('Hygiene Data'!$G$12,0,10*ROW('Hygiene Data'!G172))="","",OFFSET('Hygiene Data'!$G$12,0,10*ROW('Hygiene Data'!G172)))</f>
        <v/>
      </c>
      <c r="DZ178" s="294" t="str">
        <f ca="true">+IF(OFFSET('Hygiene Data'!$G$13,0,10*ROW('Hygiene Data'!G172))="","",OFFSET('Hygiene Data'!$G$13,0,10*ROW('Hygiene Data'!G172)))</f>
        <v/>
      </c>
      <c r="EA178" s="294" t="str">
        <f ca="true">+IF(OFFSET('Hygiene Data'!$H$11,0,10*ROW('Hygiene Data'!H172))="","",OFFSET('Hygiene Data'!$H$11,0,10*ROW('Hygiene Data'!H172)))</f>
        <v/>
      </c>
      <c r="EB178" s="294" t="str">
        <f ca="true">+IF(OFFSET('Hygiene Data'!$H$12,0,10*ROW('Hygiene Data'!H172))="","",OFFSET('Hygiene Data'!$H$12,0,10*ROW('Hygiene Data'!H172)))</f>
        <v/>
      </c>
      <c r="EC178" s="294" t="str">
        <f ca="true">+IF(OFFSET('Hygiene Data'!$H$13,0,10*ROW('Hygiene Data'!H172))="","",OFFSET('Hygiene Data'!$H$13,0,10*ROW('Hygiene Data'!H172)))</f>
        <v/>
      </c>
      <c r="ED178" s="294" t="str">
        <f ca="true">+IF(OFFSET('Hygiene Data'!$I$11,0,10*ROW('Hygiene Data'!I172))="","",OFFSET('Hygiene Data'!$I$11,0,10*ROW('Hygiene Data'!I172)))</f>
        <v/>
      </c>
      <c r="EE178" s="294" t="str">
        <f ca="true">+IF(OFFSET('Hygiene Data'!$I$12,0,10*ROW('Hygiene Data'!I172))="","",OFFSET('Hygiene Data'!$I$12,0,10*ROW('Hygiene Data'!I172)))</f>
        <v/>
      </c>
      <c r="EF178" s="294"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50" t="str">
        <f t="shared" ca="true" si="2"/>
        <v/>
      </c>
      <c r="D179" s="96"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6"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6"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6"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6"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6"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6"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6"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6"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6"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6"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6"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6"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6"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6"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6"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6"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6"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7"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7"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7"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7"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7"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7"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7"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7"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7"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7"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7"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7"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7"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7"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7"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7"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7"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7"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7"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7"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7"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7"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7"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7"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7"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7"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7"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7"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7"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7"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8"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8"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8"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8"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8"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8"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8"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8"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8"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8"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8"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8"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8"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8"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8"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8"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8"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8"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94"/>
      <c r="BS179" s="294" t="str">
        <f ca="true">+IF(OFFSET('Water Data'!$D$27,0,10*ROW('Water Data'!D173))="","",OFFSET('Water Data'!$D$27,0,10*ROW('Water Data'!D173)))</f>
        <v/>
      </c>
      <c r="BT179" s="294" t="str">
        <f ca="true">+IF(OFFSET('Water Data'!$D$28,0,10*ROW('Water Data'!D173))="","",OFFSET('Water Data'!$D$28,0,10*ROW('Water Data'!D173)))</f>
        <v/>
      </c>
      <c r="BU179" s="294" t="str">
        <f ca="true">+IF(OFFSET('Water Data'!$D$29,0,10*ROW('Water Data'!D173))="","",OFFSET('Water Data'!$D$29,0,10*ROW('Water Data'!D173)))</f>
        <v/>
      </c>
      <c r="BV179" s="294" t="str">
        <f ca="true">+IF(OFFSET('Water Data'!$E$27,0,10*ROW('Water Data'!E173))="","",OFFSET('Water Data'!$E$27,0,10*ROW('Water Data'!E173)))</f>
        <v/>
      </c>
      <c r="BW179" s="294" t="str">
        <f ca="true">+IF(OFFSET('Water Data'!$E$28,0,10*ROW('Water Data'!E173))="","",OFFSET('Water Data'!$E$28,0,10*ROW('Water Data'!E173)))</f>
        <v/>
      </c>
      <c r="BX179" s="294" t="str">
        <f ca="true">+IF(OFFSET('Water Data'!$E$29,0,10*ROW('Water Data'!E173))="","",OFFSET('Water Data'!$E$29,0,10*ROW('Water Data'!E173)))</f>
        <v/>
      </c>
      <c r="BY179" s="294" t="str">
        <f ca="true">+IF(OFFSET('Water Data'!$F$27,0,10*ROW('Water Data'!F173))="","",OFFSET('Water Data'!$F$27,0,10*ROW('Water Data'!F173)))</f>
        <v/>
      </c>
      <c r="BZ179" s="294" t="str">
        <f ca="true">+IF(OFFSET('Water Data'!$F$28,0,10*ROW('Water Data'!F173))="","",OFFSET('Water Data'!$F$28,0,10*ROW('Water Data'!F173)))</f>
        <v/>
      </c>
      <c r="CA179" s="294" t="str">
        <f ca="true">+IF(OFFSET('Water Data'!$F$29,0,10*ROW('Water Data'!F173))="","",OFFSET('Water Data'!$F$29,0,10*ROW('Water Data'!F173)))</f>
        <v/>
      </c>
      <c r="CB179" s="294" t="str">
        <f ca="true">+IF(OFFSET('Water Data'!$G$27,0,10*ROW('Water Data'!G173))="","",OFFSET('Water Data'!$G$27,0,10*ROW('Water Data'!G173)))</f>
        <v/>
      </c>
      <c r="CC179" s="294" t="str">
        <f ca="true">+IF(OFFSET('Water Data'!$G$28,0,10*ROW('Water Data'!G173))="","",OFFSET('Water Data'!$G$28,0,10*ROW('Water Data'!G173)))</f>
        <v/>
      </c>
      <c r="CD179" s="294" t="str">
        <f ca="true">+IF(OFFSET('Water Data'!$G$29,0,10*ROW('Water Data'!G173))="","",OFFSET('Water Data'!$G$29,0,10*ROW('Water Data'!G173)))</f>
        <v/>
      </c>
      <c r="CE179" s="294" t="str">
        <f ca="true">+IF(OFFSET('Water Data'!$H$27,0,10*ROW('Water Data'!H173))="","",OFFSET('Water Data'!$H$27,0,10*ROW('Water Data'!H173)))</f>
        <v/>
      </c>
      <c r="CF179" s="294" t="str">
        <f ca="true">+IF(OFFSET('Water Data'!$H$28,0,10*ROW('Water Data'!H173))="","",OFFSET('Water Data'!$H$28,0,10*ROW('Water Data'!H173)))</f>
        <v/>
      </c>
      <c r="CG179" s="294" t="str">
        <f ca="true">+IF(OFFSET('Water Data'!$H$29,0,10*ROW('Water Data'!H173))="","",OFFSET('Water Data'!$H$29,0,10*ROW('Water Data'!H173)))</f>
        <v/>
      </c>
      <c r="CH179" s="294" t="str">
        <f ca="true">+IF(OFFSET('Water Data'!$I$27,0,10*ROW('Water Data'!I173))="","",OFFSET('Water Data'!$I$27,0,10*ROW('Water Data'!I173)))</f>
        <v/>
      </c>
      <c r="CI179" s="294" t="str">
        <f ca="true">+IF(OFFSET('Water Data'!$I$28,0,10*ROW('Water Data'!I173))="","",OFFSET('Water Data'!$I$28,0,10*ROW('Water Data'!I173)))</f>
        <v/>
      </c>
      <c r="CJ179" s="294" t="str">
        <f ca="true">+IF(OFFSET('Water Data'!$I$29,0,10*ROW('Water Data'!I173))="","",OFFSET('Water Data'!$I$29,0,10*ROW('Water Data'!I173)))</f>
        <v/>
      </c>
      <c r="CK179" s="294" t="str">
        <f ca="true">+IF(OFFSET('Sanitation Data'!$D$28,0,10*ROW('Sanitation Data'!D173))="","",OFFSET('Sanitation Data'!$D$28,0,10*ROW('Sanitation Data'!D173)))</f>
        <v/>
      </c>
      <c r="CL179" s="294" t="str">
        <f ca="true">+IF(OFFSET('Sanitation Data'!$D$29,0,10*ROW('Sanitation Data'!D173))="","",OFFSET('Sanitation Data'!$D$29,0,10*ROW('Sanitation Data'!D173)))</f>
        <v/>
      </c>
      <c r="CM179" s="294" t="str">
        <f ca="true">+IF(OFFSET('Sanitation Data'!$D$30,0,10*ROW('Sanitation Data'!D173))="","",OFFSET('Sanitation Data'!$D$30,0,10*ROW('Sanitation Data'!D173)))</f>
        <v/>
      </c>
      <c r="CN179" s="294" t="str">
        <f ca="true">+IF(OFFSET('Sanitation Data'!$D$31,0,10*ROW('Sanitation Data'!D173))="","",OFFSET('Sanitation Data'!$D$31,0,10*ROW('Sanitation Data'!D173)))</f>
        <v/>
      </c>
      <c r="CO179" s="294" t="str">
        <f ca="true">+IF(OFFSET('Sanitation Data'!$D$32,0,10*ROW('Sanitation Data'!D173))="","",OFFSET('Sanitation Data'!$D$32,0,10*ROW('Sanitation Data'!D173)))</f>
        <v/>
      </c>
      <c r="CP179" s="294" t="str">
        <f ca="true">+IF(OFFSET('Sanitation Data'!$E$28,0,10*ROW('Sanitation Data'!E173))="","",OFFSET('Sanitation Data'!$E$28,0,10*ROW('Sanitation Data'!E173)))</f>
        <v/>
      </c>
      <c r="CQ179" s="294" t="str">
        <f ca="true">+IF(OFFSET('Sanitation Data'!$E$29,0,10*ROW('Sanitation Data'!E173))="","",OFFSET('Sanitation Data'!$E$29,0,10*ROW('Sanitation Data'!E173)))</f>
        <v/>
      </c>
      <c r="CR179" s="294" t="str">
        <f ca="true">+IF(OFFSET('Sanitation Data'!$E$30,0,10*ROW('Sanitation Data'!E173))="","",OFFSET('Sanitation Data'!$E$30,0,10*ROW('Sanitation Data'!E173)))</f>
        <v/>
      </c>
      <c r="CS179" s="294" t="str">
        <f ca="true">+IF(OFFSET('Sanitation Data'!$E$31,0,10*ROW('Sanitation Data'!E173))="","",OFFSET('Sanitation Data'!$E$31,0,10*ROW('Sanitation Data'!E173)))</f>
        <v/>
      </c>
      <c r="CT179" s="294" t="str">
        <f ca="true">+IF(OFFSET('Sanitation Data'!$E$32,0,10*ROW('Sanitation Data'!E173))="","",OFFSET('Sanitation Data'!$E$32,0,10*ROW('Sanitation Data'!E173)))</f>
        <v/>
      </c>
      <c r="CU179" s="294" t="str">
        <f ca="true">+IF(OFFSET('Sanitation Data'!$F$28,0,10*ROW('Sanitation Data'!F173))="","",OFFSET('Sanitation Data'!$F$28,0,10*ROW('Sanitation Data'!F173)))</f>
        <v/>
      </c>
      <c r="CV179" s="294" t="str">
        <f ca="true">+IF(OFFSET('Sanitation Data'!$F$29,0,10*ROW('Sanitation Data'!F173))="","",OFFSET('Sanitation Data'!$F$29,0,10*ROW('Sanitation Data'!F173)))</f>
        <v/>
      </c>
      <c r="CW179" s="294" t="str">
        <f ca="true">+IF(OFFSET('Sanitation Data'!$F$30,0,10*ROW('Sanitation Data'!F173))="","",OFFSET('Sanitation Data'!$F$30,0,10*ROW('Sanitation Data'!F173)))</f>
        <v/>
      </c>
      <c r="CX179" s="294" t="str">
        <f ca="true">+IF(OFFSET('Sanitation Data'!$F$31,0,10*ROW('Sanitation Data'!F173))="","",OFFSET('Sanitation Data'!$F$31,0,10*ROW('Sanitation Data'!F173)))</f>
        <v/>
      </c>
      <c r="CY179" s="294" t="str">
        <f ca="true">+IF(OFFSET('Sanitation Data'!$F$32,0,10*ROW('Sanitation Data'!F173))="","",OFFSET('Sanitation Data'!$F$32,0,10*ROW('Sanitation Data'!F173)))</f>
        <v/>
      </c>
      <c r="CZ179" s="294" t="str">
        <f ca="true">+IF(OFFSET('Sanitation Data'!$G$28,0,10*ROW('Sanitation Data'!G173))="","",OFFSET('Sanitation Data'!$G$28,0,10*ROW('Sanitation Data'!G173)))</f>
        <v/>
      </c>
      <c r="DA179" s="294" t="str">
        <f ca="true">+IF(OFFSET('Sanitation Data'!$G$29,0,10*ROW('Sanitation Data'!G173))="","",OFFSET('Sanitation Data'!$G$29,0,10*ROW('Sanitation Data'!G173)))</f>
        <v/>
      </c>
      <c r="DB179" s="294" t="str">
        <f ca="true">+IF(OFFSET('Sanitation Data'!$G$30,0,10*ROW('Sanitation Data'!G173))="","",OFFSET('Sanitation Data'!$G$30,0,10*ROW('Sanitation Data'!G173)))</f>
        <v/>
      </c>
      <c r="DC179" s="294" t="str">
        <f ca="true">+IF(OFFSET('Sanitation Data'!$G$31,0,10*ROW('Sanitation Data'!G173))="","",OFFSET('Sanitation Data'!$G$31,0,10*ROW('Sanitation Data'!G173)))</f>
        <v/>
      </c>
      <c r="DD179" s="294" t="str">
        <f ca="true">+IF(OFFSET('Sanitation Data'!$G$32,0,10*ROW('Sanitation Data'!G173))="","",OFFSET('Sanitation Data'!$G$32,0,10*ROW('Sanitation Data'!G173)))</f>
        <v/>
      </c>
      <c r="DE179" s="294" t="str">
        <f ca="true">+IF(OFFSET('Sanitation Data'!$H$28,0,10*ROW('Sanitation Data'!H173))="","",OFFSET('Sanitation Data'!$H$28,0,10*ROW('Sanitation Data'!H173)))</f>
        <v/>
      </c>
      <c r="DF179" s="294" t="str">
        <f ca="true">+IF(OFFSET('Sanitation Data'!$H$29,0,10*ROW('Sanitation Data'!H173))="","",OFFSET('Sanitation Data'!$H$29,0,10*ROW('Sanitation Data'!H173)))</f>
        <v/>
      </c>
      <c r="DG179" s="294" t="str">
        <f ca="true">+IF(OFFSET('Sanitation Data'!$H$30,0,10*ROW('Sanitation Data'!H173))="","",OFFSET('Sanitation Data'!$H$30,0,10*ROW('Sanitation Data'!H173)))</f>
        <v/>
      </c>
      <c r="DH179" s="294" t="str">
        <f ca="true">+IF(OFFSET('Sanitation Data'!$H$31,0,10*ROW('Sanitation Data'!H173))="","",OFFSET('Sanitation Data'!$H$31,0,10*ROW('Sanitation Data'!H173)))</f>
        <v/>
      </c>
      <c r="DI179" s="294" t="str">
        <f ca="true">+IF(OFFSET('Sanitation Data'!$H$32,0,10*ROW('Sanitation Data'!H173))="","",OFFSET('Sanitation Data'!$H$32,0,10*ROW('Sanitation Data'!H173)))</f>
        <v/>
      </c>
      <c r="DJ179" s="294" t="str">
        <f ca="true">+IF(OFFSET('Sanitation Data'!$I$28,0,10*ROW('Sanitation Data'!I173))="","",OFFSET('Sanitation Data'!$I$28,0,10*ROW('Sanitation Data'!I173)))</f>
        <v/>
      </c>
      <c r="DK179" s="294" t="str">
        <f ca="true">+IF(OFFSET('Sanitation Data'!$I$29,0,10*ROW('Sanitation Data'!I173))="","",OFFSET('Sanitation Data'!$I$29,0,10*ROW('Sanitation Data'!I173)))</f>
        <v/>
      </c>
      <c r="DL179" s="294" t="str">
        <f ca="true">+IF(OFFSET('Sanitation Data'!$I$30,0,10*ROW('Sanitation Data'!I173))="","",OFFSET('Sanitation Data'!$I$30,0,10*ROW('Sanitation Data'!I173)))</f>
        <v/>
      </c>
      <c r="DM179" s="294" t="str">
        <f ca="true">+IF(OFFSET('Sanitation Data'!$I$31,0,10*ROW('Sanitation Data'!I173))="","",OFFSET('Sanitation Data'!$I$31,0,10*ROW('Sanitation Data'!I173)))</f>
        <v/>
      </c>
      <c r="DN179" s="294" t="str">
        <f ca="true">+IF(OFFSET('Sanitation Data'!$I$32,0,10*ROW('Sanitation Data'!I173))="","",OFFSET('Sanitation Data'!$I$32,0,10*ROW('Sanitation Data'!I173)))</f>
        <v/>
      </c>
      <c r="DO179" s="294" t="str">
        <f ca="true">+IF(OFFSET('Hygiene Data'!$D$11,0,10*ROW('Hygiene Data'!D173))="","",OFFSET('Hygiene Data'!$D$11,0,10*ROW('Hygiene Data'!D173)))</f>
        <v/>
      </c>
      <c r="DP179" s="294" t="str">
        <f ca="true">+IF(OFFSET('Hygiene Data'!$D$12,0,10*ROW('Hygiene Data'!D173))="","",OFFSET('Hygiene Data'!$D$12,0,10*ROW('Hygiene Data'!D173)))</f>
        <v/>
      </c>
      <c r="DQ179" s="294" t="str">
        <f ca="true">+IF(OFFSET('Hygiene Data'!$D$13,0,10*ROW('Hygiene Data'!D173))="","",OFFSET('Hygiene Data'!$D$13,0,10*ROW('Hygiene Data'!D173)))</f>
        <v/>
      </c>
      <c r="DR179" s="294" t="str">
        <f ca="true">+IF(OFFSET('Hygiene Data'!$E$11,0,10*ROW('Hygiene Data'!E173))="","",OFFSET('Hygiene Data'!$E$11,0,10*ROW('Hygiene Data'!E173)))</f>
        <v/>
      </c>
      <c r="DS179" s="294" t="str">
        <f ca="true">+IF(OFFSET('Hygiene Data'!$E$12,0,10*ROW('Hygiene Data'!E173))="","",OFFSET('Hygiene Data'!$E$12,0,10*ROW('Hygiene Data'!E173)))</f>
        <v/>
      </c>
      <c r="DT179" s="294" t="str">
        <f ca="true">+IF(OFFSET('Hygiene Data'!$E$13,0,10*ROW('Hygiene Data'!E173))="","",OFFSET('Hygiene Data'!$E$13,0,10*ROW('Hygiene Data'!E173)))</f>
        <v/>
      </c>
      <c r="DU179" s="294" t="str">
        <f ca="true">+IF(OFFSET('Hygiene Data'!$F$11,0,10*ROW('Hygiene Data'!F173))="","",OFFSET('Hygiene Data'!$F$11,0,10*ROW('Hygiene Data'!F173)))</f>
        <v/>
      </c>
      <c r="DV179" s="294" t="str">
        <f ca="true">+IF(OFFSET('Hygiene Data'!$F$12,0,10*ROW('Hygiene Data'!F173))="","",OFFSET('Hygiene Data'!$F$12,0,10*ROW('Hygiene Data'!F173)))</f>
        <v/>
      </c>
      <c r="DW179" s="294" t="str">
        <f ca="true">+IF(OFFSET('Hygiene Data'!$F$13,0,10*ROW('Hygiene Data'!F173))="","",OFFSET('Hygiene Data'!$F$13,0,10*ROW('Hygiene Data'!F173)))</f>
        <v/>
      </c>
      <c r="DX179" s="294" t="str">
        <f ca="true">+IF(OFFSET('Hygiene Data'!$G$11,0,10*ROW('Hygiene Data'!G173))="","",OFFSET('Hygiene Data'!$G$11,0,10*ROW('Hygiene Data'!G173)))</f>
        <v/>
      </c>
      <c r="DY179" s="294" t="str">
        <f ca="true">+IF(OFFSET('Hygiene Data'!$G$12,0,10*ROW('Hygiene Data'!G173))="","",OFFSET('Hygiene Data'!$G$12,0,10*ROW('Hygiene Data'!G173)))</f>
        <v/>
      </c>
      <c r="DZ179" s="294" t="str">
        <f ca="true">+IF(OFFSET('Hygiene Data'!$G$13,0,10*ROW('Hygiene Data'!G173))="","",OFFSET('Hygiene Data'!$G$13,0,10*ROW('Hygiene Data'!G173)))</f>
        <v/>
      </c>
      <c r="EA179" s="294" t="str">
        <f ca="true">+IF(OFFSET('Hygiene Data'!$H$11,0,10*ROW('Hygiene Data'!H173))="","",OFFSET('Hygiene Data'!$H$11,0,10*ROW('Hygiene Data'!H173)))</f>
        <v/>
      </c>
      <c r="EB179" s="294" t="str">
        <f ca="true">+IF(OFFSET('Hygiene Data'!$H$12,0,10*ROW('Hygiene Data'!H173))="","",OFFSET('Hygiene Data'!$H$12,0,10*ROW('Hygiene Data'!H173)))</f>
        <v/>
      </c>
      <c r="EC179" s="294" t="str">
        <f ca="true">+IF(OFFSET('Hygiene Data'!$H$13,0,10*ROW('Hygiene Data'!H173))="","",OFFSET('Hygiene Data'!$H$13,0,10*ROW('Hygiene Data'!H173)))</f>
        <v/>
      </c>
      <c r="ED179" s="294" t="str">
        <f ca="true">+IF(OFFSET('Hygiene Data'!$I$11,0,10*ROW('Hygiene Data'!I173))="","",OFFSET('Hygiene Data'!$I$11,0,10*ROW('Hygiene Data'!I173)))</f>
        <v/>
      </c>
      <c r="EE179" s="294" t="str">
        <f ca="true">+IF(OFFSET('Hygiene Data'!$I$12,0,10*ROW('Hygiene Data'!I173))="","",OFFSET('Hygiene Data'!$I$12,0,10*ROW('Hygiene Data'!I173)))</f>
        <v/>
      </c>
      <c r="EF179" s="294"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50" t="str">
        <f t="shared" ca="true" si="2"/>
        <v/>
      </c>
      <c r="D180" s="96"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6"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6"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6"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6"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6"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6"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6"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6"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6"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6"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6"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6"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6"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6"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6"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6"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6"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7"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7"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7"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7"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7"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7"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7"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7"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7"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7"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7"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7"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7"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7"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7"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7"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7"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7"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7"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7"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7"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7"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7"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7"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7"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7"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7"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7"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7"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7"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8"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8"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8"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8"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8"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8"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8"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8"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8"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8"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8"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8"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8"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8"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8"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8"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8"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8"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94"/>
      <c r="BS180" s="294" t="str">
        <f ca="true">+IF(OFFSET('Water Data'!$D$27,0,10*ROW('Water Data'!D174))="","",OFFSET('Water Data'!$D$27,0,10*ROW('Water Data'!D174)))</f>
        <v/>
      </c>
      <c r="BT180" s="294" t="str">
        <f ca="true">+IF(OFFSET('Water Data'!$D$28,0,10*ROW('Water Data'!D174))="","",OFFSET('Water Data'!$D$28,0,10*ROW('Water Data'!D174)))</f>
        <v/>
      </c>
      <c r="BU180" s="294" t="str">
        <f ca="true">+IF(OFFSET('Water Data'!$D$29,0,10*ROW('Water Data'!D174))="","",OFFSET('Water Data'!$D$29,0,10*ROW('Water Data'!D174)))</f>
        <v/>
      </c>
      <c r="BV180" s="294" t="str">
        <f ca="true">+IF(OFFSET('Water Data'!$E$27,0,10*ROW('Water Data'!E174))="","",OFFSET('Water Data'!$E$27,0,10*ROW('Water Data'!E174)))</f>
        <v/>
      </c>
      <c r="BW180" s="294" t="str">
        <f ca="true">+IF(OFFSET('Water Data'!$E$28,0,10*ROW('Water Data'!E174))="","",OFFSET('Water Data'!$E$28,0,10*ROW('Water Data'!E174)))</f>
        <v/>
      </c>
      <c r="BX180" s="294" t="str">
        <f ca="true">+IF(OFFSET('Water Data'!$E$29,0,10*ROW('Water Data'!E174))="","",OFFSET('Water Data'!$E$29,0,10*ROW('Water Data'!E174)))</f>
        <v/>
      </c>
      <c r="BY180" s="294" t="str">
        <f ca="true">+IF(OFFSET('Water Data'!$F$27,0,10*ROW('Water Data'!F174))="","",OFFSET('Water Data'!$F$27,0,10*ROW('Water Data'!F174)))</f>
        <v/>
      </c>
      <c r="BZ180" s="294" t="str">
        <f ca="true">+IF(OFFSET('Water Data'!$F$28,0,10*ROW('Water Data'!F174))="","",OFFSET('Water Data'!$F$28,0,10*ROW('Water Data'!F174)))</f>
        <v/>
      </c>
      <c r="CA180" s="294" t="str">
        <f ca="true">+IF(OFFSET('Water Data'!$F$29,0,10*ROW('Water Data'!F174))="","",OFFSET('Water Data'!$F$29,0,10*ROW('Water Data'!F174)))</f>
        <v/>
      </c>
      <c r="CB180" s="294" t="str">
        <f ca="true">+IF(OFFSET('Water Data'!$G$27,0,10*ROW('Water Data'!G174))="","",OFFSET('Water Data'!$G$27,0,10*ROW('Water Data'!G174)))</f>
        <v/>
      </c>
      <c r="CC180" s="294" t="str">
        <f ca="true">+IF(OFFSET('Water Data'!$G$28,0,10*ROW('Water Data'!G174))="","",OFFSET('Water Data'!$G$28,0,10*ROW('Water Data'!G174)))</f>
        <v/>
      </c>
      <c r="CD180" s="294" t="str">
        <f ca="true">+IF(OFFSET('Water Data'!$G$29,0,10*ROW('Water Data'!G174))="","",OFFSET('Water Data'!$G$29,0,10*ROW('Water Data'!G174)))</f>
        <v/>
      </c>
      <c r="CE180" s="294" t="str">
        <f ca="true">+IF(OFFSET('Water Data'!$H$27,0,10*ROW('Water Data'!H174))="","",OFFSET('Water Data'!$H$27,0,10*ROW('Water Data'!H174)))</f>
        <v/>
      </c>
      <c r="CF180" s="294" t="str">
        <f ca="true">+IF(OFFSET('Water Data'!$H$28,0,10*ROW('Water Data'!H174))="","",OFFSET('Water Data'!$H$28,0,10*ROW('Water Data'!H174)))</f>
        <v/>
      </c>
      <c r="CG180" s="294" t="str">
        <f ca="true">+IF(OFFSET('Water Data'!$H$29,0,10*ROW('Water Data'!H174))="","",OFFSET('Water Data'!$H$29,0,10*ROW('Water Data'!H174)))</f>
        <v/>
      </c>
      <c r="CH180" s="294" t="str">
        <f ca="true">+IF(OFFSET('Water Data'!$I$27,0,10*ROW('Water Data'!I174))="","",OFFSET('Water Data'!$I$27,0,10*ROW('Water Data'!I174)))</f>
        <v/>
      </c>
      <c r="CI180" s="294" t="str">
        <f ca="true">+IF(OFFSET('Water Data'!$I$28,0,10*ROW('Water Data'!I174))="","",OFFSET('Water Data'!$I$28,0,10*ROW('Water Data'!I174)))</f>
        <v/>
      </c>
      <c r="CJ180" s="294" t="str">
        <f ca="true">+IF(OFFSET('Water Data'!$I$29,0,10*ROW('Water Data'!I174))="","",OFFSET('Water Data'!$I$29,0,10*ROW('Water Data'!I174)))</f>
        <v/>
      </c>
      <c r="CK180" s="294" t="str">
        <f ca="true">+IF(OFFSET('Sanitation Data'!$D$28,0,10*ROW('Sanitation Data'!D174))="","",OFFSET('Sanitation Data'!$D$28,0,10*ROW('Sanitation Data'!D174)))</f>
        <v/>
      </c>
      <c r="CL180" s="294" t="str">
        <f ca="true">+IF(OFFSET('Sanitation Data'!$D$29,0,10*ROW('Sanitation Data'!D174))="","",OFFSET('Sanitation Data'!$D$29,0,10*ROW('Sanitation Data'!D174)))</f>
        <v/>
      </c>
      <c r="CM180" s="294" t="str">
        <f ca="true">+IF(OFFSET('Sanitation Data'!$D$30,0,10*ROW('Sanitation Data'!D174))="","",OFFSET('Sanitation Data'!$D$30,0,10*ROW('Sanitation Data'!D174)))</f>
        <v/>
      </c>
      <c r="CN180" s="294" t="str">
        <f ca="true">+IF(OFFSET('Sanitation Data'!$D$31,0,10*ROW('Sanitation Data'!D174))="","",OFFSET('Sanitation Data'!$D$31,0,10*ROW('Sanitation Data'!D174)))</f>
        <v/>
      </c>
      <c r="CO180" s="294" t="str">
        <f ca="true">+IF(OFFSET('Sanitation Data'!$D$32,0,10*ROW('Sanitation Data'!D174))="","",OFFSET('Sanitation Data'!$D$32,0,10*ROW('Sanitation Data'!D174)))</f>
        <v/>
      </c>
      <c r="CP180" s="294" t="str">
        <f ca="true">+IF(OFFSET('Sanitation Data'!$E$28,0,10*ROW('Sanitation Data'!E174))="","",OFFSET('Sanitation Data'!$E$28,0,10*ROW('Sanitation Data'!E174)))</f>
        <v/>
      </c>
      <c r="CQ180" s="294" t="str">
        <f ca="true">+IF(OFFSET('Sanitation Data'!$E$29,0,10*ROW('Sanitation Data'!E174))="","",OFFSET('Sanitation Data'!$E$29,0,10*ROW('Sanitation Data'!E174)))</f>
        <v/>
      </c>
      <c r="CR180" s="294" t="str">
        <f ca="true">+IF(OFFSET('Sanitation Data'!$E$30,0,10*ROW('Sanitation Data'!E174))="","",OFFSET('Sanitation Data'!$E$30,0,10*ROW('Sanitation Data'!E174)))</f>
        <v/>
      </c>
      <c r="CS180" s="294" t="str">
        <f ca="true">+IF(OFFSET('Sanitation Data'!$E$31,0,10*ROW('Sanitation Data'!E174))="","",OFFSET('Sanitation Data'!$E$31,0,10*ROW('Sanitation Data'!E174)))</f>
        <v/>
      </c>
      <c r="CT180" s="294" t="str">
        <f ca="true">+IF(OFFSET('Sanitation Data'!$E$32,0,10*ROW('Sanitation Data'!E174))="","",OFFSET('Sanitation Data'!$E$32,0,10*ROW('Sanitation Data'!E174)))</f>
        <v/>
      </c>
      <c r="CU180" s="294" t="str">
        <f ca="true">+IF(OFFSET('Sanitation Data'!$F$28,0,10*ROW('Sanitation Data'!F174))="","",OFFSET('Sanitation Data'!$F$28,0,10*ROW('Sanitation Data'!F174)))</f>
        <v/>
      </c>
      <c r="CV180" s="294" t="str">
        <f ca="true">+IF(OFFSET('Sanitation Data'!$F$29,0,10*ROW('Sanitation Data'!F174))="","",OFFSET('Sanitation Data'!$F$29,0,10*ROW('Sanitation Data'!F174)))</f>
        <v/>
      </c>
      <c r="CW180" s="294" t="str">
        <f ca="true">+IF(OFFSET('Sanitation Data'!$F$30,0,10*ROW('Sanitation Data'!F174))="","",OFFSET('Sanitation Data'!$F$30,0,10*ROW('Sanitation Data'!F174)))</f>
        <v/>
      </c>
      <c r="CX180" s="294" t="str">
        <f ca="true">+IF(OFFSET('Sanitation Data'!$F$31,0,10*ROW('Sanitation Data'!F174))="","",OFFSET('Sanitation Data'!$F$31,0,10*ROW('Sanitation Data'!F174)))</f>
        <v/>
      </c>
      <c r="CY180" s="294" t="str">
        <f ca="true">+IF(OFFSET('Sanitation Data'!$F$32,0,10*ROW('Sanitation Data'!F174))="","",OFFSET('Sanitation Data'!$F$32,0,10*ROW('Sanitation Data'!F174)))</f>
        <v/>
      </c>
      <c r="CZ180" s="294" t="str">
        <f ca="true">+IF(OFFSET('Sanitation Data'!$G$28,0,10*ROW('Sanitation Data'!G174))="","",OFFSET('Sanitation Data'!$G$28,0,10*ROW('Sanitation Data'!G174)))</f>
        <v/>
      </c>
      <c r="DA180" s="294" t="str">
        <f ca="true">+IF(OFFSET('Sanitation Data'!$G$29,0,10*ROW('Sanitation Data'!G174))="","",OFFSET('Sanitation Data'!$G$29,0,10*ROW('Sanitation Data'!G174)))</f>
        <v/>
      </c>
      <c r="DB180" s="294" t="str">
        <f ca="true">+IF(OFFSET('Sanitation Data'!$G$30,0,10*ROW('Sanitation Data'!G174))="","",OFFSET('Sanitation Data'!$G$30,0,10*ROW('Sanitation Data'!G174)))</f>
        <v/>
      </c>
      <c r="DC180" s="294" t="str">
        <f ca="true">+IF(OFFSET('Sanitation Data'!$G$31,0,10*ROW('Sanitation Data'!G174))="","",OFFSET('Sanitation Data'!$G$31,0,10*ROW('Sanitation Data'!G174)))</f>
        <v/>
      </c>
      <c r="DD180" s="294" t="str">
        <f ca="true">+IF(OFFSET('Sanitation Data'!$G$32,0,10*ROW('Sanitation Data'!G174))="","",OFFSET('Sanitation Data'!$G$32,0,10*ROW('Sanitation Data'!G174)))</f>
        <v/>
      </c>
      <c r="DE180" s="294" t="str">
        <f ca="true">+IF(OFFSET('Sanitation Data'!$H$28,0,10*ROW('Sanitation Data'!H174))="","",OFFSET('Sanitation Data'!$H$28,0,10*ROW('Sanitation Data'!H174)))</f>
        <v/>
      </c>
      <c r="DF180" s="294" t="str">
        <f ca="true">+IF(OFFSET('Sanitation Data'!$H$29,0,10*ROW('Sanitation Data'!H174))="","",OFFSET('Sanitation Data'!$H$29,0,10*ROW('Sanitation Data'!H174)))</f>
        <v/>
      </c>
      <c r="DG180" s="294" t="str">
        <f ca="true">+IF(OFFSET('Sanitation Data'!$H$30,0,10*ROW('Sanitation Data'!H174))="","",OFFSET('Sanitation Data'!$H$30,0,10*ROW('Sanitation Data'!H174)))</f>
        <v/>
      </c>
      <c r="DH180" s="294" t="str">
        <f ca="true">+IF(OFFSET('Sanitation Data'!$H$31,0,10*ROW('Sanitation Data'!H174))="","",OFFSET('Sanitation Data'!$H$31,0,10*ROW('Sanitation Data'!H174)))</f>
        <v/>
      </c>
      <c r="DI180" s="294" t="str">
        <f ca="true">+IF(OFFSET('Sanitation Data'!$H$32,0,10*ROW('Sanitation Data'!H174))="","",OFFSET('Sanitation Data'!$H$32,0,10*ROW('Sanitation Data'!H174)))</f>
        <v/>
      </c>
      <c r="DJ180" s="294" t="str">
        <f ca="true">+IF(OFFSET('Sanitation Data'!$I$28,0,10*ROW('Sanitation Data'!I174))="","",OFFSET('Sanitation Data'!$I$28,0,10*ROW('Sanitation Data'!I174)))</f>
        <v/>
      </c>
      <c r="DK180" s="294" t="str">
        <f ca="true">+IF(OFFSET('Sanitation Data'!$I$29,0,10*ROW('Sanitation Data'!I174))="","",OFFSET('Sanitation Data'!$I$29,0,10*ROW('Sanitation Data'!I174)))</f>
        <v/>
      </c>
      <c r="DL180" s="294" t="str">
        <f ca="true">+IF(OFFSET('Sanitation Data'!$I$30,0,10*ROW('Sanitation Data'!I174))="","",OFFSET('Sanitation Data'!$I$30,0,10*ROW('Sanitation Data'!I174)))</f>
        <v/>
      </c>
      <c r="DM180" s="294" t="str">
        <f ca="true">+IF(OFFSET('Sanitation Data'!$I$31,0,10*ROW('Sanitation Data'!I174))="","",OFFSET('Sanitation Data'!$I$31,0,10*ROW('Sanitation Data'!I174)))</f>
        <v/>
      </c>
      <c r="DN180" s="294" t="str">
        <f ca="true">+IF(OFFSET('Sanitation Data'!$I$32,0,10*ROW('Sanitation Data'!I174))="","",OFFSET('Sanitation Data'!$I$32,0,10*ROW('Sanitation Data'!I174)))</f>
        <v/>
      </c>
      <c r="DO180" s="294" t="str">
        <f ca="true">+IF(OFFSET('Hygiene Data'!$D$11,0,10*ROW('Hygiene Data'!D174))="","",OFFSET('Hygiene Data'!$D$11,0,10*ROW('Hygiene Data'!D174)))</f>
        <v/>
      </c>
      <c r="DP180" s="294" t="str">
        <f ca="true">+IF(OFFSET('Hygiene Data'!$D$12,0,10*ROW('Hygiene Data'!D174))="","",OFFSET('Hygiene Data'!$D$12,0,10*ROW('Hygiene Data'!D174)))</f>
        <v/>
      </c>
      <c r="DQ180" s="294" t="str">
        <f ca="true">+IF(OFFSET('Hygiene Data'!$D$13,0,10*ROW('Hygiene Data'!D174))="","",OFFSET('Hygiene Data'!$D$13,0,10*ROW('Hygiene Data'!D174)))</f>
        <v/>
      </c>
      <c r="DR180" s="294" t="str">
        <f ca="true">+IF(OFFSET('Hygiene Data'!$E$11,0,10*ROW('Hygiene Data'!E174))="","",OFFSET('Hygiene Data'!$E$11,0,10*ROW('Hygiene Data'!E174)))</f>
        <v/>
      </c>
      <c r="DS180" s="294" t="str">
        <f ca="true">+IF(OFFSET('Hygiene Data'!$E$12,0,10*ROW('Hygiene Data'!E174))="","",OFFSET('Hygiene Data'!$E$12,0,10*ROW('Hygiene Data'!E174)))</f>
        <v/>
      </c>
      <c r="DT180" s="294" t="str">
        <f ca="true">+IF(OFFSET('Hygiene Data'!$E$13,0,10*ROW('Hygiene Data'!E174))="","",OFFSET('Hygiene Data'!$E$13,0,10*ROW('Hygiene Data'!E174)))</f>
        <v/>
      </c>
      <c r="DU180" s="294" t="str">
        <f ca="true">+IF(OFFSET('Hygiene Data'!$F$11,0,10*ROW('Hygiene Data'!F174))="","",OFFSET('Hygiene Data'!$F$11,0,10*ROW('Hygiene Data'!F174)))</f>
        <v/>
      </c>
      <c r="DV180" s="294" t="str">
        <f ca="true">+IF(OFFSET('Hygiene Data'!$F$12,0,10*ROW('Hygiene Data'!F174))="","",OFFSET('Hygiene Data'!$F$12,0,10*ROW('Hygiene Data'!F174)))</f>
        <v/>
      </c>
      <c r="DW180" s="294" t="str">
        <f ca="true">+IF(OFFSET('Hygiene Data'!$F$13,0,10*ROW('Hygiene Data'!F174))="","",OFFSET('Hygiene Data'!$F$13,0,10*ROW('Hygiene Data'!F174)))</f>
        <v/>
      </c>
      <c r="DX180" s="294" t="str">
        <f ca="true">+IF(OFFSET('Hygiene Data'!$G$11,0,10*ROW('Hygiene Data'!G174))="","",OFFSET('Hygiene Data'!$G$11,0,10*ROW('Hygiene Data'!G174)))</f>
        <v/>
      </c>
      <c r="DY180" s="294" t="str">
        <f ca="true">+IF(OFFSET('Hygiene Data'!$G$12,0,10*ROW('Hygiene Data'!G174))="","",OFFSET('Hygiene Data'!$G$12,0,10*ROW('Hygiene Data'!G174)))</f>
        <v/>
      </c>
      <c r="DZ180" s="294" t="str">
        <f ca="true">+IF(OFFSET('Hygiene Data'!$G$13,0,10*ROW('Hygiene Data'!G174))="","",OFFSET('Hygiene Data'!$G$13,0,10*ROW('Hygiene Data'!G174)))</f>
        <v/>
      </c>
      <c r="EA180" s="294" t="str">
        <f ca="true">+IF(OFFSET('Hygiene Data'!$H$11,0,10*ROW('Hygiene Data'!H174))="","",OFFSET('Hygiene Data'!$H$11,0,10*ROW('Hygiene Data'!H174)))</f>
        <v/>
      </c>
      <c r="EB180" s="294" t="str">
        <f ca="true">+IF(OFFSET('Hygiene Data'!$H$12,0,10*ROW('Hygiene Data'!H174))="","",OFFSET('Hygiene Data'!$H$12,0,10*ROW('Hygiene Data'!H174)))</f>
        <v/>
      </c>
      <c r="EC180" s="294" t="str">
        <f ca="true">+IF(OFFSET('Hygiene Data'!$H$13,0,10*ROW('Hygiene Data'!H174))="","",OFFSET('Hygiene Data'!$H$13,0,10*ROW('Hygiene Data'!H174)))</f>
        <v/>
      </c>
      <c r="ED180" s="294" t="str">
        <f ca="true">+IF(OFFSET('Hygiene Data'!$I$11,0,10*ROW('Hygiene Data'!I174))="","",OFFSET('Hygiene Data'!$I$11,0,10*ROW('Hygiene Data'!I174)))</f>
        <v/>
      </c>
      <c r="EE180" s="294" t="str">
        <f ca="true">+IF(OFFSET('Hygiene Data'!$I$12,0,10*ROW('Hygiene Data'!I174))="","",OFFSET('Hygiene Data'!$I$12,0,10*ROW('Hygiene Data'!I174)))</f>
        <v/>
      </c>
      <c r="EF180" s="294"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50" t="str">
        <f t="shared" ca="true" si="2"/>
        <v/>
      </c>
      <c r="D181" s="96"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6"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6"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6"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6"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6"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6"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6"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6"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6"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6"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6"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6"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6"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6"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6"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6"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6"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7"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7"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7"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7"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7"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7"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7"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7"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7"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7"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7"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7"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7"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7"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7"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7"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7"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7"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7"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7"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7"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7"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7"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7"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7"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7"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7"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7"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7"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7"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8"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8"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8"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8"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8"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8"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8"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8"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8"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8"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8"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8"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8"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8"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8"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8"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8"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8"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94"/>
      <c r="BS181" s="294" t="str">
        <f ca="true">+IF(OFFSET('Water Data'!$D$27,0,10*ROW('Water Data'!D175))="","",OFFSET('Water Data'!$D$27,0,10*ROW('Water Data'!D175)))</f>
        <v/>
      </c>
      <c r="BT181" s="294" t="str">
        <f ca="true">+IF(OFFSET('Water Data'!$D$28,0,10*ROW('Water Data'!D175))="","",OFFSET('Water Data'!$D$28,0,10*ROW('Water Data'!D175)))</f>
        <v/>
      </c>
      <c r="BU181" s="294" t="str">
        <f ca="true">+IF(OFFSET('Water Data'!$D$29,0,10*ROW('Water Data'!D175))="","",OFFSET('Water Data'!$D$29,0,10*ROW('Water Data'!D175)))</f>
        <v/>
      </c>
      <c r="BV181" s="294" t="str">
        <f ca="true">+IF(OFFSET('Water Data'!$E$27,0,10*ROW('Water Data'!E175))="","",OFFSET('Water Data'!$E$27,0,10*ROW('Water Data'!E175)))</f>
        <v/>
      </c>
      <c r="BW181" s="294" t="str">
        <f ca="true">+IF(OFFSET('Water Data'!$E$28,0,10*ROW('Water Data'!E175))="","",OFFSET('Water Data'!$E$28,0,10*ROW('Water Data'!E175)))</f>
        <v/>
      </c>
      <c r="BX181" s="294" t="str">
        <f ca="true">+IF(OFFSET('Water Data'!$E$29,0,10*ROW('Water Data'!E175))="","",OFFSET('Water Data'!$E$29,0,10*ROW('Water Data'!E175)))</f>
        <v/>
      </c>
      <c r="BY181" s="294" t="str">
        <f ca="true">+IF(OFFSET('Water Data'!$F$27,0,10*ROW('Water Data'!F175))="","",OFFSET('Water Data'!$F$27,0,10*ROW('Water Data'!F175)))</f>
        <v/>
      </c>
      <c r="BZ181" s="294" t="str">
        <f ca="true">+IF(OFFSET('Water Data'!$F$28,0,10*ROW('Water Data'!F175))="","",OFFSET('Water Data'!$F$28,0,10*ROW('Water Data'!F175)))</f>
        <v/>
      </c>
      <c r="CA181" s="294" t="str">
        <f ca="true">+IF(OFFSET('Water Data'!$F$29,0,10*ROW('Water Data'!F175))="","",OFFSET('Water Data'!$F$29,0,10*ROW('Water Data'!F175)))</f>
        <v/>
      </c>
      <c r="CB181" s="294" t="str">
        <f ca="true">+IF(OFFSET('Water Data'!$G$27,0,10*ROW('Water Data'!G175))="","",OFFSET('Water Data'!$G$27,0,10*ROW('Water Data'!G175)))</f>
        <v/>
      </c>
      <c r="CC181" s="294" t="str">
        <f ca="true">+IF(OFFSET('Water Data'!$G$28,0,10*ROW('Water Data'!G175))="","",OFFSET('Water Data'!$G$28,0,10*ROW('Water Data'!G175)))</f>
        <v/>
      </c>
      <c r="CD181" s="294" t="str">
        <f ca="true">+IF(OFFSET('Water Data'!$G$29,0,10*ROW('Water Data'!G175))="","",OFFSET('Water Data'!$G$29,0,10*ROW('Water Data'!G175)))</f>
        <v/>
      </c>
      <c r="CE181" s="294" t="str">
        <f ca="true">+IF(OFFSET('Water Data'!$H$27,0,10*ROW('Water Data'!H175))="","",OFFSET('Water Data'!$H$27,0,10*ROW('Water Data'!H175)))</f>
        <v/>
      </c>
      <c r="CF181" s="294" t="str">
        <f ca="true">+IF(OFFSET('Water Data'!$H$28,0,10*ROW('Water Data'!H175))="","",OFFSET('Water Data'!$H$28,0,10*ROW('Water Data'!H175)))</f>
        <v/>
      </c>
      <c r="CG181" s="294" t="str">
        <f ca="true">+IF(OFFSET('Water Data'!$H$29,0,10*ROW('Water Data'!H175))="","",OFFSET('Water Data'!$H$29,0,10*ROW('Water Data'!H175)))</f>
        <v/>
      </c>
      <c r="CH181" s="294" t="str">
        <f ca="true">+IF(OFFSET('Water Data'!$I$27,0,10*ROW('Water Data'!I175))="","",OFFSET('Water Data'!$I$27,0,10*ROW('Water Data'!I175)))</f>
        <v/>
      </c>
      <c r="CI181" s="294" t="str">
        <f ca="true">+IF(OFFSET('Water Data'!$I$28,0,10*ROW('Water Data'!I175))="","",OFFSET('Water Data'!$I$28,0,10*ROW('Water Data'!I175)))</f>
        <v/>
      </c>
      <c r="CJ181" s="294" t="str">
        <f ca="true">+IF(OFFSET('Water Data'!$I$29,0,10*ROW('Water Data'!I175))="","",OFFSET('Water Data'!$I$29,0,10*ROW('Water Data'!I175)))</f>
        <v/>
      </c>
      <c r="CK181" s="294" t="str">
        <f ca="true">+IF(OFFSET('Sanitation Data'!$D$28,0,10*ROW('Sanitation Data'!D175))="","",OFFSET('Sanitation Data'!$D$28,0,10*ROW('Sanitation Data'!D175)))</f>
        <v/>
      </c>
      <c r="CL181" s="294" t="str">
        <f ca="true">+IF(OFFSET('Sanitation Data'!$D$29,0,10*ROW('Sanitation Data'!D175))="","",OFFSET('Sanitation Data'!$D$29,0,10*ROW('Sanitation Data'!D175)))</f>
        <v/>
      </c>
      <c r="CM181" s="294" t="str">
        <f ca="true">+IF(OFFSET('Sanitation Data'!$D$30,0,10*ROW('Sanitation Data'!D175))="","",OFFSET('Sanitation Data'!$D$30,0,10*ROW('Sanitation Data'!D175)))</f>
        <v/>
      </c>
      <c r="CN181" s="294" t="str">
        <f ca="true">+IF(OFFSET('Sanitation Data'!$D$31,0,10*ROW('Sanitation Data'!D175))="","",OFFSET('Sanitation Data'!$D$31,0,10*ROW('Sanitation Data'!D175)))</f>
        <v/>
      </c>
      <c r="CO181" s="294" t="str">
        <f ca="true">+IF(OFFSET('Sanitation Data'!$D$32,0,10*ROW('Sanitation Data'!D175))="","",OFFSET('Sanitation Data'!$D$32,0,10*ROW('Sanitation Data'!D175)))</f>
        <v/>
      </c>
      <c r="CP181" s="294" t="str">
        <f ca="true">+IF(OFFSET('Sanitation Data'!$E$28,0,10*ROW('Sanitation Data'!E175))="","",OFFSET('Sanitation Data'!$E$28,0,10*ROW('Sanitation Data'!E175)))</f>
        <v/>
      </c>
      <c r="CQ181" s="294" t="str">
        <f ca="true">+IF(OFFSET('Sanitation Data'!$E$29,0,10*ROW('Sanitation Data'!E175))="","",OFFSET('Sanitation Data'!$E$29,0,10*ROW('Sanitation Data'!E175)))</f>
        <v/>
      </c>
      <c r="CR181" s="294" t="str">
        <f ca="true">+IF(OFFSET('Sanitation Data'!$E$30,0,10*ROW('Sanitation Data'!E175))="","",OFFSET('Sanitation Data'!$E$30,0,10*ROW('Sanitation Data'!E175)))</f>
        <v/>
      </c>
      <c r="CS181" s="294" t="str">
        <f ca="true">+IF(OFFSET('Sanitation Data'!$E$31,0,10*ROW('Sanitation Data'!E175))="","",OFFSET('Sanitation Data'!$E$31,0,10*ROW('Sanitation Data'!E175)))</f>
        <v/>
      </c>
      <c r="CT181" s="294" t="str">
        <f ca="true">+IF(OFFSET('Sanitation Data'!$E$32,0,10*ROW('Sanitation Data'!E175))="","",OFFSET('Sanitation Data'!$E$32,0,10*ROW('Sanitation Data'!E175)))</f>
        <v/>
      </c>
      <c r="CU181" s="294" t="str">
        <f ca="true">+IF(OFFSET('Sanitation Data'!$F$28,0,10*ROW('Sanitation Data'!F175))="","",OFFSET('Sanitation Data'!$F$28,0,10*ROW('Sanitation Data'!F175)))</f>
        <v/>
      </c>
      <c r="CV181" s="294" t="str">
        <f ca="true">+IF(OFFSET('Sanitation Data'!$F$29,0,10*ROW('Sanitation Data'!F175))="","",OFFSET('Sanitation Data'!$F$29,0,10*ROW('Sanitation Data'!F175)))</f>
        <v/>
      </c>
      <c r="CW181" s="294" t="str">
        <f ca="true">+IF(OFFSET('Sanitation Data'!$F$30,0,10*ROW('Sanitation Data'!F175))="","",OFFSET('Sanitation Data'!$F$30,0,10*ROW('Sanitation Data'!F175)))</f>
        <v/>
      </c>
      <c r="CX181" s="294" t="str">
        <f ca="true">+IF(OFFSET('Sanitation Data'!$F$31,0,10*ROW('Sanitation Data'!F175))="","",OFFSET('Sanitation Data'!$F$31,0,10*ROW('Sanitation Data'!F175)))</f>
        <v/>
      </c>
      <c r="CY181" s="294" t="str">
        <f ca="true">+IF(OFFSET('Sanitation Data'!$F$32,0,10*ROW('Sanitation Data'!F175))="","",OFFSET('Sanitation Data'!$F$32,0,10*ROW('Sanitation Data'!F175)))</f>
        <v/>
      </c>
      <c r="CZ181" s="294" t="str">
        <f ca="true">+IF(OFFSET('Sanitation Data'!$G$28,0,10*ROW('Sanitation Data'!G175))="","",OFFSET('Sanitation Data'!$G$28,0,10*ROW('Sanitation Data'!G175)))</f>
        <v/>
      </c>
      <c r="DA181" s="294" t="str">
        <f ca="true">+IF(OFFSET('Sanitation Data'!$G$29,0,10*ROW('Sanitation Data'!G175))="","",OFFSET('Sanitation Data'!$G$29,0,10*ROW('Sanitation Data'!G175)))</f>
        <v/>
      </c>
      <c r="DB181" s="294" t="str">
        <f ca="true">+IF(OFFSET('Sanitation Data'!$G$30,0,10*ROW('Sanitation Data'!G175))="","",OFFSET('Sanitation Data'!$G$30,0,10*ROW('Sanitation Data'!G175)))</f>
        <v/>
      </c>
      <c r="DC181" s="294" t="str">
        <f ca="true">+IF(OFFSET('Sanitation Data'!$G$31,0,10*ROW('Sanitation Data'!G175))="","",OFFSET('Sanitation Data'!$G$31,0,10*ROW('Sanitation Data'!G175)))</f>
        <v/>
      </c>
      <c r="DD181" s="294" t="str">
        <f ca="true">+IF(OFFSET('Sanitation Data'!$G$32,0,10*ROW('Sanitation Data'!G175))="","",OFFSET('Sanitation Data'!$G$32,0,10*ROW('Sanitation Data'!G175)))</f>
        <v/>
      </c>
      <c r="DE181" s="294" t="str">
        <f ca="true">+IF(OFFSET('Sanitation Data'!$H$28,0,10*ROW('Sanitation Data'!H175))="","",OFFSET('Sanitation Data'!$H$28,0,10*ROW('Sanitation Data'!H175)))</f>
        <v/>
      </c>
      <c r="DF181" s="294" t="str">
        <f ca="true">+IF(OFFSET('Sanitation Data'!$H$29,0,10*ROW('Sanitation Data'!H175))="","",OFFSET('Sanitation Data'!$H$29,0,10*ROW('Sanitation Data'!H175)))</f>
        <v/>
      </c>
      <c r="DG181" s="294" t="str">
        <f ca="true">+IF(OFFSET('Sanitation Data'!$H$30,0,10*ROW('Sanitation Data'!H175))="","",OFFSET('Sanitation Data'!$H$30,0,10*ROW('Sanitation Data'!H175)))</f>
        <v/>
      </c>
      <c r="DH181" s="294" t="str">
        <f ca="true">+IF(OFFSET('Sanitation Data'!$H$31,0,10*ROW('Sanitation Data'!H175))="","",OFFSET('Sanitation Data'!$H$31,0,10*ROW('Sanitation Data'!H175)))</f>
        <v/>
      </c>
      <c r="DI181" s="294" t="str">
        <f ca="true">+IF(OFFSET('Sanitation Data'!$H$32,0,10*ROW('Sanitation Data'!H175))="","",OFFSET('Sanitation Data'!$H$32,0,10*ROW('Sanitation Data'!H175)))</f>
        <v/>
      </c>
      <c r="DJ181" s="294" t="str">
        <f ca="true">+IF(OFFSET('Sanitation Data'!$I$28,0,10*ROW('Sanitation Data'!I175))="","",OFFSET('Sanitation Data'!$I$28,0,10*ROW('Sanitation Data'!I175)))</f>
        <v/>
      </c>
      <c r="DK181" s="294" t="str">
        <f ca="true">+IF(OFFSET('Sanitation Data'!$I$29,0,10*ROW('Sanitation Data'!I175))="","",OFFSET('Sanitation Data'!$I$29,0,10*ROW('Sanitation Data'!I175)))</f>
        <v/>
      </c>
      <c r="DL181" s="294" t="str">
        <f ca="true">+IF(OFFSET('Sanitation Data'!$I$30,0,10*ROW('Sanitation Data'!I175))="","",OFFSET('Sanitation Data'!$I$30,0,10*ROW('Sanitation Data'!I175)))</f>
        <v/>
      </c>
      <c r="DM181" s="294" t="str">
        <f ca="true">+IF(OFFSET('Sanitation Data'!$I$31,0,10*ROW('Sanitation Data'!I175))="","",OFFSET('Sanitation Data'!$I$31,0,10*ROW('Sanitation Data'!I175)))</f>
        <v/>
      </c>
      <c r="DN181" s="294" t="str">
        <f ca="true">+IF(OFFSET('Sanitation Data'!$I$32,0,10*ROW('Sanitation Data'!I175))="","",OFFSET('Sanitation Data'!$I$32,0,10*ROW('Sanitation Data'!I175)))</f>
        <v/>
      </c>
      <c r="DO181" s="294" t="str">
        <f ca="true">+IF(OFFSET('Hygiene Data'!$D$11,0,10*ROW('Hygiene Data'!D175))="","",OFFSET('Hygiene Data'!$D$11,0,10*ROW('Hygiene Data'!D175)))</f>
        <v/>
      </c>
      <c r="DP181" s="294" t="str">
        <f ca="true">+IF(OFFSET('Hygiene Data'!$D$12,0,10*ROW('Hygiene Data'!D175))="","",OFFSET('Hygiene Data'!$D$12,0,10*ROW('Hygiene Data'!D175)))</f>
        <v/>
      </c>
      <c r="DQ181" s="294" t="str">
        <f ca="true">+IF(OFFSET('Hygiene Data'!$D$13,0,10*ROW('Hygiene Data'!D175))="","",OFFSET('Hygiene Data'!$D$13,0,10*ROW('Hygiene Data'!D175)))</f>
        <v/>
      </c>
      <c r="DR181" s="294" t="str">
        <f ca="true">+IF(OFFSET('Hygiene Data'!$E$11,0,10*ROW('Hygiene Data'!E175))="","",OFFSET('Hygiene Data'!$E$11,0,10*ROW('Hygiene Data'!E175)))</f>
        <v/>
      </c>
      <c r="DS181" s="294" t="str">
        <f ca="true">+IF(OFFSET('Hygiene Data'!$E$12,0,10*ROW('Hygiene Data'!E175))="","",OFFSET('Hygiene Data'!$E$12,0,10*ROW('Hygiene Data'!E175)))</f>
        <v/>
      </c>
      <c r="DT181" s="294" t="str">
        <f ca="true">+IF(OFFSET('Hygiene Data'!$E$13,0,10*ROW('Hygiene Data'!E175))="","",OFFSET('Hygiene Data'!$E$13,0,10*ROW('Hygiene Data'!E175)))</f>
        <v/>
      </c>
      <c r="DU181" s="294" t="str">
        <f ca="true">+IF(OFFSET('Hygiene Data'!$F$11,0,10*ROW('Hygiene Data'!F175))="","",OFFSET('Hygiene Data'!$F$11,0,10*ROW('Hygiene Data'!F175)))</f>
        <v/>
      </c>
      <c r="DV181" s="294" t="str">
        <f ca="true">+IF(OFFSET('Hygiene Data'!$F$12,0,10*ROW('Hygiene Data'!F175))="","",OFFSET('Hygiene Data'!$F$12,0,10*ROW('Hygiene Data'!F175)))</f>
        <v/>
      </c>
      <c r="DW181" s="294" t="str">
        <f ca="true">+IF(OFFSET('Hygiene Data'!$F$13,0,10*ROW('Hygiene Data'!F175))="","",OFFSET('Hygiene Data'!$F$13,0,10*ROW('Hygiene Data'!F175)))</f>
        <v/>
      </c>
      <c r="DX181" s="294" t="str">
        <f ca="true">+IF(OFFSET('Hygiene Data'!$G$11,0,10*ROW('Hygiene Data'!G175))="","",OFFSET('Hygiene Data'!$G$11,0,10*ROW('Hygiene Data'!G175)))</f>
        <v/>
      </c>
      <c r="DY181" s="294" t="str">
        <f ca="true">+IF(OFFSET('Hygiene Data'!$G$12,0,10*ROW('Hygiene Data'!G175))="","",OFFSET('Hygiene Data'!$G$12,0,10*ROW('Hygiene Data'!G175)))</f>
        <v/>
      </c>
      <c r="DZ181" s="294" t="str">
        <f ca="true">+IF(OFFSET('Hygiene Data'!$G$13,0,10*ROW('Hygiene Data'!G175))="","",OFFSET('Hygiene Data'!$G$13,0,10*ROW('Hygiene Data'!G175)))</f>
        <v/>
      </c>
      <c r="EA181" s="294" t="str">
        <f ca="true">+IF(OFFSET('Hygiene Data'!$H$11,0,10*ROW('Hygiene Data'!H175))="","",OFFSET('Hygiene Data'!$H$11,0,10*ROW('Hygiene Data'!H175)))</f>
        <v/>
      </c>
      <c r="EB181" s="294" t="str">
        <f ca="true">+IF(OFFSET('Hygiene Data'!$H$12,0,10*ROW('Hygiene Data'!H175))="","",OFFSET('Hygiene Data'!$H$12,0,10*ROW('Hygiene Data'!H175)))</f>
        <v/>
      </c>
      <c r="EC181" s="294" t="str">
        <f ca="true">+IF(OFFSET('Hygiene Data'!$H$13,0,10*ROW('Hygiene Data'!H175))="","",OFFSET('Hygiene Data'!$H$13,0,10*ROW('Hygiene Data'!H175)))</f>
        <v/>
      </c>
      <c r="ED181" s="294" t="str">
        <f ca="true">+IF(OFFSET('Hygiene Data'!$I$11,0,10*ROW('Hygiene Data'!I175))="","",OFFSET('Hygiene Data'!$I$11,0,10*ROW('Hygiene Data'!I175)))</f>
        <v/>
      </c>
      <c r="EE181" s="294" t="str">
        <f ca="true">+IF(OFFSET('Hygiene Data'!$I$12,0,10*ROW('Hygiene Data'!I175))="","",OFFSET('Hygiene Data'!$I$12,0,10*ROW('Hygiene Data'!I175)))</f>
        <v/>
      </c>
      <c r="EF181" s="294"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50" t="str">
        <f t="shared" ca="true" si="2"/>
        <v/>
      </c>
      <c r="D182" s="96"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6"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6"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6"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6"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6"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6"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6"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6"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6"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6"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6"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6"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6"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6"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6"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6"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6"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7"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7"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7"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7"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7"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7"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7"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7"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7"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7"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7"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7"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7"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7"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7"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7"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7"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7"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7"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7"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7"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7"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7"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7"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7"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7"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7"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7"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7"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7"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8"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8"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8"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8"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8"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8"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8"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8"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8"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8"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8"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8"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8"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8"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8"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8"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8"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8"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94"/>
      <c r="BS182" s="294" t="str">
        <f ca="true">+IF(OFFSET('Water Data'!$D$27,0,10*ROW('Water Data'!D176))="","",OFFSET('Water Data'!$D$27,0,10*ROW('Water Data'!D176)))</f>
        <v/>
      </c>
      <c r="BT182" s="294" t="str">
        <f ca="true">+IF(OFFSET('Water Data'!$D$28,0,10*ROW('Water Data'!D176))="","",OFFSET('Water Data'!$D$28,0,10*ROW('Water Data'!D176)))</f>
        <v/>
      </c>
      <c r="BU182" s="294" t="str">
        <f ca="true">+IF(OFFSET('Water Data'!$D$29,0,10*ROW('Water Data'!D176))="","",OFFSET('Water Data'!$D$29,0,10*ROW('Water Data'!D176)))</f>
        <v/>
      </c>
      <c r="BV182" s="294" t="str">
        <f ca="true">+IF(OFFSET('Water Data'!$E$27,0,10*ROW('Water Data'!E176))="","",OFFSET('Water Data'!$E$27,0,10*ROW('Water Data'!E176)))</f>
        <v/>
      </c>
      <c r="BW182" s="294" t="str">
        <f ca="true">+IF(OFFSET('Water Data'!$E$28,0,10*ROW('Water Data'!E176))="","",OFFSET('Water Data'!$E$28,0,10*ROW('Water Data'!E176)))</f>
        <v/>
      </c>
      <c r="BX182" s="294" t="str">
        <f ca="true">+IF(OFFSET('Water Data'!$E$29,0,10*ROW('Water Data'!E176))="","",OFFSET('Water Data'!$E$29,0,10*ROW('Water Data'!E176)))</f>
        <v/>
      </c>
      <c r="BY182" s="294" t="str">
        <f ca="true">+IF(OFFSET('Water Data'!$F$27,0,10*ROW('Water Data'!F176))="","",OFFSET('Water Data'!$F$27,0,10*ROW('Water Data'!F176)))</f>
        <v/>
      </c>
      <c r="BZ182" s="294" t="str">
        <f ca="true">+IF(OFFSET('Water Data'!$F$28,0,10*ROW('Water Data'!F176))="","",OFFSET('Water Data'!$F$28,0,10*ROW('Water Data'!F176)))</f>
        <v/>
      </c>
      <c r="CA182" s="294" t="str">
        <f ca="true">+IF(OFFSET('Water Data'!$F$29,0,10*ROW('Water Data'!F176))="","",OFFSET('Water Data'!$F$29,0,10*ROW('Water Data'!F176)))</f>
        <v/>
      </c>
      <c r="CB182" s="294" t="str">
        <f ca="true">+IF(OFFSET('Water Data'!$G$27,0,10*ROW('Water Data'!G176))="","",OFFSET('Water Data'!$G$27,0,10*ROW('Water Data'!G176)))</f>
        <v/>
      </c>
      <c r="CC182" s="294" t="str">
        <f ca="true">+IF(OFFSET('Water Data'!$G$28,0,10*ROW('Water Data'!G176))="","",OFFSET('Water Data'!$G$28,0,10*ROW('Water Data'!G176)))</f>
        <v/>
      </c>
      <c r="CD182" s="294" t="str">
        <f ca="true">+IF(OFFSET('Water Data'!$G$29,0,10*ROW('Water Data'!G176))="","",OFFSET('Water Data'!$G$29,0,10*ROW('Water Data'!G176)))</f>
        <v/>
      </c>
      <c r="CE182" s="294" t="str">
        <f ca="true">+IF(OFFSET('Water Data'!$H$27,0,10*ROW('Water Data'!H176))="","",OFFSET('Water Data'!$H$27,0,10*ROW('Water Data'!H176)))</f>
        <v/>
      </c>
      <c r="CF182" s="294" t="str">
        <f ca="true">+IF(OFFSET('Water Data'!$H$28,0,10*ROW('Water Data'!H176))="","",OFFSET('Water Data'!$H$28,0,10*ROW('Water Data'!H176)))</f>
        <v/>
      </c>
      <c r="CG182" s="294" t="str">
        <f ca="true">+IF(OFFSET('Water Data'!$H$29,0,10*ROW('Water Data'!H176))="","",OFFSET('Water Data'!$H$29,0,10*ROW('Water Data'!H176)))</f>
        <v/>
      </c>
      <c r="CH182" s="294" t="str">
        <f ca="true">+IF(OFFSET('Water Data'!$I$27,0,10*ROW('Water Data'!I176))="","",OFFSET('Water Data'!$I$27,0,10*ROW('Water Data'!I176)))</f>
        <v/>
      </c>
      <c r="CI182" s="294" t="str">
        <f ca="true">+IF(OFFSET('Water Data'!$I$28,0,10*ROW('Water Data'!I176))="","",OFFSET('Water Data'!$I$28,0,10*ROW('Water Data'!I176)))</f>
        <v/>
      </c>
      <c r="CJ182" s="294" t="str">
        <f ca="true">+IF(OFFSET('Water Data'!$I$29,0,10*ROW('Water Data'!I176))="","",OFFSET('Water Data'!$I$29,0,10*ROW('Water Data'!I176)))</f>
        <v/>
      </c>
      <c r="CK182" s="294" t="str">
        <f ca="true">+IF(OFFSET('Sanitation Data'!$D$28,0,10*ROW('Sanitation Data'!D176))="","",OFFSET('Sanitation Data'!$D$28,0,10*ROW('Sanitation Data'!D176)))</f>
        <v/>
      </c>
      <c r="CL182" s="294" t="str">
        <f ca="true">+IF(OFFSET('Sanitation Data'!$D$29,0,10*ROW('Sanitation Data'!D176))="","",OFFSET('Sanitation Data'!$D$29,0,10*ROW('Sanitation Data'!D176)))</f>
        <v/>
      </c>
      <c r="CM182" s="294" t="str">
        <f ca="true">+IF(OFFSET('Sanitation Data'!$D$30,0,10*ROW('Sanitation Data'!D176))="","",OFFSET('Sanitation Data'!$D$30,0,10*ROW('Sanitation Data'!D176)))</f>
        <v/>
      </c>
      <c r="CN182" s="294" t="str">
        <f ca="true">+IF(OFFSET('Sanitation Data'!$D$31,0,10*ROW('Sanitation Data'!D176))="","",OFFSET('Sanitation Data'!$D$31,0,10*ROW('Sanitation Data'!D176)))</f>
        <v/>
      </c>
      <c r="CO182" s="294" t="str">
        <f ca="true">+IF(OFFSET('Sanitation Data'!$D$32,0,10*ROW('Sanitation Data'!D176))="","",OFFSET('Sanitation Data'!$D$32,0,10*ROW('Sanitation Data'!D176)))</f>
        <v/>
      </c>
      <c r="CP182" s="294" t="str">
        <f ca="true">+IF(OFFSET('Sanitation Data'!$E$28,0,10*ROW('Sanitation Data'!E176))="","",OFFSET('Sanitation Data'!$E$28,0,10*ROW('Sanitation Data'!E176)))</f>
        <v/>
      </c>
      <c r="CQ182" s="294" t="str">
        <f ca="true">+IF(OFFSET('Sanitation Data'!$E$29,0,10*ROW('Sanitation Data'!E176))="","",OFFSET('Sanitation Data'!$E$29,0,10*ROW('Sanitation Data'!E176)))</f>
        <v/>
      </c>
      <c r="CR182" s="294" t="str">
        <f ca="true">+IF(OFFSET('Sanitation Data'!$E$30,0,10*ROW('Sanitation Data'!E176))="","",OFFSET('Sanitation Data'!$E$30,0,10*ROW('Sanitation Data'!E176)))</f>
        <v/>
      </c>
      <c r="CS182" s="294" t="str">
        <f ca="true">+IF(OFFSET('Sanitation Data'!$E$31,0,10*ROW('Sanitation Data'!E176))="","",OFFSET('Sanitation Data'!$E$31,0,10*ROW('Sanitation Data'!E176)))</f>
        <v/>
      </c>
      <c r="CT182" s="294" t="str">
        <f ca="true">+IF(OFFSET('Sanitation Data'!$E$32,0,10*ROW('Sanitation Data'!E176))="","",OFFSET('Sanitation Data'!$E$32,0,10*ROW('Sanitation Data'!E176)))</f>
        <v/>
      </c>
      <c r="CU182" s="294" t="str">
        <f ca="true">+IF(OFFSET('Sanitation Data'!$F$28,0,10*ROW('Sanitation Data'!F176))="","",OFFSET('Sanitation Data'!$F$28,0,10*ROW('Sanitation Data'!F176)))</f>
        <v/>
      </c>
      <c r="CV182" s="294" t="str">
        <f ca="true">+IF(OFFSET('Sanitation Data'!$F$29,0,10*ROW('Sanitation Data'!F176))="","",OFFSET('Sanitation Data'!$F$29,0,10*ROW('Sanitation Data'!F176)))</f>
        <v/>
      </c>
      <c r="CW182" s="294" t="str">
        <f ca="true">+IF(OFFSET('Sanitation Data'!$F$30,0,10*ROW('Sanitation Data'!F176))="","",OFFSET('Sanitation Data'!$F$30,0,10*ROW('Sanitation Data'!F176)))</f>
        <v/>
      </c>
      <c r="CX182" s="294" t="str">
        <f ca="true">+IF(OFFSET('Sanitation Data'!$F$31,0,10*ROW('Sanitation Data'!F176))="","",OFFSET('Sanitation Data'!$F$31,0,10*ROW('Sanitation Data'!F176)))</f>
        <v/>
      </c>
      <c r="CY182" s="294" t="str">
        <f ca="true">+IF(OFFSET('Sanitation Data'!$F$32,0,10*ROW('Sanitation Data'!F176))="","",OFFSET('Sanitation Data'!$F$32,0,10*ROW('Sanitation Data'!F176)))</f>
        <v/>
      </c>
      <c r="CZ182" s="294" t="str">
        <f ca="true">+IF(OFFSET('Sanitation Data'!$G$28,0,10*ROW('Sanitation Data'!G176))="","",OFFSET('Sanitation Data'!$G$28,0,10*ROW('Sanitation Data'!G176)))</f>
        <v/>
      </c>
      <c r="DA182" s="294" t="str">
        <f ca="true">+IF(OFFSET('Sanitation Data'!$G$29,0,10*ROW('Sanitation Data'!G176))="","",OFFSET('Sanitation Data'!$G$29,0,10*ROW('Sanitation Data'!G176)))</f>
        <v/>
      </c>
      <c r="DB182" s="294" t="str">
        <f ca="true">+IF(OFFSET('Sanitation Data'!$G$30,0,10*ROW('Sanitation Data'!G176))="","",OFFSET('Sanitation Data'!$G$30,0,10*ROW('Sanitation Data'!G176)))</f>
        <v/>
      </c>
      <c r="DC182" s="294" t="str">
        <f ca="true">+IF(OFFSET('Sanitation Data'!$G$31,0,10*ROW('Sanitation Data'!G176))="","",OFFSET('Sanitation Data'!$G$31,0,10*ROW('Sanitation Data'!G176)))</f>
        <v/>
      </c>
      <c r="DD182" s="294" t="str">
        <f ca="true">+IF(OFFSET('Sanitation Data'!$G$32,0,10*ROW('Sanitation Data'!G176))="","",OFFSET('Sanitation Data'!$G$32,0,10*ROW('Sanitation Data'!G176)))</f>
        <v/>
      </c>
      <c r="DE182" s="294" t="str">
        <f ca="true">+IF(OFFSET('Sanitation Data'!$H$28,0,10*ROW('Sanitation Data'!H176))="","",OFFSET('Sanitation Data'!$H$28,0,10*ROW('Sanitation Data'!H176)))</f>
        <v/>
      </c>
      <c r="DF182" s="294" t="str">
        <f ca="true">+IF(OFFSET('Sanitation Data'!$H$29,0,10*ROW('Sanitation Data'!H176))="","",OFFSET('Sanitation Data'!$H$29,0,10*ROW('Sanitation Data'!H176)))</f>
        <v/>
      </c>
      <c r="DG182" s="294" t="str">
        <f ca="true">+IF(OFFSET('Sanitation Data'!$H$30,0,10*ROW('Sanitation Data'!H176))="","",OFFSET('Sanitation Data'!$H$30,0,10*ROW('Sanitation Data'!H176)))</f>
        <v/>
      </c>
      <c r="DH182" s="294" t="str">
        <f ca="true">+IF(OFFSET('Sanitation Data'!$H$31,0,10*ROW('Sanitation Data'!H176))="","",OFFSET('Sanitation Data'!$H$31,0,10*ROW('Sanitation Data'!H176)))</f>
        <v/>
      </c>
      <c r="DI182" s="294" t="str">
        <f ca="true">+IF(OFFSET('Sanitation Data'!$H$32,0,10*ROW('Sanitation Data'!H176))="","",OFFSET('Sanitation Data'!$H$32,0,10*ROW('Sanitation Data'!H176)))</f>
        <v/>
      </c>
      <c r="DJ182" s="294" t="str">
        <f ca="true">+IF(OFFSET('Sanitation Data'!$I$28,0,10*ROW('Sanitation Data'!I176))="","",OFFSET('Sanitation Data'!$I$28,0,10*ROW('Sanitation Data'!I176)))</f>
        <v/>
      </c>
      <c r="DK182" s="294" t="str">
        <f ca="true">+IF(OFFSET('Sanitation Data'!$I$29,0,10*ROW('Sanitation Data'!I176))="","",OFFSET('Sanitation Data'!$I$29,0,10*ROW('Sanitation Data'!I176)))</f>
        <v/>
      </c>
      <c r="DL182" s="294" t="str">
        <f ca="true">+IF(OFFSET('Sanitation Data'!$I$30,0,10*ROW('Sanitation Data'!I176))="","",OFFSET('Sanitation Data'!$I$30,0,10*ROW('Sanitation Data'!I176)))</f>
        <v/>
      </c>
      <c r="DM182" s="294" t="str">
        <f ca="true">+IF(OFFSET('Sanitation Data'!$I$31,0,10*ROW('Sanitation Data'!I176))="","",OFFSET('Sanitation Data'!$I$31,0,10*ROW('Sanitation Data'!I176)))</f>
        <v/>
      </c>
      <c r="DN182" s="294" t="str">
        <f ca="true">+IF(OFFSET('Sanitation Data'!$I$32,0,10*ROW('Sanitation Data'!I176))="","",OFFSET('Sanitation Data'!$I$32,0,10*ROW('Sanitation Data'!I176)))</f>
        <v/>
      </c>
      <c r="DO182" s="294" t="str">
        <f ca="true">+IF(OFFSET('Hygiene Data'!$D$11,0,10*ROW('Hygiene Data'!D176))="","",OFFSET('Hygiene Data'!$D$11,0,10*ROW('Hygiene Data'!D176)))</f>
        <v/>
      </c>
      <c r="DP182" s="294" t="str">
        <f ca="true">+IF(OFFSET('Hygiene Data'!$D$12,0,10*ROW('Hygiene Data'!D176))="","",OFFSET('Hygiene Data'!$D$12,0,10*ROW('Hygiene Data'!D176)))</f>
        <v/>
      </c>
      <c r="DQ182" s="294" t="str">
        <f ca="true">+IF(OFFSET('Hygiene Data'!$D$13,0,10*ROW('Hygiene Data'!D176))="","",OFFSET('Hygiene Data'!$D$13,0,10*ROW('Hygiene Data'!D176)))</f>
        <v/>
      </c>
      <c r="DR182" s="294" t="str">
        <f ca="true">+IF(OFFSET('Hygiene Data'!$E$11,0,10*ROW('Hygiene Data'!E176))="","",OFFSET('Hygiene Data'!$E$11,0,10*ROW('Hygiene Data'!E176)))</f>
        <v/>
      </c>
      <c r="DS182" s="294" t="str">
        <f ca="true">+IF(OFFSET('Hygiene Data'!$E$12,0,10*ROW('Hygiene Data'!E176))="","",OFFSET('Hygiene Data'!$E$12,0,10*ROW('Hygiene Data'!E176)))</f>
        <v/>
      </c>
      <c r="DT182" s="294" t="str">
        <f ca="true">+IF(OFFSET('Hygiene Data'!$E$13,0,10*ROW('Hygiene Data'!E176))="","",OFFSET('Hygiene Data'!$E$13,0,10*ROW('Hygiene Data'!E176)))</f>
        <v/>
      </c>
      <c r="DU182" s="294" t="str">
        <f ca="true">+IF(OFFSET('Hygiene Data'!$F$11,0,10*ROW('Hygiene Data'!F176))="","",OFFSET('Hygiene Data'!$F$11,0,10*ROW('Hygiene Data'!F176)))</f>
        <v/>
      </c>
      <c r="DV182" s="294" t="str">
        <f ca="true">+IF(OFFSET('Hygiene Data'!$F$12,0,10*ROW('Hygiene Data'!F176))="","",OFFSET('Hygiene Data'!$F$12,0,10*ROW('Hygiene Data'!F176)))</f>
        <v/>
      </c>
      <c r="DW182" s="294" t="str">
        <f ca="true">+IF(OFFSET('Hygiene Data'!$F$13,0,10*ROW('Hygiene Data'!F176))="","",OFFSET('Hygiene Data'!$F$13,0,10*ROW('Hygiene Data'!F176)))</f>
        <v/>
      </c>
      <c r="DX182" s="294" t="str">
        <f ca="true">+IF(OFFSET('Hygiene Data'!$G$11,0,10*ROW('Hygiene Data'!G176))="","",OFFSET('Hygiene Data'!$G$11,0,10*ROW('Hygiene Data'!G176)))</f>
        <v/>
      </c>
      <c r="DY182" s="294" t="str">
        <f ca="true">+IF(OFFSET('Hygiene Data'!$G$12,0,10*ROW('Hygiene Data'!G176))="","",OFFSET('Hygiene Data'!$G$12,0,10*ROW('Hygiene Data'!G176)))</f>
        <v/>
      </c>
      <c r="DZ182" s="294" t="str">
        <f ca="true">+IF(OFFSET('Hygiene Data'!$G$13,0,10*ROW('Hygiene Data'!G176))="","",OFFSET('Hygiene Data'!$G$13,0,10*ROW('Hygiene Data'!G176)))</f>
        <v/>
      </c>
      <c r="EA182" s="294" t="str">
        <f ca="true">+IF(OFFSET('Hygiene Data'!$H$11,0,10*ROW('Hygiene Data'!H176))="","",OFFSET('Hygiene Data'!$H$11,0,10*ROW('Hygiene Data'!H176)))</f>
        <v/>
      </c>
      <c r="EB182" s="294" t="str">
        <f ca="true">+IF(OFFSET('Hygiene Data'!$H$12,0,10*ROW('Hygiene Data'!H176))="","",OFFSET('Hygiene Data'!$H$12,0,10*ROW('Hygiene Data'!H176)))</f>
        <v/>
      </c>
      <c r="EC182" s="294" t="str">
        <f ca="true">+IF(OFFSET('Hygiene Data'!$H$13,0,10*ROW('Hygiene Data'!H176))="","",OFFSET('Hygiene Data'!$H$13,0,10*ROW('Hygiene Data'!H176)))</f>
        <v/>
      </c>
      <c r="ED182" s="294" t="str">
        <f ca="true">+IF(OFFSET('Hygiene Data'!$I$11,0,10*ROW('Hygiene Data'!I176))="","",OFFSET('Hygiene Data'!$I$11,0,10*ROW('Hygiene Data'!I176)))</f>
        <v/>
      </c>
      <c r="EE182" s="294" t="str">
        <f ca="true">+IF(OFFSET('Hygiene Data'!$I$12,0,10*ROW('Hygiene Data'!I176))="","",OFFSET('Hygiene Data'!$I$12,0,10*ROW('Hygiene Data'!I176)))</f>
        <v/>
      </c>
      <c r="EF182" s="294"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50" t="str">
        <f t="shared" ca="true" si="2"/>
        <v/>
      </c>
      <c r="D183" s="96"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6"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6"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6"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6"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6"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6"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6"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6"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6"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6"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6"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6"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6"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6"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6"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6"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6"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7"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7"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7"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7"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7"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7"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7"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7"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7"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7"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7"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7"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7"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7"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7"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7"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7"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7"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7"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7"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7"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7"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7"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7"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7"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7"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7"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7"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7"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7"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8"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8"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8"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8"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8"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8"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8"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8"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8"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8"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8"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8"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8"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8"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8"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8"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8"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8"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94"/>
      <c r="BS183" s="294" t="str">
        <f ca="true">+IF(OFFSET('Water Data'!$D$27,0,10*ROW('Water Data'!D177))="","",OFFSET('Water Data'!$D$27,0,10*ROW('Water Data'!D177)))</f>
        <v/>
      </c>
      <c r="BT183" s="294" t="str">
        <f ca="true">+IF(OFFSET('Water Data'!$D$28,0,10*ROW('Water Data'!D177))="","",OFFSET('Water Data'!$D$28,0,10*ROW('Water Data'!D177)))</f>
        <v/>
      </c>
      <c r="BU183" s="294" t="str">
        <f ca="true">+IF(OFFSET('Water Data'!$D$29,0,10*ROW('Water Data'!D177))="","",OFFSET('Water Data'!$D$29,0,10*ROW('Water Data'!D177)))</f>
        <v/>
      </c>
      <c r="BV183" s="294" t="str">
        <f ca="true">+IF(OFFSET('Water Data'!$E$27,0,10*ROW('Water Data'!E177))="","",OFFSET('Water Data'!$E$27,0,10*ROW('Water Data'!E177)))</f>
        <v/>
      </c>
      <c r="BW183" s="294" t="str">
        <f ca="true">+IF(OFFSET('Water Data'!$E$28,0,10*ROW('Water Data'!E177))="","",OFFSET('Water Data'!$E$28,0,10*ROW('Water Data'!E177)))</f>
        <v/>
      </c>
      <c r="BX183" s="294" t="str">
        <f ca="true">+IF(OFFSET('Water Data'!$E$29,0,10*ROW('Water Data'!E177))="","",OFFSET('Water Data'!$E$29,0,10*ROW('Water Data'!E177)))</f>
        <v/>
      </c>
      <c r="BY183" s="294" t="str">
        <f ca="true">+IF(OFFSET('Water Data'!$F$27,0,10*ROW('Water Data'!F177))="","",OFFSET('Water Data'!$F$27,0,10*ROW('Water Data'!F177)))</f>
        <v/>
      </c>
      <c r="BZ183" s="294" t="str">
        <f ca="true">+IF(OFFSET('Water Data'!$F$28,0,10*ROW('Water Data'!F177))="","",OFFSET('Water Data'!$F$28,0,10*ROW('Water Data'!F177)))</f>
        <v/>
      </c>
      <c r="CA183" s="294" t="str">
        <f ca="true">+IF(OFFSET('Water Data'!$F$29,0,10*ROW('Water Data'!F177))="","",OFFSET('Water Data'!$F$29,0,10*ROW('Water Data'!F177)))</f>
        <v/>
      </c>
      <c r="CB183" s="294" t="str">
        <f ca="true">+IF(OFFSET('Water Data'!$G$27,0,10*ROW('Water Data'!G177))="","",OFFSET('Water Data'!$G$27,0,10*ROW('Water Data'!G177)))</f>
        <v/>
      </c>
      <c r="CC183" s="294" t="str">
        <f ca="true">+IF(OFFSET('Water Data'!$G$28,0,10*ROW('Water Data'!G177))="","",OFFSET('Water Data'!$G$28,0,10*ROW('Water Data'!G177)))</f>
        <v/>
      </c>
      <c r="CD183" s="294" t="str">
        <f ca="true">+IF(OFFSET('Water Data'!$G$29,0,10*ROW('Water Data'!G177))="","",OFFSET('Water Data'!$G$29,0,10*ROW('Water Data'!G177)))</f>
        <v/>
      </c>
      <c r="CE183" s="294" t="str">
        <f ca="true">+IF(OFFSET('Water Data'!$H$27,0,10*ROW('Water Data'!H177))="","",OFFSET('Water Data'!$H$27,0,10*ROW('Water Data'!H177)))</f>
        <v/>
      </c>
      <c r="CF183" s="294" t="str">
        <f ca="true">+IF(OFFSET('Water Data'!$H$28,0,10*ROW('Water Data'!H177))="","",OFFSET('Water Data'!$H$28,0,10*ROW('Water Data'!H177)))</f>
        <v/>
      </c>
      <c r="CG183" s="294" t="str">
        <f ca="true">+IF(OFFSET('Water Data'!$H$29,0,10*ROW('Water Data'!H177))="","",OFFSET('Water Data'!$H$29,0,10*ROW('Water Data'!H177)))</f>
        <v/>
      </c>
      <c r="CH183" s="294" t="str">
        <f ca="true">+IF(OFFSET('Water Data'!$I$27,0,10*ROW('Water Data'!I177))="","",OFFSET('Water Data'!$I$27,0,10*ROW('Water Data'!I177)))</f>
        <v/>
      </c>
      <c r="CI183" s="294" t="str">
        <f ca="true">+IF(OFFSET('Water Data'!$I$28,0,10*ROW('Water Data'!I177))="","",OFFSET('Water Data'!$I$28,0,10*ROW('Water Data'!I177)))</f>
        <v/>
      </c>
      <c r="CJ183" s="294" t="str">
        <f ca="true">+IF(OFFSET('Water Data'!$I$29,0,10*ROW('Water Data'!I177))="","",OFFSET('Water Data'!$I$29,0,10*ROW('Water Data'!I177)))</f>
        <v/>
      </c>
      <c r="CK183" s="294" t="str">
        <f ca="true">+IF(OFFSET('Sanitation Data'!$D$28,0,10*ROW('Sanitation Data'!D177))="","",OFFSET('Sanitation Data'!$D$28,0,10*ROW('Sanitation Data'!D177)))</f>
        <v/>
      </c>
      <c r="CL183" s="294" t="str">
        <f ca="true">+IF(OFFSET('Sanitation Data'!$D$29,0,10*ROW('Sanitation Data'!D177))="","",OFFSET('Sanitation Data'!$D$29,0,10*ROW('Sanitation Data'!D177)))</f>
        <v/>
      </c>
      <c r="CM183" s="294" t="str">
        <f ca="true">+IF(OFFSET('Sanitation Data'!$D$30,0,10*ROW('Sanitation Data'!D177))="","",OFFSET('Sanitation Data'!$D$30,0,10*ROW('Sanitation Data'!D177)))</f>
        <v/>
      </c>
      <c r="CN183" s="294" t="str">
        <f ca="true">+IF(OFFSET('Sanitation Data'!$D$31,0,10*ROW('Sanitation Data'!D177))="","",OFFSET('Sanitation Data'!$D$31,0,10*ROW('Sanitation Data'!D177)))</f>
        <v/>
      </c>
      <c r="CO183" s="294" t="str">
        <f ca="true">+IF(OFFSET('Sanitation Data'!$D$32,0,10*ROW('Sanitation Data'!D177))="","",OFFSET('Sanitation Data'!$D$32,0,10*ROW('Sanitation Data'!D177)))</f>
        <v/>
      </c>
      <c r="CP183" s="294" t="str">
        <f ca="true">+IF(OFFSET('Sanitation Data'!$E$28,0,10*ROW('Sanitation Data'!E177))="","",OFFSET('Sanitation Data'!$E$28,0,10*ROW('Sanitation Data'!E177)))</f>
        <v/>
      </c>
      <c r="CQ183" s="294" t="str">
        <f ca="true">+IF(OFFSET('Sanitation Data'!$E$29,0,10*ROW('Sanitation Data'!E177))="","",OFFSET('Sanitation Data'!$E$29,0,10*ROW('Sanitation Data'!E177)))</f>
        <v/>
      </c>
      <c r="CR183" s="294" t="str">
        <f ca="true">+IF(OFFSET('Sanitation Data'!$E$30,0,10*ROW('Sanitation Data'!E177))="","",OFFSET('Sanitation Data'!$E$30,0,10*ROW('Sanitation Data'!E177)))</f>
        <v/>
      </c>
      <c r="CS183" s="294" t="str">
        <f ca="true">+IF(OFFSET('Sanitation Data'!$E$31,0,10*ROW('Sanitation Data'!E177))="","",OFFSET('Sanitation Data'!$E$31,0,10*ROW('Sanitation Data'!E177)))</f>
        <v/>
      </c>
      <c r="CT183" s="294" t="str">
        <f ca="true">+IF(OFFSET('Sanitation Data'!$E$32,0,10*ROW('Sanitation Data'!E177))="","",OFFSET('Sanitation Data'!$E$32,0,10*ROW('Sanitation Data'!E177)))</f>
        <v/>
      </c>
      <c r="CU183" s="294" t="str">
        <f ca="true">+IF(OFFSET('Sanitation Data'!$F$28,0,10*ROW('Sanitation Data'!F177))="","",OFFSET('Sanitation Data'!$F$28,0,10*ROW('Sanitation Data'!F177)))</f>
        <v/>
      </c>
      <c r="CV183" s="294" t="str">
        <f ca="true">+IF(OFFSET('Sanitation Data'!$F$29,0,10*ROW('Sanitation Data'!F177))="","",OFFSET('Sanitation Data'!$F$29,0,10*ROW('Sanitation Data'!F177)))</f>
        <v/>
      </c>
      <c r="CW183" s="294" t="str">
        <f ca="true">+IF(OFFSET('Sanitation Data'!$F$30,0,10*ROW('Sanitation Data'!F177))="","",OFFSET('Sanitation Data'!$F$30,0,10*ROW('Sanitation Data'!F177)))</f>
        <v/>
      </c>
      <c r="CX183" s="294" t="str">
        <f ca="true">+IF(OFFSET('Sanitation Data'!$F$31,0,10*ROW('Sanitation Data'!F177))="","",OFFSET('Sanitation Data'!$F$31,0,10*ROW('Sanitation Data'!F177)))</f>
        <v/>
      </c>
      <c r="CY183" s="294" t="str">
        <f ca="true">+IF(OFFSET('Sanitation Data'!$F$32,0,10*ROW('Sanitation Data'!F177))="","",OFFSET('Sanitation Data'!$F$32,0,10*ROW('Sanitation Data'!F177)))</f>
        <v/>
      </c>
      <c r="CZ183" s="294" t="str">
        <f ca="true">+IF(OFFSET('Sanitation Data'!$G$28,0,10*ROW('Sanitation Data'!G177))="","",OFFSET('Sanitation Data'!$G$28,0,10*ROW('Sanitation Data'!G177)))</f>
        <v/>
      </c>
      <c r="DA183" s="294" t="str">
        <f ca="true">+IF(OFFSET('Sanitation Data'!$G$29,0,10*ROW('Sanitation Data'!G177))="","",OFFSET('Sanitation Data'!$G$29,0,10*ROW('Sanitation Data'!G177)))</f>
        <v/>
      </c>
      <c r="DB183" s="294" t="str">
        <f ca="true">+IF(OFFSET('Sanitation Data'!$G$30,0,10*ROW('Sanitation Data'!G177))="","",OFFSET('Sanitation Data'!$G$30,0,10*ROW('Sanitation Data'!G177)))</f>
        <v/>
      </c>
      <c r="DC183" s="294" t="str">
        <f ca="true">+IF(OFFSET('Sanitation Data'!$G$31,0,10*ROW('Sanitation Data'!G177))="","",OFFSET('Sanitation Data'!$G$31,0,10*ROW('Sanitation Data'!G177)))</f>
        <v/>
      </c>
      <c r="DD183" s="294" t="str">
        <f ca="true">+IF(OFFSET('Sanitation Data'!$G$32,0,10*ROW('Sanitation Data'!G177))="","",OFFSET('Sanitation Data'!$G$32,0,10*ROW('Sanitation Data'!G177)))</f>
        <v/>
      </c>
      <c r="DE183" s="294" t="str">
        <f ca="true">+IF(OFFSET('Sanitation Data'!$H$28,0,10*ROW('Sanitation Data'!H177))="","",OFFSET('Sanitation Data'!$H$28,0,10*ROW('Sanitation Data'!H177)))</f>
        <v/>
      </c>
      <c r="DF183" s="294" t="str">
        <f ca="true">+IF(OFFSET('Sanitation Data'!$H$29,0,10*ROW('Sanitation Data'!H177))="","",OFFSET('Sanitation Data'!$H$29,0,10*ROW('Sanitation Data'!H177)))</f>
        <v/>
      </c>
      <c r="DG183" s="294" t="str">
        <f ca="true">+IF(OFFSET('Sanitation Data'!$H$30,0,10*ROW('Sanitation Data'!H177))="","",OFFSET('Sanitation Data'!$H$30,0,10*ROW('Sanitation Data'!H177)))</f>
        <v/>
      </c>
      <c r="DH183" s="294" t="str">
        <f ca="true">+IF(OFFSET('Sanitation Data'!$H$31,0,10*ROW('Sanitation Data'!H177))="","",OFFSET('Sanitation Data'!$H$31,0,10*ROW('Sanitation Data'!H177)))</f>
        <v/>
      </c>
      <c r="DI183" s="294" t="str">
        <f ca="true">+IF(OFFSET('Sanitation Data'!$H$32,0,10*ROW('Sanitation Data'!H177))="","",OFFSET('Sanitation Data'!$H$32,0,10*ROW('Sanitation Data'!H177)))</f>
        <v/>
      </c>
      <c r="DJ183" s="294" t="str">
        <f ca="true">+IF(OFFSET('Sanitation Data'!$I$28,0,10*ROW('Sanitation Data'!I177))="","",OFFSET('Sanitation Data'!$I$28,0,10*ROW('Sanitation Data'!I177)))</f>
        <v/>
      </c>
      <c r="DK183" s="294" t="str">
        <f ca="true">+IF(OFFSET('Sanitation Data'!$I$29,0,10*ROW('Sanitation Data'!I177))="","",OFFSET('Sanitation Data'!$I$29,0,10*ROW('Sanitation Data'!I177)))</f>
        <v/>
      </c>
      <c r="DL183" s="294" t="str">
        <f ca="true">+IF(OFFSET('Sanitation Data'!$I$30,0,10*ROW('Sanitation Data'!I177))="","",OFFSET('Sanitation Data'!$I$30,0,10*ROW('Sanitation Data'!I177)))</f>
        <v/>
      </c>
      <c r="DM183" s="294" t="str">
        <f ca="true">+IF(OFFSET('Sanitation Data'!$I$31,0,10*ROW('Sanitation Data'!I177))="","",OFFSET('Sanitation Data'!$I$31,0,10*ROW('Sanitation Data'!I177)))</f>
        <v/>
      </c>
      <c r="DN183" s="294" t="str">
        <f ca="true">+IF(OFFSET('Sanitation Data'!$I$32,0,10*ROW('Sanitation Data'!I177))="","",OFFSET('Sanitation Data'!$I$32,0,10*ROW('Sanitation Data'!I177)))</f>
        <v/>
      </c>
      <c r="DO183" s="294" t="str">
        <f ca="true">+IF(OFFSET('Hygiene Data'!$D$11,0,10*ROW('Hygiene Data'!D177))="","",OFFSET('Hygiene Data'!$D$11,0,10*ROW('Hygiene Data'!D177)))</f>
        <v/>
      </c>
      <c r="DP183" s="294" t="str">
        <f ca="true">+IF(OFFSET('Hygiene Data'!$D$12,0,10*ROW('Hygiene Data'!D177))="","",OFFSET('Hygiene Data'!$D$12,0,10*ROW('Hygiene Data'!D177)))</f>
        <v/>
      </c>
      <c r="DQ183" s="294" t="str">
        <f ca="true">+IF(OFFSET('Hygiene Data'!$D$13,0,10*ROW('Hygiene Data'!D177))="","",OFFSET('Hygiene Data'!$D$13,0,10*ROW('Hygiene Data'!D177)))</f>
        <v/>
      </c>
      <c r="DR183" s="294" t="str">
        <f ca="true">+IF(OFFSET('Hygiene Data'!$E$11,0,10*ROW('Hygiene Data'!E177))="","",OFFSET('Hygiene Data'!$E$11,0,10*ROW('Hygiene Data'!E177)))</f>
        <v/>
      </c>
      <c r="DS183" s="294" t="str">
        <f ca="true">+IF(OFFSET('Hygiene Data'!$E$12,0,10*ROW('Hygiene Data'!E177))="","",OFFSET('Hygiene Data'!$E$12,0,10*ROW('Hygiene Data'!E177)))</f>
        <v/>
      </c>
      <c r="DT183" s="294" t="str">
        <f ca="true">+IF(OFFSET('Hygiene Data'!$E$13,0,10*ROW('Hygiene Data'!E177))="","",OFFSET('Hygiene Data'!$E$13,0,10*ROW('Hygiene Data'!E177)))</f>
        <v/>
      </c>
      <c r="DU183" s="294" t="str">
        <f ca="true">+IF(OFFSET('Hygiene Data'!$F$11,0,10*ROW('Hygiene Data'!F177))="","",OFFSET('Hygiene Data'!$F$11,0,10*ROW('Hygiene Data'!F177)))</f>
        <v/>
      </c>
      <c r="DV183" s="294" t="str">
        <f ca="true">+IF(OFFSET('Hygiene Data'!$F$12,0,10*ROW('Hygiene Data'!F177))="","",OFFSET('Hygiene Data'!$F$12,0,10*ROW('Hygiene Data'!F177)))</f>
        <v/>
      </c>
      <c r="DW183" s="294" t="str">
        <f ca="true">+IF(OFFSET('Hygiene Data'!$F$13,0,10*ROW('Hygiene Data'!F177))="","",OFFSET('Hygiene Data'!$F$13,0,10*ROW('Hygiene Data'!F177)))</f>
        <v/>
      </c>
      <c r="DX183" s="294" t="str">
        <f ca="true">+IF(OFFSET('Hygiene Data'!$G$11,0,10*ROW('Hygiene Data'!G177))="","",OFFSET('Hygiene Data'!$G$11,0,10*ROW('Hygiene Data'!G177)))</f>
        <v/>
      </c>
      <c r="DY183" s="294" t="str">
        <f ca="true">+IF(OFFSET('Hygiene Data'!$G$12,0,10*ROW('Hygiene Data'!G177))="","",OFFSET('Hygiene Data'!$G$12,0,10*ROW('Hygiene Data'!G177)))</f>
        <v/>
      </c>
      <c r="DZ183" s="294" t="str">
        <f ca="true">+IF(OFFSET('Hygiene Data'!$G$13,0,10*ROW('Hygiene Data'!G177))="","",OFFSET('Hygiene Data'!$G$13,0,10*ROW('Hygiene Data'!G177)))</f>
        <v/>
      </c>
      <c r="EA183" s="294" t="str">
        <f ca="true">+IF(OFFSET('Hygiene Data'!$H$11,0,10*ROW('Hygiene Data'!H177))="","",OFFSET('Hygiene Data'!$H$11,0,10*ROW('Hygiene Data'!H177)))</f>
        <v/>
      </c>
      <c r="EB183" s="294" t="str">
        <f ca="true">+IF(OFFSET('Hygiene Data'!$H$12,0,10*ROW('Hygiene Data'!H177))="","",OFFSET('Hygiene Data'!$H$12,0,10*ROW('Hygiene Data'!H177)))</f>
        <v/>
      </c>
      <c r="EC183" s="294" t="str">
        <f ca="true">+IF(OFFSET('Hygiene Data'!$H$13,0,10*ROW('Hygiene Data'!H177))="","",OFFSET('Hygiene Data'!$H$13,0,10*ROW('Hygiene Data'!H177)))</f>
        <v/>
      </c>
      <c r="ED183" s="294" t="str">
        <f ca="true">+IF(OFFSET('Hygiene Data'!$I$11,0,10*ROW('Hygiene Data'!I177))="","",OFFSET('Hygiene Data'!$I$11,0,10*ROW('Hygiene Data'!I177)))</f>
        <v/>
      </c>
      <c r="EE183" s="294" t="str">
        <f ca="true">+IF(OFFSET('Hygiene Data'!$I$12,0,10*ROW('Hygiene Data'!I177))="","",OFFSET('Hygiene Data'!$I$12,0,10*ROW('Hygiene Data'!I177)))</f>
        <v/>
      </c>
      <c r="EF183" s="294"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50" t="str">
        <f t="shared" ca="true" si="2"/>
        <v/>
      </c>
      <c r="D184" s="96"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6"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6"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6"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6"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6"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6"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6"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6"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6"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6"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6"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6"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6"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6"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6"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6"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6"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7"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7"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7"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7"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7"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7"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7"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7"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7"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7"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7"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7"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7"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7"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7"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7"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7"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7"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7"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7"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7"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7"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7"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7"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7"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7"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7"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7"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7"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7"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8"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8"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8"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8"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8"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8"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8"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8"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8"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8"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8"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8"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8"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8"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8"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8"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8"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8"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94"/>
      <c r="BS184" s="294" t="str">
        <f ca="true">+IF(OFFSET('Water Data'!$D$27,0,10*ROW('Water Data'!D178))="","",OFFSET('Water Data'!$D$27,0,10*ROW('Water Data'!D178)))</f>
        <v/>
      </c>
      <c r="BT184" s="294" t="str">
        <f ca="true">+IF(OFFSET('Water Data'!$D$28,0,10*ROW('Water Data'!D178))="","",OFFSET('Water Data'!$D$28,0,10*ROW('Water Data'!D178)))</f>
        <v/>
      </c>
      <c r="BU184" s="294" t="str">
        <f ca="true">+IF(OFFSET('Water Data'!$D$29,0,10*ROW('Water Data'!D178))="","",OFFSET('Water Data'!$D$29,0,10*ROW('Water Data'!D178)))</f>
        <v/>
      </c>
      <c r="BV184" s="294" t="str">
        <f ca="true">+IF(OFFSET('Water Data'!$E$27,0,10*ROW('Water Data'!E178))="","",OFFSET('Water Data'!$E$27,0,10*ROW('Water Data'!E178)))</f>
        <v/>
      </c>
      <c r="BW184" s="294" t="str">
        <f ca="true">+IF(OFFSET('Water Data'!$E$28,0,10*ROW('Water Data'!E178))="","",OFFSET('Water Data'!$E$28,0,10*ROW('Water Data'!E178)))</f>
        <v/>
      </c>
      <c r="BX184" s="294" t="str">
        <f ca="true">+IF(OFFSET('Water Data'!$E$29,0,10*ROW('Water Data'!E178))="","",OFFSET('Water Data'!$E$29,0,10*ROW('Water Data'!E178)))</f>
        <v/>
      </c>
      <c r="BY184" s="294" t="str">
        <f ca="true">+IF(OFFSET('Water Data'!$F$27,0,10*ROW('Water Data'!F178))="","",OFFSET('Water Data'!$F$27,0,10*ROW('Water Data'!F178)))</f>
        <v/>
      </c>
      <c r="BZ184" s="294" t="str">
        <f ca="true">+IF(OFFSET('Water Data'!$F$28,0,10*ROW('Water Data'!F178))="","",OFFSET('Water Data'!$F$28,0,10*ROW('Water Data'!F178)))</f>
        <v/>
      </c>
      <c r="CA184" s="294" t="str">
        <f ca="true">+IF(OFFSET('Water Data'!$F$29,0,10*ROW('Water Data'!F178))="","",OFFSET('Water Data'!$F$29,0,10*ROW('Water Data'!F178)))</f>
        <v/>
      </c>
      <c r="CB184" s="294" t="str">
        <f ca="true">+IF(OFFSET('Water Data'!$G$27,0,10*ROW('Water Data'!G178))="","",OFFSET('Water Data'!$G$27,0,10*ROW('Water Data'!G178)))</f>
        <v/>
      </c>
      <c r="CC184" s="294" t="str">
        <f ca="true">+IF(OFFSET('Water Data'!$G$28,0,10*ROW('Water Data'!G178))="","",OFFSET('Water Data'!$G$28,0,10*ROW('Water Data'!G178)))</f>
        <v/>
      </c>
      <c r="CD184" s="294" t="str">
        <f ca="true">+IF(OFFSET('Water Data'!$G$29,0,10*ROW('Water Data'!G178))="","",OFFSET('Water Data'!$G$29,0,10*ROW('Water Data'!G178)))</f>
        <v/>
      </c>
      <c r="CE184" s="294" t="str">
        <f ca="true">+IF(OFFSET('Water Data'!$H$27,0,10*ROW('Water Data'!H178))="","",OFFSET('Water Data'!$H$27,0,10*ROW('Water Data'!H178)))</f>
        <v/>
      </c>
      <c r="CF184" s="294" t="str">
        <f ca="true">+IF(OFFSET('Water Data'!$H$28,0,10*ROW('Water Data'!H178))="","",OFFSET('Water Data'!$H$28,0,10*ROW('Water Data'!H178)))</f>
        <v/>
      </c>
      <c r="CG184" s="294" t="str">
        <f ca="true">+IF(OFFSET('Water Data'!$H$29,0,10*ROW('Water Data'!H178))="","",OFFSET('Water Data'!$H$29,0,10*ROW('Water Data'!H178)))</f>
        <v/>
      </c>
      <c r="CH184" s="294" t="str">
        <f ca="true">+IF(OFFSET('Water Data'!$I$27,0,10*ROW('Water Data'!I178))="","",OFFSET('Water Data'!$I$27,0,10*ROW('Water Data'!I178)))</f>
        <v/>
      </c>
      <c r="CI184" s="294" t="str">
        <f ca="true">+IF(OFFSET('Water Data'!$I$28,0,10*ROW('Water Data'!I178))="","",OFFSET('Water Data'!$I$28,0,10*ROW('Water Data'!I178)))</f>
        <v/>
      </c>
      <c r="CJ184" s="294" t="str">
        <f ca="true">+IF(OFFSET('Water Data'!$I$29,0,10*ROW('Water Data'!I178))="","",OFFSET('Water Data'!$I$29,0,10*ROW('Water Data'!I178)))</f>
        <v/>
      </c>
      <c r="CK184" s="294" t="str">
        <f ca="true">+IF(OFFSET('Sanitation Data'!$D$28,0,10*ROW('Sanitation Data'!D178))="","",OFFSET('Sanitation Data'!$D$28,0,10*ROW('Sanitation Data'!D178)))</f>
        <v/>
      </c>
      <c r="CL184" s="294" t="str">
        <f ca="true">+IF(OFFSET('Sanitation Data'!$D$29,0,10*ROW('Sanitation Data'!D178))="","",OFFSET('Sanitation Data'!$D$29,0,10*ROW('Sanitation Data'!D178)))</f>
        <v/>
      </c>
      <c r="CM184" s="294" t="str">
        <f ca="true">+IF(OFFSET('Sanitation Data'!$D$30,0,10*ROW('Sanitation Data'!D178))="","",OFFSET('Sanitation Data'!$D$30,0,10*ROW('Sanitation Data'!D178)))</f>
        <v/>
      </c>
      <c r="CN184" s="294" t="str">
        <f ca="true">+IF(OFFSET('Sanitation Data'!$D$31,0,10*ROW('Sanitation Data'!D178))="","",OFFSET('Sanitation Data'!$D$31,0,10*ROW('Sanitation Data'!D178)))</f>
        <v/>
      </c>
      <c r="CO184" s="294" t="str">
        <f ca="true">+IF(OFFSET('Sanitation Data'!$D$32,0,10*ROW('Sanitation Data'!D178))="","",OFFSET('Sanitation Data'!$D$32,0,10*ROW('Sanitation Data'!D178)))</f>
        <v/>
      </c>
      <c r="CP184" s="294" t="str">
        <f ca="true">+IF(OFFSET('Sanitation Data'!$E$28,0,10*ROW('Sanitation Data'!E178))="","",OFFSET('Sanitation Data'!$E$28,0,10*ROW('Sanitation Data'!E178)))</f>
        <v/>
      </c>
      <c r="CQ184" s="294" t="str">
        <f ca="true">+IF(OFFSET('Sanitation Data'!$E$29,0,10*ROW('Sanitation Data'!E178))="","",OFFSET('Sanitation Data'!$E$29,0,10*ROW('Sanitation Data'!E178)))</f>
        <v/>
      </c>
      <c r="CR184" s="294" t="str">
        <f ca="true">+IF(OFFSET('Sanitation Data'!$E$30,0,10*ROW('Sanitation Data'!E178))="","",OFFSET('Sanitation Data'!$E$30,0,10*ROW('Sanitation Data'!E178)))</f>
        <v/>
      </c>
      <c r="CS184" s="294" t="str">
        <f ca="true">+IF(OFFSET('Sanitation Data'!$E$31,0,10*ROW('Sanitation Data'!E178))="","",OFFSET('Sanitation Data'!$E$31,0,10*ROW('Sanitation Data'!E178)))</f>
        <v/>
      </c>
      <c r="CT184" s="294" t="str">
        <f ca="true">+IF(OFFSET('Sanitation Data'!$E$32,0,10*ROW('Sanitation Data'!E178))="","",OFFSET('Sanitation Data'!$E$32,0,10*ROW('Sanitation Data'!E178)))</f>
        <v/>
      </c>
      <c r="CU184" s="294" t="str">
        <f ca="true">+IF(OFFSET('Sanitation Data'!$F$28,0,10*ROW('Sanitation Data'!F178))="","",OFFSET('Sanitation Data'!$F$28,0,10*ROW('Sanitation Data'!F178)))</f>
        <v/>
      </c>
      <c r="CV184" s="294" t="str">
        <f ca="true">+IF(OFFSET('Sanitation Data'!$F$29,0,10*ROW('Sanitation Data'!F178))="","",OFFSET('Sanitation Data'!$F$29,0,10*ROW('Sanitation Data'!F178)))</f>
        <v/>
      </c>
      <c r="CW184" s="294" t="str">
        <f ca="true">+IF(OFFSET('Sanitation Data'!$F$30,0,10*ROW('Sanitation Data'!F178))="","",OFFSET('Sanitation Data'!$F$30,0,10*ROW('Sanitation Data'!F178)))</f>
        <v/>
      </c>
      <c r="CX184" s="294" t="str">
        <f ca="true">+IF(OFFSET('Sanitation Data'!$F$31,0,10*ROW('Sanitation Data'!F178))="","",OFFSET('Sanitation Data'!$F$31,0,10*ROW('Sanitation Data'!F178)))</f>
        <v/>
      </c>
      <c r="CY184" s="294" t="str">
        <f ca="true">+IF(OFFSET('Sanitation Data'!$F$32,0,10*ROW('Sanitation Data'!F178))="","",OFFSET('Sanitation Data'!$F$32,0,10*ROW('Sanitation Data'!F178)))</f>
        <v/>
      </c>
      <c r="CZ184" s="294" t="str">
        <f ca="true">+IF(OFFSET('Sanitation Data'!$G$28,0,10*ROW('Sanitation Data'!G178))="","",OFFSET('Sanitation Data'!$G$28,0,10*ROW('Sanitation Data'!G178)))</f>
        <v/>
      </c>
      <c r="DA184" s="294" t="str">
        <f ca="true">+IF(OFFSET('Sanitation Data'!$G$29,0,10*ROW('Sanitation Data'!G178))="","",OFFSET('Sanitation Data'!$G$29,0,10*ROW('Sanitation Data'!G178)))</f>
        <v/>
      </c>
      <c r="DB184" s="294" t="str">
        <f ca="true">+IF(OFFSET('Sanitation Data'!$G$30,0,10*ROW('Sanitation Data'!G178))="","",OFFSET('Sanitation Data'!$G$30,0,10*ROW('Sanitation Data'!G178)))</f>
        <v/>
      </c>
      <c r="DC184" s="294" t="str">
        <f ca="true">+IF(OFFSET('Sanitation Data'!$G$31,0,10*ROW('Sanitation Data'!G178))="","",OFFSET('Sanitation Data'!$G$31,0,10*ROW('Sanitation Data'!G178)))</f>
        <v/>
      </c>
      <c r="DD184" s="294" t="str">
        <f ca="true">+IF(OFFSET('Sanitation Data'!$G$32,0,10*ROW('Sanitation Data'!G178))="","",OFFSET('Sanitation Data'!$G$32,0,10*ROW('Sanitation Data'!G178)))</f>
        <v/>
      </c>
      <c r="DE184" s="294" t="str">
        <f ca="true">+IF(OFFSET('Sanitation Data'!$H$28,0,10*ROW('Sanitation Data'!H178))="","",OFFSET('Sanitation Data'!$H$28,0,10*ROW('Sanitation Data'!H178)))</f>
        <v/>
      </c>
      <c r="DF184" s="294" t="str">
        <f ca="true">+IF(OFFSET('Sanitation Data'!$H$29,0,10*ROW('Sanitation Data'!H178))="","",OFFSET('Sanitation Data'!$H$29,0,10*ROW('Sanitation Data'!H178)))</f>
        <v/>
      </c>
      <c r="DG184" s="294" t="str">
        <f ca="true">+IF(OFFSET('Sanitation Data'!$H$30,0,10*ROW('Sanitation Data'!H178))="","",OFFSET('Sanitation Data'!$H$30,0,10*ROW('Sanitation Data'!H178)))</f>
        <v/>
      </c>
      <c r="DH184" s="294" t="str">
        <f ca="true">+IF(OFFSET('Sanitation Data'!$H$31,0,10*ROW('Sanitation Data'!H178))="","",OFFSET('Sanitation Data'!$H$31,0,10*ROW('Sanitation Data'!H178)))</f>
        <v/>
      </c>
      <c r="DI184" s="294" t="str">
        <f ca="true">+IF(OFFSET('Sanitation Data'!$H$32,0,10*ROW('Sanitation Data'!H178))="","",OFFSET('Sanitation Data'!$H$32,0,10*ROW('Sanitation Data'!H178)))</f>
        <v/>
      </c>
      <c r="DJ184" s="294" t="str">
        <f ca="true">+IF(OFFSET('Sanitation Data'!$I$28,0,10*ROW('Sanitation Data'!I178))="","",OFFSET('Sanitation Data'!$I$28,0,10*ROW('Sanitation Data'!I178)))</f>
        <v/>
      </c>
      <c r="DK184" s="294" t="str">
        <f ca="true">+IF(OFFSET('Sanitation Data'!$I$29,0,10*ROW('Sanitation Data'!I178))="","",OFFSET('Sanitation Data'!$I$29,0,10*ROW('Sanitation Data'!I178)))</f>
        <v/>
      </c>
      <c r="DL184" s="294" t="str">
        <f ca="true">+IF(OFFSET('Sanitation Data'!$I$30,0,10*ROW('Sanitation Data'!I178))="","",OFFSET('Sanitation Data'!$I$30,0,10*ROW('Sanitation Data'!I178)))</f>
        <v/>
      </c>
      <c r="DM184" s="294" t="str">
        <f ca="true">+IF(OFFSET('Sanitation Data'!$I$31,0,10*ROW('Sanitation Data'!I178))="","",OFFSET('Sanitation Data'!$I$31,0,10*ROW('Sanitation Data'!I178)))</f>
        <v/>
      </c>
      <c r="DN184" s="294" t="str">
        <f ca="true">+IF(OFFSET('Sanitation Data'!$I$32,0,10*ROW('Sanitation Data'!I178))="","",OFFSET('Sanitation Data'!$I$32,0,10*ROW('Sanitation Data'!I178)))</f>
        <v/>
      </c>
      <c r="DO184" s="294" t="str">
        <f ca="true">+IF(OFFSET('Hygiene Data'!$D$11,0,10*ROW('Hygiene Data'!D178))="","",OFFSET('Hygiene Data'!$D$11,0,10*ROW('Hygiene Data'!D178)))</f>
        <v/>
      </c>
      <c r="DP184" s="294" t="str">
        <f ca="true">+IF(OFFSET('Hygiene Data'!$D$12,0,10*ROW('Hygiene Data'!D178))="","",OFFSET('Hygiene Data'!$D$12,0,10*ROW('Hygiene Data'!D178)))</f>
        <v/>
      </c>
      <c r="DQ184" s="294" t="str">
        <f ca="true">+IF(OFFSET('Hygiene Data'!$D$13,0,10*ROW('Hygiene Data'!D178))="","",OFFSET('Hygiene Data'!$D$13,0,10*ROW('Hygiene Data'!D178)))</f>
        <v/>
      </c>
      <c r="DR184" s="294" t="str">
        <f ca="true">+IF(OFFSET('Hygiene Data'!$E$11,0,10*ROW('Hygiene Data'!E178))="","",OFFSET('Hygiene Data'!$E$11,0,10*ROW('Hygiene Data'!E178)))</f>
        <v/>
      </c>
      <c r="DS184" s="294" t="str">
        <f ca="true">+IF(OFFSET('Hygiene Data'!$E$12,0,10*ROW('Hygiene Data'!E178))="","",OFFSET('Hygiene Data'!$E$12,0,10*ROW('Hygiene Data'!E178)))</f>
        <v/>
      </c>
      <c r="DT184" s="294" t="str">
        <f ca="true">+IF(OFFSET('Hygiene Data'!$E$13,0,10*ROW('Hygiene Data'!E178))="","",OFFSET('Hygiene Data'!$E$13,0,10*ROW('Hygiene Data'!E178)))</f>
        <v/>
      </c>
      <c r="DU184" s="294" t="str">
        <f ca="true">+IF(OFFSET('Hygiene Data'!$F$11,0,10*ROW('Hygiene Data'!F178))="","",OFFSET('Hygiene Data'!$F$11,0,10*ROW('Hygiene Data'!F178)))</f>
        <v/>
      </c>
      <c r="DV184" s="294" t="str">
        <f ca="true">+IF(OFFSET('Hygiene Data'!$F$12,0,10*ROW('Hygiene Data'!F178))="","",OFFSET('Hygiene Data'!$F$12,0,10*ROW('Hygiene Data'!F178)))</f>
        <v/>
      </c>
      <c r="DW184" s="294" t="str">
        <f ca="true">+IF(OFFSET('Hygiene Data'!$F$13,0,10*ROW('Hygiene Data'!F178))="","",OFFSET('Hygiene Data'!$F$13,0,10*ROW('Hygiene Data'!F178)))</f>
        <v/>
      </c>
      <c r="DX184" s="294" t="str">
        <f ca="true">+IF(OFFSET('Hygiene Data'!$G$11,0,10*ROW('Hygiene Data'!G178))="","",OFFSET('Hygiene Data'!$G$11,0,10*ROW('Hygiene Data'!G178)))</f>
        <v/>
      </c>
      <c r="DY184" s="294" t="str">
        <f ca="true">+IF(OFFSET('Hygiene Data'!$G$12,0,10*ROW('Hygiene Data'!G178))="","",OFFSET('Hygiene Data'!$G$12,0,10*ROW('Hygiene Data'!G178)))</f>
        <v/>
      </c>
      <c r="DZ184" s="294" t="str">
        <f ca="true">+IF(OFFSET('Hygiene Data'!$G$13,0,10*ROW('Hygiene Data'!G178))="","",OFFSET('Hygiene Data'!$G$13,0,10*ROW('Hygiene Data'!G178)))</f>
        <v/>
      </c>
      <c r="EA184" s="294" t="str">
        <f ca="true">+IF(OFFSET('Hygiene Data'!$H$11,0,10*ROW('Hygiene Data'!H178))="","",OFFSET('Hygiene Data'!$H$11,0,10*ROW('Hygiene Data'!H178)))</f>
        <v/>
      </c>
      <c r="EB184" s="294" t="str">
        <f ca="true">+IF(OFFSET('Hygiene Data'!$H$12,0,10*ROW('Hygiene Data'!H178))="","",OFFSET('Hygiene Data'!$H$12,0,10*ROW('Hygiene Data'!H178)))</f>
        <v/>
      </c>
      <c r="EC184" s="294" t="str">
        <f ca="true">+IF(OFFSET('Hygiene Data'!$H$13,0,10*ROW('Hygiene Data'!H178))="","",OFFSET('Hygiene Data'!$H$13,0,10*ROW('Hygiene Data'!H178)))</f>
        <v/>
      </c>
      <c r="ED184" s="294" t="str">
        <f ca="true">+IF(OFFSET('Hygiene Data'!$I$11,0,10*ROW('Hygiene Data'!I178))="","",OFFSET('Hygiene Data'!$I$11,0,10*ROW('Hygiene Data'!I178)))</f>
        <v/>
      </c>
      <c r="EE184" s="294" t="str">
        <f ca="true">+IF(OFFSET('Hygiene Data'!$I$12,0,10*ROW('Hygiene Data'!I178))="","",OFFSET('Hygiene Data'!$I$12,0,10*ROW('Hygiene Data'!I178)))</f>
        <v/>
      </c>
      <c r="EF184" s="294"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50" t="str">
        <f t="shared" ca="true" si="2"/>
        <v/>
      </c>
      <c r="D185" s="96"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6"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6"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6"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6"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6"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6"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6"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6"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6"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6"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6"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6"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6"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6"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6"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6"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6"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7"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7"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7"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7"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7"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7"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7"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7"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7"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7"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7"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7"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7"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7"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7"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7"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7"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7"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7"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7"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7"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7"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7"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7"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7"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7"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7"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7"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7"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7"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8"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8"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8"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8"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8"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8"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8"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8"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8"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8"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8"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8"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8"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8"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8"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8"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8"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8"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94"/>
      <c r="BS185" s="294" t="str">
        <f ca="true">+IF(OFFSET('Water Data'!$D$27,0,10*ROW('Water Data'!D179))="","",OFFSET('Water Data'!$D$27,0,10*ROW('Water Data'!D179)))</f>
        <v/>
      </c>
      <c r="BT185" s="294" t="str">
        <f ca="true">+IF(OFFSET('Water Data'!$D$28,0,10*ROW('Water Data'!D179))="","",OFFSET('Water Data'!$D$28,0,10*ROW('Water Data'!D179)))</f>
        <v/>
      </c>
      <c r="BU185" s="294" t="str">
        <f ca="true">+IF(OFFSET('Water Data'!$D$29,0,10*ROW('Water Data'!D179))="","",OFFSET('Water Data'!$D$29,0,10*ROW('Water Data'!D179)))</f>
        <v/>
      </c>
      <c r="BV185" s="294" t="str">
        <f ca="true">+IF(OFFSET('Water Data'!$E$27,0,10*ROW('Water Data'!E179))="","",OFFSET('Water Data'!$E$27,0,10*ROW('Water Data'!E179)))</f>
        <v/>
      </c>
      <c r="BW185" s="294" t="str">
        <f ca="true">+IF(OFFSET('Water Data'!$E$28,0,10*ROW('Water Data'!E179))="","",OFFSET('Water Data'!$E$28,0,10*ROW('Water Data'!E179)))</f>
        <v/>
      </c>
      <c r="BX185" s="294" t="str">
        <f ca="true">+IF(OFFSET('Water Data'!$E$29,0,10*ROW('Water Data'!E179))="","",OFFSET('Water Data'!$E$29,0,10*ROW('Water Data'!E179)))</f>
        <v/>
      </c>
      <c r="BY185" s="294" t="str">
        <f ca="true">+IF(OFFSET('Water Data'!$F$27,0,10*ROW('Water Data'!F179))="","",OFFSET('Water Data'!$F$27,0,10*ROW('Water Data'!F179)))</f>
        <v/>
      </c>
      <c r="BZ185" s="294" t="str">
        <f ca="true">+IF(OFFSET('Water Data'!$F$28,0,10*ROW('Water Data'!F179))="","",OFFSET('Water Data'!$F$28,0,10*ROW('Water Data'!F179)))</f>
        <v/>
      </c>
      <c r="CA185" s="294" t="str">
        <f ca="true">+IF(OFFSET('Water Data'!$F$29,0,10*ROW('Water Data'!F179))="","",OFFSET('Water Data'!$F$29,0,10*ROW('Water Data'!F179)))</f>
        <v/>
      </c>
      <c r="CB185" s="294" t="str">
        <f ca="true">+IF(OFFSET('Water Data'!$G$27,0,10*ROW('Water Data'!G179))="","",OFFSET('Water Data'!$G$27,0,10*ROW('Water Data'!G179)))</f>
        <v/>
      </c>
      <c r="CC185" s="294" t="str">
        <f ca="true">+IF(OFFSET('Water Data'!$G$28,0,10*ROW('Water Data'!G179))="","",OFFSET('Water Data'!$G$28,0,10*ROW('Water Data'!G179)))</f>
        <v/>
      </c>
      <c r="CD185" s="294" t="str">
        <f ca="true">+IF(OFFSET('Water Data'!$G$29,0,10*ROW('Water Data'!G179))="","",OFFSET('Water Data'!$G$29,0,10*ROW('Water Data'!G179)))</f>
        <v/>
      </c>
      <c r="CE185" s="294" t="str">
        <f ca="true">+IF(OFFSET('Water Data'!$H$27,0,10*ROW('Water Data'!H179))="","",OFFSET('Water Data'!$H$27,0,10*ROW('Water Data'!H179)))</f>
        <v/>
      </c>
      <c r="CF185" s="294" t="str">
        <f ca="true">+IF(OFFSET('Water Data'!$H$28,0,10*ROW('Water Data'!H179))="","",OFFSET('Water Data'!$H$28,0,10*ROW('Water Data'!H179)))</f>
        <v/>
      </c>
      <c r="CG185" s="294" t="str">
        <f ca="true">+IF(OFFSET('Water Data'!$H$29,0,10*ROW('Water Data'!H179))="","",OFFSET('Water Data'!$H$29,0,10*ROW('Water Data'!H179)))</f>
        <v/>
      </c>
      <c r="CH185" s="294" t="str">
        <f ca="true">+IF(OFFSET('Water Data'!$I$27,0,10*ROW('Water Data'!I179))="","",OFFSET('Water Data'!$I$27,0,10*ROW('Water Data'!I179)))</f>
        <v/>
      </c>
      <c r="CI185" s="294" t="str">
        <f ca="true">+IF(OFFSET('Water Data'!$I$28,0,10*ROW('Water Data'!I179))="","",OFFSET('Water Data'!$I$28,0,10*ROW('Water Data'!I179)))</f>
        <v/>
      </c>
      <c r="CJ185" s="294" t="str">
        <f ca="true">+IF(OFFSET('Water Data'!$I$29,0,10*ROW('Water Data'!I179))="","",OFFSET('Water Data'!$I$29,0,10*ROW('Water Data'!I179)))</f>
        <v/>
      </c>
      <c r="CK185" s="294" t="str">
        <f ca="true">+IF(OFFSET('Sanitation Data'!$D$28,0,10*ROW('Sanitation Data'!D179))="","",OFFSET('Sanitation Data'!$D$28,0,10*ROW('Sanitation Data'!D179)))</f>
        <v/>
      </c>
      <c r="CL185" s="294" t="str">
        <f ca="true">+IF(OFFSET('Sanitation Data'!$D$29,0,10*ROW('Sanitation Data'!D179))="","",OFFSET('Sanitation Data'!$D$29,0,10*ROW('Sanitation Data'!D179)))</f>
        <v/>
      </c>
      <c r="CM185" s="294" t="str">
        <f ca="true">+IF(OFFSET('Sanitation Data'!$D$30,0,10*ROW('Sanitation Data'!D179))="","",OFFSET('Sanitation Data'!$D$30,0,10*ROW('Sanitation Data'!D179)))</f>
        <v/>
      </c>
      <c r="CN185" s="294" t="str">
        <f ca="true">+IF(OFFSET('Sanitation Data'!$D$31,0,10*ROW('Sanitation Data'!D179))="","",OFFSET('Sanitation Data'!$D$31,0,10*ROW('Sanitation Data'!D179)))</f>
        <v/>
      </c>
      <c r="CO185" s="294" t="str">
        <f ca="true">+IF(OFFSET('Sanitation Data'!$D$32,0,10*ROW('Sanitation Data'!D179))="","",OFFSET('Sanitation Data'!$D$32,0,10*ROW('Sanitation Data'!D179)))</f>
        <v/>
      </c>
      <c r="CP185" s="294" t="str">
        <f ca="true">+IF(OFFSET('Sanitation Data'!$E$28,0,10*ROW('Sanitation Data'!E179))="","",OFFSET('Sanitation Data'!$E$28,0,10*ROW('Sanitation Data'!E179)))</f>
        <v/>
      </c>
      <c r="CQ185" s="294" t="str">
        <f ca="true">+IF(OFFSET('Sanitation Data'!$E$29,0,10*ROW('Sanitation Data'!E179))="","",OFFSET('Sanitation Data'!$E$29,0,10*ROW('Sanitation Data'!E179)))</f>
        <v/>
      </c>
      <c r="CR185" s="294" t="str">
        <f ca="true">+IF(OFFSET('Sanitation Data'!$E$30,0,10*ROW('Sanitation Data'!E179))="","",OFFSET('Sanitation Data'!$E$30,0,10*ROW('Sanitation Data'!E179)))</f>
        <v/>
      </c>
      <c r="CS185" s="294" t="str">
        <f ca="true">+IF(OFFSET('Sanitation Data'!$E$31,0,10*ROW('Sanitation Data'!E179))="","",OFFSET('Sanitation Data'!$E$31,0,10*ROW('Sanitation Data'!E179)))</f>
        <v/>
      </c>
      <c r="CT185" s="294" t="str">
        <f ca="true">+IF(OFFSET('Sanitation Data'!$E$32,0,10*ROW('Sanitation Data'!E179))="","",OFFSET('Sanitation Data'!$E$32,0,10*ROW('Sanitation Data'!E179)))</f>
        <v/>
      </c>
      <c r="CU185" s="294" t="str">
        <f ca="true">+IF(OFFSET('Sanitation Data'!$F$28,0,10*ROW('Sanitation Data'!F179))="","",OFFSET('Sanitation Data'!$F$28,0,10*ROW('Sanitation Data'!F179)))</f>
        <v/>
      </c>
      <c r="CV185" s="294" t="str">
        <f ca="true">+IF(OFFSET('Sanitation Data'!$F$29,0,10*ROW('Sanitation Data'!F179))="","",OFFSET('Sanitation Data'!$F$29,0,10*ROW('Sanitation Data'!F179)))</f>
        <v/>
      </c>
      <c r="CW185" s="294" t="str">
        <f ca="true">+IF(OFFSET('Sanitation Data'!$F$30,0,10*ROW('Sanitation Data'!F179))="","",OFFSET('Sanitation Data'!$F$30,0,10*ROW('Sanitation Data'!F179)))</f>
        <v/>
      </c>
      <c r="CX185" s="294" t="str">
        <f ca="true">+IF(OFFSET('Sanitation Data'!$F$31,0,10*ROW('Sanitation Data'!F179))="","",OFFSET('Sanitation Data'!$F$31,0,10*ROW('Sanitation Data'!F179)))</f>
        <v/>
      </c>
      <c r="CY185" s="294" t="str">
        <f ca="true">+IF(OFFSET('Sanitation Data'!$F$32,0,10*ROW('Sanitation Data'!F179))="","",OFFSET('Sanitation Data'!$F$32,0,10*ROW('Sanitation Data'!F179)))</f>
        <v/>
      </c>
      <c r="CZ185" s="294" t="str">
        <f ca="true">+IF(OFFSET('Sanitation Data'!$G$28,0,10*ROW('Sanitation Data'!G179))="","",OFFSET('Sanitation Data'!$G$28,0,10*ROW('Sanitation Data'!G179)))</f>
        <v/>
      </c>
      <c r="DA185" s="294" t="str">
        <f ca="true">+IF(OFFSET('Sanitation Data'!$G$29,0,10*ROW('Sanitation Data'!G179))="","",OFFSET('Sanitation Data'!$G$29,0,10*ROW('Sanitation Data'!G179)))</f>
        <v/>
      </c>
      <c r="DB185" s="294" t="str">
        <f ca="true">+IF(OFFSET('Sanitation Data'!$G$30,0,10*ROW('Sanitation Data'!G179))="","",OFFSET('Sanitation Data'!$G$30,0,10*ROW('Sanitation Data'!G179)))</f>
        <v/>
      </c>
      <c r="DC185" s="294" t="str">
        <f ca="true">+IF(OFFSET('Sanitation Data'!$G$31,0,10*ROW('Sanitation Data'!G179))="","",OFFSET('Sanitation Data'!$G$31,0,10*ROW('Sanitation Data'!G179)))</f>
        <v/>
      </c>
      <c r="DD185" s="294" t="str">
        <f ca="true">+IF(OFFSET('Sanitation Data'!$G$32,0,10*ROW('Sanitation Data'!G179))="","",OFFSET('Sanitation Data'!$G$32,0,10*ROW('Sanitation Data'!G179)))</f>
        <v/>
      </c>
      <c r="DE185" s="294" t="str">
        <f ca="true">+IF(OFFSET('Sanitation Data'!$H$28,0,10*ROW('Sanitation Data'!H179))="","",OFFSET('Sanitation Data'!$H$28,0,10*ROW('Sanitation Data'!H179)))</f>
        <v/>
      </c>
      <c r="DF185" s="294" t="str">
        <f ca="true">+IF(OFFSET('Sanitation Data'!$H$29,0,10*ROW('Sanitation Data'!H179))="","",OFFSET('Sanitation Data'!$H$29,0,10*ROW('Sanitation Data'!H179)))</f>
        <v/>
      </c>
      <c r="DG185" s="294" t="str">
        <f ca="true">+IF(OFFSET('Sanitation Data'!$H$30,0,10*ROW('Sanitation Data'!H179))="","",OFFSET('Sanitation Data'!$H$30,0,10*ROW('Sanitation Data'!H179)))</f>
        <v/>
      </c>
      <c r="DH185" s="294" t="str">
        <f ca="true">+IF(OFFSET('Sanitation Data'!$H$31,0,10*ROW('Sanitation Data'!H179))="","",OFFSET('Sanitation Data'!$H$31,0,10*ROW('Sanitation Data'!H179)))</f>
        <v/>
      </c>
      <c r="DI185" s="294" t="str">
        <f ca="true">+IF(OFFSET('Sanitation Data'!$H$32,0,10*ROW('Sanitation Data'!H179))="","",OFFSET('Sanitation Data'!$H$32,0,10*ROW('Sanitation Data'!H179)))</f>
        <v/>
      </c>
      <c r="DJ185" s="294" t="str">
        <f ca="true">+IF(OFFSET('Sanitation Data'!$I$28,0,10*ROW('Sanitation Data'!I179))="","",OFFSET('Sanitation Data'!$I$28,0,10*ROW('Sanitation Data'!I179)))</f>
        <v/>
      </c>
      <c r="DK185" s="294" t="str">
        <f ca="true">+IF(OFFSET('Sanitation Data'!$I$29,0,10*ROW('Sanitation Data'!I179))="","",OFFSET('Sanitation Data'!$I$29,0,10*ROW('Sanitation Data'!I179)))</f>
        <v/>
      </c>
      <c r="DL185" s="294" t="str">
        <f ca="true">+IF(OFFSET('Sanitation Data'!$I$30,0,10*ROW('Sanitation Data'!I179))="","",OFFSET('Sanitation Data'!$I$30,0,10*ROW('Sanitation Data'!I179)))</f>
        <v/>
      </c>
      <c r="DM185" s="294" t="str">
        <f ca="true">+IF(OFFSET('Sanitation Data'!$I$31,0,10*ROW('Sanitation Data'!I179))="","",OFFSET('Sanitation Data'!$I$31,0,10*ROW('Sanitation Data'!I179)))</f>
        <v/>
      </c>
      <c r="DN185" s="294" t="str">
        <f ca="true">+IF(OFFSET('Sanitation Data'!$I$32,0,10*ROW('Sanitation Data'!I179))="","",OFFSET('Sanitation Data'!$I$32,0,10*ROW('Sanitation Data'!I179)))</f>
        <v/>
      </c>
      <c r="DO185" s="294" t="str">
        <f ca="true">+IF(OFFSET('Hygiene Data'!$D$11,0,10*ROW('Hygiene Data'!D179))="","",OFFSET('Hygiene Data'!$D$11,0,10*ROW('Hygiene Data'!D179)))</f>
        <v/>
      </c>
      <c r="DP185" s="294" t="str">
        <f ca="true">+IF(OFFSET('Hygiene Data'!$D$12,0,10*ROW('Hygiene Data'!D179))="","",OFFSET('Hygiene Data'!$D$12,0,10*ROW('Hygiene Data'!D179)))</f>
        <v/>
      </c>
      <c r="DQ185" s="294" t="str">
        <f ca="true">+IF(OFFSET('Hygiene Data'!$D$13,0,10*ROW('Hygiene Data'!D179))="","",OFFSET('Hygiene Data'!$D$13,0,10*ROW('Hygiene Data'!D179)))</f>
        <v/>
      </c>
      <c r="DR185" s="294" t="str">
        <f ca="true">+IF(OFFSET('Hygiene Data'!$E$11,0,10*ROW('Hygiene Data'!E179))="","",OFFSET('Hygiene Data'!$E$11,0,10*ROW('Hygiene Data'!E179)))</f>
        <v/>
      </c>
      <c r="DS185" s="294" t="str">
        <f ca="true">+IF(OFFSET('Hygiene Data'!$E$12,0,10*ROW('Hygiene Data'!E179))="","",OFFSET('Hygiene Data'!$E$12,0,10*ROW('Hygiene Data'!E179)))</f>
        <v/>
      </c>
      <c r="DT185" s="294" t="str">
        <f ca="true">+IF(OFFSET('Hygiene Data'!$E$13,0,10*ROW('Hygiene Data'!E179))="","",OFFSET('Hygiene Data'!$E$13,0,10*ROW('Hygiene Data'!E179)))</f>
        <v/>
      </c>
      <c r="DU185" s="294" t="str">
        <f ca="true">+IF(OFFSET('Hygiene Data'!$F$11,0,10*ROW('Hygiene Data'!F179))="","",OFFSET('Hygiene Data'!$F$11,0,10*ROW('Hygiene Data'!F179)))</f>
        <v/>
      </c>
      <c r="DV185" s="294" t="str">
        <f ca="true">+IF(OFFSET('Hygiene Data'!$F$12,0,10*ROW('Hygiene Data'!F179))="","",OFFSET('Hygiene Data'!$F$12,0,10*ROW('Hygiene Data'!F179)))</f>
        <v/>
      </c>
      <c r="DW185" s="294" t="str">
        <f ca="true">+IF(OFFSET('Hygiene Data'!$F$13,0,10*ROW('Hygiene Data'!F179))="","",OFFSET('Hygiene Data'!$F$13,0,10*ROW('Hygiene Data'!F179)))</f>
        <v/>
      </c>
      <c r="DX185" s="294" t="str">
        <f ca="true">+IF(OFFSET('Hygiene Data'!$G$11,0,10*ROW('Hygiene Data'!G179))="","",OFFSET('Hygiene Data'!$G$11,0,10*ROW('Hygiene Data'!G179)))</f>
        <v/>
      </c>
      <c r="DY185" s="294" t="str">
        <f ca="true">+IF(OFFSET('Hygiene Data'!$G$12,0,10*ROW('Hygiene Data'!G179))="","",OFFSET('Hygiene Data'!$G$12,0,10*ROW('Hygiene Data'!G179)))</f>
        <v/>
      </c>
      <c r="DZ185" s="294" t="str">
        <f ca="true">+IF(OFFSET('Hygiene Data'!$G$13,0,10*ROW('Hygiene Data'!G179))="","",OFFSET('Hygiene Data'!$G$13,0,10*ROW('Hygiene Data'!G179)))</f>
        <v/>
      </c>
      <c r="EA185" s="294" t="str">
        <f ca="true">+IF(OFFSET('Hygiene Data'!$H$11,0,10*ROW('Hygiene Data'!H179))="","",OFFSET('Hygiene Data'!$H$11,0,10*ROW('Hygiene Data'!H179)))</f>
        <v/>
      </c>
      <c r="EB185" s="294" t="str">
        <f ca="true">+IF(OFFSET('Hygiene Data'!$H$12,0,10*ROW('Hygiene Data'!H179))="","",OFFSET('Hygiene Data'!$H$12,0,10*ROW('Hygiene Data'!H179)))</f>
        <v/>
      </c>
      <c r="EC185" s="294" t="str">
        <f ca="true">+IF(OFFSET('Hygiene Data'!$H$13,0,10*ROW('Hygiene Data'!H179))="","",OFFSET('Hygiene Data'!$H$13,0,10*ROW('Hygiene Data'!H179)))</f>
        <v/>
      </c>
      <c r="ED185" s="294" t="str">
        <f ca="true">+IF(OFFSET('Hygiene Data'!$I$11,0,10*ROW('Hygiene Data'!I179))="","",OFFSET('Hygiene Data'!$I$11,0,10*ROW('Hygiene Data'!I179)))</f>
        <v/>
      </c>
      <c r="EE185" s="294" t="str">
        <f ca="true">+IF(OFFSET('Hygiene Data'!$I$12,0,10*ROW('Hygiene Data'!I179))="","",OFFSET('Hygiene Data'!$I$12,0,10*ROW('Hygiene Data'!I179)))</f>
        <v/>
      </c>
      <c r="EF185" s="294"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50" t="str">
        <f t="shared" ca="true" si="2"/>
        <v/>
      </c>
      <c r="D186" s="96"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6"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6"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6"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6"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6"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6"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6"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6"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6"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6"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6"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6"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6"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6"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6"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6"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6"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7"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7"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7"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7"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7"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7"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7"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7"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7"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7"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7"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7"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7"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7"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7"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7"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7"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7"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7"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7"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7"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7"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7"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7"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7"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7"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7"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7"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7"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7"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8"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8"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8"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8"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8"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8"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8"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8"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8"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8"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8"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8"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8"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8"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8"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8"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8"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8"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94"/>
      <c r="BS186" s="294" t="str">
        <f ca="true">+IF(OFFSET('Water Data'!$D$27,0,10*ROW('Water Data'!D180))="","",OFFSET('Water Data'!$D$27,0,10*ROW('Water Data'!D180)))</f>
        <v/>
      </c>
      <c r="BT186" s="294" t="str">
        <f ca="true">+IF(OFFSET('Water Data'!$D$28,0,10*ROW('Water Data'!D180))="","",OFFSET('Water Data'!$D$28,0,10*ROW('Water Data'!D180)))</f>
        <v/>
      </c>
      <c r="BU186" s="294" t="str">
        <f ca="true">+IF(OFFSET('Water Data'!$D$29,0,10*ROW('Water Data'!D180))="","",OFFSET('Water Data'!$D$29,0,10*ROW('Water Data'!D180)))</f>
        <v/>
      </c>
      <c r="BV186" s="294" t="str">
        <f ca="true">+IF(OFFSET('Water Data'!$E$27,0,10*ROW('Water Data'!E180))="","",OFFSET('Water Data'!$E$27,0,10*ROW('Water Data'!E180)))</f>
        <v/>
      </c>
      <c r="BW186" s="294" t="str">
        <f ca="true">+IF(OFFSET('Water Data'!$E$28,0,10*ROW('Water Data'!E180))="","",OFFSET('Water Data'!$E$28,0,10*ROW('Water Data'!E180)))</f>
        <v/>
      </c>
      <c r="BX186" s="294" t="str">
        <f ca="true">+IF(OFFSET('Water Data'!$E$29,0,10*ROW('Water Data'!E180))="","",OFFSET('Water Data'!$E$29,0,10*ROW('Water Data'!E180)))</f>
        <v/>
      </c>
      <c r="BY186" s="294" t="str">
        <f ca="true">+IF(OFFSET('Water Data'!$F$27,0,10*ROW('Water Data'!F180))="","",OFFSET('Water Data'!$F$27,0,10*ROW('Water Data'!F180)))</f>
        <v/>
      </c>
      <c r="BZ186" s="294" t="str">
        <f ca="true">+IF(OFFSET('Water Data'!$F$28,0,10*ROW('Water Data'!F180))="","",OFFSET('Water Data'!$F$28,0,10*ROW('Water Data'!F180)))</f>
        <v/>
      </c>
      <c r="CA186" s="294" t="str">
        <f ca="true">+IF(OFFSET('Water Data'!$F$29,0,10*ROW('Water Data'!F180))="","",OFFSET('Water Data'!$F$29,0,10*ROW('Water Data'!F180)))</f>
        <v/>
      </c>
      <c r="CB186" s="294" t="str">
        <f ca="true">+IF(OFFSET('Water Data'!$G$27,0,10*ROW('Water Data'!G180))="","",OFFSET('Water Data'!$G$27,0,10*ROW('Water Data'!G180)))</f>
        <v/>
      </c>
      <c r="CC186" s="294" t="str">
        <f ca="true">+IF(OFFSET('Water Data'!$G$28,0,10*ROW('Water Data'!G180))="","",OFFSET('Water Data'!$G$28,0,10*ROW('Water Data'!G180)))</f>
        <v/>
      </c>
      <c r="CD186" s="294" t="str">
        <f ca="true">+IF(OFFSET('Water Data'!$G$29,0,10*ROW('Water Data'!G180))="","",OFFSET('Water Data'!$G$29,0,10*ROW('Water Data'!G180)))</f>
        <v/>
      </c>
      <c r="CE186" s="294" t="str">
        <f ca="true">+IF(OFFSET('Water Data'!$H$27,0,10*ROW('Water Data'!H180))="","",OFFSET('Water Data'!$H$27,0,10*ROW('Water Data'!H180)))</f>
        <v/>
      </c>
      <c r="CF186" s="294" t="str">
        <f ca="true">+IF(OFFSET('Water Data'!$H$28,0,10*ROW('Water Data'!H180))="","",OFFSET('Water Data'!$H$28,0,10*ROW('Water Data'!H180)))</f>
        <v/>
      </c>
      <c r="CG186" s="294" t="str">
        <f ca="true">+IF(OFFSET('Water Data'!$H$29,0,10*ROW('Water Data'!H180))="","",OFFSET('Water Data'!$H$29,0,10*ROW('Water Data'!H180)))</f>
        <v/>
      </c>
      <c r="CH186" s="294" t="str">
        <f ca="true">+IF(OFFSET('Water Data'!$I$27,0,10*ROW('Water Data'!I180))="","",OFFSET('Water Data'!$I$27,0,10*ROW('Water Data'!I180)))</f>
        <v/>
      </c>
      <c r="CI186" s="294" t="str">
        <f ca="true">+IF(OFFSET('Water Data'!$I$28,0,10*ROW('Water Data'!I180))="","",OFFSET('Water Data'!$I$28,0,10*ROW('Water Data'!I180)))</f>
        <v/>
      </c>
      <c r="CJ186" s="294" t="str">
        <f ca="true">+IF(OFFSET('Water Data'!$I$29,0,10*ROW('Water Data'!I180))="","",OFFSET('Water Data'!$I$29,0,10*ROW('Water Data'!I180)))</f>
        <v/>
      </c>
      <c r="CK186" s="294" t="str">
        <f ca="true">+IF(OFFSET('Sanitation Data'!$D$28,0,10*ROW('Sanitation Data'!D180))="","",OFFSET('Sanitation Data'!$D$28,0,10*ROW('Sanitation Data'!D180)))</f>
        <v/>
      </c>
      <c r="CL186" s="294" t="str">
        <f ca="true">+IF(OFFSET('Sanitation Data'!$D$29,0,10*ROW('Sanitation Data'!D180))="","",OFFSET('Sanitation Data'!$D$29,0,10*ROW('Sanitation Data'!D180)))</f>
        <v/>
      </c>
      <c r="CM186" s="294" t="str">
        <f ca="true">+IF(OFFSET('Sanitation Data'!$D$30,0,10*ROW('Sanitation Data'!D180))="","",OFFSET('Sanitation Data'!$D$30,0,10*ROW('Sanitation Data'!D180)))</f>
        <v/>
      </c>
      <c r="CN186" s="294" t="str">
        <f ca="true">+IF(OFFSET('Sanitation Data'!$D$31,0,10*ROW('Sanitation Data'!D180))="","",OFFSET('Sanitation Data'!$D$31,0,10*ROW('Sanitation Data'!D180)))</f>
        <v/>
      </c>
      <c r="CO186" s="294" t="str">
        <f ca="true">+IF(OFFSET('Sanitation Data'!$D$32,0,10*ROW('Sanitation Data'!D180))="","",OFFSET('Sanitation Data'!$D$32,0,10*ROW('Sanitation Data'!D180)))</f>
        <v/>
      </c>
      <c r="CP186" s="294" t="str">
        <f ca="true">+IF(OFFSET('Sanitation Data'!$E$28,0,10*ROW('Sanitation Data'!E180))="","",OFFSET('Sanitation Data'!$E$28,0,10*ROW('Sanitation Data'!E180)))</f>
        <v/>
      </c>
      <c r="CQ186" s="294" t="str">
        <f ca="true">+IF(OFFSET('Sanitation Data'!$E$29,0,10*ROW('Sanitation Data'!E180))="","",OFFSET('Sanitation Data'!$E$29,0,10*ROW('Sanitation Data'!E180)))</f>
        <v/>
      </c>
      <c r="CR186" s="294" t="str">
        <f ca="true">+IF(OFFSET('Sanitation Data'!$E$30,0,10*ROW('Sanitation Data'!E180))="","",OFFSET('Sanitation Data'!$E$30,0,10*ROW('Sanitation Data'!E180)))</f>
        <v/>
      </c>
      <c r="CS186" s="294" t="str">
        <f ca="true">+IF(OFFSET('Sanitation Data'!$E$31,0,10*ROW('Sanitation Data'!E180))="","",OFFSET('Sanitation Data'!$E$31,0,10*ROW('Sanitation Data'!E180)))</f>
        <v/>
      </c>
      <c r="CT186" s="294" t="str">
        <f ca="true">+IF(OFFSET('Sanitation Data'!$E$32,0,10*ROW('Sanitation Data'!E180))="","",OFFSET('Sanitation Data'!$E$32,0,10*ROW('Sanitation Data'!E180)))</f>
        <v/>
      </c>
      <c r="CU186" s="294" t="str">
        <f ca="true">+IF(OFFSET('Sanitation Data'!$F$28,0,10*ROW('Sanitation Data'!F180))="","",OFFSET('Sanitation Data'!$F$28,0,10*ROW('Sanitation Data'!F180)))</f>
        <v/>
      </c>
      <c r="CV186" s="294" t="str">
        <f ca="true">+IF(OFFSET('Sanitation Data'!$F$29,0,10*ROW('Sanitation Data'!F180))="","",OFFSET('Sanitation Data'!$F$29,0,10*ROW('Sanitation Data'!F180)))</f>
        <v/>
      </c>
      <c r="CW186" s="294" t="str">
        <f ca="true">+IF(OFFSET('Sanitation Data'!$F$30,0,10*ROW('Sanitation Data'!F180))="","",OFFSET('Sanitation Data'!$F$30,0,10*ROW('Sanitation Data'!F180)))</f>
        <v/>
      </c>
      <c r="CX186" s="294" t="str">
        <f ca="true">+IF(OFFSET('Sanitation Data'!$F$31,0,10*ROW('Sanitation Data'!F180))="","",OFFSET('Sanitation Data'!$F$31,0,10*ROW('Sanitation Data'!F180)))</f>
        <v/>
      </c>
      <c r="CY186" s="294" t="str">
        <f ca="true">+IF(OFFSET('Sanitation Data'!$F$32,0,10*ROW('Sanitation Data'!F180))="","",OFFSET('Sanitation Data'!$F$32,0,10*ROW('Sanitation Data'!F180)))</f>
        <v/>
      </c>
      <c r="CZ186" s="294" t="str">
        <f ca="true">+IF(OFFSET('Sanitation Data'!$G$28,0,10*ROW('Sanitation Data'!G180))="","",OFFSET('Sanitation Data'!$G$28,0,10*ROW('Sanitation Data'!G180)))</f>
        <v/>
      </c>
      <c r="DA186" s="294" t="str">
        <f ca="true">+IF(OFFSET('Sanitation Data'!$G$29,0,10*ROW('Sanitation Data'!G180))="","",OFFSET('Sanitation Data'!$G$29,0,10*ROW('Sanitation Data'!G180)))</f>
        <v/>
      </c>
      <c r="DB186" s="294" t="str">
        <f ca="true">+IF(OFFSET('Sanitation Data'!$G$30,0,10*ROW('Sanitation Data'!G180))="","",OFFSET('Sanitation Data'!$G$30,0,10*ROW('Sanitation Data'!G180)))</f>
        <v/>
      </c>
      <c r="DC186" s="294" t="str">
        <f ca="true">+IF(OFFSET('Sanitation Data'!$G$31,0,10*ROW('Sanitation Data'!G180))="","",OFFSET('Sanitation Data'!$G$31,0,10*ROW('Sanitation Data'!G180)))</f>
        <v/>
      </c>
      <c r="DD186" s="294" t="str">
        <f ca="true">+IF(OFFSET('Sanitation Data'!$G$32,0,10*ROW('Sanitation Data'!G180))="","",OFFSET('Sanitation Data'!$G$32,0,10*ROW('Sanitation Data'!G180)))</f>
        <v/>
      </c>
      <c r="DE186" s="294" t="str">
        <f ca="true">+IF(OFFSET('Sanitation Data'!$H$28,0,10*ROW('Sanitation Data'!H180))="","",OFFSET('Sanitation Data'!$H$28,0,10*ROW('Sanitation Data'!H180)))</f>
        <v/>
      </c>
      <c r="DF186" s="294" t="str">
        <f ca="true">+IF(OFFSET('Sanitation Data'!$H$29,0,10*ROW('Sanitation Data'!H180))="","",OFFSET('Sanitation Data'!$H$29,0,10*ROW('Sanitation Data'!H180)))</f>
        <v/>
      </c>
      <c r="DG186" s="294" t="str">
        <f ca="true">+IF(OFFSET('Sanitation Data'!$H$30,0,10*ROW('Sanitation Data'!H180))="","",OFFSET('Sanitation Data'!$H$30,0,10*ROW('Sanitation Data'!H180)))</f>
        <v/>
      </c>
      <c r="DH186" s="294" t="str">
        <f ca="true">+IF(OFFSET('Sanitation Data'!$H$31,0,10*ROW('Sanitation Data'!H180))="","",OFFSET('Sanitation Data'!$H$31,0,10*ROW('Sanitation Data'!H180)))</f>
        <v/>
      </c>
      <c r="DI186" s="294" t="str">
        <f ca="true">+IF(OFFSET('Sanitation Data'!$H$32,0,10*ROW('Sanitation Data'!H180))="","",OFFSET('Sanitation Data'!$H$32,0,10*ROW('Sanitation Data'!H180)))</f>
        <v/>
      </c>
      <c r="DJ186" s="294" t="str">
        <f ca="true">+IF(OFFSET('Sanitation Data'!$I$28,0,10*ROW('Sanitation Data'!I180))="","",OFFSET('Sanitation Data'!$I$28,0,10*ROW('Sanitation Data'!I180)))</f>
        <v/>
      </c>
      <c r="DK186" s="294" t="str">
        <f ca="true">+IF(OFFSET('Sanitation Data'!$I$29,0,10*ROW('Sanitation Data'!I180))="","",OFFSET('Sanitation Data'!$I$29,0,10*ROW('Sanitation Data'!I180)))</f>
        <v/>
      </c>
      <c r="DL186" s="294" t="str">
        <f ca="true">+IF(OFFSET('Sanitation Data'!$I$30,0,10*ROW('Sanitation Data'!I180))="","",OFFSET('Sanitation Data'!$I$30,0,10*ROW('Sanitation Data'!I180)))</f>
        <v/>
      </c>
      <c r="DM186" s="294" t="str">
        <f ca="true">+IF(OFFSET('Sanitation Data'!$I$31,0,10*ROW('Sanitation Data'!I180))="","",OFFSET('Sanitation Data'!$I$31,0,10*ROW('Sanitation Data'!I180)))</f>
        <v/>
      </c>
      <c r="DN186" s="294" t="str">
        <f ca="true">+IF(OFFSET('Sanitation Data'!$I$32,0,10*ROW('Sanitation Data'!I180))="","",OFFSET('Sanitation Data'!$I$32,0,10*ROW('Sanitation Data'!I180)))</f>
        <v/>
      </c>
      <c r="DO186" s="294" t="str">
        <f ca="true">+IF(OFFSET('Hygiene Data'!$D$11,0,10*ROW('Hygiene Data'!D180))="","",OFFSET('Hygiene Data'!$D$11,0,10*ROW('Hygiene Data'!D180)))</f>
        <v/>
      </c>
      <c r="DP186" s="294" t="str">
        <f ca="true">+IF(OFFSET('Hygiene Data'!$D$12,0,10*ROW('Hygiene Data'!D180))="","",OFFSET('Hygiene Data'!$D$12,0,10*ROW('Hygiene Data'!D180)))</f>
        <v/>
      </c>
      <c r="DQ186" s="294" t="str">
        <f ca="true">+IF(OFFSET('Hygiene Data'!$D$13,0,10*ROW('Hygiene Data'!D180))="","",OFFSET('Hygiene Data'!$D$13,0,10*ROW('Hygiene Data'!D180)))</f>
        <v/>
      </c>
      <c r="DR186" s="294" t="str">
        <f ca="true">+IF(OFFSET('Hygiene Data'!$E$11,0,10*ROW('Hygiene Data'!E180))="","",OFFSET('Hygiene Data'!$E$11,0,10*ROW('Hygiene Data'!E180)))</f>
        <v/>
      </c>
      <c r="DS186" s="294" t="str">
        <f ca="true">+IF(OFFSET('Hygiene Data'!$E$12,0,10*ROW('Hygiene Data'!E180))="","",OFFSET('Hygiene Data'!$E$12,0,10*ROW('Hygiene Data'!E180)))</f>
        <v/>
      </c>
      <c r="DT186" s="294" t="str">
        <f ca="true">+IF(OFFSET('Hygiene Data'!$E$13,0,10*ROW('Hygiene Data'!E180))="","",OFFSET('Hygiene Data'!$E$13,0,10*ROW('Hygiene Data'!E180)))</f>
        <v/>
      </c>
      <c r="DU186" s="294" t="str">
        <f ca="true">+IF(OFFSET('Hygiene Data'!$F$11,0,10*ROW('Hygiene Data'!F180))="","",OFFSET('Hygiene Data'!$F$11,0,10*ROW('Hygiene Data'!F180)))</f>
        <v/>
      </c>
      <c r="DV186" s="294" t="str">
        <f ca="true">+IF(OFFSET('Hygiene Data'!$F$12,0,10*ROW('Hygiene Data'!F180))="","",OFFSET('Hygiene Data'!$F$12,0,10*ROW('Hygiene Data'!F180)))</f>
        <v/>
      </c>
      <c r="DW186" s="294" t="str">
        <f ca="true">+IF(OFFSET('Hygiene Data'!$F$13,0,10*ROW('Hygiene Data'!F180))="","",OFFSET('Hygiene Data'!$F$13,0,10*ROW('Hygiene Data'!F180)))</f>
        <v/>
      </c>
      <c r="DX186" s="294" t="str">
        <f ca="true">+IF(OFFSET('Hygiene Data'!$G$11,0,10*ROW('Hygiene Data'!G180))="","",OFFSET('Hygiene Data'!$G$11,0,10*ROW('Hygiene Data'!G180)))</f>
        <v/>
      </c>
      <c r="DY186" s="294" t="str">
        <f ca="true">+IF(OFFSET('Hygiene Data'!$G$12,0,10*ROW('Hygiene Data'!G180))="","",OFFSET('Hygiene Data'!$G$12,0,10*ROW('Hygiene Data'!G180)))</f>
        <v/>
      </c>
      <c r="DZ186" s="294" t="str">
        <f ca="true">+IF(OFFSET('Hygiene Data'!$G$13,0,10*ROW('Hygiene Data'!G180))="","",OFFSET('Hygiene Data'!$G$13,0,10*ROW('Hygiene Data'!G180)))</f>
        <v/>
      </c>
      <c r="EA186" s="294" t="str">
        <f ca="true">+IF(OFFSET('Hygiene Data'!$H$11,0,10*ROW('Hygiene Data'!H180))="","",OFFSET('Hygiene Data'!$H$11,0,10*ROW('Hygiene Data'!H180)))</f>
        <v/>
      </c>
      <c r="EB186" s="294" t="str">
        <f ca="true">+IF(OFFSET('Hygiene Data'!$H$12,0,10*ROW('Hygiene Data'!H180))="","",OFFSET('Hygiene Data'!$H$12,0,10*ROW('Hygiene Data'!H180)))</f>
        <v/>
      </c>
      <c r="EC186" s="294" t="str">
        <f ca="true">+IF(OFFSET('Hygiene Data'!$H$13,0,10*ROW('Hygiene Data'!H180))="","",OFFSET('Hygiene Data'!$H$13,0,10*ROW('Hygiene Data'!H180)))</f>
        <v/>
      </c>
      <c r="ED186" s="294" t="str">
        <f ca="true">+IF(OFFSET('Hygiene Data'!$I$11,0,10*ROW('Hygiene Data'!I180))="","",OFFSET('Hygiene Data'!$I$11,0,10*ROW('Hygiene Data'!I180)))</f>
        <v/>
      </c>
      <c r="EE186" s="294" t="str">
        <f ca="true">+IF(OFFSET('Hygiene Data'!$I$12,0,10*ROW('Hygiene Data'!I180))="","",OFFSET('Hygiene Data'!$I$12,0,10*ROW('Hygiene Data'!I180)))</f>
        <v/>
      </c>
      <c r="EF186" s="294"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50" t="str">
        <f t="shared" ca="true" si="2"/>
        <v/>
      </c>
      <c r="D187" s="96"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6"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6"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6"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6"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6"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6"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6"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6"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6"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6"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6"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6"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6"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6"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6"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6"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6"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7"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7"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7"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7"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7"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7"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7"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7"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7"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7"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7"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7"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7"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7"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7"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7"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7"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7"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7"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7"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7"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7"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7"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7"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7"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7"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7"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7"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7"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7"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8"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8"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8"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8"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8"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8"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8"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8"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8"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8"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8"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8"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8"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8"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8"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8"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8"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8"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94"/>
      <c r="BS187" s="294" t="str">
        <f ca="true">+IF(OFFSET('Water Data'!$D$27,0,10*ROW('Water Data'!D181))="","",OFFSET('Water Data'!$D$27,0,10*ROW('Water Data'!D181)))</f>
        <v/>
      </c>
      <c r="BT187" s="294" t="str">
        <f ca="true">+IF(OFFSET('Water Data'!$D$28,0,10*ROW('Water Data'!D181))="","",OFFSET('Water Data'!$D$28,0,10*ROW('Water Data'!D181)))</f>
        <v/>
      </c>
      <c r="BU187" s="294" t="str">
        <f ca="true">+IF(OFFSET('Water Data'!$D$29,0,10*ROW('Water Data'!D181))="","",OFFSET('Water Data'!$D$29,0,10*ROW('Water Data'!D181)))</f>
        <v/>
      </c>
      <c r="BV187" s="294" t="str">
        <f ca="true">+IF(OFFSET('Water Data'!$E$27,0,10*ROW('Water Data'!E181))="","",OFFSET('Water Data'!$E$27,0,10*ROW('Water Data'!E181)))</f>
        <v/>
      </c>
      <c r="BW187" s="294" t="str">
        <f ca="true">+IF(OFFSET('Water Data'!$E$28,0,10*ROW('Water Data'!E181))="","",OFFSET('Water Data'!$E$28,0,10*ROW('Water Data'!E181)))</f>
        <v/>
      </c>
      <c r="BX187" s="294" t="str">
        <f ca="true">+IF(OFFSET('Water Data'!$E$29,0,10*ROW('Water Data'!E181))="","",OFFSET('Water Data'!$E$29,0,10*ROW('Water Data'!E181)))</f>
        <v/>
      </c>
      <c r="BY187" s="294" t="str">
        <f ca="true">+IF(OFFSET('Water Data'!$F$27,0,10*ROW('Water Data'!F181))="","",OFFSET('Water Data'!$F$27,0,10*ROW('Water Data'!F181)))</f>
        <v/>
      </c>
      <c r="BZ187" s="294" t="str">
        <f ca="true">+IF(OFFSET('Water Data'!$F$28,0,10*ROW('Water Data'!F181))="","",OFFSET('Water Data'!$F$28,0,10*ROW('Water Data'!F181)))</f>
        <v/>
      </c>
      <c r="CA187" s="294" t="str">
        <f ca="true">+IF(OFFSET('Water Data'!$F$29,0,10*ROW('Water Data'!F181))="","",OFFSET('Water Data'!$F$29,0,10*ROW('Water Data'!F181)))</f>
        <v/>
      </c>
      <c r="CB187" s="294" t="str">
        <f ca="true">+IF(OFFSET('Water Data'!$G$27,0,10*ROW('Water Data'!G181))="","",OFFSET('Water Data'!$G$27,0,10*ROW('Water Data'!G181)))</f>
        <v/>
      </c>
      <c r="CC187" s="294" t="str">
        <f ca="true">+IF(OFFSET('Water Data'!$G$28,0,10*ROW('Water Data'!G181))="","",OFFSET('Water Data'!$G$28,0,10*ROW('Water Data'!G181)))</f>
        <v/>
      </c>
      <c r="CD187" s="294" t="str">
        <f ca="true">+IF(OFFSET('Water Data'!$G$29,0,10*ROW('Water Data'!G181))="","",OFFSET('Water Data'!$G$29,0,10*ROW('Water Data'!G181)))</f>
        <v/>
      </c>
      <c r="CE187" s="294" t="str">
        <f ca="true">+IF(OFFSET('Water Data'!$H$27,0,10*ROW('Water Data'!H181))="","",OFFSET('Water Data'!$H$27,0,10*ROW('Water Data'!H181)))</f>
        <v/>
      </c>
      <c r="CF187" s="294" t="str">
        <f ca="true">+IF(OFFSET('Water Data'!$H$28,0,10*ROW('Water Data'!H181))="","",OFFSET('Water Data'!$H$28,0,10*ROW('Water Data'!H181)))</f>
        <v/>
      </c>
      <c r="CG187" s="294" t="str">
        <f ca="true">+IF(OFFSET('Water Data'!$H$29,0,10*ROW('Water Data'!H181))="","",OFFSET('Water Data'!$H$29,0,10*ROW('Water Data'!H181)))</f>
        <v/>
      </c>
      <c r="CH187" s="294" t="str">
        <f ca="true">+IF(OFFSET('Water Data'!$I$27,0,10*ROW('Water Data'!I181))="","",OFFSET('Water Data'!$I$27,0,10*ROW('Water Data'!I181)))</f>
        <v/>
      </c>
      <c r="CI187" s="294" t="str">
        <f ca="true">+IF(OFFSET('Water Data'!$I$28,0,10*ROW('Water Data'!I181))="","",OFFSET('Water Data'!$I$28,0,10*ROW('Water Data'!I181)))</f>
        <v/>
      </c>
      <c r="CJ187" s="294" t="str">
        <f ca="true">+IF(OFFSET('Water Data'!$I$29,0,10*ROW('Water Data'!I181))="","",OFFSET('Water Data'!$I$29,0,10*ROW('Water Data'!I181)))</f>
        <v/>
      </c>
      <c r="CK187" s="294" t="str">
        <f ca="true">+IF(OFFSET('Sanitation Data'!$D$28,0,10*ROW('Sanitation Data'!D181))="","",OFFSET('Sanitation Data'!$D$28,0,10*ROW('Sanitation Data'!D181)))</f>
        <v/>
      </c>
      <c r="CL187" s="294" t="str">
        <f ca="true">+IF(OFFSET('Sanitation Data'!$D$29,0,10*ROW('Sanitation Data'!D181))="","",OFFSET('Sanitation Data'!$D$29,0,10*ROW('Sanitation Data'!D181)))</f>
        <v/>
      </c>
      <c r="CM187" s="294" t="str">
        <f ca="true">+IF(OFFSET('Sanitation Data'!$D$30,0,10*ROW('Sanitation Data'!D181))="","",OFFSET('Sanitation Data'!$D$30,0,10*ROW('Sanitation Data'!D181)))</f>
        <v/>
      </c>
      <c r="CN187" s="294" t="str">
        <f ca="true">+IF(OFFSET('Sanitation Data'!$D$31,0,10*ROW('Sanitation Data'!D181))="","",OFFSET('Sanitation Data'!$D$31,0,10*ROW('Sanitation Data'!D181)))</f>
        <v/>
      </c>
      <c r="CO187" s="294" t="str">
        <f ca="true">+IF(OFFSET('Sanitation Data'!$D$32,0,10*ROW('Sanitation Data'!D181))="","",OFFSET('Sanitation Data'!$D$32,0,10*ROW('Sanitation Data'!D181)))</f>
        <v/>
      </c>
      <c r="CP187" s="294" t="str">
        <f ca="true">+IF(OFFSET('Sanitation Data'!$E$28,0,10*ROW('Sanitation Data'!E181))="","",OFFSET('Sanitation Data'!$E$28,0,10*ROW('Sanitation Data'!E181)))</f>
        <v/>
      </c>
      <c r="CQ187" s="294" t="str">
        <f ca="true">+IF(OFFSET('Sanitation Data'!$E$29,0,10*ROW('Sanitation Data'!E181))="","",OFFSET('Sanitation Data'!$E$29,0,10*ROW('Sanitation Data'!E181)))</f>
        <v/>
      </c>
      <c r="CR187" s="294" t="str">
        <f ca="true">+IF(OFFSET('Sanitation Data'!$E$30,0,10*ROW('Sanitation Data'!E181))="","",OFFSET('Sanitation Data'!$E$30,0,10*ROW('Sanitation Data'!E181)))</f>
        <v/>
      </c>
      <c r="CS187" s="294" t="str">
        <f ca="true">+IF(OFFSET('Sanitation Data'!$E$31,0,10*ROW('Sanitation Data'!E181))="","",OFFSET('Sanitation Data'!$E$31,0,10*ROW('Sanitation Data'!E181)))</f>
        <v/>
      </c>
      <c r="CT187" s="294" t="str">
        <f ca="true">+IF(OFFSET('Sanitation Data'!$E$32,0,10*ROW('Sanitation Data'!E181))="","",OFFSET('Sanitation Data'!$E$32,0,10*ROW('Sanitation Data'!E181)))</f>
        <v/>
      </c>
      <c r="CU187" s="294" t="str">
        <f ca="true">+IF(OFFSET('Sanitation Data'!$F$28,0,10*ROW('Sanitation Data'!F181))="","",OFFSET('Sanitation Data'!$F$28,0,10*ROW('Sanitation Data'!F181)))</f>
        <v/>
      </c>
      <c r="CV187" s="294" t="str">
        <f ca="true">+IF(OFFSET('Sanitation Data'!$F$29,0,10*ROW('Sanitation Data'!F181))="","",OFFSET('Sanitation Data'!$F$29,0,10*ROW('Sanitation Data'!F181)))</f>
        <v/>
      </c>
      <c r="CW187" s="294" t="str">
        <f ca="true">+IF(OFFSET('Sanitation Data'!$F$30,0,10*ROW('Sanitation Data'!F181))="","",OFFSET('Sanitation Data'!$F$30,0,10*ROW('Sanitation Data'!F181)))</f>
        <v/>
      </c>
      <c r="CX187" s="294" t="str">
        <f ca="true">+IF(OFFSET('Sanitation Data'!$F$31,0,10*ROW('Sanitation Data'!F181))="","",OFFSET('Sanitation Data'!$F$31,0,10*ROW('Sanitation Data'!F181)))</f>
        <v/>
      </c>
      <c r="CY187" s="294" t="str">
        <f ca="true">+IF(OFFSET('Sanitation Data'!$F$32,0,10*ROW('Sanitation Data'!F181))="","",OFFSET('Sanitation Data'!$F$32,0,10*ROW('Sanitation Data'!F181)))</f>
        <v/>
      </c>
      <c r="CZ187" s="294" t="str">
        <f ca="true">+IF(OFFSET('Sanitation Data'!$G$28,0,10*ROW('Sanitation Data'!G181))="","",OFFSET('Sanitation Data'!$G$28,0,10*ROW('Sanitation Data'!G181)))</f>
        <v/>
      </c>
      <c r="DA187" s="294" t="str">
        <f ca="true">+IF(OFFSET('Sanitation Data'!$G$29,0,10*ROW('Sanitation Data'!G181))="","",OFFSET('Sanitation Data'!$G$29,0,10*ROW('Sanitation Data'!G181)))</f>
        <v/>
      </c>
      <c r="DB187" s="294" t="str">
        <f ca="true">+IF(OFFSET('Sanitation Data'!$G$30,0,10*ROW('Sanitation Data'!G181))="","",OFFSET('Sanitation Data'!$G$30,0,10*ROW('Sanitation Data'!G181)))</f>
        <v/>
      </c>
      <c r="DC187" s="294" t="str">
        <f ca="true">+IF(OFFSET('Sanitation Data'!$G$31,0,10*ROW('Sanitation Data'!G181))="","",OFFSET('Sanitation Data'!$G$31,0,10*ROW('Sanitation Data'!G181)))</f>
        <v/>
      </c>
      <c r="DD187" s="294" t="str">
        <f ca="true">+IF(OFFSET('Sanitation Data'!$G$32,0,10*ROW('Sanitation Data'!G181))="","",OFFSET('Sanitation Data'!$G$32,0,10*ROW('Sanitation Data'!G181)))</f>
        <v/>
      </c>
      <c r="DE187" s="294" t="str">
        <f ca="true">+IF(OFFSET('Sanitation Data'!$H$28,0,10*ROW('Sanitation Data'!H181))="","",OFFSET('Sanitation Data'!$H$28,0,10*ROW('Sanitation Data'!H181)))</f>
        <v/>
      </c>
      <c r="DF187" s="294" t="str">
        <f ca="true">+IF(OFFSET('Sanitation Data'!$H$29,0,10*ROW('Sanitation Data'!H181))="","",OFFSET('Sanitation Data'!$H$29,0,10*ROW('Sanitation Data'!H181)))</f>
        <v/>
      </c>
      <c r="DG187" s="294" t="str">
        <f ca="true">+IF(OFFSET('Sanitation Data'!$H$30,0,10*ROW('Sanitation Data'!H181))="","",OFFSET('Sanitation Data'!$H$30,0,10*ROW('Sanitation Data'!H181)))</f>
        <v/>
      </c>
      <c r="DH187" s="294" t="str">
        <f ca="true">+IF(OFFSET('Sanitation Data'!$H$31,0,10*ROW('Sanitation Data'!H181))="","",OFFSET('Sanitation Data'!$H$31,0,10*ROW('Sanitation Data'!H181)))</f>
        <v/>
      </c>
      <c r="DI187" s="294" t="str">
        <f ca="true">+IF(OFFSET('Sanitation Data'!$H$32,0,10*ROW('Sanitation Data'!H181))="","",OFFSET('Sanitation Data'!$H$32,0,10*ROW('Sanitation Data'!H181)))</f>
        <v/>
      </c>
      <c r="DJ187" s="294" t="str">
        <f ca="true">+IF(OFFSET('Sanitation Data'!$I$28,0,10*ROW('Sanitation Data'!I181))="","",OFFSET('Sanitation Data'!$I$28,0,10*ROW('Sanitation Data'!I181)))</f>
        <v/>
      </c>
      <c r="DK187" s="294" t="str">
        <f ca="true">+IF(OFFSET('Sanitation Data'!$I$29,0,10*ROW('Sanitation Data'!I181))="","",OFFSET('Sanitation Data'!$I$29,0,10*ROW('Sanitation Data'!I181)))</f>
        <v/>
      </c>
      <c r="DL187" s="294" t="str">
        <f ca="true">+IF(OFFSET('Sanitation Data'!$I$30,0,10*ROW('Sanitation Data'!I181))="","",OFFSET('Sanitation Data'!$I$30,0,10*ROW('Sanitation Data'!I181)))</f>
        <v/>
      </c>
      <c r="DM187" s="294" t="str">
        <f ca="true">+IF(OFFSET('Sanitation Data'!$I$31,0,10*ROW('Sanitation Data'!I181))="","",OFFSET('Sanitation Data'!$I$31,0,10*ROW('Sanitation Data'!I181)))</f>
        <v/>
      </c>
      <c r="DN187" s="294" t="str">
        <f ca="true">+IF(OFFSET('Sanitation Data'!$I$32,0,10*ROW('Sanitation Data'!I181))="","",OFFSET('Sanitation Data'!$I$32,0,10*ROW('Sanitation Data'!I181)))</f>
        <v/>
      </c>
      <c r="DO187" s="294" t="str">
        <f ca="true">+IF(OFFSET('Hygiene Data'!$D$11,0,10*ROW('Hygiene Data'!D181))="","",OFFSET('Hygiene Data'!$D$11,0,10*ROW('Hygiene Data'!D181)))</f>
        <v/>
      </c>
      <c r="DP187" s="294" t="str">
        <f ca="true">+IF(OFFSET('Hygiene Data'!$D$12,0,10*ROW('Hygiene Data'!D181))="","",OFFSET('Hygiene Data'!$D$12,0,10*ROW('Hygiene Data'!D181)))</f>
        <v/>
      </c>
      <c r="DQ187" s="294" t="str">
        <f ca="true">+IF(OFFSET('Hygiene Data'!$D$13,0,10*ROW('Hygiene Data'!D181))="","",OFFSET('Hygiene Data'!$D$13,0,10*ROW('Hygiene Data'!D181)))</f>
        <v/>
      </c>
      <c r="DR187" s="294" t="str">
        <f ca="true">+IF(OFFSET('Hygiene Data'!$E$11,0,10*ROW('Hygiene Data'!E181))="","",OFFSET('Hygiene Data'!$E$11,0,10*ROW('Hygiene Data'!E181)))</f>
        <v/>
      </c>
      <c r="DS187" s="294" t="str">
        <f ca="true">+IF(OFFSET('Hygiene Data'!$E$12,0,10*ROW('Hygiene Data'!E181))="","",OFFSET('Hygiene Data'!$E$12,0,10*ROW('Hygiene Data'!E181)))</f>
        <v/>
      </c>
      <c r="DT187" s="294" t="str">
        <f ca="true">+IF(OFFSET('Hygiene Data'!$E$13,0,10*ROW('Hygiene Data'!E181))="","",OFFSET('Hygiene Data'!$E$13,0,10*ROW('Hygiene Data'!E181)))</f>
        <v/>
      </c>
      <c r="DU187" s="294" t="str">
        <f ca="true">+IF(OFFSET('Hygiene Data'!$F$11,0,10*ROW('Hygiene Data'!F181))="","",OFFSET('Hygiene Data'!$F$11,0,10*ROW('Hygiene Data'!F181)))</f>
        <v/>
      </c>
      <c r="DV187" s="294" t="str">
        <f ca="true">+IF(OFFSET('Hygiene Data'!$F$12,0,10*ROW('Hygiene Data'!F181))="","",OFFSET('Hygiene Data'!$F$12,0,10*ROW('Hygiene Data'!F181)))</f>
        <v/>
      </c>
      <c r="DW187" s="294" t="str">
        <f ca="true">+IF(OFFSET('Hygiene Data'!$F$13,0,10*ROW('Hygiene Data'!F181))="","",OFFSET('Hygiene Data'!$F$13,0,10*ROW('Hygiene Data'!F181)))</f>
        <v/>
      </c>
      <c r="DX187" s="294" t="str">
        <f ca="true">+IF(OFFSET('Hygiene Data'!$G$11,0,10*ROW('Hygiene Data'!G181))="","",OFFSET('Hygiene Data'!$G$11,0,10*ROW('Hygiene Data'!G181)))</f>
        <v/>
      </c>
      <c r="DY187" s="294" t="str">
        <f ca="true">+IF(OFFSET('Hygiene Data'!$G$12,0,10*ROW('Hygiene Data'!G181))="","",OFFSET('Hygiene Data'!$G$12,0,10*ROW('Hygiene Data'!G181)))</f>
        <v/>
      </c>
      <c r="DZ187" s="294" t="str">
        <f ca="true">+IF(OFFSET('Hygiene Data'!$G$13,0,10*ROW('Hygiene Data'!G181))="","",OFFSET('Hygiene Data'!$G$13,0,10*ROW('Hygiene Data'!G181)))</f>
        <v/>
      </c>
      <c r="EA187" s="294" t="str">
        <f ca="true">+IF(OFFSET('Hygiene Data'!$H$11,0,10*ROW('Hygiene Data'!H181))="","",OFFSET('Hygiene Data'!$H$11,0,10*ROW('Hygiene Data'!H181)))</f>
        <v/>
      </c>
      <c r="EB187" s="294" t="str">
        <f ca="true">+IF(OFFSET('Hygiene Data'!$H$12,0,10*ROW('Hygiene Data'!H181))="","",OFFSET('Hygiene Data'!$H$12,0,10*ROW('Hygiene Data'!H181)))</f>
        <v/>
      </c>
      <c r="EC187" s="294" t="str">
        <f ca="true">+IF(OFFSET('Hygiene Data'!$H$13,0,10*ROW('Hygiene Data'!H181))="","",OFFSET('Hygiene Data'!$H$13,0,10*ROW('Hygiene Data'!H181)))</f>
        <v/>
      </c>
      <c r="ED187" s="294" t="str">
        <f ca="true">+IF(OFFSET('Hygiene Data'!$I$11,0,10*ROW('Hygiene Data'!I181))="","",OFFSET('Hygiene Data'!$I$11,0,10*ROW('Hygiene Data'!I181)))</f>
        <v/>
      </c>
      <c r="EE187" s="294" t="str">
        <f ca="true">+IF(OFFSET('Hygiene Data'!$I$12,0,10*ROW('Hygiene Data'!I181))="","",OFFSET('Hygiene Data'!$I$12,0,10*ROW('Hygiene Data'!I181)))</f>
        <v/>
      </c>
      <c r="EF187" s="294"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50" t="str">
        <f t="shared" ca="true" si="2"/>
        <v/>
      </c>
      <c r="D188" s="96"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6"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6"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6"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6"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6"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6"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6"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6"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6"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6"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6"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6"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6"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6"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6"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6"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6"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7"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7"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7"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7"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7"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7"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7"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7"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7"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7"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7"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7"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7"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7"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7"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7"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7"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7"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7"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7"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7"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7"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7"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7"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7"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7"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7"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7"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7"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7"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8"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8"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8"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8"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8"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8"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8"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8"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8"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8"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8"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8"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8"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8"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8"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8"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8"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8"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94"/>
      <c r="BS188" s="294" t="str">
        <f ca="true">+IF(OFFSET('Water Data'!$D$27,0,10*ROW('Water Data'!D182))="","",OFFSET('Water Data'!$D$27,0,10*ROW('Water Data'!D182)))</f>
        <v/>
      </c>
      <c r="BT188" s="294" t="str">
        <f ca="true">+IF(OFFSET('Water Data'!$D$28,0,10*ROW('Water Data'!D182))="","",OFFSET('Water Data'!$D$28,0,10*ROW('Water Data'!D182)))</f>
        <v/>
      </c>
      <c r="BU188" s="294" t="str">
        <f ca="true">+IF(OFFSET('Water Data'!$D$29,0,10*ROW('Water Data'!D182))="","",OFFSET('Water Data'!$D$29,0,10*ROW('Water Data'!D182)))</f>
        <v/>
      </c>
      <c r="BV188" s="294" t="str">
        <f ca="true">+IF(OFFSET('Water Data'!$E$27,0,10*ROW('Water Data'!E182))="","",OFFSET('Water Data'!$E$27,0,10*ROW('Water Data'!E182)))</f>
        <v/>
      </c>
      <c r="BW188" s="294" t="str">
        <f ca="true">+IF(OFFSET('Water Data'!$E$28,0,10*ROW('Water Data'!E182))="","",OFFSET('Water Data'!$E$28,0,10*ROW('Water Data'!E182)))</f>
        <v/>
      </c>
      <c r="BX188" s="294" t="str">
        <f ca="true">+IF(OFFSET('Water Data'!$E$29,0,10*ROW('Water Data'!E182))="","",OFFSET('Water Data'!$E$29,0,10*ROW('Water Data'!E182)))</f>
        <v/>
      </c>
      <c r="BY188" s="294" t="str">
        <f ca="true">+IF(OFFSET('Water Data'!$F$27,0,10*ROW('Water Data'!F182))="","",OFFSET('Water Data'!$F$27,0,10*ROW('Water Data'!F182)))</f>
        <v/>
      </c>
      <c r="BZ188" s="294" t="str">
        <f ca="true">+IF(OFFSET('Water Data'!$F$28,0,10*ROW('Water Data'!F182))="","",OFFSET('Water Data'!$F$28,0,10*ROW('Water Data'!F182)))</f>
        <v/>
      </c>
      <c r="CA188" s="294" t="str">
        <f ca="true">+IF(OFFSET('Water Data'!$F$29,0,10*ROW('Water Data'!F182))="","",OFFSET('Water Data'!$F$29,0,10*ROW('Water Data'!F182)))</f>
        <v/>
      </c>
      <c r="CB188" s="294" t="str">
        <f ca="true">+IF(OFFSET('Water Data'!$G$27,0,10*ROW('Water Data'!G182))="","",OFFSET('Water Data'!$G$27,0,10*ROW('Water Data'!G182)))</f>
        <v/>
      </c>
      <c r="CC188" s="294" t="str">
        <f ca="true">+IF(OFFSET('Water Data'!$G$28,0,10*ROW('Water Data'!G182))="","",OFFSET('Water Data'!$G$28,0,10*ROW('Water Data'!G182)))</f>
        <v/>
      </c>
      <c r="CD188" s="294" t="str">
        <f ca="true">+IF(OFFSET('Water Data'!$G$29,0,10*ROW('Water Data'!G182))="","",OFFSET('Water Data'!$G$29,0,10*ROW('Water Data'!G182)))</f>
        <v/>
      </c>
      <c r="CE188" s="294" t="str">
        <f ca="true">+IF(OFFSET('Water Data'!$H$27,0,10*ROW('Water Data'!H182))="","",OFFSET('Water Data'!$H$27,0,10*ROW('Water Data'!H182)))</f>
        <v/>
      </c>
      <c r="CF188" s="294" t="str">
        <f ca="true">+IF(OFFSET('Water Data'!$H$28,0,10*ROW('Water Data'!H182))="","",OFFSET('Water Data'!$H$28,0,10*ROW('Water Data'!H182)))</f>
        <v/>
      </c>
      <c r="CG188" s="294" t="str">
        <f ca="true">+IF(OFFSET('Water Data'!$H$29,0,10*ROW('Water Data'!H182))="","",OFFSET('Water Data'!$H$29,0,10*ROW('Water Data'!H182)))</f>
        <v/>
      </c>
      <c r="CH188" s="294" t="str">
        <f ca="true">+IF(OFFSET('Water Data'!$I$27,0,10*ROW('Water Data'!I182))="","",OFFSET('Water Data'!$I$27,0,10*ROW('Water Data'!I182)))</f>
        <v/>
      </c>
      <c r="CI188" s="294" t="str">
        <f ca="true">+IF(OFFSET('Water Data'!$I$28,0,10*ROW('Water Data'!I182))="","",OFFSET('Water Data'!$I$28,0,10*ROW('Water Data'!I182)))</f>
        <v/>
      </c>
      <c r="CJ188" s="294" t="str">
        <f ca="true">+IF(OFFSET('Water Data'!$I$29,0,10*ROW('Water Data'!I182))="","",OFFSET('Water Data'!$I$29,0,10*ROW('Water Data'!I182)))</f>
        <v/>
      </c>
      <c r="CK188" s="294" t="str">
        <f ca="true">+IF(OFFSET('Sanitation Data'!$D$28,0,10*ROW('Sanitation Data'!D182))="","",OFFSET('Sanitation Data'!$D$28,0,10*ROW('Sanitation Data'!D182)))</f>
        <v/>
      </c>
      <c r="CL188" s="294" t="str">
        <f ca="true">+IF(OFFSET('Sanitation Data'!$D$29,0,10*ROW('Sanitation Data'!D182))="","",OFFSET('Sanitation Data'!$D$29,0,10*ROW('Sanitation Data'!D182)))</f>
        <v/>
      </c>
      <c r="CM188" s="294" t="str">
        <f ca="true">+IF(OFFSET('Sanitation Data'!$D$30,0,10*ROW('Sanitation Data'!D182))="","",OFFSET('Sanitation Data'!$D$30,0,10*ROW('Sanitation Data'!D182)))</f>
        <v/>
      </c>
      <c r="CN188" s="294" t="str">
        <f ca="true">+IF(OFFSET('Sanitation Data'!$D$31,0,10*ROW('Sanitation Data'!D182))="","",OFFSET('Sanitation Data'!$D$31,0,10*ROW('Sanitation Data'!D182)))</f>
        <v/>
      </c>
      <c r="CO188" s="294" t="str">
        <f ca="true">+IF(OFFSET('Sanitation Data'!$D$32,0,10*ROW('Sanitation Data'!D182))="","",OFFSET('Sanitation Data'!$D$32,0,10*ROW('Sanitation Data'!D182)))</f>
        <v/>
      </c>
      <c r="CP188" s="294" t="str">
        <f ca="true">+IF(OFFSET('Sanitation Data'!$E$28,0,10*ROW('Sanitation Data'!E182))="","",OFFSET('Sanitation Data'!$E$28,0,10*ROW('Sanitation Data'!E182)))</f>
        <v/>
      </c>
      <c r="CQ188" s="294" t="str">
        <f ca="true">+IF(OFFSET('Sanitation Data'!$E$29,0,10*ROW('Sanitation Data'!E182))="","",OFFSET('Sanitation Data'!$E$29,0,10*ROW('Sanitation Data'!E182)))</f>
        <v/>
      </c>
      <c r="CR188" s="294" t="str">
        <f ca="true">+IF(OFFSET('Sanitation Data'!$E$30,0,10*ROW('Sanitation Data'!E182))="","",OFFSET('Sanitation Data'!$E$30,0,10*ROW('Sanitation Data'!E182)))</f>
        <v/>
      </c>
      <c r="CS188" s="294" t="str">
        <f ca="true">+IF(OFFSET('Sanitation Data'!$E$31,0,10*ROW('Sanitation Data'!E182))="","",OFFSET('Sanitation Data'!$E$31,0,10*ROW('Sanitation Data'!E182)))</f>
        <v/>
      </c>
      <c r="CT188" s="294" t="str">
        <f ca="true">+IF(OFFSET('Sanitation Data'!$E$32,0,10*ROW('Sanitation Data'!E182))="","",OFFSET('Sanitation Data'!$E$32,0,10*ROW('Sanitation Data'!E182)))</f>
        <v/>
      </c>
      <c r="CU188" s="294" t="str">
        <f ca="true">+IF(OFFSET('Sanitation Data'!$F$28,0,10*ROW('Sanitation Data'!F182))="","",OFFSET('Sanitation Data'!$F$28,0,10*ROW('Sanitation Data'!F182)))</f>
        <v/>
      </c>
      <c r="CV188" s="294" t="str">
        <f ca="true">+IF(OFFSET('Sanitation Data'!$F$29,0,10*ROW('Sanitation Data'!F182))="","",OFFSET('Sanitation Data'!$F$29,0,10*ROW('Sanitation Data'!F182)))</f>
        <v/>
      </c>
      <c r="CW188" s="294" t="str">
        <f ca="true">+IF(OFFSET('Sanitation Data'!$F$30,0,10*ROW('Sanitation Data'!F182))="","",OFFSET('Sanitation Data'!$F$30,0,10*ROW('Sanitation Data'!F182)))</f>
        <v/>
      </c>
      <c r="CX188" s="294" t="str">
        <f ca="true">+IF(OFFSET('Sanitation Data'!$F$31,0,10*ROW('Sanitation Data'!F182))="","",OFFSET('Sanitation Data'!$F$31,0,10*ROW('Sanitation Data'!F182)))</f>
        <v/>
      </c>
      <c r="CY188" s="294" t="str">
        <f ca="true">+IF(OFFSET('Sanitation Data'!$F$32,0,10*ROW('Sanitation Data'!F182))="","",OFFSET('Sanitation Data'!$F$32,0,10*ROW('Sanitation Data'!F182)))</f>
        <v/>
      </c>
      <c r="CZ188" s="294" t="str">
        <f ca="true">+IF(OFFSET('Sanitation Data'!$G$28,0,10*ROW('Sanitation Data'!G182))="","",OFFSET('Sanitation Data'!$G$28,0,10*ROW('Sanitation Data'!G182)))</f>
        <v/>
      </c>
      <c r="DA188" s="294" t="str">
        <f ca="true">+IF(OFFSET('Sanitation Data'!$G$29,0,10*ROW('Sanitation Data'!G182))="","",OFFSET('Sanitation Data'!$G$29,0,10*ROW('Sanitation Data'!G182)))</f>
        <v/>
      </c>
      <c r="DB188" s="294" t="str">
        <f ca="true">+IF(OFFSET('Sanitation Data'!$G$30,0,10*ROW('Sanitation Data'!G182))="","",OFFSET('Sanitation Data'!$G$30,0,10*ROW('Sanitation Data'!G182)))</f>
        <v/>
      </c>
      <c r="DC188" s="294" t="str">
        <f ca="true">+IF(OFFSET('Sanitation Data'!$G$31,0,10*ROW('Sanitation Data'!G182))="","",OFFSET('Sanitation Data'!$G$31,0,10*ROW('Sanitation Data'!G182)))</f>
        <v/>
      </c>
      <c r="DD188" s="294" t="str">
        <f ca="true">+IF(OFFSET('Sanitation Data'!$G$32,0,10*ROW('Sanitation Data'!G182))="","",OFFSET('Sanitation Data'!$G$32,0,10*ROW('Sanitation Data'!G182)))</f>
        <v/>
      </c>
      <c r="DE188" s="294" t="str">
        <f ca="true">+IF(OFFSET('Sanitation Data'!$H$28,0,10*ROW('Sanitation Data'!H182))="","",OFFSET('Sanitation Data'!$H$28,0,10*ROW('Sanitation Data'!H182)))</f>
        <v/>
      </c>
      <c r="DF188" s="294" t="str">
        <f ca="true">+IF(OFFSET('Sanitation Data'!$H$29,0,10*ROW('Sanitation Data'!H182))="","",OFFSET('Sanitation Data'!$H$29,0,10*ROW('Sanitation Data'!H182)))</f>
        <v/>
      </c>
      <c r="DG188" s="294" t="str">
        <f ca="true">+IF(OFFSET('Sanitation Data'!$H$30,0,10*ROW('Sanitation Data'!H182))="","",OFFSET('Sanitation Data'!$H$30,0,10*ROW('Sanitation Data'!H182)))</f>
        <v/>
      </c>
      <c r="DH188" s="294" t="str">
        <f ca="true">+IF(OFFSET('Sanitation Data'!$H$31,0,10*ROW('Sanitation Data'!H182))="","",OFFSET('Sanitation Data'!$H$31,0,10*ROW('Sanitation Data'!H182)))</f>
        <v/>
      </c>
      <c r="DI188" s="294" t="str">
        <f ca="true">+IF(OFFSET('Sanitation Data'!$H$32,0,10*ROW('Sanitation Data'!H182))="","",OFFSET('Sanitation Data'!$H$32,0,10*ROW('Sanitation Data'!H182)))</f>
        <v/>
      </c>
      <c r="DJ188" s="294" t="str">
        <f ca="true">+IF(OFFSET('Sanitation Data'!$I$28,0,10*ROW('Sanitation Data'!I182))="","",OFFSET('Sanitation Data'!$I$28,0,10*ROW('Sanitation Data'!I182)))</f>
        <v/>
      </c>
      <c r="DK188" s="294" t="str">
        <f ca="true">+IF(OFFSET('Sanitation Data'!$I$29,0,10*ROW('Sanitation Data'!I182))="","",OFFSET('Sanitation Data'!$I$29,0,10*ROW('Sanitation Data'!I182)))</f>
        <v/>
      </c>
      <c r="DL188" s="294" t="str">
        <f ca="true">+IF(OFFSET('Sanitation Data'!$I$30,0,10*ROW('Sanitation Data'!I182))="","",OFFSET('Sanitation Data'!$I$30,0,10*ROW('Sanitation Data'!I182)))</f>
        <v/>
      </c>
      <c r="DM188" s="294" t="str">
        <f ca="true">+IF(OFFSET('Sanitation Data'!$I$31,0,10*ROW('Sanitation Data'!I182))="","",OFFSET('Sanitation Data'!$I$31,0,10*ROW('Sanitation Data'!I182)))</f>
        <v/>
      </c>
      <c r="DN188" s="294" t="str">
        <f ca="true">+IF(OFFSET('Sanitation Data'!$I$32,0,10*ROW('Sanitation Data'!I182))="","",OFFSET('Sanitation Data'!$I$32,0,10*ROW('Sanitation Data'!I182)))</f>
        <v/>
      </c>
      <c r="DO188" s="294" t="str">
        <f ca="true">+IF(OFFSET('Hygiene Data'!$D$11,0,10*ROW('Hygiene Data'!D182))="","",OFFSET('Hygiene Data'!$D$11,0,10*ROW('Hygiene Data'!D182)))</f>
        <v/>
      </c>
      <c r="DP188" s="294" t="str">
        <f ca="true">+IF(OFFSET('Hygiene Data'!$D$12,0,10*ROW('Hygiene Data'!D182))="","",OFFSET('Hygiene Data'!$D$12,0,10*ROW('Hygiene Data'!D182)))</f>
        <v/>
      </c>
      <c r="DQ188" s="294" t="str">
        <f ca="true">+IF(OFFSET('Hygiene Data'!$D$13,0,10*ROW('Hygiene Data'!D182))="","",OFFSET('Hygiene Data'!$D$13,0,10*ROW('Hygiene Data'!D182)))</f>
        <v/>
      </c>
      <c r="DR188" s="294" t="str">
        <f ca="true">+IF(OFFSET('Hygiene Data'!$E$11,0,10*ROW('Hygiene Data'!E182))="","",OFFSET('Hygiene Data'!$E$11,0,10*ROW('Hygiene Data'!E182)))</f>
        <v/>
      </c>
      <c r="DS188" s="294" t="str">
        <f ca="true">+IF(OFFSET('Hygiene Data'!$E$12,0,10*ROW('Hygiene Data'!E182))="","",OFFSET('Hygiene Data'!$E$12,0,10*ROW('Hygiene Data'!E182)))</f>
        <v/>
      </c>
      <c r="DT188" s="294" t="str">
        <f ca="true">+IF(OFFSET('Hygiene Data'!$E$13,0,10*ROW('Hygiene Data'!E182))="","",OFFSET('Hygiene Data'!$E$13,0,10*ROW('Hygiene Data'!E182)))</f>
        <v/>
      </c>
      <c r="DU188" s="294" t="str">
        <f ca="true">+IF(OFFSET('Hygiene Data'!$F$11,0,10*ROW('Hygiene Data'!F182))="","",OFFSET('Hygiene Data'!$F$11,0,10*ROW('Hygiene Data'!F182)))</f>
        <v/>
      </c>
      <c r="DV188" s="294" t="str">
        <f ca="true">+IF(OFFSET('Hygiene Data'!$F$12,0,10*ROW('Hygiene Data'!F182))="","",OFFSET('Hygiene Data'!$F$12,0,10*ROW('Hygiene Data'!F182)))</f>
        <v/>
      </c>
      <c r="DW188" s="294" t="str">
        <f ca="true">+IF(OFFSET('Hygiene Data'!$F$13,0,10*ROW('Hygiene Data'!F182))="","",OFFSET('Hygiene Data'!$F$13,0,10*ROW('Hygiene Data'!F182)))</f>
        <v/>
      </c>
      <c r="DX188" s="294" t="str">
        <f ca="true">+IF(OFFSET('Hygiene Data'!$G$11,0,10*ROW('Hygiene Data'!G182))="","",OFFSET('Hygiene Data'!$G$11,0,10*ROW('Hygiene Data'!G182)))</f>
        <v/>
      </c>
      <c r="DY188" s="294" t="str">
        <f ca="true">+IF(OFFSET('Hygiene Data'!$G$12,0,10*ROW('Hygiene Data'!G182))="","",OFFSET('Hygiene Data'!$G$12,0,10*ROW('Hygiene Data'!G182)))</f>
        <v/>
      </c>
      <c r="DZ188" s="294" t="str">
        <f ca="true">+IF(OFFSET('Hygiene Data'!$G$13,0,10*ROW('Hygiene Data'!G182))="","",OFFSET('Hygiene Data'!$G$13,0,10*ROW('Hygiene Data'!G182)))</f>
        <v/>
      </c>
      <c r="EA188" s="294" t="str">
        <f ca="true">+IF(OFFSET('Hygiene Data'!$H$11,0,10*ROW('Hygiene Data'!H182))="","",OFFSET('Hygiene Data'!$H$11,0,10*ROW('Hygiene Data'!H182)))</f>
        <v/>
      </c>
      <c r="EB188" s="294" t="str">
        <f ca="true">+IF(OFFSET('Hygiene Data'!$H$12,0,10*ROW('Hygiene Data'!H182))="","",OFFSET('Hygiene Data'!$H$12,0,10*ROW('Hygiene Data'!H182)))</f>
        <v/>
      </c>
      <c r="EC188" s="294" t="str">
        <f ca="true">+IF(OFFSET('Hygiene Data'!$H$13,0,10*ROW('Hygiene Data'!H182))="","",OFFSET('Hygiene Data'!$H$13,0,10*ROW('Hygiene Data'!H182)))</f>
        <v/>
      </c>
      <c r="ED188" s="294" t="str">
        <f ca="true">+IF(OFFSET('Hygiene Data'!$I$11,0,10*ROW('Hygiene Data'!I182))="","",OFFSET('Hygiene Data'!$I$11,0,10*ROW('Hygiene Data'!I182)))</f>
        <v/>
      </c>
      <c r="EE188" s="294" t="str">
        <f ca="true">+IF(OFFSET('Hygiene Data'!$I$12,0,10*ROW('Hygiene Data'!I182))="","",OFFSET('Hygiene Data'!$I$12,0,10*ROW('Hygiene Data'!I182)))</f>
        <v/>
      </c>
      <c r="EF188" s="294"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50" t="str">
        <f t="shared" ca="true" si="2"/>
        <v/>
      </c>
      <c r="D189" s="96"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6"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6"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6"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6"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6"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6"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6"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6"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6"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6"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6"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6"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6"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6"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6"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6"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6"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7"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7"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7"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7"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7"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7"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7"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7"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7"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7"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7"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7"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7"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7"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7"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7"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7"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7"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7"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7"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7"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7"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7"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7"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7"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7"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7"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7"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7"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7"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8"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8"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8"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8"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8"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8"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8"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8"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8"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8"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8"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8"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8"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8"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8"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8"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8"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8"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94"/>
      <c r="BS189" s="294" t="str">
        <f ca="true">+IF(OFFSET('Water Data'!$D$27,0,10*ROW('Water Data'!D183))="","",OFFSET('Water Data'!$D$27,0,10*ROW('Water Data'!D183)))</f>
        <v/>
      </c>
      <c r="BT189" s="294" t="str">
        <f ca="true">+IF(OFFSET('Water Data'!$D$28,0,10*ROW('Water Data'!D183))="","",OFFSET('Water Data'!$D$28,0,10*ROW('Water Data'!D183)))</f>
        <v/>
      </c>
      <c r="BU189" s="294" t="str">
        <f ca="true">+IF(OFFSET('Water Data'!$D$29,0,10*ROW('Water Data'!D183))="","",OFFSET('Water Data'!$D$29,0,10*ROW('Water Data'!D183)))</f>
        <v/>
      </c>
      <c r="BV189" s="294" t="str">
        <f ca="true">+IF(OFFSET('Water Data'!$E$27,0,10*ROW('Water Data'!E183))="","",OFFSET('Water Data'!$E$27,0,10*ROW('Water Data'!E183)))</f>
        <v/>
      </c>
      <c r="BW189" s="294" t="str">
        <f ca="true">+IF(OFFSET('Water Data'!$E$28,0,10*ROW('Water Data'!E183))="","",OFFSET('Water Data'!$E$28,0,10*ROW('Water Data'!E183)))</f>
        <v/>
      </c>
      <c r="BX189" s="294" t="str">
        <f ca="true">+IF(OFFSET('Water Data'!$E$29,0,10*ROW('Water Data'!E183))="","",OFFSET('Water Data'!$E$29,0,10*ROW('Water Data'!E183)))</f>
        <v/>
      </c>
      <c r="BY189" s="294" t="str">
        <f ca="true">+IF(OFFSET('Water Data'!$F$27,0,10*ROW('Water Data'!F183))="","",OFFSET('Water Data'!$F$27,0,10*ROW('Water Data'!F183)))</f>
        <v/>
      </c>
      <c r="BZ189" s="294" t="str">
        <f ca="true">+IF(OFFSET('Water Data'!$F$28,0,10*ROW('Water Data'!F183))="","",OFFSET('Water Data'!$F$28,0,10*ROW('Water Data'!F183)))</f>
        <v/>
      </c>
      <c r="CA189" s="294" t="str">
        <f ca="true">+IF(OFFSET('Water Data'!$F$29,0,10*ROW('Water Data'!F183))="","",OFFSET('Water Data'!$F$29,0,10*ROW('Water Data'!F183)))</f>
        <v/>
      </c>
      <c r="CB189" s="294" t="str">
        <f ca="true">+IF(OFFSET('Water Data'!$G$27,0,10*ROW('Water Data'!G183))="","",OFFSET('Water Data'!$G$27,0,10*ROW('Water Data'!G183)))</f>
        <v/>
      </c>
      <c r="CC189" s="294" t="str">
        <f ca="true">+IF(OFFSET('Water Data'!$G$28,0,10*ROW('Water Data'!G183))="","",OFFSET('Water Data'!$G$28,0,10*ROW('Water Data'!G183)))</f>
        <v/>
      </c>
      <c r="CD189" s="294" t="str">
        <f ca="true">+IF(OFFSET('Water Data'!$G$29,0,10*ROW('Water Data'!G183))="","",OFFSET('Water Data'!$G$29,0,10*ROW('Water Data'!G183)))</f>
        <v/>
      </c>
      <c r="CE189" s="294" t="str">
        <f ca="true">+IF(OFFSET('Water Data'!$H$27,0,10*ROW('Water Data'!H183))="","",OFFSET('Water Data'!$H$27,0,10*ROW('Water Data'!H183)))</f>
        <v/>
      </c>
      <c r="CF189" s="294" t="str">
        <f ca="true">+IF(OFFSET('Water Data'!$H$28,0,10*ROW('Water Data'!H183))="","",OFFSET('Water Data'!$H$28,0,10*ROW('Water Data'!H183)))</f>
        <v/>
      </c>
      <c r="CG189" s="294" t="str">
        <f ca="true">+IF(OFFSET('Water Data'!$H$29,0,10*ROW('Water Data'!H183))="","",OFFSET('Water Data'!$H$29,0,10*ROW('Water Data'!H183)))</f>
        <v/>
      </c>
      <c r="CH189" s="294" t="str">
        <f ca="true">+IF(OFFSET('Water Data'!$I$27,0,10*ROW('Water Data'!I183))="","",OFFSET('Water Data'!$I$27,0,10*ROW('Water Data'!I183)))</f>
        <v/>
      </c>
      <c r="CI189" s="294" t="str">
        <f ca="true">+IF(OFFSET('Water Data'!$I$28,0,10*ROW('Water Data'!I183))="","",OFFSET('Water Data'!$I$28,0,10*ROW('Water Data'!I183)))</f>
        <v/>
      </c>
      <c r="CJ189" s="294" t="str">
        <f ca="true">+IF(OFFSET('Water Data'!$I$29,0,10*ROW('Water Data'!I183))="","",OFFSET('Water Data'!$I$29,0,10*ROW('Water Data'!I183)))</f>
        <v/>
      </c>
      <c r="CK189" s="294" t="str">
        <f ca="true">+IF(OFFSET('Sanitation Data'!$D$28,0,10*ROW('Sanitation Data'!D183))="","",OFFSET('Sanitation Data'!$D$28,0,10*ROW('Sanitation Data'!D183)))</f>
        <v/>
      </c>
      <c r="CL189" s="294" t="str">
        <f ca="true">+IF(OFFSET('Sanitation Data'!$D$29,0,10*ROW('Sanitation Data'!D183))="","",OFFSET('Sanitation Data'!$D$29,0,10*ROW('Sanitation Data'!D183)))</f>
        <v/>
      </c>
      <c r="CM189" s="294" t="str">
        <f ca="true">+IF(OFFSET('Sanitation Data'!$D$30,0,10*ROW('Sanitation Data'!D183))="","",OFFSET('Sanitation Data'!$D$30,0,10*ROW('Sanitation Data'!D183)))</f>
        <v/>
      </c>
      <c r="CN189" s="294" t="str">
        <f ca="true">+IF(OFFSET('Sanitation Data'!$D$31,0,10*ROW('Sanitation Data'!D183))="","",OFFSET('Sanitation Data'!$D$31,0,10*ROW('Sanitation Data'!D183)))</f>
        <v/>
      </c>
      <c r="CO189" s="294" t="str">
        <f ca="true">+IF(OFFSET('Sanitation Data'!$D$32,0,10*ROW('Sanitation Data'!D183))="","",OFFSET('Sanitation Data'!$D$32,0,10*ROW('Sanitation Data'!D183)))</f>
        <v/>
      </c>
      <c r="CP189" s="294" t="str">
        <f ca="true">+IF(OFFSET('Sanitation Data'!$E$28,0,10*ROW('Sanitation Data'!E183))="","",OFFSET('Sanitation Data'!$E$28,0,10*ROW('Sanitation Data'!E183)))</f>
        <v/>
      </c>
      <c r="CQ189" s="294" t="str">
        <f ca="true">+IF(OFFSET('Sanitation Data'!$E$29,0,10*ROW('Sanitation Data'!E183))="","",OFFSET('Sanitation Data'!$E$29,0,10*ROW('Sanitation Data'!E183)))</f>
        <v/>
      </c>
      <c r="CR189" s="294" t="str">
        <f ca="true">+IF(OFFSET('Sanitation Data'!$E$30,0,10*ROW('Sanitation Data'!E183))="","",OFFSET('Sanitation Data'!$E$30,0,10*ROW('Sanitation Data'!E183)))</f>
        <v/>
      </c>
      <c r="CS189" s="294" t="str">
        <f ca="true">+IF(OFFSET('Sanitation Data'!$E$31,0,10*ROW('Sanitation Data'!E183))="","",OFFSET('Sanitation Data'!$E$31,0,10*ROW('Sanitation Data'!E183)))</f>
        <v/>
      </c>
      <c r="CT189" s="294" t="str">
        <f ca="true">+IF(OFFSET('Sanitation Data'!$E$32,0,10*ROW('Sanitation Data'!E183))="","",OFFSET('Sanitation Data'!$E$32,0,10*ROW('Sanitation Data'!E183)))</f>
        <v/>
      </c>
      <c r="CU189" s="294" t="str">
        <f ca="true">+IF(OFFSET('Sanitation Data'!$F$28,0,10*ROW('Sanitation Data'!F183))="","",OFFSET('Sanitation Data'!$F$28,0,10*ROW('Sanitation Data'!F183)))</f>
        <v/>
      </c>
      <c r="CV189" s="294" t="str">
        <f ca="true">+IF(OFFSET('Sanitation Data'!$F$29,0,10*ROW('Sanitation Data'!F183))="","",OFFSET('Sanitation Data'!$F$29,0,10*ROW('Sanitation Data'!F183)))</f>
        <v/>
      </c>
      <c r="CW189" s="294" t="str">
        <f ca="true">+IF(OFFSET('Sanitation Data'!$F$30,0,10*ROW('Sanitation Data'!F183))="","",OFFSET('Sanitation Data'!$F$30,0,10*ROW('Sanitation Data'!F183)))</f>
        <v/>
      </c>
      <c r="CX189" s="294" t="str">
        <f ca="true">+IF(OFFSET('Sanitation Data'!$F$31,0,10*ROW('Sanitation Data'!F183))="","",OFFSET('Sanitation Data'!$F$31,0,10*ROW('Sanitation Data'!F183)))</f>
        <v/>
      </c>
      <c r="CY189" s="294" t="str">
        <f ca="true">+IF(OFFSET('Sanitation Data'!$F$32,0,10*ROW('Sanitation Data'!F183))="","",OFFSET('Sanitation Data'!$F$32,0,10*ROW('Sanitation Data'!F183)))</f>
        <v/>
      </c>
      <c r="CZ189" s="294" t="str">
        <f ca="true">+IF(OFFSET('Sanitation Data'!$G$28,0,10*ROW('Sanitation Data'!G183))="","",OFFSET('Sanitation Data'!$G$28,0,10*ROW('Sanitation Data'!G183)))</f>
        <v/>
      </c>
      <c r="DA189" s="294" t="str">
        <f ca="true">+IF(OFFSET('Sanitation Data'!$G$29,0,10*ROW('Sanitation Data'!G183))="","",OFFSET('Sanitation Data'!$G$29,0,10*ROW('Sanitation Data'!G183)))</f>
        <v/>
      </c>
      <c r="DB189" s="294" t="str">
        <f ca="true">+IF(OFFSET('Sanitation Data'!$G$30,0,10*ROW('Sanitation Data'!G183))="","",OFFSET('Sanitation Data'!$G$30,0,10*ROW('Sanitation Data'!G183)))</f>
        <v/>
      </c>
      <c r="DC189" s="294" t="str">
        <f ca="true">+IF(OFFSET('Sanitation Data'!$G$31,0,10*ROW('Sanitation Data'!G183))="","",OFFSET('Sanitation Data'!$G$31,0,10*ROW('Sanitation Data'!G183)))</f>
        <v/>
      </c>
      <c r="DD189" s="294" t="str">
        <f ca="true">+IF(OFFSET('Sanitation Data'!$G$32,0,10*ROW('Sanitation Data'!G183))="","",OFFSET('Sanitation Data'!$G$32,0,10*ROW('Sanitation Data'!G183)))</f>
        <v/>
      </c>
      <c r="DE189" s="294" t="str">
        <f ca="true">+IF(OFFSET('Sanitation Data'!$H$28,0,10*ROW('Sanitation Data'!H183))="","",OFFSET('Sanitation Data'!$H$28,0,10*ROW('Sanitation Data'!H183)))</f>
        <v/>
      </c>
      <c r="DF189" s="294" t="str">
        <f ca="true">+IF(OFFSET('Sanitation Data'!$H$29,0,10*ROW('Sanitation Data'!H183))="","",OFFSET('Sanitation Data'!$H$29,0,10*ROW('Sanitation Data'!H183)))</f>
        <v/>
      </c>
      <c r="DG189" s="294" t="str">
        <f ca="true">+IF(OFFSET('Sanitation Data'!$H$30,0,10*ROW('Sanitation Data'!H183))="","",OFFSET('Sanitation Data'!$H$30,0,10*ROW('Sanitation Data'!H183)))</f>
        <v/>
      </c>
      <c r="DH189" s="294" t="str">
        <f ca="true">+IF(OFFSET('Sanitation Data'!$H$31,0,10*ROW('Sanitation Data'!H183))="","",OFFSET('Sanitation Data'!$H$31,0,10*ROW('Sanitation Data'!H183)))</f>
        <v/>
      </c>
      <c r="DI189" s="294" t="str">
        <f ca="true">+IF(OFFSET('Sanitation Data'!$H$32,0,10*ROW('Sanitation Data'!H183))="","",OFFSET('Sanitation Data'!$H$32,0,10*ROW('Sanitation Data'!H183)))</f>
        <v/>
      </c>
      <c r="DJ189" s="294" t="str">
        <f ca="true">+IF(OFFSET('Sanitation Data'!$I$28,0,10*ROW('Sanitation Data'!I183))="","",OFFSET('Sanitation Data'!$I$28,0,10*ROW('Sanitation Data'!I183)))</f>
        <v/>
      </c>
      <c r="DK189" s="294" t="str">
        <f ca="true">+IF(OFFSET('Sanitation Data'!$I$29,0,10*ROW('Sanitation Data'!I183))="","",OFFSET('Sanitation Data'!$I$29,0,10*ROW('Sanitation Data'!I183)))</f>
        <v/>
      </c>
      <c r="DL189" s="294" t="str">
        <f ca="true">+IF(OFFSET('Sanitation Data'!$I$30,0,10*ROW('Sanitation Data'!I183))="","",OFFSET('Sanitation Data'!$I$30,0,10*ROW('Sanitation Data'!I183)))</f>
        <v/>
      </c>
      <c r="DM189" s="294" t="str">
        <f ca="true">+IF(OFFSET('Sanitation Data'!$I$31,0,10*ROW('Sanitation Data'!I183))="","",OFFSET('Sanitation Data'!$I$31,0,10*ROW('Sanitation Data'!I183)))</f>
        <v/>
      </c>
      <c r="DN189" s="294" t="str">
        <f ca="true">+IF(OFFSET('Sanitation Data'!$I$32,0,10*ROW('Sanitation Data'!I183))="","",OFFSET('Sanitation Data'!$I$32,0,10*ROW('Sanitation Data'!I183)))</f>
        <v/>
      </c>
      <c r="DO189" s="294" t="str">
        <f ca="true">+IF(OFFSET('Hygiene Data'!$D$11,0,10*ROW('Hygiene Data'!D183))="","",OFFSET('Hygiene Data'!$D$11,0,10*ROW('Hygiene Data'!D183)))</f>
        <v/>
      </c>
      <c r="DP189" s="294" t="str">
        <f ca="true">+IF(OFFSET('Hygiene Data'!$D$12,0,10*ROW('Hygiene Data'!D183))="","",OFFSET('Hygiene Data'!$D$12,0,10*ROW('Hygiene Data'!D183)))</f>
        <v/>
      </c>
      <c r="DQ189" s="294" t="str">
        <f ca="true">+IF(OFFSET('Hygiene Data'!$D$13,0,10*ROW('Hygiene Data'!D183))="","",OFFSET('Hygiene Data'!$D$13,0,10*ROW('Hygiene Data'!D183)))</f>
        <v/>
      </c>
      <c r="DR189" s="294" t="str">
        <f ca="true">+IF(OFFSET('Hygiene Data'!$E$11,0,10*ROW('Hygiene Data'!E183))="","",OFFSET('Hygiene Data'!$E$11,0,10*ROW('Hygiene Data'!E183)))</f>
        <v/>
      </c>
      <c r="DS189" s="294" t="str">
        <f ca="true">+IF(OFFSET('Hygiene Data'!$E$12,0,10*ROW('Hygiene Data'!E183))="","",OFFSET('Hygiene Data'!$E$12,0,10*ROW('Hygiene Data'!E183)))</f>
        <v/>
      </c>
      <c r="DT189" s="294" t="str">
        <f ca="true">+IF(OFFSET('Hygiene Data'!$E$13,0,10*ROW('Hygiene Data'!E183))="","",OFFSET('Hygiene Data'!$E$13,0,10*ROW('Hygiene Data'!E183)))</f>
        <v/>
      </c>
      <c r="DU189" s="294" t="str">
        <f ca="true">+IF(OFFSET('Hygiene Data'!$F$11,0,10*ROW('Hygiene Data'!F183))="","",OFFSET('Hygiene Data'!$F$11,0,10*ROW('Hygiene Data'!F183)))</f>
        <v/>
      </c>
      <c r="DV189" s="294" t="str">
        <f ca="true">+IF(OFFSET('Hygiene Data'!$F$12,0,10*ROW('Hygiene Data'!F183))="","",OFFSET('Hygiene Data'!$F$12,0,10*ROW('Hygiene Data'!F183)))</f>
        <v/>
      </c>
      <c r="DW189" s="294" t="str">
        <f ca="true">+IF(OFFSET('Hygiene Data'!$F$13,0,10*ROW('Hygiene Data'!F183))="","",OFFSET('Hygiene Data'!$F$13,0,10*ROW('Hygiene Data'!F183)))</f>
        <v/>
      </c>
      <c r="DX189" s="294" t="str">
        <f ca="true">+IF(OFFSET('Hygiene Data'!$G$11,0,10*ROW('Hygiene Data'!G183))="","",OFFSET('Hygiene Data'!$G$11,0,10*ROW('Hygiene Data'!G183)))</f>
        <v/>
      </c>
      <c r="DY189" s="294" t="str">
        <f ca="true">+IF(OFFSET('Hygiene Data'!$G$12,0,10*ROW('Hygiene Data'!G183))="","",OFFSET('Hygiene Data'!$G$12,0,10*ROW('Hygiene Data'!G183)))</f>
        <v/>
      </c>
      <c r="DZ189" s="294" t="str">
        <f ca="true">+IF(OFFSET('Hygiene Data'!$G$13,0,10*ROW('Hygiene Data'!G183))="","",OFFSET('Hygiene Data'!$G$13,0,10*ROW('Hygiene Data'!G183)))</f>
        <v/>
      </c>
      <c r="EA189" s="294" t="str">
        <f ca="true">+IF(OFFSET('Hygiene Data'!$H$11,0,10*ROW('Hygiene Data'!H183))="","",OFFSET('Hygiene Data'!$H$11,0,10*ROW('Hygiene Data'!H183)))</f>
        <v/>
      </c>
      <c r="EB189" s="294" t="str">
        <f ca="true">+IF(OFFSET('Hygiene Data'!$H$12,0,10*ROW('Hygiene Data'!H183))="","",OFFSET('Hygiene Data'!$H$12,0,10*ROW('Hygiene Data'!H183)))</f>
        <v/>
      </c>
      <c r="EC189" s="294" t="str">
        <f ca="true">+IF(OFFSET('Hygiene Data'!$H$13,0,10*ROW('Hygiene Data'!H183))="","",OFFSET('Hygiene Data'!$H$13,0,10*ROW('Hygiene Data'!H183)))</f>
        <v/>
      </c>
      <c r="ED189" s="294" t="str">
        <f ca="true">+IF(OFFSET('Hygiene Data'!$I$11,0,10*ROW('Hygiene Data'!I183))="","",OFFSET('Hygiene Data'!$I$11,0,10*ROW('Hygiene Data'!I183)))</f>
        <v/>
      </c>
      <c r="EE189" s="294" t="str">
        <f ca="true">+IF(OFFSET('Hygiene Data'!$I$12,0,10*ROW('Hygiene Data'!I183))="","",OFFSET('Hygiene Data'!$I$12,0,10*ROW('Hygiene Data'!I183)))</f>
        <v/>
      </c>
      <c r="EF189" s="294"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50" t="str">
        <f t="shared" ca="true" si="2"/>
        <v/>
      </c>
      <c r="D190" s="96"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6"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6"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6"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6"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6"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6"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6"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6"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6"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6"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6"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6"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6"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6"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6"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6"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6"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7"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7"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7"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7"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7"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7"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7"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7"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7"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7"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7"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7"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7"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7"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7"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7"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7"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7"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7"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7"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7"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7"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7"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7"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7"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7"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7"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7"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7"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7"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8"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8"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8"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8"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8"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8"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8"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8"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8"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8"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8"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8"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8"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8"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8"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8"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8"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8"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94"/>
      <c r="BS190" s="294" t="str">
        <f ca="true">+IF(OFFSET('Water Data'!$D$27,0,10*ROW('Water Data'!D184))="","",OFFSET('Water Data'!$D$27,0,10*ROW('Water Data'!D184)))</f>
        <v/>
      </c>
      <c r="BT190" s="294" t="str">
        <f ca="true">+IF(OFFSET('Water Data'!$D$28,0,10*ROW('Water Data'!D184))="","",OFFSET('Water Data'!$D$28,0,10*ROW('Water Data'!D184)))</f>
        <v/>
      </c>
      <c r="BU190" s="294" t="str">
        <f ca="true">+IF(OFFSET('Water Data'!$D$29,0,10*ROW('Water Data'!D184))="","",OFFSET('Water Data'!$D$29,0,10*ROW('Water Data'!D184)))</f>
        <v/>
      </c>
      <c r="BV190" s="294" t="str">
        <f ca="true">+IF(OFFSET('Water Data'!$E$27,0,10*ROW('Water Data'!E184))="","",OFFSET('Water Data'!$E$27,0,10*ROW('Water Data'!E184)))</f>
        <v/>
      </c>
      <c r="BW190" s="294" t="str">
        <f ca="true">+IF(OFFSET('Water Data'!$E$28,0,10*ROW('Water Data'!E184))="","",OFFSET('Water Data'!$E$28,0,10*ROW('Water Data'!E184)))</f>
        <v/>
      </c>
      <c r="BX190" s="294" t="str">
        <f ca="true">+IF(OFFSET('Water Data'!$E$29,0,10*ROW('Water Data'!E184))="","",OFFSET('Water Data'!$E$29,0,10*ROW('Water Data'!E184)))</f>
        <v/>
      </c>
      <c r="BY190" s="294" t="str">
        <f ca="true">+IF(OFFSET('Water Data'!$F$27,0,10*ROW('Water Data'!F184))="","",OFFSET('Water Data'!$F$27,0,10*ROW('Water Data'!F184)))</f>
        <v/>
      </c>
      <c r="BZ190" s="294" t="str">
        <f ca="true">+IF(OFFSET('Water Data'!$F$28,0,10*ROW('Water Data'!F184))="","",OFFSET('Water Data'!$F$28,0,10*ROW('Water Data'!F184)))</f>
        <v/>
      </c>
      <c r="CA190" s="294" t="str">
        <f ca="true">+IF(OFFSET('Water Data'!$F$29,0,10*ROW('Water Data'!F184))="","",OFFSET('Water Data'!$F$29,0,10*ROW('Water Data'!F184)))</f>
        <v/>
      </c>
      <c r="CB190" s="294" t="str">
        <f ca="true">+IF(OFFSET('Water Data'!$G$27,0,10*ROW('Water Data'!G184))="","",OFFSET('Water Data'!$G$27,0,10*ROW('Water Data'!G184)))</f>
        <v/>
      </c>
      <c r="CC190" s="294" t="str">
        <f ca="true">+IF(OFFSET('Water Data'!$G$28,0,10*ROW('Water Data'!G184))="","",OFFSET('Water Data'!$G$28,0,10*ROW('Water Data'!G184)))</f>
        <v/>
      </c>
      <c r="CD190" s="294" t="str">
        <f ca="true">+IF(OFFSET('Water Data'!$G$29,0,10*ROW('Water Data'!G184))="","",OFFSET('Water Data'!$G$29,0,10*ROW('Water Data'!G184)))</f>
        <v/>
      </c>
      <c r="CE190" s="294" t="str">
        <f ca="true">+IF(OFFSET('Water Data'!$H$27,0,10*ROW('Water Data'!H184))="","",OFFSET('Water Data'!$H$27,0,10*ROW('Water Data'!H184)))</f>
        <v/>
      </c>
      <c r="CF190" s="294" t="str">
        <f ca="true">+IF(OFFSET('Water Data'!$H$28,0,10*ROW('Water Data'!H184))="","",OFFSET('Water Data'!$H$28,0,10*ROW('Water Data'!H184)))</f>
        <v/>
      </c>
      <c r="CG190" s="294" t="str">
        <f ca="true">+IF(OFFSET('Water Data'!$H$29,0,10*ROW('Water Data'!H184))="","",OFFSET('Water Data'!$H$29,0,10*ROW('Water Data'!H184)))</f>
        <v/>
      </c>
      <c r="CH190" s="294" t="str">
        <f ca="true">+IF(OFFSET('Water Data'!$I$27,0,10*ROW('Water Data'!I184))="","",OFFSET('Water Data'!$I$27,0,10*ROW('Water Data'!I184)))</f>
        <v/>
      </c>
      <c r="CI190" s="294" t="str">
        <f ca="true">+IF(OFFSET('Water Data'!$I$28,0,10*ROW('Water Data'!I184))="","",OFFSET('Water Data'!$I$28,0,10*ROW('Water Data'!I184)))</f>
        <v/>
      </c>
      <c r="CJ190" s="294" t="str">
        <f ca="true">+IF(OFFSET('Water Data'!$I$29,0,10*ROW('Water Data'!I184))="","",OFFSET('Water Data'!$I$29,0,10*ROW('Water Data'!I184)))</f>
        <v/>
      </c>
      <c r="CK190" s="294" t="str">
        <f ca="true">+IF(OFFSET('Sanitation Data'!$D$28,0,10*ROW('Sanitation Data'!D184))="","",OFFSET('Sanitation Data'!$D$28,0,10*ROW('Sanitation Data'!D184)))</f>
        <v/>
      </c>
      <c r="CL190" s="294" t="str">
        <f ca="true">+IF(OFFSET('Sanitation Data'!$D$29,0,10*ROW('Sanitation Data'!D184))="","",OFFSET('Sanitation Data'!$D$29,0,10*ROW('Sanitation Data'!D184)))</f>
        <v/>
      </c>
      <c r="CM190" s="294" t="str">
        <f ca="true">+IF(OFFSET('Sanitation Data'!$D$30,0,10*ROW('Sanitation Data'!D184))="","",OFFSET('Sanitation Data'!$D$30,0,10*ROW('Sanitation Data'!D184)))</f>
        <v/>
      </c>
      <c r="CN190" s="294" t="str">
        <f ca="true">+IF(OFFSET('Sanitation Data'!$D$31,0,10*ROW('Sanitation Data'!D184))="","",OFFSET('Sanitation Data'!$D$31,0,10*ROW('Sanitation Data'!D184)))</f>
        <v/>
      </c>
      <c r="CO190" s="294" t="str">
        <f ca="true">+IF(OFFSET('Sanitation Data'!$D$32,0,10*ROW('Sanitation Data'!D184))="","",OFFSET('Sanitation Data'!$D$32,0,10*ROW('Sanitation Data'!D184)))</f>
        <v/>
      </c>
      <c r="CP190" s="294" t="str">
        <f ca="true">+IF(OFFSET('Sanitation Data'!$E$28,0,10*ROW('Sanitation Data'!E184))="","",OFFSET('Sanitation Data'!$E$28,0,10*ROW('Sanitation Data'!E184)))</f>
        <v/>
      </c>
      <c r="CQ190" s="294" t="str">
        <f ca="true">+IF(OFFSET('Sanitation Data'!$E$29,0,10*ROW('Sanitation Data'!E184))="","",OFFSET('Sanitation Data'!$E$29,0,10*ROW('Sanitation Data'!E184)))</f>
        <v/>
      </c>
      <c r="CR190" s="294" t="str">
        <f ca="true">+IF(OFFSET('Sanitation Data'!$E$30,0,10*ROW('Sanitation Data'!E184))="","",OFFSET('Sanitation Data'!$E$30,0,10*ROW('Sanitation Data'!E184)))</f>
        <v/>
      </c>
      <c r="CS190" s="294" t="str">
        <f ca="true">+IF(OFFSET('Sanitation Data'!$E$31,0,10*ROW('Sanitation Data'!E184))="","",OFFSET('Sanitation Data'!$E$31,0,10*ROW('Sanitation Data'!E184)))</f>
        <v/>
      </c>
      <c r="CT190" s="294" t="str">
        <f ca="true">+IF(OFFSET('Sanitation Data'!$E$32,0,10*ROW('Sanitation Data'!E184))="","",OFFSET('Sanitation Data'!$E$32,0,10*ROW('Sanitation Data'!E184)))</f>
        <v/>
      </c>
      <c r="CU190" s="294" t="str">
        <f ca="true">+IF(OFFSET('Sanitation Data'!$F$28,0,10*ROW('Sanitation Data'!F184))="","",OFFSET('Sanitation Data'!$F$28,0,10*ROW('Sanitation Data'!F184)))</f>
        <v/>
      </c>
      <c r="CV190" s="294" t="str">
        <f ca="true">+IF(OFFSET('Sanitation Data'!$F$29,0,10*ROW('Sanitation Data'!F184))="","",OFFSET('Sanitation Data'!$F$29,0,10*ROW('Sanitation Data'!F184)))</f>
        <v/>
      </c>
      <c r="CW190" s="294" t="str">
        <f ca="true">+IF(OFFSET('Sanitation Data'!$F$30,0,10*ROW('Sanitation Data'!F184))="","",OFFSET('Sanitation Data'!$F$30,0,10*ROW('Sanitation Data'!F184)))</f>
        <v/>
      </c>
      <c r="CX190" s="294" t="str">
        <f ca="true">+IF(OFFSET('Sanitation Data'!$F$31,0,10*ROW('Sanitation Data'!F184))="","",OFFSET('Sanitation Data'!$F$31,0,10*ROW('Sanitation Data'!F184)))</f>
        <v/>
      </c>
      <c r="CY190" s="294" t="str">
        <f ca="true">+IF(OFFSET('Sanitation Data'!$F$32,0,10*ROW('Sanitation Data'!F184))="","",OFFSET('Sanitation Data'!$F$32,0,10*ROW('Sanitation Data'!F184)))</f>
        <v/>
      </c>
      <c r="CZ190" s="294" t="str">
        <f ca="true">+IF(OFFSET('Sanitation Data'!$G$28,0,10*ROW('Sanitation Data'!G184))="","",OFFSET('Sanitation Data'!$G$28,0,10*ROW('Sanitation Data'!G184)))</f>
        <v/>
      </c>
      <c r="DA190" s="294" t="str">
        <f ca="true">+IF(OFFSET('Sanitation Data'!$G$29,0,10*ROW('Sanitation Data'!G184))="","",OFFSET('Sanitation Data'!$G$29,0,10*ROW('Sanitation Data'!G184)))</f>
        <v/>
      </c>
      <c r="DB190" s="294" t="str">
        <f ca="true">+IF(OFFSET('Sanitation Data'!$G$30,0,10*ROW('Sanitation Data'!G184))="","",OFFSET('Sanitation Data'!$G$30,0,10*ROW('Sanitation Data'!G184)))</f>
        <v/>
      </c>
      <c r="DC190" s="294" t="str">
        <f ca="true">+IF(OFFSET('Sanitation Data'!$G$31,0,10*ROW('Sanitation Data'!G184))="","",OFFSET('Sanitation Data'!$G$31,0,10*ROW('Sanitation Data'!G184)))</f>
        <v/>
      </c>
      <c r="DD190" s="294" t="str">
        <f ca="true">+IF(OFFSET('Sanitation Data'!$G$32,0,10*ROW('Sanitation Data'!G184))="","",OFFSET('Sanitation Data'!$G$32,0,10*ROW('Sanitation Data'!G184)))</f>
        <v/>
      </c>
      <c r="DE190" s="294" t="str">
        <f ca="true">+IF(OFFSET('Sanitation Data'!$H$28,0,10*ROW('Sanitation Data'!H184))="","",OFFSET('Sanitation Data'!$H$28,0,10*ROW('Sanitation Data'!H184)))</f>
        <v/>
      </c>
      <c r="DF190" s="294" t="str">
        <f ca="true">+IF(OFFSET('Sanitation Data'!$H$29,0,10*ROW('Sanitation Data'!H184))="","",OFFSET('Sanitation Data'!$H$29,0,10*ROW('Sanitation Data'!H184)))</f>
        <v/>
      </c>
      <c r="DG190" s="294" t="str">
        <f ca="true">+IF(OFFSET('Sanitation Data'!$H$30,0,10*ROW('Sanitation Data'!H184))="","",OFFSET('Sanitation Data'!$H$30,0,10*ROW('Sanitation Data'!H184)))</f>
        <v/>
      </c>
      <c r="DH190" s="294" t="str">
        <f ca="true">+IF(OFFSET('Sanitation Data'!$H$31,0,10*ROW('Sanitation Data'!H184))="","",OFFSET('Sanitation Data'!$H$31,0,10*ROW('Sanitation Data'!H184)))</f>
        <v/>
      </c>
      <c r="DI190" s="294" t="str">
        <f ca="true">+IF(OFFSET('Sanitation Data'!$H$32,0,10*ROW('Sanitation Data'!H184))="","",OFFSET('Sanitation Data'!$H$32,0,10*ROW('Sanitation Data'!H184)))</f>
        <v/>
      </c>
      <c r="DJ190" s="294" t="str">
        <f ca="true">+IF(OFFSET('Sanitation Data'!$I$28,0,10*ROW('Sanitation Data'!I184))="","",OFFSET('Sanitation Data'!$I$28,0,10*ROW('Sanitation Data'!I184)))</f>
        <v/>
      </c>
      <c r="DK190" s="294" t="str">
        <f ca="true">+IF(OFFSET('Sanitation Data'!$I$29,0,10*ROW('Sanitation Data'!I184))="","",OFFSET('Sanitation Data'!$I$29,0,10*ROW('Sanitation Data'!I184)))</f>
        <v/>
      </c>
      <c r="DL190" s="294" t="str">
        <f ca="true">+IF(OFFSET('Sanitation Data'!$I$30,0,10*ROW('Sanitation Data'!I184))="","",OFFSET('Sanitation Data'!$I$30,0,10*ROW('Sanitation Data'!I184)))</f>
        <v/>
      </c>
      <c r="DM190" s="294" t="str">
        <f ca="true">+IF(OFFSET('Sanitation Data'!$I$31,0,10*ROW('Sanitation Data'!I184))="","",OFFSET('Sanitation Data'!$I$31,0,10*ROW('Sanitation Data'!I184)))</f>
        <v/>
      </c>
      <c r="DN190" s="294" t="str">
        <f ca="true">+IF(OFFSET('Sanitation Data'!$I$32,0,10*ROW('Sanitation Data'!I184))="","",OFFSET('Sanitation Data'!$I$32,0,10*ROW('Sanitation Data'!I184)))</f>
        <v/>
      </c>
      <c r="DO190" s="294" t="str">
        <f ca="true">+IF(OFFSET('Hygiene Data'!$D$11,0,10*ROW('Hygiene Data'!D184))="","",OFFSET('Hygiene Data'!$D$11,0,10*ROW('Hygiene Data'!D184)))</f>
        <v/>
      </c>
      <c r="DP190" s="294" t="str">
        <f ca="true">+IF(OFFSET('Hygiene Data'!$D$12,0,10*ROW('Hygiene Data'!D184))="","",OFFSET('Hygiene Data'!$D$12,0,10*ROW('Hygiene Data'!D184)))</f>
        <v/>
      </c>
      <c r="DQ190" s="294" t="str">
        <f ca="true">+IF(OFFSET('Hygiene Data'!$D$13,0,10*ROW('Hygiene Data'!D184))="","",OFFSET('Hygiene Data'!$D$13,0,10*ROW('Hygiene Data'!D184)))</f>
        <v/>
      </c>
      <c r="DR190" s="294" t="str">
        <f ca="true">+IF(OFFSET('Hygiene Data'!$E$11,0,10*ROW('Hygiene Data'!E184))="","",OFFSET('Hygiene Data'!$E$11,0,10*ROW('Hygiene Data'!E184)))</f>
        <v/>
      </c>
      <c r="DS190" s="294" t="str">
        <f ca="true">+IF(OFFSET('Hygiene Data'!$E$12,0,10*ROW('Hygiene Data'!E184))="","",OFFSET('Hygiene Data'!$E$12,0,10*ROW('Hygiene Data'!E184)))</f>
        <v/>
      </c>
      <c r="DT190" s="294" t="str">
        <f ca="true">+IF(OFFSET('Hygiene Data'!$E$13,0,10*ROW('Hygiene Data'!E184))="","",OFFSET('Hygiene Data'!$E$13,0,10*ROW('Hygiene Data'!E184)))</f>
        <v/>
      </c>
      <c r="DU190" s="294" t="str">
        <f ca="true">+IF(OFFSET('Hygiene Data'!$F$11,0,10*ROW('Hygiene Data'!F184))="","",OFFSET('Hygiene Data'!$F$11,0,10*ROW('Hygiene Data'!F184)))</f>
        <v/>
      </c>
      <c r="DV190" s="294" t="str">
        <f ca="true">+IF(OFFSET('Hygiene Data'!$F$12,0,10*ROW('Hygiene Data'!F184))="","",OFFSET('Hygiene Data'!$F$12,0,10*ROW('Hygiene Data'!F184)))</f>
        <v/>
      </c>
      <c r="DW190" s="294" t="str">
        <f ca="true">+IF(OFFSET('Hygiene Data'!$F$13,0,10*ROW('Hygiene Data'!F184))="","",OFFSET('Hygiene Data'!$F$13,0,10*ROW('Hygiene Data'!F184)))</f>
        <v/>
      </c>
      <c r="DX190" s="294" t="str">
        <f ca="true">+IF(OFFSET('Hygiene Data'!$G$11,0,10*ROW('Hygiene Data'!G184))="","",OFFSET('Hygiene Data'!$G$11,0,10*ROW('Hygiene Data'!G184)))</f>
        <v/>
      </c>
      <c r="DY190" s="294" t="str">
        <f ca="true">+IF(OFFSET('Hygiene Data'!$G$12,0,10*ROW('Hygiene Data'!G184))="","",OFFSET('Hygiene Data'!$G$12,0,10*ROW('Hygiene Data'!G184)))</f>
        <v/>
      </c>
      <c r="DZ190" s="294" t="str">
        <f ca="true">+IF(OFFSET('Hygiene Data'!$G$13,0,10*ROW('Hygiene Data'!G184))="","",OFFSET('Hygiene Data'!$G$13,0,10*ROW('Hygiene Data'!G184)))</f>
        <v/>
      </c>
      <c r="EA190" s="294" t="str">
        <f ca="true">+IF(OFFSET('Hygiene Data'!$H$11,0,10*ROW('Hygiene Data'!H184))="","",OFFSET('Hygiene Data'!$H$11,0,10*ROW('Hygiene Data'!H184)))</f>
        <v/>
      </c>
      <c r="EB190" s="294" t="str">
        <f ca="true">+IF(OFFSET('Hygiene Data'!$H$12,0,10*ROW('Hygiene Data'!H184))="","",OFFSET('Hygiene Data'!$H$12,0,10*ROW('Hygiene Data'!H184)))</f>
        <v/>
      </c>
      <c r="EC190" s="294" t="str">
        <f ca="true">+IF(OFFSET('Hygiene Data'!$H$13,0,10*ROW('Hygiene Data'!H184))="","",OFFSET('Hygiene Data'!$H$13,0,10*ROW('Hygiene Data'!H184)))</f>
        <v/>
      </c>
      <c r="ED190" s="294" t="str">
        <f ca="true">+IF(OFFSET('Hygiene Data'!$I$11,0,10*ROW('Hygiene Data'!I184))="","",OFFSET('Hygiene Data'!$I$11,0,10*ROW('Hygiene Data'!I184)))</f>
        <v/>
      </c>
      <c r="EE190" s="294" t="str">
        <f ca="true">+IF(OFFSET('Hygiene Data'!$I$12,0,10*ROW('Hygiene Data'!I184))="","",OFFSET('Hygiene Data'!$I$12,0,10*ROW('Hygiene Data'!I184)))</f>
        <v/>
      </c>
      <c r="EF190" s="294"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50" t="str">
        <f t="shared" ca="true" si="2"/>
        <v/>
      </c>
      <c r="D191" s="96"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6"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6"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6"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6"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6"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6"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6"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6"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6"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6"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6"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6"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6"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6"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6"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6"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6"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7"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7"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7"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7"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7"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7"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7"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7"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7"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7"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7"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7"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7"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7"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7"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7"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7"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7"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7"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7"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7"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7"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7"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7"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7"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7"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7"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7"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7"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7"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8"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8"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8"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8"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8"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8"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8"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8"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8"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8"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8"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8"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8"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8"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8"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8"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8"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8"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94"/>
      <c r="BS191" s="294" t="str">
        <f ca="true">+IF(OFFSET('Water Data'!$D$27,0,10*ROW('Water Data'!D185))="","",OFFSET('Water Data'!$D$27,0,10*ROW('Water Data'!D185)))</f>
        <v/>
      </c>
      <c r="BT191" s="294" t="str">
        <f ca="true">+IF(OFFSET('Water Data'!$D$28,0,10*ROW('Water Data'!D185))="","",OFFSET('Water Data'!$D$28,0,10*ROW('Water Data'!D185)))</f>
        <v/>
      </c>
      <c r="BU191" s="294" t="str">
        <f ca="true">+IF(OFFSET('Water Data'!$D$29,0,10*ROW('Water Data'!D185))="","",OFFSET('Water Data'!$D$29,0,10*ROW('Water Data'!D185)))</f>
        <v/>
      </c>
      <c r="BV191" s="294" t="str">
        <f ca="true">+IF(OFFSET('Water Data'!$E$27,0,10*ROW('Water Data'!E185))="","",OFFSET('Water Data'!$E$27,0,10*ROW('Water Data'!E185)))</f>
        <v/>
      </c>
      <c r="BW191" s="294" t="str">
        <f ca="true">+IF(OFFSET('Water Data'!$E$28,0,10*ROW('Water Data'!E185))="","",OFFSET('Water Data'!$E$28,0,10*ROW('Water Data'!E185)))</f>
        <v/>
      </c>
      <c r="BX191" s="294" t="str">
        <f ca="true">+IF(OFFSET('Water Data'!$E$29,0,10*ROW('Water Data'!E185))="","",OFFSET('Water Data'!$E$29,0,10*ROW('Water Data'!E185)))</f>
        <v/>
      </c>
      <c r="BY191" s="294" t="str">
        <f ca="true">+IF(OFFSET('Water Data'!$F$27,0,10*ROW('Water Data'!F185))="","",OFFSET('Water Data'!$F$27,0,10*ROW('Water Data'!F185)))</f>
        <v/>
      </c>
      <c r="BZ191" s="294" t="str">
        <f ca="true">+IF(OFFSET('Water Data'!$F$28,0,10*ROW('Water Data'!F185))="","",OFFSET('Water Data'!$F$28,0,10*ROW('Water Data'!F185)))</f>
        <v/>
      </c>
      <c r="CA191" s="294" t="str">
        <f ca="true">+IF(OFFSET('Water Data'!$F$29,0,10*ROW('Water Data'!F185))="","",OFFSET('Water Data'!$F$29,0,10*ROW('Water Data'!F185)))</f>
        <v/>
      </c>
      <c r="CB191" s="294" t="str">
        <f ca="true">+IF(OFFSET('Water Data'!$G$27,0,10*ROW('Water Data'!G185))="","",OFFSET('Water Data'!$G$27,0,10*ROW('Water Data'!G185)))</f>
        <v/>
      </c>
      <c r="CC191" s="294" t="str">
        <f ca="true">+IF(OFFSET('Water Data'!$G$28,0,10*ROW('Water Data'!G185))="","",OFFSET('Water Data'!$G$28,0,10*ROW('Water Data'!G185)))</f>
        <v/>
      </c>
      <c r="CD191" s="294" t="str">
        <f ca="true">+IF(OFFSET('Water Data'!$G$29,0,10*ROW('Water Data'!G185))="","",OFFSET('Water Data'!$G$29,0,10*ROW('Water Data'!G185)))</f>
        <v/>
      </c>
      <c r="CE191" s="294" t="str">
        <f ca="true">+IF(OFFSET('Water Data'!$H$27,0,10*ROW('Water Data'!H185))="","",OFFSET('Water Data'!$H$27,0,10*ROW('Water Data'!H185)))</f>
        <v/>
      </c>
      <c r="CF191" s="294" t="str">
        <f ca="true">+IF(OFFSET('Water Data'!$H$28,0,10*ROW('Water Data'!H185))="","",OFFSET('Water Data'!$H$28,0,10*ROW('Water Data'!H185)))</f>
        <v/>
      </c>
      <c r="CG191" s="294" t="str">
        <f ca="true">+IF(OFFSET('Water Data'!$H$29,0,10*ROW('Water Data'!H185))="","",OFFSET('Water Data'!$H$29,0,10*ROW('Water Data'!H185)))</f>
        <v/>
      </c>
      <c r="CH191" s="294" t="str">
        <f ca="true">+IF(OFFSET('Water Data'!$I$27,0,10*ROW('Water Data'!I185))="","",OFFSET('Water Data'!$I$27,0,10*ROW('Water Data'!I185)))</f>
        <v/>
      </c>
      <c r="CI191" s="294" t="str">
        <f ca="true">+IF(OFFSET('Water Data'!$I$28,0,10*ROW('Water Data'!I185))="","",OFFSET('Water Data'!$I$28,0,10*ROW('Water Data'!I185)))</f>
        <v/>
      </c>
      <c r="CJ191" s="294" t="str">
        <f ca="true">+IF(OFFSET('Water Data'!$I$29,0,10*ROW('Water Data'!I185))="","",OFFSET('Water Data'!$I$29,0,10*ROW('Water Data'!I185)))</f>
        <v/>
      </c>
      <c r="CK191" s="294" t="str">
        <f ca="true">+IF(OFFSET('Sanitation Data'!$D$28,0,10*ROW('Sanitation Data'!D185))="","",OFFSET('Sanitation Data'!$D$28,0,10*ROW('Sanitation Data'!D185)))</f>
        <v/>
      </c>
      <c r="CL191" s="294" t="str">
        <f ca="true">+IF(OFFSET('Sanitation Data'!$D$29,0,10*ROW('Sanitation Data'!D185))="","",OFFSET('Sanitation Data'!$D$29,0,10*ROW('Sanitation Data'!D185)))</f>
        <v/>
      </c>
      <c r="CM191" s="294" t="str">
        <f ca="true">+IF(OFFSET('Sanitation Data'!$D$30,0,10*ROW('Sanitation Data'!D185))="","",OFFSET('Sanitation Data'!$D$30,0,10*ROW('Sanitation Data'!D185)))</f>
        <v/>
      </c>
      <c r="CN191" s="294" t="str">
        <f ca="true">+IF(OFFSET('Sanitation Data'!$D$31,0,10*ROW('Sanitation Data'!D185))="","",OFFSET('Sanitation Data'!$D$31,0,10*ROW('Sanitation Data'!D185)))</f>
        <v/>
      </c>
      <c r="CO191" s="294" t="str">
        <f ca="true">+IF(OFFSET('Sanitation Data'!$D$32,0,10*ROW('Sanitation Data'!D185))="","",OFFSET('Sanitation Data'!$D$32,0,10*ROW('Sanitation Data'!D185)))</f>
        <v/>
      </c>
      <c r="CP191" s="294" t="str">
        <f ca="true">+IF(OFFSET('Sanitation Data'!$E$28,0,10*ROW('Sanitation Data'!E185))="","",OFFSET('Sanitation Data'!$E$28,0,10*ROW('Sanitation Data'!E185)))</f>
        <v/>
      </c>
      <c r="CQ191" s="294" t="str">
        <f ca="true">+IF(OFFSET('Sanitation Data'!$E$29,0,10*ROW('Sanitation Data'!E185))="","",OFFSET('Sanitation Data'!$E$29,0,10*ROW('Sanitation Data'!E185)))</f>
        <v/>
      </c>
      <c r="CR191" s="294" t="str">
        <f ca="true">+IF(OFFSET('Sanitation Data'!$E$30,0,10*ROW('Sanitation Data'!E185))="","",OFFSET('Sanitation Data'!$E$30,0,10*ROW('Sanitation Data'!E185)))</f>
        <v/>
      </c>
      <c r="CS191" s="294" t="str">
        <f ca="true">+IF(OFFSET('Sanitation Data'!$E$31,0,10*ROW('Sanitation Data'!E185))="","",OFFSET('Sanitation Data'!$E$31,0,10*ROW('Sanitation Data'!E185)))</f>
        <v/>
      </c>
      <c r="CT191" s="294" t="str">
        <f ca="true">+IF(OFFSET('Sanitation Data'!$E$32,0,10*ROW('Sanitation Data'!E185))="","",OFFSET('Sanitation Data'!$E$32,0,10*ROW('Sanitation Data'!E185)))</f>
        <v/>
      </c>
      <c r="CU191" s="294" t="str">
        <f ca="true">+IF(OFFSET('Sanitation Data'!$F$28,0,10*ROW('Sanitation Data'!F185))="","",OFFSET('Sanitation Data'!$F$28,0,10*ROW('Sanitation Data'!F185)))</f>
        <v/>
      </c>
      <c r="CV191" s="294" t="str">
        <f ca="true">+IF(OFFSET('Sanitation Data'!$F$29,0,10*ROW('Sanitation Data'!F185))="","",OFFSET('Sanitation Data'!$F$29,0,10*ROW('Sanitation Data'!F185)))</f>
        <v/>
      </c>
      <c r="CW191" s="294" t="str">
        <f ca="true">+IF(OFFSET('Sanitation Data'!$F$30,0,10*ROW('Sanitation Data'!F185))="","",OFFSET('Sanitation Data'!$F$30,0,10*ROW('Sanitation Data'!F185)))</f>
        <v/>
      </c>
      <c r="CX191" s="294" t="str">
        <f ca="true">+IF(OFFSET('Sanitation Data'!$F$31,0,10*ROW('Sanitation Data'!F185))="","",OFFSET('Sanitation Data'!$F$31,0,10*ROW('Sanitation Data'!F185)))</f>
        <v/>
      </c>
      <c r="CY191" s="294" t="str">
        <f ca="true">+IF(OFFSET('Sanitation Data'!$F$32,0,10*ROW('Sanitation Data'!F185))="","",OFFSET('Sanitation Data'!$F$32,0,10*ROW('Sanitation Data'!F185)))</f>
        <v/>
      </c>
      <c r="CZ191" s="294" t="str">
        <f ca="true">+IF(OFFSET('Sanitation Data'!$G$28,0,10*ROW('Sanitation Data'!G185))="","",OFFSET('Sanitation Data'!$G$28,0,10*ROW('Sanitation Data'!G185)))</f>
        <v/>
      </c>
      <c r="DA191" s="294" t="str">
        <f ca="true">+IF(OFFSET('Sanitation Data'!$G$29,0,10*ROW('Sanitation Data'!G185))="","",OFFSET('Sanitation Data'!$G$29,0,10*ROW('Sanitation Data'!G185)))</f>
        <v/>
      </c>
      <c r="DB191" s="294" t="str">
        <f ca="true">+IF(OFFSET('Sanitation Data'!$G$30,0,10*ROW('Sanitation Data'!G185))="","",OFFSET('Sanitation Data'!$G$30,0,10*ROW('Sanitation Data'!G185)))</f>
        <v/>
      </c>
      <c r="DC191" s="294" t="str">
        <f ca="true">+IF(OFFSET('Sanitation Data'!$G$31,0,10*ROW('Sanitation Data'!G185))="","",OFFSET('Sanitation Data'!$G$31,0,10*ROW('Sanitation Data'!G185)))</f>
        <v/>
      </c>
      <c r="DD191" s="294" t="str">
        <f ca="true">+IF(OFFSET('Sanitation Data'!$G$32,0,10*ROW('Sanitation Data'!G185))="","",OFFSET('Sanitation Data'!$G$32,0,10*ROW('Sanitation Data'!G185)))</f>
        <v/>
      </c>
      <c r="DE191" s="294" t="str">
        <f ca="true">+IF(OFFSET('Sanitation Data'!$H$28,0,10*ROW('Sanitation Data'!H185))="","",OFFSET('Sanitation Data'!$H$28,0,10*ROW('Sanitation Data'!H185)))</f>
        <v/>
      </c>
      <c r="DF191" s="294" t="str">
        <f ca="true">+IF(OFFSET('Sanitation Data'!$H$29,0,10*ROW('Sanitation Data'!H185))="","",OFFSET('Sanitation Data'!$H$29,0,10*ROW('Sanitation Data'!H185)))</f>
        <v/>
      </c>
      <c r="DG191" s="294" t="str">
        <f ca="true">+IF(OFFSET('Sanitation Data'!$H$30,0,10*ROW('Sanitation Data'!H185))="","",OFFSET('Sanitation Data'!$H$30,0,10*ROW('Sanitation Data'!H185)))</f>
        <v/>
      </c>
      <c r="DH191" s="294" t="str">
        <f ca="true">+IF(OFFSET('Sanitation Data'!$H$31,0,10*ROW('Sanitation Data'!H185))="","",OFFSET('Sanitation Data'!$H$31,0,10*ROW('Sanitation Data'!H185)))</f>
        <v/>
      </c>
      <c r="DI191" s="294" t="str">
        <f ca="true">+IF(OFFSET('Sanitation Data'!$H$32,0,10*ROW('Sanitation Data'!H185))="","",OFFSET('Sanitation Data'!$H$32,0,10*ROW('Sanitation Data'!H185)))</f>
        <v/>
      </c>
      <c r="DJ191" s="294" t="str">
        <f ca="true">+IF(OFFSET('Sanitation Data'!$I$28,0,10*ROW('Sanitation Data'!I185))="","",OFFSET('Sanitation Data'!$I$28,0,10*ROW('Sanitation Data'!I185)))</f>
        <v/>
      </c>
      <c r="DK191" s="294" t="str">
        <f ca="true">+IF(OFFSET('Sanitation Data'!$I$29,0,10*ROW('Sanitation Data'!I185))="","",OFFSET('Sanitation Data'!$I$29,0,10*ROW('Sanitation Data'!I185)))</f>
        <v/>
      </c>
      <c r="DL191" s="294" t="str">
        <f ca="true">+IF(OFFSET('Sanitation Data'!$I$30,0,10*ROW('Sanitation Data'!I185))="","",OFFSET('Sanitation Data'!$I$30,0,10*ROW('Sanitation Data'!I185)))</f>
        <v/>
      </c>
      <c r="DM191" s="294" t="str">
        <f ca="true">+IF(OFFSET('Sanitation Data'!$I$31,0,10*ROW('Sanitation Data'!I185))="","",OFFSET('Sanitation Data'!$I$31,0,10*ROW('Sanitation Data'!I185)))</f>
        <v/>
      </c>
      <c r="DN191" s="294" t="str">
        <f ca="true">+IF(OFFSET('Sanitation Data'!$I$32,0,10*ROW('Sanitation Data'!I185))="","",OFFSET('Sanitation Data'!$I$32,0,10*ROW('Sanitation Data'!I185)))</f>
        <v/>
      </c>
      <c r="DO191" s="294" t="str">
        <f ca="true">+IF(OFFSET('Hygiene Data'!$D$11,0,10*ROW('Hygiene Data'!D185))="","",OFFSET('Hygiene Data'!$D$11,0,10*ROW('Hygiene Data'!D185)))</f>
        <v/>
      </c>
      <c r="DP191" s="294" t="str">
        <f ca="true">+IF(OFFSET('Hygiene Data'!$D$12,0,10*ROW('Hygiene Data'!D185))="","",OFFSET('Hygiene Data'!$D$12,0,10*ROW('Hygiene Data'!D185)))</f>
        <v/>
      </c>
      <c r="DQ191" s="294" t="str">
        <f ca="true">+IF(OFFSET('Hygiene Data'!$D$13,0,10*ROW('Hygiene Data'!D185))="","",OFFSET('Hygiene Data'!$D$13,0,10*ROW('Hygiene Data'!D185)))</f>
        <v/>
      </c>
      <c r="DR191" s="294" t="str">
        <f ca="true">+IF(OFFSET('Hygiene Data'!$E$11,0,10*ROW('Hygiene Data'!E185))="","",OFFSET('Hygiene Data'!$E$11,0,10*ROW('Hygiene Data'!E185)))</f>
        <v/>
      </c>
      <c r="DS191" s="294" t="str">
        <f ca="true">+IF(OFFSET('Hygiene Data'!$E$12,0,10*ROW('Hygiene Data'!E185))="","",OFFSET('Hygiene Data'!$E$12,0,10*ROW('Hygiene Data'!E185)))</f>
        <v/>
      </c>
      <c r="DT191" s="294" t="str">
        <f ca="true">+IF(OFFSET('Hygiene Data'!$E$13,0,10*ROW('Hygiene Data'!E185))="","",OFFSET('Hygiene Data'!$E$13,0,10*ROW('Hygiene Data'!E185)))</f>
        <v/>
      </c>
      <c r="DU191" s="294" t="str">
        <f ca="true">+IF(OFFSET('Hygiene Data'!$F$11,0,10*ROW('Hygiene Data'!F185))="","",OFFSET('Hygiene Data'!$F$11,0,10*ROW('Hygiene Data'!F185)))</f>
        <v/>
      </c>
      <c r="DV191" s="294" t="str">
        <f ca="true">+IF(OFFSET('Hygiene Data'!$F$12,0,10*ROW('Hygiene Data'!F185))="","",OFFSET('Hygiene Data'!$F$12,0,10*ROW('Hygiene Data'!F185)))</f>
        <v/>
      </c>
      <c r="DW191" s="294" t="str">
        <f ca="true">+IF(OFFSET('Hygiene Data'!$F$13,0,10*ROW('Hygiene Data'!F185))="","",OFFSET('Hygiene Data'!$F$13,0,10*ROW('Hygiene Data'!F185)))</f>
        <v/>
      </c>
      <c r="DX191" s="294" t="str">
        <f ca="true">+IF(OFFSET('Hygiene Data'!$G$11,0,10*ROW('Hygiene Data'!G185))="","",OFFSET('Hygiene Data'!$G$11,0,10*ROW('Hygiene Data'!G185)))</f>
        <v/>
      </c>
      <c r="DY191" s="294" t="str">
        <f ca="true">+IF(OFFSET('Hygiene Data'!$G$12,0,10*ROW('Hygiene Data'!G185))="","",OFFSET('Hygiene Data'!$G$12,0,10*ROW('Hygiene Data'!G185)))</f>
        <v/>
      </c>
      <c r="DZ191" s="294" t="str">
        <f ca="true">+IF(OFFSET('Hygiene Data'!$G$13,0,10*ROW('Hygiene Data'!G185))="","",OFFSET('Hygiene Data'!$G$13,0,10*ROW('Hygiene Data'!G185)))</f>
        <v/>
      </c>
      <c r="EA191" s="294" t="str">
        <f ca="true">+IF(OFFSET('Hygiene Data'!$H$11,0,10*ROW('Hygiene Data'!H185))="","",OFFSET('Hygiene Data'!$H$11,0,10*ROW('Hygiene Data'!H185)))</f>
        <v/>
      </c>
      <c r="EB191" s="294" t="str">
        <f ca="true">+IF(OFFSET('Hygiene Data'!$H$12,0,10*ROW('Hygiene Data'!H185))="","",OFFSET('Hygiene Data'!$H$12,0,10*ROW('Hygiene Data'!H185)))</f>
        <v/>
      </c>
      <c r="EC191" s="294" t="str">
        <f ca="true">+IF(OFFSET('Hygiene Data'!$H$13,0,10*ROW('Hygiene Data'!H185))="","",OFFSET('Hygiene Data'!$H$13,0,10*ROW('Hygiene Data'!H185)))</f>
        <v/>
      </c>
      <c r="ED191" s="294" t="str">
        <f ca="true">+IF(OFFSET('Hygiene Data'!$I$11,0,10*ROW('Hygiene Data'!I185))="","",OFFSET('Hygiene Data'!$I$11,0,10*ROW('Hygiene Data'!I185)))</f>
        <v/>
      </c>
      <c r="EE191" s="294" t="str">
        <f ca="true">+IF(OFFSET('Hygiene Data'!$I$12,0,10*ROW('Hygiene Data'!I185))="","",OFFSET('Hygiene Data'!$I$12,0,10*ROW('Hygiene Data'!I185)))</f>
        <v/>
      </c>
      <c r="EF191" s="294"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50" t="str">
        <f t="shared" ca="true" si="2"/>
        <v/>
      </c>
      <c r="D192" s="96"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6"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6"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6"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6"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6"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6"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6"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6"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6"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6"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6"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6"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6"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6"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6"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6"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6"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7"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7"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7"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7"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7"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7"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7"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7"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7"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7"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7"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7"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7"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7"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7"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7"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7"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7"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7"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7"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7"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7"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7"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7"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7"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7"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7"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7"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7"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7"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8"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8"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8"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8"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8"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8"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8"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8"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8"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8"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8"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8"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8"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8"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8"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8"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8"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8"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94"/>
      <c r="BS192" s="294" t="str">
        <f ca="true">+IF(OFFSET('Water Data'!$D$27,0,10*ROW('Water Data'!D186))="","",OFFSET('Water Data'!$D$27,0,10*ROW('Water Data'!D186)))</f>
        <v/>
      </c>
      <c r="BT192" s="294" t="str">
        <f ca="true">+IF(OFFSET('Water Data'!$D$28,0,10*ROW('Water Data'!D186))="","",OFFSET('Water Data'!$D$28,0,10*ROW('Water Data'!D186)))</f>
        <v/>
      </c>
      <c r="BU192" s="294" t="str">
        <f ca="true">+IF(OFFSET('Water Data'!$D$29,0,10*ROW('Water Data'!D186))="","",OFFSET('Water Data'!$D$29,0,10*ROW('Water Data'!D186)))</f>
        <v/>
      </c>
      <c r="BV192" s="294" t="str">
        <f ca="true">+IF(OFFSET('Water Data'!$E$27,0,10*ROW('Water Data'!E186))="","",OFFSET('Water Data'!$E$27,0,10*ROW('Water Data'!E186)))</f>
        <v/>
      </c>
      <c r="BW192" s="294" t="str">
        <f ca="true">+IF(OFFSET('Water Data'!$E$28,0,10*ROW('Water Data'!E186))="","",OFFSET('Water Data'!$E$28,0,10*ROW('Water Data'!E186)))</f>
        <v/>
      </c>
      <c r="BX192" s="294" t="str">
        <f ca="true">+IF(OFFSET('Water Data'!$E$29,0,10*ROW('Water Data'!E186))="","",OFFSET('Water Data'!$E$29,0,10*ROW('Water Data'!E186)))</f>
        <v/>
      </c>
      <c r="BY192" s="294" t="str">
        <f ca="true">+IF(OFFSET('Water Data'!$F$27,0,10*ROW('Water Data'!F186))="","",OFFSET('Water Data'!$F$27,0,10*ROW('Water Data'!F186)))</f>
        <v/>
      </c>
      <c r="BZ192" s="294" t="str">
        <f ca="true">+IF(OFFSET('Water Data'!$F$28,0,10*ROW('Water Data'!F186))="","",OFFSET('Water Data'!$F$28,0,10*ROW('Water Data'!F186)))</f>
        <v/>
      </c>
      <c r="CA192" s="294" t="str">
        <f ca="true">+IF(OFFSET('Water Data'!$F$29,0,10*ROW('Water Data'!F186))="","",OFFSET('Water Data'!$F$29,0,10*ROW('Water Data'!F186)))</f>
        <v/>
      </c>
      <c r="CB192" s="294" t="str">
        <f ca="true">+IF(OFFSET('Water Data'!$G$27,0,10*ROW('Water Data'!G186))="","",OFFSET('Water Data'!$G$27,0,10*ROW('Water Data'!G186)))</f>
        <v/>
      </c>
      <c r="CC192" s="294" t="str">
        <f ca="true">+IF(OFFSET('Water Data'!$G$28,0,10*ROW('Water Data'!G186))="","",OFFSET('Water Data'!$G$28,0,10*ROW('Water Data'!G186)))</f>
        <v/>
      </c>
      <c r="CD192" s="294" t="str">
        <f ca="true">+IF(OFFSET('Water Data'!$G$29,0,10*ROW('Water Data'!G186))="","",OFFSET('Water Data'!$G$29,0,10*ROW('Water Data'!G186)))</f>
        <v/>
      </c>
      <c r="CE192" s="294" t="str">
        <f ca="true">+IF(OFFSET('Water Data'!$H$27,0,10*ROW('Water Data'!H186))="","",OFFSET('Water Data'!$H$27,0,10*ROW('Water Data'!H186)))</f>
        <v/>
      </c>
      <c r="CF192" s="294" t="str">
        <f ca="true">+IF(OFFSET('Water Data'!$H$28,0,10*ROW('Water Data'!H186))="","",OFFSET('Water Data'!$H$28,0,10*ROW('Water Data'!H186)))</f>
        <v/>
      </c>
      <c r="CG192" s="294" t="str">
        <f ca="true">+IF(OFFSET('Water Data'!$H$29,0,10*ROW('Water Data'!H186))="","",OFFSET('Water Data'!$H$29,0,10*ROW('Water Data'!H186)))</f>
        <v/>
      </c>
      <c r="CH192" s="294" t="str">
        <f ca="true">+IF(OFFSET('Water Data'!$I$27,0,10*ROW('Water Data'!I186))="","",OFFSET('Water Data'!$I$27,0,10*ROW('Water Data'!I186)))</f>
        <v/>
      </c>
      <c r="CI192" s="294" t="str">
        <f ca="true">+IF(OFFSET('Water Data'!$I$28,0,10*ROW('Water Data'!I186))="","",OFFSET('Water Data'!$I$28,0,10*ROW('Water Data'!I186)))</f>
        <v/>
      </c>
      <c r="CJ192" s="294" t="str">
        <f ca="true">+IF(OFFSET('Water Data'!$I$29,0,10*ROW('Water Data'!I186))="","",OFFSET('Water Data'!$I$29,0,10*ROW('Water Data'!I186)))</f>
        <v/>
      </c>
      <c r="CK192" s="294" t="str">
        <f ca="true">+IF(OFFSET('Sanitation Data'!$D$28,0,10*ROW('Sanitation Data'!D186))="","",OFFSET('Sanitation Data'!$D$28,0,10*ROW('Sanitation Data'!D186)))</f>
        <v/>
      </c>
      <c r="CL192" s="294" t="str">
        <f ca="true">+IF(OFFSET('Sanitation Data'!$D$29,0,10*ROW('Sanitation Data'!D186))="","",OFFSET('Sanitation Data'!$D$29,0,10*ROW('Sanitation Data'!D186)))</f>
        <v/>
      </c>
      <c r="CM192" s="294" t="str">
        <f ca="true">+IF(OFFSET('Sanitation Data'!$D$30,0,10*ROW('Sanitation Data'!D186))="","",OFFSET('Sanitation Data'!$D$30,0,10*ROW('Sanitation Data'!D186)))</f>
        <v/>
      </c>
      <c r="CN192" s="294" t="str">
        <f ca="true">+IF(OFFSET('Sanitation Data'!$D$31,0,10*ROW('Sanitation Data'!D186))="","",OFFSET('Sanitation Data'!$D$31,0,10*ROW('Sanitation Data'!D186)))</f>
        <v/>
      </c>
      <c r="CO192" s="294" t="str">
        <f ca="true">+IF(OFFSET('Sanitation Data'!$D$32,0,10*ROW('Sanitation Data'!D186))="","",OFFSET('Sanitation Data'!$D$32,0,10*ROW('Sanitation Data'!D186)))</f>
        <v/>
      </c>
      <c r="CP192" s="294" t="str">
        <f ca="true">+IF(OFFSET('Sanitation Data'!$E$28,0,10*ROW('Sanitation Data'!E186))="","",OFFSET('Sanitation Data'!$E$28,0,10*ROW('Sanitation Data'!E186)))</f>
        <v/>
      </c>
      <c r="CQ192" s="294" t="str">
        <f ca="true">+IF(OFFSET('Sanitation Data'!$E$29,0,10*ROW('Sanitation Data'!E186))="","",OFFSET('Sanitation Data'!$E$29,0,10*ROW('Sanitation Data'!E186)))</f>
        <v/>
      </c>
      <c r="CR192" s="294" t="str">
        <f ca="true">+IF(OFFSET('Sanitation Data'!$E$30,0,10*ROW('Sanitation Data'!E186))="","",OFFSET('Sanitation Data'!$E$30,0,10*ROW('Sanitation Data'!E186)))</f>
        <v/>
      </c>
      <c r="CS192" s="294" t="str">
        <f ca="true">+IF(OFFSET('Sanitation Data'!$E$31,0,10*ROW('Sanitation Data'!E186))="","",OFFSET('Sanitation Data'!$E$31,0,10*ROW('Sanitation Data'!E186)))</f>
        <v/>
      </c>
      <c r="CT192" s="294" t="str">
        <f ca="true">+IF(OFFSET('Sanitation Data'!$E$32,0,10*ROW('Sanitation Data'!E186))="","",OFFSET('Sanitation Data'!$E$32,0,10*ROW('Sanitation Data'!E186)))</f>
        <v/>
      </c>
      <c r="CU192" s="294" t="str">
        <f ca="true">+IF(OFFSET('Sanitation Data'!$F$28,0,10*ROW('Sanitation Data'!F186))="","",OFFSET('Sanitation Data'!$F$28,0,10*ROW('Sanitation Data'!F186)))</f>
        <v/>
      </c>
      <c r="CV192" s="294" t="str">
        <f ca="true">+IF(OFFSET('Sanitation Data'!$F$29,0,10*ROW('Sanitation Data'!F186))="","",OFFSET('Sanitation Data'!$F$29,0,10*ROW('Sanitation Data'!F186)))</f>
        <v/>
      </c>
      <c r="CW192" s="294" t="str">
        <f ca="true">+IF(OFFSET('Sanitation Data'!$F$30,0,10*ROW('Sanitation Data'!F186))="","",OFFSET('Sanitation Data'!$F$30,0,10*ROW('Sanitation Data'!F186)))</f>
        <v/>
      </c>
      <c r="CX192" s="294" t="str">
        <f ca="true">+IF(OFFSET('Sanitation Data'!$F$31,0,10*ROW('Sanitation Data'!F186))="","",OFFSET('Sanitation Data'!$F$31,0,10*ROW('Sanitation Data'!F186)))</f>
        <v/>
      </c>
      <c r="CY192" s="294" t="str">
        <f ca="true">+IF(OFFSET('Sanitation Data'!$F$32,0,10*ROW('Sanitation Data'!F186))="","",OFFSET('Sanitation Data'!$F$32,0,10*ROW('Sanitation Data'!F186)))</f>
        <v/>
      </c>
      <c r="CZ192" s="294" t="str">
        <f ca="true">+IF(OFFSET('Sanitation Data'!$G$28,0,10*ROW('Sanitation Data'!G186))="","",OFFSET('Sanitation Data'!$G$28,0,10*ROW('Sanitation Data'!G186)))</f>
        <v/>
      </c>
      <c r="DA192" s="294" t="str">
        <f ca="true">+IF(OFFSET('Sanitation Data'!$G$29,0,10*ROW('Sanitation Data'!G186))="","",OFFSET('Sanitation Data'!$G$29,0,10*ROW('Sanitation Data'!G186)))</f>
        <v/>
      </c>
      <c r="DB192" s="294" t="str">
        <f ca="true">+IF(OFFSET('Sanitation Data'!$G$30,0,10*ROW('Sanitation Data'!G186))="","",OFFSET('Sanitation Data'!$G$30,0,10*ROW('Sanitation Data'!G186)))</f>
        <v/>
      </c>
      <c r="DC192" s="294" t="str">
        <f ca="true">+IF(OFFSET('Sanitation Data'!$G$31,0,10*ROW('Sanitation Data'!G186))="","",OFFSET('Sanitation Data'!$G$31,0,10*ROW('Sanitation Data'!G186)))</f>
        <v/>
      </c>
      <c r="DD192" s="294" t="str">
        <f ca="true">+IF(OFFSET('Sanitation Data'!$G$32,0,10*ROW('Sanitation Data'!G186))="","",OFFSET('Sanitation Data'!$G$32,0,10*ROW('Sanitation Data'!G186)))</f>
        <v/>
      </c>
      <c r="DE192" s="294" t="str">
        <f ca="true">+IF(OFFSET('Sanitation Data'!$H$28,0,10*ROW('Sanitation Data'!H186))="","",OFFSET('Sanitation Data'!$H$28,0,10*ROW('Sanitation Data'!H186)))</f>
        <v/>
      </c>
      <c r="DF192" s="294" t="str">
        <f ca="true">+IF(OFFSET('Sanitation Data'!$H$29,0,10*ROW('Sanitation Data'!H186))="","",OFFSET('Sanitation Data'!$H$29,0,10*ROW('Sanitation Data'!H186)))</f>
        <v/>
      </c>
      <c r="DG192" s="294" t="str">
        <f ca="true">+IF(OFFSET('Sanitation Data'!$H$30,0,10*ROW('Sanitation Data'!H186))="","",OFFSET('Sanitation Data'!$H$30,0,10*ROW('Sanitation Data'!H186)))</f>
        <v/>
      </c>
      <c r="DH192" s="294" t="str">
        <f ca="true">+IF(OFFSET('Sanitation Data'!$H$31,0,10*ROW('Sanitation Data'!H186))="","",OFFSET('Sanitation Data'!$H$31,0,10*ROW('Sanitation Data'!H186)))</f>
        <v/>
      </c>
      <c r="DI192" s="294" t="str">
        <f ca="true">+IF(OFFSET('Sanitation Data'!$H$32,0,10*ROW('Sanitation Data'!H186))="","",OFFSET('Sanitation Data'!$H$32,0,10*ROW('Sanitation Data'!H186)))</f>
        <v/>
      </c>
      <c r="DJ192" s="294" t="str">
        <f ca="true">+IF(OFFSET('Sanitation Data'!$I$28,0,10*ROW('Sanitation Data'!I186))="","",OFFSET('Sanitation Data'!$I$28,0,10*ROW('Sanitation Data'!I186)))</f>
        <v/>
      </c>
      <c r="DK192" s="294" t="str">
        <f ca="true">+IF(OFFSET('Sanitation Data'!$I$29,0,10*ROW('Sanitation Data'!I186))="","",OFFSET('Sanitation Data'!$I$29,0,10*ROW('Sanitation Data'!I186)))</f>
        <v/>
      </c>
      <c r="DL192" s="294" t="str">
        <f ca="true">+IF(OFFSET('Sanitation Data'!$I$30,0,10*ROW('Sanitation Data'!I186))="","",OFFSET('Sanitation Data'!$I$30,0,10*ROW('Sanitation Data'!I186)))</f>
        <v/>
      </c>
      <c r="DM192" s="294" t="str">
        <f ca="true">+IF(OFFSET('Sanitation Data'!$I$31,0,10*ROW('Sanitation Data'!I186))="","",OFFSET('Sanitation Data'!$I$31,0,10*ROW('Sanitation Data'!I186)))</f>
        <v/>
      </c>
      <c r="DN192" s="294" t="str">
        <f ca="true">+IF(OFFSET('Sanitation Data'!$I$32,0,10*ROW('Sanitation Data'!I186))="","",OFFSET('Sanitation Data'!$I$32,0,10*ROW('Sanitation Data'!I186)))</f>
        <v/>
      </c>
      <c r="DO192" s="294" t="str">
        <f ca="true">+IF(OFFSET('Hygiene Data'!$D$11,0,10*ROW('Hygiene Data'!D186))="","",OFFSET('Hygiene Data'!$D$11,0,10*ROW('Hygiene Data'!D186)))</f>
        <v/>
      </c>
      <c r="DP192" s="294" t="str">
        <f ca="true">+IF(OFFSET('Hygiene Data'!$D$12,0,10*ROW('Hygiene Data'!D186))="","",OFFSET('Hygiene Data'!$D$12,0,10*ROW('Hygiene Data'!D186)))</f>
        <v/>
      </c>
      <c r="DQ192" s="294" t="str">
        <f ca="true">+IF(OFFSET('Hygiene Data'!$D$13,0,10*ROW('Hygiene Data'!D186))="","",OFFSET('Hygiene Data'!$D$13,0,10*ROW('Hygiene Data'!D186)))</f>
        <v/>
      </c>
      <c r="DR192" s="294" t="str">
        <f ca="true">+IF(OFFSET('Hygiene Data'!$E$11,0,10*ROW('Hygiene Data'!E186))="","",OFFSET('Hygiene Data'!$E$11,0,10*ROW('Hygiene Data'!E186)))</f>
        <v/>
      </c>
      <c r="DS192" s="294" t="str">
        <f ca="true">+IF(OFFSET('Hygiene Data'!$E$12,0,10*ROW('Hygiene Data'!E186))="","",OFFSET('Hygiene Data'!$E$12,0,10*ROW('Hygiene Data'!E186)))</f>
        <v/>
      </c>
      <c r="DT192" s="294" t="str">
        <f ca="true">+IF(OFFSET('Hygiene Data'!$E$13,0,10*ROW('Hygiene Data'!E186))="","",OFFSET('Hygiene Data'!$E$13,0,10*ROW('Hygiene Data'!E186)))</f>
        <v/>
      </c>
      <c r="DU192" s="294" t="str">
        <f ca="true">+IF(OFFSET('Hygiene Data'!$F$11,0,10*ROW('Hygiene Data'!F186))="","",OFFSET('Hygiene Data'!$F$11,0,10*ROW('Hygiene Data'!F186)))</f>
        <v/>
      </c>
      <c r="DV192" s="294" t="str">
        <f ca="true">+IF(OFFSET('Hygiene Data'!$F$12,0,10*ROW('Hygiene Data'!F186))="","",OFFSET('Hygiene Data'!$F$12,0,10*ROW('Hygiene Data'!F186)))</f>
        <v/>
      </c>
      <c r="DW192" s="294" t="str">
        <f ca="true">+IF(OFFSET('Hygiene Data'!$F$13,0,10*ROW('Hygiene Data'!F186))="","",OFFSET('Hygiene Data'!$F$13,0,10*ROW('Hygiene Data'!F186)))</f>
        <v/>
      </c>
      <c r="DX192" s="294" t="str">
        <f ca="true">+IF(OFFSET('Hygiene Data'!$G$11,0,10*ROW('Hygiene Data'!G186))="","",OFFSET('Hygiene Data'!$G$11,0,10*ROW('Hygiene Data'!G186)))</f>
        <v/>
      </c>
      <c r="DY192" s="294" t="str">
        <f ca="true">+IF(OFFSET('Hygiene Data'!$G$12,0,10*ROW('Hygiene Data'!G186))="","",OFFSET('Hygiene Data'!$G$12,0,10*ROW('Hygiene Data'!G186)))</f>
        <v/>
      </c>
      <c r="DZ192" s="294" t="str">
        <f ca="true">+IF(OFFSET('Hygiene Data'!$G$13,0,10*ROW('Hygiene Data'!G186))="","",OFFSET('Hygiene Data'!$G$13,0,10*ROW('Hygiene Data'!G186)))</f>
        <v/>
      </c>
      <c r="EA192" s="294" t="str">
        <f ca="true">+IF(OFFSET('Hygiene Data'!$H$11,0,10*ROW('Hygiene Data'!H186))="","",OFFSET('Hygiene Data'!$H$11,0,10*ROW('Hygiene Data'!H186)))</f>
        <v/>
      </c>
      <c r="EB192" s="294" t="str">
        <f ca="true">+IF(OFFSET('Hygiene Data'!$H$12,0,10*ROW('Hygiene Data'!H186))="","",OFFSET('Hygiene Data'!$H$12,0,10*ROW('Hygiene Data'!H186)))</f>
        <v/>
      </c>
      <c r="EC192" s="294" t="str">
        <f ca="true">+IF(OFFSET('Hygiene Data'!$H$13,0,10*ROW('Hygiene Data'!H186))="","",OFFSET('Hygiene Data'!$H$13,0,10*ROW('Hygiene Data'!H186)))</f>
        <v/>
      </c>
      <c r="ED192" s="294" t="str">
        <f ca="true">+IF(OFFSET('Hygiene Data'!$I$11,0,10*ROW('Hygiene Data'!I186))="","",OFFSET('Hygiene Data'!$I$11,0,10*ROW('Hygiene Data'!I186)))</f>
        <v/>
      </c>
      <c r="EE192" s="294" t="str">
        <f ca="true">+IF(OFFSET('Hygiene Data'!$I$12,0,10*ROW('Hygiene Data'!I186))="","",OFFSET('Hygiene Data'!$I$12,0,10*ROW('Hygiene Data'!I186)))</f>
        <v/>
      </c>
      <c r="EF192" s="294"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50" t="str">
        <f t="shared" ca="true" si="2"/>
        <v/>
      </c>
      <c r="D193" s="96"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6"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6"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6"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6"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6"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6"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6"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6"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6"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6"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6"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6"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6"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6"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6"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6"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6"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7"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7"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7"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7"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7"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7"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7"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7"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7"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7"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7"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7"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7"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7"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7"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7"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7"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7"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7"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7"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7"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7"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7"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7"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7"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7"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7"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7"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7"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7"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8"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8"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8"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8"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8"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8"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8"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8"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8"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8"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8"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8"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8"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8"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8"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8"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8"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8"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94"/>
      <c r="BS193" s="294" t="str">
        <f ca="true">+IF(OFFSET('Water Data'!$D$27,0,10*ROW('Water Data'!D187))="","",OFFSET('Water Data'!$D$27,0,10*ROW('Water Data'!D187)))</f>
        <v/>
      </c>
      <c r="BT193" s="294" t="str">
        <f ca="true">+IF(OFFSET('Water Data'!$D$28,0,10*ROW('Water Data'!D187))="","",OFFSET('Water Data'!$D$28,0,10*ROW('Water Data'!D187)))</f>
        <v/>
      </c>
      <c r="BU193" s="294" t="str">
        <f ca="true">+IF(OFFSET('Water Data'!$D$29,0,10*ROW('Water Data'!D187))="","",OFFSET('Water Data'!$D$29,0,10*ROW('Water Data'!D187)))</f>
        <v/>
      </c>
      <c r="BV193" s="294" t="str">
        <f ca="true">+IF(OFFSET('Water Data'!$E$27,0,10*ROW('Water Data'!E187))="","",OFFSET('Water Data'!$E$27,0,10*ROW('Water Data'!E187)))</f>
        <v/>
      </c>
      <c r="BW193" s="294" t="str">
        <f ca="true">+IF(OFFSET('Water Data'!$E$28,0,10*ROW('Water Data'!E187))="","",OFFSET('Water Data'!$E$28,0,10*ROW('Water Data'!E187)))</f>
        <v/>
      </c>
      <c r="BX193" s="294" t="str">
        <f ca="true">+IF(OFFSET('Water Data'!$E$29,0,10*ROW('Water Data'!E187))="","",OFFSET('Water Data'!$E$29,0,10*ROW('Water Data'!E187)))</f>
        <v/>
      </c>
      <c r="BY193" s="294" t="str">
        <f ca="true">+IF(OFFSET('Water Data'!$F$27,0,10*ROW('Water Data'!F187))="","",OFFSET('Water Data'!$F$27,0,10*ROW('Water Data'!F187)))</f>
        <v/>
      </c>
      <c r="BZ193" s="294" t="str">
        <f ca="true">+IF(OFFSET('Water Data'!$F$28,0,10*ROW('Water Data'!F187))="","",OFFSET('Water Data'!$F$28,0,10*ROW('Water Data'!F187)))</f>
        <v/>
      </c>
      <c r="CA193" s="294" t="str">
        <f ca="true">+IF(OFFSET('Water Data'!$F$29,0,10*ROW('Water Data'!F187))="","",OFFSET('Water Data'!$F$29,0,10*ROW('Water Data'!F187)))</f>
        <v/>
      </c>
      <c r="CB193" s="294" t="str">
        <f ca="true">+IF(OFFSET('Water Data'!$G$27,0,10*ROW('Water Data'!G187))="","",OFFSET('Water Data'!$G$27,0,10*ROW('Water Data'!G187)))</f>
        <v/>
      </c>
      <c r="CC193" s="294" t="str">
        <f ca="true">+IF(OFFSET('Water Data'!$G$28,0,10*ROW('Water Data'!G187))="","",OFFSET('Water Data'!$G$28,0,10*ROW('Water Data'!G187)))</f>
        <v/>
      </c>
      <c r="CD193" s="294" t="str">
        <f ca="true">+IF(OFFSET('Water Data'!$G$29,0,10*ROW('Water Data'!G187))="","",OFFSET('Water Data'!$G$29,0,10*ROW('Water Data'!G187)))</f>
        <v/>
      </c>
      <c r="CE193" s="294" t="str">
        <f ca="true">+IF(OFFSET('Water Data'!$H$27,0,10*ROW('Water Data'!H187))="","",OFFSET('Water Data'!$H$27,0,10*ROW('Water Data'!H187)))</f>
        <v/>
      </c>
      <c r="CF193" s="294" t="str">
        <f ca="true">+IF(OFFSET('Water Data'!$H$28,0,10*ROW('Water Data'!H187))="","",OFFSET('Water Data'!$H$28,0,10*ROW('Water Data'!H187)))</f>
        <v/>
      </c>
      <c r="CG193" s="294" t="str">
        <f ca="true">+IF(OFFSET('Water Data'!$H$29,0,10*ROW('Water Data'!H187))="","",OFFSET('Water Data'!$H$29,0,10*ROW('Water Data'!H187)))</f>
        <v/>
      </c>
      <c r="CH193" s="294" t="str">
        <f ca="true">+IF(OFFSET('Water Data'!$I$27,0,10*ROW('Water Data'!I187))="","",OFFSET('Water Data'!$I$27,0,10*ROW('Water Data'!I187)))</f>
        <v/>
      </c>
      <c r="CI193" s="294" t="str">
        <f ca="true">+IF(OFFSET('Water Data'!$I$28,0,10*ROW('Water Data'!I187))="","",OFFSET('Water Data'!$I$28,0,10*ROW('Water Data'!I187)))</f>
        <v/>
      </c>
      <c r="CJ193" s="294" t="str">
        <f ca="true">+IF(OFFSET('Water Data'!$I$29,0,10*ROW('Water Data'!I187))="","",OFFSET('Water Data'!$I$29,0,10*ROW('Water Data'!I187)))</f>
        <v/>
      </c>
      <c r="CK193" s="294" t="str">
        <f ca="true">+IF(OFFSET('Sanitation Data'!$D$28,0,10*ROW('Sanitation Data'!D187))="","",OFFSET('Sanitation Data'!$D$28,0,10*ROW('Sanitation Data'!D187)))</f>
        <v/>
      </c>
      <c r="CL193" s="294" t="str">
        <f ca="true">+IF(OFFSET('Sanitation Data'!$D$29,0,10*ROW('Sanitation Data'!D187))="","",OFFSET('Sanitation Data'!$D$29,0,10*ROW('Sanitation Data'!D187)))</f>
        <v/>
      </c>
      <c r="CM193" s="294" t="str">
        <f ca="true">+IF(OFFSET('Sanitation Data'!$D$30,0,10*ROW('Sanitation Data'!D187))="","",OFFSET('Sanitation Data'!$D$30,0,10*ROW('Sanitation Data'!D187)))</f>
        <v/>
      </c>
      <c r="CN193" s="294" t="str">
        <f ca="true">+IF(OFFSET('Sanitation Data'!$D$31,0,10*ROW('Sanitation Data'!D187))="","",OFFSET('Sanitation Data'!$D$31,0,10*ROW('Sanitation Data'!D187)))</f>
        <v/>
      </c>
      <c r="CO193" s="294" t="str">
        <f ca="true">+IF(OFFSET('Sanitation Data'!$D$32,0,10*ROW('Sanitation Data'!D187))="","",OFFSET('Sanitation Data'!$D$32,0,10*ROW('Sanitation Data'!D187)))</f>
        <v/>
      </c>
      <c r="CP193" s="294" t="str">
        <f ca="true">+IF(OFFSET('Sanitation Data'!$E$28,0,10*ROW('Sanitation Data'!E187))="","",OFFSET('Sanitation Data'!$E$28,0,10*ROW('Sanitation Data'!E187)))</f>
        <v/>
      </c>
      <c r="CQ193" s="294" t="str">
        <f ca="true">+IF(OFFSET('Sanitation Data'!$E$29,0,10*ROW('Sanitation Data'!E187))="","",OFFSET('Sanitation Data'!$E$29,0,10*ROW('Sanitation Data'!E187)))</f>
        <v/>
      </c>
      <c r="CR193" s="294" t="str">
        <f ca="true">+IF(OFFSET('Sanitation Data'!$E$30,0,10*ROW('Sanitation Data'!E187))="","",OFFSET('Sanitation Data'!$E$30,0,10*ROW('Sanitation Data'!E187)))</f>
        <v/>
      </c>
      <c r="CS193" s="294" t="str">
        <f ca="true">+IF(OFFSET('Sanitation Data'!$E$31,0,10*ROW('Sanitation Data'!E187))="","",OFFSET('Sanitation Data'!$E$31,0,10*ROW('Sanitation Data'!E187)))</f>
        <v/>
      </c>
      <c r="CT193" s="294" t="str">
        <f ca="true">+IF(OFFSET('Sanitation Data'!$E$32,0,10*ROW('Sanitation Data'!E187))="","",OFFSET('Sanitation Data'!$E$32,0,10*ROW('Sanitation Data'!E187)))</f>
        <v/>
      </c>
      <c r="CU193" s="294" t="str">
        <f ca="true">+IF(OFFSET('Sanitation Data'!$F$28,0,10*ROW('Sanitation Data'!F187))="","",OFFSET('Sanitation Data'!$F$28,0,10*ROW('Sanitation Data'!F187)))</f>
        <v/>
      </c>
      <c r="CV193" s="294" t="str">
        <f ca="true">+IF(OFFSET('Sanitation Data'!$F$29,0,10*ROW('Sanitation Data'!F187))="","",OFFSET('Sanitation Data'!$F$29,0,10*ROW('Sanitation Data'!F187)))</f>
        <v/>
      </c>
      <c r="CW193" s="294" t="str">
        <f ca="true">+IF(OFFSET('Sanitation Data'!$F$30,0,10*ROW('Sanitation Data'!F187))="","",OFFSET('Sanitation Data'!$F$30,0,10*ROW('Sanitation Data'!F187)))</f>
        <v/>
      </c>
      <c r="CX193" s="294" t="str">
        <f ca="true">+IF(OFFSET('Sanitation Data'!$F$31,0,10*ROW('Sanitation Data'!F187))="","",OFFSET('Sanitation Data'!$F$31,0,10*ROW('Sanitation Data'!F187)))</f>
        <v/>
      </c>
      <c r="CY193" s="294" t="str">
        <f ca="true">+IF(OFFSET('Sanitation Data'!$F$32,0,10*ROW('Sanitation Data'!F187))="","",OFFSET('Sanitation Data'!$F$32,0,10*ROW('Sanitation Data'!F187)))</f>
        <v/>
      </c>
      <c r="CZ193" s="294" t="str">
        <f ca="true">+IF(OFFSET('Sanitation Data'!$G$28,0,10*ROW('Sanitation Data'!G187))="","",OFFSET('Sanitation Data'!$G$28,0,10*ROW('Sanitation Data'!G187)))</f>
        <v/>
      </c>
      <c r="DA193" s="294" t="str">
        <f ca="true">+IF(OFFSET('Sanitation Data'!$G$29,0,10*ROW('Sanitation Data'!G187))="","",OFFSET('Sanitation Data'!$G$29,0,10*ROW('Sanitation Data'!G187)))</f>
        <v/>
      </c>
      <c r="DB193" s="294" t="str">
        <f ca="true">+IF(OFFSET('Sanitation Data'!$G$30,0,10*ROW('Sanitation Data'!G187))="","",OFFSET('Sanitation Data'!$G$30,0,10*ROW('Sanitation Data'!G187)))</f>
        <v/>
      </c>
      <c r="DC193" s="294" t="str">
        <f ca="true">+IF(OFFSET('Sanitation Data'!$G$31,0,10*ROW('Sanitation Data'!G187))="","",OFFSET('Sanitation Data'!$G$31,0,10*ROW('Sanitation Data'!G187)))</f>
        <v/>
      </c>
      <c r="DD193" s="294" t="str">
        <f ca="true">+IF(OFFSET('Sanitation Data'!$G$32,0,10*ROW('Sanitation Data'!G187))="","",OFFSET('Sanitation Data'!$G$32,0,10*ROW('Sanitation Data'!G187)))</f>
        <v/>
      </c>
      <c r="DE193" s="294" t="str">
        <f ca="true">+IF(OFFSET('Sanitation Data'!$H$28,0,10*ROW('Sanitation Data'!H187))="","",OFFSET('Sanitation Data'!$H$28,0,10*ROW('Sanitation Data'!H187)))</f>
        <v/>
      </c>
      <c r="DF193" s="294" t="str">
        <f ca="true">+IF(OFFSET('Sanitation Data'!$H$29,0,10*ROW('Sanitation Data'!H187))="","",OFFSET('Sanitation Data'!$H$29,0,10*ROW('Sanitation Data'!H187)))</f>
        <v/>
      </c>
      <c r="DG193" s="294" t="str">
        <f ca="true">+IF(OFFSET('Sanitation Data'!$H$30,0,10*ROW('Sanitation Data'!H187))="","",OFFSET('Sanitation Data'!$H$30,0,10*ROW('Sanitation Data'!H187)))</f>
        <v/>
      </c>
      <c r="DH193" s="294" t="str">
        <f ca="true">+IF(OFFSET('Sanitation Data'!$H$31,0,10*ROW('Sanitation Data'!H187))="","",OFFSET('Sanitation Data'!$H$31,0,10*ROW('Sanitation Data'!H187)))</f>
        <v/>
      </c>
      <c r="DI193" s="294" t="str">
        <f ca="true">+IF(OFFSET('Sanitation Data'!$H$32,0,10*ROW('Sanitation Data'!H187))="","",OFFSET('Sanitation Data'!$H$32,0,10*ROW('Sanitation Data'!H187)))</f>
        <v/>
      </c>
      <c r="DJ193" s="294" t="str">
        <f ca="true">+IF(OFFSET('Sanitation Data'!$I$28,0,10*ROW('Sanitation Data'!I187))="","",OFFSET('Sanitation Data'!$I$28,0,10*ROW('Sanitation Data'!I187)))</f>
        <v/>
      </c>
      <c r="DK193" s="294" t="str">
        <f ca="true">+IF(OFFSET('Sanitation Data'!$I$29,0,10*ROW('Sanitation Data'!I187))="","",OFFSET('Sanitation Data'!$I$29,0,10*ROW('Sanitation Data'!I187)))</f>
        <v/>
      </c>
      <c r="DL193" s="294" t="str">
        <f ca="true">+IF(OFFSET('Sanitation Data'!$I$30,0,10*ROW('Sanitation Data'!I187))="","",OFFSET('Sanitation Data'!$I$30,0,10*ROW('Sanitation Data'!I187)))</f>
        <v/>
      </c>
      <c r="DM193" s="294" t="str">
        <f ca="true">+IF(OFFSET('Sanitation Data'!$I$31,0,10*ROW('Sanitation Data'!I187))="","",OFFSET('Sanitation Data'!$I$31,0,10*ROW('Sanitation Data'!I187)))</f>
        <v/>
      </c>
      <c r="DN193" s="294" t="str">
        <f ca="true">+IF(OFFSET('Sanitation Data'!$I$32,0,10*ROW('Sanitation Data'!I187))="","",OFFSET('Sanitation Data'!$I$32,0,10*ROW('Sanitation Data'!I187)))</f>
        <v/>
      </c>
      <c r="DO193" s="294" t="str">
        <f ca="true">+IF(OFFSET('Hygiene Data'!$D$11,0,10*ROW('Hygiene Data'!D187))="","",OFFSET('Hygiene Data'!$D$11,0,10*ROW('Hygiene Data'!D187)))</f>
        <v/>
      </c>
      <c r="DP193" s="294" t="str">
        <f ca="true">+IF(OFFSET('Hygiene Data'!$D$12,0,10*ROW('Hygiene Data'!D187))="","",OFFSET('Hygiene Data'!$D$12,0,10*ROW('Hygiene Data'!D187)))</f>
        <v/>
      </c>
      <c r="DQ193" s="294" t="str">
        <f ca="true">+IF(OFFSET('Hygiene Data'!$D$13,0,10*ROW('Hygiene Data'!D187))="","",OFFSET('Hygiene Data'!$D$13,0,10*ROW('Hygiene Data'!D187)))</f>
        <v/>
      </c>
      <c r="DR193" s="294" t="str">
        <f ca="true">+IF(OFFSET('Hygiene Data'!$E$11,0,10*ROW('Hygiene Data'!E187))="","",OFFSET('Hygiene Data'!$E$11,0,10*ROW('Hygiene Data'!E187)))</f>
        <v/>
      </c>
      <c r="DS193" s="294" t="str">
        <f ca="true">+IF(OFFSET('Hygiene Data'!$E$12,0,10*ROW('Hygiene Data'!E187))="","",OFFSET('Hygiene Data'!$E$12,0,10*ROW('Hygiene Data'!E187)))</f>
        <v/>
      </c>
      <c r="DT193" s="294" t="str">
        <f ca="true">+IF(OFFSET('Hygiene Data'!$E$13,0,10*ROW('Hygiene Data'!E187))="","",OFFSET('Hygiene Data'!$E$13,0,10*ROW('Hygiene Data'!E187)))</f>
        <v/>
      </c>
      <c r="DU193" s="294" t="str">
        <f ca="true">+IF(OFFSET('Hygiene Data'!$F$11,0,10*ROW('Hygiene Data'!F187))="","",OFFSET('Hygiene Data'!$F$11,0,10*ROW('Hygiene Data'!F187)))</f>
        <v/>
      </c>
      <c r="DV193" s="294" t="str">
        <f ca="true">+IF(OFFSET('Hygiene Data'!$F$12,0,10*ROW('Hygiene Data'!F187))="","",OFFSET('Hygiene Data'!$F$12,0,10*ROW('Hygiene Data'!F187)))</f>
        <v/>
      </c>
      <c r="DW193" s="294" t="str">
        <f ca="true">+IF(OFFSET('Hygiene Data'!$F$13,0,10*ROW('Hygiene Data'!F187))="","",OFFSET('Hygiene Data'!$F$13,0,10*ROW('Hygiene Data'!F187)))</f>
        <v/>
      </c>
      <c r="DX193" s="294" t="str">
        <f ca="true">+IF(OFFSET('Hygiene Data'!$G$11,0,10*ROW('Hygiene Data'!G187))="","",OFFSET('Hygiene Data'!$G$11,0,10*ROW('Hygiene Data'!G187)))</f>
        <v/>
      </c>
      <c r="DY193" s="294" t="str">
        <f ca="true">+IF(OFFSET('Hygiene Data'!$G$12,0,10*ROW('Hygiene Data'!G187))="","",OFFSET('Hygiene Data'!$G$12,0,10*ROW('Hygiene Data'!G187)))</f>
        <v/>
      </c>
      <c r="DZ193" s="294" t="str">
        <f ca="true">+IF(OFFSET('Hygiene Data'!$G$13,0,10*ROW('Hygiene Data'!G187))="","",OFFSET('Hygiene Data'!$G$13,0,10*ROW('Hygiene Data'!G187)))</f>
        <v/>
      </c>
      <c r="EA193" s="294" t="str">
        <f ca="true">+IF(OFFSET('Hygiene Data'!$H$11,0,10*ROW('Hygiene Data'!H187))="","",OFFSET('Hygiene Data'!$H$11,0,10*ROW('Hygiene Data'!H187)))</f>
        <v/>
      </c>
      <c r="EB193" s="294" t="str">
        <f ca="true">+IF(OFFSET('Hygiene Data'!$H$12,0,10*ROW('Hygiene Data'!H187))="","",OFFSET('Hygiene Data'!$H$12,0,10*ROW('Hygiene Data'!H187)))</f>
        <v/>
      </c>
      <c r="EC193" s="294" t="str">
        <f ca="true">+IF(OFFSET('Hygiene Data'!$H$13,0,10*ROW('Hygiene Data'!H187))="","",OFFSET('Hygiene Data'!$H$13,0,10*ROW('Hygiene Data'!H187)))</f>
        <v/>
      </c>
      <c r="ED193" s="294" t="str">
        <f ca="true">+IF(OFFSET('Hygiene Data'!$I$11,0,10*ROW('Hygiene Data'!I187))="","",OFFSET('Hygiene Data'!$I$11,0,10*ROW('Hygiene Data'!I187)))</f>
        <v/>
      </c>
      <c r="EE193" s="294" t="str">
        <f ca="true">+IF(OFFSET('Hygiene Data'!$I$12,0,10*ROW('Hygiene Data'!I187))="","",OFFSET('Hygiene Data'!$I$12,0,10*ROW('Hygiene Data'!I187)))</f>
        <v/>
      </c>
      <c r="EF193" s="294"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50" t="str">
        <f t="shared" ca="true" si="2"/>
        <v/>
      </c>
      <c r="D194" s="96"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6"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6"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6"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6"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6"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6"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6"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6"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6"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6"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6"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6"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6"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6"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6"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6"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6"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7"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7"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7"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7"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7"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7"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7"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7"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7"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7"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7"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7"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7"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7"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7"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7"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7"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7"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7"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7"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7"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7"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7"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7"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7"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7"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7"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7"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7"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7"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8"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8"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8"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8"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8"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8"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8"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8"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8"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8"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8"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8"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8"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8"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8"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8"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8"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8"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94"/>
      <c r="BS194" s="294" t="str">
        <f ca="true">+IF(OFFSET('Water Data'!$D$27,0,10*ROW('Water Data'!D188))="","",OFFSET('Water Data'!$D$27,0,10*ROW('Water Data'!D188)))</f>
        <v/>
      </c>
      <c r="BT194" s="294" t="str">
        <f ca="true">+IF(OFFSET('Water Data'!$D$28,0,10*ROW('Water Data'!D188))="","",OFFSET('Water Data'!$D$28,0,10*ROW('Water Data'!D188)))</f>
        <v/>
      </c>
      <c r="BU194" s="294" t="str">
        <f ca="true">+IF(OFFSET('Water Data'!$D$29,0,10*ROW('Water Data'!D188))="","",OFFSET('Water Data'!$D$29,0,10*ROW('Water Data'!D188)))</f>
        <v/>
      </c>
      <c r="BV194" s="294" t="str">
        <f ca="true">+IF(OFFSET('Water Data'!$E$27,0,10*ROW('Water Data'!E188))="","",OFFSET('Water Data'!$E$27,0,10*ROW('Water Data'!E188)))</f>
        <v/>
      </c>
      <c r="BW194" s="294" t="str">
        <f ca="true">+IF(OFFSET('Water Data'!$E$28,0,10*ROW('Water Data'!E188))="","",OFFSET('Water Data'!$E$28,0,10*ROW('Water Data'!E188)))</f>
        <v/>
      </c>
      <c r="BX194" s="294" t="str">
        <f ca="true">+IF(OFFSET('Water Data'!$E$29,0,10*ROW('Water Data'!E188))="","",OFFSET('Water Data'!$E$29,0,10*ROW('Water Data'!E188)))</f>
        <v/>
      </c>
      <c r="BY194" s="294" t="str">
        <f ca="true">+IF(OFFSET('Water Data'!$F$27,0,10*ROW('Water Data'!F188))="","",OFFSET('Water Data'!$F$27,0,10*ROW('Water Data'!F188)))</f>
        <v/>
      </c>
      <c r="BZ194" s="294" t="str">
        <f ca="true">+IF(OFFSET('Water Data'!$F$28,0,10*ROW('Water Data'!F188))="","",OFFSET('Water Data'!$F$28,0,10*ROW('Water Data'!F188)))</f>
        <v/>
      </c>
      <c r="CA194" s="294" t="str">
        <f ca="true">+IF(OFFSET('Water Data'!$F$29,0,10*ROW('Water Data'!F188))="","",OFFSET('Water Data'!$F$29,0,10*ROW('Water Data'!F188)))</f>
        <v/>
      </c>
      <c r="CB194" s="294" t="str">
        <f ca="true">+IF(OFFSET('Water Data'!$G$27,0,10*ROW('Water Data'!G188))="","",OFFSET('Water Data'!$G$27,0,10*ROW('Water Data'!G188)))</f>
        <v/>
      </c>
      <c r="CC194" s="294" t="str">
        <f ca="true">+IF(OFFSET('Water Data'!$G$28,0,10*ROW('Water Data'!G188))="","",OFFSET('Water Data'!$G$28,0,10*ROW('Water Data'!G188)))</f>
        <v/>
      </c>
      <c r="CD194" s="294" t="str">
        <f ca="true">+IF(OFFSET('Water Data'!$G$29,0,10*ROW('Water Data'!G188))="","",OFFSET('Water Data'!$G$29,0,10*ROW('Water Data'!G188)))</f>
        <v/>
      </c>
      <c r="CE194" s="294" t="str">
        <f ca="true">+IF(OFFSET('Water Data'!$H$27,0,10*ROW('Water Data'!H188))="","",OFFSET('Water Data'!$H$27,0,10*ROW('Water Data'!H188)))</f>
        <v/>
      </c>
      <c r="CF194" s="294" t="str">
        <f ca="true">+IF(OFFSET('Water Data'!$H$28,0,10*ROW('Water Data'!H188))="","",OFFSET('Water Data'!$H$28,0,10*ROW('Water Data'!H188)))</f>
        <v/>
      </c>
      <c r="CG194" s="294" t="str">
        <f ca="true">+IF(OFFSET('Water Data'!$H$29,0,10*ROW('Water Data'!H188))="","",OFFSET('Water Data'!$H$29,0,10*ROW('Water Data'!H188)))</f>
        <v/>
      </c>
      <c r="CH194" s="294" t="str">
        <f ca="true">+IF(OFFSET('Water Data'!$I$27,0,10*ROW('Water Data'!I188))="","",OFFSET('Water Data'!$I$27,0,10*ROW('Water Data'!I188)))</f>
        <v/>
      </c>
      <c r="CI194" s="294" t="str">
        <f ca="true">+IF(OFFSET('Water Data'!$I$28,0,10*ROW('Water Data'!I188))="","",OFFSET('Water Data'!$I$28,0,10*ROW('Water Data'!I188)))</f>
        <v/>
      </c>
      <c r="CJ194" s="294" t="str">
        <f ca="true">+IF(OFFSET('Water Data'!$I$29,0,10*ROW('Water Data'!I188))="","",OFFSET('Water Data'!$I$29,0,10*ROW('Water Data'!I188)))</f>
        <v/>
      </c>
      <c r="CK194" s="294" t="str">
        <f ca="true">+IF(OFFSET('Sanitation Data'!$D$28,0,10*ROW('Sanitation Data'!D188))="","",OFFSET('Sanitation Data'!$D$28,0,10*ROW('Sanitation Data'!D188)))</f>
        <v/>
      </c>
      <c r="CL194" s="294" t="str">
        <f ca="true">+IF(OFFSET('Sanitation Data'!$D$29,0,10*ROW('Sanitation Data'!D188))="","",OFFSET('Sanitation Data'!$D$29,0,10*ROW('Sanitation Data'!D188)))</f>
        <v/>
      </c>
      <c r="CM194" s="294" t="str">
        <f ca="true">+IF(OFFSET('Sanitation Data'!$D$30,0,10*ROW('Sanitation Data'!D188))="","",OFFSET('Sanitation Data'!$D$30,0,10*ROW('Sanitation Data'!D188)))</f>
        <v/>
      </c>
      <c r="CN194" s="294" t="str">
        <f ca="true">+IF(OFFSET('Sanitation Data'!$D$31,0,10*ROW('Sanitation Data'!D188))="","",OFFSET('Sanitation Data'!$D$31,0,10*ROW('Sanitation Data'!D188)))</f>
        <v/>
      </c>
      <c r="CO194" s="294" t="str">
        <f ca="true">+IF(OFFSET('Sanitation Data'!$D$32,0,10*ROW('Sanitation Data'!D188))="","",OFFSET('Sanitation Data'!$D$32,0,10*ROW('Sanitation Data'!D188)))</f>
        <v/>
      </c>
      <c r="CP194" s="294" t="str">
        <f ca="true">+IF(OFFSET('Sanitation Data'!$E$28,0,10*ROW('Sanitation Data'!E188))="","",OFFSET('Sanitation Data'!$E$28,0,10*ROW('Sanitation Data'!E188)))</f>
        <v/>
      </c>
      <c r="CQ194" s="294" t="str">
        <f ca="true">+IF(OFFSET('Sanitation Data'!$E$29,0,10*ROW('Sanitation Data'!E188))="","",OFFSET('Sanitation Data'!$E$29,0,10*ROW('Sanitation Data'!E188)))</f>
        <v/>
      </c>
      <c r="CR194" s="294" t="str">
        <f ca="true">+IF(OFFSET('Sanitation Data'!$E$30,0,10*ROW('Sanitation Data'!E188))="","",OFFSET('Sanitation Data'!$E$30,0,10*ROW('Sanitation Data'!E188)))</f>
        <v/>
      </c>
      <c r="CS194" s="294" t="str">
        <f ca="true">+IF(OFFSET('Sanitation Data'!$E$31,0,10*ROW('Sanitation Data'!E188))="","",OFFSET('Sanitation Data'!$E$31,0,10*ROW('Sanitation Data'!E188)))</f>
        <v/>
      </c>
      <c r="CT194" s="294" t="str">
        <f ca="true">+IF(OFFSET('Sanitation Data'!$E$32,0,10*ROW('Sanitation Data'!E188))="","",OFFSET('Sanitation Data'!$E$32,0,10*ROW('Sanitation Data'!E188)))</f>
        <v/>
      </c>
      <c r="CU194" s="294" t="str">
        <f ca="true">+IF(OFFSET('Sanitation Data'!$F$28,0,10*ROW('Sanitation Data'!F188))="","",OFFSET('Sanitation Data'!$F$28,0,10*ROW('Sanitation Data'!F188)))</f>
        <v/>
      </c>
      <c r="CV194" s="294" t="str">
        <f ca="true">+IF(OFFSET('Sanitation Data'!$F$29,0,10*ROW('Sanitation Data'!F188))="","",OFFSET('Sanitation Data'!$F$29,0,10*ROW('Sanitation Data'!F188)))</f>
        <v/>
      </c>
      <c r="CW194" s="294" t="str">
        <f ca="true">+IF(OFFSET('Sanitation Data'!$F$30,0,10*ROW('Sanitation Data'!F188))="","",OFFSET('Sanitation Data'!$F$30,0,10*ROW('Sanitation Data'!F188)))</f>
        <v/>
      </c>
      <c r="CX194" s="294" t="str">
        <f ca="true">+IF(OFFSET('Sanitation Data'!$F$31,0,10*ROW('Sanitation Data'!F188))="","",OFFSET('Sanitation Data'!$F$31,0,10*ROW('Sanitation Data'!F188)))</f>
        <v/>
      </c>
      <c r="CY194" s="294" t="str">
        <f ca="true">+IF(OFFSET('Sanitation Data'!$F$32,0,10*ROW('Sanitation Data'!F188))="","",OFFSET('Sanitation Data'!$F$32,0,10*ROW('Sanitation Data'!F188)))</f>
        <v/>
      </c>
      <c r="CZ194" s="294" t="str">
        <f ca="true">+IF(OFFSET('Sanitation Data'!$G$28,0,10*ROW('Sanitation Data'!G188))="","",OFFSET('Sanitation Data'!$G$28,0,10*ROW('Sanitation Data'!G188)))</f>
        <v/>
      </c>
      <c r="DA194" s="294" t="str">
        <f ca="true">+IF(OFFSET('Sanitation Data'!$G$29,0,10*ROW('Sanitation Data'!G188))="","",OFFSET('Sanitation Data'!$G$29,0,10*ROW('Sanitation Data'!G188)))</f>
        <v/>
      </c>
      <c r="DB194" s="294" t="str">
        <f ca="true">+IF(OFFSET('Sanitation Data'!$G$30,0,10*ROW('Sanitation Data'!G188))="","",OFFSET('Sanitation Data'!$G$30,0,10*ROW('Sanitation Data'!G188)))</f>
        <v/>
      </c>
      <c r="DC194" s="294" t="str">
        <f ca="true">+IF(OFFSET('Sanitation Data'!$G$31,0,10*ROW('Sanitation Data'!G188))="","",OFFSET('Sanitation Data'!$G$31,0,10*ROW('Sanitation Data'!G188)))</f>
        <v/>
      </c>
      <c r="DD194" s="294" t="str">
        <f ca="true">+IF(OFFSET('Sanitation Data'!$G$32,0,10*ROW('Sanitation Data'!G188))="","",OFFSET('Sanitation Data'!$G$32,0,10*ROW('Sanitation Data'!G188)))</f>
        <v/>
      </c>
      <c r="DE194" s="294" t="str">
        <f ca="true">+IF(OFFSET('Sanitation Data'!$H$28,0,10*ROW('Sanitation Data'!H188))="","",OFFSET('Sanitation Data'!$H$28,0,10*ROW('Sanitation Data'!H188)))</f>
        <v/>
      </c>
      <c r="DF194" s="294" t="str">
        <f ca="true">+IF(OFFSET('Sanitation Data'!$H$29,0,10*ROW('Sanitation Data'!H188))="","",OFFSET('Sanitation Data'!$H$29,0,10*ROW('Sanitation Data'!H188)))</f>
        <v/>
      </c>
      <c r="DG194" s="294" t="str">
        <f ca="true">+IF(OFFSET('Sanitation Data'!$H$30,0,10*ROW('Sanitation Data'!H188))="","",OFFSET('Sanitation Data'!$H$30,0,10*ROW('Sanitation Data'!H188)))</f>
        <v/>
      </c>
      <c r="DH194" s="294" t="str">
        <f ca="true">+IF(OFFSET('Sanitation Data'!$H$31,0,10*ROW('Sanitation Data'!H188))="","",OFFSET('Sanitation Data'!$H$31,0,10*ROW('Sanitation Data'!H188)))</f>
        <v/>
      </c>
      <c r="DI194" s="294" t="str">
        <f ca="true">+IF(OFFSET('Sanitation Data'!$H$32,0,10*ROW('Sanitation Data'!H188))="","",OFFSET('Sanitation Data'!$H$32,0,10*ROW('Sanitation Data'!H188)))</f>
        <v/>
      </c>
      <c r="DJ194" s="294" t="str">
        <f ca="true">+IF(OFFSET('Sanitation Data'!$I$28,0,10*ROW('Sanitation Data'!I188))="","",OFFSET('Sanitation Data'!$I$28,0,10*ROW('Sanitation Data'!I188)))</f>
        <v/>
      </c>
      <c r="DK194" s="294" t="str">
        <f ca="true">+IF(OFFSET('Sanitation Data'!$I$29,0,10*ROW('Sanitation Data'!I188))="","",OFFSET('Sanitation Data'!$I$29,0,10*ROW('Sanitation Data'!I188)))</f>
        <v/>
      </c>
      <c r="DL194" s="294" t="str">
        <f ca="true">+IF(OFFSET('Sanitation Data'!$I$30,0,10*ROW('Sanitation Data'!I188))="","",OFFSET('Sanitation Data'!$I$30,0,10*ROW('Sanitation Data'!I188)))</f>
        <v/>
      </c>
      <c r="DM194" s="294" t="str">
        <f ca="true">+IF(OFFSET('Sanitation Data'!$I$31,0,10*ROW('Sanitation Data'!I188))="","",OFFSET('Sanitation Data'!$I$31,0,10*ROW('Sanitation Data'!I188)))</f>
        <v/>
      </c>
      <c r="DN194" s="294" t="str">
        <f ca="true">+IF(OFFSET('Sanitation Data'!$I$32,0,10*ROW('Sanitation Data'!I188))="","",OFFSET('Sanitation Data'!$I$32,0,10*ROW('Sanitation Data'!I188)))</f>
        <v/>
      </c>
      <c r="DO194" s="294" t="str">
        <f ca="true">+IF(OFFSET('Hygiene Data'!$D$11,0,10*ROW('Hygiene Data'!D188))="","",OFFSET('Hygiene Data'!$D$11,0,10*ROW('Hygiene Data'!D188)))</f>
        <v/>
      </c>
      <c r="DP194" s="294" t="str">
        <f ca="true">+IF(OFFSET('Hygiene Data'!$D$12,0,10*ROW('Hygiene Data'!D188))="","",OFFSET('Hygiene Data'!$D$12,0,10*ROW('Hygiene Data'!D188)))</f>
        <v/>
      </c>
      <c r="DQ194" s="294" t="str">
        <f ca="true">+IF(OFFSET('Hygiene Data'!$D$13,0,10*ROW('Hygiene Data'!D188))="","",OFFSET('Hygiene Data'!$D$13,0,10*ROW('Hygiene Data'!D188)))</f>
        <v/>
      </c>
      <c r="DR194" s="294" t="str">
        <f ca="true">+IF(OFFSET('Hygiene Data'!$E$11,0,10*ROW('Hygiene Data'!E188))="","",OFFSET('Hygiene Data'!$E$11,0,10*ROW('Hygiene Data'!E188)))</f>
        <v/>
      </c>
      <c r="DS194" s="294" t="str">
        <f ca="true">+IF(OFFSET('Hygiene Data'!$E$12,0,10*ROW('Hygiene Data'!E188))="","",OFFSET('Hygiene Data'!$E$12,0,10*ROW('Hygiene Data'!E188)))</f>
        <v/>
      </c>
      <c r="DT194" s="294" t="str">
        <f ca="true">+IF(OFFSET('Hygiene Data'!$E$13,0,10*ROW('Hygiene Data'!E188))="","",OFFSET('Hygiene Data'!$E$13,0,10*ROW('Hygiene Data'!E188)))</f>
        <v/>
      </c>
      <c r="DU194" s="294" t="str">
        <f ca="true">+IF(OFFSET('Hygiene Data'!$F$11,0,10*ROW('Hygiene Data'!F188))="","",OFFSET('Hygiene Data'!$F$11,0,10*ROW('Hygiene Data'!F188)))</f>
        <v/>
      </c>
      <c r="DV194" s="294" t="str">
        <f ca="true">+IF(OFFSET('Hygiene Data'!$F$12,0,10*ROW('Hygiene Data'!F188))="","",OFFSET('Hygiene Data'!$F$12,0,10*ROW('Hygiene Data'!F188)))</f>
        <v/>
      </c>
      <c r="DW194" s="294" t="str">
        <f ca="true">+IF(OFFSET('Hygiene Data'!$F$13,0,10*ROW('Hygiene Data'!F188))="","",OFFSET('Hygiene Data'!$F$13,0,10*ROW('Hygiene Data'!F188)))</f>
        <v/>
      </c>
      <c r="DX194" s="294" t="str">
        <f ca="true">+IF(OFFSET('Hygiene Data'!$G$11,0,10*ROW('Hygiene Data'!G188))="","",OFFSET('Hygiene Data'!$G$11,0,10*ROW('Hygiene Data'!G188)))</f>
        <v/>
      </c>
      <c r="DY194" s="294" t="str">
        <f ca="true">+IF(OFFSET('Hygiene Data'!$G$12,0,10*ROW('Hygiene Data'!G188))="","",OFFSET('Hygiene Data'!$G$12,0,10*ROW('Hygiene Data'!G188)))</f>
        <v/>
      </c>
      <c r="DZ194" s="294" t="str">
        <f ca="true">+IF(OFFSET('Hygiene Data'!$G$13,0,10*ROW('Hygiene Data'!G188))="","",OFFSET('Hygiene Data'!$G$13,0,10*ROW('Hygiene Data'!G188)))</f>
        <v/>
      </c>
      <c r="EA194" s="294" t="str">
        <f ca="true">+IF(OFFSET('Hygiene Data'!$H$11,0,10*ROW('Hygiene Data'!H188))="","",OFFSET('Hygiene Data'!$H$11,0,10*ROW('Hygiene Data'!H188)))</f>
        <v/>
      </c>
      <c r="EB194" s="294" t="str">
        <f ca="true">+IF(OFFSET('Hygiene Data'!$H$12,0,10*ROW('Hygiene Data'!H188))="","",OFFSET('Hygiene Data'!$H$12,0,10*ROW('Hygiene Data'!H188)))</f>
        <v/>
      </c>
      <c r="EC194" s="294" t="str">
        <f ca="true">+IF(OFFSET('Hygiene Data'!$H$13,0,10*ROW('Hygiene Data'!H188))="","",OFFSET('Hygiene Data'!$H$13,0,10*ROW('Hygiene Data'!H188)))</f>
        <v/>
      </c>
      <c r="ED194" s="294" t="str">
        <f ca="true">+IF(OFFSET('Hygiene Data'!$I$11,0,10*ROW('Hygiene Data'!I188))="","",OFFSET('Hygiene Data'!$I$11,0,10*ROW('Hygiene Data'!I188)))</f>
        <v/>
      </c>
      <c r="EE194" s="294" t="str">
        <f ca="true">+IF(OFFSET('Hygiene Data'!$I$12,0,10*ROW('Hygiene Data'!I188))="","",OFFSET('Hygiene Data'!$I$12,0,10*ROW('Hygiene Data'!I188)))</f>
        <v/>
      </c>
      <c r="EF194" s="294"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50" t="str">
        <f t="shared" ca="true" si="2"/>
        <v/>
      </c>
      <c r="D195" s="96"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6"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6"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6"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6"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6"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6"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6"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6"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6"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6"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6"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6"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6"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6"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6"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6"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6"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7"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7"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7"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7"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7"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7"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7"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7"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7"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7"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7"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7"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7"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7"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7"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7"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7"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7"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7"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7"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7"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7"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7"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7"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7"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7"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7"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7"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7"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7"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8"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8"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8"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8"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8"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8"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8"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8"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8"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8"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8"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8"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8"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8"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8"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8"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8"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8"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94"/>
      <c r="BS195" s="294" t="str">
        <f ca="true">+IF(OFFSET('Water Data'!$D$27,0,10*ROW('Water Data'!D189))="","",OFFSET('Water Data'!$D$27,0,10*ROW('Water Data'!D189)))</f>
        <v/>
      </c>
      <c r="BT195" s="294" t="str">
        <f ca="true">+IF(OFFSET('Water Data'!$D$28,0,10*ROW('Water Data'!D189))="","",OFFSET('Water Data'!$D$28,0,10*ROW('Water Data'!D189)))</f>
        <v/>
      </c>
      <c r="BU195" s="294" t="str">
        <f ca="true">+IF(OFFSET('Water Data'!$D$29,0,10*ROW('Water Data'!D189))="","",OFFSET('Water Data'!$D$29,0,10*ROW('Water Data'!D189)))</f>
        <v/>
      </c>
      <c r="BV195" s="294" t="str">
        <f ca="true">+IF(OFFSET('Water Data'!$E$27,0,10*ROW('Water Data'!E189))="","",OFFSET('Water Data'!$E$27,0,10*ROW('Water Data'!E189)))</f>
        <v/>
      </c>
      <c r="BW195" s="294" t="str">
        <f ca="true">+IF(OFFSET('Water Data'!$E$28,0,10*ROW('Water Data'!E189))="","",OFFSET('Water Data'!$E$28,0,10*ROW('Water Data'!E189)))</f>
        <v/>
      </c>
      <c r="BX195" s="294" t="str">
        <f ca="true">+IF(OFFSET('Water Data'!$E$29,0,10*ROW('Water Data'!E189))="","",OFFSET('Water Data'!$E$29,0,10*ROW('Water Data'!E189)))</f>
        <v/>
      </c>
      <c r="BY195" s="294" t="str">
        <f ca="true">+IF(OFFSET('Water Data'!$F$27,0,10*ROW('Water Data'!F189))="","",OFFSET('Water Data'!$F$27,0,10*ROW('Water Data'!F189)))</f>
        <v/>
      </c>
      <c r="BZ195" s="294" t="str">
        <f ca="true">+IF(OFFSET('Water Data'!$F$28,0,10*ROW('Water Data'!F189))="","",OFFSET('Water Data'!$F$28,0,10*ROW('Water Data'!F189)))</f>
        <v/>
      </c>
      <c r="CA195" s="294" t="str">
        <f ca="true">+IF(OFFSET('Water Data'!$F$29,0,10*ROW('Water Data'!F189))="","",OFFSET('Water Data'!$F$29,0,10*ROW('Water Data'!F189)))</f>
        <v/>
      </c>
      <c r="CB195" s="294" t="str">
        <f ca="true">+IF(OFFSET('Water Data'!$G$27,0,10*ROW('Water Data'!G189))="","",OFFSET('Water Data'!$G$27,0,10*ROW('Water Data'!G189)))</f>
        <v/>
      </c>
      <c r="CC195" s="294" t="str">
        <f ca="true">+IF(OFFSET('Water Data'!$G$28,0,10*ROW('Water Data'!G189))="","",OFFSET('Water Data'!$G$28,0,10*ROW('Water Data'!G189)))</f>
        <v/>
      </c>
      <c r="CD195" s="294" t="str">
        <f ca="true">+IF(OFFSET('Water Data'!$G$29,0,10*ROW('Water Data'!G189))="","",OFFSET('Water Data'!$G$29,0,10*ROW('Water Data'!G189)))</f>
        <v/>
      </c>
      <c r="CE195" s="294" t="str">
        <f ca="true">+IF(OFFSET('Water Data'!$H$27,0,10*ROW('Water Data'!H189))="","",OFFSET('Water Data'!$H$27,0,10*ROW('Water Data'!H189)))</f>
        <v/>
      </c>
      <c r="CF195" s="294" t="str">
        <f ca="true">+IF(OFFSET('Water Data'!$H$28,0,10*ROW('Water Data'!H189))="","",OFFSET('Water Data'!$H$28,0,10*ROW('Water Data'!H189)))</f>
        <v/>
      </c>
      <c r="CG195" s="294" t="str">
        <f ca="true">+IF(OFFSET('Water Data'!$H$29,0,10*ROW('Water Data'!H189))="","",OFFSET('Water Data'!$H$29,0,10*ROW('Water Data'!H189)))</f>
        <v/>
      </c>
      <c r="CH195" s="294" t="str">
        <f ca="true">+IF(OFFSET('Water Data'!$I$27,0,10*ROW('Water Data'!I189))="","",OFFSET('Water Data'!$I$27,0,10*ROW('Water Data'!I189)))</f>
        <v/>
      </c>
      <c r="CI195" s="294" t="str">
        <f ca="true">+IF(OFFSET('Water Data'!$I$28,0,10*ROW('Water Data'!I189))="","",OFFSET('Water Data'!$I$28,0,10*ROW('Water Data'!I189)))</f>
        <v/>
      </c>
      <c r="CJ195" s="294" t="str">
        <f ca="true">+IF(OFFSET('Water Data'!$I$29,0,10*ROW('Water Data'!I189))="","",OFFSET('Water Data'!$I$29,0,10*ROW('Water Data'!I189)))</f>
        <v/>
      </c>
      <c r="CK195" s="294" t="str">
        <f ca="true">+IF(OFFSET('Sanitation Data'!$D$28,0,10*ROW('Sanitation Data'!D189))="","",OFFSET('Sanitation Data'!$D$28,0,10*ROW('Sanitation Data'!D189)))</f>
        <v/>
      </c>
      <c r="CL195" s="294" t="str">
        <f ca="true">+IF(OFFSET('Sanitation Data'!$D$29,0,10*ROW('Sanitation Data'!D189))="","",OFFSET('Sanitation Data'!$D$29,0,10*ROW('Sanitation Data'!D189)))</f>
        <v/>
      </c>
      <c r="CM195" s="294" t="str">
        <f ca="true">+IF(OFFSET('Sanitation Data'!$D$30,0,10*ROW('Sanitation Data'!D189))="","",OFFSET('Sanitation Data'!$D$30,0,10*ROW('Sanitation Data'!D189)))</f>
        <v/>
      </c>
      <c r="CN195" s="294" t="str">
        <f ca="true">+IF(OFFSET('Sanitation Data'!$D$31,0,10*ROW('Sanitation Data'!D189))="","",OFFSET('Sanitation Data'!$D$31,0,10*ROW('Sanitation Data'!D189)))</f>
        <v/>
      </c>
      <c r="CO195" s="294" t="str">
        <f ca="true">+IF(OFFSET('Sanitation Data'!$D$32,0,10*ROW('Sanitation Data'!D189))="","",OFFSET('Sanitation Data'!$D$32,0,10*ROW('Sanitation Data'!D189)))</f>
        <v/>
      </c>
      <c r="CP195" s="294" t="str">
        <f ca="true">+IF(OFFSET('Sanitation Data'!$E$28,0,10*ROW('Sanitation Data'!E189))="","",OFFSET('Sanitation Data'!$E$28,0,10*ROW('Sanitation Data'!E189)))</f>
        <v/>
      </c>
      <c r="CQ195" s="294" t="str">
        <f ca="true">+IF(OFFSET('Sanitation Data'!$E$29,0,10*ROW('Sanitation Data'!E189))="","",OFFSET('Sanitation Data'!$E$29,0,10*ROW('Sanitation Data'!E189)))</f>
        <v/>
      </c>
      <c r="CR195" s="294" t="str">
        <f ca="true">+IF(OFFSET('Sanitation Data'!$E$30,0,10*ROW('Sanitation Data'!E189))="","",OFFSET('Sanitation Data'!$E$30,0,10*ROW('Sanitation Data'!E189)))</f>
        <v/>
      </c>
      <c r="CS195" s="294" t="str">
        <f ca="true">+IF(OFFSET('Sanitation Data'!$E$31,0,10*ROW('Sanitation Data'!E189))="","",OFFSET('Sanitation Data'!$E$31,0,10*ROW('Sanitation Data'!E189)))</f>
        <v/>
      </c>
      <c r="CT195" s="294" t="str">
        <f ca="true">+IF(OFFSET('Sanitation Data'!$E$32,0,10*ROW('Sanitation Data'!E189))="","",OFFSET('Sanitation Data'!$E$32,0,10*ROW('Sanitation Data'!E189)))</f>
        <v/>
      </c>
      <c r="CU195" s="294" t="str">
        <f ca="true">+IF(OFFSET('Sanitation Data'!$F$28,0,10*ROW('Sanitation Data'!F189))="","",OFFSET('Sanitation Data'!$F$28,0,10*ROW('Sanitation Data'!F189)))</f>
        <v/>
      </c>
      <c r="CV195" s="294" t="str">
        <f ca="true">+IF(OFFSET('Sanitation Data'!$F$29,0,10*ROW('Sanitation Data'!F189))="","",OFFSET('Sanitation Data'!$F$29,0,10*ROW('Sanitation Data'!F189)))</f>
        <v/>
      </c>
      <c r="CW195" s="294" t="str">
        <f ca="true">+IF(OFFSET('Sanitation Data'!$F$30,0,10*ROW('Sanitation Data'!F189))="","",OFFSET('Sanitation Data'!$F$30,0,10*ROW('Sanitation Data'!F189)))</f>
        <v/>
      </c>
      <c r="CX195" s="294" t="str">
        <f ca="true">+IF(OFFSET('Sanitation Data'!$F$31,0,10*ROW('Sanitation Data'!F189))="","",OFFSET('Sanitation Data'!$F$31,0,10*ROW('Sanitation Data'!F189)))</f>
        <v/>
      </c>
      <c r="CY195" s="294" t="str">
        <f ca="true">+IF(OFFSET('Sanitation Data'!$F$32,0,10*ROW('Sanitation Data'!F189))="","",OFFSET('Sanitation Data'!$F$32,0,10*ROW('Sanitation Data'!F189)))</f>
        <v/>
      </c>
      <c r="CZ195" s="294" t="str">
        <f ca="true">+IF(OFFSET('Sanitation Data'!$G$28,0,10*ROW('Sanitation Data'!G189))="","",OFFSET('Sanitation Data'!$G$28,0,10*ROW('Sanitation Data'!G189)))</f>
        <v/>
      </c>
      <c r="DA195" s="294" t="str">
        <f ca="true">+IF(OFFSET('Sanitation Data'!$G$29,0,10*ROW('Sanitation Data'!G189))="","",OFFSET('Sanitation Data'!$G$29,0,10*ROW('Sanitation Data'!G189)))</f>
        <v/>
      </c>
      <c r="DB195" s="294" t="str">
        <f ca="true">+IF(OFFSET('Sanitation Data'!$G$30,0,10*ROW('Sanitation Data'!G189))="","",OFFSET('Sanitation Data'!$G$30,0,10*ROW('Sanitation Data'!G189)))</f>
        <v/>
      </c>
      <c r="DC195" s="294" t="str">
        <f ca="true">+IF(OFFSET('Sanitation Data'!$G$31,0,10*ROW('Sanitation Data'!G189))="","",OFFSET('Sanitation Data'!$G$31,0,10*ROW('Sanitation Data'!G189)))</f>
        <v/>
      </c>
      <c r="DD195" s="294" t="str">
        <f ca="true">+IF(OFFSET('Sanitation Data'!$G$32,0,10*ROW('Sanitation Data'!G189))="","",OFFSET('Sanitation Data'!$G$32,0,10*ROW('Sanitation Data'!G189)))</f>
        <v/>
      </c>
      <c r="DE195" s="294" t="str">
        <f ca="true">+IF(OFFSET('Sanitation Data'!$H$28,0,10*ROW('Sanitation Data'!H189))="","",OFFSET('Sanitation Data'!$H$28,0,10*ROW('Sanitation Data'!H189)))</f>
        <v/>
      </c>
      <c r="DF195" s="294" t="str">
        <f ca="true">+IF(OFFSET('Sanitation Data'!$H$29,0,10*ROW('Sanitation Data'!H189))="","",OFFSET('Sanitation Data'!$H$29,0,10*ROW('Sanitation Data'!H189)))</f>
        <v/>
      </c>
      <c r="DG195" s="294" t="str">
        <f ca="true">+IF(OFFSET('Sanitation Data'!$H$30,0,10*ROW('Sanitation Data'!H189))="","",OFFSET('Sanitation Data'!$H$30,0,10*ROW('Sanitation Data'!H189)))</f>
        <v/>
      </c>
      <c r="DH195" s="294" t="str">
        <f ca="true">+IF(OFFSET('Sanitation Data'!$H$31,0,10*ROW('Sanitation Data'!H189))="","",OFFSET('Sanitation Data'!$H$31,0,10*ROW('Sanitation Data'!H189)))</f>
        <v/>
      </c>
      <c r="DI195" s="294" t="str">
        <f ca="true">+IF(OFFSET('Sanitation Data'!$H$32,0,10*ROW('Sanitation Data'!H189))="","",OFFSET('Sanitation Data'!$H$32,0,10*ROW('Sanitation Data'!H189)))</f>
        <v/>
      </c>
      <c r="DJ195" s="294" t="str">
        <f ca="true">+IF(OFFSET('Sanitation Data'!$I$28,0,10*ROW('Sanitation Data'!I189))="","",OFFSET('Sanitation Data'!$I$28,0,10*ROW('Sanitation Data'!I189)))</f>
        <v/>
      </c>
      <c r="DK195" s="294" t="str">
        <f ca="true">+IF(OFFSET('Sanitation Data'!$I$29,0,10*ROW('Sanitation Data'!I189))="","",OFFSET('Sanitation Data'!$I$29,0,10*ROW('Sanitation Data'!I189)))</f>
        <v/>
      </c>
      <c r="DL195" s="294" t="str">
        <f ca="true">+IF(OFFSET('Sanitation Data'!$I$30,0,10*ROW('Sanitation Data'!I189))="","",OFFSET('Sanitation Data'!$I$30,0,10*ROW('Sanitation Data'!I189)))</f>
        <v/>
      </c>
      <c r="DM195" s="294" t="str">
        <f ca="true">+IF(OFFSET('Sanitation Data'!$I$31,0,10*ROW('Sanitation Data'!I189))="","",OFFSET('Sanitation Data'!$I$31,0,10*ROW('Sanitation Data'!I189)))</f>
        <v/>
      </c>
      <c r="DN195" s="294" t="str">
        <f ca="true">+IF(OFFSET('Sanitation Data'!$I$32,0,10*ROW('Sanitation Data'!I189))="","",OFFSET('Sanitation Data'!$I$32,0,10*ROW('Sanitation Data'!I189)))</f>
        <v/>
      </c>
      <c r="DO195" s="294" t="str">
        <f ca="true">+IF(OFFSET('Hygiene Data'!$D$11,0,10*ROW('Hygiene Data'!D189))="","",OFFSET('Hygiene Data'!$D$11,0,10*ROW('Hygiene Data'!D189)))</f>
        <v/>
      </c>
      <c r="DP195" s="294" t="str">
        <f ca="true">+IF(OFFSET('Hygiene Data'!$D$12,0,10*ROW('Hygiene Data'!D189))="","",OFFSET('Hygiene Data'!$D$12,0,10*ROW('Hygiene Data'!D189)))</f>
        <v/>
      </c>
      <c r="DQ195" s="294" t="str">
        <f ca="true">+IF(OFFSET('Hygiene Data'!$D$13,0,10*ROW('Hygiene Data'!D189))="","",OFFSET('Hygiene Data'!$D$13,0,10*ROW('Hygiene Data'!D189)))</f>
        <v/>
      </c>
      <c r="DR195" s="294" t="str">
        <f ca="true">+IF(OFFSET('Hygiene Data'!$E$11,0,10*ROW('Hygiene Data'!E189))="","",OFFSET('Hygiene Data'!$E$11,0,10*ROW('Hygiene Data'!E189)))</f>
        <v/>
      </c>
      <c r="DS195" s="294" t="str">
        <f ca="true">+IF(OFFSET('Hygiene Data'!$E$12,0,10*ROW('Hygiene Data'!E189))="","",OFFSET('Hygiene Data'!$E$12,0,10*ROW('Hygiene Data'!E189)))</f>
        <v/>
      </c>
      <c r="DT195" s="294" t="str">
        <f ca="true">+IF(OFFSET('Hygiene Data'!$E$13,0,10*ROW('Hygiene Data'!E189))="","",OFFSET('Hygiene Data'!$E$13,0,10*ROW('Hygiene Data'!E189)))</f>
        <v/>
      </c>
      <c r="DU195" s="294" t="str">
        <f ca="true">+IF(OFFSET('Hygiene Data'!$F$11,0,10*ROW('Hygiene Data'!F189))="","",OFFSET('Hygiene Data'!$F$11,0,10*ROW('Hygiene Data'!F189)))</f>
        <v/>
      </c>
      <c r="DV195" s="294" t="str">
        <f ca="true">+IF(OFFSET('Hygiene Data'!$F$12,0,10*ROW('Hygiene Data'!F189))="","",OFFSET('Hygiene Data'!$F$12,0,10*ROW('Hygiene Data'!F189)))</f>
        <v/>
      </c>
      <c r="DW195" s="294" t="str">
        <f ca="true">+IF(OFFSET('Hygiene Data'!$F$13,0,10*ROW('Hygiene Data'!F189))="","",OFFSET('Hygiene Data'!$F$13,0,10*ROW('Hygiene Data'!F189)))</f>
        <v/>
      </c>
      <c r="DX195" s="294" t="str">
        <f ca="true">+IF(OFFSET('Hygiene Data'!$G$11,0,10*ROW('Hygiene Data'!G189))="","",OFFSET('Hygiene Data'!$G$11,0,10*ROW('Hygiene Data'!G189)))</f>
        <v/>
      </c>
      <c r="DY195" s="294" t="str">
        <f ca="true">+IF(OFFSET('Hygiene Data'!$G$12,0,10*ROW('Hygiene Data'!G189))="","",OFFSET('Hygiene Data'!$G$12,0,10*ROW('Hygiene Data'!G189)))</f>
        <v/>
      </c>
      <c r="DZ195" s="294" t="str">
        <f ca="true">+IF(OFFSET('Hygiene Data'!$G$13,0,10*ROW('Hygiene Data'!G189))="","",OFFSET('Hygiene Data'!$G$13,0,10*ROW('Hygiene Data'!G189)))</f>
        <v/>
      </c>
      <c r="EA195" s="294" t="str">
        <f ca="true">+IF(OFFSET('Hygiene Data'!$H$11,0,10*ROW('Hygiene Data'!H189))="","",OFFSET('Hygiene Data'!$H$11,0,10*ROW('Hygiene Data'!H189)))</f>
        <v/>
      </c>
      <c r="EB195" s="294" t="str">
        <f ca="true">+IF(OFFSET('Hygiene Data'!$H$12,0,10*ROW('Hygiene Data'!H189))="","",OFFSET('Hygiene Data'!$H$12,0,10*ROW('Hygiene Data'!H189)))</f>
        <v/>
      </c>
      <c r="EC195" s="294" t="str">
        <f ca="true">+IF(OFFSET('Hygiene Data'!$H$13,0,10*ROW('Hygiene Data'!H189))="","",OFFSET('Hygiene Data'!$H$13,0,10*ROW('Hygiene Data'!H189)))</f>
        <v/>
      </c>
      <c r="ED195" s="294" t="str">
        <f ca="true">+IF(OFFSET('Hygiene Data'!$I$11,0,10*ROW('Hygiene Data'!I189))="","",OFFSET('Hygiene Data'!$I$11,0,10*ROW('Hygiene Data'!I189)))</f>
        <v/>
      </c>
      <c r="EE195" s="294" t="str">
        <f ca="true">+IF(OFFSET('Hygiene Data'!$I$12,0,10*ROW('Hygiene Data'!I189))="","",OFFSET('Hygiene Data'!$I$12,0,10*ROW('Hygiene Data'!I189)))</f>
        <v/>
      </c>
      <c r="EF195" s="294"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50" t="str">
        <f t="shared" ca="true" si="2"/>
        <v/>
      </c>
      <c r="D196" s="96"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6"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6"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6"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6"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6"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6"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6"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6"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6"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6"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6"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6"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6"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6"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6"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6"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6"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7"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7"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7"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7"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7"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7"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7"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7"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7"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7"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7"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7"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7"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7"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7"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7"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7"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7"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7"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7"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7"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7"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7"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7"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7"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7"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7"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7"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7"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7"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8"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8"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8"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8"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8"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8"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8"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8"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8"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8"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8"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8"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8"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8"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8"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8"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8"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8"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94"/>
      <c r="BS196" s="294" t="str">
        <f ca="true">+IF(OFFSET('Water Data'!$D$27,0,10*ROW('Water Data'!D190))="","",OFFSET('Water Data'!$D$27,0,10*ROW('Water Data'!D190)))</f>
        <v/>
      </c>
      <c r="BT196" s="294" t="str">
        <f ca="true">+IF(OFFSET('Water Data'!$D$28,0,10*ROW('Water Data'!D190))="","",OFFSET('Water Data'!$D$28,0,10*ROW('Water Data'!D190)))</f>
        <v/>
      </c>
      <c r="BU196" s="294" t="str">
        <f ca="true">+IF(OFFSET('Water Data'!$D$29,0,10*ROW('Water Data'!D190))="","",OFFSET('Water Data'!$D$29,0,10*ROW('Water Data'!D190)))</f>
        <v/>
      </c>
      <c r="BV196" s="294" t="str">
        <f ca="true">+IF(OFFSET('Water Data'!$E$27,0,10*ROW('Water Data'!E190))="","",OFFSET('Water Data'!$E$27,0,10*ROW('Water Data'!E190)))</f>
        <v/>
      </c>
      <c r="BW196" s="294" t="str">
        <f ca="true">+IF(OFFSET('Water Data'!$E$28,0,10*ROW('Water Data'!E190))="","",OFFSET('Water Data'!$E$28,0,10*ROW('Water Data'!E190)))</f>
        <v/>
      </c>
      <c r="BX196" s="294" t="str">
        <f ca="true">+IF(OFFSET('Water Data'!$E$29,0,10*ROW('Water Data'!E190))="","",OFFSET('Water Data'!$E$29,0,10*ROW('Water Data'!E190)))</f>
        <v/>
      </c>
      <c r="BY196" s="294" t="str">
        <f ca="true">+IF(OFFSET('Water Data'!$F$27,0,10*ROW('Water Data'!F190))="","",OFFSET('Water Data'!$F$27,0,10*ROW('Water Data'!F190)))</f>
        <v/>
      </c>
      <c r="BZ196" s="294" t="str">
        <f ca="true">+IF(OFFSET('Water Data'!$F$28,0,10*ROW('Water Data'!F190))="","",OFFSET('Water Data'!$F$28,0,10*ROW('Water Data'!F190)))</f>
        <v/>
      </c>
      <c r="CA196" s="294" t="str">
        <f ca="true">+IF(OFFSET('Water Data'!$F$29,0,10*ROW('Water Data'!F190))="","",OFFSET('Water Data'!$F$29,0,10*ROW('Water Data'!F190)))</f>
        <v/>
      </c>
      <c r="CB196" s="294" t="str">
        <f ca="true">+IF(OFFSET('Water Data'!$G$27,0,10*ROW('Water Data'!G190))="","",OFFSET('Water Data'!$G$27,0,10*ROW('Water Data'!G190)))</f>
        <v/>
      </c>
      <c r="CC196" s="294" t="str">
        <f ca="true">+IF(OFFSET('Water Data'!$G$28,0,10*ROW('Water Data'!G190))="","",OFFSET('Water Data'!$G$28,0,10*ROW('Water Data'!G190)))</f>
        <v/>
      </c>
      <c r="CD196" s="294" t="str">
        <f ca="true">+IF(OFFSET('Water Data'!$G$29,0,10*ROW('Water Data'!G190))="","",OFFSET('Water Data'!$G$29,0,10*ROW('Water Data'!G190)))</f>
        <v/>
      </c>
      <c r="CE196" s="294" t="str">
        <f ca="true">+IF(OFFSET('Water Data'!$H$27,0,10*ROW('Water Data'!H190))="","",OFFSET('Water Data'!$H$27,0,10*ROW('Water Data'!H190)))</f>
        <v/>
      </c>
      <c r="CF196" s="294" t="str">
        <f ca="true">+IF(OFFSET('Water Data'!$H$28,0,10*ROW('Water Data'!H190))="","",OFFSET('Water Data'!$H$28,0,10*ROW('Water Data'!H190)))</f>
        <v/>
      </c>
      <c r="CG196" s="294" t="str">
        <f ca="true">+IF(OFFSET('Water Data'!$H$29,0,10*ROW('Water Data'!H190))="","",OFFSET('Water Data'!$H$29,0,10*ROW('Water Data'!H190)))</f>
        <v/>
      </c>
      <c r="CH196" s="294" t="str">
        <f ca="true">+IF(OFFSET('Water Data'!$I$27,0,10*ROW('Water Data'!I190))="","",OFFSET('Water Data'!$I$27,0,10*ROW('Water Data'!I190)))</f>
        <v/>
      </c>
      <c r="CI196" s="294" t="str">
        <f ca="true">+IF(OFFSET('Water Data'!$I$28,0,10*ROW('Water Data'!I190))="","",OFFSET('Water Data'!$I$28,0,10*ROW('Water Data'!I190)))</f>
        <v/>
      </c>
      <c r="CJ196" s="294" t="str">
        <f ca="true">+IF(OFFSET('Water Data'!$I$29,0,10*ROW('Water Data'!I190))="","",OFFSET('Water Data'!$I$29,0,10*ROW('Water Data'!I190)))</f>
        <v/>
      </c>
      <c r="CK196" s="294" t="str">
        <f ca="true">+IF(OFFSET('Sanitation Data'!$D$28,0,10*ROW('Sanitation Data'!D190))="","",OFFSET('Sanitation Data'!$D$28,0,10*ROW('Sanitation Data'!D190)))</f>
        <v/>
      </c>
      <c r="CL196" s="294" t="str">
        <f ca="true">+IF(OFFSET('Sanitation Data'!$D$29,0,10*ROW('Sanitation Data'!D190))="","",OFFSET('Sanitation Data'!$D$29,0,10*ROW('Sanitation Data'!D190)))</f>
        <v/>
      </c>
      <c r="CM196" s="294" t="str">
        <f ca="true">+IF(OFFSET('Sanitation Data'!$D$30,0,10*ROW('Sanitation Data'!D190))="","",OFFSET('Sanitation Data'!$D$30,0,10*ROW('Sanitation Data'!D190)))</f>
        <v/>
      </c>
      <c r="CN196" s="294" t="str">
        <f ca="true">+IF(OFFSET('Sanitation Data'!$D$31,0,10*ROW('Sanitation Data'!D190))="","",OFFSET('Sanitation Data'!$D$31,0,10*ROW('Sanitation Data'!D190)))</f>
        <v/>
      </c>
      <c r="CO196" s="294" t="str">
        <f ca="true">+IF(OFFSET('Sanitation Data'!$D$32,0,10*ROW('Sanitation Data'!D190))="","",OFFSET('Sanitation Data'!$D$32,0,10*ROW('Sanitation Data'!D190)))</f>
        <v/>
      </c>
      <c r="CP196" s="294" t="str">
        <f ca="true">+IF(OFFSET('Sanitation Data'!$E$28,0,10*ROW('Sanitation Data'!E190))="","",OFFSET('Sanitation Data'!$E$28,0,10*ROW('Sanitation Data'!E190)))</f>
        <v/>
      </c>
      <c r="CQ196" s="294" t="str">
        <f ca="true">+IF(OFFSET('Sanitation Data'!$E$29,0,10*ROW('Sanitation Data'!E190))="","",OFFSET('Sanitation Data'!$E$29,0,10*ROW('Sanitation Data'!E190)))</f>
        <v/>
      </c>
      <c r="CR196" s="294" t="str">
        <f ca="true">+IF(OFFSET('Sanitation Data'!$E$30,0,10*ROW('Sanitation Data'!E190))="","",OFFSET('Sanitation Data'!$E$30,0,10*ROW('Sanitation Data'!E190)))</f>
        <v/>
      </c>
      <c r="CS196" s="294" t="str">
        <f ca="true">+IF(OFFSET('Sanitation Data'!$E$31,0,10*ROW('Sanitation Data'!E190))="","",OFFSET('Sanitation Data'!$E$31,0,10*ROW('Sanitation Data'!E190)))</f>
        <v/>
      </c>
      <c r="CT196" s="294" t="str">
        <f ca="true">+IF(OFFSET('Sanitation Data'!$E$32,0,10*ROW('Sanitation Data'!E190))="","",OFFSET('Sanitation Data'!$E$32,0,10*ROW('Sanitation Data'!E190)))</f>
        <v/>
      </c>
      <c r="CU196" s="294" t="str">
        <f ca="true">+IF(OFFSET('Sanitation Data'!$F$28,0,10*ROW('Sanitation Data'!F190))="","",OFFSET('Sanitation Data'!$F$28,0,10*ROW('Sanitation Data'!F190)))</f>
        <v/>
      </c>
      <c r="CV196" s="294" t="str">
        <f ca="true">+IF(OFFSET('Sanitation Data'!$F$29,0,10*ROW('Sanitation Data'!F190))="","",OFFSET('Sanitation Data'!$F$29,0,10*ROW('Sanitation Data'!F190)))</f>
        <v/>
      </c>
      <c r="CW196" s="294" t="str">
        <f ca="true">+IF(OFFSET('Sanitation Data'!$F$30,0,10*ROW('Sanitation Data'!F190))="","",OFFSET('Sanitation Data'!$F$30,0,10*ROW('Sanitation Data'!F190)))</f>
        <v/>
      </c>
      <c r="CX196" s="294" t="str">
        <f ca="true">+IF(OFFSET('Sanitation Data'!$F$31,0,10*ROW('Sanitation Data'!F190))="","",OFFSET('Sanitation Data'!$F$31,0,10*ROW('Sanitation Data'!F190)))</f>
        <v/>
      </c>
      <c r="CY196" s="294" t="str">
        <f ca="true">+IF(OFFSET('Sanitation Data'!$F$32,0,10*ROW('Sanitation Data'!F190))="","",OFFSET('Sanitation Data'!$F$32,0,10*ROW('Sanitation Data'!F190)))</f>
        <v/>
      </c>
      <c r="CZ196" s="294" t="str">
        <f ca="true">+IF(OFFSET('Sanitation Data'!$G$28,0,10*ROW('Sanitation Data'!G190))="","",OFFSET('Sanitation Data'!$G$28,0,10*ROW('Sanitation Data'!G190)))</f>
        <v/>
      </c>
      <c r="DA196" s="294" t="str">
        <f ca="true">+IF(OFFSET('Sanitation Data'!$G$29,0,10*ROW('Sanitation Data'!G190))="","",OFFSET('Sanitation Data'!$G$29,0,10*ROW('Sanitation Data'!G190)))</f>
        <v/>
      </c>
      <c r="DB196" s="294" t="str">
        <f ca="true">+IF(OFFSET('Sanitation Data'!$G$30,0,10*ROW('Sanitation Data'!G190))="","",OFFSET('Sanitation Data'!$G$30,0,10*ROW('Sanitation Data'!G190)))</f>
        <v/>
      </c>
      <c r="DC196" s="294" t="str">
        <f ca="true">+IF(OFFSET('Sanitation Data'!$G$31,0,10*ROW('Sanitation Data'!G190))="","",OFFSET('Sanitation Data'!$G$31,0,10*ROW('Sanitation Data'!G190)))</f>
        <v/>
      </c>
      <c r="DD196" s="294" t="str">
        <f ca="true">+IF(OFFSET('Sanitation Data'!$G$32,0,10*ROW('Sanitation Data'!G190))="","",OFFSET('Sanitation Data'!$G$32,0,10*ROW('Sanitation Data'!G190)))</f>
        <v/>
      </c>
      <c r="DE196" s="294" t="str">
        <f ca="true">+IF(OFFSET('Sanitation Data'!$H$28,0,10*ROW('Sanitation Data'!H190))="","",OFFSET('Sanitation Data'!$H$28,0,10*ROW('Sanitation Data'!H190)))</f>
        <v/>
      </c>
      <c r="DF196" s="294" t="str">
        <f ca="true">+IF(OFFSET('Sanitation Data'!$H$29,0,10*ROW('Sanitation Data'!H190))="","",OFFSET('Sanitation Data'!$H$29,0,10*ROW('Sanitation Data'!H190)))</f>
        <v/>
      </c>
      <c r="DG196" s="294" t="str">
        <f ca="true">+IF(OFFSET('Sanitation Data'!$H$30,0,10*ROW('Sanitation Data'!H190))="","",OFFSET('Sanitation Data'!$H$30,0,10*ROW('Sanitation Data'!H190)))</f>
        <v/>
      </c>
      <c r="DH196" s="294" t="str">
        <f ca="true">+IF(OFFSET('Sanitation Data'!$H$31,0,10*ROW('Sanitation Data'!H190))="","",OFFSET('Sanitation Data'!$H$31,0,10*ROW('Sanitation Data'!H190)))</f>
        <v/>
      </c>
      <c r="DI196" s="294" t="str">
        <f ca="true">+IF(OFFSET('Sanitation Data'!$H$32,0,10*ROW('Sanitation Data'!H190))="","",OFFSET('Sanitation Data'!$H$32,0,10*ROW('Sanitation Data'!H190)))</f>
        <v/>
      </c>
      <c r="DJ196" s="294" t="str">
        <f ca="true">+IF(OFFSET('Sanitation Data'!$I$28,0,10*ROW('Sanitation Data'!I190))="","",OFFSET('Sanitation Data'!$I$28,0,10*ROW('Sanitation Data'!I190)))</f>
        <v/>
      </c>
      <c r="DK196" s="294" t="str">
        <f ca="true">+IF(OFFSET('Sanitation Data'!$I$29,0,10*ROW('Sanitation Data'!I190))="","",OFFSET('Sanitation Data'!$I$29,0,10*ROW('Sanitation Data'!I190)))</f>
        <v/>
      </c>
      <c r="DL196" s="294" t="str">
        <f ca="true">+IF(OFFSET('Sanitation Data'!$I$30,0,10*ROW('Sanitation Data'!I190))="","",OFFSET('Sanitation Data'!$I$30,0,10*ROW('Sanitation Data'!I190)))</f>
        <v/>
      </c>
      <c r="DM196" s="294" t="str">
        <f ca="true">+IF(OFFSET('Sanitation Data'!$I$31,0,10*ROW('Sanitation Data'!I190))="","",OFFSET('Sanitation Data'!$I$31,0,10*ROW('Sanitation Data'!I190)))</f>
        <v/>
      </c>
      <c r="DN196" s="294" t="str">
        <f ca="true">+IF(OFFSET('Sanitation Data'!$I$32,0,10*ROW('Sanitation Data'!I190))="","",OFFSET('Sanitation Data'!$I$32,0,10*ROW('Sanitation Data'!I190)))</f>
        <v/>
      </c>
      <c r="DO196" s="294" t="str">
        <f ca="true">+IF(OFFSET('Hygiene Data'!$D$11,0,10*ROW('Hygiene Data'!D190))="","",OFFSET('Hygiene Data'!$D$11,0,10*ROW('Hygiene Data'!D190)))</f>
        <v/>
      </c>
      <c r="DP196" s="294" t="str">
        <f ca="true">+IF(OFFSET('Hygiene Data'!$D$12,0,10*ROW('Hygiene Data'!D190))="","",OFFSET('Hygiene Data'!$D$12,0,10*ROW('Hygiene Data'!D190)))</f>
        <v/>
      </c>
      <c r="DQ196" s="294" t="str">
        <f ca="true">+IF(OFFSET('Hygiene Data'!$D$13,0,10*ROW('Hygiene Data'!D190))="","",OFFSET('Hygiene Data'!$D$13,0,10*ROW('Hygiene Data'!D190)))</f>
        <v/>
      </c>
      <c r="DR196" s="294" t="str">
        <f ca="true">+IF(OFFSET('Hygiene Data'!$E$11,0,10*ROW('Hygiene Data'!E190))="","",OFFSET('Hygiene Data'!$E$11,0,10*ROW('Hygiene Data'!E190)))</f>
        <v/>
      </c>
      <c r="DS196" s="294" t="str">
        <f ca="true">+IF(OFFSET('Hygiene Data'!$E$12,0,10*ROW('Hygiene Data'!E190))="","",OFFSET('Hygiene Data'!$E$12,0,10*ROW('Hygiene Data'!E190)))</f>
        <v/>
      </c>
      <c r="DT196" s="294" t="str">
        <f ca="true">+IF(OFFSET('Hygiene Data'!$E$13,0,10*ROW('Hygiene Data'!E190))="","",OFFSET('Hygiene Data'!$E$13,0,10*ROW('Hygiene Data'!E190)))</f>
        <v/>
      </c>
      <c r="DU196" s="294" t="str">
        <f ca="true">+IF(OFFSET('Hygiene Data'!$F$11,0,10*ROW('Hygiene Data'!F190))="","",OFFSET('Hygiene Data'!$F$11,0,10*ROW('Hygiene Data'!F190)))</f>
        <v/>
      </c>
      <c r="DV196" s="294" t="str">
        <f ca="true">+IF(OFFSET('Hygiene Data'!$F$12,0,10*ROW('Hygiene Data'!F190))="","",OFFSET('Hygiene Data'!$F$12,0,10*ROW('Hygiene Data'!F190)))</f>
        <v/>
      </c>
      <c r="DW196" s="294" t="str">
        <f ca="true">+IF(OFFSET('Hygiene Data'!$F$13,0,10*ROW('Hygiene Data'!F190))="","",OFFSET('Hygiene Data'!$F$13,0,10*ROW('Hygiene Data'!F190)))</f>
        <v/>
      </c>
      <c r="DX196" s="294" t="str">
        <f ca="true">+IF(OFFSET('Hygiene Data'!$G$11,0,10*ROW('Hygiene Data'!G190))="","",OFFSET('Hygiene Data'!$G$11,0,10*ROW('Hygiene Data'!G190)))</f>
        <v/>
      </c>
      <c r="DY196" s="294" t="str">
        <f ca="true">+IF(OFFSET('Hygiene Data'!$G$12,0,10*ROW('Hygiene Data'!G190))="","",OFFSET('Hygiene Data'!$G$12,0,10*ROW('Hygiene Data'!G190)))</f>
        <v/>
      </c>
      <c r="DZ196" s="294" t="str">
        <f ca="true">+IF(OFFSET('Hygiene Data'!$G$13,0,10*ROW('Hygiene Data'!G190))="","",OFFSET('Hygiene Data'!$G$13,0,10*ROW('Hygiene Data'!G190)))</f>
        <v/>
      </c>
      <c r="EA196" s="294" t="str">
        <f ca="true">+IF(OFFSET('Hygiene Data'!$H$11,0,10*ROW('Hygiene Data'!H190))="","",OFFSET('Hygiene Data'!$H$11,0,10*ROW('Hygiene Data'!H190)))</f>
        <v/>
      </c>
      <c r="EB196" s="294" t="str">
        <f ca="true">+IF(OFFSET('Hygiene Data'!$H$12,0,10*ROW('Hygiene Data'!H190))="","",OFFSET('Hygiene Data'!$H$12,0,10*ROW('Hygiene Data'!H190)))</f>
        <v/>
      </c>
      <c r="EC196" s="294" t="str">
        <f ca="true">+IF(OFFSET('Hygiene Data'!$H$13,0,10*ROW('Hygiene Data'!H190))="","",OFFSET('Hygiene Data'!$H$13,0,10*ROW('Hygiene Data'!H190)))</f>
        <v/>
      </c>
      <c r="ED196" s="294" t="str">
        <f ca="true">+IF(OFFSET('Hygiene Data'!$I$11,0,10*ROW('Hygiene Data'!I190))="","",OFFSET('Hygiene Data'!$I$11,0,10*ROW('Hygiene Data'!I190)))</f>
        <v/>
      </c>
      <c r="EE196" s="294" t="str">
        <f ca="true">+IF(OFFSET('Hygiene Data'!$I$12,0,10*ROW('Hygiene Data'!I190))="","",OFFSET('Hygiene Data'!$I$12,0,10*ROW('Hygiene Data'!I190)))</f>
        <v/>
      </c>
      <c r="EF196" s="294"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50" t="str">
        <f t="shared" ca="true" si="2"/>
        <v/>
      </c>
      <c r="D197" s="96"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6"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6"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6"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6"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6"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6"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6"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6"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6"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6"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6"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6"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6"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6"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6"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6"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6"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7"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7"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7"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7"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7"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7"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7"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7"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7"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7"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7"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7"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7"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7"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7"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7"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7"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7"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7"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7"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7"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7"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7"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7"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7"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7"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7"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7"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7"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7"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8"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8"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8"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8"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8"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8"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8"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8"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8"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8"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8"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8"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8"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8"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8"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8"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8"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8"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94"/>
      <c r="BS197" s="294" t="str">
        <f ca="true">+IF(OFFSET('Water Data'!$D$27,0,10*ROW('Water Data'!D191))="","",OFFSET('Water Data'!$D$27,0,10*ROW('Water Data'!D191)))</f>
        <v/>
      </c>
      <c r="BT197" s="294" t="str">
        <f ca="true">+IF(OFFSET('Water Data'!$D$28,0,10*ROW('Water Data'!D191))="","",OFFSET('Water Data'!$D$28,0,10*ROW('Water Data'!D191)))</f>
        <v/>
      </c>
      <c r="BU197" s="294" t="str">
        <f ca="true">+IF(OFFSET('Water Data'!$D$29,0,10*ROW('Water Data'!D191))="","",OFFSET('Water Data'!$D$29,0,10*ROW('Water Data'!D191)))</f>
        <v/>
      </c>
      <c r="BV197" s="294" t="str">
        <f ca="true">+IF(OFFSET('Water Data'!$E$27,0,10*ROW('Water Data'!E191))="","",OFFSET('Water Data'!$E$27,0,10*ROW('Water Data'!E191)))</f>
        <v/>
      </c>
      <c r="BW197" s="294" t="str">
        <f ca="true">+IF(OFFSET('Water Data'!$E$28,0,10*ROW('Water Data'!E191))="","",OFFSET('Water Data'!$E$28,0,10*ROW('Water Data'!E191)))</f>
        <v/>
      </c>
      <c r="BX197" s="294" t="str">
        <f ca="true">+IF(OFFSET('Water Data'!$E$29,0,10*ROW('Water Data'!E191))="","",OFFSET('Water Data'!$E$29,0,10*ROW('Water Data'!E191)))</f>
        <v/>
      </c>
      <c r="BY197" s="294" t="str">
        <f ca="true">+IF(OFFSET('Water Data'!$F$27,0,10*ROW('Water Data'!F191))="","",OFFSET('Water Data'!$F$27,0,10*ROW('Water Data'!F191)))</f>
        <v/>
      </c>
      <c r="BZ197" s="294" t="str">
        <f ca="true">+IF(OFFSET('Water Data'!$F$28,0,10*ROW('Water Data'!F191))="","",OFFSET('Water Data'!$F$28,0,10*ROW('Water Data'!F191)))</f>
        <v/>
      </c>
      <c r="CA197" s="294" t="str">
        <f ca="true">+IF(OFFSET('Water Data'!$F$29,0,10*ROW('Water Data'!F191))="","",OFFSET('Water Data'!$F$29,0,10*ROW('Water Data'!F191)))</f>
        <v/>
      </c>
      <c r="CB197" s="294" t="str">
        <f ca="true">+IF(OFFSET('Water Data'!$G$27,0,10*ROW('Water Data'!G191))="","",OFFSET('Water Data'!$G$27,0,10*ROW('Water Data'!G191)))</f>
        <v/>
      </c>
      <c r="CC197" s="294" t="str">
        <f ca="true">+IF(OFFSET('Water Data'!$G$28,0,10*ROW('Water Data'!G191))="","",OFFSET('Water Data'!$G$28,0,10*ROW('Water Data'!G191)))</f>
        <v/>
      </c>
      <c r="CD197" s="294" t="str">
        <f ca="true">+IF(OFFSET('Water Data'!$G$29,0,10*ROW('Water Data'!G191))="","",OFFSET('Water Data'!$G$29,0,10*ROW('Water Data'!G191)))</f>
        <v/>
      </c>
      <c r="CE197" s="294" t="str">
        <f ca="true">+IF(OFFSET('Water Data'!$H$27,0,10*ROW('Water Data'!H191))="","",OFFSET('Water Data'!$H$27,0,10*ROW('Water Data'!H191)))</f>
        <v/>
      </c>
      <c r="CF197" s="294" t="str">
        <f ca="true">+IF(OFFSET('Water Data'!$H$28,0,10*ROW('Water Data'!H191))="","",OFFSET('Water Data'!$H$28,0,10*ROW('Water Data'!H191)))</f>
        <v/>
      </c>
      <c r="CG197" s="294" t="str">
        <f ca="true">+IF(OFFSET('Water Data'!$H$29,0,10*ROW('Water Data'!H191))="","",OFFSET('Water Data'!$H$29,0,10*ROW('Water Data'!H191)))</f>
        <v/>
      </c>
      <c r="CH197" s="294" t="str">
        <f ca="true">+IF(OFFSET('Water Data'!$I$27,0,10*ROW('Water Data'!I191))="","",OFFSET('Water Data'!$I$27,0,10*ROW('Water Data'!I191)))</f>
        <v/>
      </c>
      <c r="CI197" s="294" t="str">
        <f ca="true">+IF(OFFSET('Water Data'!$I$28,0,10*ROW('Water Data'!I191))="","",OFFSET('Water Data'!$I$28,0,10*ROW('Water Data'!I191)))</f>
        <v/>
      </c>
      <c r="CJ197" s="294" t="str">
        <f ca="true">+IF(OFFSET('Water Data'!$I$29,0,10*ROW('Water Data'!I191))="","",OFFSET('Water Data'!$I$29,0,10*ROW('Water Data'!I191)))</f>
        <v/>
      </c>
      <c r="CK197" s="294" t="str">
        <f ca="true">+IF(OFFSET('Sanitation Data'!$D$28,0,10*ROW('Sanitation Data'!D191))="","",OFFSET('Sanitation Data'!$D$28,0,10*ROW('Sanitation Data'!D191)))</f>
        <v/>
      </c>
      <c r="CL197" s="294" t="str">
        <f ca="true">+IF(OFFSET('Sanitation Data'!$D$29,0,10*ROW('Sanitation Data'!D191))="","",OFFSET('Sanitation Data'!$D$29,0,10*ROW('Sanitation Data'!D191)))</f>
        <v/>
      </c>
      <c r="CM197" s="294" t="str">
        <f ca="true">+IF(OFFSET('Sanitation Data'!$D$30,0,10*ROW('Sanitation Data'!D191))="","",OFFSET('Sanitation Data'!$D$30,0,10*ROW('Sanitation Data'!D191)))</f>
        <v/>
      </c>
      <c r="CN197" s="294" t="str">
        <f ca="true">+IF(OFFSET('Sanitation Data'!$D$31,0,10*ROW('Sanitation Data'!D191))="","",OFFSET('Sanitation Data'!$D$31,0,10*ROW('Sanitation Data'!D191)))</f>
        <v/>
      </c>
      <c r="CO197" s="294" t="str">
        <f ca="true">+IF(OFFSET('Sanitation Data'!$D$32,0,10*ROW('Sanitation Data'!D191))="","",OFFSET('Sanitation Data'!$D$32,0,10*ROW('Sanitation Data'!D191)))</f>
        <v/>
      </c>
      <c r="CP197" s="294" t="str">
        <f ca="true">+IF(OFFSET('Sanitation Data'!$E$28,0,10*ROW('Sanitation Data'!E191))="","",OFFSET('Sanitation Data'!$E$28,0,10*ROW('Sanitation Data'!E191)))</f>
        <v/>
      </c>
      <c r="CQ197" s="294" t="str">
        <f ca="true">+IF(OFFSET('Sanitation Data'!$E$29,0,10*ROW('Sanitation Data'!E191))="","",OFFSET('Sanitation Data'!$E$29,0,10*ROW('Sanitation Data'!E191)))</f>
        <v/>
      </c>
      <c r="CR197" s="294" t="str">
        <f ca="true">+IF(OFFSET('Sanitation Data'!$E$30,0,10*ROW('Sanitation Data'!E191))="","",OFFSET('Sanitation Data'!$E$30,0,10*ROW('Sanitation Data'!E191)))</f>
        <v/>
      </c>
      <c r="CS197" s="294" t="str">
        <f ca="true">+IF(OFFSET('Sanitation Data'!$E$31,0,10*ROW('Sanitation Data'!E191))="","",OFFSET('Sanitation Data'!$E$31,0,10*ROW('Sanitation Data'!E191)))</f>
        <v/>
      </c>
      <c r="CT197" s="294" t="str">
        <f ca="true">+IF(OFFSET('Sanitation Data'!$E$32,0,10*ROW('Sanitation Data'!E191))="","",OFFSET('Sanitation Data'!$E$32,0,10*ROW('Sanitation Data'!E191)))</f>
        <v/>
      </c>
      <c r="CU197" s="294" t="str">
        <f ca="true">+IF(OFFSET('Sanitation Data'!$F$28,0,10*ROW('Sanitation Data'!F191))="","",OFFSET('Sanitation Data'!$F$28,0,10*ROW('Sanitation Data'!F191)))</f>
        <v/>
      </c>
      <c r="CV197" s="294" t="str">
        <f ca="true">+IF(OFFSET('Sanitation Data'!$F$29,0,10*ROW('Sanitation Data'!F191))="","",OFFSET('Sanitation Data'!$F$29,0,10*ROW('Sanitation Data'!F191)))</f>
        <v/>
      </c>
      <c r="CW197" s="294" t="str">
        <f ca="true">+IF(OFFSET('Sanitation Data'!$F$30,0,10*ROW('Sanitation Data'!F191))="","",OFFSET('Sanitation Data'!$F$30,0,10*ROW('Sanitation Data'!F191)))</f>
        <v/>
      </c>
      <c r="CX197" s="294" t="str">
        <f ca="true">+IF(OFFSET('Sanitation Data'!$F$31,0,10*ROW('Sanitation Data'!F191))="","",OFFSET('Sanitation Data'!$F$31,0,10*ROW('Sanitation Data'!F191)))</f>
        <v/>
      </c>
      <c r="CY197" s="294" t="str">
        <f ca="true">+IF(OFFSET('Sanitation Data'!$F$32,0,10*ROW('Sanitation Data'!F191))="","",OFFSET('Sanitation Data'!$F$32,0,10*ROW('Sanitation Data'!F191)))</f>
        <v/>
      </c>
      <c r="CZ197" s="294" t="str">
        <f ca="true">+IF(OFFSET('Sanitation Data'!$G$28,0,10*ROW('Sanitation Data'!G191))="","",OFFSET('Sanitation Data'!$G$28,0,10*ROW('Sanitation Data'!G191)))</f>
        <v/>
      </c>
      <c r="DA197" s="294" t="str">
        <f ca="true">+IF(OFFSET('Sanitation Data'!$G$29,0,10*ROW('Sanitation Data'!G191))="","",OFFSET('Sanitation Data'!$G$29,0,10*ROW('Sanitation Data'!G191)))</f>
        <v/>
      </c>
      <c r="DB197" s="294" t="str">
        <f ca="true">+IF(OFFSET('Sanitation Data'!$G$30,0,10*ROW('Sanitation Data'!G191))="","",OFFSET('Sanitation Data'!$G$30,0,10*ROW('Sanitation Data'!G191)))</f>
        <v/>
      </c>
      <c r="DC197" s="294" t="str">
        <f ca="true">+IF(OFFSET('Sanitation Data'!$G$31,0,10*ROW('Sanitation Data'!G191))="","",OFFSET('Sanitation Data'!$G$31,0,10*ROW('Sanitation Data'!G191)))</f>
        <v/>
      </c>
      <c r="DD197" s="294" t="str">
        <f ca="true">+IF(OFFSET('Sanitation Data'!$G$32,0,10*ROW('Sanitation Data'!G191))="","",OFFSET('Sanitation Data'!$G$32,0,10*ROW('Sanitation Data'!G191)))</f>
        <v/>
      </c>
      <c r="DE197" s="294" t="str">
        <f ca="true">+IF(OFFSET('Sanitation Data'!$H$28,0,10*ROW('Sanitation Data'!H191))="","",OFFSET('Sanitation Data'!$H$28,0,10*ROW('Sanitation Data'!H191)))</f>
        <v/>
      </c>
      <c r="DF197" s="294" t="str">
        <f ca="true">+IF(OFFSET('Sanitation Data'!$H$29,0,10*ROW('Sanitation Data'!H191))="","",OFFSET('Sanitation Data'!$H$29,0,10*ROW('Sanitation Data'!H191)))</f>
        <v/>
      </c>
      <c r="DG197" s="294" t="str">
        <f ca="true">+IF(OFFSET('Sanitation Data'!$H$30,0,10*ROW('Sanitation Data'!H191))="","",OFFSET('Sanitation Data'!$H$30,0,10*ROW('Sanitation Data'!H191)))</f>
        <v/>
      </c>
      <c r="DH197" s="294" t="str">
        <f ca="true">+IF(OFFSET('Sanitation Data'!$H$31,0,10*ROW('Sanitation Data'!H191))="","",OFFSET('Sanitation Data'!$H$31,0,10*ROW('Sanitation Data'!H191)))</f>
        <v/>
      </c>
      <c r="DI197" s="294" t="str">
        <f ca="true">+IF(OFFSET('Sanitation Data'!$H$32,0,10*ROW('Sanitation Data'!H191))="","",OFFSET('Sanitation Data'!$H$32,0,10*ROW('Sanitation Data'!H191)))</f>
        <v/>
      </c>
      <c r="DJ197" s="294" t="str">
        <f ca="true">+IF(OFFSET('Sanitation Data'!$I$28,0,10*ROW('Sanitation Data'!I191))="","",OFFSET('Sanitation Data'!$I$28,0,10*ROW('Sanitation Data'!I191)))</f>
        <v/>
      </c>
      <c r="DK197" s="294" t="str">
        <f ca="true">+IF(OFFSET('Sanitation Data'!$I$29,0,10*ROW('Sanitation Data'!I191))="","",OFFSET('Sanitation Data'!$I$29,0,10*ROW('Sanitation Data'!I191)))</f>
        <v/>
      </c>
      <c r="DL197" s="294" t="str">
        <f ca="true">+IF(OFFSET('Sanitation Data'!$I$30,0,10*ROW('Sanitation Data'!I191))="","",OFFSET('Sanitation Data'!$I$30,0,10*ROW('Sanitation Data'!I191)))</f>
        <v/>
      </c>
      <c r="DM197" s="294" t="str">
        <f ca="true">+IF(OFFSET('Sanitation Data'!$I$31,0,10*ROW('Sanitation Data'!I191))="","",OFFSET('Sanitation Data'!$I$31,0,10*ROW('Sanitation Data'!I191)))</f>
        <v/>
      </c>
      <c r="DN197" s="294" t="str">
        <f ca="true">+IF(OFFSET('Sanitation Data'!$I$32,0,10*ROW('Sanitation Data'!I191))="","",OFFSET('Sanitation Data'!$I$32,0,10*ROW('Sanitation Data'!I191)))</f>
        <v/>
      </c>
      <c r="DO197" s="294" t="str">
        <f ca="true">+IF(OFFSET('Hygiene Data'!$D$11,0,10*ROW('Hygiene Data'!D191))="","",OFFSET('Hygiene Data'!$D$11,0,10*ROW('Hygiene Data'!D191)))</f>
        <v/>
      </c>
      <c r="DP197" s="294" t="str">
        <f ca="true">+IF(OFFSET('Hygiene Data'!$D$12,0,10*ROW('Hygiene Data'!D191))="","",OFFSET('Hygiene Data'!$D$12,0,10*ROW('Hygiene Data'!D191)))</f>
        <v/>
      </c>
      <c r="DQ197" s="294" t="str">
        <f ca="true">+IF(OFFSET('Hygiene Data'!$D$13,0,10*ROW('Hygiene Data'!D191))="","",OFFSET('Hygiene Data'!$D$13,0,10*ROW('Hygiene Data'!D191)))</f>
        <v/>
      </c>
      <c r="DR197" s="294" t="str">
        <f ca="true">+IF(OFFSET('Hygiene Data'!$E$11,0,10*ROW('Hygiene Data'!E191))="","",OFFSET('Hygiene Data'!$E$11,0,10*ROW('Hygiene Data'!E191)))</f>
        <v/>
      </c>
      <c r="DS197" s="294" t="str">
        <f ca="true">+IF(OFFSET('Hygiene Data'!$E$12,0,10*ROW('Hygiene Data'!E191))="","",OFFSET('Hygiene Data'!$E$12,0,10*ROW('Hygiene Data'!E191)))</f>
        <v/>
      </c>
      <c r="DT197" s="294" t="str">
        <f ca="true">+IF(OFFSET('Hygiene Data'!$E$13,0,10*ROW('Hygiene Data'!E191))="","",OFFSET('Hygiene Data'!$E$13,0,10*ROW('Hygiene Data'!E191)))</f>
        <v/>
      </c>
      <c r="DU197" s="294" t="str">
        <f ca="true">+IF(OFFSET('Hygiene Data'!$F$11,0,10*ROW('Hygiene Data'!F191))="","",OFFSET('Hygiene Data'!$F$11,0,10*ROW('Hygiene Data'!F191)))</f>
        <v/>
      </c>
      <c r="DV197" s="294" t="str">
        <f ca="true">+IF(OFFSET('Hygiene Data'!$F$12,0,10*ROW('Hygiene Data'!F191))="","",OFFSET('Hygiene Data'!$F$12,0,10*ROW('Hygiene Data'!F191)))</f>
        <v/>
      </c>
      <c r="DW197" s="294" t="str">
        <f ca="true">+IF(OFFSET('Hygiene Data'!$F$13,0,10*ROW('Hygiene Data'!F191))="","",OFFSET('Hygiene Data'!$F$13,0,10*ROW('Hygiene Data'!F191)))</f>
        <v/>
      </c>
      <c r="DX197" s="294" t="str">
        <f ca="true">+IF(OFFSET('Hygiene Data'!$G$11,0,10*ROW('Hygiene Data'!G191))="","",OFFSET('Hygiene Data'!$G$11,0,10*ROW('Hygiene Data'!G191)))</f>
        <v/>
      </c>
      <c r="DY197" s="294" t="str">
        <f ca="true">+IF(OFFSET('Hygiene Data'!$G$12,0,10*ROW('Hygiene Data'!G191))="","",OFFSET('Hygiene Data'!$G$12,0,10*ROW('Hygiene Data'!G191)))</f>
        <v/>
      </c>
      <c r="DZ197" s="294" t="str">
        <f ca="true">+IF(OFFSET('Hygiene Data'!$G$13,0,10*ROW('Hygiene Data'!G191))="","",OFFSET('Hygiene Data'!$G$13,0,10*ROW('Hygiene Data'!G191)))</f>
        <v/>
      </c>
      <c r="EA197" s="294" t="str">
        <f ca="true">+IF(OFFSET('Hygiene Data'!$H$11,0,10*ROW('Hygiene Data'!H191))="","",OFFSET('Hygiene Data'!$H$11,0,10*ROW('Hygiene Data'!H191)))</f>
        <v/>
      </c>
      <c r="EB197" s="294" t="str">
        <f ca="true">+IF(OFFSET('Hygiene Data'!$H$12,0,10*ROW('Hygiene Data'!H191))="","",OFFSET('Hygiene Data'!$H$12,0,10*ROW('Hygiene Data'!H191)))</f>
        <v/>
      </c>
      <c r="EC197" s="294" t="str">
        <f ca="true">+IF(OFFSET('Hygiene Data'!$H$13,0,10*ROW('Hygiene Data'!H191))="","",OFFSET('Hygiene Data'!$H$13,0,10*ROW('Hygiene Data'!H191)))</f>
        <v/>
      </c>
      <c r="ED197" s="294" t="str">
        <f ca="true">+IF(OFFSET('Hygiene Data'!$I$11,0,10*ROW('Hygiene Data'!I191))="","",OFFSET('Hygiene Data'!$I$11,0,10*ROW('Hygiene Data'!I191)))</f>
        <v/>
      </c>
      <c r="EE197" s="294" t="str">
        <f ca="true">+IF(OFFSET('Hygiene Data'!$I$12,0,10*ROW('Hygiene Data'!I191))="","",OFFSET('Hygiene Data'!$I$12,0,10*ROW('Hygiene Data'!I191)))</f>
        <v/>
      </c>
      <c r="EF197" s="294"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50" t="str">
        <f t="shared" ca="true" si="2"/>
        <v/>
      </c>
      <c r="D198" s="96"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6"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6"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6"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6"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6"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6"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6"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6"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6"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6"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6"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6"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6"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6"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6"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6"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6"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7"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7"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7"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7"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7"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7"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7"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7"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7"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7"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7"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7"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7"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7"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7"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7"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7"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7"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7"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7"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7"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7"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7"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7"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7"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7"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7"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7"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7"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7"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8"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8"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8"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8"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8"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8"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8"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8"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8"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8"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8"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8"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8"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8"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8"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8"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8"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8"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94"/>
      <c r="BS198" s="294" t="str">
        <f ca="true">+IF(OFFSET('Water Data'!$D$27,0,10*ROW('Water Data'!D192))="","",OFFSET('Water Data'!$D$27,0,10*ROW('Water Data'!D192)))</f>
        <v/>
      </c>
      <c r="BT198" s="294" t="str">
        <f ca="true">+IF(OFFSET('Water Data'!$D$28,0,10*ROW('Water Data'!D192))="","",OFFSET('Water Data'!$D$28,0,10*ROW('Water Data'!D192)))</f>
        <v/>
      </c>
      <c r="BU198" s="294" t="str">
        <f ca="true">+IF(OFFSET('Water Data'!$D$29,0,10*ROW('Water Data'!D192))="","",OFFSET('Water Data'!$D$29,0,10*ROW('Water Data'!D192)))</f>
        <v/>
      </c>
      <c r="BV198" s="294" t="str">
        <f ca="true">+IF(OFFSET('Water Data'!$E$27,0,10*ROW('Water Data'!E192))="","",OFFSET('Water Data'!$E$27,0,10*ROW('Water Data'!E192)))</f>
        <v/>
      </c>
      <c r="BW198" s="294" t="str">
        <f ca="true">+IF(OFFSET('Water Data'!$E$28,0,10*ROW('Water Data'!E192))="","",OFFSET('Water Data'!$E$28,0,10*ROW('Water Data'!E192)))</f>
        <v/>
      </c>
      <c r="BX198" s="294" t="str">
        <f ca="true">+IF(OFFSET('Water Data'!$E$29,0,10*ROW('Water Data'!E192))="","",OFFSET('Water Data'!$E$29,0,10*ROW('Water Data'!E192)))</f>
        <v/>
      </c>
      <c r="BY198" s="294" t="str">
        <f ca="true">+IF(OFFSET('Water Data'!$F$27,0,10*ROW('Water Data'!F192))="","",OFFSET('Water Data'!$F$27,0,10*ROW('Water Data'!F192)))</f>
        <v/>
      </c>
      <c r="BZ198" s="294" t="str">
        <f ca="true">+IF(OFFSET('Water Data'!$F$28,0,10*ROW('Water Data'!F192))="","",OFFSET('Water Data'!$F$28,0,10*ROW('Water Data'!F192)))</f>
        <v/>
      </c>
      <c r="CA198" s="294" t="str">
        <f ca="true">+IF(OFFSET('Water Data'!$F$29,0,10*ROW('Water Data'!F192))="","",OFFSET('Water Data'!$F$29,0,10*ROW('Water Data'!F192)))</f>
        <v/>
      </c>
      <c r="CB198" s="294" t="str">
        <f ca="true">+IF(OFFSET('Water Data'!$G$27,0,10*ROW('Water Data'!G192))="","",OFFSET('Water Data'!$G$27,0,10*ROW('Water Data'!G192)))</f>
        <v/>
      </c>
      <c r="CC198" s="294" t="str">
        <f ca="true">+IF(OFFSET('Water Data'!$G$28,0,10*ROW('Water Data'!G192))="","",OFFSET('Water Data'!$G$28,0,10*ROW('Water Data'!G192)))</f>
        <v/>
      </c>
      <c r="CD198" s="294" t="str">
        <f ca="true">+IF(OFFSET('Water Data'!$G$29,0,10*ROW('Water Data'!G192))="","",OFFSET('Water Data'!$G$29,0,10*ROW('Water Data'!G192)))</f>
        <v/>
      </c>
      <c r="CE198" s="294" t="str">
        <f ca="true">+IF(OFFSET('Water Data'!$H$27,0,10*ROW('Water Data'!H192))="","",OFFSET('Water Data'!$H$27,0,10*ROW('Water Data'!H192)))</f>
        <v/>
      </c>
      <c r="CF198" s="294" t="str">
        <f ca="true">+IF(OFFSET('Water Data'!$H$28,0,10*ROW('Water Data'!H192))="","",OFFSET('Water Data'!$H$28,0,10*ROW('Water Data'!H192)))</f>
        <v/>
      </c>
      <c r="CG198" s="294" t="str">
        <f ca="true">+IF(OFFSET('Water Data'!$H$29,0,10*ROW('Water Data'!H192))="","",OFFSET('Water Data'!$H$29,0,10*ROW('Water Data'!H192)))</f>
        <v/>
      </c>
      <c r="CH198" s="294" t="str">
        <f ca="true">+IF(OFFSET('Water Data'!$I$27,0,10*ROW('Water Data'!I192))="","",OFFSET('Water Data'!$I$27,0,10*ROW('Water Data'!I192)))</f>
        <v/>
      </c>
      <c r="CI198" s="294" t="str">
        <f ca="true">+IF(OFFSET('Water Data'!$I$28,0,10*ROW('Water Data'!I192))="","",OFFSET('Water Data'!$I$28,0,10*ROW('Water Data'!I192)))</f>
        <v/>
      </c>
      <c r="CJ198" s="294" t="str">
        <f ca="true">+IF(OFFSET('Water Data'!$I$29,0,10*ROW('Water Data'!I192))="","",OFFSET('Water Data'!$I$29,0,10*ROW('Water Data'!I192)))</f>
        <v/>
      </c>
      <c r="CK198" s="294" t="str">
        <f ca="true">+IF(OFFSET('Sanitation Data'!$D$28,0,10*ROW('Sanitation Data'!D192))="","",OFFSET('Sanitation Data'!$D$28,0,10*ROW('Sanitation Data'!D192)))</f>
        <v/>
      </c>
      <c r="CL198" s="294" t="str">
        <f ca="true">+IF(OFFSET('Sanitation Data'!$D$29,0,10*ROW('Sanitation Data'!D192))="","",OFFSET('Sanitation Data'!$D$29,0,10*ROW('Sanitation Data'!D192)))</f>
        <v/>
      </c>
      <c r="CM198" s="294" t="str">
        <f ca="true">+IF(OFFSET('Sanitation Data'!$D$30,0,10*ROW('Sanitation Data'!D192))="","",OFFSET('Sanitation Data'!$D$30,0,10*ROW('Sanitation Data'!D192)))</f>
        <v/>
      </c>
      <c r="CN198" s="294" t="str">
        <f ca="true">+IF(OFFSET('Sanitation Data'!$D$31,0,10*ROW('Sanitation Data'!D192))="","",OFFSET('Sanitation Data'!$D$31,0,10*ROW('Sanitation Data'!D192)))</f>
        <v/>
      </c>
      <c r="CO198" s="294" t="str">
        <f ca="true">+IF(OFFSET('Sanitation Data'!$D$32,0,10*ROW('Sanitation Data'!D192))="","",OFFSET('Sanitation Data'!$D$32,0,10*ROW('Sanitation Data'!D192)))</f>
        <v/>
      </c>
      <c r="CP198" s="294" t="str">
        <f ca="true">+IF(OFFSET('Sanitation Data'!$E$28,0,10*ROW('Sanitation Data'!E192))="","",OFFSET('Sanitation Data'!$E$28,0,10*ROW('Sanitation Data'!E192)))</f>
        <v/>
      </c>
      <c r="CQ198" s="294" t="str">
        <f ca="true">+IF(OFFSET('Sanitation Data'!$E$29,0,10*ROW('Sanitation Data'!E192))="","",OFFSET('Sanitation Data'!$E$29,0,10*ROW('Sanitation Data'!E192)))</f>
        <v/>
      </c>
      <c r="CR198" s="294" t="str">
        <f ca="true">+IF(OFFSET('Sanitation Data'!$E$30,0,10*ROW('Sanitation Data'!E192))="","",OFFSET('Sanitation Data'!$E$30,0,10*ROW('Sanitation Data'!E192)))</f>
        <v/>
      </c>
      <c r="CS198" s="294" t="str">
        <f ca="true">+IF(OFFSET('Sanitation Data'!$E$31,0,10*ROW('Sanitation Data'!E192))="","",OFFSET('Sanitation Data'!$E$31,0,10*ROW('Sanitation Data'!E192)))</f>
        <v/>
      </c>
      <c r="CT198" s="294" t="str">
        <f ca="true">+IF(OFFSET('Sanitation Data'!$E$32,0,10*ROW('Sanitation Data'!E192))="","",OFFSET('Sanitation Data'!$E$32,0,10*ROW('Sanitation Data'!E192)))</f>
        <v/>
      </c>
      <c r="CU198" s="294" t="str">
        <f ca="true">+IF(OFFSET('Sanitation Data'!$F$28,0,10*ROW('Sanitation Data'!F192))="","",OFFSET('Sanitation Data'!$F$28,0,10*ROW('Sanitation Data'!F192)))</f>
        <v/>
      </c>
      <c r="CV198" s="294" t="str">
        <f ca="true">+IF(OFFSET('Sanitation Data'!$F$29,0,10*ROW('Sanitation Data'!F192))="","",OFFSET('Sanitation Data'!$F$29,0,10*ROW('Sanitation Data'!F192)))</f>
        <v/>
      </c>
      <c r="CW198" s="294" t="str">
        <f ca="true">+IF(OFFSET('Sanitation Data'!$F$30,0,10*ROW('Sanitation Data'!F192))="","",OFFSET('Sanitation Data'!$F$30,0,10*ROW('Sanitation Data'!F192)))</f>
        <v/>
      </c>
      <c r="CX198" s="294" t="str">
        <f ca="true">+IF(OFFSET('Sanitation Data'!$F$31,0,10*ROW('Sanitation Data'!F192))="","",OFFSET('Sanitation Data'!$F$31,0,10*ROW('Sanitation Data'!F192)))</f>
        <v/>
      </c>
      <c r="CY198" s="294" t="str">
        <f ca="true">+IF(OFFSET('Sanitation Data'!$F$32,0,10*ROW('Sanitation Data'!F192))="","",OFFSET('Sanitation Data'!$F$32,0,10*ROW('Sanitation Data'!F192)))</f>
        <v/>
      </c>
      <c r="CZ198" s="294" t="str">
        <f ca="true">+IF(OFFSET('Sanitation Data'!$G$28,0,10*ROW('Sanitation Data'!G192))="","",OFFSET('Sanitation Data'!$G$28,0,10*ROW('Sanitation Data'!G192)))</f>
        <v/>
      </c>
      <c r="DA198" s="294" t="str">
        <f ca="true">+IF(OFFSET('Sanitation Data'!$G$29,0,10*ROW('Sanitation Data'!G192))="","",OFFSET('Sanitation Data'!$G$29,0,10*ROW('Sanitation Data'!G192)))</f>
        <v/>
      </c>
      <c r="DB198" s="294" t="str">
        <f ca="true">+IF(OFFSET('Sanitation Data'!$G$30,0,10*ROW('Sanitation Data'!G192))="","",OFFSET('Sanitation Data'!$G$30,0,10*ROW('Sanitation Data'!G192)))</f>
        <v/>
      </c>
      <c r="DC198" s="294" t="str">
        <f ca="true">+IF(OFFSET('Sanitation Data'!$G$31,0,10*ROW('Sanitation Data'!G192))="","",OFFSET('Sanitation Data'!$G$31,0,10*ROW('Sanitation Data'!G192)))</f>
        <v/>
      </c>
      <c r="DD198" s="294" t="str">
        <f ca="true">+IF(OFFSET('Sanitation Data'!$G$32,0,10*ROW('Sanitation Data'!G192))="","",OFFSET('Sanitation Data'!$G$32,0,10*ROW('Sanitation Data'!G192)))</f>
        <v/>
      </c>
      <c r="DE198" s="294" t="str">
        <f ca="true">+IF(OFFSET('Sanitation Data'!$H$28,0,10*ROW('Sanitation Data'!H192))="","",OFFSET('Sanitation Data'!$H$28,0,10*ROW('Sanitation Data'!H192)))</f>
        <v/>
      </c>
      <c r="DF198" s="294" t="str">
        <f ca="true">+IF(OFFSET('Sanitation Data'!$H$29,0,10*ROW('Sanitation Data'!H192))="","",OFFSET('Sanitation Data'!$H$29,0,10*ROW('Sanitation Data'!H192)))</f>
        <v/>
      </c>
      <c r="DG198" s="294" t="str">
        <f ca="true">+IF(OFFSET('Sanitation Data'!$H$30,0,10*ROW('Sanitation Data'!H192))="","",OFFSET('Sanitation Data'!$H$30,0,10*ROW('Sanitation Data'!H192)))</f>
        <v/>
      </c>
      <c r="DH198" s="294" t="str">
        <f ca="true">+IF(OFFSET('Sanitation Data'!$H$31,0,10*ROW('Sanitation Data'!H192))="","",OFFSET('Sanitation Data'!$H$31,0,10*ROW('Sanitation Data'!H192)))</f>
        <v/>
      </c>
      <c r="DI198" s="294" t="str">
        <f ca="true">+IF(OFFSET('Sanitation Data'!$H$32,0,10*ROW('Sanitation Data'!H192))="","",OFFSET('Sanitation Data'!$H$32,0,10*ROW('Sanitation Data'!H192)))</f>
        <v/>
      </c>
      <c r="DJ198" s="294" t="str">
        <f ca="true">+IF(OFFSET('Sanitation Data'!$I$28,0,10*ROW('Sanitation Data'!I192))="","",OFFSET('Sanitation Data'!$I$28,0,10*ROW('Sanitation Data'!I192)))</f>
        <v/>
      </c>
      <c r="DK198" s="294" t="str">
        <f ca="true">+IF(OFFSET('Sanitation Data'!$I$29,0,10*ROW('Sanitation Data'!I192))="","",OFFSET('Sanitation Data'!$I$29,0,10*ROW('Sanitation Data'!I192)))</f>
        <v/>
      </c>
      <c r="DL198" s="294" t="str">
        <f ca="true">+IF(OFFSET('Sanitation Data'!$I$30,0,10*ROW('Sanitation Data'!I192))="","",OFFSET('Sanitation Data'!$I$30,0,10*ROW('Sanitation Data'!I192)))</f>
        <v/>
      </c>
      <c r="DM198" s="294" t="str">
        <f ca="true">+IF(OFFSET('Sanitation Data'!$I$31,0,10*ROW('Sanitation Data'!I192))="","",OFFSET('Sanitation Data'!$I$31,0,10*ROW('Sanitation Data'!I192)))</f>
        <v/>
      </c>
      <c r="DN198" s="294" t="str">
        <f ca="true">+IF(OFFSET('Sanitation Data'!$I$32,0,10*ROW('Sanitation Data'!I192))="","",OFFSET('Sanitation Data'!$I$32,0,10*ROW('Sanitation Data'!I192)))</f>
        <v/>
      </c>
      <c r="DO198" s="294" t="str">
        <f ca="true">+IF(OFFSET('Hygiene Data'!$D$11,0,10*ROW('Hygiene Data'!D192))="","",OFFSET('Hygiene Data'!$D$11,0,10*ROW('Hygiene Data'!D192)))</f>
        <v/>
      </c>
      <c r="DP198" s="294" t="str">
        <f ca="true">+IF(OFFSET('Hygiene Data'!$D$12,0,10*ROW('Hygiene Data'!D192))="","",OFFSET('Hygiene Data'!$D$12,0,10*ROW('Hygiene Data'!D192)))</f>
        <v/>
      </c>
      <c r="DQ198" s="294" t="str">
        <f ca="true">+IF(OFFSET('Hygiene Data'!$D$13,0,10*ROW('Hygiene Data'!D192))="","",OFFSET('Hygiene Data'!$D$13,0,10*ROW('Hygiene Data'!D192)))</f>
        <v/>
      </c>
      <c r="DR198" s="294" t="str">
        <f ca="true">+IF(OFFSET('Hygiene Data'!$E$11,0,10*ROW('Hygiene Data'!E192))="","",OFFSET('Hygiene Data'!$E$11,0,10*ROW('Hygiene Data'!E192)))</f>
        <v/>
      </c>
      <c r="DS198" s="294" t="str">
        <f ca="true">+IF(OFFSET('Hygiene Data'!$E$12,0,10*ROW('Hygiene Data'!E192))="","",OFFSET('Hygiene Data'!$E$12,0,10*ROW('Hygiene Data'!E192)))</f>
        <v/>
      </c>
      <c r="DT198" s="294" t="str">
        <f ca="true">+IF(OFFSET('Hygiene Data'!$E$13,0,10*ROW('Hygiene Data'!E192))="","",OFFSET('Hygiene Data'!$E$13,0,10*ROW('Hygiene Data'!E192)))</f>
        <v/>
      </c>
      <c r="DU198" s="294" t="str">
        <f ca="true">+IF(OFFSET('Hygiene Data'!$F$11,0,10*ROW('Hygiene Data'!F192))="","",OFFSET('Hygiene Data'!$F$11,0,10*ROW('Hygiene Data'!F192)))</f>
        <v/>
      </c>
      <c r="DV198" s="294" t="str">
        <f ca="true">+IF(OFFSET('Hygiene Data'!$F$12,0,10*ROW('Hygiene Data'!F192))="","",OFFSET('Hygiene Data'!$F$12,0,10*ROW('Hygiene Data'!F192)))</f>
        <v/>
      </c>
      <c r="DW198" s="294" t="str">
        <f ca="true">+IF(OFFSET('Hygiene Data'!$F$13,0,10*ROW('Hygiene Data'!F192))="","",OFFSET('Hygiene Data'!$F$13,0,10*ROW('Hygiene Data'!F192)))</f>
        <v/>
      </c>
      <c r="DX198" s="294" t="str">
        <f ca="true">+IF(OFFSET('Hygiene Data'!$G$11,0,10*ROW('Hygiene Data'!G192))="","",OFFSET('Hygiene Data'!$G$11,0,10*ROW('Hygiene Data'!G192)))</f>
        <v/>
      </c>
      <c r="DY198" s="294" t="str">
        <f ca="true">+IF(OFFSET('Hygiene Data'!$G$12,0,10*ROW('Hygiene Data'!G192))="","",OFFSET('Hygiene Data'!$G$12,0,10*ROW('Hygiene Data'!G192)))</f>
        <v/>
      </c>
      <c r="DZ198" s="294" t="str">
        <f ca="true">+IF(OFFSET('Hygiene Data'!$G$13,0,10*ROW('Hygiene Data'!G192))="","",OFFSET('Hygiene Data'!$G$13,0,10*ROW('Hygiene Data'!G192)))</f>
        <v/>
      </c>
      <c r="EA198" s="294" t="str">
        <f ca="true">+IF(OFFSET('Hygiene Data'!$H$11,0,10*ROW('Hygiene Data'!H192))="","",OFFSET('Hygiene Data'!$H$11,0,10*ROW('Hygiene Data'!H192)))</f>
        <v/>
      </c>
      <c r="EB198" s="294" t="str">
        <f ca="true">+IF(OFFSET('Hygiene Data'!$H$12,0,10*ROW('Hygiene Data'!H192))="","",OFFSET('Hygiene Data'!$H$12,0,10*ROW('Hygiene Data'!H192)))</f>
        <v/>
      </c>
      <c r="EC198" s="294" t="str">
        <f ca="true">+IF(OFFSET('Hygiene Data'!$H$13,0,10*ROW('Hygiene Data'!H192))="","",OFFSET('Hygiene Data'!$H$13,0,10*ROW('Hygiene Data'!H192)))</f>
        <v/>
      </c>
      <c r="ED198" s="294" t="str">
        <f ca="true">+IF(OFFSET('Hygiene Data'!$I$11,0,10*ROW('Hygiene Data'!I192))="","",OFFSET('Hygiene Data'!$I$11,0,10*ROW('Hygiene Data'!I192)))</f>
        <v/>
      </c>
      <c r="EE198" s="294" t="str">
        <f ca="true">+IF(OFFSET('Hygiene Data'!$I$12,0,10*ROW('Hygiene Data'!I192))="","",OFFSET('Hygiene Data'!$I$12,0,10*ROW('Hygiene Data'!I192)))</f>
        <v/>
      </c>
      <c r="EF198" s="294"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50" t="str">
        <f t="shared" ref="C199:C207" ca="true" si="3">+IF(ISNUMBER(VALUE(MID(A199,5,4))), VALUE(MID(A199, 5,4)),"")</f>
        <v/>
      </c>
      <c r="D199" s="96"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6"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6"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6"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6"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6"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6"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6"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6"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6"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6"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6"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6"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6"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6"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6"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6"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6"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7"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7"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7"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7"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7"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7"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7"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7"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7"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7"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7"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7"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7"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7"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7"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7"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7"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7"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7"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7"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7"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7"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7"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7"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7"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7"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7"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7"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7"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7"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8"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8"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8"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8"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8"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8"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8"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8"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8"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8"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8"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8"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8"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8"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8"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8"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8"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8"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94"/>
      <c r="BS199" s="294" t="str">
        <f ca="true">+IF(OFFSET('Water Data'!$D$27,0,10*ROW('Water Data'!D193))="","",OFFSET('Water Data'!$D$27,0,10*ROW('Water Data'!D193)))</f>
        <v/>
      </c>
      <c r="BT199" s="294" t="str">
        <f ca="true">+IF(OFFSET('Water Data'!$D$28,0,10*ROW('Water Data'!D193))="","",OFFSET('Water Data'!$D$28,0,10*ROW('Water Data'!D193)))</f>
        <v/>
      </c>
      <c r="BU199" s="294" t="str">
        <f ca="true">+IF(OFFSET('Water Data'!$D$29,0,10*ROW('Water Data'!D193))="","",OFFSET('Water Data'!$D$29,0,10*ROW('Water Data'!D193)))</f>
        <v/>
      </c>
      <c r="BV199" s="294" t="str">
        <f ca="true">+IF(OFFSET('Water Data'!$E$27,0,10*ROW('Water Data'!E193))="","",OFFSET('Water Data'!$E$27,0,10*ROW('Water Data'!E193)))</f>
        <v/>
      </c>
      <c r="BW199" s="294" t="str">
        <f ca="true">+IF(OFFSET('Water Data'!$E$28,0,10*ROW('Water Data'!E193))="","",OFFSET('Water Data'!$E$28,0,10*ROW('Water Data'!E193)))</f>
        <v/>
      </c>
      <c r="BX199" s="294" t="str">
        <f ca="true">+IF(OFFSET('Water Data'!$E$29,0,10*ROW('Water Data'!E193))="","",OFFSET('Water Data'!$E$29,0,10*ROW('Water Data'!E193)))</f>
        <v/>
      </c>
      <c r="BY199" s="294" t="str">
        <f ca="true">+IF(OFFSET('Water Data'!$F$27,0,10*ROW('Water Data'!F193))="","",OFFSET('Water Data'!$F$27,0,10*ROW('Water Data'!F193)))</f>
        <v/>
      </c>
      <c r="BZ199" s="294" t="str">
        <f ca="true">+IF(OFFSET('Water Data'!$F$28,0,10*ROW('Water Data'!F193))="","",OFFSET('Water Data'!$F$28,0,10*ROW('Water Data'!F193)))</f>
        <v/>
      </c>
      <c r="CA199" s="294" t="str">
        <f ca="true">+IF(OFFSET('Water Data'!$F$29,0,10*ROW('Water Data'!F193))="","",OFFSET('Water Data'!$F$29,0,10*ROW('Water Data'!F193)))</f>
        <v/>
      </c>
      <c r="CB199" s="294" t="str">
        <f ca="true">+IF(OFFSET('Water Data'!$G$27,0,10*ROW('Water Data'!G193))="","",OFFSET('Water Data'!$G$27,0,10*ROW('Water Data'!G193)))</f>
        <v/>
      </c>
      <c r="CC199" s="294" t="str">
        <f ca="true">+IF(OFFSET('Water Data'!$G$28,0,10*ROW('Water Data'!G193))="","",OFFSET('Water Data'!$G$28,0,10*ROW('Water Data'!G193)))</f>
        <v/>
      </c>
      <c r="CD199" s="294" t="str">
        <f ca="true">+IF(OFFSET('Water Data'!$G$29,0,10*ROW('Water Data'!G193))="","",OFFSET('Water Data'!$G$29,0,10*ROW('Water Data'!G193)))</f>
        <v/>
      </c>
      <c r="CE199" s="294" t="str">
        <f ca="true">+IF(OFFSET('Water Data'!$H$27,0,10*ROW('Water Data'!H193))="","",OFFSET('Water Data'!$H$27,0,10*ROW('Water Data'!H193)))</f>
        <v/>
      </c>
      <c r="CF199" s="294" t="str">
        <f ca="true">+IF(OFFSET('Water Data'!$H$28,0,10*ROW('Water Data'!H193))="","",OFFSET('Water Data'!$H$28,0,10*ROW('Water Data'!H193)))</f>
        <v/>
      </c>
      <c r="CG199" s="294" t="str">
        <f ca="true">+IF(OFFSET('Water Data'!$H$29,0,10*ROW('Water Data'!H193))="","",OFFSET('Water Data'!$H$29,0,10*ROW('Water Data'!H193)))</f>
        <v/>
      </c>
      <c r="CH199" s="294" t="str">
        <f ca="true">+IF(OFFSET('Water Data'!$I$27,0,10*ROW('Water Data'!I193))="","",OFFSET('Water Data'!$I$27,0,10*ROW('Water Data'!I193)))</f>
        <v/>
      </c>
      <c r="CI199" s="294" t="str">
        <f ca="true">+IF(OFFSET('Water Data'!$I$28,0,10*ROW('Water Data'!I193))="","",OFFSET('Water Data'!$I$28,0,10*ROW('Water Data'!I193)))</f>
        <v/>
      </c>
      <c r="CJ199" s="294" t="str">
        <f ca="true">+IF(OFFSET('Water Data'!$I$29,0,10*ROW('Water Data'!I193))="","",OFFSET('Water Data'!$I$29,0,10*ROW('Water Data'!I193)))</f>
        <v/>
      </c>
      <c r="CK199" s="294" t="str">
        <f ca="true">+IF(OFFSET('Sanitation Data'!$D$28,0,10*ROW('Sanitation Data'!D193))="","",OFFSET('Sanitation Data'!$D$28,0,10*ROW('Sanitation Data'!D193)))</f>
        <v/>
      </c>
      <c r="CL199" s="294" t="str">
        <f ca="true">+IF(OFFSET('Sanitation Data'!$D$29,0,10*ROW('Sanitation Data'!D193))="","",OFFSET('Sanitation Data'!$D$29,0,10*ROW('Sanitation Data'!D193)))</f>
        <v/>
      </c>
      <c r="CM199" s="294" t="str">
        <f ca="true">+IF(OFFSET('Sanitation Data'!$D$30,0,10*ROW('Sanitation Data'!D193))="","",OFFSET('Sanitation Data'!$D$30,0,10*ROW('Sanitation Data'!D193)))</f>
        <v/>
      </c>
      <c r="CN199" s="294" t="str">
        <f ca="true">+IF(OFFSET('Sanitation Data'!$D$31,0,10*ROW('Sanitation Data'!D193))="","",OFFSET('Sanitation Data'!$D$31,0,10*ROW('Sanitation Data'!D193)))</f>
        <v/>
      </c>
      <c r="CO199" s="294" t="str">
        <f ca="true">+IF(OFFSET('Sanitation Data'!$D$32,0,10*ROW('Sanitation Data'!D193))="","",OFFSET('Sanitation Data'!$D$32,0,10*ROW('Sanitation Data'!D193)))</f>
        <v/>
      </c>
      <c r="CP199" s="294" t="str">
        <f ca="true">+IF(OFFSET('Sanitation Data'!$E$28,0,10*ROW('Sanitation Data'!E193))="","",OFFSET('Sanitation Data'!$E$28,0,10*ROW('Sanitation Data'!E193)))</f>
        <v/>
      </c>
      <c r="CQ199" s="294" t="str">
        <f ca="true">+IF(OFFSET('Sanitation Data'!$E$29,0,10*ROW('Sanitation Data'!E193))="","",OFFSET('Sanitation Data'!$E$29,0,10*ROW('Sanitation Data'!E193)))</f>
        <v/>
      </c>
      <c r="CR199" s="294" t="str">
        <f ca="true">+IF(OFFSET('Sanitation Data'!$E$30,0,10*ROW('Sanitation Data'!E193))="","",OFFSET('Sanitation Data'!$E$30,0,10*ROW('Sanitation Data'!E193)))</f>
        <v/>
      </c>
      <c r="CS199" s="294" t="str">
        <f ca="true">+IF(OFFSET('Sanitation Data'!$E$31,0,10*ROW('Sanitation Data'!E193))="","",OFFSET('Sanitation Data'!$E$31,0,10*ROW('Sanitation Data'!E193)))</f>
        <v/>
      </c>
      <c r="CT199" s="294" t="str">
        <f ca="true">+IF(OFFSET('Sanitation Data'!$E$32,0,10*ROW('Sanitation Data'!E193))="","",OFFSET('Sanitation Data'!$E$32,0,10*ROW('Sanitation Data'!E193)))</f>
        <v/>
      </c>
      <c r="CU199" s="294" t="str">
        <f ca="true">+IF(OFFSET('Sanitation Data'!$F$28,0,10*ROW('Sanitation Data'!F193))="","",OFFSET('Sanitation Data'!$F$28,0,10*ROW('Sanitation Data'!F193)))</f>
        <v/>
      </c>
      <c r="CV199" s="294" t="str">
        <f ca="true">+IF(OFFSET('Sanitation Data'!$F$29,0,10*ROW('Sanitation Data'!F193))="","",OFFSET('Sanitation Data'!$F$29,0,10*ROW('Sanitation Data'!F193)))</f>
        <v/>
      </c>
      <c r="CW199" s="294" t="str">
        <f ca="true">+IF(OFFSET('Sanitation Data'!$F$30,0,10*ROW('Sanitation Data'!F193))="","",OFFSET('Sanitation Data'!$F$30,0,10*ROW('Sanitation Data'!F193)))</f>
        <v/>
      </c>
      <c r="CX199" s="294" t="str">
        <f ca="true">+IF(OFFSET('Sanitation Data'!$F$31,0,10*ROW('Sanitation Data'!F193))="","",OFFSET('Sanitation Data'!$F$31,0,10*ROW('Sanitation Data'!F193)))</f>
        <v/>
      </c>
      <c r="CY199" s="294" t="str">
        <f ca="true">+IF(OFFSET('Sanitation Data'!$F$32,0,10*ROW('Sanitation Data'!F193))="","",OFFSET('Sanitation Data'!$F$32,0,10*ROW('Sanitation Data'!F193)))</f>
        <v/>
      </c>
      <c r="CZ199" s="294" t="str">
        <f ca="true">+IF(OFFSET('Sanitation Data'!$G$28,0,10*ROW('Sanitation Data'!G193))="","",OFFSET('Sanitation Data'!$G$28,0,10*ROW('Sanitation Data'!G193)))</f>
        <v/>
      </c>
      <c r="DA199" s="294" t="str">
        <f ca="true">+IF(OFFSET('Sanitation Data'!$G$29,0,10*ROW('Sanitation Data'!G193))="","",OFFSET('Sanitation Data'!$G$29,0,10*ROW('Sanitation Data'!G193)))</f>
        <v/>
      </c>
      <c r="DB199" s="294" t="str">
        <f ca="true">+IF(OFFSET('Sanitation Data'!$G$30,0,10*ROW('Sanitation Data'!G193))="","",OFFSET('Sanitation Data'!$G$30,0,10*ROW('Sanitation Data'!G193)))</f>
        <v/>
      </c>
      <c r="DC199" s="294" t="str">
        <f ca="true">+IF(OFFSET('Sanitation Data'!$G$31,0,10*ROW('Sanitation Data'!G193))="","",OFFSET('Sanitation Data'!$G$31,0,10*ROW('Sanitation Data'!G193)))</f>
        <v/>
      </c>
      <c r="DD199" s="294" t="str">
        <f ca="true">+IF(OFFSET('Sanitation Data'!$G$32,0,10*ROW('Sanitation Data'!G193))="","",OFFSET('Sanitation Data'!$G$32,0,10*ROW('Sanitation Data'!G193)))</f>
        <v/>
      </c>
      <c r="DE199" s="294" t="str">
        <f ca="true">+IF(OFFSET('Sanitation Data'!$H$28,0,10*ROW('Sanitation Data'!H193))="","",OFFSET('Sanitation Data'!$H$28,0,10*ROW('Sanitation Data'!H193)))</f>
        <v/>
      </c>
      <c r="DF199" s="294" t="str">
        <f ca="true">+IF(OFFSET('Sanitation Data'!$H$29,0,10*ROW('Sanitation Data'!H193))="","",OFFSET('Sanitation Data'!$H$29,0,10*ROW('Sanitation Data'!H193)))</f>
        <v/>
      </c>
      <c r="DG199" s="294" t="str">
        <f ca="true">+IF(OFFSET('Sanitation Data'!$H$30,0,10*ROW('Sanitation Data'!H193))="","",OFFSET('Sanitation Data'!$H$30,0,10*ROW('Sanitation Data'!H193)))</f>
        <v/>
      </c>
      <c r="DH199" s="294" t="str">
        <f ca="true">+IF(OFFSET('Sanitation Data'!$H$31,0,10*ROW('Sanitation Data'!H193))="","",OFFSET('Sanitation Data'!$H$31,0,10*ROW('Sanitation Data'!H193)))</f>
        <v/>
      </c>
      <c r="DI199" s="294" t="str">
        <f ca="true">+IF(OFFSET('Sanitation Data'!$H$32,0,10*ROW('Sanitation Data'!H193))="","",OFFSET('Sanitation Data'!$H$32,0,10*ROW('Sanitation Data'!H193)))</f>
        <v/>
      </c>
      <c r="DJ199" s="294" t="str">
        <f ca="true">+IF(OFFSET('Sanitation Data'!$I$28,0,10*ROW('Sanitation Data'!I193))="","",OFFSET('Sanitation Data'!$I$28,0,10*ROW('Sanitation Data'!I193)))</f>
        <v/>
      </c>
      <c r="DK199" s="294" t="str">
        <f ca="true">+IF(OFFSET('Sanitation Data'!$I$29,0,10*ROW('Sanitation Data'!I193))="","",OFFSET('Sanitation Data'!$I$29,0,10*ROW('Sanitation Data'!I193)))</f>
        <v/>
      </c>
      <c r="DL199" s="294" t="str">
        <f ca="true">+IF(OFFSET('Sanitation Data'!$I$30,0,10*ROW('Sanitation Data'!I193))="","",OFFSET('Sanitation Data'!$I$30,0,10*ROW('Sanitation Data'!I193)))</f>
        <v/>
      </c>
      <c r="DM199" s="294" t="str">
        <f ca="true">+IF(OFFSET('Sanitation Data'!$I$31,0,10*ROW('Sanitation Data'!I193))="","",OFFSET('Sanitation Data'!$I$31,0,10*ROW('Sanitation Data'!I193)))</f>
        <v/>
      </c>
      <c r="DN199" s="294" t="str">
        <f ca="true">+IF(OFFSET('Sanitation Data'!$I$32,0,10*ROW('Sanitation Data'!I193))="","",OFFSET('Sanitation Data'!$I$32,0,10*ROW('Sanitation Data'!I193)))</f>
        <v/>
      </c>
      <c r="DO199" s="294" t="str">
        <f ca="true">+IF(OFFSET('Hygiene Data'!$D$11,0,10*ROW('Hygiene Data'!D193))="","",OFFSET('Hygiene Data'!$D$11,0,10*ROW('Hygiene Data'!D193)))</f>
        <v/>
      </c>
      <c r="DP199" s="294" t="str">
        <f ca="true">+IF(OFFSET('Hygiene Data'!$D$12,0,10*ROW('Hygiene Data'!D193))="","",OFFSET('Hygiene Data'!$D$12,0,10*ROW('Hygiene Data'!D193)))</f>
        <v/>
      </c>
      <c r="DQ199" s="294" t="str">
        <f ca="true">+IF(OFFSET('Hygiene Data'!$D$13,0,10*ROW('Hygiene Data'!D193))="","",OFFSET('Hygiene Data'!$D$13,0,10*ROW('Hygiene Data'!D193)))</f>
        <v/>
      </c>
      <c r="DR199" s="294" t="str">
        <f ca="true">+IF(OFFSET('Hygiene Data'!$E$11,0,10*ROW('Hygiene Data'!E193))="","",OFFSET('Hygiene Data'!$E$11,0,10*ROW('Hygiene Data'!E193)))</f>
        <v/>
      </c>
      <c r="DS199" s="294" t="str">
        <f ca="true">+IF(OFFSET('Hygiene Data'!$E$12,0,10*ROW('Hygiene Data'!E193))="","",OFFSET('Hygiene Data'!$E$12,0,10*ROW('Hygiene Data'!E193)))</f>
        <v/>
      </c>
      <c r="DT199" s="294" t="str">
        <f ca="true">+IF(OFFSET('Hygiene Data'!$E$13,0,10*ROW('Hygiene Data'!E193))="","",OFFSET('Hygiene Data'!$E$13,0,10*ROW('Hygiene Data'!E193)))</f>
        <v/>
      </c>
      <c r="DU199" s="294" t="str">
        <f ca="true">+IF(OFFSET('Hygiene Data'!$F$11,0,10*ROW('Hygiene Data'!F193))="","",OFFSET('Hygiene Data'!$F$11,0,10*ROW('Hygiene Data'!F193)))</f>
        <v/>
      </c>
      <c r="DV199" s="294" t="str">
        <f ca="true">+IF(OFFSET('Hygiene Data'!$F$12,0,10*ROW('Hygiene Data'!F193))="","",OFFSET('Hygiene Data'!$F$12,0,10*ROW('Hygiene Data'!F193)))</f>
        <v/>
      </c>
      <c r="DW199" s="294" t="str">
        <f ca="true">+IF(OFFSET('Hygiene Data'!$F$13,0,10*ROW('Hygiene Data'!F193))="","",OFFSET('Hygiene Data'!$F$13,0,10*ROW('Hygiene Data'!F193)))</f>
        <v/>
      </c>
      <c r="DX199" s="294" t="str">
        <f ca="true">+IF(OFFSET('Hygiene Data'!$G$11,0,10*ROW('Hygiene Data'!G193))="","",OFFSET('Hygiene Data'!$G$11,0,10*ROW('Hygiene Data'!G193)))</f>
        <v/>
      </c>
      <c r="DY199" s="294" t="str">
        <f ca="true">+IF(OFFSET('Hygiene Data'!$G$12,0,10*ROW('Hygiene Data'!G193))="","",OFFSET('Hygiene Data'!$G$12,0,10*ROW('Hygiene Data'!G193)))</f>
        <v/>
      </c>
      <c r="DZ199" s="294" t="str">
        <f ca="true">+IF(OFFSET('Hygiene Data'!$G$13,0,10*ROW('Hygiene Data'!G193))="","",OFFSET('Hygiene Data'!$G$13,0,10*ROW('Hygiene Data'!G193)))</f>
        <v/>
      </c>
      <c r="EA199" s="294" t="str">
        <f ca="true">+IF(OFFSET('Hygiene Data'!$H$11,0,10*ROW('Hygiene Data'!H193))="","",OFFSET('Hygiene Data'!$H$11,0,10*ROW('Hygiene Data'!H193)))</f>
        <v/>
      </c>
      <c r="EB199" s="294" t="str">
        <f ca="true">+IF(OFFSET('Hygiene Data'!$H$12,0,10*ROW('Hygiene Data'!H193))="","",OFFSET('Hygiene Data'!$H$12,0,10*ROW('Hygiene Data'!H193)))</f>
        <v/>
      </c>
      <c r="EC199" s="294" t="str">
        <f ca="true">+IF(OFFSET('Hygiene Data'!$H$13,0,10*ROW('Hygiene Data'!H193))="","",OFFSET('Hygiene Data'!$H$13,0,10*ROW('Hygiene Data'!H193)))</f>
        <v/>
      </c>
      <c r="ED199" s="294" t="str">
        <f ca="true">+IF(OFFSET('Hygiene Data'!$I$11,0,10*ROW('Hygiene Data'!I193))="","",OFFSET('Hygiene Data'!$I$11,0,10*ROW('Hygiene Data'!I193)))</f>
        <v/>
      </c>
      <c r="EE199" s="294" t="str">
        <f ca="true">+IF(OFFSET('Hygiene Data'!$I$12,0,10*ROW('Hygiene Data'!I193))="","",OFFSET('Hygiene Data'!$I$12,0,10*ROW('Hygiene Data'!I193)))</f>
        <v/>
      </c>
      <c r="EF199" s="294"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50" t="str">
        <f t="shared" ca="true" si="3"/>
        <v/>
      </c>
      <c r="D200" s="96"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6"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6"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6"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6"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6"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6"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6"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6"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6"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6"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6"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6"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6"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6"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6"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6"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6"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7"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7"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7"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7"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7"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7"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7"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7"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7"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7"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7"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7"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7"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7"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7"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7"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7"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7"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7"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7"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7"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7"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7"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7"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7"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7"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7"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7"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7"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7"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8"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8"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8"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8"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8"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8"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8"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8"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8"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8"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8"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8"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8"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8"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8"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8"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8"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8"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94"/>
      <c r="BS200" s="294" t="str">
        <f ca="true">+IF(OFFSET('Water Data'!$D$27,0,10*ROW('Water Data'!D194))="","",OFFSET('Water Data'!$D$27,0,10*ROW('Water Data'!D194)))</f>
        <v/>
      </c>
      <c r="BT200" s="294" t="str">
        <f ca="true">+IF(OFFSET('Water Data'!$D$28,0,10*ROW('Water Data'!D194))="","",OFFSET('Water Data'!$D$28,0,10*ROW('Water Data'!D194)))</f>
        <v/>
      </c>
      <c r="BU200" s="294" t="str">
        <f ca="true">+IF(OFFSET('Water Data'!$D$29,0,10*ROW('Water Data'!D194))="","",OFFSET('Water Data'!$D$29,0,10*ROW('Water Data'!D194)))</f>
        <v/>
      </c>
      <c r="BV200" s="294" t="str">
        <f ca="true">+IF(OFFSET('Water Data'!$E$27,0,10*ROW('Water Data'!E194))="","",OFFSET('Water Data'!$E$27,0,10*ROW('Water Data'!E194)))</f>
        <v/>
      </c>
      <c r="BW200" s="294" t="str">
        <f ca="true">+IF(OFFSET('Water Data'!$E$28,0,10*ROW('Water Data'!E194))="","",OFFSET('Water Data'!$E$28,0,10*ROW('Water Data'!E194)))</f>
        <v/>
      </c>
      <c r="BX200" s="294" t="str">
        <f ca="true">+IF(OFFSET('Water Data'!$E$29,0,10*ROW('Water Data'!E194))="","",OFFSET('Water Data'!$E$29,0,10*ROW('Water Data'!E194)))</f>
        <v/>
      </c>
      <c r="BY200" s="294" t="str">
        <f ca="true">+IF(OFFSET('Water Data'!$F$27,0,10*ROW('Water Data'!F194))="","",OFFSET('Water Data'!$F$27,0,10*ROW('Water Data'!F194)))</f>
        <v/>
      </c>
      <c r="BZ200" s="294" t="str">
        <f ca="true">+IF(OFFSET('Water Data'!$F$28,0,10*ROW('Water Data'!F194))="","",OFFSET('Water Data'!$F$28,0,10*ROW('Water Data'!F194)))</f>
        <v/>
      </c>
      <c r="CA200" s="294" t="str">
        <f ca="true">+IF(OFFSET('Water Data'!$F$29,0,10*ROW('Water Data'!F194))="","",OFFSET('Water Data'!$F$29,0,10*ROW('Water Data'!F194)))</f>
        <v/>
      </c>
      <c r="CB200" s="294" t="str">
        <f ca="true">+IF(OFFSET('Water Data'!$G$27,0,10*ROW('Water Data'!G194))="","",OFFSET('Water Data'!$G$27,0,10*ROW('Water Data'!G194)))</f>
        <v/>
      </c>
      <c r="CC200" s="294" t="str">
        <f ca="true">+IF(OFFSET('Water Data'!$G$28,0,10*ROW('Water Data'!G194))="","",OFFSET('Water Data'!$G$28,0,10*ROW('Water Data'!G194)))</f>
        <v/>
      </c>
      <c r="CD200" s="294" t="str">
        <f ca="true">+IF(OFFSET('Water Data'!$G$29,0,10*ROW('Water Data'!G194))="","",OFFSET('Water Data'!$G$29,0,10*ROW('Water Data'!G194)))</f>
        <v/>
      </c>
      <c r="CE200" s="294" t="str">
        <f ca="true">+IF(OFFSET('Water Data'!$H$27,0,10*ROW('Water Data'!H194))="","",OFFSET('Water Data'!$H$27,0,10*ROW('Water Data'!H194)))</f>
        <v/>
      </c>
      <c r="CF200" s="294" t="str">
        <f ca="true">+IF(OFFSET('Water Data'!$H$28,0,10*ROW('Water Data'!H194))="","",OFFSET('Water Data'!$H$28,0,10*ROW('Water Data'!H194)))</f>
        <v/>
      </c>
      <c r="CG200" s="294" t="str">
        <f ca="true">+IF(OFFSET('Water Data'!$H$29,0,10*ROW('Water Data'!H194))="","",OFFSET('Water Data'!$H$29,0,10*ROW('Water Data'!H194)))</f>
        <v/>
      </c>
      <c r="CH200" s="294" t="str">
        <f ca="true">+IF(OFFSET('Water Data'!$I$27,0,10*ROW('Water Data'!I194))="","",OFFSET('Water Data'!$I$27,0,10*ROW('Water Data'!I194)))</f>
        <v/>
      </c>
      <c r="CI200" s="294" t="str">
        <f ca="true">+IF(OFFSET('Water Data'!$I$28,0,10*ROW('Water Data'!I194))="","",OFFSET('Water Data'!$I$28,0,10*ROW('Water Data'!I194)))</f>
        <v/>
      </c>
      <c r="CJ200" s="294" t="str">
        <f ca="true">+IF(OFFSET('Water Data'!$I$29,0,10*ROW('Water Data'!I194))="","",OFFSET('Water Data'!$I$29,0,10*ROW('Water Data'!I194)))</f>
        <v/>
      </c>
      <c r="CK200" s="294" t="str">
        <f ca="true">+IF(OFFSET('Sanitation Data'!$D$28,0,10*ROW('Sanitation Data'!D194))="","",OFFSET('Sanitation Data'!$D$28,0,10*ROW('Sanitation Data'!D194)))</f>
        <v/>
      </c>
      <c r="CL200" s="294" t="str">
        <f ca="true">+IF(OFFSET('Sanitation Data'!$D$29,0,10*ROW('Sanitation Data'!D194))="","",OFFSET('Sanitation Data'!$D$29,0,10*ROW('Sanitation Data'!D194)))</f>
        <v/>
      </c>
      <c r="CM200" s="294" t="str">
        <f ca="true">+IF(OFFSET('Sanitation Data'!$D$30,0,10*ROW('Sanitation Data'!D194))="","",OFFSET('Sanitation Data'!$D$30,0,10*ROW('Sanitation Data'!D194)))</f>
        <v/>
      </c>
      <c r="CN200" s="294" t="str">
        <f ca="true">+IF(OFFSET('Sanitation Data'!$D$31,0,10*ROW('Sanitation Data'!D194))="","",OFFSET('Sanitation Data'!$D$31,0,10*ROW('Sanitation Data'!D194)))</f>
        <v/>
      </c>
      <c r="CO200" s="294" t="str">
        <f ca="true">+IF(OFFSET('Sanitation Data'!$D$32,0,10*ROW('Sanitation Data'!D194))="","",OFFSET('Sanitation Data'!$D$32,0,10*ROW('Sanitation Data'!D194)))</f>
        <v/>
      </c>
      <c r="CP200" s="294" t="str">
        <f ca="true">+IF(OFFSET('Sanitation Data'!$E$28,0,10*ROW('Sanitation Data'!E194))="","",OFFSET('Sanitation Data'!$E$28,0,10*ROW('Sanitation Data'!E194)))</f>
        <v/>
      </c>
      <c r="CQ200" s="294" t="str">
        <f ca="true">+IF(OFFSET('Sanitation Data'!$E$29,0,10*ROW('Sanitation Data'!E194))="","",OFFSET('Sanitation Data'!$E$29,0,10*ROW('Sanitation Data'!E194)))</f>
        <v/>
      </c>
      <c r="CR200" s="294" t="str">
        <f ca="true">+IF(OFFSET('Sanitation Data'!$E$30,0,10*ROW('Sanitation Data'!E194))="","",OFFSET('Sanitation Data'!$E$30,0,10*ROW('Sanitation Data'!E194)))</f>
        <v/>
      </c>
      <c r="CS200" s="294" t="str">
        <f ca="true">+IF(OFFSET('Sanitation Data'!$E$31,0,10*ROW('Sanitation Data'!E194))="","",OFFSET('Sanitation Data'!$E$31,0,10*ROW('Sanitation Data'!E194)))</f>
        <v/>
      </c>
      <c r="CT200" s="294" t="str">
        <f ca="true">+IF(OFFSET('Sanitation Data'!$E$32,0,10*ROW('Sanitation Data'!E194))="","",OFFSET('Sanitation Data'!$E$32,0,10*ROW('Sanitation Data'!E194)))</f>
        <v/>
      </c>
      <c r="CU200" s="294" t="str">
        <f ca="true">+IF(OFFSET('Sanitation Data'!$F$28,0,10*ROW('Sanitation Data'!F194))="","",OFFSET('Sanitation Data'!$F$28,0,10*ROW('Sanitation Data'!F194)))</f>
        <v/>
      </c>
      <c r="CV200" s="294" t="str">
        <f ca="true">+IF(OFFSET('Sanitation Data'!$F$29,0,10*ROW('Sanitation Data'!F194))="","",OFFSET('Sanitation Data'!$F$29,0,10*ROW('Sanitation Data'!F194)))</f>
        <v/>
      </c>
      <c r="CW200" s="294" t="str">
        <f ca="true">+IF(OFFSET('Sanitation Data'!$F$30,0,10*ROW('Sanitation Data'!F194))="","",OFFSET('Sanitation Data'!$F$30,0,10*ROW('Sanitation Data'!F194)))</f>
        <v/>
      </c>
      <c r="CX200" s="294" t="str">
        <f ca="true">+IF(OFFSET('Sanitation Data'!$F$31,0,10*ROW('Sanitation Data'!F194))="","",OFFSET('Sanitation Data'!$F$31,0,10*ROW('Sanitation Data'!F194)))</f>
        <v/>
      </c>
      <c r="CY200" s="294" t="str">
        <f ca="true">+IF(OFFSET('Sanitation Data'!$F$32,0,10*ROW('Sanitation Data'!F194))="","",OFFSET('Sanitation Data'!$F$32,0,10*ROW('Sanitation Data'!F194)))</f>
        <v/>
      </c>
      <c r="CZ200" s="294" t="str">
        <f ca="true">+IF(OFFSET('Sanitation Data'!$G$28,0,10*ROW('Sanitation Data'!G194))="","",OFFSET('Sanitation Data'!$G$28,0,10*ROW('Sanitation Data'!G194)))</f>
        <v/>
      </c>
      <c r="DA200" s="294" t="str">
        <f ca="true">+IF(OFFSET('Sanitation Data'!$G$29,0,10*ROW('Sanitation Data'!G194))="","",OFFSET('Sanitation Data'!$G$29,0,10*ROW('Sanitation Data'!G194)))</f>
        <v/>
      </c>
      <c r="DB200" s="294" t="str">
        <f ca="true">+IF(OFFSET('Sanitation Data'!$G$30,0,10*ROW('Sanitation Data'!G194))="","",OFFSET('Sanitation Data'!$G$30,0,10*ROW('Sanitation Data'!G194)))</f>
        <v/>
      </c>
      <c r="DC200" s="294" t="str">
        <f ca="true">+IF(OFFSET('Sanitation Data'!$G$31,0,10*ROW('Sanitation Data'!G194))="","",OFFSET('Sanitation Data'!$G$31,0,10*ROW('Sanitation Data'!G194)))</f>
        <v/>
      </c>
      <c r="DD200" s="294" t="str">
        <f ca="true">+IF(OFFSET('Sanitation Data'!$G$32,0,10*ROW('Sanitation Data'!G194))="","",OFFSET('Sanitation Data'!$G$32,0,10*ROW('Sanitation Data'!G194)))</f>
        <v/>
      </c>
      <c r="DE200" s="294" t="str">
        <f ca="true">+IF(OFFSET('Sanitation Data'!$H$28,0,10*ROW('Sanitation Data'!H194))="","",OFFSET('Sanitation Data'!$H$28,0,10*ROW('Sanitation Data'!H194)))</f>
        <v/>
      </c>
      <c r="DF200" s="294" t="str">
        <f ca="true">+IF(OFFSET('Sanitation Data'!$H$29,0,10*ROW('Sanitation Data'!H194))="","",OFFSET('Sanitation Data'!$H$29,0,10*ROW('Sanitation Data'!H194)))</f>
        <v/>
      </c>
      <c r="DG200" s="294" t="str">
        <f ca="true">+IF(OFFSET('Sanitation Data'!$H$30,0,10*ROW('Sanitation Data'!H194))="","",OFFSET('Sanitation Data'!$H$30,0,10*ROW('Sanitation Data'!H194)))</f>
        <v/>
      </c>
      <c r="DH200" s="294" t="str">
        <f ca="true">+IF(OFFSET('Sanitation Data'!$H$31,0,10*ROW('Sanitation Data'!H194))="","",OFFSET('Sanitation Data'!$H$31,0,10*ROW('Sanitation Data'!H194)))</f>
        <v/>
      </c>
      <c r="DI200" s="294" t="str">
        <f ca="true">+IF(OFFSET('Sanitation Data'!$H$32,0,10*ROW('Sanitation Data'!H194))="","",OFFSET('Sanitation Data'!$H$32,0,10*ROW('Sanitation Data'!H194)))</f>
        <v/>
      </c>
      <c r="DJ200" s="294" t="str">
        <f ca="true">+IF(OFFSET('Sanitation Data'!$I$28,0,10*ROW('Sanitation Data'!I194))="","",OFFSET('Sanitation Data'!$I$28,0,10*ROW('Sanitation Data'!I194)))</f>
        <v/>
      </c>
      <c r="DK200" s="294" t="str">
        <f ca="true">+IF(OFFSET('Sanitation Data'!$I$29,0,10*ROW('Sanitation Data'!I194))="","",OFFSET('Sanitation Data'!$I$29,0,10*ROW('Sanitation Data'!I194)))</f>
        <v/>
      </c>
      <c r="DL200" s="294" t="str">
        <f ca="true">+IF(OFFSET('Sanitation Data'!$I$30,0,10*ROW('Sanitation Data'!I194))="","",OFFSET('Sanitation Data'!$I$30,0,10*ROW('Sanitation Data'!I194)))</f>
        <v/>
      </c>
      <c r="DM200" s="294" t="str">
        <f ca="true">+IF(OFFSET('Sanitation Data'!$I$31,0,10*ROW('Sanitation Data'!I194))="","",OFFSET('Sanitation Data'!$I$31,0,10*ROW('Sanitation Data'!I194)))</f>
        <v/>
      </c>
      <c r="DN200" s="294" t="str">
        <f ca="true">+IF(OFFSET('Sanitation Data'!$I$32,0,10*ROW('Sanitation Data'!I194))="","",OFFSET('Sanitation Data'!$I$32,0,10*ROW('Sanitation Data'!I194)))</f>
        <v/>
      </c>
      <c r="DO200" s="294" t="str">
        <f ca="true">+IF(OFFSET('Hygiene Data'!$D$11,0,10*ROW('Hygiene Data'!D194))="","",OFFSET('Hygiene Data'!$D$11,0,10*ROW('Hygiene Data'!D194)))</f>
        <v/>
      </c>
      <c r="DP200" s="294" t="str">
        <f ca="true">+IF(OFFSET('Hygiene Data'!$D$12,0,10*ROW('Hygiene Data'!D194))="","",OFFSET('Hygiene Data'!$D$12,0,10*ROW('Hygiene Data'!D194)))</f>
        <v/>
      </c>
      <c r="DQ200" s="294" t="str">
        <f ca="true">+IF(OFFSET('Hygiene Data'!$D$13,0,10*ROW('Hygiene Data'!D194))="","",OFFSET('Hygiene Data'!$D$13,0,10*ROW('Hygiene Data'!D194)))</f>
        <v/>
      </c>
      <c r="DR200" s="294" t="str">
        <f ca="true">+IF(OFFSET('Hygiene Data'!$E$11,0,10*ROW('Hygiene Data'!E194))="","",OFFSET('Hygiene Data'!$E$11,0,10*ROW('Hygiene Data'!E194)))</f>
        <v/>
      </c>
      <c r="DS200" s="294" t="str">
        <f ca="true">+IF(OFFSET('Hygiene Data'!$E$12,0,10*ROW('Hygiene Data'!E194))="","",OFFSET('Hygiene Data'!$E$12,0,10*ROW('Hygiene Data'!E194)))</f>
        <v/>
      </c>
      <c r="DT200" s="294" t="str">
        <f ca="true">+IF(OFFSET('Hygiene Data'!$E$13,0,10*ROW('Hygiene Data'!E194))="","",OFFSET('Hygiene Data'!$E$13,0,10*ROW('Hygiene Data'!E194)))</f>
        <v/>
      </c>
      <c r="DU200" s="294" t="str">
        <f ca="true">+IF(OFFSET('Hygiene Data'!$F$11,0,10*ROW('Hygiene Data'!F194))="","",OFFSET('Hygiene Data'!$F$11,0,10*ROW('Hygiene Data'!F194)))</f>
        <v/>
      </c>
      <c r="DV200" s="294" t="str">
        <f ca="true">+IF(OFFSET('Hygiene Data'!$F$12,0,10*ROW('Hygiene Data'!F194))="","",OFFSET('Hygiene Data'!$F$12,0,10*ROW('Hygiene Data'!F194)))</f>
        <v/>
      </c>
      <c r="DW200" s="294" t="str">
        <f ca="true">+IF(OFFSET('Hygiene Data'!$F$13,0,10*ROW('Hygiene Data'!F194))="","",OFFSET('Hygiene Data'!$F$13,0,10*ROW('Hygiene Data'!F194)))</f>
        <v/>
      </c>
      <c r="DX200" s="294" t="str">
        <f ca="true">+IF(OFFSET('Hygiene Data'!$G$11,0,10*ROW('Hygiene Data'!G194))="","",OFFSET('Hygiene Data'!$G$11,0,10*ROW('Hygiene Data'!G194)))</f>
        <v/>
      </c>
      <c r="DY200" s="294" t="str">
        <f ca="true">+IF(OFFSET('Hygiene Data'!$G$12,0,10*ROW('Hygiene Data'!G194))="","",OFFSET('Hygiene Data'!$G$12,0,10*ROW('Hygiene Data'!G194)))</f>
        <v/>
      </c>
      <c r="DZ200" s="294" t="str">
        <f ca="true">+IF(OFFSET('Hygiene Data'!$G$13,0,10*ROW('Hygiene Data'!G194))="","",OFFSET('Hygiene Data'!$G$13,0,10*ROW('Hygiene Data'!G194)))</f>
        <v/>
      </c>
      <c r="EA200" s="294" t="str">
        <f ca="true">+IF(OFFSET('Hygiene Data'!$H$11,0,10*ROW('Hygiene Data'!H194))="","",OFFSET('Hygiene Data'!$H$11,0,10*ROW('Hygiene Data'!H194)))</f>
        <v/>
      </c>
      <c r="EB200" s="294" t="str">
        <f ca="true">+IF(OFFSET('Hygiene Data'!$H$12,0,10*ROW('Hygiene Data'!H194))="","",OFFSET('Hygiene Data'!$H$12,0,10*ROW('Hygiene Data'!H194)))</f>
        <v/>
      </c>
      <c r="EC200" s="294" t="str">
        <f ca="true">+IF(OFFSET('Hygiene Data'!$H$13,0,10*ROW('Hygiene Data'!H194))="","",OFFSET('Hygiene Data'!$H$13,0,10*ROW('Hygiene Data'!H194)))</f>
        <v/>
      </c>
      <c r="ED200" s="294" t="str">
        <f ca="true">+IF(OFFSET('Hygiene Data'!$I$11,0,10*ROW('Hygiene Data'!I194))="","",OFFSET('Hygiene Data'!$I$11,0,10*ROW('Hygiene Data'!I194)))</f>
        <v/>
      </c>
      <c r="EE200" s="294" t="str">
        <f ca="true">+IF(OFFSET('Hygiene Data'!$I$12,0,10*ROW('Hygiene Data'!I194))="","",OFFSET('Hygiene Data'!$I$12,0,10*ROW('Hygiene Data'!I194)))</f>
        <v/>
      </c>
      <c r="EF200" s="294"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50" t="str">
        <f t="shared" ca="true" si="3"/>
        <v/>
      </c>
      <c r="D201" s="96"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6"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6"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6"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6"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6"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6"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6"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6"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6"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6"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6"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6"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6"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6"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6"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6"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6"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7"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7"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7"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7"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7"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7"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7"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7"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7"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7"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7"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7"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7"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7"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7"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7"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7"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7"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7"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7"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7"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7"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7"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7"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7"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7"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7"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7"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7"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7"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8"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8"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8"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8"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8"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8"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8"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8"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8"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8"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8"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8"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8"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8"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8"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8"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8"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8"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94"/>
      <c r="BS201" s="294" t="str">
        <f ca="true">+IF(OFFSET('Water Data'!$D$27,0,10*ROW('Water Data'!D195))="","",OFFSET('Water Data'!$D$27,0,10*ROW('Water Data'!D195)))</f>
        <v/>
      </c>
      <c r="BT201" s="294" t="str">
        <f ca="true">+IF(OFFSET('Water Data'!$D$28,0,10*ROW('Water Data'!D195))="","",OFFSET('Water Data'!$D$28,0,10*ROW('Water Data'!D195)))</f>
        <v/>
      </c>
      <c r="BU201" s="294" t="str">
        <f ca="true">+IF(OFFSET('Water Data'!$D$29,0,10*ROW('Water Data'!D195))="","",OFFSET('Water Data'!$D$29,0,10*ROW('Water Data'!D195)))</f>
        <v/>
      </c>
      <c r="BV201" s="294" t="str">
        <f ca="true">+IF(OFFSET('Water Data'!$E$27,0,10*ROW('Water Data'!E195))="","",OFFSET('Water Data'!$E$27,0,10*ROW('Water Data'!E195)))</f>
        <v/>
      </c>
      <c r="BW201" s="294" t="str">
        <f ca="true">+IF(OFFSET('Water Data'!$E$28,0,10*ROW('Water Data'!E195))="","",OFFSET('Water Data'!$E$28,0,10*ROW('Water Data'!E195)))</f>
        <v/>
      </c>
      <c r="BX201" s="294" t="str">
        <f ca="true">+IF(OFFSET('Water Data'!$E$29,0,10*ROW('Water Data'!E195))="","",OFFSET('Water Data'!$E$29,0,10*ROW('Water Data'!E195)))</f>
        <v/>
      </c>
      <c r="BY201" s="294" t="str">
        <f ca="true">+IF(OFFSET('Water Data'!$F$27,0,10*ROW('Water Data'!F195))="","",OFFSET('Water Data'!$F$27,0,10*ROW('Water Data'!F195)))</f>
        <v/>
      </c>
      <c r="BZ201" s="294" t="str">
        <f ca="true">+IF(OFFSET('Water Data'!$F$28,0,10*ROW('Water Data'!F195))="","",OFFSET('Water Data'!$F$28,0,10*ROW('Water Data'!F195)))</f>
        <v/>
      </c>
      <c r="CA201" s="294" t="str">
        <f ca="true">+IF(OFFSET('Water Data'!$F$29,0,10*ROW('Water Data'!F195))="","",OFFSET('Water Data'!$F$29,0,10*ROW('Water Data'!F195)))</f>
        <v/>
      </c>
      <c r="CB201" s="294" t="str">
        <f ca="true">+IF(OFFSET('Water Data'!$G$27,0,10*ROW('Water Data'!G195))="","",OFFSET('Water Data'!$G$27,0,10*ROW('Water Data'!G195)))</f>
        <v/>
      </c>
      <c r="CC201" s="294" t="str">
        <f ca="true">+IF(OFFSET('Water Data'!$G$28,0,10*ROW('Water Data'!G195))="","",OFFSET('Water Data'!$G$28,0,10*ROW('Water Data'!G195)))</f>
        <v/>
      </c>
      <c r="CD201" s="294" t="str">
        <f ca="true">+IF(OFFSET('Water Data'!$G$29,0,10*ROW('Water Data'!G195))="","",OFFSET('Water Data'!$G$29,0,10*ROW('Water Data'!G195)))</f>
        <v/>
      </c>
      <c r="CE201" s="294" t="str">
        <f ca="true">+IF(OFFSET('Water Data'!$H$27,0,10*ROW('Water Data'!H195))="","",OFFSET('Water Data'!$H$27,0,10*ROW('Water Data'!H195)))</f>
        <v/>
      </c>
      <c r="CF201" s="294" t="str">
        <f ca="true">+IF(OFFSET('Water Data'!$H$28,0,10*ROW('Water Data'!H195))="","",OFFSET('Water Data'!$H$28,0,10*ROW('Water Data'!H195)))</f>
        <v/>
      </c>
      <c r="CG201" s="294" t="str">
        <f ca="true">+IF(OFFSET('Water Data'!$H$29,0,10*ROW('Water Data'!H195))="","",OFFSET('Water Data'!$H$29,0,10*ROW('Water Data'!H195)))</f>
        <v/>
      </c>
      <c r="CH201" s="294" t="str">
        <f ca="true">+IF(OFFSET('Water Data'!$I$27,0,10*ROW('Water Data'!I195))="","",OFFSET('Water Data'!$I$27,0,10*ROW('Water Data'!I195)))</f>
        <v/>
      </c>
      <c r="CI201" s="294" t="str">
        <f ca="true">+IF(OFFSET('Water Data'!$I$28,0,10*ROW('Water Data'!I195))="","",OFFSET('Water Data'!$I$28,0,10*ROW('Water Data'!I195)))</f>
        <v/>
      </c>
      <c r="CJ201" s="294" t="str">
        <f ca="true">+IF(OFFSET('Water Data'!$I$29,0,10*ROW('Water Data'!I195))="","",OFFSET('Water Data'!$I$29,0,10*ROW('Water Data'!I195)))</f>
        <v/>
      </c>
      <c r="CK201" s="294" t="str">
        <f ca="true">+IF(OFFSET('Sanitation Data'!$D$28,0,10*ROW('Sanitation Data'!D195))="","",OFFSET('Sanitation Data'!$D$28,0,10*ROW('Sanitation Data'!D195)))</f>
        <v/>
      </c>
      <c r="CL201" s="294" t="str">
        <f ca="true">+IF(OFFSET('Sanitation Data'!$D$29,0,10*ROW('Sanitation Data'!D195))="","",OFFSET('Sanitation Data'!$D$29,0,10*ROW('Sanitation Data'!D195)))</f>
        <v/>
      </c>
      <c r="CM201" s="294" t="str">
        <f ca="true">+IF(OFFSET('Sanitation Data'!$D$30,0,10*ROW('Sanitation Data'!D195))="","",OFFSET('Sanitation Data'!$D$30,0,10*ROW('Sanitation Data'!D195)))</f>
        <v/>
      </c>
      <c r="CN201" s="294" t="str">
        <f ca="true">+IF(OFFSET('Sanitation Data'!$D$31,0,10*ROW('Sanitation Data'!D195))="","",OFFSET('Sanitation Data'!$D$31,0,10*ROW('Sanitation Data'!D195)))</f>
        <v/>
      </c>
      <c r="CO201" s="294" t="str">
        <f ca="true">+IF(OFFSET('Sanitation Data'!$D$32,0,10*ROW('Sanitation Data'!D195))="","",OFFSET('Sanitation Data'!$D$32,0,10*ROW('Sanitation Data'!D195)))</f>
        <v/>
      </c>
      <c r="CP201" s="294" t="str">
        <f ca="true">+IF(OFFSET('Sanitation Data'!$E$28,0,10*ROW('Sanitation Data'!E195))="","",OFFSET('Sanitation Data'!$E$28,0,10*ROW('Sanitation Data'!E195)))</f>
        <v/>
      </c>
      <c r="CQ201" s="294" t="str">
        <f ca="true">+IF(OFFSET('Sanitation Data'!$E$29,0,10*ROW('Sanitation Data'!E195))="","",OFFSET('Sanitation Data'!$E$29,0,10*ROW('Sanitation Data'!E195)))</f>
        <v/>
      </c>
      <c r="CR201" s="294" t="str">
        <f ca="true">+IF(OFFSET('Sanitation Data'!$E$30,0,10*ROW('Sanitation Data'!E195))="","",OFFSET('Sanitation Data'!$E$30,0,10*ROW('Sanitation Data'!E195)))</f>
        <v/>
      </c>
      <c r="CS201" s="294" t="str">
        <f ca="true">+IF(OFFSET('Sanitation Data'!$E$31,0,10*ROW('Sanitation Data'!E195))="","",OFFSET('Sanitation Data'!$E$31,0,10*ROW('Sanitation Data'!E195)))</f>
        <v/>
      </c>
      <c r="CT201" s="294" t="str">
        <f ca="true">+IF(OFFSET('Sanitation Data'!$E$32,0,10*ROW('Sanitation Data'!E195))="","",OFFSET('Sanitation Data'!$E$32,0,10*ROW('Sanitation Data'!E195)))</f>
        <v/>
      </c>
      <c r="CU201" s="294" t="str">
        <f ca="true">+IF(OFFSET('Sanitation Data'!$F$28,0,10*ROW('Sanitation Data'!F195))="","",OFFSET('Sanitation Data'!$F$28,0,10*ROW('Sanitation Data'!F195)))</f>
        <v/>
      </c>
      <c r="CV201" s="294" t="str">
        <f ca="true">+IF(OFFSET('Sanitation Data'!$F$29,0,10*ROW('Sanitation Data'!F195))="","",OFFSET('Sanitation Data'!$F$29,0,10*ROW('Sanitation Data'!F195)))</f>
        <v/>
      </c>
      <c r="CW201" s="294" t="str">
        <f ca="true">+IF(OFFSET('Sanitation Data'!$F$30,0,10*ROW('Sanitation Data'!F195))="","",OFFSET('Sanitation Data'!$F$30,0,10*ROW('Sanitation Data'!F195)))</f>
        <v/>
      </c>
      <c r="CX201" s="294" t="str">
        <f ca="true">+IF(OFFSET('Sanitation Data'!$F$31,0,10*ROW('Sanitation Data'!F195))="","",OFFSET('Sanitation Data'!$F$31,0,10*ROW('Sanitation Data'!F195)))</f>
        <v/>
      </c>
      <c r="CY201" s="294" t="str">
        <f ca="true">+IF(OFFSET('Sanitation Data'!$F$32,0,10*ROW('Sanitation Data'!F195))="","",OFFSET('Sanitation Data'!$F$32,0,10*ROW('Sanitation Data'!F195)))</f>
        <v/>
      </c>
      <c r="CZ201" s="294" t="str">
        <f ca="true">+IF(OFFSET('Sanitation Data'!$G$28,0,10*ROW('Sanitation Data'!G195))="","",OFFSET('Sanitation Data'!$G$28,0,10*ROW('Sanitation Data'!G195)))</f>
        <v/>
      </c>
      <c r="DA201" s="294" t="str">
        <f ca="true">+IF(OFFSET('Sanitation Data'!$G$29,0,10*ROW('Sanitation Data'!G195))="","",OFFSET('Sanitation Data'!$G$29,0,10*ROW('Sanitation Data'!G195)))</f>
        <v/>
      </c>
      <c r="DB201" s="294" t="str">
        <f ca="true">+IF(OFFSET('Sanitation Data'!$G$30,0,10*ROW('Sanitation Data'!G195))="","",OFFSET('Sanitation Data'!$G$30,0,10*ROW('Sanitation Data'!G195)))</f>
        <v/>
      </c>
      <c r="DC201" s="294" t="str">
        <f ca="true">+IF(OFFSET('Sanitation Data'!$G$31,0,10*ROW('Sanitation Data'!G195))="","",OFFSET('Sanitation Data'!$G$31,0,10*ROW('Sanitation Data'!G195)))</f>
        <v/>
      </c>
      <c r="DD201" s="294" t="str">
        <f ca="true">+IF(OFFSET('Sanitation Data'!$G$32,0,10*ROW('Sanitation Data'!G195))="","",OFFSET('Sanitation Data'!$G$32,0,10*ROW('Sanitation Data'!G195)))</f>
        <v/>
      </c>
      <c r="DE201" s="294" t="str">
        <f ca="true">+IF(OFFSET('Sanitation Data'!$H$28,0,10*ROW('Sanitation Data'!H195))="","",OFFSET('Sanitation Data'!$H$28,0,10*ROW('Sanitation Data'!H195)))</f>
        <v/>
      </c>
      <c r="DF201" s="294" t="str">
        <f ca="true">+IF(OFFSET('Sanitation Data'!$H$29,0,10*ROW('Sanitation Data'!H195))="","",OFFSET('Sanitation Data'!$H$29,0,10*ROW('Sanitation Data'!H195)))</f>
        <v/>
      </c>
      <c r="DG201" s="294" t="str">
        <f ca="true">+IF(OFFSET('Sanitation Data'!$H$30,0,10*ROW('Sanitation Data'!H195))="","",OFFSET('Sanitation Data'!$H$30,0,10*ROW('Sanitation Data'!H195)))</f>
        <v/>
      </c>
      <c r="DH201" s="294" t="str">
        <f ca="true">+IF(OFFSET('Sanitation Data'!$H$31,0,10*ROW('Sanitation Data'!H195))="","",OFFSET('Sanitation Data'!$H$31,0,10*ROW('Sanitation Data'!H195)))</f>
        <v/>
      </c>
      <c r="DI201" s="294" t="str">
        <f ca="true">+IF(OFFSET('Sanitation Data'!$H$32,0,10*ROW('Sanitation Data'!H195))="","",OFFSET('Sanitation Data'!$H$32,0,10*ROW('Sanitation Data'!H195)))</f>
        <v/>
      </c>
      <c r="DJ201" s="294" t="str">
        <f ca="true">+IF(OFFSET('Sanitation Data'!$I$28,0,10*ROW('Sanitation Data'!I195))="","",OFFSET('Sanitation Data'!$I$28,0,10*ROW('Sanitation Data'!I195)))</f>
        <v/>
      </c>
      <c r="DK201" s="294" t="str">
        <f ca="true">+IF(OFFSET('Sanitation Data'!$I$29,0,10*ROW('Sanitation Data'!I195))="","",OFFSET('Sanitation Data'!$I$29,0,10*ROW('Sanitation Data'!I195)))</f>
        <v/>
      </c>
      <c r="DL201" s="294" t="str">
        <f ca="true">+IF(OFFSET('Sanitation Data'!$I$30,0,10*ROW('Sanitation Data'!I195))="","",OFFSET('Sanitation Data'!$I$30,0,10*ROW('Sanitation Data'!I195)))</f>
        <v/>
      </c>
      <c r="DM201" s="294" t="str">
        <f ca="true">+IF(OFFSET('Sanitation Data'!$I$31,0,10*ROW('Sanitation Data'!I195))="","",OFFSET('Sanitation Data'!$I$31,0,10*ROW('Sanitation Data'!I195)))</f>
        <v/>
      </c>
      <c r="DN201" s="294" t="str">
        <f ca="true">+IF(OFFSET('Sanitation Data'!$I$32,0,10*ROW('Sanitation Data'!I195))="","",OFFSET('Sanitation Data'!$I$32,0,10*ROW('Sanitation Data'!I195)))</f>
        <v/>
      </c>
      <c r="DO201" s="294" t="str">
        <f ca="true">+IF(OFFSET('Hygiene Data'!$D$11,0,10*ROW('Hygiene Data'!D195))="","",OFFSET('Hygiene Data'!$D$11,0,10*ROW('Hygiene Data'!D195)))</f>
        <v/>
      </c>
      <c r="DP201" s="294" t="str">
        <f ca="true">+IF(OFFSET('Hygiene Data'!$D$12,0,10*ROW('Hygiene Data'!D195))="","",OFFSET('Hygiene Data'!$D$12,0,10*ROW('Hygiene Data'!D195)))</f>
        <v/>
      </c>
      <c r="DQ201" s="294" t="str">
        <f ca="true">+IF(OFFSET('Hygiene Data'!$D$13,0,10*ROW('Hygiene Data'!D195))="","",OFFSET('Hygiene Data'!$D$13,0,10*ROW('Hygiene Data'!D195)))</f>
        <v/>
      </c>
      <c r="DR201" s="294" t="str">
        <f ca="true">+IF(OFFSET('Hygiene Data'!$E$11,0,10*ROW('Hygiene Data'!E195))="","",OFFSET('Hygiene Data'!$E$11,0,10*ROW('Hygiene Data'!E195)))</f>
        <v/>
      </c>
      <c r="DS201" s="294" t="str">
        <f ca="true">+IF(OFFSET('Hygiene Data'!$E$12,0,10*ROW('Hygiene Data'!E195))="","",OFFSET('Hygiene Data'!$E$12,0,10*ROW('Hygiene Data'!E195)))</f>
        <v/>
      </c>
      <c r="DT201" s="294" t="str">
        <f ca="true">+IF(OFFSET('Hygiene Data'!$E$13,0,10*ROW('Hygiene Data'!E195))="","",OFFSET('Hygiene Data'!$E$13,0,10*ROW('Hygiene Data'!E195)))</f>
        <v/>
      </c>
      <c r="DU201" s="294" t="str">
        <f ca="true">+IF(OFFSET('Hygiene Data'!$F$11,0,10*ROW('Hygiene Data'!F195))="","",OFFSET('Hygiene Data'!$F$11,0,10*ROW('Hygiene Data'!F195)))</f>
        <v/>
      </c>
      <c r="DV201" s="294" t="str">
        <f ca="true">+IF(OFFSET('Hygiene Data'!$F$12,0,10*ROW('Hygiene Data'!F195))="","",OFFSET('Hygiene Data'!$F$12,0,10*ROW('Hygiene Data'!F195)))</f>
        <v/>
      </c>
      <c r="DW201" s="294" t="str">
        <f ca="true">+IF(OFFSET('Hygiene Data'!$F$13,0,10*ROW('Hygiene Data'!F195))="","",OFFSET('Hygiene Data'!$F$13,0,10*ROW('Hygiene Data'!F195)))</f>
        <v/>
      </c>
      <c r="DX201" s="294" t="str">
        <f ca="true">+IF(OFFSET('Hygiene Data'!$G$11,0,10*ROW('Hygiene Data'!G195))="","",OFFSET('Hygiene Data'!$G$11,0,10*ROW('Hygiene Data'!G195)))</f>
        <v/>
      </c>
      <c r="DY201" s="294" t="str">
        <f ca="true">+IF(OFFSET('Hygiene Data'!$G$12,0,10*ROW('Hygiene Data'!G195))="","",OFFSET('Hygiene Data'!$G$12,0,10*ROW('Hygiene Data'!G195)))</f>
        <v/>
      </c>
      <c r="DZ201" s="294" t="str">
        <f ca="true">+IF(OFFSET('Hygiene Data'!$G$13,0,10*ROW('Hygiene Data'!G195))="","",OFFSET('Hygiene Data'!$G$13,0,10*ROW('Hygiene Data'!G195)))</f>
        <v/>
      </c>
      <c r="EA201" s="294" t="str">
        <f ca="true">+IF(OFFSET('Hygiene Data'!$H$11,0,10*ROW('Hygiene Data'!H195))="","",OFFSET('Hygiene Data'!$H$11,0,10*ROW('Hygiene Data'!H195)))</f>
        <v/>
      </c>
      <c r="EB201" s="294" t="str">
        <f ca="true">+IF(OFFSET('Hygiene Data'!$H$12,0,10*ROW('Hygiene Data'!H195))="","",OFFSET('Hygiene Data'!$H$12,0,10*ROW('Hygiene Data'!H195)))</f>
        <v/>
      </c>
      <c r="EC201" s="294" t="str">
        <f ca="true">+IF(OFFSET('Hygiene Data'!$H$13,0,10*ROW('Hygiene Data'!H195))="","",OFFSET('Hygiene Data'!$H$13,0,10*ROW('Hygiene Data'!H195)))</f>
        <v/>
      </c>
      <c r="ED201" s="294" t="str">
        <f ca="true">+IF(OFFSET('Hygiene Data'!$I$11,0,10*ROW('Hygiene Data'!I195))="","",OFFSET('Hygiene Data'!$I$11,0,10*ROW('Hygiene Data'!I195)))</f>
        <v/>
      </c>
      <c r="EE201" s="294" t="str">
        <f ca="true">+IF(OFFSET('Hygiene Data'!$I$12,0,10*ROW('Hygiene Data'!I195))="","",OFFSET('Hygiene Data'!$I$12,0,10*ROW('Hygiene Data'!I195)))</f>
        <v/>
      </c>
      <c r="EF201" s="294"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50" t="str">
        <f t="shared" ca="true" si="3"/>
        <v/>
      </c>
      <c r="D202" s="96"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6"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6"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6"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6"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6"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6"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6"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6"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6"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6"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6"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6"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6"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6"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6"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6"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6"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7"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7"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7"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7"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7"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7"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7"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7"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7"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7"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7"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7"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7"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7"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7"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7"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7"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7"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7"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7"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7"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7"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7"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7"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7"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7"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7"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7"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7"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7"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8"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8"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8"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8"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8"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8"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8"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8"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8"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8"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8"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8"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8"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8"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8"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8"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8"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8"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94"/>
      <c r="BS202" s="294" t="str">
        <f ca="true">+IF(OFFSET('Water Data'!$D$27,0,10*ROW('Water Data'!D196))="","",OFFSET('Water Data'!$D$27,0,10*ROW('Water Data'!D196)))</f>
        <v/>
      </c>
      <c r="BT202" s="294" t="str">
        <f ca="true">+IF(OFFSET('Water Data'!$D$28,0,10*ROW('Water Data'!D196))="","",OFFSET('Water Data'!$D$28,0,10*ROW('Water Data'!D196)))</f>
        <v/>
      </c>
      <c r="BU202" s="294" t="str">
        <f ca="true">+IF(OFFSET('Water Data'!$D$29,0,10*ROW('Water Data'!D196))="","",OFFSET('Water Data'!$D$29,0,10*ROW('Water Data'!D196)))</f>
        <v/>
      </c>
      <c r="BV202" s="294" t="str">
        <f ca="true">+IF(OFFSET('Water Data'!$E$27,0,10*ROW('Water Data'!E196))="","",OFFSET('Water Data'!$E$27,0,10*ROW('Water Data'!E196)))</f>
        <v/>
      </c>
      <c r="BW202" s="294" t="str">
        <f ca="true">+IF(OFFSET('Water Data'!$E$28,0,10*ROW('Water Data'!E196))="","",OFFSET('Water Data'!$E$28,0,10*ROW('Water Data'!E196)))</f>
        <v/>
      </c>
      <c r="BX202" s="294" t="str">
        <f ca="true">+IF(OFFSET('Water Data'!$E$29,0,10*ROW('Water Data'!E196))="","",OFFSET('Water Data'!$E$29,0,10*ROW('Water Data'!E196)))</f>
        <v/>
      </c>
      <c r="BY202" s="294" t="str">
        <f ca="true">+IF(OFFSET('Water Data'!$F$27,0,10*ROW('Water Data'!F196))="","",OFFSET('Water Data'!$F$27,0,10*ROW('Water Data'!F196)))</f>
        <v/>
      </c>
      <c r="BZ202" s="294" t="str">
        <f ca="true">+IF(OFFSET('Water Data'!$F$28,0,10*ROW('Water Data'!F196))="","",OFFSET('Water Data'!$F$28,0,10*ROW('Water Data'!F196)))</f>
        <v/>
      </c>
      <c r="CA202" s="294" t="str">
        <f ca="true">+IF(OFFSET('Water Data'!$F$29,0,10*ROW('Water Data'!F196))="","",OFFSET('Water Data'!$F$29,0,10*ROW('Water Data'!F196)))</f>
        <v/>
      </c>
      <c r="CB202" s="294" t="str">
        <f ca="true">+IF(OFFSET('Water Data'!$G$27,0,10*ROW('Water Data'!G196))="","",OFFSET('Water Data'!$G$27,0,10*ROW('Water Data'!G196)))</f>
        <v/>
      </c>
      <c r="CC202" s="294" t="str">
        <f ca="true">+IF(OFFSET('Water Data'!$G$28,0,10*ROW('Water Data'!G196))="","",OFFSET('Water Data'!$G$28,0,10*ROW('Water Data'!G196)))</f>
        <v/>
      </c>
      <c r="CD202" s="294" t="str">
        <f ca="true">+IF(OFFSET('Water Data'!$G$29,0,10*ROW('Water Data'!G196))="","",OFFSET('Water Data'!$G$29,0,10*ROW('Water Data'!G196)))</f>
        <v/>
      </c>
      <c r="CE202" s="294" t="str">
        <f ca="true">+IF(OFFSET('Water Data'!$H$27,0,10*ROW('Water Data'!H196))="","",OFFSET('Water Data'!$H$27,0,10*ROW('Water Data'!H196)))</f>
        <v/>
      </c>
      <c r="CF202" s="294" t="str">
        <f ca="true">+IF(OFFSET('Water Data'!$H$28,0,10*ROW('Water Data'!H196))="","",OFFSET('Water Data'!$H$28,0,10*ROW('Water Data'!H196)))</f>
        <v/>
      </c>
      <c r="CG202" s="294" t="str">
        <f ca="true">+IF(OFFSET('Water Data'!$H$29,0,10*ROW('Water Data'!H196))="","",OFFSET('Water Data'!$H$29,0,10*ROW('Water Data'!H196)))</f>
        <v/>
      </c>
      <c r="CH202" s="294" t="str">
        <f ca="true">+IF(OFFSET('Water Data'!$I$27,0,10*ROW('Water Data'!I196))="","",OFFSET('Water Data'!$I$27,0,10*ROW('Water Data'!I196)))</f>
        <v/>
      </c>
      <c r="CI202" s="294" t="str">
        <f ca="true">+IF(OFFSET('Water Data'!$I$28,0,10*ROW('Water Data'!I196))="","",OFFSET('Water Data'!$I$28,0,10*ROW('Water Data'!I196)))</f>
        <v/>
      </c>
      <c r="CJ202" s="294" t="str">
        <f ca="true">+IF(OFFSET('Water Data'!$I$29,0,10*ROW('Water Data'!I196))="","",OFFSET('Water Data'!$I$29,0,10*ROW('Water Data'!I196)))</f>
        <v/>
      </c>
      <c r="CK202" s="294" t="str">
        <f ca="true">+IF(OFFSET('Sanitation Data'!$D$28,0,10*ROW('Sanitation Data'!D196))="","",OFFSET('Sanitation Data'!$D$28,0,10*ROW('Sanitation Data'!D196)))</f>
        <v/>
      </c>
      <c r="CL202" s="294" t="str">
        <f ca="true">+IF(OFFSET('Sanitation Data'!$D$29,0,10*ROW('Sanitation Data'!D196))="","",OFFSET('Sanitation Data'!$D$29,0,10*ROW('Sanitation Data'!D196)))</f>
        <v/>
      </c>
      <c r="CM202" s="294" t="str">
        <f ca="true">+IF(OFFSET('Sanitation Data'!$D$30,0,10*ROW('Sanitation Data'!D196))="","",OFFSET('Sanitation Data'!$D$30,0,10*ROW('Sanitation Data'!D196)))</f>
        <v/>
      </c>
      <c r="CN202" s="294" t="str">
        <f ca="true">+IF(OFFSET('Sanitation Data'!$D$31,0,10*ROW('Sanitation Data'!D196))="","",OFFSET('Sanitation Data'!$D$31,0,10*ROW('Sanitation Data'!D196)))</f>
        <v/>
      </c>
      <c r="CO202" s="294" t="str">
        <f ca="true">+IF(OFFSET('Sanitation Data'!$D$32,0,10*ROW('Sanitation Data'!D196))="","",OFFSET('Sanitation Data'!$D$32,0,10*ROW('Sanitation Data'!D196)))</f>
        <v/>
      </c>
      <c r="CP202" s="294" t="str">
        <f ca="true">+IF(OFFSET('Sanitation Data'!$E$28,0,10*ROW('Sanitation Data'!E196))="","",OFFSET('Sanitation Data'!$E$28,0,10*ROW('Sanitation Data'!E196)))</f>
        <v/>
      </c>
      <c r="CQ202" s="294" t="str">
        <f ca="true">+IF(OFFSET('Sanitation Data'!$E$29,0,10*ROW('Sanitation Data'!E196))="","",OFFSET('Sanitation Data'!$E$29,0,10*ROW('Sanitation Data'!E196)))</f>
        <v/>
      </c>
      <c r="CR202" s="294" t="str">
        <f ca="true">+IF(OFFSET('Sanitation Data'!$E$30,0,10*ROW('Sanitation Data'!E196))="","",OFFSET('Sanitation Data'!$E$30,0,10*ROW('Sanitation Data'!E196)))</f>
        <v/>
      </c>
      <c r="CS202" s="294" t="str">
        <f ca="true">+IF(OFFSET('Sanitation Data'!$E$31,0,10*ROW('Sanitation Data'!E196))="","",OFFSET('Sanitation Data'!$E$31,0,10*ROW('Sanitation Data'!E196)))</f>
        <v/>
      </c>
      <c r="CT202" s="294" t="str">
        <f ca="true">+IF(OFFSET('Sanitation Data'!$E$32,0,10*ROW('Sanitation Data'!E196))="","",OFFSET('Sanitation Data'!$E$32,0,10*ROW('Sanitation Data'!E196)))</f>
        <v/>
      </c>
      <c r="CU202" s="294" t="str">
        <f ca="true">+IF(OFFSET('Sanitation Data'!$F$28,0,10*ROW('Sanitation Data'!F196))="","",OFFSET('Sanitation Data'!$F$28,0,10*ROW('Sanitation Data'!F196)))</f>
        <v/>
      </c>
      <c r="CV202" s="294" t="str">
        <f ca="true">+IF(OFFSET('Sanitation Data'!$F$29,0,10*ROW('Sanitation Data'!F196))="","",OFFSET('Sanitation Data'!$F$29,0,10*ROW('Sanitation Data'!F196)))</f>
        <v/>
      </c>
      <c r="CW202" s="294" t="str">
        <f ca="true">+IF(OFFSET('Sanitation Data'!$F$30,0,10*ROW('Sanitation Data'!F196))="","",OFFSET('Sanitation Data'!$F$30,0,10*ROW('Sanitation Data'!F196)))</f>
        <v/>
      </c>
      <c r="CX202" s="294" t="str">
        <f ca="true">+IF(OFFSET('Sanitation Data'!$F$31,0,10*ROW('Sanitation Data'!F196))="","",OFFSET('Sanitation Data'!$F$31,0,10*ROW('Sanitation Data'!F196)))</f>
        <v/>
      </c>
      <c r="CY202" s="294" t="str">
        <f ca="true">+IF(OFFSET('Sanitation Data'!$F$32,0,10*ROW('Sanitation Data'!F196))="","",OFFSET('Sanitation Data'!$F$32,0,10*ROW('Sanitation Data'!F196)))</f>
        <v/>
      </c>
      <c r="CZ202" s="294" t="str">
        <f ca="true">+IF(OFFSET('Sanitation Data'!$G$28,0,10*ROW('Sanitation Data'!G196))="","",OFFSET('Sanitation Data'!$G$28,0,10*ROW('Sanitation Data'!G196)))</f>
        <v/>
      </c>
      <c r="DA202" s="294" t="str">
        <f ca="true">+IF(OFFSET('Sanitation Data'!$G$29,0,10*ROW('Sanitation Data'!G196))="","",OFFSET('Sanitation Data'!$G$29,0,10*ROW('Sanitation Data'!G196)))</f>
        <v/>
      </c>
      <c r="DB202" s="294" t="str">
        <f ca="true">+IF(OFFSET('Sanitation Data'!$G$30,0,10*ROW('Sanitation Data'!G196))="","",OFFSET('Sanitation Data'!$G$30,0,10*ROW('Sanitation Data'!G196)))</f>
        <v/>
      </c>
      <c r="DC202" s="294" t="str">
        <f ca="true">+IF(OFFSET('Sanitation Data'!$G$31,0,10*ROW('Sanitation Data'!G196))="","",OFFSET('Sanitation Data'!$G$31,0,10*ROW('Sanitation Data'!G196)))</f>
        <v/>
      </c>
      <c r="DD202" s="294" t="str">
        <f ca="true">+IF(OFFSET('Sanitation Data'!$G$32,0,10*ROW('Sanitation Data'!G196))="","",OFFSET('Sanitation Data'!$G$32,0,10*ROW('Sanitation Data'!G196)))</f>
        <v/>
      </c>
      <c r="DE202" s="294" t="str">
        <f ca="true">+IF(OFFSET('Sanitation Data'!$H$28,0,10*ROW('Sanitation Data'!H196))="","",OFFSET('Sanitation Data'!$H$28,0,10*ROW('Sanitation Data'!H196)))</f>
        <v/>
      </c>
      <c r="DF202" s="294" t="str">
        <f ca="true">+IF(OFFSET('Sanitation Data'!$H$29,0,10*ROW('Sanitation Data'!H196))="","",OFFSET('Sanitation Data'!$H$29,0,10*ROW('Sanitation Data'!H196)))</f>
        <v/>
      </c>
      <c r="DG202" s="294" t="str">
        <f ca="true">+IF(OFFSET('Sanitation Data'!$H$30,0,10*ROW('Sanitation Data'!H196))="","",OFFSET('Sanitation Data'!$H$30,0,10*ROW('Sanitation Data'!H196)))</f>
        <v/>
      </c>
      <c r="DH202" s="294" t="str">
        <f ca="true">+IF(OFFSET('Sanitation Data'!$H$31,0,10*ROW('Sanitation Data'!H196))="","",OFFSET('Sanitation Data'!$H$31,0,10*ROW('Sanitation Data'!H196)))</f>
        <v/>
      </c>
      <c r="DI202" s="294" t="str">
        <f ca="true">+IF(OFFSET('Sanitation Data'!$H$32,0,10*ROW('Sanitation Data'!H196))="","",OFFSET('Sanitation Data'!$H$32,0,10*ROW('Sanitation Data'!H196)))</f>
        <v/>
      </c>
      <c r="DJ202" s="294" t="str">
        <f ca="true">+IF(OFFSET('Sanitation Data'!$I$28,0,10*ROW('Sanitation Data'!I196))="","",OFFSET('Sanitation Data'!$I$28,0,10*ROW('Sanitation Data'!I196)))</f>
        <v/>
      </c>
      <c r="DK202" s="294" t="str">
        <f ca="true">+IF(OFFSET('Sanitation Data'!$I$29,0,10*ROW('Sanitation Data'!I196))="","",OFFSET('Sanitation Data'!$I$29,0,10*ROW('Sanitation Data'!I196)))</f>
        <v/>
      </c>
      <c r="DL202" s="294" t="str">
        <f ca="true">+IF(OFFSET('Sanitation Data'!$I$30,0,10*ROW('Sanitation Data'!I196))="","",OFFSET('Sanitation Data'!$I$30,0,10*ROW('Sanitation Data'!I196)))</f>
        <v/>
      </c>
      <c r="DM202" s="294" t="str">
        <f ca="true">+IF(OFFSET('Sanitation Data'!$I$31,0,10*ROW('Sanitation Data'!I196))="","",OFFSET('Sanitation Data'!$I$31,0,10*ROW('Sanitation Data'!I196)))</f>
        <v/>
      </c>
      <c r="DN202" s="294" t="str">
        <f ca="true">+IF(OFFSET('Sanitation Data'!$I$32,0,10*ROW('Sanitation Data'!I196))="","",OFFSET('Sanitation Data'!$I$32,0,10*ROW('Sanitation Data'!I196)))</f>
        <v/>
      </c>
      <c r="DO202" s="294" t="str">
        <f ca="true">+IF(OFFSET('Hygiene Data'!$D$11,0,10*ROW('Hygiene Data'!D196))="","",OFFSET('Hygiene Data'!$D$11,0,10*ROW('Hygiene Data'!D196)))</f>
        <v/>
      </c>
      <c r="DP202" s="294" t="str">
        <f ca="true">+IF(OFFSET('Hygiene Data'!$D$12,0,10*ROW('Hygiene Data'!D196))="","",OFFSET('Hygiene Data'!$D$12,0,10*ROW('Hygiene Data'!D196)))</f>
        <v/>
      </c>
      <c r="DQ202" s="294" t="str">
        <f ca="true">+IF(OFFSET('Hygiene Data'!$D$13,0,10*ROW('Hygiene Data'!D196))="","",OFFSET('Hygiene Data'!$D$13,0,10*ROW('Hygiene Data'!D196)))</f>
        <v/>
      </c>
      <c r="DR202" s="294" t="str">
        <f ca="true">+IF(OFFSET('Hygiene Data'!$E$11,0,10*ROW('Hygiene Data'!E196))="","",OFFSET('Hygiene Data'!$E$11,0,10*ROW('Hygiene Data'!E196)))</f>
        <v/>
      </c>
      <c r="DS202" s="294" t="str">
        <f ca="true">+IF(OFFSET('Hygiene Data'!$E$12,0,10*ROW('Hygiene Data'!E196))="","",OFFSET('Hygiene Data'!$E$12,0,10*ROW('Hygiene Data'!E196)))</f>
        <v/>
      </c>
      <c r="DT202" s="294" t="str">
        <f ca="true">+IF(OFFSET('Hygiene Data'!$E$13,0,10*ROW('Hygiene Data'!E196))="","",OFFSET('Hygiene Data'!$E$13,0,10*ROW('Hygiene Data'!E196)))</f>
        <v/>
      </c>
      <c r="DU202" s="294" t="str">
        <f ca="true">+IF(OFFSET('Hygiene Data'!$F$11,0,10*ROW('Hygiene Data'!F196))="","",OFFSET('Hygiene Data'!$F$11,0,10*ROW('Hygiene Data'!F196)))</f>
        <v/>
      </c>
      <c r="DV202" s="294" t="str">
        <f ca="true">+IF(OFFSET('Hygiene Data'!$F$12,0,10*ROW('Hygiene Data'!F196))="","",OFFSET('Hygiene Data'!$F$12,0,10*ROW('Hygiene Data'!F196)))</f>
        <v/>
      </c>
      <c r="DW202" s="294" t="str">
        <f ca="true">+IF(OFFSET('Hygiene Data'!$F$13,0,10*ROW('Hygiene Data'!F196))="","",OFFSET('Hygiene Data'!$F$13,0,10*ROW('Hygiene Data'!F196)))</f>
        <v/>
      </c>
      <c r="DX202" s="294" t="str">
        <f ca="true">+IF(OFFSET('Hygiene Data'!$G$11,0,10*ROW('Hygiene Data'!G196))="","",OFFSET('Hygiene Data'!$G$11,0,10*ROW('Hygiene Data'!G196)))</f>
        <v/>
      </c>
      <c r="DY202" s="294" t="str">
        <f ca="true">+IF(OFFSET('Hygiene Data'!$G$12,0,10*ROW('Hygiene Data'!G196))="","",OFFSET('Hygiene Data'!$G$12,0,10*ROW('Hygiene Data'!G196)))</f>
        <v/>
      </c>
      <c r="DZ202" s="294" t="str">
        <f ca="true">+IF(OFFSET('Hygiene Data'!$G$13,0,10*ROW('Hygiene Data'!G196))="","",OFFSET('Hygiene Data'!$G$13,0,10*ROW('Hygiene Data'!G196)))</f>
        <v/>
      </c>
      <c r="EA202" s="294" t="str">
        <f ca="true">+IF(OFFSET('Hygiene Data'!$H$11,0,10*ROW('Hygiene Data'!H196))="","",OFFSET('Hygiene Data'!$H$11,0,10*ROW('Hygiene Data'!H196)))</f>
        <v/>
      </c>
      <c r="EB202" s="294" t="str">
        <f ca="true">+IF(OFFSET('Hygiene Data'!$H$12,0,10*ROW('Hygiene Data'!H196))="","",OFFSET('Hygiene Data'!$H$12,0,10*ROW('Hygiene Data'!H196)))</f>
        <v/>
      </c>
      <c r="EC202" s="294" t="str">
        <f ca="true">+IF(OFFSET('Hygiene Data'!$H$13,0,10*ROW('Hygiene Data'!H196))="","",OFFSET('Hygiene Data'!$H$13,0,10*ROW('Hygiene Data'!H196)))</f>
        <v/>
      </c>
      <c r="ED202" s="294" t="str">
        <f ca="true">+IF(OFFSET('Hygiene Data'!$I$11,0,10*ROW('Hygiene Data'!I196))="","",OFFSET('Hygiene Data'!$I$11,0,10*ROW('Hygiene Data'!I196)))</f>
        <v/>
      </c>
      <c r="EE202" s="294" t="str">
        <f ca="true">+IF(OFFSET('Hygiene Data'!$I$12,0,10*ROW('Hygiene Data'!I196))="","",OFFSET('Hygiene Data'!$I$12,0,10*ROW('Hygiene Data'!I196)))</f>
        <v/>
      </c>
      <c r="EF202" s="294"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50" t="str">
        <f t="shared" ca="true" si="3"/>
        <v/>
      </c>
      <c r="D203" s="96"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6"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6"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6"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6"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6"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6"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6"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6"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6"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6"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6"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6"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6"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6"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6"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6"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6"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7"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7"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7"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7"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7"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7"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7"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7"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7"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7"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7"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7"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7"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7"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7"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7"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7"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7"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7"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7"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7"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7"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7"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7"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7"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7"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7"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7"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7"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7"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8"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8"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8"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8"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8"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8"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8"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8"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8"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8"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8"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8"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8"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8"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8"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8"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8"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8"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94"/>
      <c r="BS203" s="294" t="str">
        <f ca="true">+IF(OFFSET('Water Data'!$D$27,0,10*ROW('Water Data'!D197))="","",OFFSET('Water Data'!$D$27,0,10*ROW('Water Data'!D197)))</f>
        <v/>
      </c>
      <c r="BT203" s="294" t="str">
        <f ca="true">+IF(OFFSET('Water Data'!$D$28,0,10*ROW('Water Data'!D197))="","",OFFSET('Water Data'!$D$28,0,10*ROW('Water Data'!D197)))</f>
        <v/>
      </c>
      <c r="BU203" s="294" t="str">
        <f ca="true">+IF(OFFSET('Water Data'!$D$29,0,10*ROW('Water Data'!D197))="","",OFFSET('Water Data'!$D$29,0,10*ROW('Water Data'!D197)))</f>
        <v/>
      </c>
      <c r="BV203" s="294" t="str">
        <f ca="true">+IF(OFFSET('Water Data'!$E$27,0,10*ROW('Water Data'!E197))="","",OFFSET('Water Data'!$E$27,0,10*ROW('Water Data'!E197)))</f>
        <v/>
      </c>
      <c r="BW203" s="294" t="str">
        <f ca="true">+IF(OFFSET('Water Data'!$E$28,0,10*ROW('Water Data'!E197))="","",OFFSET('Water Data'!$E$28,0,10*ROW('Water Data'!E197)))</f>
        <v/>
      </c>
      <c r="BX203" s="294" t="str">
        <f ca="true">+IF(OFFSET('Water Data'!$E$29,0,10*ROW('Water Data'!E197))="","",OFFSET('Water Data'!$E$29,0,10*ROW('Water Data'!E197)))</f>
        <v/>
      </c>
      <c r="BY203" s="294" t="str">
        <f ca="true">+IF(OFFSET('Water Data'!$F$27,0,10*ROW('Water Data'!F197))="","",OFFSET('Water Data'!$F$27,0,10*ROW('Water Data'!F197)))</f>
        <v/>
      </c>
      <c r="BZ203" s="294" t="str">
        <f ca="true">+IF(OFFSET('Water Data'!$F$28,0,10*ROW('Water Data'!F197))="","",OFFSET('Water Data'!$F$28,0,10*ROW('Water Data'!F197)))</f>
        <v/>
      </c>
      <c r="CA203" s="294" t="str">
        <f ca="true">+IF(OFFSET('Water Data'!$F$29,0,10*ROW('Water Data'!F197))="","",OFFSET('Water Data'!$F$29,0,10*ROW('Water Data'!F197)))</f>
        <v/>
      </c>
      <c r="CB203" s="294" t="str">
        <f ca="true">+IF(OFFSET('Water Data'!$G$27,0,10*ROW('Water Data'!G197))="","",OFFSET('Water Data'!$G$27,0,10*ROW('Water Data'!G197)))</f>
        <v/>
      </c>
      <c r="CC203" s="294" t="str">
        <f ca="true">+IF(OFFSET('Water Data'!$G$28,0,10*ROW('Water Data'!G197))="","",OFFSET('Water Data'!$G$28,0,10*ROW('Water Data'!G197)))</f>
        <v/>
      </c>
      <c r="CD203" s="294" t="str">
        <f ca="true">+IF(OFFSET('Water Data'!$G$29,0,10*ROW('Water Data'!G197))="","",OFFSET('Water Data'!$G$29,0,10*ROW('Water Data'!G197)))</f>
        <v/>
      </c>
      <c r="CE203" s="294" t="str">
        <f ca="true">+IF(OFFSET('Water Data'!$H$27,0,10*ROW('Water Data'!H197))="","",OFFSET('Water Data'!$H$27,0,10*ROW('Water Data'!H197)))</f>
        <v/>
      </c>
      <c r="CF203" s="294" t="str">
        <f ca="true">+IF(OFFSET('Water Data'!$H$28,0,10*ROW('Water Data'!H197))="","",OFFSET('Water Data'!$H$28,0,10*ROW('Water Data'!H197)))</f>
        <v/>
      </c>
      <c r="CG203" s="294" t="str">
        <f ca="true">+IF(OFFSET('Water Data'!$H$29,0,10*ROW('Water Data'!H197))="","",OFFSET('Water Data'!$H$29,0,10*ROW('Water Data'!H197)))</f>
        <v/>
      </c>
      <c r="CH203" s="294" t="str">
        <f ca="true">+IF(OFFSET('Water Data'!$I$27,0,10*ROW('Water Data'!I197))="","",OFFSET('Water Data'!$I$27,0,10*ROW('Water Data'!I197)))</f>
        <v/>
      </c>
      <c r="CI203" s="294" t="str">
        <f ca="true">+IF(OFFSET('Water Data'!$I$28,0,10*ROW('Water Data'!I197))="","",OFFSET('Water Data'!$I$28,0,10*ROW('Water Data'!I197)))</f>
        <v/>
      </c>
      <c r="CJ203" s="294" t="str">
        <f ca="true">+IF(OFFSET('Water Data'!$I$29,0,10*ROW('Water Data'!I197))="","",OFFSET('Water Data'!$I$29,0,10*ROW('Water Data'!I197)))</f>
        <v/>
      </c>
      <c r="CK203" s="294" t="str">
        <f ca="true">+IF(OFFSET('Sanitation Data'!$D$28,0,10*ROW('Sanitation Data'!D197))="","",OFFSET('Sanitation Data'!$D$28,0,10*ROW('Sanitation Data'!D197)))</f>
        <v/>
      </c>
      <c r="CL203" s="294" t="str">
        <f ca="true">+IF(OFFSET('Sanitation Data'!$D$29,0,10*ROW('Sanitation Data'!D197))="","",OFFSET('Sanitation Data'!$D$29,0,10*ROW('Sanitation Data'!D197)))</f>
        <v/>
      </c>
      <c r="CM203" s="294" t="str">
        <f ca="true">+IF(OFFSET('Sanitation Data'!$D$30,0,10*ROW('Sanitation Data'!D197))="","",OFFSET('Sanitation Data'!$D$30,0,10*ROW('Sanitation Data'!D197)))</f>
        <v/>
      </c>
      <c r="CN203" s="294" t="str">
        <f ca="true">+IF(OFFSET('Sanitation Data'!$D$31,0,10*ROW('Sanitation Data'!D197))="","",OFFSET('Sanitation Data'!$D$31,0,10*ROW('Sanitation Data'!D197)))</f>
        <v/>
      </c>
      <c r="CO203" s="294" t="str">
        <f ca="true">+IF(OFFSET('Sanitation Data'!$D$32,0,10*ROW('Sanitation Data'!D197))="","",OFFSET('Sanitation Data'!$D$32,0,10*ROW('Sanitation Data'!D197)))</f>
        <v/>
      </c>
      <c r="CP203" s="294" t="str">
        <f ca="true">+IF(OFFSET('Sanitation Data'!$E$28,0,10*ROW('Sanitation Data'!E197))="","",OFFSET('Sanitation Data'!$E$28,0,10*ROW('Sanitation Data'!E197)))</f>
        <v/>
      </c>
      <c r="CQ203" s="294" t="str">
        <f ca="true">+IF(OFFSET('Sanitation Data'!$E$29,0,10*ROW('Sanitation Data'!E197))="","",OFFSET('Sanitation Data'!$E$29,0,10*ROW('Sanitation Data'!E197)))</f>
        <v/>
      </c>
      <c r="CR203" s="294" t="str">
        <f ca="true">+IF(OFFSET('Sanitation Data'!$E$30,0,10*ROW('Sanitation Data'!E197))="","",OFFSET('Sanitation Data'!$E$30,0,10*ROW('Sanitation Data'!E197)))</f>
        <v/>
      </c>
      <c r="CS203" s="294" t="str">
        <f ca="true">+IF(OFFSET('Sanitation Data'!$E$31,0,10*ROW('Sanitation Data'!E197))="","",OFFSET('Sanitation Data'!$E$31,0,10*ROW('Sanitation Data'!E197)))</f>
        <v/>
      </c>
      <c r="CT203" s="294" t="str">
        <f ca="true">+IF(OFFSET('Sanitation Data'!$E$32,0,10*ROW('Sanitation Data'!E197))="","",OFFSET('Sanitation Data'!$E$32,0,10*ROW('Sanitation Data'!E197)))</f>
        <v/>
      </c>
      <c r="CU203" s="294" t="str">
        <f ca="true">+IF(OFFSET('Sanitation Data'!$F$28,0,10*ROW('Sanitation Data'!F197))="","",OFFSET('Sanitation Data'!$F$28,0,10*ROW('Sanitation Data'!F197)))</f>
        <v/>
      </c>
      <c r="CV203" s="294" t="str">
        <f ca="true">+IF(OFFSET('Sanitation Data'!$F$29,0,10*ROW('Sanitation Data'!F197))="","",OFFSET('Sanitation Data'!$F$29,0,10*ROW('Sanitation Data'!F197)))</f>
        <v/>
      </c>
      <c r="CW203" s="294" t="str">
        <f ca="true">+IF(OFFSET('Sanitation Data'!$F$30,0,10*ROW('Sanitation Data'!F197))="","",OFFSET('Sanitation Data'!$F$30,0,10*ROW('Sanitation Data'!F197)))</f>
        <v/>
      </c>
      <c r="CX203" s="294" t="str">
        <f ca="true">+IF(OFFSET('Sanitation Data'!$F$31,0,10*ROW('Sanitation Data'!F197))="","",OFFSET('Sanitation Data'!$F$31,0,10*ROW('Sanitation Data'!F197)))</f>
        <v/>
      </c>
      <c r="CY203" s="294" t="str">
        <f ca="true">+IF(OFFSET('Sanitation Data'!$F$32,0,10*ROW('Sanitation Data'!F197))="","",OFFSET('Sanitation Data'!$F$32,0,10*ROW('Sanitation Data'!F197)))</f>
        <v/>
      </c>
      <c r="CZ203" s="294" t="str">
        <f ca="true">+IF(OFFSET('Sanitation Data'!$G$28,0,10*ROW('Sanitation Data'!G197))="","",OFFSET('Sanitation Data'!$G$28,0,10*ROW('Sanitation Data'!G197)))</f>
        <v/>
      </c>
      <c r="DA203" s="294" t="str">
        <f ca="true">+IF(OFFSET('Sanitation Data'!$G$29,0,10*ROW('Sanitation Data'!G197))="","",OFFSET('Sanitation Data'!$G$29,0,10*ROW('Sanitation Data'!G197)))</f>
        <v/>
      </c>
      <c r="DB203" s="294" t="str">
        <f ca="true">+IF(OFFSET('Sanitation Data'!$G$30,0,10*ROW('Sanitation Data'!G197))="","",OFFSET('Sanitation Data'!$G$30,0,10*ROW('Sanitation Data'!G197)))</f>
        <v/>
      </c>
      <c r="DC203" s="294" t="str">
        <f ca="true">+IF(OFFSET('Sanitation Data'!$G$31,0,10*ROW('Sanitation Data'!G197))="","",OFFSET('Sanitation Data'!$G$31,0,10*ROW('Sanitation Data'!G197)))</f>
        <v/>
      </c>
      <c r="DD203" s="294" t="str">
        <f ca="true">+IF(OFFSET('Sanitation Data'!$G$32,0,10*ROW('Sanitation Data'!G197))="","",OFFSET('Sanitation Data'!$G$32,0,10*ROW('Sanitation Data'!G197)))</f>
        <v/>
      </c>
      <c r="DE203" s="294" t="str">
        <f ca="true">+IF(OFFSET('Sanitation Data'!$H$28,0,10*ROW('Sanitation Data'!H197))="","",OFFSET('Sanitation Data'!$H$28,0,10*ROW('Sanitation Data'!H197)))</f>
        <v/>
      </c>
      <c r="DF203" s="294" t="str">
        <f ca="true">+IF(OFFSET('Sanitation Data'!$H$29,0,10*ROW('Sanitation Data'!H197))="","",OFFSET('Sanitation Data'!$H$29,0,10*ROW('Sanitation Data'!H197)))</f>
        <v/>
      </c>
      <c r="DG203" s="294" t="str">
        <f ca="true">+IF(OFFSET('Sanitation Data'!$H$30,0,10*ROW('Sanitation Data'!H197))="","",OFFSET('Sanitation Data'!$H$30,0,10*ROW('Sanitation Data'!H197)))</f>
        <v/>
      </c>
      <c r="DH203" s="294" t="str">
        <f ca="true">+IF(OFFSET('Sanitation Data'!$H$31,0,10*ROW('Sanitation Data'!H197))="","",OFFSET('Sanitation Data'!$H$31,0,10*ROW('Sanitation Data'!H197)))</f>
        <v/>
      </c>
      <c r="DI203" s="294" t="str">
        <f ca="true">+IF(OFFSET('Sanitation Data'!$H$32,0,10*ROW('Sanitation Data'!H197))="","",OFFSET('Sanitation Data'!$H$32,0,10*ROW('Sanitation Data'!H197)))</f>
        <v/>
      </c>
      <c r="DJ203" s="294" t="str">
        <f ca="true">+IF(OFFSET('Sanitation Data'!$I$28,0,10*ROW('Sanitation Data'!I197))="","",OFFSET('Sanitation Data'!$I$28,0,10*ROW('Sanitation Data'!I197)))</f>
        <v/>
      </c>
      <c r="DK203" s="294" t="str">
        <f ca="true">+IF(OFFSET('Sanitation Data'!$I$29,0,10*ROW('Sanitation Data'!I197))="","",OFFSET('Sanitation Data'!$I$29,0,10*ROW('Sanitation Data'!I197)))</f>
        <v/>
      </c>
      <c r="DL203" s="294" t="str">
        <f ca="true">+IF(OFFSET('Sanitation Data'!$I$30,0,10*ROW('Sanitation Data'!I197))="","",OFFSET('Sanitation Data'!$I$30,0,10*ROW('Sanitation Data'!I197)))</f>
        <v/>
      </c>
      <c r="DM203" s="294" t="str">
        <f ca="true">+IF(OFFSET('Sanitation Data'!$I$31,0,10*ROW('Sanitation Data'!I197))="","",OFFSET('Sanitation Data'!$I$31,0,10*ROW('Sanitation Data'!I197)))</f>
        <v/>
      </c>
      <c r="DN203" s="294" t="str">
        <f ca="true">+IF(OFFSET('Sanitation Data'!$I$32,0,10*ROW('Sanitation Data'!I197))="","",OFFSET('Sanitation Data'!$I$32,0,10*ROW('Sanitation Data'!I197)))</f>
        <v/>
      </c>
      <c r="DO203" s="294" t="str">
        <f ca="true">+IF(OFFSET('Hygiene Data'!$D$11,0,10*ROW('Hygiene Data'!D197))="","",OFFSET('Hygiene Data'!$D$11,0,10*ROW('Hygiene Data'!D197)))</f>
        <v/>
      </c>
      <c r="DP203" s="294" t="str">
        <f ca="true">+IF(OFFSET('Hygiene Data'!$D$12,0,10*ROW('Hygiene Data'!D197))="","",OFFSET('Hygiene Data'!$D$12,0,10*ROW('Hygiene Data'!D197)))</f>
        <v/>
      </c>
      <c r="DQ203" s="294" t="str">
        <f ca="true">+IF(OFFSET('Hygiene Data'!$D$13,0,10*ROW('Hygiene Data'!D197))="","",OFFSET('Hygiene Data'!$D$13,0,10*ROW('Hygiene Data'!D197)))</f>
        <v/>
      </c>
      <c r="DR203" s="294" t="str">
        <f ca="true">+IF(OFFSET('Hygiene Data'!$E$11,0,10*ROW('Hygiene Data'!E197))="","",OFFSET('Hygiene Data'!$E$11,0,10*ROW('Hygiene Data'!E197)))</f>
        <v/>
      </c>
      <c r="DS203" s="294" t="str">
        <f ca="true">+IF(OFFSET('Hygiene Data'!$E$12,0,10*ROW('Hygiene Data'!E197))="","",OFFSET('Hygiene Data'!$E$12,0,10*ROW('Hygiene Data'!E197)))</f>
        <v/>
      </c>
      <c r="DT203" s="294" t="str">
        <f ca="true">+IF(OFFSET('Hygiene Data'!$E$13,0,10*ROW('Hygiene Data'!E197))="","",OFFSET('Hygiene Data'!$E$13,0,10*ROW('Hygiene Data'!E197)))</f>
        <v/>
      </c>
      <c r="DU203" s="294" t="str">
        <f ca="true">+IF(OFFSET('Hygiene Data'!$F$11,0,10*ROW('Hygiene Data'!F197))="","",OFFSET('Hygiene Data'!$F$11,0,10*ROW('Hygiene Data'!F197)))</f>
        <v/>
      </c>
      <c r="DV203" s="294" t="str">
        <f ca="true">+IF(OFFSET('Hygiene Data'!$F$12,0,10*ROW('Hygiene Data'!F197))="","",OFFSET('Hygiene Data'!$F$12,0,10*ROW('Hygiene Data'!F197)))</f>
        <v/>
      </c>
      <c r="DW203" s="294" t="str">
        <f ca="true">+IF(OFFSET('Hygiene Data'!$F$13,0,10*ROW('Hygiene Data'!F197))="","",OFFSET('Hygiene Data'!$F$13,0,10*ROW('Hygiene Data'!F197)))</f>
        <v/>
      </c>
      <c r="DX203" s="294" t="str">
        <f ca="true">+IF(OFFSET('Hygiene Data'!$G$11,0,10*ROW('Hygiene Data'!G197))="","",OFFSET('Hygiene Data'!$G$11,0,10*ROW('Hygiene Data'!G197)))</f>
        <v/>
      </c>
      <c r="DY203" s="294" t="str">
        <f ca="true">+IF(OFFSET('Hygiene Data'!$G$12,0,10*ROW('Hygiene Data'!G197))="","",OFFSET('Hygiene Data'!$G$12,0,10*ROW('Hygiene Data'!G197)))</f>
        <v/>
      </c>
      <c r="DZ203" s="294" t="str">
        <f ca="true">+IF(OFFSET('Hygiene Data'!$G$13,0,10*ROW('Hygiene Data'!G197))="","",OFFSET('Hygiene Data'!$G$13,0,10*ROW('Hygiene Data'!G197)))</f>
        <v/>
      </c>
      <c r="EA203" s="294" t="str">
        <f ca="true">+IF(OFFSET('Hygiene Data'!$H$11,0,10*ROW('Hygiene Data'!H197))="","",OFFSET('Hygiene Data'!$H$11,0,10*ROW('Hygiene Data'!H197)))</f>
        <v/>
      </c>
      <c r="EB203" s="294" t="str">
        <f ca="true">+IF(OFFSET('Hygiene Data'!$H$12,0,10*ROW('Hygiene Data'!H197))="","",OFFSET('Hygiene Data'!$H$12,0,10*ROW('Hygiene Data'!H197)))</f>
        <v/>
      </c>
      <c r="EC203" s="294" t="str">
        <f ca="true">+IF(OFFSET('Hygiene Data'!$H$13,0,10*ROW('Hygiene Data'!H197))="","",OFFSET('Hygiene Data'!$H$13,0,10*ROW('Hygiene Data'!H197)))</f>
        <v/>
      </c>
      <c r="ED203" s="294" t="str">
        <f ca="true">+IF(OFFSET('Hygiene Data'!$I$11,0,10*ROW('Hygiene Data'!I197))="","",OFFSET('Hygiene Data'!$I$11,0,10*ROW('Hygiene Data'!I197)))</f>
        <v/>
      </c>
      <c r="EE203" s="294" t="str">
        <f ca="true">+IF(OFFSET('Hygiene Data'!$I$12,0,10*ROW('Hygiene Data'!I197))="","",OFFSET('Hygiene Data'!$I$12,0,10*ROW('Hygiene Data'!I197)))</f>
        <v/>
      </c>
      <c r="EF203" s="294"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50" t="str">
        <f t="shared" ca="true" si="3"/>
        <v/>
      </c>
      <c r="D204" s="96"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6"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6"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6"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6"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6"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6"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6"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6"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6"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6"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6"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6"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6"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6"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6"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6"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6"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7"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7"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7"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7"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7"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7"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7"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7"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7"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7"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7"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7"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7"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7"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7"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7"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7"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7"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7"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7"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7"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7"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7"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7"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7"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7"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7"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7"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7"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7"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8"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8"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8"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8"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8"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8"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8"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8"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8"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8"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8"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8"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8"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8"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8"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8"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8"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8"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94"/>
      <c r="BS204" s="294" t="str">
        <f ca="true">+IF(OFFSET('Water Data'!$D$27,0,10*ROW('Water Data'!D198))="","",OFFSET('Water Data'!$D$27,0,10*ROW('Water Data'!D198)))</f>
        <v/>
      </c>
      <c r="BT204" s="294" t="str">
        <f ca="true">+IF(OFFSET('Water Data'!$D$28,0,10*ROW('Water Data'!D198))="","",OFFSET('Water Data'!$D$28,0,10*ROW('Water Data'!D198)))</f>
        <v/>
      </c>
      <c r="BU204" s="294" t="str">
        <f ca="true">+IF(OFFSET('Water Data'!$D$29,0,10*ROW('Water Data'!D198))="","",OFFSET('Water Data'!$D$29,0,10*ROW('Water Data'!D198)))</f>
        <v/>
      </c>
      <c r="BV204" s="294" t="str">
        <f ca="true">+IF(OFFSET('Water Data'!$E$27,0,10*ROW('Water Data'!E198))="","",OFFSET('Water Data'!$E$27,0,10*ROW('Water Data'!E198)))</f>
        <v/>
      </c>
      <c r="BW204" s="294" t="str">
        <f ca="true">+IF(OFFSET('Water Data'!$E$28,0,10*ROW('Water Data'!E198))="","",OFFSET('Water Data'!$E$28,0,10*ROW('Water Data'!E198)))</f>
        <v/>
      </c>
      <c r="BX204" s="294" t="str">
        <f ca="true">+IF(OFFSET('Water Data'!$E$29,0,10*ROW('Water Data'!E198))="","",OFFSET('Water Data'!$E$29,0,10*ROW('Water Data'!E198)))</f>
        <v/>
      </c>
      <c r="BY204" s="294" t="str">
        <f ca="true">+IF(OFFSET('Water Data'!$F$27,0,10*ROW('Water Data'!F198))="","",OFFSET('Water Data'!$F$27,0,10*ROW('Water Data'!F198)))</f>
        <v/>
      </c>
      <c r="BZ204" s="294" t="str">
        <f ca="true">+IF(OFFSET('Water Data'!$F$28,0,10*ROW('Water Data'!F198))="","",OFFSET('Water Data'!$F$28,0,10*ROW('Water Data'!F198)))</f>
        <v/>
      </c>
      <c r="CA204" s="294" t="str">
        <f ca="true">+IF(OFFSET('Water Data'!$F$29,0,10*ROW('Water Data'!F198))="","",OFFSET('Water Data'!$F$29,0,10*ROW('Water Data'!F198)))</f>
        <v/>
      </c>
      <c r="CB204" s="294" t="str">
        <f ca="true">+IF(OFFSET('Water Data'!$G$27,0,10*ROW('Water Data'!G198))="","",OFFSET('Water Data'!$G$27,0,10*ROW('Water Data'!G198)))</f>
        <v/>
      </c>
      <c r="CC204" s="294" t="str">
        <f ca="true">+IF(OFFSET('Water Data'!$G$28,0,10*ROW('Water Data'!G198))="","",OFFSET('Water Data'!$G$28,0,10*ROW('Water Data'!G198)))</f>
        <v/>
      </c>
      <c r="CD204" s="294" t="str">
        <f ca="true">+IF(OFFSET('Water Data'!$G$29,0,10*ROW('Water Data'!G198))="","",OFFSET('Water Data'!$G$29,0,10*ROW('Water Data'!G198)))</f>
        <v/>
      </c>
      <c r="CE204" s="294" t="str">
        <f ca="true">+IF(OFFSET('Water Data'!$H$27,0,10*ROW('Water Data'!H198))="","",OFFSET('Water Data'!$H$27,0,10*ROW('Water Data'!H198)))</f>
        <v/>
      </c>
      <c r="CF204" s="294" t="str">
        <f ca="true">+IF(OFFSET('Water Data'!$H$28,0,10*ROW('Water Data'!H198))="","",OFFSET('Water Data'!$H$28,0,10*ROW('Water Data'!H198)))</f>
        <v/>
      </c>
      <c r="CG204" s="294" t="str">
        <f ca="true">+IF(OFFSET('Water Data'!$H$29,0,10*ROW('Water Data'!H198))="","",OFFSET('Water Data'!$H$29,0,10*ROW('Water Data'!H198)))</f>
        <v/>
      </c>
      <c r="CH204" s="294" t="str">
        <f ca="true">+IF(OFFSET('Water Data'!$I$27,0,10*ROW('Water Data'!I198))="","",OFFSET('Water Data'!$I$27,0,10*ROW('Water Data'!I198)))</f>
        <v/>
      </c>
      <c r="CI204" s="294" t="str">
        <f ca="true">+IF(OFFSET('Water Data'!$I$28,0,10*ROW('Water Data'!I198))="","",OFFSET('Water Data'!$I$28,0,10*ROW('Water Data'!I198)))</f>
        <v/>
      </c>
      <c r="CJ204" s="294" t="str">
        <f ca="true">+IF(OFFSET('Water Data'!$I$29,0,10*ROW('Water Data'!I198))="","",OFFSET('Water Data'!$I$29,0,10*ROW('Water Data'!I198)))</f>
        <v/>
      </c>
      <c r="CK204" s="294" t="str">
        <f ca="true">+IF(OFFSET('Sanitation Data'!$D$28,0,10*ROW('Sanitation Data'!D198))="","",OFFSET('Sanitation Data'!$D$28,0,10*ROW('Sanitation Data'!D198)))</f>
        <v/>
      </c>
      <c r="CL204" s="294" t="str">
        <f ca="true">+IF(OFFSET('Sanitation Data'!$D$29,0,10*ROW('Sanitation Data'!D198))="","",OFFSET('Sanitation Data'!$D$29,0,10*ROW('Sanitation Data'!D198)))</f>
        <v/>
      </c>
      <c r="CM204" s="294" t="str">
        <f ca="true">+IF(OFFSET('Sanitation Data'!$D$30,0,10*ROW('Sanitation Data'!D198))="","",OFFSET('Sanitation Data'!$D$30,0,10*ROW('Sanitation Data'!D198)))</f>
        <v/>
      </c>
      <c r="CN204" s="294" t="str">
        <f ca="true">+IF(OFFSET('Sanitation Data'!$D$31,0,10*ROW('Sanitation Data'!D198))="","",OFFSET('Sanitation Data'!$D$31,0,10*ROW('Sanitation Data'!D198)))</f>
        <v/>
      </c>
      <c r="CO204" s="294" t="str">
        <f ca="true">+IF(OFFSET('Sanitation Data'!$D$32,0,10*ROW('Sanitation Data'!D198))="","",OFFSET('Sanitation Data'!$D$32,0,10*ROW('Sanitation Data'!D198)))</f>
        <v/>
      </c>
      <c r="CP204" s="294" t="str">
        <f ca="true">+IF(OFFSET('Sanitation Data'!$E$28,0,10*ROW('Sanitation Data'!E198))="","",OFFSET('Sanitation Data'!$E$28,0,10*ROW('Sanitation Data'!E198)))</f>
        <v/>
      </c>
      <c r="CQ204" s="294" t="str">
        <f ca="true">+IF(OFFSET('Sanitation Data'!$E$29,0,10*ROW('Sanitation Data'!E198))="","",OFFSET('Sanitation Data'!$E$29,0,10*ROW('Sanitation Data'!E198)))</f>
        <v/>
      </c>
      <c r="CR204" s="294" t="str">
        <f ca="true">+IF(OFFSET('Sanitation Data'!$E$30,0,10*ROW('Sanitation Data'!E198))="","",OFFSET('Sanitation Data'!$E$30,0,10*ROW('Sanitation Data'!E198)))</f>
        <v/>
      </c>
      <c r="CS204" s="294" t="str">
        <f ca="true">+IF(OFFSET('Sanitation Data'!$E$31,0,10*ROW('Sanitation Data'!E198))="","",OFFSET('Sanitation Data'!$E$31,0,10*ROW('Sanitation Data'!E198)))</f>
        <v/>
      </c>
      <c r="CT204" s="294" t="str">
        <f ca="true">+IF(OFFSET('Sanitation Data'!$E$32,0,10*ROW('Sanitation Data'!E198))="","",OFFSET('Sanitation Data'!$E$32,0,10*ROW('Sanitation Data'!E198)))</f>
        <v/>
      </c>
      <c r="CU204" s="294" t="str">
        <f ca="true">+IF(OFFSET('Sanitation Data'!$F$28,0,10*ROW('Sanitation Data'!F198))="","",OFFSET('Sanitation Data'!$F$28,0,10*ROW('Sanitation Data'!F198)))</f>
        <v/>
      </c>
      <c r="CV204" s="294" t="str">
        <f ca="true">+IF(OFFSET('Sanitation Data'!$F$29,0,10*ROW('Sanitation Data'!F198))="","",OFFSET('Sanitation Data'!$F$29,0,10*ROW('Sanitation Data'!F198)))</f>
        <v/>
      </c>
      <c r="CW204" s="294" t="str">
        <f ca="true">+IF(OFFSET('Sanitation Data'!$F$30,0,10*ROW('Sanitation Data'!F198))="","",OFFSET('Sanitation Data'!$F$30,0,10*ROW('Sanitation Data'!F198)))</f>
        <v/>
      </c>
      <c r="CX204" s="294" t="str">
        <f ca="true">+IF(OFFSET('Sanitation Data'!$F$31,0,10*ROW('Sanitation Data'!F198))="","",OFFSET('Sanitation Data'!$F$31,0,10*ROW('Sanitation Data'!F198)))</f>
        <v/>
      </c>
      <c r="CY204" s="294" t="str">
        <f ca="true">+IF(OFFSET('Sanitation Data'!$F$32,0,10*ROW('Sanitation Data'!F198))="","",OFFSET('Sanitation Data'!$F$32,0,10*ROW('Sanitation Data'!F198)))</f>
        <v/>
      </c>
      <c r="CZ204" s="294" t="str">
        <f ca="true">+IF(OFFSET('Sanitation Data'!$G$28,0,10*ROW('Sanitation Data'!G198))="","",OFFSET('Sanitation Data'!$G$28,0,10*ROW('Sanitation Data'!G198)))</f>
        <v/>
      </c>
      <c r="DA204" s="294" t="str">
        <f ca="true">+IF(OFFSET('Sanitation Data'!$G$29,0,10*ROW('Sanitation Data'!G198))="","",OFFSET('Sanitation Data'!$G$29,0,10*ROW('Sanitation Data'!G198)))</f>
        <v/>
      </c>
      <c r="DB204" s="294" t="str">
        <f ca="true">+IF(OFFSET('Sanitation Data'!$G$30,0,10*ROW('Sanitation Data'!G198))="","",OFFSET('Sanitation Data'!$G$30,0,10*ROW('Sanitation Data'!G198)))</f>
        <v/>
      </c>
      <c r="DC204" s="294" t="str">
        <f ca="true">+IF(OFFSET('Sanitation Data'!$G$31,0,10*ROW('Sanitation Data'!G198))="","",OFFSET('Sanitation Data'!$G$31,0,10*ROW('Sanitation Data'!G198)))</f>
        <v/>
      </c>
      <c r="DD204" s="294" t="str">
        <f ca="true">+IF(OFFSET('Sanitation Data'!$G$32,0,10*ROW('Sanitation Data'!G198))="","",OFFSET('Sanitation Data'!$G$32,0,10*ROW('Sanitation Data'!G198)))</f>
        <v/>
      </c>
      <c r="DE204" s="294" t="str">
        <f ca="true">+IF(OFFSET('Sanitation Data'!$H$28,0,10*ROW('Sanitation Data'!H198))="","",OFFSET('Sanitation Data'!$H$28,0,10*ROW('Sanitation Data'!H198)))</f>
        <v/>
      </c>
      <c r="DF204" s="294" t="str">
        <f ca="true">+IF(OFFSET('Sanitation Data'!$H$29,0,10*ROW('Sanitation Data'!H198))="","",OFFSET('Sanitation Data'!$H$29,0,10*ROW('Sanitation Data'!H198)))</f>
        <v/>
      </c>
      <c r="DG204" s="294" t="str">
        <f ca="true">+IF(OFFSET('Sanitation Data'!$H$30,0,10*ROW('Sanitation Data'!H198))="","",OFFSET('Sanitation Data'!$H$30,0,10*ROW('Sanitation Data'!H198)))</f>
        <v/>
      </c>
      <c r="DH204" s="294" t="str">
        <f ca="true">+IF(OFFSET('Sanitation Data'!$H$31,0,10*ROW('Sanitation Data'!H198))="","",OFFSET('Sanitation Data'!$H$31,0,10*ROW('Sanitation Data'!H198)))</f>
        <v/>
      </c>
      <c r="DI204" s="294" t="str">
        <f ca="true">+IF(OFFSET('Sanitation Data'!$H$32,0,10*ROW('Sanitation Data'!H198))="","",OFFSET('Sanitation Data'!$H$32,0,10*ROW('Sanitation Data'!H198)))</f>
        <v/>
      </c>
      <c r="DJ204" s="294" t="str">
        <f ca="true">+IF(OFFSET('Sanitation Data'!$I$28,0,10*ROW('Sanitation Data'!I198))="","",OFFSET('Sanitation Data'!$I$28,0,10*ROW('Sanitation Data'!I198)))</f>
        <v/>
      </c>
      <c r="DK204" s="294" t="str">
        <f ca="true">+IF(OFFSET('Sanitation Data'!$I$29,0,10*ROW('Sanitation Data'!I198))="","",OFFSET('Sanitation Data'!$I$29,0,10*ROW('Sanitation Data'!I198)))</f>
        <v/>
      </c>
      <c r="DL204" s="294" t="str">
        <f ca="true">+IF(OFFSET('Sanitation Data'!$I$30,0,10*ROW('Sanitation Data'!I198))="","",OFFSET('Sanitation Data'!$I$30,0,10*ROW('Sanitation Data'!I198)))</f>
        <v/>
      </c>
      <c r="DM204" s="294" t="str">
        <f ca="true">+IF(OFFSET('Sanitation Data'!$I$31,0,10*ROW('Sanitation Data'!I198))="","",OFFSET('Sanitation Data'!$I$31,0,10*ROW('Sanitation Data'!I198)))</f>
        <v/>
      </c>
      <c r="DN204" s="294" t="str">
        <f ca="true">+IF(OFFSET('Sanitation Data'!$I$32,0,10*ROW('Sanitation Data'!I198))="","",OFFSET('Sanitation Data'!$I$32,0,10*ROW('Sanitation Data'!I198)))</f>
        <v/>
      </c>
      <c r="DO204" s="294" t="str">
        <f ca="true">+IF(OFFSET('Hygiene Data'!$D$11,0,10*ROW('Hygiene Data'!D198))="","",OFFSET('Hygiene Data'!$D$11,0,10*ROW('Hygiene Data'!D198)))</f>
        <v/>
      </c>
      <c r="DP204" s="294" t="str">
        <f ca="true">+IF(OFFSET('Hygiene Data'!$D$12,0,10*ROW('Hygiene Data'!D198))="","",OFFSET('Hygiene Data'!$D$12,0,10*ROW('Hygiene Data'!D198)))</f>
        <v/>
      </c>
      <c r="DQ204" s="294" t="str">
        <f ca="true">+IF(OFFSET('Hygiene Data'!$D$13,0,10*ROW('Hygiene Data'!D198))="","",OFFSET('Hygiene Data'!$D$13,0,10*ROW('Hygiene Data'!D198)))</f>
        <v/>
      </c>
      <c r="DR204" s="294" t="str">
        <f ca="true">+IF(OFFSET('Hygiene Data'!$E$11,0,10*ROW('Hygiene Data'!E198))="","",OFFSET('Hygiene Data'!$E$11,0,10*ROW('Hygiene Data'!E198)))</f>
        <v/>
      </c>
      <c r="DS204" s="294" t="str">
        <f ca="true">+IF(OFFSET('Hygiene Data'!$E$12,0,10*ROW('Hygiene Data'!E198))="","",OFFSET('Hygiene Data'!$E$12,0,10*ROW('Hygiene Data'!E198)))</f>
        <v/>
      </c>
      <c r="DT204" s="294" t="str">
        <f ca="true">+IF(OFFSET('Hygiene Data'!$E$13,0,10*ROW('Hygiene Data'!E198))="","",OFFSET('Hygiene Data'!$E$13,0,10*ROW('Hygiene Data'!E198)))</f>
        <v/>
      </c>
      <c r="DU204" s="294" t="str">
        <f ca="true">+IF(OFFSET('Hygiene Data'!$F$11,0,10*ROW('Hygiene Data'!F198))="","",OFFSET('Hygiene Data'!$F$11,0,10*ROW('Hygiene Data'!F198)))</f>
        <v/>
      </c>
      <c r="DV204" s="294" t="str">
        <f ca="true">+IF(OFFSET('Hygiene Data'!$F$12,0,10*ROW('Hygiene Data'!F198))="","",OFFSET('Hygiene Data'!$F$12,0,10*ROW('Hygiene Data'!F198)))</f>
        <v/>
      </c>
      <c r="DW204" s="294" t="str">
        <f ca="true">+IF(OFFSET('Hygiene Data'!$F$13,0,10*ROW('Hygiene Data'!F198))="","",OFFSET('Hygiene Data'!$F$13,0,10*ROW('Hygiene Data'!F198)))</f>
        <v/>
      </c>
      <c r="DX204" s="294" t="str">
        <f ca="true">+IF(OFFSET('Hygiene Data'!$G$11,0,10*ROW('Hygiene Data'!G198))="","",OFFSET('Hygiene Data'!$G$11,0,10*ROW('Hygiene Data'!G198)))</f>
        <v/>
      </c>
      <c r="DY204" s="294" t="str">
        <f ca="true">+IF(OFFSET('Hygiene Data'!$G$12,0,10*ROW('Hygiene Data'!G198))="","",OFFSET('Hygiene Data'!$G$12,0,10*ROW('Hygiene Data'!G198)))</f>
        <v/>
      </c>
      <c r="DZ204" s="294" t="str">
        <f ca="true">+IF(OFFSET('Hygiene Data'!$G$13,0,10*ROW('Hygiene Data'!G198))="","",OFFSET('Hygiene Data'!$G$13,0,10*ROW('Hygiene Data'!G198)))</f>
        <v/>
      </c>
      <c r="EA204" s="294" t="str">
        <f ca="true">+IF(OFFSET('Hygiene Data'!$H$11,0,10*ROW('Hygiene Data'!H198))="","",OFFSET('Hygiene Data'!$H$11,0,10*ROW('Hygiene Data'!H198)))</f>
        <v/>
      </c>
      <c r="EB204" s="294" t="str">
        <f ca="true">+IF(OFFSET('Hygiene Data'!$H$12,0,10*ROW('Hygiene Data'!H198))="","",OFFSET('Hygiene Data'!$H$12,0,10*ROW('Hygiene Data'!H198)))</f>
        <v/>
      </c>
      <c r="EC204" s="294" t="str">
        <f ca="true">+IF(OFFSET('Hygiene Data'!$H$13,0,10*ROW('Hygiene Data'!H198))="","",OFFSET('Hygiene Data'!$H$13,0,10*ROW('Hygiene Data'!H198)))</f>
        <v/>
      </c>
      <c r="ED204" s="294" t="str">
        <f ca="true">+IF(OFFSET('Hygiene Data'!$I$11,0,10*ROW('Hygiene Data'!I198))="","",OFFSET('Hygiene Data'!$I$11,0,10*ROW('Hygiene Data'!I198)))</f>
        <v/>
      </c>
      <c r="EE204" s="294" t="str">
        <f ca="true">+IF(OFFSET('Hygiene Data'!$I$12,0,10*ROW('Hygiene Data'!I198))="","",OFFSET('Hygiene Data'!$I$12,0,10*ROW('Hygiene Data'!I198)))</f>
        <v/>
      </c>
      <c r="EF204" s="294"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50" t="str">
        <f t="shared" ca="true" si="3"/>
        <v/>
      </c>
      <c r="D205" s="96"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6"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6"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6"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6"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6"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6"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6"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6"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6"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6"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6"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6"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6"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6"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6"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6"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6"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7"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7"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7"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7"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7"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7"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7"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7"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7"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7"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7"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7"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7"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7"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7"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7"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7"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7"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7"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7"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7"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7"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7"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7"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7"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7"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7"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7"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7"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7"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8"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8"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8"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8"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8"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8"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8"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8"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8"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8"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8"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8"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8"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8"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8"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8"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8"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8"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94"/>
      <c r="BS205" s="294" t="str">
        <f ca="true">+IF(OFFSET('Water Data'!$D$27,0,10*ROW('Water Data'!D199))="","",OFFSET('Water Data'!$D$27,0,10*ROW('Water Data'!D199)))</f>
        <v/>
      </c>
      <c r="BT205" s="294" t="str">
        <f ca="true">+IF(OFFSET('Water Data'!$D$28,0,10*ROW('Water Data'!D199))="","",OFFSET('Water Data'!$D$28,0,10*ROW('Water Data'!D199)))</f>
        <v/>
      </c>
      <c r="BU205" s="294" t="str">
        <f ca="true">+IF(OFFSET('Water Data'!$D$29,0,10*ROW('Water Data'!D199))="","",OFFSET('Water Data'!$D$29,0,10*ROW('Water Data'!D199)))</f>
        <v/>
      </c>
      <c r="BV205" s="294" t="str">
        <f ca="true">+IF(OFFSET('Water Data'!$E$27,0,10*ROW('Water Data'!E199))="","",OFFSET('Water Data'!$E$27,0,10*ROW('Water Data'!E199)))</f>
        <v/>
      </c>
      <c r="BW205" s="294" t="str">
        <f ca="true">+IF(OFFSET('Water Data'!$E$28,0,10*ROW('Water Data'!E199))="","",OFFSET('Water Data'!$E$28,0,10*ROW('Water Data'!E199)))</f>
        <v/>
      </c>
      <c r="BX205" s="294" t="str">
        <f ca="true">+IF(OFFSET('Water Data'!$E$29,0,10*ROW('Water Data'!E199))="","",OFFSET('Water Data'!$E$29,0,10*ROW('Water Data'!E199)))</f>
        <v/>
      </c>
      <c r="BY205" s="294" t="str">
        <f ca="true">+IF(OFFSET('Water Data'!$F$27,0,10*ROW('Water Data'!F199))="","",OFFSET('Water Data'!$F$27,0,10*ROW('Water Data'!F199)))</f>
        <v/>
      </c>
      <c r="BZ205" s="294" t="str">
        <f ca="true">+IF(OFFSET('Water Data'!$F$28,0,10*ROW('Water Data'!F199))="","",OFFSET('Water Data'!$F$28,0,10*ROW('Water Data'!F199)))</f>
        <v/>
      </c>
      <c r="CA205" s="294" t="str">
        <f ca="true">+IF(OFFSET('Water Data'!$F$29,0,10*ROW('Water Data'!F199))="","",OFFSET('Water Data'!$F$29,0,10*ROW('Water Data'!F199)))</f>
        <v/>
      </c>
      <c r="CB205" s="294" t="str">
        <f ca="true">+IF(OFFSET('Water Data'!$G$27,0,10*ROW('Water Data'!G199))="","",OFFSET('Water Data'!$G$27,0,10*ROW('Water Data'!G199)))</f>
        <v/>
      </c>
      <c r="CC205" s="294" t="str">
        <f ca="true">+IF(OFFSET('Water Data'!$G$28,0,10*ROW('Water Data'!G199))="","",OFFSET('Water Data'!$G$28,0,10*ROW('Water Data'!G199)))</f>
        <v/>
      </c>
      <c r="CD205" s="294" t="str">
        <f ca="true">+IF(OFFSET('Water Data'!$G$29,0,10*ROW('Water Data'!G199))="","",OFFSET('Water Data'!$G$29,0,10*ROW('Water Data'!G199)))</f>
        <v/>
      </c>
      <c r="CE205" s="294" t="str">
        <f ca="true">+IF(OFFSET('Water Data'!$H$27,0,10*ROW('Water Data'!H199))="","",OFFSET('Water Data'!$H$27,0,10*ROW('Water Data'!H199)))</f>
        <v/>
      </c>
      <c r="CF205" s="294" t="str">
        <f ca="true">+IF(OFFSET('Water Data'!$H$28,0,10*ROW('Water Data'!H199))="","",OFFSET('Water Data'!$H$28,0,10*ROW('Water Data'!H199)))</f>
        <v/>
      </c>
      <c r="CG205" s="294" t="str">
        <f ca="true">+IF(OFFSET('Water Data'!$H$29,0,10*ROW('Water Data'!H199))="","",OFFSET('Water Data'!$H$29,0,10*ROW('Water Data'!H199)))</f>
        <v/>
      </c>
      <c r="CH205" s="294" t="str">
        <f ca="true">+IF(OFFSET('Water Data'!$I$27,0,10*ROW('Water Data'!I199))="","",OFFSET('Water Data'!$I$27,0,10*ROW('Water Data'!I199)))</f>
        <v/>
      </c>
      <c r="CI205" s="294" t="str">
        <f ca="true">+IF(OFFSET('Water Data'!$I$28,0,10*ROW('Water Data'!I199))="","",OFFSET('Water Data'!$I$28,0,10*ROW('Water Data'!I199)))</f>
        <v/>
      </c>
      <c r="CJ205" s="294" t="str">
        <f ca="true">+IF(OFFSET('Water Data'!$I$29,0,10*ROW('Water Data'!I199))="","",OFFSET('Water Data'!$I$29,0,10*ROW('Water Data'!I199)))</f>
        <v/>
      </c>
      <c r="CK205" s="294" t="str">
        <f ca="true">+IF(OFFSET('Sanitation Data'!$D$28,0,10*ROW('Sanitation Data'!D199))="","",OFFSET('Sanitation Data'!$D$28,0,10*ROW('Sanitation Data'!D199)))</f>
        <v/>
      </c>
      <c r="CL205" s="294" t="str">
        <f ca="true">+IF(OFFSET('Sanitation Data'!$D$29,0,10*ROW('Sanitation Data'!D199))="","",OFFSET('Sanitation Data'!$D$29,0,10*ROW('Sanitation Data'!D199)))</f>
        <v/>
      </c>
      <c r="CM205" s="294" t="str">
        <f ca="true">+IF(OFFSET('Sanitation Data'!$D$30,0,10*ROW('Sanitation Data'!D199))="","",OFFSET('Sanitation Data'!$D$30,0,10*ROW('Sanitation Data'!D199)))</f>
        <v/>
      </c>
      <c r="CN205" s="294" t="str">
        <f ca="true">+IF(OFFSET('Sanitation Data'!$D$31,0,10*ROW('Sanitation Data'!D199))="","",OFFSET('Sanitation Data'!$D$31,0,10*ROW('Sanitation Data'!D199)))</f>
        <v/>
      </c>
      <c r="CO205" s="294" t="str">
        <f ca="true">+IF(OFFSET('Sanitation Data'!$D$32,0,10*ROW('Sanitation Data'!D199))="","",OFFSET('Sanitation Data'!$D$32,0,10*ROW('Sanitation Data'!D199)))</f>
        <v/>
      </c>
      <c r="CP205" s="294" t="str">
        <f ca="true">+IF(OFFSET('Sanitation Data'!$E$28,0,10*ROW('Sanitation Data'!E199))="","",OFFSET('Sanitation Data'!$E$28,0,10*ROW('Sanitation Data'!E199)))</f>
        <v/>
      </c>
      <c r="CQ205" s="294" t="str">
        <f ca="true">+IF(OFFSET('Sanitation Data'!$E$29,0,10*ROW('Sanitation Data'!E199))="","",OFFSET('Sanitation Data'!$E$29,0,10*ROW('Sanitation Data'!E199)))</f>
        <v/>
      </c>
      <c r="CR205" s="294" t="str">
        <f ca="true">+IF(OFFSET('Sanitation Data'!$E$30,0,10*ROW('Sanitation Data'!E199))="","",OFFSET('Sanitation Data'!$E$30,0,10*ROW('Sanitation Data'!E199)))</f>
        <v/>
      </c>
      <c r="CS205" s="294" t="str">
        <f ca="true">+IF(OFFSET('Sanitation Data'!$E$31,0,10*ROW('Sanitation Data'!E199))="","",OFFSET('Sanitation Data'!$E$31,0,10*ROW('Sanitation Data'!E199)))</f>
        <v/>
      </c>
      <c r="CT205" s="294" t="str">
        <f ca="true">+IF(OFFSET('Sanitation Data'!$E$32,0,10*ROW('Sanitation Data'!E199))="","",OFFSET('Sanitation Data'!$E$32,0,10*ROW('Sanitation Data'!E199)))</f>
        <v/>
      </c>
      <c r="CU205" s="294" t="str">
        <f ca="true">+IF(OFFSET('Sanitation Data'!$F$28,0,10*ROW('Sanitation Data'!F199))="","",OFFSET('Sanitation Data'!$F$28,0,10*ROW('Sanitation Data'!F199)))</f>
        <v/>
      </c>
      <c r="CV205" s="294" t="str">
        <f ca="true">+IF(OFFSET('Sanitation Data'!$F$29,0,10*ROW('Sanitation Data'!F199))="","",OFFSET('Sanitation Data'!$F$29,0,10*ROW('Sanitation Data'!F199)))</f>
        <v/>
      </c>
      <c r="CW205" s="294" t="str">
        <f ca="true">+IF(OFFSET('Sanitation Data'!$F$30,0,10*ROW('Sanitation Data'!F199))="","",OFFSET('Sanitation Data'!$F$30,0,10*ROW('Sanitation Data'!F199)))</f>
        <v/>
      </c>
      <c r="CX205" s="294" t="str">
        <f ca="true">+IF(OFFSET('Sanitation Data'!$F$31,0,10*ROW('Sanitation Data'!F199))="","",OFFSET('Sanitation Data'!$F$31,0,10*ROW('Sanitation Data'!F199)))</f>
        <v/>
      </c>
      <c r="CY205" s="294" t="str">
        <f ca="true">+IF(OFFSET('Sanitation Data'!$F$32,0,10*ROW('Sanitation Data'!F199))="","",OFFSET('Sanitation Data'!$F$32,0,10*ROW('Sanitation Data'!F199)))</f>
        <v/>
      </c>
      <c r="CZ205" s="294" t="str">
        <f ca="true">+IF(OFFSET('Sanitation Data'!$G$28,0,10*ROW('Sanitation Data'!G199))="","",OFFSET('Sanitation Data'!$G$28,0,10*ROW('Sanitation Data'!G199)))</f>
        <v/>
      </c>
      <c r="DA205" s="294" t="str">
        <f ca="true">+IF(OFFSET('Sanitation Data'!$G$29,0,10*ROW('Sanitation Data'!G199))="","",OFFSET('Sanitation Data'!$G$29,0,10*ROW('Sanitation Data'!G199)))</f>
        <v/>
      </c>
      <c r="DB205" s="294" t="str">
        <f ca="true">+IF(OFFSET('Sanitation Data'!$G$30,0,10*ROW('Sanitation Data'!G199))="","",OFFSET('Sanitation Data'!$G$30,0,10*ROW('Sanitation Data'!G199)))</f>
        <v/>
      </c>
      <c r="DC205" s="294" t="str">
        <f ca="true">+IF(OFFSET('Sanitation Data'!$G$31,0,10*ROW('Sanitation Data'!G199))="","",OFFSET('Sanitation Data'!$G$31,0,10*ROW('Sanitation Data'!G199)))</f>
        <v/>
      </c>
      <c r="DD205" s="294" t="str">
        <f ca="true">+IF(OFFSET('Sanitation Data'!$G$32,0,10*ROW('Sanitation Data'!G199))="","",OFFSET('Sanitation Data'!$G$32,0,10*ROW('Sanitation Data'!G199)))</f>
        <v/>
      </c>
      <c r="DE205" s="294" t="str">
        <f ca="true">+IF(OFFSET('Sanitation Data'!$H$28,0,10*ROW('Sanitation Data'!H199))="","",OFFSET('Sanitation Data'!$H$28,0,10*ROW('Sanitation Data'!H199)))</f>
        <v/>
      </c>
      <c r="DF205" s="294" t="str">
        <f ca="true">+IF(OFFSET('Sanitation Data'!$H$29,0,10*ROW('Sanitation Data'!H199))="","",OFFSET('Sanitation Data'!$H$29,0,10*ROW('Sanitation Data'!H199)))</f>
        <v/>
      </c>
      <c r="DG205" s="294" t="str">
        <f ca="true">+IF(OFFSET('Sanitation Data'!$H$30,0,10*ROW('Sanitation Data'!H199))="","",OFFSET('Sanitation Data'!$H$30,0,10*ROW('Sanitation Data'!H199)))</f>
        <v/>
      </c>
      <c r="DH205" s="294" t="str">
        <f ca="true">+IF(OFFSET('Sanitation Data'!$H$31,0,10*ROW('Sanitation Data'!H199))="","",OFFSET('Sanitation Data'!$H$31,0,10*ROW('Sanitation Data'!H199)))</f>
        <v/>
      </c>
      <c r="DI205" s="294" t="str">
        <f ca="true">+IF(OFFSET('Sanitation Data'!$H$32,0,10*ROW('Sanitation Data'!H199))="","",OFFSET('Sanitation Data'!$H$32,0,10*ROW('Sanitation Data'!H199)))</f>
        <v/>
      </c>
      <c r="DJ205" s="294" t="str">
        <f ca="true">+IF(OFFSET('Sanitation Data'!$I$28,0,10*ROW('Sanitation Data'!I199))="","",OFFSET('Sanitation Data'!$I$28,0,10*ROW('Sanitation Data'!I199)))</f>
        <v/>
      </c>
      <c r="DK205" s="294" t="str">
        <f ca="true">+IF(OFFSET('Sanitation Data'!$I$29,0,10*ROW('Sanitation Data'!I199))="","",OFFSET('Sanitation Data'!$I$29,0,10*ROW('Sanitation Data'!I199)))</f>
        <v/>
      </c>
      <c r="DL205" s="294" t="str">
        <f ca="true">+IF(OFFSET('Sanitation Data'!$I$30,0,10*ROW('Sanitation Data'!I199))="","",OFFSET('Sanitation Data'!$I$30,0,10*ROW('Sanitation Data'!I199)))</f>
        <v/>
      </c>
      <c r="DM205" s="294" t="str">
        <f ca="true">+IF(OFFSET('Sanitation Data'!$I$31,0,10*ROW('Sanitation Data'!I199))="","",OFFSET('Sanitation Data'!$I$31,0,10*ROW('Sanitation Data'!I199)))</f>
        <v/>
      </c>
      <c r="DN205" s="294" t="str">
        <f ca="true">+IF(OFFSET('Sanitation Data'!$I$32,0,10*ROW('Sanitation Data'!I199))="","",OFFSET('Sanitation Data'!$I$32,0,10*ROW('Sanitation Data'!I199)))</f>
        <v/>
      </c>
      <c r="DO205" s="294" t="str">
        <f ca="true">+IF(OFFSET('Hygiene Data'!$D$11,0,10*ROW('Hygiene Data'!D199))="","",OFFSET('Hygiene Data'!$D$11,0,10*ROW('Hygiene Data'!D199)))</f>
        <v/>
      </c>
      <c r="DP205" s="294" t="str">
        <f ca="true">+IF(OFFSET('Hygiene Data'!$D$12,0,10*ROW('Hygiene Data'!D199))="","",OFFSET('Hygiene Data'!$D$12,0,10*ROW('Hygiene Data'!D199)))</f>
        <v/>
      </c>
      <c r="DQ205" s="294" t="str">
        <f ca="true">+IF(OFFSET('Hygiene Data'!$D$13,0,10*ROW('Hygiene Data'!D199))="","",OFFSET('Hygiene Data'!$D$13,0,10*ROW('Hygiene Data'!D199)))</f>
        <v/>
      </c>
      <c r="DR205" s="294" t="str">
        <f ca="true">+IF(OFFSET('Hygiene Data'!$E$11,0,10*ROW('Hygiene Data'!E199))="","",OFFSET('Hygiene Data'!$E$11,0,10*ROW('Hygiene Data'!E199)))</f>
        <v/>
      </c>
      <c r="DS205" s="294" t="str">
        <f ca="true">+IF(OFFSET('Hygiene Data'!$E$12,0,10*ROW('Hygiene Data'!E199))="","",OFFSET('Hygiene Data'!$E$12,0,10*ROW('Hygiene Data'!E199)))</f>
        <v/>
      </c>
      <c r="DT205" s="294" t="str">
        <f ca="true">+IF(OFFSET('Hygiene Data'!$E$13,0,10*ROW('Hygiene Data'!E199))="","",OFFSET('Hygiene Data'!$E$13,0,10*ROW('Hygiene Data'!E199)))</f>
        <v/>
      </c>
      <c r="DU205" s="294" t="str">
        <f ca="true">+IF(OFFSET('Hygiene Data'!$F$11,0,10*ROW('Hygiene Data'!F199))="","",OFFSET('Hygiene Data'!$F$11,0,10*ROW('Hygiene Data'!F199)))</f>
        <v/>
      </c>
      <c r="DV205" s="294" t="str">
        <f ca="true">+IF(OFFSET('Hygiene Data'!$F$12,0,10*ROW('Hygiene Data'!F199))="","",OFFSET('Hygiene Data'!$F$12,0,10*ROW('Hygiene Data'!F199)))</f>
        <v/>
      </c>
      <c r="DW205" s="294" t="str">
        <f ca="true">+IF(OFFSET('Hygiene Data'!$F$13,0,10*ROW('Hygiene Data'!F199))="","",OFFSET('Hygiene Data'!$F$13,0,10*ROW('Hygiene Data'!F199)))</f>
        <v/>
      </c>
      <c r="DX205" s="294" t="str">
        <f ca="true">+IF(OFFSET('Hygiene Data'!$G$11,0,10*ROW('Hygiene Data'!G199))="","",OFFSET('Hygiene Data'!$G$11,0,10*ROW('Hygiene Data'!G199)))</f>
        <v/>
      </c>
      <c r="DY205" s="294" t="str">
        <f ca="true">+IF(OFFSET('Hygiene Data'!$G$12,0,10*ROW('Hygiene Data'!G199))="","",OFFSET('Hygiene Data'!$G$12,0,10*ROW('Hygiene Data'!G199)))</f>
        <v/>
      </c>
      <c r="DZ205" s="294" t="str">
        <f ca="true">+IF(OFFSET('Hygiene Data'!$G$13,0,10*ROW('Hygiene Data'!G199))="","",OFFSET('Hygiene Data'!$G$13,0,10*ROW('Hygiene Data'!G199)))</f>
        <v/>
      </c>
      <c r="EA205" s="294" t="str">
        <f ca="true">+IF(OFFSET('Hygiene Data'!$H$11,0,10*ROW('Hygiene Data'!H199))="","",OFFSET('Hygiene Data'!$H$11,0,10*ROW('Hygiene Data'!H199)))</f>
        <v/>
      </c>
      <c r="EB205" s="294" t="str">
        <f ca="true">+IF(OFFSET('Hygiene Data'!$H$12,0,10*ROW('Hygiene Data'!H199))="","",OFFSET('Hygiene Data'!$H$12,0,10*ROW('Hygiene Data'!H199)))</f>
        <v/>
      </c>
      <c r="EC205" s="294" t="str">
        <f ca="true">+IF(OFFSET('Hygiene Data'!$H$13,0,10*ROW('Hygiene Data'!H199))="","",OFFSET('Hygiene Data'!$H$13,0,10*ROW('Hygiene Data'!H199)))</f>
        <v/>
      </c>
      <c r="ED205" s="294" t="str">
        <f ca="true">+IF(OFFSET('Hygiene Data'!$I$11,0,10*ROW('Hygiene Data'!I199))="","",OFFSET('Hygiene Data'!$I$11,0,10*ROW('Hygiene Data'!I199)))</f>
        <v/>
      </c>
      <c r="EE205" s="294" t="str">
        <f ca="true">+IF(OFFSET('Hygiene Data'!$I$12,0,10*ROW('Hygiene Data'!I199))="","",OFFSET('Hygiene Data'!$I$12,0,10*ROW('Hygiene Data'!I199)))</f>
        <v/>
      </c>
      <c r="EF205" s="294"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50" t="str">
        <f t="shared" ca="true" si="3"/>
        <v/>
      </c>
      <c r="D206" s="96"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6"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6"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6"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6"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6"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6"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6"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6"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6"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6"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6"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6"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6"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6"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6"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6"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6"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7"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7"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7"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7"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7"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7"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7"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7"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7"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7"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7"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7"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7"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7"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7"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7"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7"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7"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7"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7"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7"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7"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7"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7"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7"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7"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7"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7"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7"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7"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8"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8"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8"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8"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8"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8"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8"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8"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8"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8"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8"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8"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8"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8"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8"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8"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8"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8"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94"/>
      <c r="BS206" s="294" t="str">
        <f ca="true">+IF(OFFSET('Water Data'!$D$27,0,10*ROW('Water Data'!D200))="","",OFFSET('Water Data'!$D$27,0,10*ROW('Water Data'!D200)))</f>
        <v/>
      </c>
      <c r="BT206" s="294" t="str">
        <f ca="true">+IF(OFFSET('Water Data'!$D$28,0,10*ROW('Water Data'!D200))="","",OFFSET('Water Data'!$D$28,0,10*ROW('Water Data'!D200)))</f>
        <v/>
      </c>
      <c r="BU206" s="294" t="str">
        <f ca="true">+IF(OFFSET('Water Data'!$D$29,0,10*ROW('Water Data'!D200))="","",OFFSET('Water Data'!$D$29,0,10*ROW('Water Data'!D200)))</f>
        <v/>
      </c>
      <c r="BV206" s="294" t="str">
        <f ca="true">+IF(OFFSET('Water Data'!$E$27,0,10*ROW('Water Data'!E200))="","",OFFSET('Water Data'!$E$27,0,10*ROW('Water Data'!E200)))</f>
        <v/>
      </c>
      <c r="BW206" s="294" t="str">
        <f ca="true">+IF(OFFSET('Water Data'!$E$28,0,10*ROW('Water Data'!E200))="","",OFFSET('Water Data'!$E$28,0,10*ROW('Water Data'!E200)))</f>
        <v/>
      </c>
      <c r="BX206" s="294" t="str">
        <f ca="true">+IF(OFFSET('Water Data'!$E$29,0,10*ROW('Water Data'!E200))="","",OFFSET('Water Data'!$E$29,0,10*ROW('Water Data'!E200)))</f>
        <v/>
      </c>
      <c r="BY206" s="294" t="str">
        <f ca="true">+IF(OFFSET('Water Data'!$F$27,0,10*ROW('Water Data'!F200))="","",OFFSET('Water Data'!$F$27,0,10*ROW('Water Data'!F200)))</f>
        <v/>
      </c>
      <c r="BZ206" s="294" t="str">
        <f ca="true">+IF(OFFSET('Water Data'!$F$28,0,10*ROW('Water Data'!F200))="","",OFFSET('Water Data'!$F$28,0,10*ROW('Water Data'!F200)))</f>
        <v/>
      </c>
      <c r="CA206" s="294" t="str">
        <f ca="true">+IF(OFFSET('Water Data'!$F$29,0,10*ROW('Water Data'!F200))="","",OFFSET('Water Data'!$F$29,0,10*ROW('Water Data'!F200)))</f>
        <v/>
      </c>
      <c r="CB206" s="294" t="str">
        <f ca="true">+IF(OFFSET('Water Data'!$G$27,0,10*ROW('Water Data'!G200))="","",OFFSET('Water Data'!$G$27,0,10*ROW('Water Data'!G200)))</f>
        <v/>
      </c>
      <c r="CC206" s="294" t="str">
        <f ca="true">+IF(OFFSET('Water Data'!$G$28,0,10*ROW('Water Data'!G200))="","",OFFSET('Water Data'!$G$28,0,10*ROW('Water Data'!G200)))</f>
        <v/>
      </c>
      <c r="CD206" s="294" t="str">
        <f ca="true">+IF(OFFSET('Water Data'!$G$29,0,10*ROW('Water Data'!G200))="","",OFFSET('Water Data'!$G$29,0,10*ROW('Water Data'!G200)))</f>
        <v/>
      </c>
      <c r="CE206" s="294" t="str">
        <f ca="true">+IF(OFFSET('Water Data'!$H$27,0,10*ROW('Water Data'!H200))="","",OFFSET('Water Data'!$H$27,0,10*ROW('Water Data'!H200)))</f>
        <v/>
      </c>
      <c r="CF206" s="294" t="str">
        <f ca="true">+IF(OFFSET('Water Data'!$H$28,0,10*ROW('Water Data'!H200))="","",OFFSET('Water Data'!$H$28,0,10*ROW('Water Data'!H200)))</f>
        <v/>
      </c>
      <c r="CG206" s="294" t="str">
        <f ca="true">+IF(OFFSET('Water Data'!$H$29,0,10*ROW('Water Data'!H200))="","",OFFSET('Water Data'!$H$29,0,10*ROW('Water Data'!H200)))</f>
        <v/>
      </c>
      <c r="CH206" s="294" t="str">
        <f ca="true">+IF(OFFSET('Water Data'!$I$27,0,10*ROW('Water Data'!I200))="","",OFFSET('Water Data'!$I$27,0,10*ROW('Water Data'!I200)))</f>
        <v/>
      </c>
      <c r="CI206" s="294" t="str">
        <f ca="true">+IF(OFFSET('Water Data'!$I$28,0,10*ROW('Water Data'!I200))="","",OFFSET('Water Data'!$I$28,0,10*ROW('Water Data'!I200)))</f>
        <v/>
      </c>
      <c r="CJ206" s="294" t="str">
        <f ca="true">+IF(OFFSET('Water Data'!$I$29,0,10*ROW('Water Data'!I200))="","",OFFSET('Water Data'!$I$29,0,10*ROW('Water Data'!I200)))</f>
        <v/>
      </c>
      <c r="CK206" s="294" t="str">
        <f ca="true">+IF(OFFSET('Sanitation Data'!$D$28,0,10*ROW('Sanitation Data'!D200))="","",OFFSET('Sanitation Data'!$D$28,0,10*ROW('Sanitation Data'!D200)))</f>
        <v/>
      </c>
      <c r="CL206" s="294" t="str">
        <f ca="true">+IF(OFFSET('Sanitation Data'!$D$29,0,10*ROW('Sanitation Data'!D200))="","",OFFSET('Sanitation Data'!$D$29,0,10*ROW('Sanitation Data'!D200)))</f>
        <v/>
      </c>
      <c r="CM206" s="294" t="str">
        <f ca="true">+IF(OFFSET('Sanitation Data'!$D$30,0,10*ROW('Sanitation Data'!D200))="","",OFFSET('Sanitation Data'!$D$30,0,10*ROW('Sanitation Data'!D200)))</f>
        <v/>
      </c>
      <c r="CN206" s="294" t="str">
        <f ca="true">+IF(OFFSET('Sanitation Data'!$D$31,0,10*ROW('Sanitation Data'!D200))="","",OFFSET('Sanitation Data'!$D$31,0,10*ROW('Sanitation Data'!D200)))</f>
        <v/>
      </c>
      <c r="CO206" s="294" t="str">
        <f ca="true">+IF(OFFSET('Sanitation Data'!$D$32,0,10*ROW('Sanitation Data'!D200))="","",OFFSET('Sanitation Data'!$D$32,0,10*ROW('Sanitation Data'!D200)))</f>
        <v/>
      </c>
      <c r="CP206" s="294" t="str">
        <f ca="true">+IF(OFFSET('Sanitation Data'!$E$28,0,10*ROW('Sanitation Data'!E200))="","",OFFSET('Sanitation Data'!$E$28,0,10*ROW('Sanitation Data'!E200)))</f>
        <v/>
      </c>
      <c r="CQ206" s="294" t="str">
        <f ca="true">+IF(OFFSET('Sanitation Data'!$E$29,0,10*ROW('Sanitation Data'!E200))="","",OFFSET('Sanitation Data'!$E$29,0,10*ROW('Sanitation Data'!E200)))</f>
        <v/>
      </c>
      <c r="CR206" s="294" t="str">
        <f ca="true">+IF(OFFSET('Sanitation Data'!$E$30,0,10*ROW('Sanitation Data'!E200))="","",OFFSET('Sanitation Data'!$E$30,0,10*ROW('Sanitation Data'!E200)))</f>
        <v/>
      </c>
      <c r="CS206" s="294" t="str">
        <f ca="true">+IF(OFFSET('Sanitation Data'!$E$31,0,10*ROW('Sanitation Data'!E200))="","",OFFSET('Sanitation Data'!$E$31,0,10*ROW('Sanitation Data'!E200)))</f>
        <v/>
      </c>
      <c r="CT206" s="294" t="str">
        <f ca="true">+IF(OFFSET('Sanitation Data'!$E$32,0,10*ROW('Sanitation Data'!E200))="","",OFFSET('Sanitation Data'!$E$32,0,10*ROW('Sanitation Data'!E200)))</f>
        <v/>
      </c>
      <c r="CU206" s="294" t="str">
        <f ca="true">+IF(OFFSET('Sanitation Data'!$F$28,0,10*ROW('Sanitation Data'!F200))="","",OFFSET('Sanitation Data'!$F$28,0,10*ROW('Sanitation Data'!F200)))</f>
        <v/>
      </c>
      <c r="CV206" s="294" t="str">
        <f ca="true">+IF(OFFSET('Sanitation Data'!$F$29,0,10*ROW('Sanitation Data'!F200))="","",OFFSET('Sanitation Data'!$F$29,0,10*ROW('Sanitation Data'!F200)))</f>
        <v/>
      </c>
      <c r="CW206" s="294" t="str">
        <f ca="true">+IF(OFFSET('Sanitation Data'!$F$30,0,10*ROW('Sanitation Data'!F200))="","",OFFSET('Sanitation Data'!$F$30,0,10*ROW('Sanitation Data'!F200)))</f>
        <v/>
      </c>
      <c r="CX206" s="294" t="str">
        <f ca="true">+IF(OFFSET('Sanitation Data'!$F$31,0,10*ROW('Sanitation Data'!F200))="","",OFFSET('Sanitation Data'!$F$31,0,10*ROW('Sanitation Data'!F200)))</f>
        <v/>
      </c>
      <c r="CY206" s="294" t="str">
        <f ca="true">+IF(OFFSET('Sanitation Data'!$F$32,0,10*ROW('Sanitation Data'!F200))="","",OFFSET('Sanitation Data'!$F$32,0,10*ROW('Sanitation Data'!F200)))</f>
        <v/>
      </c>
      <c r="CZ206" s="294" t="str">
        <f ca="true">+IF(OFFSET('Sanitation Data'!$G$28,0,10*ROW('Sanitation Data'!G200))="","",OFFSET('Sanitation Data'!$G$28,0,10*ROW('Sanitation Data'!G200)))</f>
        <v/>
      </c>
      <c r="DA206" s="294" t="str">
        <f ca="true">+IF(OFFSET('Sanitation Data'!$G$29,0,10*ROW('Sanitation Data'!G200))="","",OFFSET('Sanitation Data'!$G$29,0,10*ROW('Sanitation Data'!G200)))</f>
        <v/>
      </c>
      <c r="DB206" s="294" t="str">
        <f ca="true">+IF(OFFSET('Sanitation Data'!$G$30,0,10*ROW('Sanitation Data'!G200))="","",OFFSET('Sanitation Data'!$G$30,0,10*ROW('Sanitation Data'!G200)))</f>
        <v/>
      </c>
      <c r="DC206" s="294" t="str">
        <f ca="true">+IF(OFFSET('Sanitation Data'!$G$31,0,10*ROW('Sanitation Data'!G200))="","",OFFSET('Sanitation Data'!$G$31,0,10*ROW('Sanitation Data'!G200)))</f>
        <v/>
      </c>
      <c r="DD206" s="294" t="str">
        <f ca="true">+IF(OFFSET('Sanitation Data'!$G$32,0,10*ROW('Sanitation Data'!G200))="","",OFFSET('Sanitation Data'!$G$32,0,10*ROW('Sanitation Data'!G200)))</f>
        <v/>
      </c>
      <c r="DE206" s="294" t="str">
        <f ca="true">+IF(OFFSET('Sanitation Data'!$H$28,0,10*ROW('Sanitation Data'!H200))="","",OFFSET('Sanitation Data'!$H$28,0,10*ROW('Sanitation Data'!H200)))</f>
        <v/>
      </c>
      <c r="DF206" s="294" t="str">
        <f ca="true">+IF(OFFSET('Sanitation Data'!$H$29,0,10*ROW('Sanitation Data'!H200))="","",OFFSET('Sanitation Data'!$H$29,0,10*ROW('Sanitation Data'!H200)))</f>
        <v/>
      </c>
      <c r="DG206" s="294" t="str">
        <f ca="true">+IF(OFFSET('Sanitation Data'!$H$30,0,10*ROW('Sanitation Data'!H200))="","",OFFSET('Sanitation Data'!$H$30,0,10*ROW('Sanitation Data'!H200)))</f>
        <v/>
      </c>
      <c r="DH206" s="294" t="str">
        <f ca="true">+IF(OFFSET('Sanitation Data'!$H$31,0,10*ROW('Sanitation Data'!H200))="","",OFFSET('Sanitation Data'!$H$31,0,10*ROW('Sanitation Data'!H200)))</f>
        <v/>
      </c>
      <c r="DI206" s="294" t="str">
        <f ca="true">+IF(OFFSET('Sanitation Data'!$H$32,0,10*ROW('Sanitation Data'!H200))="","",OFFSET('Sanitation Data'!$H$32,0,10*ROW('Sanitation Data'!H200)))</f>
        <v/>
      </c>
      <c r="DJ206" s="294" t="str">
        <f ca="true">+IF(OFFSET('Sanitation Data'!$I$28,0,10*ROW('Sanitation Data'!I200))="","",OFFSET('Sanitation Data'!$I$28,0,10*ROW('Sanitation Data'!I200)))</f>
        <v/>
      </c>
      <c r="DK206" s="294" t="str">
        <f ca="true">+IF(OFFSET('Sanitation Data'!$I$29,0,10*ROW('Sanitation Data'!I200))="","",OFFSET('Sanitation Data'!$I$29,0,10*ROW('Sanitation Data'!I200)))</f>
        <v/>
      </c>
      <c r="DL206" s="294" t="str">
        <f ca="true">+IF(OFFSET('Sanitation Data'!$I$30,0,10*ROW('Sanitation Data'!I200))="","",OFFSET('Sanitation Data'!$I$30,0,10*ROW('Sanitation Data'!I200)))</f>
        <v/>
      </c>
      <c r="DM206" s="294" t="str">
        <f ca="true">+IF(OFFSET('Sanitation Data'!$I$31,0,10*ROW('Sanitation Data'!I200))="","",OFFSET('Sanitation Data'!$I$31,0,10*ROW('Sanitation Data'!I200)))</f>
        <v/>
      </c>
      <c r="DN206" s="294" t="str">
        <f ca="true">+IF(OFFSET('Sanitation Data'!$I$32,0,10*ROW('Sanitation Data'!I200))="","",OFFSET('Sanitation Data'!$I$32,0,10*ROW('Sanitation Data'!I200)))</f>
        <v/>
      </c>
      <c r="DO206" s="294" t="str">
        <f ca="true">+IF(OFFSET('Hygiene Data'!$D$11,0,10*ROW('Hygiene Data'!D200))="","",OFFSET('Hygiene Data'!$D$11,0,10*ROW('Hygiene Data'!D200)))</f>
        <v/>
      </c>
      <c r="DP206" s="294" t="str">
        <f ca="true">+IF(OFFSET('Hygiene Data'!$D$12,0,10*ROW('Hygiene Data'!D200))="","",OFFSET('Hygiene Data'!$D$12,0,10*ROW('Hygiene Data'!D200)))</f>
        <v/>
      </c>
      <c r="DQ206" s="294" t="str">
        <f ca="true">+IF(OFFSET('Hygiene Data'!$D$13,0,10*ROW('Hygiene Data'!D200))="","",OFFSET('Hygiene Data'!$D$13,0,10*ROW('Hygiene Data'!D200)))</f>
        <v/>
      </c>
      <c r="DR206" s="294" t="str">
        <f ca="true">+IF(OFFSET('Hygiene Data'!$E$11,0,10*ROW('Hygiene Data'!E200))="","",OFFSET('Hygiene Data'!$E$11,0,10*ROW('Hygiene Data'!E200)))</f>
        <v/>
      </c>
      <c r="DS206" s="294" t="str">
        <f ca="true">+IF(OFFSET('Hygiene Data'!$E$12,0,10*ROW('Hygiene Data'!E200))="","",OFFSET('Hygiene Data'!$E$12,0,10*ROW('Hygiene Data'!E200)))</f>
        <v/>
      </c>
      <c r="DT206" s="294" t="str">
        <f ca="true">+IF(OFFSET('Hygiene Data'!$E$13,0,10*ROW('Hygiene Data'!E200))="","",OFFSET('Hygiene Data'!$E$13,0,10*ROW('Hygiene Data'!E200)))</f>
        <v/>
      </c>
      <c r="DU206" s="294" t="str">
        <f ca="true">+IF(OFFSET('Hygiene Data'!$F$11,0,10*ROW('Hygiene Data'!F200))="","",OFFSET('Hygiene Data'!$F$11,0,10*ROW('Hygiene Data'!F200)))</f>
        <v/>
      </c>
      <c r="DV206" s="294" t="str">
        <f ca="true">+IF(OFFSET('Hygiene Data'!$F$12,0,10*ROW('Hygiene Data'!F200))="","",OFFSET('Hygiene Data'!$F$12,0,10*ROW('Hygiene Data'!F200)))</f>
        <v/>
      </c>
      <c r="DW206" s="294" t="str">
        <f ca="true">+IF(OFFSET('Hygiene Data'!$F$13,0,10*ROW('Hygiene Data'!F200))="","",OFFSET('Hygiene Data'!$F$13,0,10*ROW('Hygiene Data'!F200)))</f>
        <v/>
      </c>
      <c r="DX206" s="294" t="str">
        <f ca="true">+IF(OFFSET('Hygiene Data'!$G$11,0,10*ROW('Hygiene Data'!G200))="","",OFFSET('Hygiene Data'!$G$11,0,10*ROW('Hygiene Data'!G200)))</f>
        <v/>
      </c>
      <c r="DY206" s="294" t="str">
        <f ca="true">+IF(OFFSET('Hygiene Data'!$G$12,0,10*ROW('Hygiene Data'!G200))="","",OFFSET('Hygiene Data'!$G$12,0,10*ROW('Hygiene Data'!G200)))</f>
        <v/>
      </c>
      <c r="DZ206" s="294" t="str">
        <f ca="true">+IF(OFFSET('Hygiene Data'!$G$13,0,10*ROW('Hygiene Data'!G200))="","",OFFSET('Hygiene Data'!$G$13,0,10*ROW('Hygiene Data'!G200)))</f>
        <v/>
      </c>
      <c r="EA206" s="294" t="str">
        <f ca="true">+IF(OFFSET('Hygiene Data'!$H$11,0,10*ROW('Hygiene Data'!H200))="","",OFFSET('Hygiene Data'!$H$11,0,10*ROW('Hygiene Data'!H200)))</f>
        <v/>
      </c>
      <c r="EB206" s="294" t="str">
        <f ca="true">+IF(OFFSET('Hygiene Data'!$H$12,0,10*ROW('Hygiene Data'!H200))="","",OFFSET('Hygiene Data'!$H$12,0,10*ROW('Hygiene Data'!H200)))</f>
        <v/>
      </c>
      <c r="EC206" s="294" t="str">
        <f ca="true">+IF(OFFSET('Hygiene Data'!$H$13,0,10*ROW('Hygiene Data'!H200))="","",OFFSET('Hygiene Data'!$H$13,0,10*ROW('Hygiene Data'!H200)))</f>
        <v/>
      </c>
      <c r="ED206" s="294" t="str">
        <f ca="true">+IF(OFFSET('Hygiene Data'!$I$11,0,10*ROW('Hygiene Data'!I200))="","",OFFSET('Hygiene Data'!$I$11,0,10*ROW('Hygiene Data'!I200)))</f>
        <v/>
      </c>
      <c r="EE206" s="294" t="str">
        <f ca="true">+IF(OFFSET('Hygiene Data'!$I$12,0,10*ROW('Hygiene Data'!I200))="","",OFFSET('Hygiene Data'!$I$12,0,10*ROW('Hygiene Data'!I200)))</f>
        <v/>
      </c>
      <c r="EF206" s="294"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50" t="str">
        <f t="shared" ca="true" si="3"/>
        <v/>
      </c>
      <c r="D207" s="96"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6"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6"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6"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6"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6"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6"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6"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6"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6"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6"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6"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6"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6"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6"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6"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6"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6"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7"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7"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7"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7"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7"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7"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7"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7"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7"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7"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7"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7"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7"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7"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7"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7"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7"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7"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7"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7"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7"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7"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7"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7"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7"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7"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7"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7"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7"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7"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8"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8"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8"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8"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8"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8"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8"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8"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8"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8"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8"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8"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8"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8"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8"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8"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8"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8"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94"/>
      <c r="BS207" s="294" t="str">
        <f ca="true">+IF(OFFSET('Water Data'!$D$27,0,10*ROW('Water Data'!D201))="","",OFFSET('Water Data'!$D$27,0,10*ROW('Water Data'!D201)))</f>
        <v/>
      </c>
      <c r="BT207" s="294" t="str">
        <f ca="true">+IF(OFFSET('Water Data'!$D$28,0,10*ROW('Water Data'!D201))="","",OFFSET('Water Data'!$D$28,0,10*ROW('Water Data'!D201)))</f>
        <v/>
      </c>
      <c r="BU207" s="294" t="str">
        <f ca="true">+IF(OFFSET('Water Data'!$D$29,0,10*ROW('Water Data'!D201))="","",OFFSET('Water Data'!$D$29,0,10*ROW('Water Data'!D201)))</f>
        <v/>
      </c>
      <c r="BV207" s="294" t="str">
        <f ca="true">+IF(OFFSET('Water Data'!$E$27,0,10*ROW('Water Data'!E201))="","",OFFSET('Water Data'!$E$27,0,10*ROW('Water Data'!E201)))</f>
        <v/>
      </c>
      <c r="BW207" s="294" t="str">
        <f ca="true">+IF(OFFSET('Water Data'!$E$28,0,10*ROW('Water Data'!E201))="","",OFFSET('Water Data'!$E$28,0,10*ROW('Water Data'!E201)))</f>
        <v/>
      </c>
      <c r="BX207" s="294" t="str">
        <f ca="true">+IF(OFFSET('Water Data'!$E$29,0,10*ROW('Water Data'!E201))="","",OFFSET('Water Data'!$E$29,0,10*ROW('Water Data'!E201)))</f>
        <v/>
      </c>
      <c r="BY207" s="294" t="str">
        <f ca="true">+IF(OFFSET('Water Data'!$F$27,0,10*ROW('Water Data'!F201))="","",OFFSET('Water Data'!$F$27,0,10*ROW('Water Data'!F201)))</f>
        <v/>
      </c>
      <c r="BZ207" s="294" t="str">
        <f ca="true">+IF(OFFSET('Water Data'!$F$28,0,10*ROW('Water Data'!F201))="","",OFFSET('Water Data'!$F$28,0,10*ROW('Water Data'!F201)))</f>
        <v/>
      </c>
      <c r="CA207" s="294" t="str">
        <f ca="true">+IF(OFFSET('Water Data'!$F$29,0,10*ROW('Water Data'!F201))="","",OFFSET('Water Data'!$F$29,0,10*ROW('Water Data'!F201)))</f>
        <v/>
      </c>
      <c r="CB207" s="294" t="str">
        <f ca="true">+IF(OFFSET('Water Data'!$G$27,0,10*ROW('Water Data'!G201))="","",OFFSET('Water Data'!$G$27,0,10*ROW('Water Data'!G201)))</f>
        <v/>
      </c>
      <c r="CC207" s="294" t="str">
        <f ca="true">+IF(OFFSET('Water Data'!$G$28,0,10*ROW('Water Data'!G201))="","",OFFSET('Water Data'!$G$28,0,10*ROW('Water Data'!G201)))</f>
        <v/>
      </c>
      <c r="CD207" s="294" t="str">
        <f ca="true">+IF(OFFSET('Water Data'!$G$29,0,10*ROW('Water Data'!G201))="","",OFFSET('Water Data'!$G$29,0,10*ROW('Water Data'!G201)))</f>
        <v/>
      </c>
      <c r="CE207" s="294" t="str">
        <f ca="true">+IF(OFFSET('Water Data'!$H$27,0,10*ROW('Water Data'!H201))="","",OFFSET('Water Data'!$H$27,0,10*ROW('Water Data'!H201)))</f>
        <v/>
      </c>
      <c r="CF207" s="294" t="str">
        <f ca="true">+IF(OFFSET('Water Data'!$H$28,0,10*ROW('Water Data'!H201))="","",OFFSET('Water Data'!$H$28,0,10*ROW('Water Data'!H201)))</f>
        <v/>
      </c>
      <c r="CG207" s="294" t="str">
        <f ca="true">+IF(OFFSET('Water Data'!$H$29,0,10*ROW('Water Data'!H201))="","",OFFSET('Water Data'!$H$29,0,10*ROW('Water Data'!H201)))</f>
        <v/>
      </c>
      <c r="CH207" s="294" t="str">
        <f ca="true">+IF(OFFSET('Water Data'!$I$27,0,10*ROW('Water Data'!I201))="","",OFFSET('Water Data'!$I$27,0,10*ROW('Water Data'!I201)))</f>
        <v/>
      </c>
      <c r="CI207" s="294" t="str">
        <f ca="true">+IF(OFFSET('Water Data'!$I$28,0,10*ROW('Water Data'!I201))="","",OFFSET('Water Data'!$I$28,0,10*ROW('Water Data'!I201)))</f>
        <v/>
      </c>
      <c r="CJ207" s="294" t="str">
        <f ca="true">+IF(OFFSET('Water Data'!$I$29,0,10*ROW('Water Data'!I201))="","",OFFSET('Water Data'!$I$29,0,10*ROW('Water Data'!I201)))</f>
        <v/>
      </c>
      <c r="CK207" s="294" t="str">
        <f ca="true">+IF(OFFSET('Sanitation Data'!$D$28,0,10*ROW('Sanitation Data'!D201))="","",OFFSET('Sanitation Data'!$D$28,0,10*ROW('Sanitation Data'!D201)))</f>
        <v/>
      </c>
      <c r="CL207" s="294" t="str">
        <f ca="true">+IF(OFFSET('Sanitation Data'!$D$29,0,10*ROW('Sanitation Data'!D201))="","",OFFSET('Sanitation Data'!$D$29,0,10*ROW('Sanitation Data'!D201)))</f>
        <v/>
      </c>
      <c r="CM207" s="294" t="str">
        <f ca="true">+IF(OFFSET('Sanitation Data'!$D$30,0,10*ROW('Sanitation Data'!D201))="","",OFFSET('Sanitation Data'!$D$30,0,10*ROW('Sanitation Data'!D201)))</f>
        <v/>
      </c>
      <c r="CN207" s="294" t="str">
        <f ca="true">+IF(OFFSET('Sanitation Data'!$D$31,0,10*ROW('Sanitation Data'!D201))="","",OFFSET('Sanitation Data'!$D$31,0,10*ROW('Sanitation Data'!D201)))</f>
        <v/>
      </c>
      <c r="CO207" s="294" t="str">
        <f ca="true">+IF(OFFSET('Sanitation Data'!$D$32,0,10*ROW('Sanitation Data'!D201))="","",OFFSET('Sanitation Data'!$D$32,0,10*ROW('Sanitation Data'!D201)))</f>
        <v/>
      </c>
      <c r="CP207" s="294" t="str">
        <f ca="true">+IF(OFFSET('Sanitation Data'!$E$28,0,10*ROW('Sanitation Data'!E201))="","",OFFSET('Sanitation Data'!$E$28,0,10*ROW('Sanitation Data'!E201)))</f>
        <v/>
      </c>
      <c r="CQ207" s="294" t="str">
        <f ca="true">+IF(OFFSET('Sanitation Data'!$E$29,0,10*ROW('Sanitation Data'!E201))="","",OFFSET('Sanitation Data'!$E$29,0,10*ROW('Sanitation Data'!E201)))</f>
        <v/>
      </c>
      <c r="CR207" s="294" t="str">
        <f ca="true">+IF(OFFSET('Sanitation Data'!$E$30,0,10*ROW('Sanitation Data'!E201))="","",OFFSET('Sanitation Data'!$E$30,0,10*ROW('Sanitation Data'!E201)))</f>
        <v/>
      </c>
      <c r="CS207" s="294" t="str">
        <f ca="true">+IF(OFFSET('Sanitation Data'!$E$31,0,10*ROW('Sanitation Data'!E201))="","",OFFSET('Sanitation Data'!$E$31,0,10*ROW('Sanitation Data'!E201)))</f>
        <v/>
      </c>
      <c r="CT207" s="294" t="str">
        <f ca="true">+IF(OFFSET('Sanitation Data'!$E$32,0,10*ROW('Sanitation Data'!E201))="","",OFFSET('Sanitation Data'!$E$32,0,10*ROW('Sanitation Data'!E201)))</f>
        <v/>
      </c>
      <c r="CU207" s="294" t="str">
        <f ca="true">+IF(OFFSET('Sanitation Data'!$F$28,0,10*ROW('Sanitation Data'!F201))="","",OFFSET('Sanitation Data'!$F$28,0,10*ROW('Sanitation Data'!F201)))</f>
        <v/>
      </c>
      <c r="CV207" s="294" t="str">
        <f ca="true">+IF(OFFSET('Sanitation Data'!$F$29,0,10*ROW('Sanitation Data'!F201))="","",OFFSET('Sanitation Data'!$F$29,0,10*ROW('Sanitation Data'!F201)))</f>
        <v/>
      </c>
      <c r="CW207" s="294" t="str">
        <f ca="true">+IF(OFFSET('Sanitation Data'!$F$30,0,10*ROW('Sanitation Data'!F201))="","",OFFSET('Sanitation Data'!$F$30,0,10*ROW('Sanitation Data'!F201)))</f>
        <v/>
      </c>
      <c r="CX207" s="294" t="str">
        <f ca="true">+IF(OFFSET('Sanitation Data'!$F$31,0,10*ROW('Sanitation Data'!F201))="","",OFFSET('Sanitation Data'!$F$31,0,10*ROW('Sanitation Data'!F201)))</f>
        <v/>
      </c>
      <c r="CY207" s="294" t="str">
        <f ca="true">+IF(OFFSET('Sanitation Data'!$F$32,0,10*ROW('Sanitation Data'!F201))="","",OFFSET('Sanitation Data'!$F$32,0,10*ROW('Sanitation Data'!F201)))</f>
        <v/>
      </c>
      <c r="CZ207" s="294" t="str">
        <f ca="true">+IF(OFFSET('Sanitation Data'!$G$28,0,10*ROW('Sanitation Data'!G201))="","",OFFSET('Sanitation Data'!$G$28,0,10*ROW('Sanitation Data'!G201)))</f>
        <v/>
      </c>
      <c r="DA207" s="294" t="str">
        <f ca="true">+IF(OFFSET('Sanitation Data'!$G$29,0,10*ROW('Sanitation Data'!G201))="","",OFFSET('Sanitation Data'!$G$29,0,10*ROW('Sanitation Data'!G201)))</f>
        <v/>
      </c>
      <c r="DB207" s="294" t="str">
        <f ca="true">+IF(OFFSET('Sanitation Data'!$G$30,0,10*ROW('Sanitation Data'!G201))="","",OFFSET('Sanitation Data'!$G$30,0,10*ROW('Sanitation Data'!G201)))</f>
        <v/>
      </c>
      <c r="DC207" s="294" t="str">
        <f ca="true">+IF(OFFSET('Sanitation Data'!$G$31,0,10*ROW('Sanitation Data'!G201))="","",OFFSET('Sanitation Data'!$G$31,0,10*ROW('Sanitation Data'!G201)))</f>
        <v/>
      </c>
      <c r="DD207" s="294" t="str">
        <f ca="true">+IF(OFFSET('Sanitation Data'!$G$32,0,10*ROW('Sanitation Data'!G201))="","",OFFSET('Sanitation Data'!$G$32,0,10*ROW('Sanitation Data'!G201)))</f>
        <v/>
      </c>
      <c r="DE207" s="294" t="str">
        <f ca="true">+IF(OFFSET('Sanitation Data'!$H$28,0,10*ROW('Sanitation Data'!H201))="","",OFFSET('Sanitation Data'!$H$28,0,10*ROW('Sanitation Data'!H201)))</f>
        <v/>
      </c>
      <c r="DF207" s="294" t="str">
        <f ca="true">+IF(OFFSET('Sanitation Data'!$H$29,0,10*ROW('Sanitation Data'!H201))="","",OFFSET('Sanitation Data'!$H$29,0,10*ROW('Sanitation Data'!H201)))</f>
        <v/>
      </c>
      <c r="DG207" s="294" t="str">
        <f ca="true">+IF(OFFSET('Sanitation Data'!$H$30,0,10*ROW('Sanitation Data'!H201))="","",OFFSET('Sanitation Data'!$H$30,0,10*ROW('Sanitation Data'!H201)))</f>
        <v/>
      </c>
      <c r="DH207" s="294" t="str">
        <f ca="true">+IF(OFFSET('Sanitation Data'!$H$31,0,10*ROW('Sanitation Data'!H201))="","",OFFSET('Sanitation Data'!$H$31,0,10*ROW('Sanitation Data'!H201)))</f>
        <v/>
      </c>
      <c r="DI207" s="294" t="str">
        <f ca="true">+IF(OFFSET('Sanitation Data'!$H$32,0,10*ROW('Sanitation Data'!H201))="","",OFFSET('Sanitation Data'!$H$32,0,10*ROW('Sanitation Data'!H201)))</f>
        <v/>
      </c>
      <c r="DJ207" s="294" t="str">
        <f ca="true">+IF(OFFSET('Sanitation Data'!$I$28,0,10*ROW('Sanitation Data'!I201))="","",OFFSET('Sanitation Data'!$I$28,0,10*ROW('Sanitation Data'!I201)))</f>
        <v/>
      </c>
      <c r="DK207" s="294" t="str">
        <f ca="true">+IF(OFFSET('Sanitation Data'!$I$29,0,10*ROW('Sanitation Data'!I201))="","",OFFSET('Sanitation Data'!$I$29,0,10*ROW('Sanitation Data'!I201)))</f>
        <v/>
      </c>
      <c r="DL207" s="294" t="str">
        <f ca="true">+IF(OFFSET('Sanitation Data'!$I$30,0,10*ROW('Sanitation Data'!I201))="","",OFFSET('Sanitation Data'!$I$30,0,10*ROW('Sanitation Data'!I201)))</f>
        <v/>
      </c>
      <c r="DM207" s="294" t="str">
        <f ca="true">+IF(OFFSET('Sanitation Data'!$I$31,0,10*ROW('Sanitation Data'!I201))="","",OFFSET('Sanitation Data'!$I$31,0,10*ROW('Sanitation Data'!I201)))</f>
        <v/>
      </c>
      <c r="DN207" s="294" t="str">
        <f ca="true">+IF(OFFSET('Sanitation Data'!$I$32,0,10*ROW('Sanitation Data'!I201))="","",OFFSET('Sanitation Data'!$I$32,0,10*ROW('Sanitation Data'!I201)))</f>
        <v/>
      </c>
      <c r="DO207" s="294" t="str">
        <f ca="true">+IF(OFFSET('Hygiene Data'!$D$11,0,10*ROW('Hygiene Data'!D201))="","",OFFSET('Hygiene Data'!$D$11,0,10*ROW('Hygiene Data'!D201)))</f>
        <v/>
      </c>
      <c r="DP207" s="294" t="str">
        <f ca="true">+IF(OFFSET('Hygiene Data'!$D$12,0,10*ROW('Hygiene Data'!D201))="","",OFFSET('Hygiene Data'!$D$12,0,10*ROW('Hygiene Data'!D201)))</f>
        <v/>
      </c>
      <c r="DQ207" s="294" t="str">
        <f ca="true">+IF(OFFSET('Hygiene Data'!$D$13,0,10*ROW('Hygiene Data'!D201))="","",OFFSET('Hygiene Data'!$D$13,0,10*ROW('Hygiene Data'!D201)))</f>
        <v/>
      </c>
      <c r="DR207" s="294" t="str">
        <f ca="true">+IF(OFFSET('Hygiene Data'!$E$11,0,10*ROW('Hygiene Data'!E201))="","",OFFSET('Hygiene Data'!$E$11,0,10*ROW('Hygiene Data'!E201)))</f>
        <v/>
      </c>
      <c r="DS207" s="294" t="str">
        <f ca="true">+IF(OFFSET('Hygiene Data'!$E$12,0,10*ROW('Hygiene Data'!E201))="","",OFFSET('Hygiene Data'!$E$12,0,10*ROW('Hygiene Data'!E201)))</f>
        <v/>
      </c>
      <c r="DT207" s="294" t="str">
        <f ca="true">+IF(OFFSET('Hygiene Data'!$E$13,0,10*ROW('Hygiene Data'!E201))="","",OFFSET('Hygiene Data'!$E$13,0,10*ROW('Hygiene Data'!E201)))</f>
        <v/>
      </c>
      <c r="DU207" s="294" t="str">
        <f ca="true">+IF(OFFSET('Hygiene Data'!$F$11,0,10*ROW('Hygiene Data'!F201))="","",OFFSET('Hygiene Data'!$F$11,0,10*ROW('Hygiene Data'!F201)))</f>
        <v/>
      </c>
      <c r="DV207" s="294" t="str">
        <f ca="true">+IF(OFFSET('Hygiene Data'!$F$12,0,10*ROW('Hygiene Data'!F201))="","",OFFSET('Hygiene Data'!$F$12,0,10*ROW('Hygiene Data'!F201)))</f>
        <v/>
      </c>
      <c r="DW207" s="294" t="str">
        <f ca="true">+IF(OFFSET('Hygiene Data'!$F$13,0,10*ROW('Hygiene Data'!F201))="","",OFFSET('Hygiene Data'!$F$13,0,10*ROW('Hygiene Data'!F201)))</f>
        <v/>
      </c>
      <c r="DX207" s="294" t="str">
        <f ca="true">+IF(OFFSET('Hygiene Data'!$G$11,0,10*ROW('Hygiene Data'!G201))="","",OFFSET('Hygiene Data'!$G$11,0,10*ROW('Hygiene Data'!G201)))</f>
        <v/>
      </c>
      <c r="DY207" s="294" t="str">
        <f ca="true">+IF(OFFSET('Hygiene Data'!$G$12,0,10*ROW('Hygiene Data'!G201))="","",OFFSET('Hygiene Data'!$G$12,0,10*ROW('Hygiene Data'!G201)))</f>
        <v/>
      </c>
      <c r="DZ207" s="294" t="str">
        <f ca="true">+IF(OFFSET('Hygiene Data'!$G$13,0,10*ROW('Hygiene Data'!G201))="","",OFFSET('Hygiene Data'!$G$13,0,10*ROW('Hygiene Data'!G201)))</f>
        <v/>
      </c>
      <c r="EA207" s="294" t="str">
        <f ca="true">+IF(OFFSET('Hygiene Data'!$H$11,0,10*ROW('Hygiene Data'!H201))="","",OFFSET('Hygiene Data'!$H$11,0,10*ROW('Hygiene Data'!H201)))</f>
        <v/>
      </c>
      <c r="EB207" s="294" t="str">
        <f ca="true">+IF(OFFSET('Hygiene Data'!$H$12,0,10*ROW('Hygiene Data'!H201))="","",OFFSET('Hygiene Data'!$H$12,0,10*ROW('Hygiene Data'!H201)))</f>
        <v/>
      </c>
      <c r="EC207" s="294" t="str">
        <f ca="true">+IF(OFFSET('Hygiene Data'!$H$13,0,10*ROW('Hygiene Data'!H201))="","",OFFSET('Hygiene Data'!$H$13,0,10*ROW('Hygiene Data'!H201)))</f>
        <v/>
      </c>
      <c r="ED207" s="294" t="str">
        <f ca="true">+IF(OFFSET('Hygiene Data'!$I$11,0,10*ROW('Hygiene Data'!I201))="","",OFFSET('Hygiene Data'!$I$11,0,10*ROW('Hygiene Data'!I201)))</f>
        <v/>
      </c>
      <c r="EE207" s="294" t="str">
        <f ca="true">+IF(OFFSET('Hygiene Data'!$I$12,0,10*ROW('Hygiene Data'!I201))="","",OFFSET('Hygiene Data'!$I$12,0,10*ROW('Hygiene Data'!I201)))</f>
        <v/>
      </c>
      <c r="EF207" s="294"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27" customWidth="true"/>
    <col min="3" max="3" width="29.75" customWidth="true"/>
    <col min="4" max="9" width="7.875" customWidth="true"/>
    <col min="10" max="11" width="1.125" customWidth="true"/>
    <col min="12" max="12" width="24.625" style="127" customWidth="true"/>
    <col min="13" max="13" width="29.75" customWidth="true"/>
    <col min="14" max="19" width="7.875" customWidth="true"/>
    <col min="20" max="21" width="1.125" customWidth="true"/>
    <col min="22" max="22" width="24.625" style="127" customWidth="true"/>
    <col min="23" max="23" width="29.75" customWidth="true"/>
    <col min="24" max="29" width="7.875" customWidth="true"/>
    <col min="30" max="31" width="1.125" customWidth="true"/>
    <col min="32" max="32" width="24.625" style="127" customWidth="true"/>
    <col min="33" max="33" width="29.75" customWidth="true"/>
    <col min="34" max="39" width="7.875" customWidth="true"/>
    <col min="40" max="41" width="1.125" customWidth="true"/>
    <col min="42" max="42" width="24.625" style="127" customWidth="true"/>
    <col min="43" max="43" width="29.75" customWidth="true"/>
    <col min="44" max="49" width="7.875" customWidth="true"/>
    <col min="50" max="51" width="1.125" customWidth="true"/>
    <col min="52" max="52" width="24.625" style="127" customWidth="true"/>
    <col min="53" max="53" width="29.75" style="127" customWidth="true"/>
    <col min="54" max="59" width="7.875" style="127" customWidth="true"/>
    <col min="60" max="61" width="1.125" customWidth="true"/>
    <col min="62" max="62" width="24.625" style="127" customWidth="true"/>
    <col min="63" max="63" width="29.75" customWidth="true"/>
    <col min="64" max="69" width="7.875" customWidth="true"/>
    <col min="70" max="71" width="1.125" customWidth="true"/>
    <col min="72" max="72" width="24.625" style="127" customWidth="true"/>
    <col min="73" max="73" width="29.75" customWidth="true"/>
    <col min="74" max="79" width="7.875" customWidth="true"/>
    <col min="80" max="81" width="1.125" customWidth="true"/>
    <col min="82" max="82" width="24.625" style="127" customWidth="true"/>
    <col min="83" max="83" width="29.75" customWidth="true"/>
    <col min="84" max="89" width="7.875" customWidth="true"/>
    <col min="90" max="91" width="1.125" customWidth="true"/>
    <col min="92" max="92" width="24.625" style="127" customWidth="true"/>
    <col min="93" max="93" width="29.75" customWidth="true"/>
    <col min="94" max="99" width="7.875" customWidth="true"/>
    <col min="100" max="101" width="1.125" customWidth="true"/>
    <col min="102" max="102" width="24.625" style="127" customWidth="true"/>
    <col min="103" max="103" width="29.75" customWidth="true"/>
    <col min="104" max="109" width="7.875" customWidth="true"/>
    <col min="110" max="111" width="1.125" customWidth="true"/>
    <col min="112" max="112" width="24.625" style="127" customWidth="true"/>
    <col min="113" max="113" width="29.75" customWidth="true"/>
    <col min="114" max="119" width="7.875" customWidth="true"/>
    <col min="120" max="121" width="1.125" customWidth="true"/>
    <col min="122" max="122" width="24.625" style="127" customWidth="true"/>
    <col min="123" max="123" width="29.75" customWidth="true"/>
    <col min="124" max="129" width="7.875" customWidth="true"/>
    <col min="130" max="131" width="1.125" customWidth="true"/>
    <col min="132" max="132" width="24.625" style="127" customWidth="true"/>
    <col min="133" max="133" width="29.75" customWidth="true"/>
    <col min="134" max="139" width="7.875" customWidth="true"/>
    <col min="140" max="141" width="1.125" customWidth="true"/>
    <col min="142" max="142" width="24.625" style="127" customWidth="true"/>
    <col min="143" max="143" width="29.75" customWidth="true"/>
    <col min="144" max="149" width="7.875" customWidth="true"/>
    <col min="150" max="151" width="1.125" customWidth="true"/>
    <col min="152" max="152" width="24.625" style="127" customWidth="true"/>
    <col min="153" max="153" width="29.75" customWidth="true"/>
    <col min="154" max="159" width="7.875" customWidth="true"/>
    <col min="160" max="161" width="1.125" customWidth="true"/>
    <col min="162" max="162" width="24.625" style="127" customWidth="true"/>
    <col min="163" max="163" width="29.75" customWidth="true"/>
    <col min="164" max="169" width="7.875" customWidth="true"/>
    <col min="170" max="171" width="1.125" customWidth="true"/>
    <col min="172" max="172" width="24.625" style="127" customWidth="true"/>
    <col min="173" max="173" width="29.75" customWidth="true"/>
    <col min="174" max="179" width="7.875" customWidth="true"/>
    <col min="180" max="181" width="1.125" customWidth="true"/>
    <col min="182" max="182" width="24.625" style="127" customWidth="true"/>
    <col min="183" max="183" width="29.75" customWidth="true"/>
    <col min="184" max="189" width="7.875" customWidth="true"/>
    <col min="190" max="191" width="1.125" customWidth="true"/>
    <col min="192" max="192" width="24.625" style="127" customWidth="true"/>
    <col min="193" max="193" width="29.75" customWidth="true"/>
    <col min="194" max="199" width="7.875" customWidth="true"/>
    <col min="200" max="201" width="1.125" customWidth="true"/>
    <col min="202" max="202" width="24.625" style="127" customWidth="true"/>
    <col min="203" max="203" width="29.75" customWidth="true"/>
    <col min="204" max="209" width="7.875" customWidth="true"/>
    <col min="210" max="211" width="1.125" customWidth="true"/>
    <col min="212" max="212" width="24.625" style="127" customWidth="true"/>
    <col min="213" max="213" width="29.75" customWidth="true"/>
    <col min="214" max="219" width="7.875" customWidth="true"/>
    <col min="220" max="221" width="1.125" customWidth="true"/>
    <col min="222" max="222" width="24.625" style="127" customWidth="true"/>
    <col min="223" max="223" width="29.75" customWidth="true"/>
    <col min="224" max="229" width="7.875" customWidth="true"/>
    <col min="230" max="231" width="1.125" customWidth="true"/>
    <col min="232" max="232" width="24.625" style="127" customWidth="true"/>
    <col min="233" max="233" width="29.75" customWidth="true"/>
    <col min="234" max="239" width="7.875" customWidth="true"/>
    <col min="240" max="241" width="1.125" customWidth="true"/>
  </cols>
  <sheetData>
    <row xmlns:x14ac="http://schemas.microsoft.com/office/spreadsheetml/2009/9/ac" r="1" s="331" customFormat="true" ht="30" customHeight="true" x14ac:dyDescent="0.25">
      <c r="B1" s="347" t="s">
        <v>28</v>
      </c>
      <c r="C1" s="567" t="s">
        <v>260</v>
      </c>
      <c r="D1" s="342" t="s">
        <v>159</v>
      </c>
      <c r="E1" s="342"/>
      <c r="F1" s="342"/>
      <c r="G1" s="342"/>
      <c r="H1" s="342"/>
      <c r="I1" s="343"/>
      <c r="J1" s="332"/>
      <c r="K1" s="332"/>
      <c r="L1" s="347" t="s">
        <v>28</v>
      </c>
      <c r="M1" s="567" t="s">
        <v>261</v>
      </c>
      <c r="N1" s="342" t="s">
        <v>159</v>
      </c>
      <c r="O1" s="342"/>
      <c r="P1" s="342"/>
      <c r="Q1" s="342"/>
      <c r="R1" s="342"/>
      <c r="S1" s="343"/>
      <c r="T1" s="332"/>
      <c r="U1" s="332"/>
      <c r="V1" s="347" t="s">
        <v>28</v>
      </c>
      <c r="W1" s="567" t="s">
        <v>262</v>
      </c>
      <c r="X1" s="342" t="s">
        <v>159</v>
      </c>
      <c r="Y1" s="342"/>
      <c r="Z1" s="342"/>
      <c r="AA1" s="342"/>
      <c r="AB1" s="342"/>
      <c r="AC1" s="343"/>
      <c r="AD1" s="332"/>
      <c r="AE1" s="332"/>
      <c r="AF1" s="347" t="s">
        <v>28</v>
      </c>
      <c r="AG1" s="567" t="s">
        <v>262</v>
      </c>
      <c r="AH1" s="342" t="s">
        <v>159</v>
      </c>
      <c r="AI1" s="342"/>
      <c r="AJ1" s="342"/>
      <c r="AK1" s="342"/>
      <c r="AL1" s="342"/>
      <c r="AM1" s="343"/>
      <c r="AN1" s="332"/>
      <c r="AO1" s="332"/>
      <c r="AP1" s="347" t="s">
        <v>28</v>
      </c>
      <c r="AQ1" s="567" t="s">
        <v>263</v>
      </c>
      <c r="AR1" s="342" t="s">
        <v>159</v>
      </c>
      <c r="AS1" s="342"/>
      <c r="AT1" s="342"/>
      <c r="AU1" s="342"/>
      <c r="AV1" s="342"/>
      <c r="AW1" s="343"/>
      <c r="AX1" s="332"/>
      <c r="AY1" s="332"/>
      <c r="AZ1" s="347" t="s">
        <v>28</v>
      </c>
      <c r="BA1" s="567" t="s">
        <v>264</v>
      </c>
      <c r="BB1" s="342" t="s">
        <v>159</v>
      </c>
      <c r="BC1" s="342"/>
      <c r="BD1" s="342"/>
      <c r="BE1" s="342"/>
      <c r="BF1" s="342"/>
      <c r="BG1" s="343"/>
      <c r="BH1" s="332"/>
      <c r="BI1" s="332"/>
      <c r="BJ1" s="347" t="s">
        <v>28</v>
      </c>
      <c r="BK1" s="567" t="s">
        <v>265</v>
      </c>
      <c r="BL1" s="342" t="s">
        <v>159</v>
      </c>
      <c r="BM1" s="342"/>
      <c r="BN1" s="342"/>
      <c r="BO1" s="342"/>
      <c r="BP1" s="342"/>
      <c r="BQ1" s="343"/>
      <c r="BR1" s="332"/>
      <c r="BS1" s="332"/>
      <c r="BT1" s="347" t="s">
        <v>28</v>
      </c>
      <c r="BU1" s="567" t="s">
        <v>266</v>
      </c>
      <c r="BV1" s="342" t="s">
        <v>159</v>
      </c>
      <c r="BW1" s="342"/>
      <c r="BX1" s="342"/>
      <c r="BY1" s="342"/>
      <c r="BZ1" s="342"/>
      <c r="CA1" s="343"/>
      <c r="CB1" s="332"/>
      <c r="CC1" s="332"/>
      <c r="CD1" s="347" t="s">
        <v>28</v>
      </c>
      <c r="CE1" s="567" t="s">
        <v>266</v>
      </c>
      <c r="CF1" s="342" t="s">
        <v>159</v>
      </c>
      <c r="CG1" s="342"/>
      <c r="CH1" s="342"/>
      <c r="CI1" s="342"/>
      <c r="CJ1" s="342"/>
      <c r="CK1" s="343"/>
      <c r="CL1" s="332"/>
      <c r="CM1" s="332"/>
      <c r="CN1" s="347" t="s">
        <v>28</v>
      </c>
      <c r="CO1" s="567" t="s">
        <v>267</v>
      </c>
      <c r="CP1" s="342" t="s">
        <v>159</v>
      </c>
      <c r="CQ1" s="342"/>
      <c r="CR1" s="342"/>
      <c r="CS1" s="342"/>
      <c r="CT1" s="342"/>
      <c r="CU1" s="343"/>
      <c r="CV1" s="332"/>
      <c r="CW1" s="332"/>
      <c r="CX1" s="347" t="s">
        <v>28</v>
      </c>
      <c r="CY1" s="567" t="s">
        <v>268</v>
      </c>
      <c r="CZ1" s="342" t="s">
        <v>159</v>
      </c>
      <c r="DA1" s="342"/>
      <c r="DB1" s="342"/>
      <c r="DC1" s="342"/>
      <c r="DD1" s="342"/>
      <c r="DE1" s="343"/>
      <c r="DF1" s="332"/>
      <c r="DG1" s="332"/>
      <c r="DH1" s="347" t="s">
        <v>28</v>
      </c>
      <c r="DI1" s="567" t="s">
        <v>269</v>
      </c>
      <c r="DJ1" s="342" t="s">
        <v>159</v>
      </c>
      <c r="DK1" s="342"/>
      <c r="DL1" s="342"/>
      <c r="DM1" s="342"/>
      <c r="DN1" s="342"/>
      <c r="DO1" s="343"/>
      <c r="DP1" s="332"/>
      <c r="DQ1" s="332"/>
      <c r="DR1" s="347" t="s">
        <v>28</v>
      </c>
      <c r="DS1" s="567" t="s">
        <v>269</v>
      </c>
      <c r="DT1" s="342" t="s">
        <v>159</v>
      </c>
      <c r="DU1" s="342"/>
      <c r="DV1" s="342"/>
      <c r="DW1" s="342"/>
      <c r="DX1" s="342"/>
      <c r="DY1" s="343"/>
      <c r="DZ1" s="332"/>
      <c r="EA1" s="332"/>
      <c r="EB1" s="347" t="s">
        <v>28</v>
      </c>
      <c r="EC1" s="567" t="s">
        <v>270</v>
      </c>
      <c r="ED1" s="342" t="s">
        <v>159</v>
      </c>
      <c r="EE1" s="342"/>
      <c r="EF1" s="342"/>
      <c r="EG1" s="342"/>
      <c r="EH1" s="342"/>
      <c r="EI1" s="343"/>
      <c r="EJ1" s="332"/>
      <c r="EK1" s="332"/>
    </row>
    <row xmlns:x14ac="http://schemas.microsoft.com/office/spreadsheetml/2009/9/ac" r="2" s="331" customFormat="true" ht="30" customHeight="true" x14ac:dyDescent="0.25">
      <c r="A2" s="580" t="s">
        <v>288</v>
      </c>
      <c r="B2" s="344" t="s">
        <v>246</v>
      </c>
      <c r="C2" s="253" t="s">
        <v>194</v>
      </c>
      <c r="D2" s="253" t="s">
        <v>225</v>
      </c>
      <c r="E2" s="345"/>
      <c r="F2" s="345"/>
      <c r="G2" s="345"/>
      <c r="H2" s="345"/>
      <c r="I2" s="346"/>
      <c r="J2" s="332" t="s">
        <v>271</v>
      </c>
      <c r="K2" s="332"/>
      <c r="L2" s="344" t="s">
        <v>247</v>
      </c>
      <c r="M2" s="253" t="s">
        <v>194</v>
      </c>
      <c r="N2" s="253" t="s">
        <v>224</v>
      </c>
      <c r="O2" s="345"/>
      <c r="P2" s="345"/>
      <c r="Q2" s="345"/>
      <c r="R2" s="345"/>
      <c r="S2" s="346"/>
      <c r="T2" s="332" t="s">
        <v>271</v>
      </c>
      <c r="U2" s="332"/>
      <c r="V2" s="344" t="s">
        <v>248</v>
      </c>
      <c r="W2" s="253" t="s">
        <v>194</v>
      </c>
      <c r="X2" s="253" t="s">
        <v>160</v>
      </c>
      <c r="Y2" s="345"/>
      <c r="Z2" s="345"/>
      <c r="AA2" s="345"/>
      <c r="AB2" s="345"/>
      <c r="AC2" s="346"/>
      <c r="AD2" s="332" t="s">
        <v>271</v>
      </c>
      <c r="AE2" s="332"/>
      <c r="AF2" s="344" t="s">
        <v>249</v>
      </c>
      <c r="AG2" s="253" t="s">
        <v>195</v>
      </c>
      <c r="AH2" s="253" t="s">
        <v>293</v>
      </c>
      <c r="AI2" s="345"/>
      <c r="AJ2" s="345"/>
      <c r="AK2" s="345"/>
      <c r="AL2" s="345"/>
      <c r="AM2" s="346"/>
      <c r="AN2" s="332" t="s">
        <v>271</v>
      </c>
      <c r="AO2" s="332"/>
      <c r="AP2" s="344" t="s">
        <v>250</v>
      </c>
      <c r="AQ2" s="253" t="s">
        <v>195</v>
      </c>
      <c r="AR2" s="253" t="s">
        <v>293</v>
      </c>
      <c r="AS2" s="345"/>
      <c r="AT2" s="345"/>
      <c r="AU2" s="345"/>
      <c r="AV2" s="345"/>
      <c r="AW2" s="346"/>
      <c r="AX2" s="332" t="s">
        <v>271</v>
      </c>
      <c r="AY2" s="332"/>
      <c r="AZ2" s="344" t="s">
        <v>251</v>
      </c>
      <c r="BA2" s="253" t="s">
        <v>195</v>
      </c>
      <c r="BB2" s="253" t="s">
        <v>293</v>
      </c>
      <c r="BC2" s="345"/>
      <c r="BD2" s="345"/>
      <c r="BE2" s="345"/>
      <c r="BF2" s="345"/>
      <c r="BG2" s="346"/>
      <c r="BH2" s="332" t="s">
        <v>271</v>
      </c>
      <c r="BI2" s="332"/>
      <c r="BJ2" s="344" t="s">
        <v>252</v>
      </c>
      <c r="BK2" s="253" t="s">
        <v>194</v>
      </c>
      <c r="BL2" s="253" t="s">
        <v>230</v>
      </c>
      <c r="BM2" s="345"/>
      <c r="BN2" s="345"/>
      <c r="BO2" s="345"/>
      <c r="BP2" s="345"/>
      <c r="BQ2" s="346"/>
      <c r="BR2" s="332" t="s">
        <v>271</v>
      </c>
      <c r="BS2" s="332"/>
      <c r="BT2" s="344" t="s">
        <v>253</v>
      </c>
      <c r="BU2" s="253" t="s">
        <v>195</v>
      </c>
      <c r="BV2" s="253" t="s">
        <v>293</v>
      </c>
      <c r="BW2" s="345"/>
      <c r="BX2" s="345"/>
      <c r="BY2" s="345"/>
      <c r="BZ2" s="345"/>
      <c r="CA2" s="346"/>
      <c r="CB2" s="332" t="s">
        <v>271</v>
      </c>
      <c r="CC2" s="332"/>
      <c r="CD2" s="344" t="s">
        <v>254</v>
      </c>
      <c r="CE2" s="253" t="s">
        <v>194</v>
      </c>
      <c r="CF2" s="253" t="s">
        <v>233</v>
      </c>
      <c r="CG2" s="345"/>
      <c r="CH2" s="345"/>
      <c r="CI2" s="345"/>
      <c r="CJ2" s="345"/>
      <c r="CK2" s="346"/>
      <c r="CL2" s="332" t="s">
        <v>271</v>
      </c>
      <c r="CM2" s="332"/>
      <c r="CN2" s="344" t="s">
        <v>255</v>
      </c>
      <c r="CO2" s="253" t="s">
        <v>195</v>
      </c>
      <c r="CP2" s="253" t="s">
        <v>293</v>
      </c>
      <c r="CQ2" s="345"/>
      <c r="CR2" s="345"/>
      <c r="CS2" s="345"/>
      <c r="CT2" s="345"/>
      <c r="CU2" s="346"/>
      <c r="CV2" s="332" t="s">
        <v>271</v>
      </c>
      <c r="CW2" s="332"/>
      <c r="CX2" s="344" t="s">
        <v>256</v>
      </c>
      <c r="CY2" s="253" t="s">
        <v>194</v>
      </c>
      <c r="CZ2" s="253" t="s">
        <v>174</v>
      </c>
      <c r="DA2" s="345"/>
      <c r="DB2" s="345"/>
      <c r="DC2" s="345"/>
      <c r="DD2" s="345"/>
      <c r="DE2" s="346"/>
      <c r="DF2" s="332" t="s">
        <v>271</v>
      </c>
      <c r="DG2" s="332"/>
      <c r="DH2" s="344" t="s">
        <v>257</v>
      </c>
      <c r="DI2" s="253" t="s">
        <v>194</v>
      </c>
      <c r="DJ2" s="253" t="s">
        <v>238</v>
      </c>
      <c r="DK2" s="345"/>
      <c r="DL2" s="345"/>
      <c r="DM2" s="345"/>
      <c r="DN2" s="345"/>
      <c r="DO2" s="346"/>
      <c r="DP2" s="332" t="s">
        <v>271</v>
      </c>
      <c r="DQ2" s="332"/>
      <c r="DR2" s="344" t="s">
        <v>258</v>
      </c>
      <c r="DS2" s="253" t="s">
        <v>195</v>
      </c>
      <c r="DT2" s="253" t="s">
        <v>293</v>
      </c>
      <c r="DU2" s="345"/>
      <c r="DV2" s="345"/>
      <c r="DW2" s="345"/>
      <c r="DX2" s="345"/>
      <c r="DY2" s="346"/>
      <c r="DZ2" s="332" t="s">
        <v>271</v>
      </c>
      <c r="EA2" s="332"/>
      <c r="EB2" s="344" t="s">
        <v>259</v>
      </c>
      <c r="EC2" s="253" t="s">
        <v>195</v>
      </c>
      <c r="ED2" s="253" t="s">
        <v>293</v>
      </c>
      <c r="EE2" s="345"/>
      <c r="EF2" s="345"/>
      <c r="EG2" s="345"/>
      <c r="EH2" s="345"/>
      <c r="EI2" s="346"/>
      <c r="EJ2" s="332" t="s">
        <v>271</v>
      </c>
      <c r="EK2" s="332"/>
    </row>
    <row xmlns:x14ac="http://schemas.microsoft.com/office/spreadsheetml/2009/9/ac" r="3" s="262" customFormat="true" ht="18" customHeight="true" x14ac:dyDescent="0.25">
      <c r="A3" s="580"/>
      <c r="B3" s="254" t="s">
        <v>186</v>
      </c>
      <c r="C3" s="255" t="s">
        <v>56</v>
      </c>
      <c r="D3" s="256" t="s">
        <v>7</v>
      </c>
      <c r="E3" s="257" t="s">
        <v>1</v>
      </c>
      <c r="F3" s="257" t="s">
        <v>2</v>
      </c>
      <c r="G3" s="257" t="s">
        <v>16</v>
      </c>
      <c r="H3" s="257" t="s">
        <v>17</v>
      </c>
      <c r="I3" s="258" t="s">
        <v>18</v>
      </c>
      <c r="J3" s="259"/>
      <c r="K3" s="259"/>
      <c r="L3" s="254" t="s">
        <v>186</v>
      </c>
      <c r="M3" s="255" t="s">
        <v>56</v>
      </c>
      <c r="N3" s="256" t="s">
        <v>7</v>
      </c>
      <c r="O3" s="257" t="s">
        <v>1</v>
      </c>
      <c r="P3" s="257" t="s">
        <v>2</v>
      </c>
      <c r="Q3" s="257" t="s">
        <v>16</v>
      </c>
      <c r="R3" s="257" t="s">
        <v>17</v>
      </c>
      <c r="S3" s="258" t="s">
        <v>18</v>
      </c>
      <c r="T3" s="259"/>
      <c r="U3" s="259"/>
      <c r="V3" s="254" t="s">
        <v>186</v>
      </c>
      <c r="W3" s="255" t="s">
        <v>56</v>
      </c>
      <c r="X3" s="256" t="s">
        <v>7</v>
      </c>
      <c r="Y3" s="257" t="s">
        <v>1</v>
      </c>
      <c r="Z3" s="257" t="s">
        <v>2</v>
      </c>
      <c r="AA3" s="257" t="s">
        <v>16</v>
      </c>
      <c r="AB3" s="257" t="s">
        <v>17</v>
      </c>
      <c r="AC3" s="258" t="s">
        <v>18</v>
      </c>
      <c r="AD3" s="259"/>
      <c r="AE3" s="259"/>
      <c r="AF3" s="254" t="s">
        <v>186</v>
      </c>
      <c r="AG3" s="255" t="s">
        <v>56</v>
      </c>
      <c r="AH3" s="256" t="s">
        <v>7</v>
      </c>
      <c r="AI3" s="257" t="s">
        <v>1</v>
      </c>
      <c r="AJ3" s="257" t="s">
        <v>2</v>
      </c>
      <c r="AK3" s="257" t="s">
        <v>16</v>
      </c>
      <c r="AL3" s="257" t="s">
        <v>17</v>
      </c>
      <c r="AM3" s="258" t="s">
        <v>18</v>
      </c>
      <c r="AN3" s="259"/>
      <c r="AO3" s="259"/>
      <c r="AP3" s="254" t="s">
        <v>186</v>
      </c>
      <c r="AQ3" s="255" t="s">
        <v>56</v>
      </c>
      <c r="AR3" s="256" t="s">
        <v>7</v>
      </c>
      <c r="AS3" s="257" t="s">
        <v>1</v>
      </c>
      <c r="AT3" s="257" t="s">
        <v>2</v>
      </c>
      <c r="AU3" s="257" t="s">
        <v>16</v>
      </c>
      <c r="AV3" s="257" t="s">
        <v>17</v>
      </c>
      <c r="AW3" s="258" t="s">
        <v>18</v>
      </c>
      <c r="AX3" s="259"/>
      <c r="AY3" s="259"/>
      <c r="AZ3" s="254" t="s">
        <v>186</v>
      </c>
      <c r="BA3" s="255" t="s">
        <v>56</v>
      </c>
      <c r="BB3" s="256" t="s">
        <v>7</v>
      </c>
      <c r="BC3" s="257" t="s">
        <v>1</v>
      </c>
      <c r="BD3" s="257" t="s">
        <v>2</v>
      </c>
      <c r="BE3" s="257" t="s">
        <v>16</v>
      </c>
      <c r="BF3" s="257" t="s">
        <v>17</v>
      </c>
      <c r="BG3" s="258" t="s">
        <v>18</v>
      </c>
      <c r="BH3" s="259"/>
      <c r="BI3" s="259"/>
      <c r="BJ3" s="254" t="s">
        <v>186</v>
      </c>
      <c r="BK3" s="255" t="s">
        <v>56</v>
      </c>
      <c r="BL3" s="256" t="s">
        <v>7</v>
      </c>
      <c r="BM3" s="257" t="s">
        <v>1</v>
      </c>
      <c r="BN3" s="257" t="s">
        <v>2</v>
      </c>
      <c r="BO3" s="257" t="s">
        <v>16</v>
      </c>
      <c r="BP3" s="257" t="s">
        <v>17</v>
      </c>
      <c r="BQ3" s="258" t="s">
        <v>18</v>
      </c>
      <c r="BR3" s="259"/>
      <c r="BS3" s="259"/>
      <c r="BT3" s="254" t="s">
        <v>186</v>
      </c>
      <c r="BU3" s="255" t="s">
        <v>56</v>
      </c>
      <c r="BV3" s="256" t="s">
        <v>7</v>
      </c>
      <c r="BW3" s="257" t="s">
        <v>1</v>
      </c>
      <c r="BX3" s="257" t="s">
        <v>2</v>
      </c>
      <c r="BY3" s="257" t="s">
        <v>16</v>
      </c>
      <c r="BZ3" s="257" t="s">
        <v>17</v>
      </c>
      <c r="CA3" s="258" t="s">
        <v>18</v>
      </c>
      <c r="CB3" s="259"/>
      <c r="CC3" s="259"/>
      <c r="CD3" s="254" t="s">
        <v>186</v>
      </c>
      <c r="CE3" s="260" t="s">
        <v>56</v>
      </c>
      <c r="CF3" s="256" t="s">
        <v>7</v>
      </c>
      <c r="CG3" s="257" t="s">
        <v>1</v>
      </c>
      <c r="CH3" s="257" t="s">
        <v>2</v>
      </c>
      <c r="CI3" s="257" t="s">
        <v>16</v>
      </c>
      <c r="CJ3" s="257" t="s">
        <v>17</v>
      </c>
      <c r="CK3" s="258" t="s">
        <v>18</v>
      </c>
      <c r="CL3" s="259"/>
      <c r="CM3" s="259"/>
      <c r="CN3" s="254" t="s">
        <v>186</v>
      </c>
      <c r="CO3" s="260" t="s">
        <v>56</v>
      </c>
      <c r="CP3" s="256" t="s">
        <v>7</v>
      </c>
      <c r="CQ3" s="257" t="s">
        <v>1</v>
      </c>
      <c r="CR3" s="257" t="s">
        <v>2</v>
      </c>
      <c r="CS3" s="257" t="s">
        <v>16</v>
      </c>
      <c r="CT3" s="257" t="s">
        <v>17</v>
      </c>
      <c r="CU3" s="258" t="s">
        <v>18</v>
      </c>
      <c r="CV3" s="259"/>
      <c r="CW3" s="259"/>
      <c r="CX3" s="254" t="s">
        <v>186</v>
      </c>
      <c r="CY3" s="255" t="s">
        <v>56</v>
      </c>
      <c r="CZ3" s="256" t="s">
        <v>7</v>
      </c>
      <c r="DA3" s="257" t="s">
        <v>1</v>
      </c>
      <c r="DB3" s="257" t="s">
        <v>2</v>
      </c>
      <c r="DC3" s="257" t="s">
        <v>16</v>
      </c>
      <c r="DD3" s="257" t="s">
        <v>17</v>
      </c>
      <c r="DE3" s="258" t="s">
        <v>18</v>
      </c>
      <c r="DF3" s="259"/>
      <c r="DG3" s="259"/>
      <c r="DH3" s="254" t="s">
        <v>186</v>
      </c>
      <c r="DI3" s="255" t="s">
        <v>56</v>
      </c>
      <c r="DJ3" s="256" t="s">
        <v>7</v>
      </c>
      <c r="DK3" s="257" t="s">
        <v>1</v>
      </c>
      <c r="DL3" s="257" t="s">
        <v>2</v>
      </c>
      <c r="DM3" s="257" t="s">
        <v>16</v>
      </c>
      <c r="DN3" s="257" t="s">
        <v>17</v>
      </c>
      <c r="DO3" s="258" t="s">
        <v>18</v>
      </c>
      <c r="DP3" s="259"/>
      <c r="DQ3" s="259"/>
      <c r="DR3" s="254" t="s">
        <v>186</v>
      </c>
      <c r="DS3" s="255" t="s">
        <v>56</v>
      </c>
      <c r="DT3" s="256" t="s">
        <v>7</v>
      </c>
      <c r="DU3" s="257" t="s">
        <v>1</v>
      </c>
      <c r="DV3" s="257" t="s">
        <v>2</v>
      </c>
      <c r="DW3" s="257" t="s">
        <v>16</v>
      </c>
      <c r="DX3" s="257" t="s">
        <v>17</v>
      </c>
      <c r="DY3" s="258" t="s">
        <v>18</v>
      </c>
      <c r="DZ3" s="259"/>
      <c r="EA3" s="259"/>
      <c r="EB3" s="254" t="s">
        <v>186</v>
      </c>
      <c r="EC3" s="255" t="s">
        <v>56</v>
      </c>
      <c r="ED3" s="256" t="s">
        <v>7</v>
      </c>
      <c r="EE3" s="257" t="s">
        <v>1</v>
      </c>
      <c r="EF3" s="257" t="s">
        <v>2</v>
      </c>
      <c r="EG3" s="257" t="s">
        <v>16</v>
      </c>
      <c r="EH3" s="257" t="s">
        <v>17</v>
      </c>
      <c r="EI3" s="258" t="s">
        <v>18</v>
      </c>
      <c r="EJ3" s="259"/>
      <c r="EK3" s="259"/>
      <c r="EL3" s="261"/>
      <c r="EV3" s="261"/>
      <c r="FF3" s="261"/>
      <c r="FP3" s="261"/>
      <c r="FZ3" s="261"/>
      <c r="GJ3" s="261"/>
      <c r="GT3" s="261"/>
      <c r="HD3" s="261"/>
      <c r="HN3" s="261"/>
      <c r="HX3" s="261"/>
    </row>
    <row xmlns:x14ac="http://schemas.microsoft.com/office/spreadsheetml/2009/9/ac" r="4" s="4" customFormat="true" x14ac:dyDescent="0.25">
      <c r="A4" s="397" t="str">
        <f>IF(ISBLANK('Data Summary'!A6),"",'Data Summary'!A6)</f>
        <v>ERI_2007_EMIS</v>
      </c>
      <c r="B4" s="120"/>
      <c r="C4" s="65" t="s">
        <v>24</v>
      </c>
      <c r="D4" s="9" t="str">
        <f t="shared" ref="D4:I4" si="0">IF(COUNTA(D13)=0,"",D13)</f>
        <v/>
      </c>
      <c r="E4" s="9" t="str">
        <f t="shared" si="0"/>
        <v/>
      </c>
      <c r="F4" s="9" t="str">
        <f t="shared" si="0"/>
        <v/>
      </c>
      <c r="G4" s="9">
        <f t="shared" si="0"/>
        <v>29.72</v>
      </c>
      <c r="H4" s="9" t="str">
        <f t="shared" si="0"/>
        <v/>
      </c>
      <c r="I4" s="29" t="str">
        <f t="shared" si="0"/>
        <v/>
      </c>
      <c r="J4" s="24"/>
      <c r="K4" s="24"/>
      <c r="L4" s="120"/>
      <c r="M4" s="15" t="s">
        <v>24</v>
      </c>
      <c r="N4" s="9" t="str">
        <f t="shared" ref="N4:S4" si="1">IF(COUNTA(N13)=0,"",N13)</f>
        <v/>
      </c>
      <c r="O4" s="9" t="str">
        <f t="shared" si="1"/>
        <v/>
      </c>
      <c r="P4" s="9" t="str">
        <f t="shared" si="1"/>
        <v/>
      </c>
      <c r="Q4" s="9">
        <f t="shared" si="1"/>
        <v>40.973128181515868</v>
      </c>
      <c r="R4" s="9" t="str">
        <f t="shared" si="1"/>
        <v/>
      </c>
      <c r="S4" s="29" t="str">
        <f t="shared" si="1"/>
        <v/>
      </c>
      <c r="T4" s="24"/>
      <c r="U4" s="24"/>
      <c r="V4" s="120"/>
      <c r="W4" s="65" t="s">
        <v>24</v>
      </c>
      <c r="X4" s="9" t="str">
        <f t="shared" ref="X4:AC4" si="2">IF(COUNTA(X13)=0,"",X13)</f>
        <v/>
      </c>
      <c r="Y4" s="9" t="str">
        <f t="shared" si="2"/>
        <v/>
      </c>
      <c r="Z4" s="9" t="str">
        <f t="shared" si="2"/>
        <v/>
      </c>
      <c r="AA4" s="9">
        <f t="shared" si="2"/>
        <v>31.914893617021278</v>
      </c>
      <c r="AB4" s="9" t="str">
        <f t="shared" si="2"/>
        <v/>
      </c>
      <c r="AC4" s="29" t="str">
        <f t="shared" si="2"/>
        <v/>
      </c>
      <c r="AD4" s="24"/>
      <c r="AE4" s="24"/>
      <c r="AF4" s="120"/>
      <c r="AG4" s="15" t="s">
        <v>24</v>
      </c>
      <c r="AH4" s="9" t="str">
        <f t="shared" ref="AH4:AM4" si="3">IF(COUNTA(AH13)=0,"",AH13)</f>
        <v/>
      </c>
      <c r="AI4" s="9" t="str">
        <f t="shared" si="3"/>
        <v/>
      </c>
      <c r="AJ4" s="9" t="str">
        <f t="shared" si="3"/>
        <v/>
      </c>
      <c r="AK4" s="9" t="str">
        <f t="shared" si="3"/>
        <v/>
      </c>
      <c r="AL4" s="9" t="str">
        <f t="shared" si="3"/>
        <v/>
      </c>
      <c r="AM4" s="29" t="str">
        <f t="shared" si="3"/>
        <v/>
      </c>
      <c r="AN4" s="24"/>
      <c r="AO4" s="24"/>
      <c r="AP4" s="120"/>
      <c r="AQ4" s="15" t="s">
        <v>24</v>
      </c>
      <c r="AR4" s="9" t="str">
        <f t="shared" ref="AR4:AW4" si="4">IF(COUNTA(AR13)=0,"",AR13)</f>
        <v/>
      </c>
      <c r="AS4" s="9" t="str">
        <f t="shared" si="4"/>
        <v/>
      </c>
      <c r="AT4" s="9" t="str">
        <f t="shared" si="4"/>
        <v/>
      </c>
      <c r="AU4" s="9" t="str">
        <f t="shared" si="4"/>
        <v/>
      </c>
      <c r="AV4" s="9" t="str">
        <f t="shared" si="4"/>
        <v/>
      </c>
      <c r="AW4" s="29" t="str">
        <f t="shared" si="4"/>
        <v/>
      </c>
      <c r="AX4" s="24"/>
      <c r="AY4" s="24"/>
      <c r="AZ4" s="120"/>
      <c r="BA4" s="15" t="s">
        <v>24</v>
      </c>
      <c r="BB4" s="9" t="str">
        <f t="shared" ref="BB4:BG4" si="5">IF(COUNTA(BB13)=0,"",BB13)</f>
        <v/>
      </c>
      <c r="BC4" s="9" t="str">
        <f t="shared" si="5"/>
        <v/>
      </c>
      <c r="BD4" s="9" t="str">
        <f t="shared" si="5"/>
        <v/>
      </c>
      <c r="BE4" s="9" t="str">
        <f t="shared" si="5"/>
        <v/>
      </c>
      <c r="BF4" s="9" t="str">
        <f t="shared" si="5"/>
        <v/>
      </c>
      <c r="BG4" s="29" t="str">
        <f t="shared" si="5"/>
        <v/>
      </c>
      <c r="BH4" s="24"/>
      <c r="BI4" s="24"/>
      <c r="BJ4" s="120"/>
      <c r="BK4" s="65" t="s">
        <v>24</v>
      </c>
      <c r="BL4" s="9" t="str">
        <f t="shared" ref="BL4:BQ4" si="6">IF(COUNTA(BL13)=0,"",BL13)</f>
        <v/>
      </c>
      <c r="BM4" s="9" t="str">
        <f t="shared" si="6"/>
        <v/>
      </c>
      <c r="BN4" s="9" t="str">
        <f t="shared" si="6"/>
        <v/>
      </c>
      <c r="BO4" s="9">
        <f t="shared" si="6"/>
        <v>27.68</v>
      </c>
      <c r="BP4" s="9" t="str">
        <f t="shared" si="6"/>
        <v/>
      </c>
      <c r="BQ4" s="29" t="str">
        <f t="shared" si="6"/>
        <v/>
      </c>
      <c r="BR4" s="24"/>
      <c r="BS4" s="24"/>
      <c r="BT4" s="120"/>
      <c r="BU4" s="15" t="s">
        <v>24</v>
      </c>
      <c r="BV4" s="9" t="str">
        <f t="shared" ref="BV4:CA4" si="7">IF(COUNTA(BV13)=0,"",BV13)</f>
        <v/>
      </c>
      <c r="BW4" s="9" t="str">
        <f t="shared" si="7"/>
        <v/>
      </c>
      <c r="BX4" s="9" t="str">
        <f t="shared" si="7"/>
        <v/>
      </c>
      <c r="BY4" s="9" t="str">
        <f t="shared" si="7"/>
        <v/>
      </c>
      <c r="BZ4" s="9" t="str">
        <f t="shared" si="7"/>
        <v/>
      </c>
      <c r="CA4" s="29" t="str">
        <f t="shared" si="7"/>
        <v/>
      </c>
      <c r="CB4" s="24"/>
      <c r="CC4" s="24"/>
      <c r="CD4" s="120"/>
      <c r="CE4" s="65" t="s">
        <v>24</v>
      </c>
      <c r="CF4" s="9" t="str">
        <f t="shared" ref="CF4:CK4" si="8">IF(COUNTA(CF13)=0,"",CF13)</f>
        <v/>
      </c>
      <c r="CG4" s="9" t="str">
        <f t="shared" si="8"/>
        <v/>
      </c>
      <c r="CH4" s="9" t="str">
        <f t="shared" si="8"/>
        <v/>
      </c>
      <c r="CI4" s="9">
        <f t="shared" si="8"/>
        <v>28.85</v>
      </c>
      <c r="CJ4" s="9" t="str">
        <f t="shared" si="8"/>
        <v/>
      </c>
      <c r="CK4" s="29" t="str">
        <f t="shared" si="8"/>
        <v/>
      </c>
      <c r="CL4" s="24"/>
      <c r="CM4" s="24"/>
      <c r="CN4" s="120"/>
      <c r="CO4" s="65" t="s">
        <v>24</v>
      </c>
      <c r="CP4" s="9" t="str">
        <f t="shared" ref="CP4:CU4" si="9">IF(COUNTA(CP13)=0,"",CP13)</f>
        <v/>
      </c>
      <c r="CQ4" s="9" t="str">
        <f t="shared" si="9"/>
        <v/>
      </c>
      <c r="CR4" s="9" t="str">
        <f t="shared" si="9"/>
        <v/>
      </c>
      <c r="CS4" s="9" t="str">
        <f t="shared" si="9"/>
        <v/>
      </c>
      <c r="CT4" s="9" t="str">
        <f t="shared" si="9"/>
        <v/>
      </c>
      <c r="CU4" s="29" t="str">
        <f t="shared" si="9"/>
        <v/>
      </c>
      <c r="CV4" s="24"/>
      <c r="CW4" s="24"/>
      <c r="CX4" s="120"/>
      <c r="CY4" s="15" t="s">
        <v>24</v>
      </c>
      <c r="CZ4" s="9" t="str">
        <f t="shared" ref="CZ4:DE4" si="10">IF(COUNTA(CZ13)=0,"",CZ13)</f>
        <v/>
      </c>
      <c r="DA4" s="9" t="str">
        <f t="shared" si="10"/>
        <v/>
      </c>
      <c r="DB4" s="9" t="str">
        <f t="shared" si="10"/>
        <v/>
      </c>
      <c r="DC4" s="9" t="str">
        <f t="shared" si="10"/>
        <v/>
      </c>
      <c r="DD4" s="9" t="str">
        <f t="shared" si="10"/>
        <v/>
      </c>
      <c r="DE4" s="29" t="str">
        <f t="shared" si="10"/>
        <v/>
      </c>
      <c r="DF4" s="24"/>
      <c r="DG4" s="24"/>
      <c r="DH4" s="120"/>
      <c r="DI4" s="15" t="s">
        <v>24</v>
      </c>
      <c r="DJ4" s="9" t="str">
        <f t="shared" ref="DJ4:DO4" si="11">IF(COUNTA(DJ13)=0,"",DJ13)</f>
        <v/>
      </c>
      <c r="DK4" s="9" t="str">
        <f t="shared" si="11"/>
        <v/>
      </c>
      <c r="DL4" s="9" t="str">
        <f t="shared" si="11"/>
        <v/>
      </c>
      <c r="DM4" s="9">
        <f t="shared" si="11"/>
        <v>13.26</v>
      </c>
      <c r="DN4" s="9" t="str">
        <f t="shared" si="11"/>
        <v/>
      </c>
      <c r="DO4" s="29" t="str">
        <f t="shared" si="11"/>
        <v/>
      </c>
      <c r="DP4" s="24"/>
      <c r="DQ4" s="24"/>
      <c r="DR4" s="120"/>
      <c r="DS4" s="15" t="s">
        <v>24</v>
      </c>
      <c r="DT4" s="9" t="str">
        <f t="shared" ref="DT4:DY4" si="12">IF(COUNTA(DT13)=0,"",DT13)</f>
        <v/>
      </c>
      <c r="DU4" s="9" t="str">
        <f t="shared" si="12"/>
        <v/>
      </c>
      <c r="DV4" s="9" t="str">
        <f t="shared" si="12"/>
        <v/>
      </c>
      <c r="DW4" s="9" t="str">
        <f t="shared" si="12"/>
        <v/>
      </c>
      <c r="DX4" s="9" t="str">
        <f t="shared" si="12"/>
        <v/>
      </c>
      <c r="DY4" s="29" t="str">
        <f t="shared" si="12"/>
        <v/>
      </c>
      <c r="DZ4" s="24"/>
      <c r="EA4" s="24"/>
      <c r="EB4" s="120"/>
      <c r="EC4" s="15" t="s">
        <v>24</v>
      </c>
      <c r="ED4" s="9" t="str">
        <f t="shared" ref="ED4:EI4" si="13">IF(COUNTA(ED13)=0,"",ED13)</f>
        <v/>
      </c>
      <c r="EE4" s="9" t="str">
        <f t="shared" si="13"/>
        <v/>
      </c>
      <c r="EF4" s="9" t="str">
        <f t="shared" si="13"/>
        <v/>
      </c>
      <c r="EG4" s="9" t="str">
        <f t="shared" si="13"/>
        <v/>
      </c>
      <c r="EH4" s="9" t="str">
        <f t="shared" si="13"/>
        <v/>
      </c>
      <c r="EI4" s="29" t="str">
        <f t="shared" si="13"/>
        <v/>
      </c>
      <c r="EJ4" s="24"/>
      <c r="EK4" s="24"/>
      <c r="EL4" s="131"/>
      <c r="EV4" s="131"/>
      <c r="FF4" s="131"/>
      <c r="FP4" s="131"/>
      <c r="FZ4" s="131"/>
      <c r="GJ4" s="131"/>
      <c r="GT4" s="131"/>
      <c r="HD4" s="131"/>
      <c r="HN4" s="131"/>
      <c r="HX4" s="131"/>
    </row>
    <row xmlns:x14ac="http://schemas.microsoft.com/office/spreadsheetml/2009/9/ac" r="5" s="4" customFormat="true" x14ac:dyDescent="0.25">
      <c r="A5" s="397" t="str">
        <f ca="true">IF(ISBLANK('Data Summary'!A7),"",'Data Summary'!A7)</f>
        <v>ERI_2008_EMIS</v>
      </c>
      <c r="B5" s="120"/>
      <c r="C5" s="65" t="s">
        <v>0</v>
      </c>
      <c r="D5" s="9" t="str">
        <f>IF((COUNTA(D14:D25)=0)+(COUNTA(D13)=0),"",100-D13-SUMPRODUCT(C14:C25,D14:D25))</f>
        <v/>
      </c>
      <c r="E5" s="9" t="str">
        <f>IF((COUNTA(E14:E25)=0)+(COUNTA(E13)=0),"",100-E13-SUMPRODUCT(C14:C25,E14:E25))</f>
        <v/>
      </c>
      <c r="F5" s="9" t="str">
        <f>IF((COUNTA(F14:F25)=0)+(COUNTA(F13)=0),"",100-F13-SUMPRODUCT(C14:C25,F14:F25))</f>
        <v/>
      </c>
      <c r="G5" s="9">
        <f>IF((COUNTA(G14:G25)=0)+(COUNTA(G13)=0),"",100-G13-SUMPRODUCT(C14:C25,G14:G25))</f>
        <v>34.813622559652927</v>
      </c>
      <c r="H5" s="9" t="str">
        <f>IF((COUNTA(H14:H25)=0)+(COUNTA(H13)=0),"",100-H13-SUMPRODUCT(C14:C25,H14:H25))</f>
        <v/>
      </c>
      <c r="I5" s="29" t="str">
        <f>IF((COUNTA(I14:I25)=0)+(COUNTA(I13)=0),"",100-I13-SUMPRODUCT(C14:C25,I14:I25))</f>
        <v/>
      </c>
      <c r="J5" s="24"/>
      <c r="K5" s="24"/>
      <c r="L5" s="120"/>
      <c r="M5" s="15" t="s">
        <v>0</v>
      </c>
      <c r="N5" s="9"/>
      <c r="O5" s="9" t="str">
        <f>IF((COUNTA(O14:O25)=0)+(COUNTA(O13)=0),"",100-O13-SUMPRODUCT(M14:M25,O14:O25))</f>
        <v/>
      </c>
      <c r="P5" s="9" t="str">
        <f>IF((COUNTA(P14:P25)=0)+(COUNTA(P13)=0),"",100-P13-SUMPRODUCT(M14:M25,P14:P25))</f>
        <v/>
      </c>
      <c r="Q5" s="9">
        <f>IF((COUNTA(Q14:Q25)=0)+(COUNTA(Q13)=0),"",100-Q13-SUMPRODUCT(M14:M25,Q14:Q25))</f>
        <v>32.484076433121018</v>
      </c>
      <c r="R5" s="9"/>
      <c r="S5" s="29"/>
      <c r="T5" s="24"/>
      <c r="U5" s="24"/>
      <c r="V5" s="120"/>
      <c r="W5" s="65" t="s">
        <v>0</v>
      </c>
      <c r="X5" s="9" t="str">
        <f>IF((COUNTA(X14:X25)=0)+(COUNTA(X13)=0),"",100-X13-SUMPRODUCT(W14:W25,X14:X25))</f>
        <v/>
      </c>
      <c r="Y5" s="9" t="str">
        <f>IF((COUNTA(Y14:Y25)=0)+(COUNTA(Y13)=0),"",100-Y13-SUMPRODUCT(W14:W25,Y14:Y25))</f>
        <v/>
      </c>
      <c r="Z5" s="9" t="str">
        <f>IF((COUNTA(Z14:Z25)=0)+(COUNTA(Z13)=0),"",100-Z13-SUMPRODUCT(W14:W25,Z14:Z25))</f>
        <v/>
      </c>
      <c r="AA5" s="9">
        <f>IF((COUNTA(AA14:AA25)=0)+(COUNTA(AA13)=0),"",100-AA13-SUMPRODUCT(W14:W25,AA14:AA25))</f>
        <v>32.234042553191493</v>
      </c>
      <c r="AB5" s="9" t="str">
        <f>IF((COUNTA(AB14:AB25)=0)+(COUNTA(AB13)=0),"",100-AB13-SUMPRODUCT(W14:W25,AB14:AB25))</f>
        <v/>
      </c>
      <c r="AC5" s="29" t="str">
        <f>IF((COUNTA(AC14:AC25)=0)+(COUNTA(AC13)=0),"",100-AC13-SUMPRODUCT(W14:W25,AC14:AC25))</f>
        <v/>
      </c>
      <c r="AD5" s="24"/>
      <c r="AE5" s="24"/>
      <c r="AF5" s="120"/>
      <c r="AG5" s="15" t="s">
        <v>0</v>
      </c>
      <c r="AH5" s="9"/>
      <c r="AI5" s="9" t="str">
        <f>IF((COUNTA(AI14:AI25)=0)+(COUNTA(AI13)=0),"",100-AI13-SUMPRODUCT(AG14:AG25,AI14:AI25))</f>
        <v/>
      </c>
      <c r="AJ5" s="9" t="str">
        <f>IF((COUNTA(AJ14:AJ25)=0)+(COUNTA(AJ13)=0),"",100-AJ13-SUMPRODUCT(AG14:AG25,AJ14:AJ25))</f>
        <v/>
      </c>
      <c r="AK5" s="9" t="str">
        <f>IF((COUNTA(AK14:AK25)=0)+(COUNTA(AK13)=0),"",100-AK13-SUMPRODUCT(AG14:AG25,AK14:AK25))</f>
        <v/>
      </c>
      <c r="AL5" s="9"/>
      <c r="AM5" s="29"/>
      <c r="AN5" s="24"/>
      <c r="AO5" s="24"/>
      <c r="AP5" s="120"/>
      <c r="AQ5" s="15" t="s">
        <v>0</v>
      </c>
      <c r="AR5" s="9"/>
      <c r="AS5" s="9" t="str">
        <f>IF((COUNTA(AS14:AS25)=0)+(COUNTA(AS13)=0),"",100-AS13-SUMPRODUCT(AQ14:AQ25,AS14:AS25))</f>
        <v/>
      </c>
      <c r="AT5" s="9" t="str">
        <f>IF((COUNTA(AT14:AT25)=0)+(COUNTA(AT13)=0),"",100-AT13-SUMPRODUCT(AQ14:AQ25,AT14:AT25))</f>
        <v/>
      </c>
      <c r="AU5" s="9" t="str">
        <f>IF((COUNTA(AU14:AU25)=0)+(COUNTA(AU13)=0),"",100-AU13-SUMPRODUCT(AQ14:AQ25,AU14:AU25))</f>
        <v/>
      </c>
      <c r="AV5" s="9"/>
      <c r="AW5" s="29"/>
      <c r="AX5" s="24"/>
      <c r="AY5" s="24"/>
      <c r="AZ5" s="120"/>
      <c r="BA5" s="15" t="s">
        <v>0</v>
      </c>
      <c r="BB5" s="9"/>
      <c r="BC5" s="9" t="str">
        <f>IF((COUNTA(BC14:BC25)=0)+(COUNTA(BC13)=0),"",100-BC13-SUMPRODUCT(BA14:BA25,BC14:BC25))</f>
        <v/>
      </c>
      <c r="BD5" s="9" t="str">
        <f>IF((COUNTA(BD14:BD25)=0)+(COUNTA(BD13)=0),"",100-BD13-SUMPRODUCT(BA14:BA25,BD14:BD25))</f>
        <v/>
      </c>
      <c r="BE5" s="9" t="str">
        <f>IF((COUNTA(BE14:BE25)=0)+(COUNTA(BE13)=0),"",100-BE13-SUMPRODUCT(BA14:BA25,BE14:BE25))</f>
        <v/>
      </c>
      <c r="BF5" s="9"/>
      <c r="BG5" s="29"/>
      <c r="BH5" s="24"/>
      <c r="BI5" s="24"/>
      <c r="BJ5" s="120"/>
      <c r="BK5" s="65" t="s">
        <v>0</v>
      </c>
      <c r="BL5" s="9" t="str">
        <f>IF((COUNTA(BL14:BL25)=0)+(COUNTA(BL13)=0),"",100-BL13-SUMPRODUCT(BK14:BK25,BL14:BL25))</f>
        <v/>
      </c>
      <c r="BM5" s="9" t="str">
        <f>IF((COUNTA(BM14:BM25)=0)+(COUNTA(BM13)=0),"",100-BM13-SUMPRODUCT(BK14:BK25,BM14:BM25))</f>
        <v/>
      </c>
      <c r="BN5" s="9" t="str">
        <f>IF((COUNTA(BN14:BN25)=0)+(COUNTA(BN13)=0),"",100-BN13-SUMPRODUCT(BK14:BK25,BN14:BN25))</f>
        <v/>
      </c>
      <c r="BO5" s="9">
        <f>IF((COUNTA(BO14:BO25)=0)+(COUNTA(BO13)=0),"",100-BO13-SUMPRODUCT(BK14:BK25,BO14:BO25))</f>
        <v>34.444463519313295</v>
      </c>
      <c r="BP5" s="9" t="str">
        <f>IF((COUNTA(BP14:BP25)=0)+(COUNTA(BP13)=0),"",100-BP13-SUMPRODUCT(BK14:BK25,BP14:BP25))</f>
        <v/>
      </c>
      <c r="BQ5" s="29" t="str">
        <f>IF((COUNTA(BQ14:BQ25)=0)+(COUNTA(BQ13)=0),"",100-BQ13-SUMPRODUCT(BK14:BK25,BQ14:BQ25))</f>
        <v/>
      </c>
      <c r="BR5" s="24"/>
      <c r="BS5" s="24"/>
      <c r="BT5" s="120"/>
      <c r="BU5" s="15" t="s">
        <v>0</v>
      </c>
      <c r="BV5" s="9"/>
      <c r="BW5" s="9" t="str">
        <f>IF((COUNTA(BW14:BW25)=0)+(COUNTA(BW13)=0),"",100-BW13-SUMPRODUCT(BU14:BU25,BW14:BW25))</f>
        <v/>
      </c>
      <c r="BX5" s="9" t="str">
        <f>IF((COUNTA(BX14:BX25)=0)+(COUNTA(BX13)=0),"",100-BX13-SUMPRODUCT(BU14:BU25,BX14:BX25))</f>
        <v/>
      </c>
      <c r="BY5" s="9" t="str">
        <f>IF((COUNTA(BY14:BY25)=0)+(COUNTA(BY13)=0),"",100-BY13-SUMPRODUCT(BU14:BU25,BY14:BY25))</f>
        <v/>
      </c>
      <c r="BZ5" s="9" t="str">
        <f>IF((COUNTA(BZ14:BZ25)=0)+(COUNTA(BZ13)=0),"",100-BZ13-SUMPRODUCT(BU14:BU25,BZ14:BZ25))</f>
        <v/>
      </c>
      <c r="CA5" s="29" t="str">
        <f>IF((COUNTA(CA14:CA25)=0)+(COUNTA(CA13)=0),"",100-CA13-SUMPRODUCT(BU14:BU25,CA14:CA25))</f>
        <v/>
      </c>
      <c r="CB5" s="24"/>
      <c r="CC5" s="24"/>
      <c r="CD5" s="120"/>
      <c r="CE5" s="65" t="s">
        <v>0</v>
      </c>
      <c r="CF5" s="9"/>
      <c r="CG5" s="9" t="str">
        <f>IF((COUNTA(CG14:CG25)=0)+(COUNTA(CG13)=0),"",100-CG13-SUMPRODUCT(CE14:CE25,CG14:CG25))</f>
        <v/>
      </c>
      <c r="CH5" s="9" t="str">
        <f>IF((COUNTA(CH14:CH25)=0)+(COUNTA(CH13)=0),"",100-CH13-SUMPRODUCT(CE14:CE25,CH14:CH25))</f>
        <v/>
      </c>
      <c r="CI5" s="9">
        <f>IF((COUNTA(CI14:CI25)=0)+(COUNTA(CI13)=0),"",100-CI13-SUMPRODUCT(CE14:CE25,CI14:CI25))</f>
        <v>33.839804772234281</v>
      </c>
      <c r="CJ5" s="9"/>
      <c r="CK5" s="29"/>
      <c r="CL5" s="24"/>
      <c r="CM5" s="24"/>
      <c r="CN5" s="120"/>
      <c r="CO5" s="65" t="s">
        <v>0</v>
      </c>
      <c r="CP5" s="9"/>
      <c r="CQ5" s="9" t="str">
        <f>IF((COUNTA(CQ14:CQ25)=0)+(COUNTA(CQ13)=0),"",100-CQ13-SUMPRODUCT(CO14:CO25,CQ14:CQ25))</f>
        <v/>
      </c>
      <c r="CR5" s="9" t="str">
        <f>IF((COUNTA(CR14:CR25)=0)+(COUNTA(CR13)=0),"",100-CR13-SUMPRODUCT(CO14:CO25,CR14:CR25))</f>
        <v/>
      </c>
      <c r="CS5" s="9" t="str">
        <f>IF((COUNTA(CS14:CS25)=0)+(COUNTA(CS13)=0),"",100-CS13-SUMPRODUCT(CO14:CO25,CS14:CS25))</f>
        <v/>
      </c>
      <c r="CT5" s="9"/>
      <c r="CU5" s="29"/>
      <c r="CV5" s="24"/>
      <c r="CW5" s="24"/>
      <c r="CX5" s="120"/>
      <c r="CY5" s="15" t="s">
        <v>0</v>
      </c>
      <c r="CZ5" s="9"/>
      <c r="DA5" s="9" t="str">
        <f>IF((COUNTA(DA14:DA25)=0)+(COUNTA(DA13)=0),"",100-DA13-SUMPRODUCT(CY14:CY25,DA14:DA25))</f>
        <v/>
      </c>
      <c r="DB5" s="9" t="str">
        <f>IF((COUNTA(DB14:DB25)=0)+(COUNTA(DB13)=0),"",100-DB13-SUMPRODUCT(CY14:CY25,DB14:DB25))</f>
        <v/>
      </c>
      <c r="DC5" s="9"/>
      <c r="DD5" s="9"/>
      <c r="DE5" s="29"/>
      <c r="DF5" s="24"/>
      <c r="DG5" s="24"/>
      <c r="DH5" s="120"/>
      <c r="DI5" s="15" t="s">
        <v>0</v>
      </c>
      <c r="DJ5" s="9"/>
      <c r="DK5" s="9" t="str">
        <f>IF((COUNTA(DK14:DK25)=0)+(COUNTA(DK13)=0),"",100-DK13-SUMPRODUCT(DI14:DI25,DK14:DK25))</f>
        <v/>
      </c>
      <c r="DL5" s="9" t="str">
        <f>IF((COUNTA(DL14:DL25)=0)+(COUNTA(DL13)=0),"",100-DL13-SUMPRODUCT(DI14:DI25,DL14:DL25))</f>
        <v/>
      </c>
      <c r="DM5" s="9"/>
      <c r="DN5" s="9"/>
      <c r="DO5" s="29"/>
      <c r="DP5" s="24"/>
      <c r="DQ5" s="24"/>
      <c r="DR5" s="120"/>
      <c r="DS5" s="15" t="s">
        <v>0</v>
      </c>
      <c r="DT5" s="9"/>
      <c r="DU5" s="9" t="str">
        <f>IF((COUNTA(DU14:DU25)=0)+(COUNTA(DU13)=0),"",100-DU13-SUMPRODUCT(DS14:DS25,DU14:DU25))</f>
        <v/>
      </c>
      <c r="DV5" s="9" t="str">
        <f>IF((COUNTA(DV14:DV25)=0)+(COUNTA(DV13)=0),"",100-DV13-SUMPRODUCT(DS14:DS25,DV14:DV25))</f>
        <v/>
      </c>
      <c r="DW5" s="9"/>
      <c r="DX5" s="9"/>
      <c r="DY5" s="29"/>
      <c r="DZ5" s="24"/>
      <c r="EA5" s="24"/>
      <c r="EB5" s="120"/>
      <c r="EC5" s="15" t="s">
        <v>0</v>
      </c>
      <c r="ED5" s="9"/>
      <c r="EE5" s="9" t="str">
        <f>IF((COUNTA(EE14:EE25)=0)+(COUNTA(EE13)=0),"",100-EE13-SUMPRODUCT(EC14:EC25,EE14:EE25))</f>
        <v/>
      </c>
      <c r="EF5" s="9" t="str">
        <f>IF((COUNTA(EF14:EF25)=0)+(COUNTA(EF13)=0),"",100-EF13-SUMPRODUCT(EC14:EC25,EF14:EF25))</f>
        <v/>
      </c>
      <c r="EG5" s="9"/>
      <c r="EH5" s="9"/>
      <c r="EI5" s="29"/>
      <c r="EJ5" s="24"/>
      <c r="EK5" s="24"/>
      <c r="EL5" s="131"/>
      <c r="EV5" s="131"/>
      <c r="FF5" s="131"/>
      <c r="FP5" s="131"/>
      <c r="FZ5" s="131"/>
      <c r="GJ5" s="131"/>
      <c r="GT5" s="131"/>
      <c r="HD5" s="131"/>
      <c r="HN5" s="131"/>
      <c r="HX5" s="131"/>
    </row>
    <row xmlns:x14ac="http://schemas.microsoft.com/office/spreadsheetml/2009/9/ac" r="6" s="4" customFormat="true" x14ac:dyDescent="0.25">
      <c r="A6" s="397" t="str">
        <f ca="true">IF(ISBLANK('Data Summary'!A8),"",'Data Summary'!A8)</f>
        <v>ERI_2010_EMIS</v>
      </c>
      <c r="B6" s="120"/>
      <c r="C6" s="65" t="s">
        <v>19</v>
      </c>
      <c r="D6" s="9" t="str">
        <f>IF(COUNTA(D14:D25)=0,"",SUMPRODUCT(D14:D25,C14:C25))</f>
        <v/>
      </c>
      <c r="E6" s="9" t="str">
        <f>IF(COUNTA(E14:E25)=0,"",SUMPRODUCT(E14:E25,C14:C25))</f>
        <v/>
      </c>
      <c r="F6" s="9" t="str">
        <f>IF(COUNTA(F14:F25)=0,"",SUMPRODUCT(F14:F25,C14:C25))</f>
        <v/>
      </c>
      <c r="G6" s="9">
        <f>IF(COUNTA(G14:G25)=0,"",SUMPRODUCT(G14:G25,C14:C25))</f>
        <v>35.466377440347074</v>
      </c>
      <c r="H6" s="9" t="str">
        <f>IF(COUNTA(H14:H25)=0,"",SUMPRODUCT(H14:H25,C14:C25))</f>
        <v/>
      </c>
      <c r="I6" s="29" t="str">
        <f>IF(COUNTA(I14:I25)=0,"",SUMPRODUCT(I14:I25,C14:C25))</f>
        <v/>
      </c>
      <c r="J6" s="24"/>
      <c r="K6" s="24"/>
      <c r="L6" s="120"/>
      <c r="M6" s="15" t="s">
        <v>19</v>
      </c>
      <c r="N6" s="9" t="str">
        <f>IF(COUNTA(N14:N25)=0,"",SUMPRODUCT(N14:N25,M14:M25))</f>
        <v/>
      </c>
      <c r="O6" s="9" t="str">
        <f>IF(COUNTA(O14:O25)=0,"",SUMPRODUCT(O14:O25,M14:M25))</f>
        <v/>
      </c>
      <c r="P6" s="9" t="str">
        <f>IF(COUNTA(P14:P25)=0,"",SUMPRODUCT(P14:P25,M14:M25))</f>
        <v/>
      </c>
      <c r="Q6" s="9">
        <f>IF(COUNTA(Q14:Q25)=0,"",SUMPRODUCT(Q14:Q25,M14:M25))</f>
        <v>26.54279538536311</v>
      </c>
      <c r="R6" s="9" t="str">
        <f>IF(COUNTA(R14:R25)=0,"",SUMPRODUCT(R14:R25,M14:M25))</f>
        <v/>
      </c>
      <c r="S6" s="29" t="str">
        <f>IF(COUNTA(S14:S25)=0,"",SUMPRODUCT(S14:S25,M14:M25))</f>
        <v/>
      </c>
      <c r="T6" s="24"/>
      <c r="U6" s="24"/>
      <c r="V6" s="120"/>
      <c r="W6" s="65" t="s">
        <v>19</v>
      </c>
      <c r="X6" s="9" t="str">
        <f>IF(COUNTA(X14:X25)=0,"",SUMPRODUCT(X14:X25,W14:W25))</f>
        <v/>
      </c>
      <c r="Y6" s="9" t="str">
        <f>IF(COUNTA(Y14:Y25)=0,"",SUMPRODUCT(Y14:Y25,W14:W25))</f>
        <v/>
      </c>
      <c r="Z6" s="9" t="str">
        <f>IF(COUNTA(Z14:Z25)=0,"",SUMPRODUCT(Z14:Z25,W14:W25))</f>
        <v/>
      </c>
      <c r="AA6" s="9">
        <f>IF(COUNTA(AA14:AA25)=0,"",SUMPRODUCT(AA14:AA25,W14:W25))</f>
        <v>35.851063829787229</v>
      </c>
      <c r="AB6" s="9" t="str">
        <f>IF(COUNTA(AB14:AB25)=0,"",SUMPRODUCT(AB14:AB25,W14:W25))</f>
        <v/>
      </c>
      <c r="AC6" s="29" t="str">
        <f>IF(COUNTA(AC14:AC25)=0,"",SUMPRODUCT(AC14:AC25,W14:W25))</f>
        <v/>
      </c>
      <c r="AD6" s="24"/>
      <c r="AE6" s="24"/>
      <c r="AF6" s="120"/>
      <c r="AG6" s="15" t="s">
        <v>19</v>
      </c>
      <c r="AH6" s="9">
        <f>IF(COUNTA(AH14:AH25)=0,"",SUMPRODUCT(AH14:AH25,AG14:AG25))</f>
        <v>55.982188295165393</v>
      </c>
      <c r="AI6" s="9" t="str">
        <f>IF(COUNTA(AI14:AI25)=0,"",SUMPRODUCT(AI14:AI25,AG14:AG25))</f>
        <v/>
      </c>
      <c r="AJ6" s="9" t="str">
        <f>IF(COUNTA(AJ14:AJ25)=0,"",SUMPRODUCT(AJ14:AJ25,AG14:AG25))</f>
        <v/>
      </c>
      <c r="AK6" s="9" t="str">
        <f>IF(COUNTA(AK14:AK25)=0,"",SUMPRODUCT(AK14:AK25,AG14:AG25))</f>
        <v/>
      </c>
      <c r="AL6" s="9">
        <f>IF(COUNTA(AL14:AL25)=0,"",SUMPRODUCT(AL14:AL25,AG14:AG25))</f>
        <v>55.5</v>
      </c>
      <c r="AM6" s="29">
        <f>IF(COUNTA(AM14:AM25)=0,"",SUMPRODUCT(AM14:AM25,AG14:AG25))</f>
        <v>57</v>
      </c>
      <c r="AN6" s="24"/>
      <c r="AO6" s="24"/>
      <c r="AP6" s="120"/>
      <c r="AQ6" s="15" t="s">
        <v>19</v>
      </c>
      <c r="AR6" s="9">
        <f>IF(COUNTA(AR14:AR25)=0,"",SUMPRODUCT(AR14:AR25,AQ14:AQ25))</f>
        <v>60.518235793044951</v>
      </c>
      <c r="AS6" s="9" t="str">
        <f>IF(COUNTA(AS14:AS25)=0,"",SUMPRODUCT(AS14:AS25,AQ14:AQ25))</f>
        <v/>
      </c>
      <c r="AT6" s="9" t="str">
        <f>IF(COUNTA(AT14:AT25)=0,"",SUMPRODUCT(AT14:AT25,AQ14:AQ25))</f>
        <v/>
      </c>
      <c r="AU6" s="9" t="str">
        <f>IF(COUNTA(AU14:AU25)=0,"",SUMPRODUCT(AU14:AU25,AQ14:AQ25))</f>
        <v/>
      </c>
      <c r="AV6" s="9">
        <f>IF(COUNTA(AV14:AV25)=0,"",SUMPRODUCT(AV14:AV25,AQ14:AQ25))</f>
        <v>56.5</v>
      </c>
      <c r="AW6" s="29">
        <f>IF(COUNTA(AW14:AW25)=0,"",SUMPRODUCT(AW14:AW25,AQ14:AQ25))</f>
        <v>69</v>
      </c>
      <c r="AX6" s="24"/>
      <c r="AY6" s="24"/>
      <c r="AZ6" s="120"/>
      <c r="BA6" s="15" t="s">
        <v>19</v>
      </c>
      <c r="BB6" s="9">
        <f>IF(COUNTA(BB14:BB25)=0,"",SUMPRODUCT(BB14:BB25,BA14:BA25))</f>
        <v>57.443323442136503</v>
      </c>
      <c r="BC6" s="9" t="str">
        <f>IF(COUNTA(BC14:BC25)=0,"",SUMPRODUCT(BC14:BC25,BA14:BA25))</f>
        <v/>
      </c>
      <c r="BD6" s="9" t="str">
        <f>IF(COUNTA(BD14:BD25)=0,"",SUMPRODUCT(BD14:BD25,BA14:BA25))</f>
        <v/>
      </c>
      <c r="BE6" s="9" t="str">
        <f>IF(COUNTA(BE14:BE25)=0,"",SUMPRODUCT(BE14:BE25,BA14:BA25))</f>
        <v/>
      </c>
      <c r="BF6" s="9">
        <f>IF(COUNTA(BF14:BF25)=0,"",SUMPRODUCT(BF14:BF25,BA14:BA25))</f>
        <v>53.2</v>
      </c>
      <c r="BG6" s="29">
        <f>IF(COUNTA(BG14:BG25)=0,"",SUMPRODUCT(BG14:BG25,BA14:BA25))</f>
        <v>66.2</v>
      </c>
      <c r="BH6" s="24"/>
      <c r="BI6" s="24"/>
      <c r="BJ6" s="120"/>
      <c r="BK6" s="65" t="s">
        <v>19</v>
      </c>
      <c r="BL6" s="9" t="str">
        <f>IF(COUNTA(BL14:BL25)=0,"",SUMPRODUCT(BL14:BL25,BK14:BK25))</f>
        <v/>
      </c>
      <c r="BM6" s="9" t="str">
        <f>IF(COUNTA(BM14:BM25)=0,"",SUMPRODUCT(BM14:BM25,BK14:BK25))</f>
        <v/>
      </c>
      <c r="BN6" s="9" t="str">
        <f>IF(COUNTA(BN14:BN25)=0,"",SUMPRODUCT(BN14:BN25,BK14:BK25))</f>
        <v/>
      </c>
      <c r="BO6" s="9">
        <f>IF(COUNTA(BO14:BO25)=0,"",SUMPRODUCT(BO14:BO25,BK14:BK25))</f>
        <v>37.875536480686698</v>
      </c>
      <c r="BP6" s="9" t="str">
        <f>IF(COUNTA(BP14:BP25)=0,"",SUMPRODUCT(BP14:BP25,BK14:BK25))</f>
        <v/>
      </c>
      <c r="BQ6" s="29" t="str">
        <f>IF(COUNTA(BQ14:BQ25)=0,"",SUMPRODUCT(BQ14:BQ25,BK14:BK25))</f>
        <v/>
      </c>
      <c r="BR6" s="24"/>
      <c r="BS6" s="24"/>
      <c r="BT6" s="120"/>
      <c r="BU6" s="15" t="s">
        <v>19</v>
      </c>
      <c r="BV6" s="9" t="str">
        <f>IF(COUNTA(BV14:BV25)=0,"",SUMPRODUCT(BV14:BV25,BU14:BU25))</f>
        <v/>
      </c>
      <c r="BW6" s="9" t="str">
        <f>IF(COUNTA(BW14:BW25)=0,"",SUMPRODUCT(BW14:BW25,BU14:BU25))</f>
        <v/>
      </c>
      <c r="BX6" s="9" t="str">
        <f>IF(COUNTA(BX14:BX25)=0,"",SUMPRODUCT(BX14:BX25,BU14:BU25))</f>
        <v/>
      </c>
      <c r="BY6" s="9" t="str">
        <f>IF(COUNTA(BY14:BY25)=0,"",SUMPRODUCT(BY14:BY25,BU14:BU25))</f>
        <v/>
      </c>
      <c r="BZ6" s="9" t="str">
        <f>IF(COUNTA(BZ14:BZ25)=0,"",SUMPRODUCT(BZ14:BZ25,BU14:BU25))</f>
        <v/>
      </c>
      <c r="CA6" s="29" t="str">
        <f>IF(COUNTA(CA14:CA25)=0,"",SUMPRODUCT(CA14:CA25,BU14:BU25))</f>
        <v/>
      </c>
      <c r="CB6" s="24"/>
      <c r="CC6" s="24"/>
      <c r="CD6" s="120"/>
      <c r="CE6" s="65" t="s">
        <v>19</v>
      </c>
      <c r="CF6" s="9" t="str">
        <f>IF(COUNTA(CF14:CF25)=0,"",SUMPRODUCT(CF14:CF25,CE14:CE25))</f>
        <v/>
      </c>
      <c r="CG6" s="9" t="str">
        <f>IF(COUNTA(CG14:CG25)=0,"",SUMPRODUCT(CG14:CG25,CE14:CE25))</f>
        <v/>
      </c>
      <c r="CH6" s="9" t="str">
        <f>IF(COUNTA(CH14:CH25)=0,"",SUMPRODUCT(CH14:CH25,CE14:CE25))</f>
        <v/>
      </c>
      <c r="CI6" s="9">
        <f>IF(COUNTA(CI14:CI25)=0,"",SUMPRODUCT(CI14:CI25,CE14:CE25))</f>
        <v>37.310195227765725</v>
      </c>
      <c r="CJ6" s="9" t="str">
        <f>IF(COUNTA(CJ14:CJ25)=0,"",SUMPRODUCT(CJ14:CJ25,CE14:CE25))</f>
        <v/>
      </c>
      <c r="CK6" s="29" t="str">
        <f>IF(COUNTA(CK14:CK25)=0,"",SUMPRODUCT(CK14:CK25,CE14:CE25))</f>
        <v/>
      </c>
      <c r="CL6" s="24"/>
      <c r="CM6" s="24"/>
      <c r="CN6" s="120"/>
      <c r="CO6" s="65" t="s">
        <v>19</v>
      </c>
      <c r="CP6" s="9">
        <f>IF(COUNTA(CP14:CP25)=0,"",SUMPRODUCT(CP14:CP25,CO14:CO25))</f>
        <v>66.411368573497469</v>
      </c>
      <c r="CQ6" s="9" t="str">
        <f>IF(COUNTA(CQ14:CQ25)=0,"",SUMPRODUCT(CQ14:CQ25,CO14:CO25))</f>
        <v/>
      </c>
      <c r="CR6" s="9" t="str">
        <f>IF(COUNTA(CR14:CR25)=0,"",SUMPRODUCT(CR14:CR25,CO14:CO25))</f>
        <v/>
      </c>
      <c r="CS6" s="9" t="str">
        <f>IF(COUNTA(CS14:CS25)=0,"",SUMPRODUCT(CS14:CS25,CO14:CO25))</f>
        <v/>
      </c>
      <c r="CT6" s="9">
        <f>IF(COUNTA(CT14:CT25)=0,"",SUMPRODUCT(CT14:CT25,CO14:CO25))</f>
        <v>62.9</v>
      </c>
      <c r="CU6" s="29">
        <f>IF(COUNTA(CU14:CU25)=0,"",SUMPRODUCT(CU14:CU25,CO14:CO25))</f>
        <v>73.7</v>
      </c>
      <c r="CV6" s="24"/>
      <c r="CW6" s="24"/>
      <c r="CX6" s="120"/>
      <c r="CY6" s="15" t="s">
        <v>19</v>
      </c>
      <c r="CZ6" s="9" t="str">
        <f>IF(COUNTA(CZ14:CZ25)=0,"",SUMPRODUCT(CZ14:CZ25,CY14:CY25))</f>
        <v/>
      </c>
      <c r="DA6" s="9" t="str">
        <f>IF(COUNTA(DA14:DA25)=0,"",SUMPRODUCT(DA14:DA25,CY14:CY25))</f>
        <v/>
      </c>
      <c r="DB6" s="9" t="str">
        <f>IF(COUNTA(DB14:DB25)=0,"",SUMPRODUCT(DB14:DB25,CY14:CY25))</f>
        <v/>
      </c>
      <c r="DC6" s="9">
        <f>IF(COUNTA(DC14:DC25)=0,"",SUMPRODUCT(DC14:DC25,CY14:CY25))</f>
        <v>37.424547283702211</v>
      </c>
      <c r="DD6" s="9" t="str">
        <f>IF(COUNTA(DD14:DD25)=0,"",SUMPRODUCT(DD14:DD25,CY14:CY25))</f>
        <v/>
      </c>
      <c r="DE6" s="29" t="str">
        <f>IF(COUNTA(DE14:DE25)=0,"",SUMPRODUCT(DE14:DE25,CY14:CY25))</f>
        <v/>
      </c>
      <c r="DF6" s="24"/>
      <c r="DG6" s="24"/>
      <c r="DH6" s="120"/>
      <c r="DI6" s="15" t="s">
        <v>19</v>
      </c>
      <c r="DJ6" s="9" t="str">
        <f>IF(COUNTA(DJ14:DJ25)=0,"",SUMPRODUCT(DJ14:DJ25,DI14:DI25))</f>
        <v/>
      </c>
      <c r="DK6" s="9" t="str">
        <f>IF(COUNTA(DK14:DK25)=0,"",SUMPRODUCT(DK14:DK25,DI14:DI25))</f>
        <v/>
      </c>
      <c r="DL6" s="9" t="str">
        <f>IF(COUNTA(DL14:DL25)=0,"",SUMPRODUCT(DL14:DL25,DI14:DI25))</f>
        <v/>
      </c>
      <c r="DM6" s="9">
        <f>IF(COUNTA(DM14:DM25)=0,"",SUMPRODUCT(DM14:DM25,DI14:DI25))</f>
        <v>42.495126705653021</v>
      </c>
      <c r="DN6" s="9" t="str">
        <f>IF(COUNTA(DN14:DN25)=0,"",SUMPRODUCT(DN14:DN25,DI14:DI25))</f>
        <v/>
      </c>
      <c r="DO6" s="29" t="str">
        <f>IF(COUNTA(DO14:DO25)=0,"",SUMPRODUCT(DO14:DO25,DI14:DI25))</f>
        <v/>
      </c>
      <c r="DP6" s="24"/>
      <c r="DQ6" s="24"/>
      <c r="DR6" s="120"/>
      <c r="DS6" s="15" t="s">
        <v>19</v>
      </c>
      <c r="DT6" s="9" t="str">
        <f>IF(COUNTA(DT14:DT25)=0,"",SUMPRODUCT(DT14:DT25,DS14:DS25))</f>
        <v/>
      </c>
      <c r="DU6" s="9" t="str">
        <f>IF(COUNTA(DU14:DU25)=0,"",SUMPRODUCT(DU14:DU25,DS14:DS25))</f>
        <v/>
      </c>
      <c r="DV6" s="9" t="str">
        <f>IF(COUNTA(DV14:DV25)=0,"",SUMPRODUCT(DV14:DV25,DS14:DS25))</f>
        <v/>
      </c>
      <c r="DW6" s="9" t="str">
        <f>IF(COUNTA(DW14:DW25)=0,"",SUMPRODUCT(DW14:DW25,DS14:DS25))</f>
        <v/>
      </c>
      <c r="DX6" s="9" t="str">
        <f>IF(COUNTA(DX14:DX25)=0,"",SUMPRODUCT(DX14:DX25,DS14:DS25))</f>
        <v/>
      </c>
      <c r="DY6" s="29" t="str">
        <f>IF(COUNTA(DY14:DY25)=0,"",SUMPRODUCT(DY14:DY25,DS14:DS25))</f>
        <v/>
      </c>
      <c r="DZ6" s="24"/>
      <c r="EA6" s="24"/>
      <c r="EB6" s="120"/>
      <c r="EC6" s="15" t="s">
        <v>19</v>
      </c>
      <c r="ED6" s="9" t="str">
        <f>IF(COUNTA(ED14:ED25)=0,"",SUMPRODUCT(ED14:ED25,EC14:EC25))</f>
        <v/>
      </c>
      <c r="EE6" s="9" t="str">
        <f>IF(COUNTA(EE14:EE25)=0,"",SUMPRODUCT(EE14:EE25,EC14:EC25))</f>
        <v/>
      </c>
      <c r="EF6" s="9" t="str">
        <f>IF(COUNTA(EF14:EF25)=0,"",SUMPRODUCT(EF14:EF25,EC14:EC25))</f>
        <v/>
      </c>
      <c r="EG6" s="9" t="str">
        <f>IF(COUNTA(EG14:EG25)=0,"",SUMPRODUCT(EG14:EG25,EC14:EC25))</f>
        <v/>
      </c>
      <c r="EH6" s="9" t="str">
        <f>IF(COUNTA(EH14:EH25)=0,"",SUMPRODUCT(EH14:EH25,EC14:EC25))</f>
        <v/>
      </c>
      <c r="EI6" s="29" t="str">
        <f>IF(COUNTA(EI14:EI25)=0,"",SUMPRODUCT(EI14:EI25,EC14:EC25))</f>
        <v/>
      </c>
      <c r="EJ6" s="24"/>
      <c r="EK6" s="24"/>
      <c r="EL6" s="131"/>
      <c r="EV6" s="131"/>
      <c r="FF6" s="131"/>
      <c r="FP6" s="131"/>
      <c r="FZ6" s="131"/>
      <c r="GJ6" s="131"/>
      <c r="GT6" s="131"/>
      <c r="HD6" s="131"/>
      <c r="HN6" s="131"/>
      <c r="HX6" s="131"/>
    </row>
    <row xmlns:x14ac="http://schemas.microsoft.com/office/spreadsheetml/2009/9/ac" r="7" s="4" customFormat="true" x14ac:dyDescent="0.25">
      <c r="A7" s="397" t="str">
        <f ca="true">IF(ISBLANK('Data Summary'!A9),"",'Data Summary'!A9)</f>
        <v>ERI_2010_UIS</v>
      </c>
      <c r="B7" s="120"/>
      <c r="C7" s="104" t="s">
        <v>38</v>
      </c>
      <c r="D7" s="8"/>
      <c r="E7" s="8"/>
      <c r="F7" s="8"/>
      <c r="G7" s="8"/>
      <c r="H7" s="8"/>
      <c r="I7" s="29"/>
      <c r="J7" s="24"/>
      <c r="K7" s="24"/>
      <c r="L7" s="120"/>
      <c r="M7" s="46" t="s">
        <v>38</v>
      </c>
      <c r="N7" s="8"/>
      <c r="O7" s="8"/>
      <c r="P7" s="8"/>
      <c r="Q7" s="8"/>
      <c r="R7" s="8"/>
      <c r="S7" s="29"/>
      <c r="T7" s="24"/>
      <c r="U7" s="24"/>
      <c r="V7" s="120"/>
      <c r="W7" s="104" t="s">
        <v>38</v>
      </c>
      <c r="X7" s="8"/>
      <c r="Y7" s="8"/>
      <c r="Z7" s="8"/>
      <c r="AA7" s="8"/>
      <c r="AB7" s="8"/>
      <c r="AC7" s="29"/>
      <c r="AD7" s="24"/>
      <c r="AE7" s="24"/>
      <c r="AF7" s="120"/>
      <c r="AG7" s="46" t="s">
        <v>38</v>
      </c>
      <c r="AH7" s="8"/>
      <c r="AI7" s="8"/>
      <c r="AJ7" s="8"/>
      <c r="AK7" s="8"/>
      <c r="AL7" s="8"/>
      <c r="AM7" s="29"/>
      <c r="AN7" s="24"/>
      <c r="AO7" s="24"/>
      <c r="AP7" s="120"/>
      <c r="AQ7" s="46" t="s">
        <v>38</v>
      </c>
      <c r="AR7" s="8"/>
      <c r="AS7" s="8"/>
      <c r="AT7" s="8"/>
      <c r="AU7" s="8"/>
      <c r="AV7" s="8"/>
      <c r="AW7" s="29"/>
      <c r="AX7" s="24"/>
      <c r="AY7" s="24"/>
      <c r="AZ7" s="120"/>
      <c r="BA7" s="46" t="s">
        <v>38</v>
      </c>
      <c r="BB7" s="8"/>
      <c r="BC7" s="8"/>
      <c r="BD7" s="8"/>
      <c r="BE7" s="8"/>
      <c r="BF7" s="8"/>
      <c r="BG7" s="29"/>
      <c r="BH7" s="24"/>
      <c r="BI7" s="24"/>
      <c r="BJ7" s="120"/>
      <c r="BK7" s="104" t="s">
        <v>38</v>
      </c>
      <c r="BL7" s="8"/>
      <c r="BM7" s="8"/>
      <c r="BN7" s="8"/>
      <c r="BO7" s="8"/>
      <c r="BP7" s="8"/>
      <c r="BQ7" s="29"/>
      <c r="BR7" s="24"/>
      <c r="BS7" s="24"/>
      <c r="BT7" s="120"/>
      <c r="BU7" s="46" t="s">
        <v>38</v>
      </c>
      <c r="BV7" s="8"/>
      <c r="BW7" s="8"/>
      <c r="BX7" s="8"/>
      <c r="BY7" s="8"/>
      <c r="BZ7" s="8"/>
      <c r="CA7" s="29"/>
      <c r="CB7" s="24"/>
      <c r="CC7" s="24"/>
      <c r="CD7" s="120"/>
      <c r="CE7" s="104" t="s">
        <v>38</v>
      </c>
      <c r="CF7" s="8"/>
      <c r="CG7" s="8"/>
      <c r="CH7" s="8"/>
      <c r="CI7" s="8"/>
      <c r="CJ7" s="8"/>
      <c r="CK7" s="29"/>
      <c r="CL7" s="24"/>
      <c r="CM7" s="24"/>
      <c r="CN7" s="120"/>
      <c r="CO7" s="104" t="s">
        <v>38</v>
      </c>
      <c r="CP7" s="8"/>
      <c r="CQ7" s="8"/>
      <c r="CR7" s="8"/>
      <c r="CS7" s="8"/>
      <c r="CT7" s="8"/>
      <c r="CU7" s="29"/>
      <c r="CV7" s="24"/>
      <c r="CW7" s="24"/>
      <c r="CX7" s="120"/>
      <c r="CY7" s="46" t="s">
        <v>38</v>
      </c>
      <c r="CZ7" s="8"/>
      <c r="DA7" s="8"/>
      <c r="DB7" s="8"/>
      <c r="DC7" s="8"/>
      <c r="DD7" s="8"/>
      <c r="DE7" s="29"/>
      <c r="DF7" s="24"/>
      <c r="DG7" s="24"/>
      <c r="DH7" s="120"/>
      <c r="DI7" s="46" t="s">
        <v>38</v>
      </c>
      <c r="DJ7" s="8"/>
      <c r="DK7" s="8"/>
      <c r="DL7" s="8"/>
      <c r="DM7" s="8"/>
      <c r="DN7" s="8"/>
      <c r="DO7" s="29"/>
      <c r="DP7" s="24"/>
      <c r="DQ7" s="24"/>
      <c r="DR7" s="120"/>
      <c r="DS7" s="46" t="s">
        <v>38</v>
      </c>
      <c r="DT7" s="8"/>
      <c r="DU7" s="8"/>
      <c r="DV7" s="8"/>
      <c r="DW7" s="8"/>
      <c r="DX7" s="8"/>
      <c r="DY7" s="29"/>
      <c r="DZ7" s="24"/>
      <c r="EA7" s="24"/>
      <c r="EB7" s="120"/>
      <c r="EC7" s="46" t="s">
        <v>38</v>
      </c>
      <c r="ED7" s="8"/>
      <c r="EE7" s="8"/>
      <c r="EF7" s="8"/>
      <c r="EG7" s="8"/>
      <c r="EH7" s="8"/>
      <c r="EI7" s="29"/>
      <c r="EJ7" s="24"/>
      <c r="EK7" s="24"/>
      <c r="EL7" s="131"/>
      <c r="EV7" s="131"/>
      <c r="FF7" s="131"/>
      <c r="FP7" s="131"/>
      <c r="FZ7" s="131"/>
      <c r="GJ7" s="131"/>
      <c r="GT7" s="131"/>
      <c r="HD7" s="131"/>
      <c r="HN7" s="131"/>
      <c r="HX7" s="131"/>
    </row>
    <row xmlns:x14ac="http://schemas.microsoft.com/office/spreadsheetml/2009/9/ac" r="8" s="4" customFormat="true" ht="15.6" customHeight="true" x14ac:dyDescent="0.25">
      <c r="A8" s="397" t="str">
        <f ca="true">IF(ISBLANK('Data Summary'!A10),"",'Data Summary'!A10)</f>
        <v>ERI_2011_UIS</v>
      </c>
      <c r="B8" s="120"/>
      <c r="C8" s="104" t="s">
        <v>106</v>
      </c>
      <c r="D8" s="9"/>
      <c r="E8" s="9"/>
      <c r="F8" s="9"/>
      <c r="G8" s="9"/>
      <c r="H8" s="9"/>
      <c r="I8" s="29"/>
      <c r="J8" s="24"/>
      <c r="K8" s="24"/>
      <c r="L8" s="120"/>
      <c r="M8" s="46" t="s">
        <v>106</v>
      </c>
      <c r="N8" s="9"/>
      <c r="O8" s="9"/>
      <c r="P8" s="9"/>
      <c r="Q8" s="9"/>
      <c r="R8" s="9"/>
      <c r="S8" s="29"/>
      <c r="T8" s="24"/>
      <c r="U8" s="24"/>
      <c r="V8" s="120"/>
      <c r="W8" s="104" t="s">
        <v>106</v>
      </c>
      <c r="X8" s="9"/>
      <c r="Y8" s="9"/>
      <c r="Z8" s="9"/>
      <c r="AA8" s="9"/>
      <c r="AB8" s="9"/>
      <c r="AC8" s="29"/>
      <c r="AD8" s="24"/>
      <c r="AE8" s="24"/>
      <c r="AF8" s="120"/>
      <c r="AG8" s="46" t="s">
        <v>106</v>
      </c>
      <c r="AH8" s="9"/>
      <c r="AI8" s="9"/>
      <c r="AJ8" s="9"/>
      <c r="AK8" s="9"/>
      <c r="AL8" s="9"/>
      <c r="AM8" s="29"/>
      <c r="AN8" s="24"/>
      <c r="AO8" s="24"/>
      <c r="AP8" s="120"/>
      <c r="AQ8" s="46" t="s">
        <v>106</v>
      </c>
      <c r="AR8" s="9"/>
      <c r="AS8" s="9"/>
      <c r="AT8" s="9"/>
      <c r="AU8" s="9"/>
      <c r="AV8" s="9"/>
      <c r="AW8" s="29"/>
      <c r="AX8" s="24"/>
      <c r="AY8" s="24"/>
      <c r="AZ8" s="120"/>
      <c r="BA8" s="46" t="s">
        <v>106</v>
      </c>
      <c r="BB8" s="9"/>
      <c r="BC8" s="9"/>
      <c r="BD8" s="9"/>
      <c r="BE8" s="9"/>
      <c r="BF8" s="9"/>
      <c r="BG8" s="29"/>
      <c r="BH8" s="24"/>
      <c r="BI8" s="24"/>
      <c r="BJ8" s="120"/>
      <c r="BK8" s="104" t="s">
        <v>106</v>
      </c>
      <c r="BL8" s="9"/>
      <c r="BM8" s="9"/>
      <c r="BN8" s="9"/>
      <c r="BO8" s="9"/>
      <c r="BP8" s="9"/>
      <c r="BQ8" s="29"/>
      <c r="BR8" s="24"/>
      <c r="BS8" s="24"/>
      <c r="BT8" s="120"/>
      <c r="BU8" s="46" t="s">
        <v>106</v>
      </c>
      <c r="BV8" s="9"/>
      <c r="BW8" s="9"/>
      <c r="BX8" s="9"/>
      <c r="BY8" s="9"/>
      <c r="BZ8" s="9"/>
      <c r="CA8" s="29"/>
      <c r="CB8" s="24"/>
      <c r="CC8" s="24"/>
      <c r="CD8" s="120"/>
      <c r="CE8" s="104" t="s">
        <v>106</v>
      </c>
      <c r="CF8" s="9"/>
      <c r="CG8" s="9"/>
      <c r="CH8" s="9"/>
      <c r="CI8" s="9"/>
      <c r="CJ8" s="9"/>
      <c r="CK8" s="29"/>
      <c r="CL8" s="24"/>
      <c r="CM8" s="24"/>
      <c r="CN8" s="120"/>
      <c r="CO8" s="104" t="s">
        <v>106</v>
      </c>
      <c r="CP8" s="9"/>
      <c r="CQ8" s="9"/>
      <c r="CR8" s="9"/>
      <c r="CS8" s="9"/>
      <c r="CT8" s="9"/>
      <c r="CU8" s="29"/>
      <c r="CV8" s="24"/>
      <c r="CW8" s="24"/>
      <c r="CX8" s="120"/>
      <c r="CY8" s="46" t="s">
        <v>106</v>
      </c>
      <c r="CZ8" s="9"/>
      <c r="DA8" s="9"/>
      <c r="DB8" s="9"/>
      <c r="DC8" s="9"/>
      <c r="DD8" s="9"/>
      <c r="DE8" s="29"/>
      <c r="DF8" s="24"/>
      <c r="DG8" s="24"/>
      <c r="DH8" s="120"/>
      <c r="DI8" s="46" t="s">
        <v>106</v>
      </c>
      <c r="DJ8" s="9"/>
      <c r="DK8" s="9"/>
      <c r="DL8" s="9"/>
      <c r="DM8" s="9"/>
      <c r="DN8" s="9"/>
      <c r="DO8" s="29"/>
      <c r="DP8" s="24"/>
      <c r="DQ8" s="24"/>
      <c r="DR8" s="120"/>
      <c r="DS8" s="46" t="s">
        <v>106</v>
      </c>
      <c r="DT8" s="9"/>
      <c r="DU8" s="9"/>
      <c r="DV8" s="9"/>
      <c r="DW8" s="9"/>
      <c r="DX8" s="9"/>
      <c r="DY8" s="29"/>
      <c r="DZ8" s="24"/>
      <c r="EA8" s="24"/>
      <c r="EB8" s="120"/>
      <c r="EC8" s="46" t="s">
        <v>106</v>
      </c>
      <c r="ED8" s="9"/>
      <c r="EE8" s="9"/>
      <c r="EF8" s="9"/>
      <c r="EG8" s="9"/>
      <c r="EH8" s="9"/>
      <c r="EI8" s="29"/>
      <c r="EJ8" s="24"/>
      <c r="EK8" s="24"/>
      <c r="EL8" s="131"/>
      <c r="EV8" s="131"/>
      <c r="FF8" s="131"/>
      <c r="FP8" s="131"/>
      <c r="FZ8" s="131"/>
      <c r="GJ8" s="131"/>
      <c r="GT8" s="131"/>
      <c r="HD8" s="131"/>
      <c r="HN8" s="131"/>
      <c r="HX8" s="131"/>
    </row>
    <row xmlns:x14ac="http://schemas.microsoft.com/office/spreadsheetml/2009/9/ac" r="9" s="4" customFormat="true" x14ac:dyDescent="0.25">
      <c r="A9" s="397" t="str">
        <f ca="true">IF(ISBLANK('Data Summary'!A11),"",'Data Summary'!A11)</f>
        <v>ERI_2012_UIS</v>
      </c>
      <c r="B9" s="120"/>
      <c r="C9" s="65" t="s">
        <v>187</v>
      </c>
      <c r="D9" s="8"/>
      <c r="E9" s="7"/>
      <c r="F9" s="7"/>
      <c r="G9" s="7"/>
      <c r="H9" s="7"/>
      <c r="I9" s="26"/>
      <c r="J9" s="24"/>
      <c r="K9" s="24"/>
      <c r="L9" s="120"/>
      <c r="M9" s="65" t="s">
        <v>187</v>
      </c>
      <c r="N9" s="8"/>
      <c r="O9" s="8"/>
      <c r="P9" s="8"/>
      <c r="Q9" s="8"/>
      <c r="R9" s="8"/>
      <c r="S9" s="26"/>
      <c r="T9" s="24"/>
      <c r="U9" s="24"/>
      <c r="V9" s="120"/>
      <c r="W9" s="65" t="s">
        <v>187</v>
      </c>
      <c r="X9" s="8"/>
      <c r="Y9" s="7"/>
      <c r="Z9" s="7"/>
      <c r="AA9" s="7"/>
      <c r="AB9" s="7"/>
      <c r="AC9" s="26"/>
      <c r="AD9" s="24"/>
      <c r="AE9" s="24"/>
      <c r="AF9" s="120"/>
      <c r="AG9" s="65" t="s">
        <v>187</v>
      </c>
      <c r="AH9" s="8"/>
      <c r="AI9" s="8"/>
      <c r="AJ9" s="8"/>
      <c r="AK9" s="8"/>
      <c r="AL9" s="8"/>
      <c r="AM9" s="26"/>
      <c r="AN9" s="24"/>
      <c r="AO9" s="24"/>
      <c r="AP9" s="120"/>
      <c r="AQ9" s="65" t="s">
        <v>187</v>
      </c>
      <c r="AR9" s="8"/>
      <c r="AS9" s="7"/>
      <c r="AT9" s="7"/>
      <c r="AU9" s="7"/>
      <c r="AV9" s="7"/>
      <c r="AW9" s="26"/>
      <c r="AX9" s="24"/>
      <c r="AY9" s="24"/>
      <c r="AZ9" s="120"/>
      <c r="BA9" s="65" t="s">
        <v>187</v>
      </c>
      <c r="BB9" s="8"/>
      <c r="BC9" s="7"/>
      <c r="BD9" s="7"/>
      <c r="BE9" s="7"/>
      <c r="BF9" s="7"/>
      <c r="BG9" s="26"/>
      <c r="BH9" s="24"/>
      <c r="BI9" s="24"/>
      <c r="BJ9" s="120"/>
      <c r="BK9" s="65" t="s">
        <v>187</v>
      </c>
      <c r="BL9" s="8"/>
      <c r="BM9" s="7"/>
      <c r="BN9" s="7"/>
      <c r="BO9" s="7"/>
      <c r="BP9" s="7"/>
      <c r="BQ9" s="26"/>
      <c r="BR9" s="24"/>
      <c r="BS9" s="24"/>
      <c r="BT9" s="120"/>
      <c r="BU9" s="65" t="s">
        <v>187</v>
      </c>
      <c r="BV9" s="8"/>
      <c r="BW9" s="7"/>
      <c r="BX9" s="7"/>
      <c r="BY9" s="7"/>
      <c r="BZ9" s="7"/>
      <c r="CA9" s="26"/>
      <c r="CB9" s="24"/>
      <c r="CC9" s="24"/>
      <c r="CD9" s="120"/>
      <c r="CE9" s="65" t="s">
        <v>187</v>
      </c>
      <c r="CF9" s="8"/>
      <c r="CG9" s="7"/>
      <c r="CH9" s="7"/>
      <c r="CI9" s="7"/>
      <c r="CJ9" s="7"/>
      <c r="CK9" s="26"/>
      <c r="CL9" s="24"/>
      <c r="CM9" s="24"/>
      <c r="CN9" s="120"/>
      <c r="CO9" s="65" t="s">
        <v>187</v>
      </c>
      <c r="CP9" s="8"/>
      <c r="CQ9" s="7"/>
      <c r="CR9" s="7"/>
      <c r="CS9" s="7"/>
      <c r="CT9" s="7"/>
      <c r="CU9" s="26"/>
      <c r="CV9" s="24"/>
      <c r="CW9" s="24"/>
      <c r="CX9" s="120"/>
      <c r="CY9" s="65" t="s">
        <v>187</v>
      </c>
      <c r="CZ9" s="8"/>
      <c r="DA9" s="7"/>
      <c r="DB9" s="7"/>
      <c r="DC9" s="7"/>
      <c r="DD9" s="7"/>
      <c r="DE9" s="26"/>
      <c r="DF9" s="24"/>
      <c r="DG9" s="24"/>
      <c r="DH9" s="120"/>
      <c r="DI9" s="65" t="s">
        <v>187</v>
      </c>
      <c r="DJ9" s="8"/>
      <c r="DK9" s="7"/>
      <c r="DL9" s="7"/>
      <c r="DM9" s="7"/>
      <c r="DN9" s="7"/>
      <c r="DO9" s="26"/>
      <c r="DP9" s="24"/>
      <c r="DQ9" s="24"/>
      <c r="DR9" s="120"/>
      <c r="DS9" s="65" t="s">
        <v>187</v>
      </c>
      <c r="DT9" s="8"/>
      <c r="DU9" s="7"/>
      <c r="DV9" s="7"/>
      <c r="DW9" s="7"/>
      <c r="DX9" s="7"/>
      <c r="DY9" s="26"/>
      <c r="DZ9" s="24"/>
      <c r="EA9" s="24"/>
      <c r="EB9" s="120"/>
      <c r="EC9" s="65" t="s">
        <v>187</v>
      </c>
      <c r="ED9" s="8"/>
      <c r="EE9" s="7"/>
      <c r="EF9" s="7"/>
      <c r="EG9" s="7"/>
      <c r="EH9" s="7"/>
      <c r="EI9" s="26"/>
      <c r="EJ9" s="24"/>
      <c r="EK9" s="24"/>
      <c r="EL9" s="131"/>
      <c r="EV9" s="131"/>
      <c r="FF9" s="131"/>
      <c r="FP9" s="131"/>
      <c r="FZ9" s="131"/>
      <c r="GJ9" s="131"/>
      <c r="GT9" s="131"/>
      <c r="HD9" s="131"/>
      <c r="HN9" s="131"/>
      <c r="HX9" s="131"/>
    </row>
    <row xmlns:x14ac="http://schemas.microsoft.com/office/spreadsheetml/2009/9/ac" r="10" s="4" customFormat="true" ht="15.6" customHeight="true" x14ac:dyDescent="0.25">
      <c r="A10" s="397" t="str">
        <f ca="true">IF(ISBLANK('Data Summary'!A12),"",'Data Summary'!A12)</f>
        <v>ERI_2013_EMIS</v>
      </c>
      <c r="B10" s="120"/>
      <c r="C10" s="65" t="s">
        <v>107</v>
      </c>
      <c r="D10" s="19"/>
      <c r="E10" s="7"/>
      <c r="F10" s="7"/>
      <c r="G10" s="7"/>
      <c r="H10" s="7"/>
      <c r="I10" s="26"/>
      <c r="J10" s="24"/>
      <c r="K10" s="24"/>
      <c r="L10" s="120"/>
      <c r="M10" s="65" t="s">
        <v>107</v>
      </c>
      <c r="N10" s="19"/>
      <c r="O10" s="7"/>
      <c r="P10" s="7"/>
      <c r="Q10" s="7"/>
      <c r="R10" s="7"/>
      <c r="S10" s="26"/>
      <c r="T10" s="24"/>
      <c r="U10" s="24"/>
      <c r="V10" s="120"/>
      <c r="W10" s="65" t="s">
        <v>107</v>
      </c>
      <c r="X10" s="19"/>
      <c r="Y10" s="7"/>
      <c r="Z10" s="7"/>
      <c r="AA10" s="7"/>
      <c r="AB10" s="7"/>
      <c r="AC10" s="26"/>
      <c r="AD10" s="24"/>
      <c r="AE10" s="24"/>
      <c r="AF10" s="120"/>
      <c r="AG10" s="65" t="s">
        <v>107</v>
      </c>
      <c r="AH10" s="19"/>
      <c r="AI10" s="7"/>
      <c r="AJ10" s="7"/>
      <c r="AK10" s="7"/>
      <c r="AL10" s="7"/>
      <c r="AM10" s="26"/>
      <c r="AN10" s="24"/>
      <c r="AO10" s="24"/>
      <c r="AP10" s="120"/>
      <c r="AQ10" s="65" t="s">
        <v>107</v>
      </c>
      <c r="AR10" s="19"/>
      <c r="AS10" s="7"/>
      <c r="AT10" s="7"/>
      <c r="AU10" s="7"/>
      <c r="AV10" s="7"/>
      <c r="AW10" s="26"/>
      <c r="AX10" s="24"/>
      <c r="AY10" s="24"/>
      <c r="AZ10" s="120"/>
      <c r="BA10" s="65" t="s">
        <v>107</v>
      </c>
      <c r="BB10" s="19"/>
      <c r="BC10" s="7"/>
      <c r="BD10" s="7"/>
      <c r="BE10" s="7"/>
      <c r="BF10" s="7"/>
      <c r="BG10" s="26"/>
      <c r="BH10" s="24"/>
      <c r="BI10" s="24"/>
      <c r="BJ10" s="120"/>
      <c r="BK10" s="65" t="s">
        <v>107</v>
      </c>
      <c r="BL10" s="19"/>
      <c r="BM10" s="7"/>
      <c r="BN10" s="7"/>
      <c r="BO10" s="7"/>
      <c r="BP10" s="7"/>
      <c r="BQ10" s="26"/>
      <c r="BR10" s="24"/>
      <c r="BS10" s="24"/>
      <c r="BT10" s="120"/>
      <c r="BU10" s="65" t="s">
        <v>107</v>
      </c>
      <c r="BV10" s="19"/>
      <c r="BW10" s="7"/>
      <c r="BX10" s="7"/>
      <c r="BY10" s="7"/>
      <c r="BZ10" s="7"/>
      <c r="CA10" s="26"/>
      <c r="CB10" s="24"/>
      <c r="CC10" s="24"/>
      <c r="CD10" s="120"/>
      <c r="CE10" s="65" t="s">
        <v>107</v>
      </c>
      <c r="CF10" s="130"/>
      <c r="CG10" s="128"/>
      <c r="CH10" s="128"/>
      <c r="CI10" s="128"/>
      <c r="CJ10" s="128"/>
      <c r="CK10" s="129"/>
      <c r="CL10" s="24"/>
      <c r="CM10" s="24"/>
      <c r="CN10" s="120"/>
      <c r="CO10" s="65" t="s">
        <v>107</v>
      </c>
      <c r="CP10" s="130"/>
      <c r="CQ10" s="128"/>
      <c r="CR10" s="128"/>
      <c r="CS10" s="128"/>
      <c r="CT10" s="128"/>
      <c r="CU10" s="129"/>
      <c r="CV10" s="24"/>
      <c r="CW10" s="24"/>
      <c r="CX10" s="120"/>
      <c r="CY10" s="65" t="s">
        <v>107</v>
      </c>
      <c r="CZ10" s="19"/>
      <c r="DA10" s="7"/>
      <c r="DB10" s="7"/>
      <c r="DC10" s="7"/>
      <c r="DD10" s="7"/>
      <c r="DE10" s="26"/>
      <c r="DF10" s="24"/>
      <c r="DG10" s="24"/>
      <c r="DH10" s="120"/>
      <c r="DI10" s="65" t="s">
        <v>107</v>
      </c>
      <c r="DJ10" s="19"/>
      <c r="DK10" s="7"/>
      <c r="DL10" s="7"/>
      <c r="DM10" s="7"/>
      <c r="DN10" s="7"/>
      <c r="DO10" s="26"/>
      <c r="DP10" s="24"/>
      <c r="DQ10" s="24"/>
      <c r="DR10" s="120"/>
      <c r="DS10" s="65" t="s">
        <v>107</v>
      </c>
      <c r="DT10" s="19"/>
      <c r="DU10" s="7"/>
      <c r="DV10" s="7"/>
      <c r="DW10" s="7"/>
      <c r="DX10" s="7"/>
      <c r="DY10" s="26"/>
      <c r="DZ10" s="24"/>
      <c r="EA10" s="24"/>
      <c r="EB10" s="120"/>
      <c r="EC10" s="65" t="s">
        <v>107</v>
      </c>
      <c r="ED10" s="19"/>
      <c r="EE10" s="7"/>
      <c r="EF10" s="7"/>
      <c r="EG10" s="7"/>
      <c r="EH10" s="7"/>
      <c r="EI10" s="26"/>
      <c r="EJ10" s="24"/>
      <c r="EK10" s="24"/>
      <c r="EL10" s="131"/>
      <c r="EV10" s="131"/>
      <c r="FF10" s="131"/>
      <c r="FP10" s="131"/>
      <c r="FZ10" s="131"/>
      <c r="GJ10" s="131"/>
      <c r="GT10" s="131"/>
      <c r="HD10" s="131"/>
      <c r="HN10" s="131"/>
      <c r="HX10" s="131"/>
    </row>
    <row xmlns:x14ac="http://schemas.microsoft.com/office/spreadsheetml/2009/9/ac" r="11" s="4" customFormat="true" ht="15.6" customHeight="true" x14ac:dyDescent="0.25">
      <c r="A11" s="397" t="str">
        <f ca="true">IF(ISBLANK('Data Summary'!A13),"",'Data Summary'!A13)</f>
        <v>ERI_2014_UIS</v>
      </c>
      <c r="B11" s="120"/>
      <c r="C11" s="65" t="s">
        <v>108</v>
      </c>
      <c r="D11" s="19"/>
      <c r="E11" s="7"/>
      <c r="F11" s="7"/>
      <c r="G11" s="7"/>
      <c r="H11" s="7"/>
      <c r="I11" s="26"/>
      <c r="J11" s="24"/>
      <c r="K11" s="24"/>
      <c r="L11" s="120"/>
      <c r="M11" s="65" t="s">
        <v>108</v>
      </c>
      <c r="N11" s="19"/>
      <c r="O11" s="7"/>
      <c r="P11" s="7"/>
      <c r="Q11" s="7"/>
      <c r="R11" s="7"/>
      <c r="S11" s="26"/>
      <c r="T11" s="24"/>
      <c r="U11" s="24"/>
      <c r="V11" s="120"/>
      <c r="W11" s="65" t="s">
        <v>108</v>
      </c>
      <c r="X11" s="19"/>
      <c r="Y11" s="7"/>
      <c r="Z11" s="7"/>
      <c r="AA11" s="7"/>
      <c r="AB11" s="7"/>
      <c r="AC11" s="26"/>
      <c r="AD11" s="24"/>
      <c r="AE11" s="24"/>
      <c r="AF11" s="120"/>
      <c r="AG11" s="65" t="s">
        <v>108</v>
      </c>
      <c r="AH11" s="19"/>
      <c r="AI11" s="7"/>
      <c r="AJ11" s="7"/>
      <c r="AK11" s="7"/>
      <c r="AL11" s="7"/>
      <c r="AM11" s="26"/>
      <c r="AN11" s="24"/>
      <c r="AO11" s="24"/>
      <c r="AP11" s="120"/>
      <c r="AQ11" s="65" t="s">
        <v>108</v>
      </c>
      <c r="AR11" s="19"/>
      <c r="AS11" s="7"/>
      <c r="AT11" s="7"/>
      <c r="AU11" s="7"/>
      <c r="AV11" s="7"/>
      <c r="AW11" s="26"/>
      <c r="AX11" s="24"/>
      <c r="AY11" s="24"/>
      <c r="AZ11" s="120"/>
      <c r="BA11" s="65" t="s">
        <v>108</v>
      </c>
      <c r="BB11" s="19"/>
      <c r="BC11" s="7"/>
      <c r="BD11" s="7"/>
      <c r="BE11" s="7"/>
      <c r="BF11" s="7"/>
      <c r="BG11" s="26"/>
      <c r="BH11" s="24"/>
      <c r="BI11" s="24"/>
      <c r="BJ11" s="120"/>
      <c r="BK11" s="65" t="s">
        <v>108</v>
      </c>
      <c r="BL11" s="19"/>
      <c r="BM11" s="7"/>
      <c r="BN11" s="7"/>
      <c r="BO11" s="7"/>
      <c r="BP11" s="7"/>
      <c r="BQ11" s="26"/>
      <c r="BR11" s="24"/>
      <c r="BS11" s="24"/>
      <c r="BT11" s="120"/>
      <c r="BU11" s="65" t="s">
        <v>108</v>
      </c>
      <c r="BV11" s="19"/>
      <c r="BW11" s="7"/>
      <c r="BX11" s="7"/>
      <c r="BY11" s="7"/>
      <c r="BZ11" s="7"/>
      <c r="CA11" s="26"/>
      <c r="CB11" s="24"/>
      <c r="CC11" s="24"/>
      <c r="CD11" s="120"/>
      <c r="CE11" s="65" t="s">
        <v>108</v>
      </c>
      <c r="CF11" s="130"/>
      <c r="CG11" s="128"/>
      <c r="CH11" s="128"/>
      <c r="CI11" s="128"/>
      <c r="CJ11" s="128"/>
      <c r="CK11" s="129"/>
      <c r="CL11" s="24"/>
      <c r="CM11" s="24"/>
      <c r="CN11" s="120"/>
      <c r="CO11" s="65" t="s">
        <v>108</v>
      </c>
      <c r="CP11" s="130"/>
      <c r="CQ11" s="128"/>
      <c r="CR11" s="128"/>
      <c r="CS11" s="128"/>
      <c r="CT11" s="128"/>
      <c r="CU11" s="129"/>
      <c r="CV11" s="24"/>
      <c r="CW11" s="24"/>
      <c r="CX11" s="120"/>
      <c r="CY11" s="65" t="s">
        <v>108</v>
      </c>
      <c r="CZ11" s="19"/>
      <c r="DA11" s="7"/>
      <c r="DB11" s="7"/>
      <c r="DC11" s="7"/>
      <c r="DD11" s="7"/>
      <c r="DE11" s="26"/>
      <c r="DF11" s="24"/>
      <c r="DG11" s="24"/>
      <c r="DH11" s="120"/>
      <c r="DI11" s="65" t="s">
        <v>108</v>
      </c>
      <c r="DJ11" s="19"/>
      <c r="DK11" s="7"/>
      <c r="DL11" s="7"/>
      <c r="DM11" s="7"/>
      <c r="DN11" s="7"/>
      <c r="DO11" s="26"/>
      <c r="DP11" s="24"/>
      <c r="DQ11" s="24"/>
      <c r="DR11" s="120"/>
      <c r="DS11" s="65" t="s">
        <v>108</v>
      </c>
      <c r="DT11" s="19"/>
      <c r="DU11" s="7"/>
      <c r="DV11" s="7"/>
      <c r="DW11" s="7"/>
      <c r="DX11" s="7"/>
      <c r="DY11" s="26"/>
      <c r="DZ11" s="24"/>
      <c r="EA11" s="24"/>
      <c r="EB11" s="120"/>
      <c r="EC11" s="65" t="s">
        <v>108</v>
      </c>
      <c r="ED11" s="19"/>
      <c r="EE11" s="7"/>
      <c r="EF11" s="7"/>
      <c r="EG11" s="7"/>
      <c r="EH11" s="7"/>
      <c r="EI11" s="26"/>
      <c r="EJ11" s="24"/>
      <c r="EK11" s="24"/>
      <c r="EL11" s="131"/>
      <c r="EV11" s="131"/>
      <c r="FF11" s="131"/>
      <c r="FP11" s="131"/>
      <c r="FZ11" s="131"/>
      <c r="GJ11" s="131"/>
      <c r="GT11" s="131"/>
      <c r="HD11" s="131"/>
      <c r="HN11" s="131"/>
      <c r="HX11" s="131"/>
    </row>
    <row xmlns:x14ac="http://schemas.microsoft.com/office/spreadsheetml/2009/9/ac" r="12" s="271" customFormat="true" ht="18" customHeight="true" x14ac:dyDescent="0.2">
      <c r="A12" s="397" t="str">
        <f ca="true">IF(ISBLANK('Data Summary'!A14),"",'Data Summary'!A14)</f>
        <v>ERI_2014_EMIS</v>
      </c>
      <c r="B12" s="263" t="s">
        <v>57</v>
      </c>
      <c r="C12" s="264" t="s">
        <v>27</v>
      </c>
      <c r="D12" s="265"/>
      <c r="E12" s="265"/>
      <c r="F12" s="265"/>
      <c r="G12" s="265"/>
      <c r="H12" s="265"/>
      <c r="I12" s="266"/>
      <c r="J12" s="259"/>
      <c r="K12" s="259"/>
      <c r="L12" s="263" t="s">
        <v>57</v>
      </c>
      <c r="M12" s="264" t="s">
        <v>27</v>
      </c>
      <c r="N12" s="265"/>
      <c r="O12" s="265"/>
      <c r="P12" s="265"/>
      <c r="Q12" s="265"/>
      <c r="R12" s="265"/>
      <c r="S12" s="266"/>
      <c r="T12" s="259"/>
      <c r="U12" s="259"/>
      <c r="V12" s="263" t="s">
        <v>57</v>
      </c>
      <c r="W12" s="264" t="s">
        <v>27</v>
      </c>
      <c r="X12" s="265"/>
      <c r="Y12" s="265"/>
      <c r="Z12" s="265"/>
      <c r="AA12" s="265"/>
      <c r="AB12" s="265"/>
      <c r="AC12" s="266"/>
      <c r="AD12" s="259"/>
      <c r="AE12" s="259"/>
      <c r="AF12" s="263" t="s">
        <v>57</v>
      </c>
      <c r="AG12" s="264" t="s">
        <v>27</v>
      </c>
      <c r="AH12" s="265"/>
      <c r="AI12" s="265"/>
      <c r="AJ12" s="265"/>
      <c r="AK12" s="265"/>
      <c r="AL12" s="265"/>
      <c r="AM12" s="266"/>
      <c r="AN12" s="259"/>
      <c r="AO12" s="259"/>
      <c r="AP12" s="263" t="s">
        <v>57</v>
      </c>
      <c r="AQ12" s="264" t="s">
        <v>27</v>
      </c>
      <c r="AR12" s="265"/>
      <c r="AS12" s="265"/>
      <c r="AT12" s="265"/>
      <c r="AU12" s="265"/>
      <c r="AV12" s="265"/>
      <c r="AW12" s="266"/>
      <c r="AX12" s="259"/>
      <c r="AY12" s="259"/>
      <c r="AZ12" s="263" t="s">
        <v>57</v>
      </c>
      <c r="BA12" s="264" t="s">
        <v>27</v>
      </c>
      <c r="BB12" s="265"/>
      <c r="BC12" s="265"/>
      <c r="BD12" s="265"/>
      <c r="BE12" s="265"/>
      <c r="BF12" s="265"/>
      <c r="BG12" s="266"/>
      <c r="BH12" s="259"/>
      <c r="BI12" s="259"/>
      <c r="BJ12" s="263" t="s">
        <v>57</v>
      </c>
      <c r="BK12" s="264" t="s">
        <v>27</v>
      </c>
      <c r="BL12" s="265"/>
      <c r="BM12" s="265"/>
      <c r="BN12" s="265"/>
      <c r="BO12" s="265"/>
      <c r="BP12" s="265"/>
      <c r="BQ12" s="266"/>
      <c r="BR12" s="259"/>
      <c r="BS12" s="259"/>
      <c r="BT12" s="263" t="s">
        <v>57</v>
      </c>
      <c r="BU12" s="264" t="s">
        <v>27</v>
      </c>
      <c r="BV12" s="265"/>
      <c r="BW12" s="265"/>
      <c r="BX12" s="265"/>
      <c r="BY12" s="265"/>
      <c r="BZ12" s="265"/>
      <c r="CA12" s="266"/>
      <c r="CB12" s="259"/>
      <c r="CC12" s="259"/>
      <c r="CD12" s="263" t="s">
        <v>57</v>
      </c>
      <c r="CE12" s="264" t="s">
        <v>27</v>
      </c>
      <c r="CF12" s="265"/>
      <c r="CG12" s="265"/>
      <c r="CH12" s="265"/>
      <c r="CI12" s="265"/>
      <c r="CJ12" s="265"/>
      <c r="CK12" s="266"/>
      <c r="CL12" s="259"/>
      <c r="CM12" s="259"/>
      <c r="CN12" s="263" t="s">
        <v>57</v>
      </c>
      <c r="CO12" s="267" t="s">
        <v>27</v>
      </c>
      <c r="CP12" s="268"/>
      <c r="CQ12" s="268"/>
      <c r="CR12" s="268"/>
      <c r="CS12" s="268"/>
      <c r="CT12" s="268"/>
      <c r="CU12" s="269"/>
      <c r="CV12" s="259"/>
      <c r="CW12" s="259"/>
      <c r="CX12" s="263" t="s">
        <v>57</v>
      </c>
      <c r="CY12" s="264" t="s">
        <v>27</v>
      </c>
      <c r="CZ12" s="265"/>
      <c r="DA12" s="265"/>
      <c r="DB12" s="265"/>
      <c r="DC12" s="265"/>
      <c r="DD12" s="265"/>
      <c r="DE12" s="266"/>
      <c r="DF12" s="259"/>
      <c r="DG12" s="259"/>
      <c r="DH12" s="263" t="s">
        <v>57</v>
      </c>
      <c r="DI12" s="264" t="s">
        <v>27</v>
      </c>
      <c r="DJ12" s="265"/>
      <c r="DK12" s="265"/>
      <c r="DL12" s="265"/>
      <c r="DM12" s="265"/>
      <c r="DN12" s="265"/>
      <c r="DO12" s="266"/>
      <c r="DP12" s="259"/>
      <c r="DQ12" s="259"/>
      <c r="DR12" s="263" t="s">
        <v>57</v>
      </c>
      <c r="DS12" s="264" t="s">
        <v>27</v>
      </c>
      <c r="DT12" s="265"/>
      <c r="DU12" s="265"/>
      <c r="DV12" s="265"/>
      <c r="DW12" s="265"/>
      <c r="DX12" s="265"/>
      <c r="DY12" s="266"/>
      <c r="DZ12" s="259"/>
      <c r="EA12" s="259"/>
      <c r="EB12" s="263" t="s">
        <v>57</v>
      </c>
      <c r="EC12" s="264" t="s">
        <v>27</v>
      </c>
      <c r="ED12" s="265"/>
      <c r="EE12" s="265"/>
      <c r="EF12" s="265"/>
      <c r="EG12" s="265"/>
      <c r="EH12" s="265"/>
      <c r="EI12" s="266"/>
      <c r="EJ12" s="259"/>
      <c r="EK12" s="259"/>
      <c r="EL12" s="270"/>
      <c r="EV12" s="270"/>
      <c r="FF12" s="270"/>
      <c r="FP12" s="270"/>
      <c r="FZ12" s="270"/>
      <c r="GJ12" s="270"/>
      <c r="GT12" s="270"/>
      <c r="HD12" s="270"/>
      <c r="HN12" s="270"/>
      <c r="HX12" s="270"/>
    </row>
    <row xmlns:x14ac="http://schemas.microsoft.com/office/spreadsheetml/2009/9/ac" r="13" s="14" customFormat="true" ht="14.25" customHeight="true" x14ac:dyDescent="0.2">
      <c r="A13" s="397" t="str">
        <f ca="true">IF(ISBLANK('Data Summary'!A15),"",'Data Summary'!A15)</f>
        <v>ERI_2015_UIS</v>
      </c>
      <c r="B13" s="121" t="s">
        <v>55</v>
      </c>
      <c r="C13" s="5">
        <v>0</v>
      </c>
      <c r="D13" s="45"/>
      <c r="E13" s="45"/>
      <c r="F13" s="45"/>
      <c r="G13" s="45">
        <v>29.72</v>
      </c>
      <c r="H13" s="45"/>
      <c r="I13" s="66"/>
      <c r="J13" s="11"/>
      <c r="K13" s="11"/>
      <c r="L13" s="121" t="s">
        <v>55</v>
      </c>
      <c r="M13" s="5">
        <v>0</v>
      </c>
      <c r="N13" s="45"/>
      <c r="O13" s="45"/>
      <c r="P13" s="45"/>
      <c r="Q13" s="45">
        <v>40.973128181515868</v>
      </c>
      <c r="R13" s="45"/>
      <c r="S13" s="66"/>
      <c r="T13" s="11"/>
      <c r="U13" s="11"/>
      <c r="V13" s="121" t="s">
        <v>55</v>
      </c>
      <c r="W13" s="5">
        <v>0</v>
      </c>
      <c r="X13" s="45"/>
      <c r="Y13" s="45"/>
      <c r="Z13" s="45"/>
      <c r="AA13" s="45">
        <f>100-SUM(AA15:AA17)</f>
        <v>31.914893617021278</v>
      </c>
      <c r="AB13" s="45"/>
      <c r="AC13" s="66"/>
      <c r="AD13" s="11"/>
      <c r="AE13" s="11"/>
      <c r="AF13" s="121" t="s">
        <v>55</v>
      </c>
      <c r="AG13" s="5">
        <v>0</v>
      </c>
      <c r="AH13" s="45"/>
      <c r="AI13" s="45"/>
      <c r="AJ13" s="45"/>
      <c r="AK13" s="45"/>
      <c r="AL13" s="45"/>
      <c r="AM13" s="66"/>
      <c r="AN13" s="11"/>
      <c r="AO13" s="11"/>
      <c r="AP13" s="121" t="s">
        <v>55</v>
      </c>
      <c r="AQ13" s="5">
        <v>0</v>
      </c>
      <c r="AR13" s="45"/>
      <c r="AS13" s="45"/>
      <c r="AT13" s="45"/>
      <c r="AU13" s="45"/>
      <c r="AV13" s="45"/>
      <c r="AW13" s="66"/>
      <c r="AX13" s="11"/>
      <c r="AY13" s="11"/>
      <c r="AZ13" s="121" t="s">
        <v>55</v>
      </c>
      <c r="BA13" s="5">
        <v>0</v>
      </c>
      <c r="BB13" s="45"/>
      <c r="BC13" s="45"/>
      <c r="BD13" s="45"/>
      <c r="BE13" s="45"/>
      <c r="BF13" s="45"/>
      <c r="BG13" s="66"/>
      <c r="BH13" s="11"/>
      <c r="BI13" s="11"/>
      <c r="BJ13" s="121" t="s">
        <v>55</v>
      </c>
      <c r="BK13" s="5">
        <v>0</v>
      </c>
      <c r="BL13" s="45"/>
      <c r="BM13" s="45"/>
      <c r="BN13" s="45"/>
      <c r="BO13" s="45">
        <v>27.68</v>
      </c>
      <c r="BP13" s="45"/>
      <c r="BQ13" s="66"/>
      <c r="BR13" s="11"/>
      <c r="BS13" s="11"/>
      <c r="BT13" s="121" t="s">
        <v>55</v>
      </c>
      <c r="BU13" s="5">
        <v>0</v>
      </c>
      <c r="BV13" s="45"/>
      <c r="BW13" s="45"/>
      <c r="BX13" s="45"/>
      <c r="BY13" s="45"/>
      <c r="BZ13" s="45"/>
      <c r="CA13" s="66"/>
      <c r="CB13" s="11"/>
      <c r="CC13" s="11"/>
      <c r="CD13" s="121" t="s">
        <v>55</v>
      </c>
      <c r="CE13" s="5">
        <v>0</v>
      </c>
      <c r="CF13" s="45"/>
      <c r="CG13" s="45"/>
      <c r="CH13" s="45"/>
      <c r="CI13" s="45">
        <v>28.85</v>
      </c>
      <c r="CJ13" s="45"/>
      <c r="CK13" s="66"/>
      <c r="CL13" s="11"/>
      <c r="CM13" s="11"/>
      <c r="CN13" s="121" t="s">
        <v>55</v>
      </c>
      <c r="CO13" s="5">
        <v>0</v>
      </c>
      <c r="CP13" s="45"/>
      <c r="CQ13" s="45"/>
      <c r="CR13" s="45"/>
      <c r="CS13" s="45"/>
      <c r="CT13" s="45"/>
      <c r="CU13" s="66"/>
      <c r="CV13" s="11"/>
      <c r="CW13" s="11"/>
      <c r="CX13" s="121" t="s">
        <v>55</v>
      </c>
      <c r="CY13" s="5">
        <v>0</v>
      </c>
      <c r="CZ13" s="45"/>
      <c r="DA13" s="45"/>
      <c r="DB13" s="45"/>
      <c r="DC13" s="45"/>
      <c r="DD13" s="45"/>
      <c r="DE13" s="66"/>
      <c r="DF13" s="11"/>
      <c r="DG13" s="11"/>
      <c r="DH13" s="121" t="s">
        <v>55</v>
      </c>
      <c r="DI13" s="5">
        <v>0</v>
      </c>
      <c r="DJ13" s="45"/>
      <c r="DK13" s="45"/>
      <c r="DL13" s="45"/>
      <c r="DM13" s="45">
        <v>13.26</v>
      </c>
      <c r="DN13" s="45"/>
      <c r="DO13" s="66"/>
      <c r="DP13" s="11"/>
      <c r="DQ13" s="11"/>
      <c r="DR13" s="121" t="s">
        <v>55</v>
      </c>
      <c r="DS13" s="5">
        <v>0</v>
      </c>
      <c r="DT13" s="45"/>
      <c r="DU13" s="45"/>
      <c r="DV13" s="45"/>
      <c r="DW13" s="45"/>
      <c r="DX13" s="45"/>
      <c r="DY13" s="66"/>
      <c r="DZ13" s="11"/>
      <c r="EA13" s="11"/>
      <c r="EB13" s="121" t="s">
        <v>55</v>
      </c>
      <c r="EC13" s="5">
        <v>0</v>
      </c>
      <c r="ED13" s="45"/>
      <c r="EE13" s="45"/>
      <c r="EF13" s="45"/>
      <c r="EG13" s="45"/>
      <c r="EH13" s="45"/>
      <c r="EI13" s="66"/>
      <c r="EJ13" s="11"/>
      <c r="EK13" s="11"/>
      <c r="EL13" s="133"/>
      <c r="EV13" s="133"/>
      <c r="FF13" s="133"/>
      <c r="FP13" s="133"/>
      <c r="FZ13" s="133"/>
      <c r="GJ13" s="133"/>
      <c r="GT13" s="133"/>
      <c r="HD13" s="133"/>
      <c r="HN13" s="133"/>
      <c r="HX13" s="133"/>
    </row>
    <row xmlns:x14ac="http://schemas.microsoft.com/office/spreadsheetml/2009/9/ac" r="14" x14ac:dyDescent="0.25">
      <c r="A14" s="397" t="str">
        <f ca="true">IF(ISBLANK('Data Summary'!A16),"",'Data Summary'!A16)</f>
        <v>ERI_2016_EMIS</v>
      </c>
      <c r="B14" s="122" t="s">
        <v>105</v>
      </c>
      <c r="C14" s="22">
        <v>0</v>
      </c>
      <c r="D14" s="45"/>
      <c r="E14" s="45"/>
      <c r="F14" s="45"/>
      <c r="G14" s="45"/>
      <c r="H14" s="45"/>
      <c r="I14" s="66"/>
      <c r="J14" s="11"/>
      <c r="K14" s="11"/>
      <c r="L14" s="122" t="s">
        <v>105</v>
      </c>
      <c r="M14" s="22">
        <v>0</v>
      </c>
      <c r="N14" s="45"/>
      <c r="O14" s="45"/>
      <c r="P14" s="45"/>
      <c r="Q14" s="45"/>
      <c r="R14" s="45"/>
      <c r="S14" s="66"/>
      <c r="T14" s="11"/>
      <c r="U14" s="11"/>
      <c r="V14" s="122" t="s">
        <v>105</v>
      </c>
      <c r="W14" s="22">
        <v>0</v>
      </c>
      <c r="X14" s="45"/>
      <c r="Y14" s="45"/>
      <c r="Z14" s="45"/>
      <c r="AA14" s="45"/>
      <c r="AB14" s="45"/>
      <c r="AC14" s="66"/>
      <c r="AD14" s="11"/>
      <c r="AE14" s="11"/>
      <c r="AF14" s="122" t="s">
        <v>105</v>
      </c>
      <c r="AG14" s="22">
        <v>0</v>
      </c>
      <c r="AH14" s="45"/>
      <c r="AI14" s="45"/>
      <c r="AJ14" s="45"/>
      <c r="AK14" s="45"/>
      <c r="AL14" s="45">
        <v>0.1</v>
      </c>
      <c r="AM14" s="66">
        <v>0</v>
      </c>
      <c r="AN14" s="11"/>
      <c r="AO14" s="11"/>
      <c r="AP14" s="122" t="s">
        <v>105</v>
      </c>
      <c r="AQ14" s="22">
        <v>0</v>
      </c>
      <c r="AR14" s="45"/>
      <c r="AS14" s="45"/>
      <c r="AT14" s="45"/>
      <c r="AU14" s="45"/>
      <c r="AV14" s="45">
        <v>0</v>
      </c>
      <c r="AW14" s="66">
        <v>0</v>
      </c>
      <c r="AX14" s="11"/>
      <c r="AY14" s="11"/>
      <c r="AZ14" s="122" t="s">
        <v>105</v>
      </c>
      <c r="BA14" s="22">
        <v>0</v>
      </c>
      <c r="BB14" s="45"/>
      <c r="BC14" s="45"/>
      <c r="BD14" s="45"/>
      <c r="BE14" s="45"/>
      <c r="BF14" s="45">
        <v>0.3</v>
      </c>
      <c r="BG14" s="66">
        <v>0.3</v>
      </c>
      <c r="BH14" s="11"/>
      <c r="BI14" s="11"/>
      <c r="BJ14" s="122" t="s">
        <v>105</v>
      </c>
      <c r="BK14" s="22">
        <v>0</v>
      </c>
      <c r="BL14" s="45"/>
      <c r="BM14" s="45"/>
      <c r="BN14" s="45"/>
      <c r="BO14" s="45"/>
      <c r="BP14" s="45"/>
      <c r="BQ14" s="66"/>
      <c r="BR14" s="11"/>
      <c r="BS14" s="11"/>
      <c r="BT14" s="122" t="s">
        <v>105</v>
      </c>
      <c r="BU14" s="22">
        <v>0</v>
      </c>
      <c r="BV14" s="45"/>
      <c r="BW14" s="45"/>
      <c r="BX14" s="45"/>
      <c r="BY14" s="45"/>
      <c r="BZ14" s="45"/>
      <c r="CA14" s="66"/>
      <c r="CB14" s="11"/>
      <c r="CC14" s="11"/>
      <c r="CD14" s="122" t="s">
        <v>105</v>
      </c>
      <c r="CE14" s="22">
        <v>0</v>
      </c>
      <c r="CF14" s="45"/>
      <c r="CG14" s="45"/>
      <c r="CH14" s="45"/>
      <c r="CI14" s="45"/>
      <c r="CJ14" s="45"/>
      <c r="CK14" s="66"/>
      <c r="CL14" s="11"/>
      <c r="CM14" s="11"/>
      <c r="CN14" s="122" t="s">
        <v>105</v>
      </c>
      <c r="CO14" s="22">
        <v>0</v>
      </c>
      <c r="CP14" s="45"/>
      <c r="CQ14" s="45"/>
      <c r="CR14" s="45"/>
      <c r="CS14" s="45"/>
      <c r="CT14" s="45">
        <v>3.1</v>
      </c>
      <c r="CU14" s="66">
        <v>2.8</v>
      </c>
      <c r="CV14" s="11"/>
      <c r="CW14" s="11"/>
      <c r="CX14" s="122" t="s">
        <v>105</v>
      </c>
      <c r="CY14" s="22">
        <v>0</v>
      </c>
      <c r="CZ14" s="45"/>
      <c r="DA14" s="45"/>
      <c r="DB14" s="45"/>
      <c r="DC14" s="45"/>
      <c r="DD14" s="45"/>
      <c r="DE14" s="66"/>
      <c r="DF14" s="11"/>
      <c r="DG14" s="11"/>
      <c r="DH14" s="122" t="s">
        <v>105</v>
      </c>
      <c r="DI14" s="22">
        <v>0</v>
      </c>
      <c r="DJ14" s="45"/>
      <c r="DK14" s="45"/>
      <c r="DL14" s="45"/>
      <c r="DM14" s="45"/>
      <c r="DN14" s="45"/>
      <c r="DO14" s="66"/>
      <c r="DP14" s="11"/>
      <c r="DQ14" s="11"/>
      <c r="DR14" s="122" t="s">
        <v>105</v>
      </c>
      <c r="DS14" s="22">
        <v>0</v>
      </c>
      <c r="DT14" s="45"/>
      <c r="DU14" s="45"/>
      <c r="DV14" s="45"/>
      <c r="DW14" s="45"/>
      <c r="DX14" s="45"/>
      <c r="DY14" s="66"/>
      <c r="DZ14" s="11"/>
      <c r="EA14" s="11"/>
      <c r="EB14" s="122" t="s">
        <v>105</v>
      </c>
      <c r="EC14" s="22">
        <v>0</v>
      </c>
      <c r="ED14" s="45"/>
      <c r="EE14" s="45"/>
      <c r="EF14" s="45"/>
      <c r="EG14" s="45"/>
      <c r="EH14" s="45"/>
      <c r="EI14" s="66"/>
      <c r="EJ14" s="11"/>
      <c r="EK14" s="11"/>
    </row>
    <row xmlns:x14ac="http://schemas.microsoft.com/office/spreadsheetml/2009/9/ac" r="15" s="2" customFormat="true" x14ac:dyDescent="0.25">
      <c r="A15" s="397" t="str">
        <f ca="true">IF(ISBLANK('Data Summary'!A17),"",'Data Summary'!A17)</f>
        <v>ERI_2017_EMIS</v>
      </c>
      <c r="B15" s="122" t="s">
        <v>175</v>
      </c>
      <c r="C15" s="6">
        <v>1</v>
      </c>
      <c r="D15" s="45"/>
      <c r="E15" s="7"/>
      <c r="F15" s="7"/>
      <c r="G15" s="7">
        <v>28.416485900216919</v>
      </c>
      <c r="H15" s="45"/>
      <c r="I15" s="66"/>
      <c r="J15" s="11"/>
      <c r="K15" s="11"/>
      <c r="L15" s="122" t="s">
        <v>175</v>
      </c>
      <c r="M15" s="6">
        <v>1</v>
      </c>
      <c r="N15" s="45"/>
      <c r="O15" s="7"/>
      <c r="P15" s="7"/>
      <c r="Q15" s="7">
        <v>21.234939759036145</v>
      </c>
      <c r="R15" s="45"/>
      <c r="S15" s="66"/>
      <c r="T15" s="11"/>
      <c r="U15" s="11"/>
      <c r="V15" s="122" t="s">
        <v>161</v>
      </c>
      <c r="W15" s="6">
        <v>1</v>
      </c>
      <c r="X15" s="45"/>
      <c r="Y15" s="7"/>
      <c r="Z15" s="7"/>
      <c r="AA15" s="7">
        <f>137/(137+333)*100</f>
        <v>29.148936170212764</v>
      </c>
      <c r="AB15" s="45"/>
      <c r="AC15" s="66"/>
      <c r="AD15" s="11"/>
      <c r="AE15" s="11"/>
      <c r="AF15" s="122" t="s">
        <v>162</v>
      </c>
      <c r="AG15" s="6">
        <v>1</v>
      </c>
      <c r="AH15" s="45">
        <f>(AL15*800+AM15*379)/(800+379)</f>
        <v>55.982188295165393</v>
      </c>
      <c r="AI15" s="7"/>
      <c r="AJ15" s="7"/>
      <c r="AK15" s="7"/>
      <c r="AL15" s="45">
        <v>55.5</v>
      </c>
      <c r="AM15" s="66">
        <v>57</v>
      </c>
      <c r="AN15" s="11"/>
      <c r="AO15" s="11"/>
      <c r="AP15" s="122" t="s">
        <v>162</v>
      </c>
      <c r="AQ15" s="6">
        <v>1</v>
      </c>
      <c r="AR15" s="45">
        <f>(AV15*800+AW15*379)/(800+379)</f>
        <v>60.518235793044951</v>
      </c>
      <c r="AS15" s="7"/>
      <c r="AT15" s="7"/>
      <c r="AU15" s="7"/>
      <c r="AV15" s="45">
        <v>56.5</v>
      </c>
      <c r="AW15" s="66">
        <v>69</v>
      </c>
      <c r="AX15" s="11"/>
      <c r="AY15" s="11"/>
      <c r="AZ15" s="122" t="s">
        <v>162</v>
      </c>
      <c r="BA15" s="6">
        <v>1</v>
      </c>
      <c r="BB15" s="45">
        <f>(BF15*BP30+BG15*BQ30)/(BP30+BQ30)</f>
        <v>57.443323442136503</v>
      </c>
      <c r="BC15" s="7"/>
      <c r="BD15" s="7"/>
      <c r="BE15" s="7"/>
      <c r="BF15" s="45">
        <v>53.2</v>
      </c>
      <c r="BG15" s="66">
        <v>66.2</v>
      </c>
      <c r="BH15" s="11"/>
      <c r="BI15" s="11"/>
      <c r="BJ15" s="122" t="s">
        <v>175</v>
      </c>
      <c r="BK15" s="6">
        <v>1</v>
      </c>
      <c r="BL15" s="45"/>
      <c r="BM15" s="7"/>
      <c r="BN15" s="7"/>
      <c r="BO15" s="7">
        <v>30.257510729613735</v>
      </c>
      <c r="BP15" s="45"/>
      <c r="BQ15" s="66"/>
      <c r="BR15" s="11"/>
      <c r="BS15" s="11"/>
      <c r="BT15" s="122"/>
      <c r="BU15" s="6"/>
      <c r="BV15" s="45"/>
      <c r="BW15" s="7"/>
      <c r="BX15" s="7"/>
      <c r="BY15" s="7"/>
      <c r="BZ15" s="45"/>
      <c r="CA15" s="66"/>
      <c r="CB15" s="11"/>
      <c r="CC15" s="11"/>
      <c r="CD15" s="122" t="s">
        <v>175</v>
      </c>
      <c r="CE15" s="6">
        <v>1</v>
      </c>
      <c r="CF15" s="45"/>
      <c r="CG15" s="7"/>
      <c r="CH15" s="7"/>
      <c r="CI15" s="7">
        <v>29.718004338394792</v>
      </c>
      <c r="CJ15" s="45"/>
      <c r="CK15" s="66"/>
      <c r="CL15" s="11"/>
      <c r="CM15" s="11"/>
      <c r="CN15" s="122" t="s">
        <v>162</v>
      </c>
      <c r="CO15" s="6">
        <v>1</v>
      </c>
      <c r="CP15" s="45">
        <f>(CT15*CJ30+CU15*CK30)/(CJ30+CK30)</f>
        <v>66.411368573497469</v>
      </c>
      <c r="CQ15" s="7"/>
      <c r="CR15" s="7"/>
      <c r="CS15" s="7"/>
      <c r="CT15" s="45">
        <v>62.9</v>
      </c>
      <c r="CU15" s="66">
        <v>73.7</v>
      </c>
      <c r="CV15" s="11"/>
      <c r="CW15" s="11"/>
      <c r="CX15" s="122" t="s">
        <v>175</v>
      </c>
      <c r="CY15" s="6">
        <v>1</v>
      </c>
      <c r="CZ15" s="45"/>
      <c r="DA15" s="7"/>
      <c r="DB15" s="7"/>
      <c r="DC15" s="7">
        <f>151/(151+346)*100</f>
        <v>30.382293762575451</v>
      </c>
      <c r="DD15" s="45"/>
      <c r="DE15" s="66"/>
      <c r="DF15" s="11"/>
      <c r="DG15" s="11"/>
      <c r="DH15" s="122" t="s">
        <v>175</v>
      </c>
      <c r="DI15" s="6">
        <v>1</v>
      </c>
      <c r="DJ15" s="45"/>
      <c r="DK15" s="7"/>
      <c r="DL15" s="7"/>
      <c r="DM15" s="7">
        <v>29.239766081871345</v>
      </c>
      <c r="DN15" s="45"/>
      <c r="DO15" s="66"/>
      <c r="DP15" s="11"/>
      <c r="DQ15" s="11"/>
      <c r="DR15" s="122"/>
      <c r="DS15" s="6"/>
      <c r="DT15" s="45"/>
      <c r="DU15" s="7"/>
      <c r="DV15" s="7"/>
      <c r="DW15" s="7"/>
      <c r="DX15" s="45"/>
      <c r="DY15" s="66"/>
      <c r="DZ15" s="11"/>
      <c r="EA15" s="11"/>
      <c r="EB15" s="122"/>
      <c r="EC15" s="6"/>
      <c r="ED15" s="45"/>
      <c r="EE15" s="7"/>
      <c r="EF15" s="7"/>
      <c r="EG15" s="7"/>
      <c r="EH15" s="45"/>
      <c r="EI15" s="66"/>
      <c r="EJ15" s="11"/>
      <c r="EK15" s="11"/>
      <c r="EL15" s="134"/>
      <c r="EV15" s="134"/>
      <c r="FF15" s="134"/>
      <c r="FP15" s="134"/>
      <c r="FZ15" s="134"/>
      <c r="GJ15" s="134"/>
      <c r="GT15" s="134"/>
      <c r="HD15" s="134"/>
      <c r="HN15" s="134"/>
      <c r="HX15" s="134"/>
    </row>
    <row xmlns:x14ac="http://schemas.microsoft.com/office/spreadsheetml/2009/9/ac" r="16" s="2" customFormat="true" x14ac:dyDescent="0.25">
      <c r="A16" s="397" t="str">
        <f ca="true">IF(ISBLANK('Data Summary'!A18),"",'Data Summary'!A18)</f>
        <v>ERI_2017_UIS</v>
      </c>
      <c r="B16" s="122" t="s">
        <v>176</v>
      </c>
      <c r="C16" s="13">
        <v>0.5</v>
      </c>
      <c r="D16" s="45"/>
      <c r="E16" s="7"/>
      <c r="F16" s="7"/>
      <c r="G16" s="7">
        <v>14.099783080260304</v>
      </c>
      <c r="H16" s="45"/>
      <c r="I16" s="66"/>
      <c r="J16" s="11"/>
      <c r="K16" s="11"/>
      <c r="L16" s="122" t="s">
        <v>176</v>
      </c>
      <c r="M16" s="13">
        <v>0.5</v>
      </c>
      <c r="N16" s="45"/>
      <c r="O16" s="7"/>
      <c r="P16" s="7"/>
      <c r="Q16" s="7">
        <v>10.615711252653929</v>
      </c>
      <c r="R16" s="45"/>
      <c r="S16" s="66"/>
      <c r="T16" s="11"/>
      <c r="U16" s="11"/>
      <c r="V16" s="122" t="s">
        <v>163</v>
      </c>
      <c r="W16" s="13">
        <v>0.5</v>
      </c>
      <c r="X16" s="45"/>
      <c r="Y16" s="7"/>
      <c r="Z16" s="7"/>
      <c r="AA16" s="7">
        <f>63/(63+407)*100</f>
        <v>13.404255319148936</v>
      </c>
      <c r="AB16" s="45"/>
      <c r="AC16" s="66"/>
      <c r="AD16" s="11"/>
      <c r="AE16" s="11"/>
      <c r="AF16" s="122"/>
      <c r="AG16" s="13"/>
      <c r="AH16" s="45"/>
      <c r="AI16" s="7"/>
      <c r="AJ16" s="7"/>
      <c r="AK16" s="7"/>
      <c r="AL16" s="45"/>
      <c r="AM16" s="66"/>
      <c r="AN16" s="11"/>
      <c r="AO16" s="11"/>
      <c r="AP16" s="122"/>
      <c r="AQ16" s="13"/>
      <c r="AR16" s="45"/>
      <c r="AS16" s="7"/>
      <c r="AT16" s="7"/>
      <c r="AU16" s="7"/>
      <c r="AV16" s="45"/>
      <c r="AW16" s="66"/>
      <c r="AX16" s="11"/>
      <c r="AY16" s="11"/>
      <c r="AZ16" s="122"/>
      <c r="BA16" s="13"/>
      <c r="BB16" s="45"/>
      <c r="BC16" s="7"/>
      <c r="BD16" s="7"/>
      <c r="BE16" s="7"/>
      <c r="BF16" s="45"/>
      <c r="BG16" s="66"/>
      <c r="BH16" s="11"/>
      <c r="BI16" s="11"/>
      <c r="BJ16" s="122" t="s">
        <v>176</v>
      </c>
      <c r="BK16" s="13">
        <v>0.5</v>
      </c>
      <c r="BL16" s="45"/>
      <c r="BM16" s="7"/>
      <c r="BN16" s="7"/>
      <c r="BO16" s="7">
        <v>15.236051502145923</v>
      </c>
      <c r="BP16" s="45"/>
      <c r="BQ16" s="66"/>
      <c r="BR16" s="11"/>
      <c r="BS16" s="11"/>
      <c r="BT16" s="122"/>
      <c r="BU16" s="13"/>
      <c r="BV16" s="45"/>
      <c r="BW16" s="7"/>
      <c r="BX16" s="7"/>
      <c r="BY16" s="7"/>
      <c r="BZ16" s="45"/>
      <c r="CA16" s="66"/>
      <c r="CB16" s="11"/>
      <c r="CC16" s="11"/>
      <c r="CD16" s="122" t="s">
        <v>176</v>
      </c>
      <c r="CE16" s="13">
        <v>0.5</v>
      </c>
      <c r="CF16" s="45"/>
      <c r="CG16" s="7"/>
      <c r="CH16" s="7"/>
      <c r="CI16" s="7">
        <v>15.184381778741866</v>
      </c>
      <c r="CJ16" s="45"/>
      <c r="CK16" s="66"/>
      <c r="CL16" s="11"/>
      <c r="CM16" s="11"/>
      <c r="CN16" s="122"/>
      <c r="CO16" s="13"/>
      <c r="CP16" s="45"/>
      <c r="CQ16" s="7"/>
      <c r="CR16" s="7"/>
      <c r="CS16" s="7"/>
      <c r="CT16" s="45"/>
      <c r="CU16" s="66"/>
      <c r="CV16" s="11"/>
      <c r="CW16" s="11"/>
      <c r="CX16" s="122" t="s">
        <v>176</v>
      </c>
      <c r="CY16" s="13">
        <v>0.5</v>
      </c>
      <c r="CZ16" s="45"/>
      <c r="DA16" s="7"/>
      <c r="DB16" s="7"/>
      <c r="DC16" s="7">
        <f>70/(70+427)*100</f>
        <v>14.084507042253522</v>
      </c>
      <c r="DD16" s="45"/>
      <c r="DE16" s="66"/>
      <c r="DF16" s="11"/>
      <c r="DG16" s="11"/>
      <c r="DH16" s="122" t="s">
        <v>176</v>
      </c>
      <c r="DI16" s="13">
        <v>0.5</v>
      </c>
      <c r="DJ16" s="45"/>
      <c r="DK16" s="7"/>
      <c r="DL16" s="7"/>
      <c r="DM16" s="7">
        <v>26.510721247563353</v>
      </c>
      <c r="DN16" s="45"/>
      <c r="DO16" s="66"/>
      <c r="DP16" s="11"/>
      <c r="DQ16" s="11"/>
      <c r="DR16" s="122"/>
      <c r="DS16" s="13"/>
      <c r="DT16" s="45"/>
      <c r="DU16" s="7"/>
      <c r="DV16" s="7"/>
      <c r="DW16" s="7"/>
      <c r="DX16" s="45"/>
      <c r="DY16" s="66"/>
      <c r="DZ16" s="11"/>
      <c r="EA16" s="11"/>
      <c r="EB16" s="122"/>
      <c r="EC16" s="13"/>
      <c r="ED16" s="45"/>
      <c r="EE16" s="7"/>
      <c r="EF16" s="7"/>
      <c r="EG16" s="7"/>
      <c r="EH16" s="45"/>
      <c r="EI16" s="66"/>
      <c r="EJ16" s="11"/>
      <c r="EK16" s="11"/>
      <c r="EL16" s="134"/>
      <c r="EV16" s="134"/>
      <c r="FF16" s="134"/>
      <c r="FP16" s="134"/>
      <c r="FZ16" s="134"/>
      <c r="GJ16" s="134"/>
      <c r="GT16" s="134"/>
      <c r="HD16" s="134"/>
      <c r="HN16" s="134"/>
      <c r="HX16" s="134"/>
    </row>
    <row xmlns:x14ac="http://schemas.microsoft.com/office/spreadsheetml/2009/9/ac" r="17" s="2" customFormat="true" x14ac:dyDescent="0.25">
      <c r="A17" s="397" t="str">
        <f ca="true">IF(ISBLANK('Data Summary'!A19),"",'Data Summary'!A19)</f>
        <v>ERI_2018_UIS</v>
      </c>
      <c r="B17" s="122" t="s">
        <v>164</v>
      </c>
      <c r="C17" s="13">
        <v>0</v>
      </c>
      <c r="D17" s="45"/>
      <c r="E17" s="7"/>
      <c r="F17" s="7"/>
      <c r="G17" s="7">
        <v>27.765726681127983</v>
      </c>
      <c r="H17" s="7"/>
      <c r="I17" s="26"/>
      <c r="J17" s="11"/>
      <c r="K17" s="11"/>
      <c r="L17" s="122" t="s">
        <v>164</v>
      </c>
      <c r="M17" s="13">
        <v>0</v>
      </c>
      <c r="N17" s="45"/>
      <c r="O17" s="7"/>
      <c r="P17" s="7"/>
      <c r="Q17" s="7">
        <v>27.176220806794056</v>
      </c>
      <c r="R17" s="7"/>
      <c r="S17" s="26"/>
      <c r="T17" s="11"/>
      <c r="U17" s="11"/>
      <c r="V17" s="122" t="s">
        <v>164</v>
      </c>
      <c r="W17" s="13">
        <v>0</v>
      </c>
      <c r="X17" s="45"/>
      <c r="Y17" s="7"/>
      <c r="Z17" s="7"/>
      <c r="AA17" s="7">
        <f>120/(120+350)*100</f>
        <v>25.531914893617021</v>
      </c>
      <c r="AB17" s="7"/>
      <c r="AC17" s="26"/>
      <c r="AD17" s="11"/>
      <c r="AE17" s="11"/>
      <c r="AF17" s="122"/>
      <c r="AG17" s="13"/>
      <c r="AH17" s="45"/>
      <c r="AI17" s="7"/>
      <c r="AJ17" s="7"/>
      <c r="AK17" s="7"/>
      <c r="AL17" s="7"/>
      <c r="AM17" s="26"/>
      <c r="AN17" s="11"/>
      <c r="AO17" s="11"/>
      <c r="AP17" s="122"/>
      <c r="AQ17" s="13"/>
      <c r="AR17" s="45"/>
      <c r="AS17" s="7"/>
      <c r="AT17" s="7"/>
      <c r="AU17" s="7"/>
      <c r="AV17" s="7"/>
      <c r="AW17" s="26"/>
      <c r="AX17" s="11"/>
      <c r="AY17" s="11"/>
      <c r="AZ17" s="122"/>
      <c r="BA17" s="13"/>
      <c r="BB17" s="45"/>
      <c r="BC17" s="7"/>
      <c r="BD17" s="7"/>
      <c r="BE17" s="7"/>
      <c r="BF17" s="7"/>
      <c r="BG17" s="26"/>
      <c r="BH17" s="11"/>
      <c r="BI17" s="11"/>
      <c r="BJ17" s="122" t="s">
        <v>164</v>
      </c>
      <c r="BK17" s="13">
        <v>0</v>
      </c>
      <c r="BL17" s="45"/>
      <c r="BM17" s="7"/>
      <c r="BN17" s="7"/>
      <c r="BO17" s="7">
        <v>26.824034334763947</v>
      </c>
      <c r="BP17" s="7"/>
      <c r="BQ17" s="26"/>
      <c r="BR17" s="11"/>
      <c r="BS17" s="11"/>
      <c r="BT17" s="122"/>
      <c r="BU17" s="13"/>
      <c r="BV17" s="45"/>
      <c r="BW17" s="7"/>
      <c r="BX17" s="7"/>
      <c r="BY17" s="7"/>
      <c r="BZ17" s="7"/>
      <c r="CA17" s="26"/>
      <c r="CB17" s="11"/>
      <c r="CC17" s="11"/>
      <c r="CD17" s="122" t="s">
        <v>164</v>
      </c>
      <c r="CE17" s="13">
        <v>0</v>
      </c>
      <c r="CF17" s="45"/>
      <c r="CG17" s="7"/>
      <c r="CH17" s="7"/>
      <c r="CI17" s="7">
        <v>26.247288503253795</v>
      </c>
      <c r="CJ17" s="7"/>
      <c r="CK17" s="26"/>
      <c r="CL17" s="11"/>
      <c r="CM17" s="11"/>
      <c r="CN17" s="122"/>
      <c r="CO17" s="13"/>
      <c r="CP17" s="45"/>
      <c r="CQ17" s="7"/>
      <c r="CR17" s="7"/>
      <c r="CS17" s="7"/>
      <c r="CT17" s="7"/>
      <c r="CU17" s="26"/>
      <c r="CV17" s="11"/>
      <c r="CW17" s="11"/>
      <c r="CX17" s="122" t="s">
        <v>164</v>
      </c>
      <c r="CY17" s="13">
        <v>0</v>
      </c>
      <c r="CZ17" s="45"/>
      <c r="DA17" s="7"/>
      <c r="DB17" s="7"/>
      <c r="DC17" s="7">
        <f>143/(143+354)*100</f>
        <v>28.772635814889334</v>
      </c>
      <c r="DD17" s="7"/>
      <c r="DE17" s="26"/>
      <c r="DF17" s="11"/>
      <c r="DG17" s="11"/>
      <c r="DH17" s="122" t="s">
        <v>164</v>
      </c>
      <c r="DI17" s="13">
        <v>0</v>
      </c>
      <c r="DJ17" s="45"/>
      <c r="DK17" s="7"/>
      <c r="DL17" s="7"/>
      <c r="DM17" s="7">
        <v>30.994152046783626</v>
      </c>
      <c r="DN17" s="7"/>
      <c r="DO17" s="26"/>
      <c r="DP17" s="11"/>
      <c r="DQ17" s="11"/>
      <c r="DR17" s="122"/>
      <c r="DS17" s="13"/>
      <c r="DT17" s="45"/>
      <c r="DU17" s="7"/>
      <c r="DV17" s="7"/>
      <c r="DW17" s="7"/>
      <c r="DX17" s="7"/>
      <c r="DY17" s="26"/>
      <c r="DZ17" s="11"/>
      <c r="EA17" s="11"/>
      <c r="EB17" s="122"/>
      <c r="EC17" s="13"/>
      <c r="ED17" s="45"/>
      <c r="EE17" s="7"/>
      <c r="EF17" s="7"/>
      <c r="EG17" s="7"/>
      <c r="EH17" s="7"/>
      <c r="EI17" s="26"/>
      <c r="EJ17" s="11"/>
      <c r="EK17" s="11"/>
      <c r="EL17" s="134"/>
      <c r="EV17" s="134"/>
      <c r="FF17" s="134"/>
      <c r="FP17" s="134"/>
      <c r="FZ17" s="134"/>
      <c r="GJ17" s="134"/>
      <c r="GT17" s="134"/>
      <c r="HD17" s="134"/>
      <c r="HN17" s="134"/>
      <c r="HX17" s="134"/>
    </row>
    <row xmlns:x14ac="http://schemas.microsoft.com/office/spreadsheetml/2009/9/ac" r="18" s="2" customFormat="true" x14ac:dyDescent="0.25">
      <c r="A18" s="398" t="str">
        <f ca="true">IF(ISBLANK('Data Summary'!A20),"",'Data Summary'!A20)</f>
        <v/>
      </c>
      <c r="B18" s="122"/>
      <c r="C18" s="13"/>
      <c r="D18" s="45"/>
      <c r="E18" s="67"/>
      <c r="F18" s="67"/>
      <c r="G18" s="7"/>
      <c r="H18" s="7"/>
      <c r="I18" s="26"/>
      <c r="J18" s="11"/>
      <c r="K18" s="11"/>
      <c r="L18" s="122"/>
      <c r="M18" s="13"/>
      <c r="N18" s="45"/>
      <c r="O18" s="67"/>
      <c r="P18" s="67"/>
      <c r="Q18" s="7"/>
      <c r="R18" s="7"/>
      <c r="S18" s="26"/>
      <c r="T18" s="11"/>
      <c r="U18" s="11"/>
      <c r="V18" s="122"/>
      <c r="W18" s="13"/>
      <c r="X18" s="45"/>
      <c r="Y18" s="67"/>
      <c r="Z18" s="67"/>
      <c r="AA18" s="7"/>
      <c r="AB18" s="7"/>
      <c r="AC18" s="26"/>
      <c r="AD18" s="11"/>
      <c r="AE18" s="11"/>
      <c r="AF18" s="122"/>
      <c r="AG18" s="13"/>
      <c r="AH18" s="45"/>
      <c r="AI18" s="67"/>
      <c r="AJ18" s="67"/>
      <c r="AK18" s="7"/>
      <c r="AL18" s="7"/>
      <c r="AM18" s="26"/>
      <c r="AN18" s="11"/>
      <c r="AO18" s="11"/>
      <c r="AP18" s="122"/>
      <c r="AQ18" s="13"/>
      <c r="AR18" s="45"/>
      <c r="AS18" s="67"/>
      <c r="AT18" s="67"/>
      <c r="AU18" s="7"/>
      <c r="AV18" s="7"/>
      <c r="AW18" s="26"/>
      <c r="AX18" s="11"/>
      <c r="AY18" s="11"/>
      <c r="AZ18" s="122"/>
      <c r="BA18" s="13"/>
      <c r="BB18" s="45"/>
      <c r="BC18" s="67"/>
      <c r="BD18" s="67"/>
      <c r="BE18" s="7"/>
      <c r="BF18" s="7"/>
      <c r="BG18" s="26"/>
      <c r="BH18" s="11"/>
      <c r="BI18" s="11"/>
      <c r="BJ18" s="122"/>
      <c r="BK18" s="13"/>
      <c r="BL18" s="45"/>
      <c r="BM18" s="67"/>
      <c r="BN18" s="67"/>
      <c r="BO18" s="7"/>
      <c r="BP18" s="7"/>
      <c r="BQ18" s="26"/>
      <c r="BR18" s="11"/>
      <c r="BS18" s="11"/>
      <c r="BT18" s="122"/>
      <c r="BU18" s="13"/>
      <c r="BV18" s="45"/>
      <c r="BW18" s="67"/>
      <c r="BX18" s="67"/>
      <c r="BY18" s="7"/>
      <c r="BZ18" s="7"/>
      <c r="CA18" s="26"/>
      <c r="CB18" s="11"/>
      <c r="CC18" s="11"/>
      <c r="CD18" s="122"/>
      <c r="CE18" s="13"/>
      <c r="CF18" s="45"/>
      <c r="CG18" s="67"/>
      <c r="CH18" s="67"/>
      <c r="CI18" s="7"/>
      <c r="CJ18" s="7"/>
      <c r="CK18" s="26"/>
      <c r="CL18" s="11"/>
      <c r="CM18" s="11"/>
      <c r="CN18" s="122"/>
      <c r="CO18" s="13"/>
      <c r="CP18" s="45"/>
      <c r="CQ18" s="67"/>
      <c r="CR18" s="67"/>
      <c r="CS18" s="7"/>
      <c r="CT18" s="7"/>
      <c r="CU18" s="26"/>
      <c r="CV18" s="11"/>
      <c r="CW18" s="11"/>
      <c r="CX18" s="122"/>
      <c r="CY18" s="13"/>
      <c r="CZ18" s="45"/>
      <c r="DA18" s="67"/>
      <c r="DB18" s="67"/>
      <c r="DC18" s="7"/>
      <c r="DD18" s="7"/>
      <c r="DE18" s="26"/>
      <c r="DF18" s="11"/>
      <c r="DG18" s="11"/>
      <c r="DH18" s="122"/>
      <c r="DI18" s="13"/>
      <c r="DJ18" s="45"/>
      <c r="DK18" s="67"/>
      <c r="DL18" s="67"/>
      <c r="DM18" s="7"/>
      <c r="DN18" s="7"/>
      <c r="DO18" s="26"/>
      <c r="DP18" s="11"/>
      <c r="DQ18" s="11"/>
      <c r="DR18" s="122"/>
      <c r="DS18" s="13"/>
      <c r="DT18" s="45"/>
      <c r="DU18" s="67"/>
      <c r="DV18" s="67"/>
      <c r="DW18" s="7"/>
      <c r="DX18" s="7"/>
      <c r="DY18" s="26"/>
      <c r="DZ18" s="11"/>
      <c r="EA18" s="11"/>
      <c r="EB18" s="122"/>
      <c r="EC18" s="13"/>
      <c r="ED18" s="45"/>
      <c r="EE18" s="67"/>
      <c r="EF18" s="67"/>
      <c r="EG18" s="7"/>
      <c r="EH18" s="7"/>
      <c r="EI18" s="26"/>
      <c r="EJ18" s="11"/>
      <c r="EK18" s="11"/>
      <c r="EL18" s="134"/>
      <c r="EV18" s="134"/>
      <c r="FF18" s="134"/>
      <c r="FP18" s="134"/>
      <c r="FZ18" s="134"/>
      <c r="GJ18" s="134"/>
      <c r="GT18" s="134"/>
      <c r="HD18" s="134"/>
      <c r="HN18" s="134"/>
      <c r="HX18" s="134"/>
    </row>
    <row xmlns:x14ac="http://schemas.microsoft.com/office/spreadsheetml/2009/9/ac" r="19" s="2" customFormat="true" x14ac:dyDescent="0.25">
      <c r="A19" s="398" t="str">
        <f ca="true">IF(ISBLANK('Data Summary'!A21),"",'Data Summary'!A21)</f>
        <v/>
      </c>
      <c r="B19" s="122"/>
      <c r="C19" s="6"/>
      <c r="D19" s="45"/>
      <c r="E19" s="67"/>
      <c r="F19" s="67"/>
      <c r="G19" s="67"/>
      <c r="H19" s="67"/>
      <c r="I19" s="68"/>
      <c r="J19" s="11"/>
      <c r="K19" s="11"/>
      <c r="L19" s="122"/>
      <c r="M19" s="6"/>
      <c r="N19" s="45"/>
      <c r="O19" s="67"/>
      <c r="P19" s="67"/>
      <c r="Q19" s="67"/>
      <c r="R19" s="67"/>
      <c r="S19" s="68"/>
      <c r="T19" s="11"/>
      <c r="U19" s="11"/>
      <c r="V19" s="122"/>
      <c r="W19" s="6"/>
      <c r="X19" s="45"/>
      <c r="Y19" s="67"/>
      <c r="Z19" s="67"/>
      <c r="AA19" s="67"/>
      <c r="AB19" s="67"/>
      <c r="AC19" s="68"/>
      <c r="AD19" s="11"/>
      <c r="AE19" s="11"/>
      <c r="AF19" s="122"/>
      <c r="AG19" s="6"/>
      <c r="AH19" s="45"/>
      <c r="AI19" s="67"/>
      <c r="AJ19" s="67"/>
      <c r="AK19" s="67"/>
      <c r="AL19" s="67"/>
      <c r="AM19" s="68"/>
      <c r="AN19" s="11"/>
      <c r="AO19" s="11"/>
      <c r="AP19" s="122"/>
      <c r="AQ19" s="6"/>
      <c r="AR19" s="45"/>
      <c r="AS19" s="67"/>
      <c r="AT19" s="67"/>
      <c r="AU19" s="67"/>
      <c r="AV19" s="67"/>
      <c r="AW19" s="68"/>
      <c r="AX19" s="11"/>
      <c r="AY19" s="11"/>
      <c r="AZ19" s="122"/>
      <c r="BA19" s="6"/>
      <c r="BB19" s="45"/>
      <c r="BC19" s="67"/>
      <c r="BD19" s="67"/>
      <c r="BE19" s="67"/>
      <c r="BF19" s="67"/>
      <c r="BG19" s="68"/>
      <c r="BH19" s="11"/>
      <c r="BI19" s="11"/>
      <c r="BJ19" s="122"/>
      <c r="BK19" s="6"/>
      <c r="BL19" s="45"/>
      <c r="BM19" s="67"/>
      <c r="BN19" s="67"/>
      <c r="BO19" s="67"/>
      <c r="BP19" s="67"/>
      <c r="BQ19" s="68"/>
      <c r="BR19" s="11"/>
      <c r="BS19" s="11"/>
      <c r="BT19" s="122"/>
      <c r="BU19" s="6"/>
      <c r="BV19" s="45"/>
      <c r="BW19" s="67"/>
      <c r="BX19" s="67"/>
      <c r="BY19" s="67"/>
      <c r="BZ19" s="67"/>
      <c r="CA19" s="68"/>
      <c r="CB19" s="11"/>
      <c r="CC19" s="11"/>
      <c r="CD19" s="122"/>
      <c r="CE19" s="6"/>
      <c r="CF19" s="45"/>
      <c r="CG19" s="67"/>
      <c r="CH19" s="67"/>
      <c r="CI19" s="67"/>
      <c r="CJ19" s="67"/>
      <c r="CK19" s="68"/>
      <c r="CL19" s="11"/>
      <c r="CM19" s="11"/>
      <c r="CN19" s="122"/>
      <c r="CO19" s="6"/>
      <c r="CP19" s="45"/>
      <c r="CQ19" s="67"/>
      <c r="CR19" s="67"/>
      <c r="CS19" s="67"/>
      <c r="CT19" s="67"/>
      <c r="CU19" s="68"/>
      <c r="CV19" s="11"/>
      <c r="CW19" s="11"/>
      <c r="CX19" s="122"/>
      <c r="CY19" s="6"/>
      <c r="CZ19" s="45"/>
      <c r="DA19" s="67"/>
      <c r="DB19" s="67"/>
      <c r="DC19" s="67"/>
      <c r="DD19" s="67"/>
      <c r="DE19" s="68"/>
      <c r="DF19" s="11"/>
      <c r="DG19" s="11"/>
      <c r="DH19" s="122"/>
      <c r="DI19" s="6"/>
      <c r="DJ19" s="45"/>
      <c r="DK19" s="67"/>
      <c r="DL19" s="67"/>
      <c r="DM19" s="67"/>
      <c r="DN19" s="67"/>
      <c r="DO19" s="68"/>
      <c r="DP19" s="11"/>
      <c r="DQ19" s="11"/>
      <c r="DR19" s="122"/>
      <c r="DS19" s="6"/>
      <c r="DT19" s="45"/>
      <c r="DU19" s="67"/>
      <c r="DV19" s="67"/>
      <c r="DW19" s="67"/>
      <c r="DX19" s="67"/>
      <c r="DY19" s="68"/>
      <c r="DZ19" s="11"/>
      <c r="EA19" s="11"/>
      <c r="EB19" s="122"/>
      <c r="EC19" s="6"/>
      <c r="ED19" s="45"/>
      <c r="EE19" s="67"/>
      <c r="EF19" s="67"/>
      <c r="EG19" s="67"/>
      <c r="EH19" s="67"/>
      <c r="EI19" s="68"/>
      <c r="EJ19" s="11"/>
      <c r="EK19" s="11"/>
      <c r="EL19" s="134"/>
      <c r="EV19" s="134"/>
      <c r="FF19" s="134"/>
      <c r="FP19" s="134"/>
      <c r="FZ19" s="134"/>
      <c r="GJ19" s="134"/>
      <c r="GT19" s="134"/>
      <c r="HD19" s="134"/>
      <c r="HN19" s="134"/>
      <c r="HX19" s="134"/>
    </row>
    <row xmlns:x14ac="http://schemas.microsoft.com/office/spreadsheetml/2009/9/ac" r="20" s="2" customFormat="true" x14ac:dyDescent="0.25">
      <c r="A20" s="398" t="str">
        <f ca="true">IF(ISBLANK('Data Summary'!A22),"",'Data Summary'!A22)</f>
        <v/>
      </c>
      <c r="B20" s="122"/>
      <c r="C20" s="6"/>
      <c r="D20" s="67"/>
      <c r="E20" s="67"/>
      <c r="F20" s="67"/>
      <c r="G20" s="67"/>
      <c r="H20" s="67"/>
      <c r="I20" s="69"/>
      <c r="J20" s="11"/>
      <c r="K20" s="11"/>
      <c r="L20" s="122"/>
      <c r="M20" s="6"/>
      <c r="N20" s="67"/>
      <c r="O20" s="67"/>
      <c r="P20" s="67"/>
      <c r="Q20" s="67"/>
      <c r="R20" s="67"/>
      <c r="S20" s="69"/>
      <c r="T20" s="11"/>
      <c r="U20" s="11"/>
      <c r="V20" s="122"/>
      <c r="W20" s="6"/>
      <c r="X20" s="67"/>
      <c r="Y20" s="67"/>
      <c r="Z20" s="67"/>
      <c r="AA20" s="67"/>
      <c r="AB20" s="67"/>
      <c r="AC20" s="69"/>
      <c r="AD20" s="11"/>
      <c r="AE20" s="11"/>
      <c r="AF20" s="122"/>
      <c r="AG20" s="6"/>
      <c r="AH20" s="67"/>
      <c r="AI20" s="67"/>
      <c r="AJ20" s="67"/>
      <c r="AK20" s="67"/>
      <c r="AL20" s="67"/>
      <c r="AM20" s="69"/>
      <c r="AN20" s="11"/>
      <c r="AO20" s="11"/>
      <c r="AP20" s="122"/>
      <c r="AQ20" s="6"/>
      <c r="AR20" s="67"/>
      <c r="AS20" s="67"/>
      <c r="AT20" s="67"/>
      <c r="AU20" s="67"/>
      <c r="AV20" s="67"/>
      <c r="AW20" s="69"/>
      <c r="AX20" s="11"/>
      <c r="AY20" s="11"/>
      <c r="AZ20" s="122"/>
      <c r="BA20" s="6"/>
      <c r="BB20" s="67"/>
      <c r="BC20" s="67"/>
      <c r="BD20" s="67"/>
      <c r="BE20" s="67"/>
      <c r="BF20" s="67"/>
      <c r="BG20" s="69"/>
      <c r="BH20" s="11"/>
      <c r="BI20" s="11"/>
      <c r="BJ20" s="122"/>
      <c r="BK20" s="6"/>
      <c r="BL20" s="67"/>
      <c r="BM20" s="67"/>
      <c r="BN20" s="67"/>
      <c r="BO20" s="67"/>
      <c r="BP20" s="67"/>
      <c r="BQ20" s="69"/>
      <c r="BR20" s="11"/>
      <c r="BS20" s="11"/>
      <c r="BT20" s="122"/>
      <c r="BU20" s="6"/>
      <c r="BV20" s="67"/>
      <c r="BW20" s="67"/>
      <c r="BX20" s="67"/>
      <c r="BY20" s="67"/>
      <c r="BZ20" s="67"/>
      <c r="CA20" s="69"/>
      <c r="CB20" s="11"/>
      <c r="CC20" s="11"/>
      <c r="CD20" s="122"/>
      <c r="CE20" s="6"/>
      <c r="CF20" s="67"/>
      <c r="CG20" s="67"/>
      <c r="CH20" s="67"/>
      <c r="CI20" s="67"/>
      <c r="CJ20" s="67"/>
      <c r="CK20" s="69"/>
      <c r="CL20" s="11"/>
      <c r="CM20" s="11"/>
      <c r="CN20" s="122"/>
      <c r="CO20" s="6"/>
      <c r="CP20" s="67"/>
      <c r="CQ20" s="67"/>
      <c r="CR20" s="67"/>
      <c r="CS20" s="67"/>
      <c r="CT20" s="67"/>
      <c r="CU20" s="69"/>
      <c r="CV20" s="11"/>
      <c r="CW20" s="11"/>
      <c r="CX20" s="122"/>
      <c r="CY20" s="6"/>
      <c r="CZ20" s="67"/>
      <c r="DA20" s="67"/>
      <c r="DB20" s="67"/>
      <c r="DC20" s="67"/>
      <c r="DD20" s="67"/>
      <c r="DE20" s="69"/>
      <c r="DF20" s="11"/>
      <c r="DG20" s="11"/>
      <c r="DH20" s="122"/>
      <c r="DI20" s="6"/>
      <c r="DJ20" s="67"/>
      <c r="DK20" s="67"/>
      <c r="DL20" s="67"/>
      <c r="DM20" s="67"/>
      <c r="DN20" s="67"/>
      <c r="DO20" s="69"/>
      <c r="DP20" s="11"/>
      <c r="DQ20" s="11"/>
      <c r="DR20" s="122"/>
      <c r="DS20" s="6"/>
      <c r="DT20" s="67"/>
      <c r="DU20" s="67"/>
      <c r="DV20" s="67"/>
      <c r="DW20" s="67"/>
      <c r="DX20" s="67"/>
      <c r="DY20" s="69"/>
      <c r="DZ20" s="11"/>
      <c r="EA20" s="11"/>
      <c r="EB20" s="122"/>
      <c r="EC20" s="6"/>
      <c r="ED20" s="67"/>
      <c r="EE20" s="67"/>
      <c r="EF20" s="67"/>
      <c r="EG20" s="67"/>
      <c r="EH20" s="67"/>
      <c r="EI20" s="69"/>
      <c r="EJ20" s="11"/>
      <c r="EK20" s="11"/>
      <c r="EL20" s="134"/>
      <c r="EV20" s="134"/>
      <c r="FF20" s="134"/>
      <c r="FP20" s="134"/>
      <c r="FZ20" s="134"/>
      <c r="GJ20" s="134"/>
      <c r="GT20" s="134"/>
      <c r="HD20" s="134"/>
      <c r="HN20" s="134"/>
      <c r="HX20" s="134"/>
    </row>
    <row xmlns:x14ac="http://schemas.microsoft.com/office/spreadsheetml/2009/9/ac" r="21" s="2" customFormat="true" x14ac:dyDescent="0.25">
      <c r="A21" s="398" t="str">
        <f ca="true">IF(ISBLANK('Data Summary'!A23),"",'Data Summary'!A23)</f>
        <v/>
      </c>
      <c r="B21" s="122"/>
      <c r="C21" s="13"/>
      <c r="D21" s="7"/>
      <c r="E21" s="7"/>
      <c r="F21" s="7"/>
      <c r="G21" s="7"/>
      <c r="H21" s="7"/>
      <c r="I21" s="69"/>
      <c r="J21" s="11"/>
      <c r="K21" s="11"/>
      <c r="L21" s="122"/>
      <c r="M21" s="13"/>
      <c r="N21" s="7"/>
      <c r="O21" s="7"/>
      <c r="P21" s="7"/>
      <c r="Q21" s="7"/>
      <c r="R21" s="7"/>
      <c r="S21" s="69"/>
      <c r="T21" s="11"/>
      <c r="U21" s="11"/>
      <c r="V21" s="122"/>
      <c r="W21" s="13"/>
      <c r="X21" s="7"/>
      <c r="Y21" s="7"/>
      <c r="Z21" s="7"/>
      <c r="AA21" s="7"/>
      <c r="AB21" s="7"/>
      <c r="AC21" s="69"/>
      <c r="AD21" s="11"/>
      <c r="AE21" s="11"/>
      <c r="AF21" s="122"/>
      <c r="AG21" s="13"/>
      <c r="AH21" s="7"/>
      <c r="AI21" s="7"/>
      <c r="AJ21" s="7"/>
      <c r="AK21" s="7"/>
      <c r="AL21" s="7"/>
      <c r="AM21" s="69"/>
      <c r="AN21" s="11"/>
      <c r="AO21" s="11"/>
      <c r="AP21" s="122"/>
      <c r="AQ21" s="13"/>
      <c r="AR21" s="7"/>
      <c r="AS21" s="7"/>
      <c r="AT21" s="7"/>
      <c r="AU21" s="7"/>
      <c r="AV21" s="7"/>
      <c r="AW21" s="69"/>
      <c r="AX21" s="11"/>
      <c r="AY21" s="11"/>
      <c r="AZ21" s="122"/>
      <c r="BA21" s="13"/>
      <c r="BB21" s="7"/>
      <c r="BC21" s="7"/>
      <c r="BD21" s="7"/>
      <c r="BE21" s="7"/>
      <c r="BF21" s="7"/>
      <c r="BG21" s="69"/>
      <c r="BH21" s="11"/>
      <c r="BI21" s="11"/>
      <c r="BJ21" s="122"/>
      <c r="BK21" s="13"/>
      <c r="BL21" s="7"/>
      <c r="BM21" s="7"/>
      <c r="BN21" s="7"/>
      <c r="BO21" s="7"/>
      <c r="BP21" s="7"/>
      <c r="BQ21" s="69"/>
      <c r="BR21" s="11"/>
      <c r="BS21" s="11"/>
      <c r="BT21" s="122"/>
      <c r="BU21" s="13"/>
      <c r="BV21" s="7"/>
      <c r="BW21" s="7"/>
      <c r="BX21" s="7"/>
      <c r="BY21" s="7"/>
      <c r="BZ21" s="7"/>
      <c r="CA21" s="69"/>
      <c r="CB21" s="11"/>
      <c r="CC21" s="11"/>
      <c r="CD21" s="122"/>
      <c r="CE21" s="13"/>
      <c r="CF21" s="7"/>
      <c r="CG21" s="7"/>
      <c r="CH21" s="7"/>
      <c r="CI21" s="7"/>
      <c r="CJ21" s="7"/>
      <c r="CK21" s="69"/>
      <c r="CL21" s="11"/>
      <c r="CM21" s="11"/>
      <c r="CN21" s="122"/>
      <c r="CO21" s="13"/>
      <c r="CP21" s="7"/>
      <c r="CQ21" s="7"/>
      <c r="CR21" s="7"/>
      <c r="CS21" s="7"/>
      <c r="CT21" s="7"/>
      <c r="CU21" s="69"/>
      <c r="CV21" s="11"/>
      <c r="CW21" s="11"/>
      <c r="CX21" s="122"/>
      <c r="CY21" s="13"/>
      <c r="CZ21" s="7"/>
      <c r="DA21" s="7"/>
      <c r="DB21" s="7"/>
      <c r="DC21" s="7"/>
      <c r="DD21" s="7"/>
      <c r="DE21" s="69"/>
      <c r="DF21" s="11"/>
      <c r="DG21" s="11"/>
      <c r="DH21" s="122"/>
      <c r="DI21" s="13"/>
      <c r="DJ21" s="7"/>
      <c r="DK21" s="7"/>
      <c r="DL21" s="7"/>
      <c r="DM21" s="7"/>
      <c r="DN21" s="7"/>
      <c r="DO21" s="69"/>
      <c r="DP21" s="11"/>
      <c r="DQ21" s="11"/>
      <c r="DR21" s="122"/>
      <c r="DS21" s="13"/>
      <c r="DT21" s="7"/>
      <c r="DU21" s="7"/>
      <c r="DV21" s="7"/>
      <c r="DW21" s="7"/>
      <c r="DX21" s="7"/>
      <c r="DY21" s="69"/>
      <c r="DZ21" s="11"/>
      <c r="EA21" s="11"/>
      <c r="EB21" s="122"/>
      <c r="EC21" s="13"/>
      <c r="ED21" s="7"/>
      <c r="EE21" s="7"/>
      <c r="EF21" s="7"/>
      <c r="EG21" s="7"/>
      <c r="EH21" s="7"/>
      <c r="EI21" s="69"/>
      <c r="EJ21" s="11"/>
      <c r="EK21" s="11"/>
      <c r="EL21" s="134"/>
      <c r="EV21" s="134"/>
      <c r="FF21" s="134"/>
      <c r="FP21" s="134"/>
      <c r="FZ21" s="134"/>
      <c r="GJ21" s="134"/>
      <c r="GT21" s="134"/>
      <c r="HD21" s="134"/>
      <c r="HN21" s="134"/>
      <c r="HX21" s="134"/>
    </row>
    <row xmlns:x14ac="http://schemas.microsoft.com/office/spreadsheetml/2009/9/ac" r="22" s="2" customFormat="true" x14ac:dyDescent="0.25">
      <c r="A22" s="398" t="str">
        <f ca="true">IF(ISBLANK('Data Summary'!A24),"",'Data Summary'!A24)</f>
        <v/>
      </c>
      <c r="B22" s="122"/>
      <c r="C22" s="13"/>
      <c r="D22" s="7"/>
      <c r="E22" s="7"/>
      <c r="F22" s="7"/>
      <c r="G22" s="7"/>
      <c r="H22" s="7"/>
      <c r="I22" s="26"/>
      <c r="J22" s="11"/>
      <c r="K22" s="11"/>
      <c r="L22" s="122"/>
      <c r="M22" s="13"/>
      <c r="N22" s="7"/>
      <c r="O22" s="7"/>
      <c r="P22" s="7"/>
      <c r="Q22" s="7"/>
      <c r="R22" s="7"/>
      <c r="S22" s="26"/>
      <c r="T22" s="11"/>
      <c r="U22" s="11"/>
      <c r="V22" s="122"/>
      <c r="W22" s="13"/>
      <c r="X22" s="7"/>
      <c r="Y22" s="7"/>
      <c r="Z22" s="7"/>
      <c r="AA22" s="7"/>
      <c r="AB22" s="7"/>
      <c r="AC22" s="26"/>
      <c r="AD22" s="11"/>
      <c r="AE22" s="11"/>
      <c r="AF22" s="122"/>
      <c r="AG22" s="13"/>
      <c r="AH22" s="7"/>
      <c r="AI22" s="7"/>
      <c r="AJ22" s="7"/>
      <c r="AK22" s="7"/>
      <c r="AL22" s="7"/>
      <c r="AM22" s="26"/>
      <c r="AN22" s="11"/>
      <c r="AO22" s="11"/>
      <c r="AP22" s="122"/>
      <c r="AQ22" s="13"/>
      <c r="AR22" s="7"/>
      <c r="AS22" s="7"/>
      <c r="AT22" s="7"/>
      <c r="AU22" s="7"/>
      <c r="AV22" s="7"/>
      <c r="AW22" s="26"/>
      <c r="AX22" s="11"/>
      <c r="AY22" s="11"/>
      <c r="AZ22" s="122"/>
      <c r="BA22" s="13"/>
      <c r="BB22" s="7"/>
      <c r="BC22" s="7"/>
      <c r="BD22" s="7"/>
      <c r="BE22" s="7"/>
      <c r="BF22" s="7"/>
      <c r="BG22" s="26"/>
      <c r="BH22" s="11"/>
      <c r="BI22" s="11"/>
      <c r="BJ22" s="122"/>
      <c r="BK22" s="13"/>
      <c r="BL22" s="7"/>
      <c r="BM22" s="7"/>
      <c r="BN22" s="7"/>
      <c r="BO22" s="7"/>
      <c r="BP22" s="7"/>
      <c r="BQ22" s="26"/>
      <c r="BR22" s="11"/>
      <c r="BS22" s="11"/>
      <c r="BT22" s="122"/>
      <c r="BU22" s="13"/>
      <c r="BV22" s="7"/>
      <c r="BW22" s="7"/>
      <c r="BX22" s="7"/>
      <c r="BY22" s="7"/>
      <c r="BZ22" s="7"/>
      <c r="CA22" s="26"/>
      <c r="CB22" s="11"/>
      <c r="CC22" s="11"/>
      <c r="CD22" s="122"/>
      <c r="CE22" s="13"/>
      <c r="CF22" s="7"/>
      <c r="CG22" s="7"/>
      <c r="CH22" s="7"/>
      <c r="CI22" s="7"/>
      <c r="CJ22" s="7"/>
      <c r="CK22" s="26"/>
      <c r="CL22" s="11"/>
      <c r="CM22" s="11"/>
      <c r="CN22" s="122"/>
      <c r="CO22" s="13"/>
      <c r="CP22" s="7"/>
      <c r="CQ22" s="7"/>
      <c r="CR22" s="7"/>
      <c r="CS22" s="7"/>
      <c r="CT22" s="7"/>
      <c r="CU22" s="26"/>
      <c r="CV22" s="11"/>
      <c r="CW22" s="11"/>
      <c r="CX22" s="122"/>
      <c r="CY22" s="13"/>
      <c r="CZ22" s="7"/>
      <c r="DA22" s="7"/>
      <c r="DB22" s="7"/>
      <c r="DC22" s="7"/>
      <c r="DD22" s="7"/>
      <c r="DE22" s="26"/>
      <c r="DF22" s="11"/>
      <c r="DG22" s="11"/>
      <c r="DH22" s="122"/>
      <c r="DI22" s="13"/>
      <c r="DJ22" s="7"/>
      <c r="DK22" s="7"/>
      <c r="DL22" s="7"/>
      <c r="DM22" s="7"/>
      <c r="DN22" s="7"/>
      <c r="DO22" s="26"/>
      <c r="DP22" s="11"/>
      <c r="DQ22" s="11"/>
      <c r="DR22" s="122"/>
      <c r="DS22" s="13"/>
      <c r="DT22" s="7"/>
      <c r="DU22" s="7"/>
      <c r="DV22" s="7"/>
      <c r="DW22" s="7"/>
      <c r="DX22" s="7"/>
      <c r="DY22" s="26"/>
      <c r="DZ22" s="11"/>
      <c r="EA22" s="11"/>
      <c r="EB22" s="122"/>
      <c r="EC22" s="13"/>
      <c r="ED22" s="7"/>
      <c r="EE22" s="7"/>
      <c r="EF22" s="7"/>
      <c r="EG22" s="7"/>
      <c r="EH22" s="7"/>
      <c r="EI22" s="26"/>
      <c r="EJ22" s="11"/>
      <c r="EK22" s="11"/>
      <c r="EL22" s="134"/>
      <c r="EV22" s="134"/>
      <c r="FF22" s="134"/>
      <c r="FP22" s="134"/>
      <c r="FZ22" s="134"/>
      <c r="GJ22" s="134"/>
      <c r="GT22" s="134"/>
      <c r="HD22" s="134"/>
      <c r="HN22" s="134"/>
      <c r="HX22" s="134"/>
    </row>
    <row xmlns:x14ac="http://schemas.microsoft.com/office/spreadsheetml/2009/9/ac" r="23" s="2" customFormat="true" x14ac:dyDescent="0.25">
      <c r="A23" s="398" t="str">
        <f ca="true">IF(ISBLANK('Data Summary'!A25),"",'Data Summary'!A25)</f>
        <v/>
      </c>
      <c r="B23" s="122"/>
      <c r="C23" s="13"/>
      <c r="D23" s="7"/>
      <c r="E23" s="7"/>
      <c r="F23" s="7"/>
      <c r="G23" s="7"/>
      <c r="H23" s="7"/>
      <c r="I23" s="26"/>
      <c r="J23" s="11"/>
      <c r="K23" s="11"/>
      <c r="L23" s="122"/>
      <c r="M23" s="13"/>
      <c r="N23" s="7"/>
      <c r="O23" s="7"/>
      <c r="P23" s="7"/>
      <c r="Q23" s="7"/>
      <c r="R23" s="7"/>
      <c r="S23" s="26"/>
      <c r="T23" s="11"/>
      <c r="U23" s="11"/>
      <c r="V23" s="122"/>
      <c r="W23" s="13"/>
      <c r="X23" s="7"/>
      <c r="Y23" s="7"/>
      <c r="Z23" s="7"/>
      <c r="AA23" s="7"/>
      <c r="AB23" s="7"/>
      <c r="AC23" s="26"/>
      <c r="AD23" s="11"/>
      <c r="AE23" s="11"/>
      <c r="AF23" s="122"/>
      <c r="AG23" s="13"/>
      <c r="AH23" s="7"/>
      <c r="AI23" s="7"/>
      <c r="AJ23" s="7"/>
      <c r="AK23" s="7"/>
      <c r="AL23" s="7"/>
      <c r="AM23" s="26"/>
      <c r="AN23" s="11"/>
      <c r="AO23" s="11"/>
      <c r="AP23" s="122"/>
      <c r="AQ23" s="13"/>
      <c r="AR23" s="7"/>
      <c r="AS23" s="7"/>
      <c r="AT23" s="7"/>
      <c r="AU23" s="7"/>
      <c r="AV23" s="7"/>
      <c r="AW23" s="26"/>
      <c r="AX23" s="11"/>
      <c r="AY23" s="11"/>
      <c r="AZ23" s="122"/>
      <c r="BA23" s="13"/>
      <c r="BB23" s="7"/>
      <c r="BC23" s="7"/>
      <c r="BD23" s="7"/>
      <c r="BE23" s="7"/>
      <c r="BF23" s="7"/>
      <c r="BG23" s="26"/>
      <c r="BH23" s="11"/>
      <c r="BI23" s="11"/>
      <c r="BJ23" s="122"/>
      <c r="BK23" s="13"/>
      <c r="BL23" s="7"/>
      <c r="BM23" s="7"/>
      <c r="BN23" s="7"/>
      <c r="BO23" s="7"/>
      <c r="BP23" s="7"/>
      <c r="BQ23" s="26"/>
      <c r="BR23" s="11"/>
      <c r="BS23" s="11"/>
      <c r="BT23" s="122"/>
      <c r="BU23" s="13"/>
      <c r="BV23" s="7"/>
      <c r="BW23" s="7"/>
      <c r="BX23" s="7"/>
      <c r="BY23" s="7"/>
      <c r="BZ23" s="7"/>
      <c r="CA23" s="26"/>
      <c r="CB23" s="11"/>
      <c r="CC23" s="11"/>
      <c r="CD23" s="122"/>
      <c r="CE23" s="13"/>
      <c r="CF23" s="7"/>
      <c r="CG23" s="7"/>
      <c r="CH23" s="7"/>
      <c r="CI23" s="7"/>
      <c r="CJ23" s="7"/>
      <c r="CK23" s="26"/>
      <c r="CL23" s="11"/>
      <c r="CM23" s="11"/>
      <c r="CN23" s="122"/>
      <c r="CO23" s="13"/>
      <c r="CP23" s="7"/>
      <c r="CQ23" s="7"/>
      <c r="CR23" s="7"/>
      <c r="CS23" s="7"/>
      <c r="CT23" s="7"/>
      <c r="CU23" s="26"/>
      <c r="CV23" s="11"/>
      <c r="CW23" s="11"/>
      <c r="CX23" s="122"/>
      <c r="CY23" s="13"/>
      <c r="CZ23" s="7"/>
      <c r="DA23" s="7"/>
      <c r="DB23" s="7"/>
      <c r="DC23" s="7"/>
      <c r="DD23" s="7"/>
      <c r="DE23" s="26"/>
      <c r="DF23" s="11"/>
      <c r="DG23" s="11"/>
      <c r="DH23" s="122"/>
      <c r="DI23" s="13"/>
      <c r="DJ23" s="7"/>
      <c r="DK23" s="7"/>
      <c r="DL23" s="7"/>
      <c r="DM23" s="7"/>
      <c r="DN23" s="7"/>
      <c r="DO23" s="26"/>
      <c r="DP23" s="11"/>
      <c r="DQ23" s="11"/>
      <c r="DR23" s="122"/>
      <c r="DS23" s="13"/>
      <c r="DT23" s="7"/>
      <c r="DU23" s="7"/>
      <c r="DV23" s="7"/>
      <c r="DW23" s="7"/>
      <c r="DX23" s="7"/>
      <c r="DY23" s="26"/>
      <c r="DZ23" s="11"/>
      <c r="EA23" s="11"/>
      <c r="EB23" s="122"/>
      <c r="EC23" s="13"/>
      <c r="ED23" s="7"/>
      <c r="EE23" s="7"/>
      <c r="EF23" s="7"/>
      <c r="EG23" s="7"/>
      <c r="EH23" s="7"/>
      <c r="EI23" s="26"/>
      <c r="EJ23" s="11"/>
      <c r="EK23" s="11"/>
      <c r="EL23" s="134"/>
      <c r="EV23" s="134"/>
      <c r="FF23" s="134"/>
      <c r="FP23" s="134"/>
      <c r="FZ23" s="134"/>
      <c r="GJ23" s="134"/>
      <c r="GT23" s="134"/>
      <c r="HD23" s="134"/>
      <c r="HN23" s="134"/>
      <c r="HX23" s="134"/>
    </row>
    <row xmlns:x14ac="http://schemas.microsoft.com/office/spreadsheetml/2009/9/ac" r="24" s="2" customFormat="true" x14ac:dyDescent="0.25">
      <c r="A24" s="398" t="str">
        <f ca="true">IF(ISBLANK('Data Summary'!A26),"",'Data Summary'!A26)</f>
        <v/>
      </c>
      <c r="B24" s="122"/>
      <c r="C24" s="13"/>
      <c r="D24" s="7"/>
      <c r="E24" s="7"/>
      <c r="F24" s="7"/>
      <c r="G24" s="7"/>
      <c r="H24" s="7"/>
      <c r="I24" s="26"/>
      <c r="J24" s="11"/>
      <c r="K24" s="11"/>
      <c r="L24" s="122"/>
      <c r="M24" s="13"/>
      <c r="N24" s="7"/>
      <c r="O24" s="7"/>
      <c r="P24" s="7"/>
      <c r="Q24" s="7"/>
      <c r="R24" s="7"/>
      <c r="S24" s="26"/>
      <c r="T24" s="11"/>
      <c r="U24" s="11"/>
      <c r="V24" s="122"/>
      <c r="W24" s="13"/>
      <c r="X24" s="7"/>
      <c r="Y24" s="7"/>
      <c r="Z24" s="7"/>
      <c r="AA24" s="7"/>
      <c r="AB24" s="7"/>
      <c r="AC24" s="26"/>
      <c r="AD24" s="11"/>
      <c r="AE24" s="11"/>
      <c r="AF24" s="122"/>
      <c r="AG24" s="13"/>
      <c r="AH24" s="7"/>
      <c r="AI24" s="7"/>
      <c r="AJ24" s="7"/>
      <c r="AK24" s="7"/>
      <c r="AL24" s="7"/>
      <c r="AM24" s="26"/>
      <c r="AN24" s="11"/>
      <c r="AO24" s="11"/>
      <c r="AP24" s="122"/>
      <c r="AQ24" s="13"/>
      <c r="AR24" s="7"/>
      <c r="AS24" s="7"/>
      <c r="AT24" s="7"/>
      <c r="AU24" s="7"/>
      <c r="AV24" s="7"/>
      <c r="AW24" s="26"/>
      <c r="AX24" s="11"/>
      <c r="AY24" s="11"/>
      <c r="AZ24" s="122"/>
      <c r="BA24" s="13"/>
      <c r="BB24" s="7"/>
      <c r="BC24" s="7"/>
      <c r="BD24" s="7"/>
      <c r="BE24" s="7"/>
      <c r="BF24" s="7"/>
      <c r="BG24" s="26"/>
      <c r="BH24" s="11"/>
      <c r="BI24" s="11"/>
      <c r="BJ24" s="122"/>
      <c r="BK24" s="13"/>
      <c r="BL24" s="7"/>
      <c r="BM24" s="7"/>
      <c r="BN24" s="7"/>
      <c r="BO24" s="7"/>
      <c r="BP24" s="7"/>
      <c r="BQ24" s="26"/>
      <c r="BR24" s="11"/>
      <c r="BS24" s="11"/>
      <c r="BT24" s="122"/>
      <c r="BU24" s="13"/>
      <c r="BV24" s="7"/>
      <c r="BW24" s="7"/>
      <c r="BX24" s="7"/>
      <c r="BY24" s="7"/>
      <c r="BZ24" s="7"/>
      <c r="CA24" s="26"/>
      <c r="CB24" s="11"/>
      <c r="CC24" s="11"/>
      <c r="CD24" s="122"/>
      <c r="CE24" s="13"/>
      <c r="CF24" s="7"/>
      <c r="CG24" s="7"/>
      <c r="CH24" s="7"/>
      <c r="CI24" s="7"/>
      <c r="CJ24" s="7"/>
      <c r="CK24" s="26"/>
      <c r="CL24" s="11"/>
      <c r="CM24" s="11"/>
      <c r="CN24" s="122"/>
      <c r="CO24" s="13"/>
      <c r="CP24" s="7"/>
      <c r="CQ24" s="7"/>
      <c r="CR24" s="7"/>
      <c r="CS24" s="7"/>
      <c r="CT24" s="7"/>
      <c r="CU24" s="26"/>
      <c r="CV24" s="11"/>
      <c r="CW24" s="11"/>
      <c r="CX24" s="122"/>
      <c r="CY24" s="13"/>
      <c r="CZ24" s="7"/>
      <c r="DA24" s="7"/>
      <c r="DB24" s="7"/>
      <c r="DC24" s="7"/>
      <c r="DD24" s="7"/>
      <c r="DE24" s="26"/>
      <c r="DF24" s="11"/>
      <c r="DG24" s="11"/>
      <c r="DH24" s="122"/>
      <c r="DI24" s="13"/>
      <c r="DJ24" s="7"/>
      <c r="DK24" s="7"/>
      <c r="DL24" s="7"/>
      <c r="DM24" s="7"/>
      <c r="DN24" s="7"/>
      <c r="DO24" s="26"/>
      <c r="DP24" s="11"/>
      <c r="DQ24" s="11"/>
      <c r="DR24" s="122"/>
      <c r="DS24" s="13"/>
      <c r="DT24" s="7"/>
      <c r="DU24" s="7"/>
      <c r="DV24" s="7"/>
      <c r="DW24" s="7"/>
      <c r="DX24" s="7"/>
      <c r="DY24" s="26"/>
      <c r="DZ24" s="11"/>
      <c r="EA24" s="11"/>
      <c r="EB24" s="122"/>
      <c r="EC24" s="13"/>
      <c r="ED24" s="7"/>
      <c r="EE24" s="7"/>
      <c r="EF24" s="7"/>
      <c r="EG24" s="7"/>
      <c r="EH24" s="7"/>
      <c r="EI24" s="26"/>
      <c r="EJ24" s="11"/>
      <c r="EK24" s="11"/>
      <c r="EL24" s="134"/>
      <c r="EV24" s="134"/>
      <c r="FF24" s="134"/>
      <c r="FP24" s="134"/>
      <c r="FZ24" s="134"/>
      <c r="GJ24" s="134"/>
      <c r="GT24" s="134"/>
      <c r="HD24" s="134"/>
      <c r="HN24" s="134"/>
      <c r="HX24" s="134"/>
    </row>
    <row xmlns:x14ac="http://schemas.microsoft.com/office/spreadsheetml/2009/9/ac" r="25" s="2" customFormat="true" x14ac:dyDescent="0.25">
      <c r="A25" s="398" t="str">
        <f ca="true">IF(ISBLANK('Data Summary'!A27),"",'Data Summary'!A27)</f>
        <v/>
      </c>
      <c r="B25" s="122"/>
      <c r="C25" s="13"/>
      <c r="D25" s="7"/>
      <c r="E25" s="7"/>
      <c r="F25" s="7"/>
      <c r="G25" s="7"/>
      <c r="H25" s="7"/>
      <c r="I25" s="26"/>
      <c r="J25" s="11"/>
      <c r="K25" s="11"/>
      <c r="L25" s="122"/>
      <c r="M25" s="13"/>
      <c r="N25" s="7"/>
      <c r="O25" s="7"/>
      <c r="P25" s="7"/>
      <c r="Q25" s="7"/>
      <c r="R25" s="7"/>
      <c r="S25" s="26"/>
      <c r="T25" s="11"/>
      <c r="U25" s="11"/>
      <c r="V25" s="122"/>
      <c r="W25" s="13"/>
      <c r="X25" s="7"/>
      <c r="Y25" s="7"/>
      <c r="Z25" s="7"/>
      <c r="AA25" s="7"/>
      <c r="AB25" s="7"/>
      <c r="AC25" s="26"/>
      <c r="AD25" s="11"/>
      <c r="AE25" s="11"/>
      <c r="AF25" s="122"/>
      <c r="AG25" s="13"/>
      <c r="AH25" s="7"/>
      <c r="AI25" s="7"/>
      <c r="AJ25" s="7"/>
      <c r="AK25" s="7"/>
      <c r="AL25" s="7"/>
      <c r="AM25" s="26"/>
      <c r="AN25" s="11"/>
      <c r="AO25" s="11"/>
      <c r="AP25" s="122"/>
      <c r="AQ25" s="13"/>
      <c r="AR25" s="7"/>
      <c r="AS25" s="7"/>
      <c r="AT25" s="7"/>
      <c r="AU25" s="7"/>
      <c r="AV25" s="7"/>
      <c r="AW25" s="26"/>
      <c r="AX25" s="11"/>
      <c r="AY25" s="11"/>
      <c r="AZ25" s="122"/>
      <c r="BA25" s="13"/>
      <c r="BB25" s="7"/>
      <c r="BC25" s="7"/>
      <c r="BD25" s="7"/>
      <c r="BE25" s="7"/>
      <c r="BF25" s="7"/>
      <c r="BG25" s="26"/>
      <c r="BH25" s="11"/>
      <c r="BI25" s="11"/>
      <c r="BJ25" s="122"/>
      <c r="BK25" s="13"/>
      <c r="BL25" s="7"/>
      <c r="BM25" s="7"/>
      <c r="BN25" s="7"/>
      <c r="BO25" s="7"/>
      <c r="BP25" s="7"/>
      <c r="BQ25" s="26"/>
      <c r="BR25" s="11"/>
      <c r="BS25" s="11"/>
      <c r="BT25" s="122"/>
      <c r="BU25" s="13"/>
      <c r="BV25" s="7"/>
      <c r="BW25" s="7"/>
      <c r="BX25" s="7"/>
      <c r="BY25" s="7"/>
      <c r="BZ25" s="7"/>
      <c r="CA25" s="26"/>
      <c r="CB25" s="11"/>
      <c r="CC25" s="11"/>
      <c r="CD25" s="122"/>
      <c r="CE25" s="13"/>
      <c r="CF25" s="7"/>
      <c r="CG25" s="7"/>
      <c r="CH25" s="7"/>
      <c r="CI25" s="7"/>
      <c r="CJ25" s="7"/>
      <c r="CK25" s="26"/>
      <c r="CL25" s="11"/>
      <c r="CM25" s="11"/>
      <c r="CN25" s="122"/>
      <c r="CO25" s="13"/>
      <c r="CP25" s="7"/>
      <c r="CQ25" s="7"/>
      <c r="CR25" s="7"/>
      <c r="CS25" s="7"/>
      <c r="CT25" s="7"/>
      <c r="CU25" s="26"/>
      <c r="CV25" s="11"/>
      <c r="CW25" s="11"/>
      <c r="CX25" s="122"/>
      <c r="CY25" s="13"/>
      <c r="CZ25" s="7"/>
      <c r="DA25" s="7"/>
      <c r="DB25" s="7"/>
      <c r="DC25" s="7"/>
      <c r="DD25" s="7"/>
      <c r="DE25" s="26"/>
      <c r="DF25" s="11"/>
      <c r="DG25" s="11"/>
      <c r="DH25" s="122"/>
      <c r="DI25" s="13"/>
      <c r="DJ25" s="7"/>
      <c r="DK25" s="7"/>
      <c r="DL25" s="7"/>
      <c r="DM25" s="7"/>
      <c r="DN25" s="7"/>
      <c r="DO25" s="26"/>
      <c r="DP25" s="11"/>
      <c r="DQ25" s="11"/>
      <c r="DR25" s="122"/>
      <c r="DS25" s="13"/>
      <c r="DT25" s="7"/>
      <c r="DU25" s="7"/>
      <c r="DV25" s="7"/>
      <c r="DW25" s="7"/>
      <c r="DX25" s="7"/>
      <c r="DY25" s="26"/>
      <c r="DZ25" s="11"/>
      <c r="EA25" s="11"/>
      <c r="EB25" s="122"/>
      <c r="EC25" s="13"/>
      <c r="ED25" s="7"/>
      <c r="EE25" s="7"/>
      <c r="EF25" s="7"/>
      <c r="EG25" s="7"/>
      <c r="EH25" s="7"/>
      <c r="EI25" s="26"/>
      <c r="EJ25" s="11"/>
      <c r="EK25" s="11"/>
      <c r="EL25" s="134"/>
      <c r="EV25" s="134"/>
      <c r="FF25" s="134"/>
      <c r="FP25" s="134"/>
      <c r="FZ25" s="134"/>
      <c r="GJ25" s="134"/>
      <c r="GT25" s="134"/>
      <c r="HD25" s="134"/>
      <c r="HN25" s="134"/>
      <c r="HX25" s="134"/>
    </row>
    <row xmlns:x14ac="http://schemas.microsoft.com/office/spreadsheetml/2009/9/ac" r="26" s="2" customFormat="true" ht="83.25" customHeight="true" x14ac:dyDescent="0.25">
      <c r="A26" s="398" t="str">
        <f ca="true">IF(ISBLANK('Data Summary'!A28),"",'Data Summary'!A28)</f>
        <v/>
      </c>
      <c r="B26" s="123" t="s">
        <v>12</v>
      </c>
      <c r="C26" s="581" t="s">
        <v>229</v>
      </c>
      <c r="D26" s="581"/>
      <c r="E26" s="581"/>
      <c r="F26" s="581"/>
      <c r="G26" s="581"/>
      <c r="H26" s="581"/>
      <c r="I26" s="582"/>
      <c r="J26" s="11"/>
      <c r="K26" s="11"/>
      <c r="L26" s="123" t="s">
        <v>12</v>
      </c>
      <c r="M26" s="581" t="s">
        <v>228</v>
      </c>
      <c r="N26" s="581"/>
      <c r="O26" s="581"/>
      <c r="P26" s="581"/>
      <c r="Q26" s="581"/>
      <c r="R26" s="581"/>
      <c r="S26" s="582"/>
      <c r="T26" s="11"/>
      <c r="U26" s="11"/>
      <c r="V26" s="123" t="s">
        <v>12</v>
      </c>
      <c r="W26" s="581" t="s">
        <v>244</v>
      </c>
      <c r="X26" s="581"/>
      <c r="Y26" s="581"/>
      <c r="Z26" s="581"/>
      <c r="AA26" s="581"/>
      <c r="AB26" s="581"/>
      <c r="AC26" s="582"/>
      <c r="AD26" s="11"/>
      <c r="AE26" s="11"/>
      <c r="AF26" s="123" t="s">
        <v>12</v>
      </c>
      <c r="AG26" s="581" t="s">
        <v>179</v>
      </c>
      <c r="AH26" s="581"/>
      <c r="AI26" s="581"/>
      <c r="AJ26" s="581"/>
      <c r="AK26" s="581"/>
      <c r="AL26" s="581"/>
      <c r="AM26" s="582"/>
      <c r="AN26" s="11"/>
      <c r="AO26" s="11"/>
      <c r="AP26" s="123" t="s">
        <v>12</v>
      </c>
      <c r="AQ26" s="583" t="s">
        <v>180</v>
      </c>
      <c r="AR26" s="584"/>
      <c r="AS26" s="584"/>
      <c r="AT26" s="584"/>
      <c r="AU26" s="584"/>
      <c r="AV26" s="584"/>
      <c r="AW26" s="585"/>
      <c r="AX26" s="11"/>
      <c r="AY26" s="11"/>
      <c r="AZ26" s="123" t="s">
        <v>12</v>
      </c>
      <c r="BA26" s="583" t="s">
        <v>234</v>
      </c>
      <c r="BB26" s="584"/>
      <c r="BC26" s="584"/>
      <c r="BD26" s="584"/>
      <c r="BE26" s="584"/>
      <c r="BF26" s="584"/>
      <c r="BG26" s="585"/>
      <c r="BH26" s="11"/>
      <c r="BI26" s="11"/>
      <c r="BJ26" s="123" t="s">
        <v>12</v>
      </c>
      <c r="BK26" s="581" t="s">
        <v>231</v>
      </c>
      <c r="BL26" s="581"/>
      <c r="BM26" s="581"/>
      <c r="BN26" s="581"/>
      <c r="BO26" s="581"/>
      <c r="BP26" s="581"/>
      <c r="BQ26" s="582"/>
      <c r="BR26" s="11"/>
      <c r="BS26" s="11"/>
      <c r="BT26" s="123" t="s">
        <v>12</v>
      </c>
      <c r="BU26" s="583" t="s">
        <v>165</v>
      </c>
      <c r="BV26" s="584"/>
      <c r="BW26" s="584"/>
      <c r="BX26" s="584"/>
      <c r="BY26" s="584"/>
      <c r="BZ26" s="584"/>
      <c r="CA26" s="585"/>
      <c r="CB26" s="11"/>
      <c r="CC26" s="11"/>
      <c r="CD26" s="123" t="s">
        <v>12</v>
      </c>
      <c r="CE26" s="581" t="s">
        <v>231</v>
      </c>
      <c r="CF26" s="581"/>
      <c r="CG26" s="581"/>
      <c r="CH26" s="581"/>
      <c r="CI26" s="581"/>
      <c r="CJ26" s="581"/>
      <c r="CK26" s="582"/>
      <c r="CL26" s="11"/>
      <c r="CM26" s="11"/>
      <c r="CN26" s="123" t="s">
        <v>12</v>
      </c>
      <c r="CO26" s="583" t="s">
        <v>235</v>
      </c>
      <c r="CP26" s="584"/>
      <c r="CQ26" s="584"/>
      <c r="CR26" s="584"/>
      <c r="CS26" s="584"/>
      <c r="CT26" s="584"/>
      <c r="CU26" s="585"/>
      <c r="CV26" s="11"/>
      <c r="CW26" s="11"/>
      <c r="CX26" s="123" t="s">
        <v>12</v>
      </c>
      <c r="CY26" s="583" t="s">
        <v>245</v>
      </c>
      <c r="CZ26" s="584"/>
      <c r="DA26" s="584"/>
      <c r="DB26" s="584"/>
      <c r="DC26" s="584"/>
      <c r="DD26" s="584"/>
      <c r="DE26" s="585"/>
      <c r="DF26" s="11"/>
      <c r="DG26" s="11"/>
      <c r="DH26" s="123" t="s">
        <v>12</v>
      </c>
      <c r="DI26" s="581" t="s">
        <v>231</v>
      </c>
      <c r="DJ26" s="581"/>
      <c r="DK26" s="581"/>
      <c r="DL26" s="581"/>
      <c r="DM26" s="581"/>
      <c r="DN26" s="581"/>
      <c r="DO26" s="582"/>
      <c r="DP26" s="11"/>
      <c r="DQ26" s="11"/>
      <c r="DR26" s="123" t="s">
        <v>12</v>
      </c>
      <c r="DS26" s="581" t="s">
        <v>239</v>
      </c>
      <c r="DT26" s="581"/>
      <c r="DU26" s="581"/>
      <c r="DV26" s="581"/>
      <c r="DW26" s="581"/>
      <c r="DX26" s="581"/>
      <c r="DY26" s="582"/>
      <c r="DZ26" s="11"/>
      <c r="EA26" s="11"/>
      <c r="EB26" s="123" t="s">
        <v>12</v>
      </c>
      <c r="EC26" s="581" t="s">
        <v>239</v>
      </c>
      <c r="ED26" s="581"/>
      <c r="EE26" s="581"/>
      <c r="EF26" s="581"/>
      <c r="EG26" s="581"/>
      <c r="EH26" s="581"/>
      <c r="EI26" s="582"/>
      <c r="EJ26" s="11"/>
      <c r="EK26" s="11"/>
      <c r="EL26" s="134"/>
      <c r="EV26" s="134"/>
      <c r="FF26" s="134"/>
      <c r="FP26" s="134"/>
      <c r="FZ26" s="134"/>
      <c r="GJ26" s="134"/>
      <c r="GT26" s="134"/>
      <c r="HD26" s="134"/>
      <c r="HN26" s="134"/>
      <c r="HX26" s="134"/>
    </row>
    <row xmlns:x14ac="http://schemas.microsoft.com/office/spreadsheetml/2009/9/ac" r="27" s="2" customFormat="true" ht="15.75" customHeight="true" x14ac:dyDescent="0.25">
      <c r="A27" s="398" t="str">
        <f ca="true">IF(ISBLANK('Data Summary'!A29),"",'Data Summary'!A29)</f>
        <v/>
      </c>
      <c r="B27" s="123"/>
      <c r="C27" s="64" t="s">
        <v>120</v>
      </c>
      <c r="D27" s="52"/>
      <c r="E27" s="52"/>
      <c r="F27" s="52"/>
      <c r="G27" s="52" t="s">
        <v>166</v>
      </c>
      <c r="H27" s="52"/>
      <c r="I27" s="100"/>
      <c r="J27" s="11"/>
      <c r="K27" s="11"/>
      <c r="L27" s="123"/>
      <c r="M27" s="64" t="s">
        <v>120</v>
      </c>
      <c r="N27" s="105"/>
      <c r="O27" s="105"/>
      <c r="P27" s="105"/>
      <c r="Q27" s="52" t="s">
        <v>178</v>
      </c>
      <c r="R27" s="105"/>
      <c r="S27" s="102"/>
      <c r="T27" s="11"/>
      <c r="U27" s="11"/>
      <c r="V27" s="123"/>
      <c r="W27" s="64" t="s">
        <v>120</v>
      </c>
      <c r="X27" s="105"/>
      <c r="Y27" s="105"/>
      <c r="Z27" s="105"/>
      <c r="AA27" s="52" t="s">
        <v>166</v>
      </c>
      <c r="AB27" s="105"/>
      <c r="AC27" s="190"/>
      <c r="AD27" s="11"/>
      <c r="AE27" s="11"/>
      <c r="AF27" s="123"/>
      <c r="AG27" s="64" t="s">
        <v>120</v>
      </c>
      <c r="AH27" s="105"/>
      <c r="AI27" s="105"/>
      <c r="AJ27" s="105"/>
      <c r="AK27" s="105"/>
      <c r="AL27" s="105"/>
      <c r="AM27" s="190"/>
      <c r="AN27" s="11"/>
      <c r="AO27" s="11"/>
      <c r="AP27" s="123"/>
      <c r="AQ27" s="64" t="s">
        <v>120</v>
      </c>
      <c r="AR27" s="105"/>
      <c r="AS27" s="105"/>
      <c r="AT27" s="105"/>
      <c r="AU27" s="105"/>
      <c r="AV27" s="105"/>
      <c r="AW27" s="190"/>
      <c r="AX27" s="11"/>
      <c r="AY27" s="11"/>
      <c r="AZ27" s="123"/>
      <c r="BA27" s="64" t="s">
        <v>120</v>
      </c>
      <c r="BB27" s="105"/>
      <c r="BC27" s="105"/>
      <c r="BD27" s="105"/>
      <c r="BE27" s="105"/>
      <c r="BF27" s="105"/>
      <c r="BG27" s="190"/>
      <c r="BH27" s="11"/>
      <c r="BI27" s="11"/>
      <c r="BJ27" s="123"/>
      <c r="BK27" s="64" t="s">
        <v>120</v>
      </c>
      <c r="BL27" s="52"/>
      <c r="BM27" s="52"/>
      <c r="BN27" s="52"/>
      <c r="BO27" s="52" t="s">
        <v>166</v>
      </c>
      <c r="BP27" s="52"/>
      <c r="BQ27" s="100"/>
      <c r="BR27" s="11"/>
      <c r="BS27" s="11"/>
      <c r="BT27" s="123"/>
      <c r="BU27" s="64" t="s">
        <v>120</v>
      </c>
      <c r="BV27" s="105"/>
      <c r="BW27" s="105"/>
      <c r="BX27" s="105"/>
      <c r="BY27" s="105"/>
      <c r="BZ27" s="105"/>
      <c r="CA27" s="190"/>
      <c r="CB27" s="11"/>
      <c r="CC27" s="11"/>
      <c r="CD27" s="123"/>
      <c r="CE27" s="64" t="s">
        <v>120</v>
      </c>
      <c r="CF27" s="52"/>
      <c r="CG27" s="52"/>
      <c r="CH27" s="52"/>
      <c r="CI27" s="52" t="s">
        <v>166</v>
      </c>
      <c r="CJ27" s="52"/>
      <c r="CK27" s="100"/>
      <c r="CL27" s="11"/>
      <c r="CM27" s="11"/>
      <c r="CN27" s="123"/>
      <c r="CO27" s="64" t="s">
        <v>120</v>
      </c>
      <c r="CP27" s="52"/>
      <c r="CQ27" s="52"/>
      <c r="CR27" s="52"/>
      <c r="CS27" s="52"/>
      <c r="CT27" s="52"/>
      <c r="CU27" s="100"/>
      <c r="CV27" s="11"/>
      <c r="CW27" s="11"/>
      <c r="CX27" s="123"/>
      <c r="CY27" s="64" t="s">
        <v>120</v>
      </c>
      <c r="CZ27" s="105"/>
      <c r="DA27" s="105"/>
      <c r="DB27" s="105"/>
      <c r="DC27" s="105"/>
      <c r="DD27" s="105"/>
      <c r="DE27" s="190"/>
      <c r="DF27" s="11"/>
      <c r="DG27" s="11"/>
      <c r="DH27" s="123"/>
      <c r="DI27" s="64" t="s">
        <v>120</v>
      </c>
      <c r="DJ27" s="105"/>
      <c r="DK27" s="105"/>
      <c r="DL27" s="105"/>
      <c r="DM27" s="52" t="s">
        <v>166</v>
      </c>
      <c r="DN27" s="105"/>
      <c r="DO27" s="190"/>
      <c r="DP27" s="11"/>
      <c r="DQ27" s="11"/>
      <c r="DR27" s="123"/>
      <c r="DS27" s="64" t="s">
        <v>120</v>
      </c>
      <c r="DT27" s="105"/>
      <c r="DU27" s="105"/>
      <c r="DV27" s="105"/>
      <c r="DW27" s="52"/>
      <c r="DX27" s="105"/>
      <c r="DY27" s="190"/>
      <c r="DZ27" s="11"/>
      <c r="EA27" s="11"/>
      <c r="EB27" s="123"/>
      <c r="EC27" s="64" t="s">
        <v>120</v>
      </c>
      <c r="ED27" s="105"/>
      <c r="EE27" s="105"/>
      <c r="EF27" s="105"/>
      <c r="EG27" s="52"/>
      <c r="EH27" s="105"/>
      <c r="EI27" s="198"/>
      <c r="EJ27" s="11"/>
      <c r="EK27" s="11"/>
      <c r="EL27" s="134"/>
      <c r="EV27" s="134"/>
      <c r="FF27" s="134"/>
      <c r="FP27" s="134"/>
      <c r="FZ27" s="134"/>
      <c r="GJ27" s="134"/>
      <c r="GT27" s="134"/>
      <c r="HD27" s="134"/>
      <c r="HN27" s="134"/>
      <c r="HX27" s="134"/>
    </row>
    <row xmlns:x14ac="http://schemas.microsoft.com/office/spreadsheetml/2009/9/ac" r="28" s="2" customFormat="true" ht="15.75" customHeight="true" x14ac:dyDescent="0.25">
      <c r="A28" s="398" t="str">
        <f ca="true">IF(ISBLANK('Data Summary'!A30),"",'Data Summary'!A30)</f>
        <v/>
      </c>
      <c r="B28" s="123"/>
      <c r="C28" s="64" t="s">
        <v>102</v>
      </c>
      <c r="D28" s="52"/>
      <c r="E28" s="52"/>
      <c r="F28" s="52"/>
      <c r="G28" s="52" t="s">
        <v>166</v>
      </c>
      <c r="H28" s="52"/>
      <c r="I28" s="100"/>
      <c r="J28" s="11"/>
      <c r="K28" s="11"/>
      <c r="L28" s="123"/>
      <c r="M28" s="64" t="s">
        <v>102</v>
      </c>
      <c r="N28" s="70"/>
      <c r="O28" s="52"/>
      <c r="P28" s="52"/>
      <c r="Q28" s="52" t="s">
        <v>178</v>
      </c>
      <c r="R28" s="52"/>
      <c r="S28" s="100"/>
      <c r="T28" s="11"/>
      <c r="U28" s="11"/>
      <c r="V28" s="123"/>
      <c r="W28" s="64" t="s">
        <v>102</v>
      </c>
      <c r="X28" s="52"/>
      <c r="Y28" s="52"/>
      <c r="Z28" s="52"/>
      <c r="AA28" s="52" t="s">
        <v>166</v>
      </c>
      <c r="AB28" s="52"/>
      <c r="AC28" s="100"/>
      <c r="AD28" s="11"/>
      <c r="AE28" s="11"/>
      <c r="AF28" s="123"/>
      <c r="AG28" s="64" t="s">
        <v>102</v>
      </c>
      <c r="AH28" s="70" t="s">
        <v>166</v>
      </c>
      <c r="AI28" s="52"/>
      <c r="AJ28" s="52"/>
      <c r="AK28" s="52"/>
      <c r="AL28" s="52" t="s">
        <v>166</v>
      </c>
      <c r="AM28" s="100" t="s">
        <v>166</v>
      </c>
      <c r="AN28" s="11"/>
      <c r="AO28" s="11"/>
      <c r="AP28" s="123"/>
      <c r="AQ28" s="64" t="s">
        <v>102</v>
      </c>
      <c r="AR28" s="70" t="s">
        <v>166</v>
      </c>
      <c r="AS28" s="52"/>
      <c r="AT28" s="52"/>
      <c r="AU28" s="52"/>
      <c r="AV28" s="52" t="s">
        <v>166</v>
      </c>
      <c r="AW28" s="100" t="s">
        <v>166</v>
      </c>
      <c r="AX28" s="11"/>
      <c r="AY28" s="11"/>
      <c r="AZ28" s="123"/>
      <c r="BA28" s="64" t="s">
        <v>102</v>
      </c>
      <c r="BB28" s="70" t="s">
        <v>166</v>
      </c>
      <c r="BC28" s="52"/>
      <c r="BD28" s="52"/>
      <c r="BE28" s="52"/>
      <c r="BF28" s="52" t="s">
        <v>166</v>
      </c>
      <c r="BG28" s="100" t="s">
        <v>166</v>
      </c>
      <c r="BH28" s="11"/>
      <c r="BI28" s="11"/>
      <c r="BJ28" s="123"/>
      <c r="BK28" s="64" t="s">
        <v>102</v>
      </c>
      <c r="BL28" s="52"/>
      <c r="BM28" s="52"/>
      <c r="BN28" s="52"/>
      <c r="BO28" s="52" t="s">
        <v>166</v>
      </c>
      <c r="BP28" s="52"/>
      <c r="BQ28" s="100"/>
      <c r="BR28" s="11"/>
      <c r="BS28" s="11"/>
      <c r="BT28" s="123"/>
      <c r="BU28" s="64" t="s">
        <v>102</v>
      </c>
      <c r="BV28" s="70"/>
      <c r="BW28" s="52"/>
      <c r="BX28" s="52"/>
      <c r="BY28" s="52"/>
      <c r="BZ28" s="52"/>
      <c r="CA28" s="100"/>
      <c r="CB28" s="11"/>
      <c r="CC28" s="11"/>
      <c r="CD28" s="123"/>
      <c r="CE28" s="64" t="s">
        <v>102</v>
      </c>
      <c r="CF28" s="52"/>
      <c r="CG28" s="52"/>
      <c r="CH28" s="52"/>
      <c r="CI28" s="52" t="s">
        <v>166</v>
      </c>
      <c r="CJ28" s="52"/>
      <c r="CK28" s="100"/>
      <c r="CL28" s="11"/>
      <c r="CM28" s="11"/>
      <c r="CN28" s="123"/>
      <c r="CO28" s="64" t="s">
        <v>102</v>
      </c>
      <c r="CP28" s="70" t="s">
        <v>166</v>
      </c>
      <c r="CQ28" s="52"/>
      <c r="CR28" s="52"/>
      <c r="CS28" s="52"/>
      <c r="CT28" s="52" t="s">
        <v>166</v>
      </c>
      <c r="CU28" s="100" t="s">
        <v>166</v>
      </c>
      <c r="CV28" s="11"/>
      <c r="CW28" s="11"/>
      <c r="CX28" s="123"/>
      <c r="CY28" s="64" t="s">
        <v>102</v>
      </c>
      <c r="CZ28" s="70"/>
      <c r="DA28" s="52"/>
      <c r="DB28" s="52"/>
      <c r="DC28" s="52" t="s">
        <v>166</v>
      </c>
      <c r="DD28" s="52"/>
      <c r="DE28" s="100"/>
      <c r="DF28" s="11"/>
      <c r="DG28" s="11"/>
      <c r="DH28" s="123"/>
      <c r="DI28" s="64" t="s">
        <v>102</v>
      </c>
      <c r="DJ28" s="70"/>
      <c r="DK28" s="52"/>
      <c r="DL28" s="52"/>
      <c r="DM28" s="52" t="s">
        <v>166</v>
      </c>
      <c r="DN28" s="52"/>
      <c r="DO28" s="100"/>
      <c r="DP28" s="11"/>
      <c r="DQ28" s="11"/>
      <c r="DR28" s="123"/>
      <c r="DS28" s="64" t="s">
        <v>102</v>
      </c>
      <c r="DT28" s="70"/>
      <c r="DU28" s="52"/>
      <c r="DV28" s="52"/>
      <c r="DW28" s="52"/>
      <c r="DX28" s="52"/>
      <c r="DY28" s="100"/>
      <c r="DZ28" s="11"/>
      <c r="EA28" s="11"/>
      <c r="EB28" s="123"/>
      <c r="EC28" s="64" t="s">
        <v>102</v>
      </c>
      <c r="ED28" s="70"/>
      <c r="EE28" s="52"/>
      <c r="EF28" s="52"/>
      <c r="EG28" s="52"/>
      <c r="EH28" s="52"/>
      <c r="EI28" s="100"/>
      <c r="EJ28" s="11"/>
      <c r="EK28" s="11"/>
      <c r="EL28" s="134"/>
      <c r="EV28" s="134"/>
      <c r="FF28" s="134"/>
      <c r="FP28" s="134"/>
      <c r="FZ28" s="134"/>
      <c r="GJ28" s="134"/>
      <c r="GT28" s="134"/>
      <c r="HD28" s="134"/>
      <c r="HN28" s="134"/>
      <c r="HX28" s="134"/>
    </row>
    <row xmlns:x14ac="http://schemas.microsoft.com/office/spreadsheetml/2009/9/ac" r="29" ht="15.75" customHeight="true" x14ac:dyDescent="0.25">
      <c r="A29" s="398" t="str">
        <f ca="true">IF(ISBLANK('Data Summary'!A31),"",'Data Summary'!A31)</f>
        <v/>
      </c>
      <c r="B29" s="123"/>
      <c r="C29" s="64" t="s">
        <v>167</v>
      </c>
      <c r="D29" s="52"/>
      <c r="E29" s="52"/>
      <c r="F29" s="52"/>
      <c r="G29" s="52"/>
      <c r="H29" s="52"/>
      <c r="I29" s="100"/>
      <c r="J29" s="11"/>
      <c r="K29" s="11"/>
      <c r="L29" s="123"/>
      <c r="M29" s="64" t="s">
        <v>103</v>
      </c>
      <c r="N29" s="52"/>
      <c r="O29" s="52"/>
      <c r="P29" s="52"/>
      <c r="Q29" s="52"/>
      <c r="R29" s="52"/>
      <c r="S29" s="100"/>
      <c r="T29" s="11"/>
      <c r="U29" s="11"/>
      <c r="V29" s="123"/>
      <c r="W29" s="64" t="s">
        <v>167</v>
      </c>
      <c r="X29" s="52"/>
      <c r="Y29" s="52"/>
      <c r="Z29" s="52"/>
      <c r="AA29" s="52"/>
      <c r="AB29" s="52"/>
      <c r="AC29" s="100"/>
      <c r="AD29" s="11"/>
      <c r="AE29" s="11"/>
      <c r="AF29" s="123"/>
      <c r="AG29" s="64" t="s">
        <v>103</v>
      </c>
      <c r="AH29" s="52"/>
      <c r="AI29" s="52"/>
      <c r="AJ29" s="52"/>
      <c r="AK29" s="52"/>
      <c r="AL29" s="52"/>
      <c r="AM29" s="100"/>
      <c r="AN29" s="11"/>
      <c r="AO29" s="11"/>
      <c r="AP29" s="123"/>
      <c r="AQ29" s="64" t="s">
        <v>103</v>
      </c>
      <c r="AR29" s="52"/>
      <c r="AS29" s="52"/>
      <c r="AT29" s="52"/>
      <c r="AU29" s="52"/>
      <c r="AV29" s="52"/>
      <c r="AW29" s="100"/>
      <c r="AX29" s="11"/>
      <c r="AY29" s="11"/>
      <c r="AZ29" s="123"/>
      <c r="BA29" s="64" t="s">
        <v>103</v>
      </c>
      <c r="BB29" s="52"/>
      <c r="BC29" s="52"/>
      <c r="BD29" s="52"/>
      <c r="BE29" s="52"/>
      <c r="BF29" s="52"/>
      <c r="BG29" s="100"/>
      <c r="BH29" s="11"/>
      <c r="BI29" s="11"/>
      <c r="BJ29" s="123"/>
      <c r="BK29" s="64" t="s">
        <v>167</v>
      </c>
      <c r="BL29" s="52"/>
      <c r="BM29" s="52"/>
      <c r="BN29" s="52"/>
      <c r="BO29" s="52"/>
      <c r="BP29" s="52"/>
      <c r="BQ29" s="100"/>
      <c r="BR29" s="11"/>
      <c r="BS29" s="11"/>
      <c r="BT29" s="123"/>
      <c r="BU29" s="64" t="s">
        <v>103</v>
      </c>
      <c r="BV29" s="52"/>
      <c r="BW29" s="52"/>
      <c r="BX29" s="52"/>
      <c r="BY29" s="52"/>
      <c r="BZ29" s="52"/>
      <c r="CA29" s="100"/>
      <c r="CB29" s="11"/>
      <c r="CC29" s="11"/>
      <c r="CD29" s="123"/>
      <c r="CE29" s="64" t="s">
        <v>167</v>
      </c>
      <c r="CF29" s="52"/>
      <c r="CG29" s="52"/>
      <c r="CH29" s="52"/>
      <c r="CI29" s="52"/>
      <c r="CJ29" s="52"/>
      <c r="CK29" s="100"/>
      <c r="CL29" s="11"/>
      <c r="CM29" s="11"/>
      <c r="CN29" s="123"/>
      <c r="CO29" s="64" t="s">
        <v>103</v>
      </c>
      <c r="CP29" s="52"/>
      <c r="CQ29" s="52"/>
      <c r="CR29" s="52"/>
      <c r="CS29" s="52"/>
      <c r="CT29" s="52"/>
      <c r="CU29" s="100"/>
      <c r="CV29" s="11"/>
      <c r="CW29" s="11"/>
      <c r="CX29" s="123"/>
      <c r="CY29" s="64" t="s">
        <v>103</v>
      </c>
      <c r="CZ29" s="52"/>
      <c r="DA29" s="52"/>
      <c r="DB29" s="52"/>
      <c r="DC29" s="52"/>
      <c r="DD29" s="52"/>
      <c r="DE29" s="100"/>
      <c r="DF29" s="11"/>
      <c r="DG29" s="11"/>
      <c r="DH29" s="123"/>
      <c r="DI29" s="64" t="s">
        <v>103</v>
      </c>
      <c r="DJ29" s="52"/>
      <c r="DK29" s="52"/>
      <c r="DL29" s="52"/>
      <c r="DM29" s="52"/>
      <c r="DN29" s="52"/>
      <c r="DO29" s="100"/>
      <c r="DP29" s="11"/>
      <c r="DQ29" s="11"/>
      <c r="DR29" s="123"/>
      <c r="DS29" s="64" t="s">
        <v>103</v>
      </c>
      <c r="DT29" s="52"/>
      <c r="DU29" s="52"/>
      <c r="DV29" s="52"/>
      <c r="DW29" s="52"/>
      <c r="DX29" s="52"/>
      <c r="DY29" s="100"/>
      <c r="DZ29" s="11"/>
      <c r="EA29" s="11"/>
      <c r="EB29" s="123"/>
      <c r="EC29" s="64" t="s">
        <v>103</v>
      </c>
      <c r="ED29" s="52"/>
      <c r="EE29" s="52"/>
      <c r="EF29" s="52"/>
      <c r="EG29" s="52"/>
      <c r="EH29" s="52"/>
      <c r="EI29" s="100"/>
      <c r="EJ29" s="11"/>
      <c r="EK29" s="11"/>
    </row>
    <row xmlns:x14ac="http://schemas.microsoft.com/office/spreadsheetml/2009/9/ac" r="30" ht="15.75" customHeight="true" x14ac:dyDescent="0.25">
      <c r="A30" s="398" t="str">
        <f ca="true">IF(ISBLANK('Data Summary'!A32),"",'Data Summary'!A32)</f>
        <v/>
      </c>
      <c r="B30" s="124"/>
      <c r="C30" s="12" t="s">
        <v>23</v>
      </c>
      <c r="D30" s="71"/>
      <c r="E30" s="194">
        <v>341</v>
      </c>
      <c r="F30" s="194">
        <v>715</v>
      </c>
      <c r="G30" s="195">
        <v>477</v>
      </c>
      <c r="H30" s="194">
        <v>770</v>
      </c>
      <c r="I30" s="196">
        <v>286</v>
      </c>
      <c r="J30" s="11"/>
      <c r="K30" s="11"/>
      <c r="L30" s="124"/>
      <c r="M30" s="12" t="s">
        <v>23</v>
      </c>
      <c r="N30" s="71"/>
      <c r="O30" s="71">
        <v>287</v>
      </c>
      <c r="P30" s="71">
        <v>814</v>
      </c>
      <c r="Q30" s="72">
        <v>471</v>
      </c>
      <c r="R30" s="73">
        <v>783</v>
      </c>
      <c r="S30" s="74">
        <v>318</v>
      </c>
      <c r="T30" s="11"/>
      <c r="U30" s="11"/>
      <c r="V30" s="124"/>
      <c r="W30" s="12" t="s">
        <v>23</v>
      </c>
      <c r="X30" s="71"/>
      <c r="Y30" s="71"/>
      <c r="Z30" s="71"/>
      <c r="AA30" s="72"/>
      <c r="AB30" s="73"/>
      <c r="AC30" s="74"/>
      <c r="AD30" s="11"/>
      <c r="AE30" s="11"/>
      <c r="AF30" s="124"/>
      <c r="AG30" s="12" t="s">
        <v>23</v>
      </c>
      <c r="AH30" s="71"/>
      <c r="AI30" s="71"/>
      <c r="AJ30" s="71"/>
      <c r="AK30" s="72"/>
      <c r="AL30" s="73"/>
      <c r="AM30" s="74"/>
      <c r="AN30" s="11"/>
      <c r="AO30" s="11"/>
      <c r="AP30" s="124"/>
      <c r="AQ30" s="12" t="s">
        <v>23</v>
      </c>
      <c r="AR30" s="71"/>
      <c r="AS30" s="71"/>
      <c r="AT30" s="71"/>
      <c r="AU30" s="72"/>
      <c r="AV30" s="73"/>
      <c r="AW30" s="74"/>
      <c r="AX30" s="11"/>
      <c r="AY30" s="11"/>
      <c r="AZ30" s="124"/>
      <c r="BA30" s="12" t="s">
        <v>23</v>
      </c>
      <c r="BB30" s="71"/>
      <c r="BC30" s="71"/>
      <c r="BD30" s="71"/>
      <c r="BE30" s="72"/>
      <c r="BF30" s="73"/>
      <c r="BG30" s="74"/>
      <c r="BH30" s="11"/>
      <c r="BI30" s="11"/>
      <c r="BJ30" s="124"/>
      <c r="BK30" s="12" t="s">
        <v>23</v>
      </c>
      <c r="BL30" s="71"/>
      <c r="BM30" s="194">
        <v>262</v>
      </c>
      <c r="BN30" s="194">
        <v>788</v>
      </c>
      <c r="BO30" s="195">
        <v>483</v>
      </c>
      <c r="BP30" s="194">
        <v>908</v>
      </c>
      <c r="BQ30" s="196">
        <v>440</v>
      </c>
      <c r="BR30" s="11"/>
      <c r="BS30" s="11"/>
      <c r="BT30" s="124"/>
      <c r="BU30" s="12" t="s">
        <v>23</v>
      </c>
      <c r="BV30" s="71"/>
      <c r="BW30" s="71"/>
      <c r="BX30" s="71"/>
      <c r="BY30" s="72"/>
      <c r="BZ30" s="73"/>
      <c r="CA30" s="74"/>
      <c r="CB30" s="11"/>
      <c r="CC30" s="11"/>
      <c r="CD30" s="124"/>
      <c r="CE30" s="12" t="s">
        <v>23</v>
      </c>
      <c r="CF30" s="71"/>
      <c r="CG30" s="71"/>
      <c r="CH30" s="71"/>
      <c r="CI30" s="72">
        <v>475</v>
      </c>
      <c r="CJ30" s="73">
        <v>932</v>
      </c>
      <c r="CK30" s="74">
        <v>449</v>
      </c>
      <c r="CL30" s="11"/>
      <c r="CM30" s="11"/>
      <c r="CN30" s="124"/>
      <c r="CO30" s="12" t="s">
        <v>23</v>
      </c>
      <c r="CP30" s="71"/>
      <c r="CQ30" s="71"/>
      <c r="CR30" s="71"/>
      <c r="CS30" s="72"/>
      <c r="CT30" s="73"/>
      <c r="CU30" s="74"/>
      <c r="CV30" s="11"/>
      <c r="CW30" s="11"/>
      <c r="CX30" s="124"/>
      <c r="CY30" s="12" t="s">
        <v>23</v>
      </c>
      <c r="CZ30" s="71"/>
      <c r="DA30" s="71"/>
      <c r="DB30" s="71"/>
      <c r="DC30" s="72"/>
      <c r="DD30" s="73"/>
      <c r="DE30" s="74"/>
      <c r="DF30" s="11"/>
      <c r="DG30" s="11"/>
      <c r="DH30" s="124"/>
      <c r="DI30" s="12" t="s">
        <v>23</v>
      </c>
      <c r="DJ30" s="71"/>
      <c r="DK30" s="71"/>
      <c r="DL30" s="71"/>
      <c r="DM30" s="72">
        <v>524</v>
      </c>
      <c r="DN30" s="73">
        <v>970</v>
      </c>
      <c r="DO30" s="74">
        <v>479</v>
      </c>
      <c r="DP30" s="11"/>
      <c r="DQ30" s="11"/>
      <c r="DR30" s="124"/>
      <c r="DS30" s="12" t="s">
        <v>23</v>
      </c>
      <c r="DT30" s="71"/>
      <c r="DU30" s="71"/>
      <c r="DV30" s="71"/>
      <c r="DW30" s="72"/>
      <c r="DX30" s="73"/>
      <c r="DY30" s="74"/>
      <c r="DZ30" s="11"/>
      <c r="EA30" s="11"/>
      <c r="EB30" s="124"/>
      <c r="EC30" s="12" t="s">
        <v>23</v>
      </c>
      <c r="ED30" s="71"/>
      <c r="EE30" s="71"/>
      <c r="EF30" s="71"/>
      <c r="EG30" s="72"/>
      <c r="EH30" s="73"/>
      <c r="EI30" s="74"/>
      <c r="EJ30" s="11"/>
      <c r="EK30" s="11"/>
    </row>
    <row xmlns:x14ac="http://schemas.microsoft.com/office/spreadsheetml/2009/9/ac" r="31" s="3" customFormat="true" ht="16.5" thickBot="true" x14ac:dyDescent="0.3">
      <c r="A31" s="398" t="str">
        <f ca="true">IF(ISBLANK('Data Summary'!A33),"",'Data Summary'!A33)</f>
        <v/>
      </c>
      <c r="B31" s="125"/>
      <c r="C31" s="75" t="s">
        <v>20</v>
      </c>
      <c r="D31" s="76"/>
      <c r="E31" s="192"/>
      <c r="F31" s="192"/>
      <c r="G31" s="192">
        <v>477</v>
      </c>
      <c r="H31" s="192"/>
      <c r="I31" s="193"/>
      <c r="J31" s="11"/>
      <c r="K31" s="11"/>
      <c r="L31" s="125"/>
      <c r="M31" s="75" t="s">
        <v>20</v>
      </c>
      <c r="N31" s="76"/>
      <c r="O31" s="76"/>
      <c r="P31" s="76"/>
      <c r="Q31" s="76">
        <v>471</v>
      </c>
      <c r="R31" s="76"/>
      <c r="S31" s="77"/>
      <c r="T31" s="11"/>
      <c r="U31" s="11"/>
      <c r="V31" s="125"/>
      <c r="W31" s="75" t="s">
        <v>20</v>
      </c>
      <c r="X31" s="76"/>
      <c r="Y31" s="76"/>
      <c r="Z31" s="76"/>
      <c r="AA31" s="76">
        <v>470</v>
      </c>
      <c r="AB31" s="76">
        <v>800</v>
      </c>
      <c r="AC31" s="77">
        <f>293+86</f>
        <v>379</v>
      </c>
      <c r="AD31" s="11"/>
      <c r="AE31" s="11"/>
      <c r="AF31" s="125"/>
      <c r="AG31" s="75" t="s">
        <v>20</v>
      </c>
      <c r="AH31" s="76"/>
      <c r="AI31" s="76"/>
      <c r="AJ31" s="76"/>
      <c r="AK31" s="76"/>
      <c r="AL31" s="76"/>
      <c r="AM31" s="77"/>
      <c r="AN31" s="11"/>
      <c r="AO31" s="11"/>
      <c r="AP31" s="125"/>
      <c r="AQ31" s="75" t="s">
        <v>20</v>
      </c>
      <c r="AR31" s="76"/>
      <c r="AS31" s="76"/>
      <c r="AT31" s="76"/>
      <c r="AU31" s="76"/>
      <c r="AV31" s="76"/>
      <c r="AW31" s="77"/>
      <c r="AX31" s="11"/>
      <c r="AY31" s="11"/>
      <c r="AZ31" s="125"/>
      <c r="BA31" s="75" t="s">
        <v>20</v>
      </c>
      <c r="BB31" s="76"/>
      <c r="BC31" s="76"/>
      <c r="BD31" s="76"/>
      <c r="BE31" s="76"/>
      <c r="BF31" s="76"/>
      <c r="BG31" s="77"/>
      <c r="BH31" s="11"/>
      <c r="BI31" s="11"/>
      <c r="BJ31" s="125"/>
      <c r="BK31" s="75" t="s">
        <v>20</v>
      </c>
      <c r="BL31" s="76"/>
      <c r="BM31" s="192"/>
      <c r="BN31" s="192"/>
      <c r="BO31" s="192">
        <v>483</v>
      </c>
      <c r="BP31" s="192"/>
      <c r="BQ31" s="193"/>
      <c r="BR31" s="11"/>
      <c r="BS31" s="11"/>
      <c r="BT31" s="125"/>
      <c r="BU31" s="75" t="s">
        <v>20</v>
      </c>
      <c r="BV31" s="76"/>
      <c r="BW31" s="76"/>
      <c r="BX31" s="76"/>
      <c r="BY31" s="76"/>
      <c r="BZ31" s="76"/>
      <c r="CA31" s="77"/>
      <c r="CB31" s="11"/>
      <c r="CC31" s="11"/>
      <c r="CD31" s="125"/>
      <c r="CE31" s="75" t="s">
        <v>20</v>
      </c>
      <c r="CF31" s="76"/>
      <c r="CG31" s="76"/>
      <c r="CH31" s="76"/>
      <c r="CI31" s="76">
        <v>475</v>
      </c>
      <c r="CJ31" s="76"/>
      <c r="CK31" s="77"/>
      <c r="CL31" s="11"/>
      <c r="CM31" s="11"/>
      <c r="CN31" s="125"/>
      <c r="CO31" s="75" t="s">
        <v>20</v>
      </c>
      <c r="CP31" s="76"/>
      <c r="CQ31" s="76"/>
      <c r="CR31" s="76"/>
      <c r="CS31" s="76"/>
      <c r="CT31" s="76"/>
      <c r="CU31" s="77"/>
      <c r="CV31" s="11"/>
      <c r="CW31" s="11"/>
      <c r="CX31" s="125"/>
      <c r="CY31" s="75" t="s">
        <v>20</v>
      </c>
      <c r="CZ31" s="76"/>
      <c r="DA31" s="76"/>
      <c r="DB31" s="76"/>
      <c r="DC31" s="76"/>
      <c r="DD31" s="76"/>
      <c r="DE31" s="77"/>
      <c r="DF31" s="11"/>
      <c r="DG31" s="11"/>
      <c r="DH31" s="125"/>
      <c r="DI31" s="75" t="s">
        <v>20</v>
      </c>
      <c r="DJ31" s="76"/>
      <c r="DK31" s="76"/>
      <c r="DL31" s="76"/>
      <c r="DM31" s="76">
        <v>524</v>
      </c>
      <c r="DN31" s="76"/>
      <c r="DO31" s="77"/>
      <c r="DP31" s="11"/>
      <c r="DQ31" s="11"/>
      <c r="DR31" s="125"/>
      <c r="DS31" s="75" t="s">
        <v>20</v>
      </c>
      <c r="DT31" s="76"/>
      <c r="DU31" s="76"/>
      <c r="DV31" s="76"/>
      <c r="DW31" s="76"/>
      <c r="DX31" s="76"/>
      <c r="DY31" s="77"/>
      <c r="DZ31" s="11"/>
      <c r="EA31" s="11"/>
      <c r="EB31" s="125"/>
      <c r="EC31" s="75" t="s">
        <v>20</v>
      </c>
      <c r="ED31" s="76"/>
      <c r="EE31" s="76"/>
      <c r="EF31" s="76"/>
      <c r="EG31" s="76"/>
      <c r="EH31" s="76"/>
      <c r="EI31" s="77"/>
      <c r="EJ31" s="11"/>
      <c r="EK31" s="11"/>
      <c r="EL31" s="126"/>
      <c r="EV31" s="126"/>
      <c r="FF31" s="126"/>
      <c r="FP31" s="126"/>
      <c r="FZ31" s="126"/>
      <c r="GJ31" s="126"/>
      <c r="GT31" s="126"/>
      <c r="HD31" s="126"/>
      <c r="HN31" s="126"/>
      <c r="HX31" s="126"/>
    </row>
    <row xmlns:x14ac="http://schemas.microsoft.com/office/spreadsheetml/2009/9/ac" r="32" s="3" customFormat="true" x14ac:dyDescent="0.25">
      <c r="A32" s="398" t="str">
        <f ca="true">IF(ISBLANK('Data Summary'!A34),"",'Data Summary'!A34)</f>
        <v/>
      </c>
      <c r="B32" s="126"/>
      <c r="L32" s="126"/>
      <c r="V32" s="126"/>
      <c r="AF32" s="126"/>
      <c r="AP32" s="126"/>
      <c r="AZ32" s="126"/>
      <c r="BA32" s="126"/>
      <c r="BB32" s="126"/>
      <c r="BC32" s="126"/>
      <c r="BD32" s="126"/>
      <c r="BE32" s="126"/>
      <c r="BF32" s="126"/>
      <c r="BG32" s="126"/>
      <c r="BJ32" s="126"/>
      <c r="BT32" s="126"/>
      <c r="CD32" s="126"/>
      <c r="CN32" s="126"/>
      <c r="CX32" s="126"/>
      <c r="DH32" s="126"/>
      <c r="DR32" s="126"/>
      <c r="EB32" s="126"/>
      <c r="EL32" s="126"/>
      <c r="EV32" s="126"/>
      <c r="FF32" s="126"/>
      <c r="FP32" s="126"/>
      <c r="FZ32" s="126"/>
      <c r="GJ32" s="126"/>
      <c r="GT32" s="126"/>
      <c r="HD32" s="126"/>
      <c r="HN32" s="126"/>
      <c r="HX32" s="126"/>
    </row>
    <row xmlns:x14ac="http://schemas.microsoft.com/office/spreadsheetml/2009/9/ac" r="33" s="3" customFormat="true" x14ac:dyDescent="0.25">
      <c r="A33" s="398" t="str">
        <f ca="true">IF(ISBLANK('Data Summary'!A35),"",'Data Summary'!A35)</f>
        <v/>
      </c>
      <c r="B33" s="126"/>
      <c r="L33" s="126"/>
      <c r="V33" s="126"/>
      <c r="AF33" s="126"/>
      <c r="AP33" s="126"/>
      <c r="AZ33" s="126"/>
      <c r="BA33" s="126"/>
      <c r="BB33" s="126"/>
      <c r="BC33" s="126"/>
      <c r="BD33" s="126"/>
      <c r="BE33" s="126"/>
      <c r="BF33" s="126"/>
      <c r="BG33" s="126"/>
      <c r="BJ33" s="126"/>
      <c r="BT33" s="126"/>
      <c r="CD33" s="126"/>
      <c r="CN33" s="126"/>
      <c r="CX33" s="126"/>
      <c r="DH33" s="126"/>
      <c r="DR33" s="126"/>
      <c r="EB33" s="126"/>
      <c r="EL33" s="126"/>
      <c r="EV33" s="126"/>
      <c r="FF33" s="126"/>
      <c r="FP33" s="126"/>
      <c r="FZ33" s="126"/>
      <c r="GJ33" s="126"/>
      <c r="GT33" s="126"/>
      <c r="HD33" s="126"/>
      <c r="HN33" s="126"/>
      <c r="HX33" s="126"/>
    </row>
    <row xmlns:x14ac="http://schemas.microsoft.com/office/spreadsheetml/2009/9/ac" r="34" s="3" customFormat="true" x14ac:dyDescent="0.25">
      <c r="A34" s="398" t="str">
        <f ca="true">IF(ISBLANK('Data Summary'!A36),"",'Data Summary'!A36)</f>
        <v/>
      </c>
      <c r="B34" s="126"/>
      <c r="L34" s="126"/>
      <c r="V34" s="126"/>
      <c r="AF34" s="126"/>
      <c r="AP34" s="126"/>
      <c r="AZ34" s="126"/>
      <c r="BA34" s="126"/>
      <c r="BB34" s="126"/>
      <c r="BC34" s="126"/>
      <c r="BD34" s="126"/>
      <c r="BE34" s="126"/>
      <c r="BF34" s="126"/>
      <c r="BG34" s="126"/>
      <c r="BJ34" s="126"/>
      <c r="BT34" s="126"/>
      <c r="CD34" s="126"/>
      <c r="CN34" s="126"/>
      <c r="CX34" s="126"/>
      <c r="DH34" s="126"/>
      <c r="DR34" s="126"/>
      <c r="EB34" s="126"/>
      <c r="EL34" s="126"/>
      <c r="EV34" s="126"/>
      <c r="FF34" s="126"/>
      <c r="FP34" s="126"/>
      <c r="FZ34" s="126"/>
      <c r="GJ34" s="126"/>
      <c r="GT34" s="126"/>
      <c r="HD34" s="126"/>
      <c r="HN34" s="126"/>
      <c r="HX34" s="126"/>
    </row>
    <row xmlns:x14ac="http://schemas.microsoft.com/office/spreadsheetml/2009/9/ac" r="35" s="3" customFormat="true" x14ac:dyDescent="0.25">
      <c r="A35" s="398" t="str">
        <f ca="true">IF(ISBLANK('Data Summary'!A37),"",'Data Summary'!A37)</f>
        <v/>
      </c>
      <c r="B35" s="126"/>
      <c r="L35" s="126"/>
      <c r="V35" s="126"/>
      <c r="AF35" s="126"/>
      <c r="AP35" s="126"/>
      <c r="AZ35" s="126"/>
      <c r="BA35" s="126"/>
      <c r="BB35" s="126"/>
      <c r="BC35" s="126"/>
      <c r="BD35" s="126"/>
      <c r="BE35" s="126"/>
      <c r="BF35" s="126"/>
      <c r="BG35" s="126"/>
      <c r="BJ35" s="126"/>
      <c r="BT35" s="126"/>
      <c r="CD35" s="126"/>
      <c r="CN35" s="126"/>
      <c r="CX35" s="126"/>
      <c r="DH35" s="126"/>
      <c r="DR35" s="126"/>
      <c r="EB35" s="126"/>
      <c r="EL35" s="126"/>
      <c r="EV35" s="126"/>
      <c r="FF35" s="126"/>
      <c r="FP35" s="126"/>
      <c r="FZ35" s="126"/>
      <c r="GJ35" s="126"/>
      <c r="GT35" s="126"/>
      <c r="HD35" s="126"/>
      <c r="HN35" s="126"/>
      <c r="HX35" s="126"/>
    </row>
    <row xmlns:x14ac="http://schemas.microsoft.com/office/spreadsheetml/2009/9/ac" r="36" s="3" customFormat="true" x14ac:dyDescent="0.25">
      <c r="A36" s="398" t="str">
        <f ca="true">IF(ISBLANK('Data Summary'!A38),"",'Data Summary'!A38)</f>
        <v/>
      </c>
      <c r="B36" s="126"/>
      <c r="L36" s="126"/>
      <c r="V36" s="126"/>
      <c r="AF36" s="126"/>
      <c r="AP36" s="126"/>
      <c r="AZ36" s="126"/>
      <c r="BA36" s="126"/>
      <c r="BB36" s="126"/>
      <c r="BC36" s="126"/>
      <c r="BD36" s="126"/>
      <c r="BE36" s="126"/>
      <c r="BF36" s="126"/>
      <c r="BG36" s="126"/>
      <c r="BJ36" s="126"/>
      <c r="BT36" s="126"/>
      <c r="CD36" s="126"/>
      <c r="CN36" s="126"/>
      <c r="CX36" s="126"/>
      <c r="DH36" s="126"/>
      <c r="DR36" s="126"/>
      <c r="EB36" s="126"/>
      <c r="EL36" s="126"/>
      <c r="EV36" s="126"/>
      <c r="FF36" s="126"/>
      <c r="FP36" s="126"/>
      <c r="FZ36" s="126"/>
      <c r="GJ36" s="126"/>
      <c r="GT36" s="126"/>
      <c r="HD36" s="126"/>
      <c r="HN36" s="126"/>
      <c r="HX36" s="126"/>
    </row>
    <row xmlns:x14ac="http://schemas.microsoft.com/office/spreadsheetml/2009/9/ac" r="37" s="3" customFormat="true" x14ac:dyDescent="0.25">
      <c r="A37" s="398" t="str">
        <f ca="true">IF(ISBLANK('Data Summary'!A39),"",'Data Summary'!A39)</f>
        <v/>
      </c>
      <c r="B37" s="126"/>
      <c r="L37" s="126"/>
      <c r="V37" s="126"/>
      <c r="AF37" s="126"/>
      <c r="AP37" s="126"/>
      <c r="AZ37" s="126"/>
      <c r="BA37" s="126"/>
      <c r="BB37" s="126"/>
      <c r="BC37" s="126"/>
      <c r="BD37" s="126"/>
      <c r="BE37" s="126"/>
      <c r="BF37" s="126"/>
      <c r="BG37" s="126"/>
      <c r="BJ37" s="126"/>
      <c r="BT37" s="126"/>
      <c r="CD37" s="126"/>
      <c r="CN37" s="126"/>
      <c r="CX37" s="126"/>
      <c r="DH37" s="126"/>
      <c r="DR37" s="126"/>
      <c r="EB37" s="126"/>
      <c r="EL37" s="126"/>
      <c r="EV37" s="126"/>
      <c r="FF37" s="126"/>
      <c r="FP37" s="126"/>
      <c r="FZ37" s="126"/>
      <c r="GJ37" s="126"/>
      <c r="GT37" s="126"/>
      <c r="HD37" s="126"/>
      <c r="HN37" s="126"/>
      <c r="HX37" s="126"/>
    </row>
    <row xmlns:x14ac="http://schemas.microsoft.com/office/spreadsheetml/2009/9/ac" r="38" s="3" customFormat="true" x14ac:dyDescent="0.25">
      <c r="A38" s="398" t="str">
        <f ca="true">IF(ISBLANK('Data Summary'!A40),"",'Data Summary'!A40)</f>
        <v/>
      </c>
      <c r="B38" s="126"/>
      <c r="L38" s="126"/>
      <c r="V38" s="126"/>
      <c r="AF38" s="126"/>
      <c r="AP38" s="126"/>
      <c r="AZ38" s="126"/>
      <c r="BA38" s="126"/>
      <c r="BB38" s="126"/>
      <c r="BC38" s="126"/>
      <c r="BD38" s="126"/>
      <c r="BE38" s="126"/>
      <c r="BF38" s="126"/>
      <c r="BG38" s="126"/>
      <c r="BJ38" s="126"/>
      <c r="BT38" s="126"/>
      <c r="CD38" s="126"/>
      <c r="CN38" s="126"/>
      <c r="CX38" s="126"/>
      <c r="DH38" s="126"/>
      <c r="DR38" s="126"/>
      <c r="EB38" s="126"/>
      <c r="EL38" s="126"/>
      <c r="EV38" s="126"/>
      <c r="FF38" s="126"/>
      <c r="FP38" s="126"/>
      <c r="FZ38" s="126"/>
      <c r="GJ38" s="126"/>
      <c r="GT38" s="126"/>
      <c r="HD38" s="126"/>
      <c r="HN38" s="126"/>
      <c r="HX38" s="126"/>
    </row>
    <row xmlns:x14ac="http://schemas.microsoft.com/office/spreadsheetml/2009/9/ac" r="39" s="3" customFormat="true" x14ac:dyDescent="0.25">
      <c r="A39" s="398" t="str">
        <f ca="true">IF(ISBLANK('Data Summary'!A41),"",'Data Summary'!A41)</f>
        <v/>
      </c>
      <c r="B39" s="126"/>
      <c r="L39" s="126"/>
      <c r="V39" s="126"/>
      <c r="AF39" s="126"/>
      <c r="AP39" s="126"/>
      <c r="AZ39" s="126"/>
      <c r="BA39" s="126"/>
      <c r="BB39" s="126"/>
      <c r="BC39" s="126"/>
      <c r="BD39" s="126"/>
      <c r="BE39" s="126"/>
      <c r="BF39" s="126"/>
      <c r="BG39" s="126"/>
      <c r="BJ39" s="126"/>
      <c r="BT39" s="126"/>
      <c r="CD39" s="126"/>
      <c r="CN39" s="126"/>
      <c r="CX39" s="126"/>
      <c r="DH39" s="126"/>
      <c r="DR39" s="126"/>
      <c r="EB39" s="126"/>
      <c r="EL39" s="126"/>
      <c r="EV39" s="126"/>
      <c r="FF39" s="126"/>
      <c r="FP39" s="126"/>
      <c r="FZ39" s="126"/>
      <c r="GJ39" s="126"/>
      <c r="GT39" s="126"/>
      <c r="HD39" s="126"/>
      <c r="HN39" s="126"/>
      <c r="HX39" s="126"/>
    </row>
    <row xmlns:x14ac="http://schemas.microsoft.com/office/spreadsheetml/2009/9/ac" r="40" s="3" customFormat="true" x14ac:dyDescent="0.25">
      <c r="A40" s="398" t="str">
        <f ca="true">IF(ISBLANK('Data Summary'!A42),"",'Data Summary'!A42)</f>
        <v/>
      </c>
      <c r="B40" s="126"/>
      <c r="L40" s="126"/>
      <c r="V40" s="126"/>
      <c r="AF40" s="126"/>
      <c r="AP40" s="126"/>
      <c r="AZ40" s="126"/>
      <c r="BA40" s="126"/>
      <c r="BB40" s="126"/>
      <c r="BC40" s="126"/>
      <c r="BD40" s="126"/>
      <c r="BE40" s="126"/>
      <c r="BF40" s="126"/>
      <c r="BG40" s="126"/>
      <c r="BJ40" s="126"/>
      <c r="BT40" s="126"/>
      <c r="CD40" s="126"/>
      <c r="CN40" s="126"/>
      <c r="CX40" s="126"/>
      <c r="DH40" s="126"/>
      <c r="DR40" s="126"/>
      <c r="EB40" s="126"/>
      <c r="EL40" s="126"/>
      <c r="EV40" s="126"/>
      <c r="FF40" s="126"/>
      <c r="FP40" s="126"/>
      <c r="FZ40" s="126"/>
      <c r="GJ40" s="126"/>
      <c r="GT40" s="126"/>
      <c r="HD40" s="126"/>
      <c r="HN40" s="126"/>
      <c r="HX40" s="126"/>
    </row>
    <row xmlns:x14ac="http://schemas.microsoft.com/office/spreadsheetml/2009/9/ac" r="41" s="3" customFormat="true" x14ac:dyDescent="0.25">
      <c r="A41" s="398" t="str">
        <f ca="true">IF(ISBLANK('Data Summary'!A43),"",'Data Summary'!A43)</f>
        <v/>
      </c>
      <c r="B41" s="126"/>
      <c r="L41" s="126"/>
      <c r="V41" s="126"/>
      <c r="AF41" s="126"/>
      <c r="AP41" s="126"/>
      <c r="AZ41" s="126"/>
      <c r="BA41" s="126"/>
      <c r="BB41" s="126"/>
      <c r="BC41" s="126"/>
      <c r="BD41" s="126"/>
      <c r="BE41" s="126"/>
      <c r="BF41" s="126"/>
      <c r="BG41" s="126"/>
      <c r="BJ41" s="126"/>
      <c r="BT41" s="126"/>
      <c r="CD41" s="126"/>
      <c r="CN41" s="126"/>
      <c r="CX41" s="126"/>
      <c r="DH41" s="126"/>
      <c r="DR41" s="126"/>
      <c r="EB41" s="126"/>
      <c r="EL41" s="126"/>
      <c r="EV41" s="126"/>
      <c r="FF41" s="126"/>
      <c r="FP41" s="126"/>
      <c r="FZ41" s="126"/>
      <c r="GJ41" s="126"/>
      <c r="GT41" s="126"/>
      <c r="HD41" s="126"/>
      <c r="HN41" s="126"/>
      <c r="HX41" s="126"/>
    </row>
    <row xmlns:x14ac="http://schemas.microsoft.com/office/spreadsheetml/2009/9/ac" r="42" s="3" customFormat="true" x14ac:dyDescent="0.25">
      <c r="A42" s="398" t="str">
        <f ca="true">IF(ISBLANK('Data Summary'!A44),"",'Data Summary'!A44)</f>
        <v/>
      </c>
      <c r="B42" s="126"/>
      <c r="L42" s="126"/>
      <c r="V42" s="126"/>
      <c r="AF42" s="126"/>
      <c r="AP42" s="126"/>
      <c r="AZ42" s="126"/>
      <c r="BA42" s="126"/>
      <c r="BB42" s="126"/>
      <c r="BC42" s="126"/>
      <c r="BD42" s="126"/>
      <c r="BE42" s="126"/>
      <c r="BF42" s="126"/>
      <c r="BG42" s="126"/>
      <c r="BJ42" s="126"/>
      <c r="BT42" s="126"/>
      <c r="CD42" s="126"/>
      <c r="CN42" s="126"/>
      <c r="CX42" s="126"/>
      <c r="DH42" s="126"/>
      <c r="DR42" s="126"/>
      <c r="EB42" s="126"/>
      <c r="EL42" s="126"/>
      <c r="EV42" s="126"/>
      <c r="FF42" s="126"/>
      <c r="FP42" s="126"/>
      <c r="FZ42" s="126"/>
      <c r="GJ42" s="126"/>
      <c r="GT42" s="126"/>
      <c r="HD42" s="126"/>
      <c r="HN42" s="126"/>
      <c r="HX42" s="126"/>
    </row>
    <row xmlns:x14ac="http://schemas.microsoft.com/office/spreadsheetml/2009/9/ac" r="43" s="3" customFormat="true" x14ac:dyDescent="0.25">
      <c r="A43" s="398" t="str">
        <f ca="true">IF(ISBLANK('Data Summary'!A45),"",'Data Summary'!A45)</f>
        <v/>
      </c>
      <c r="B43" s="126"/>
      <c r="L43" s="126"/>
      <c r="V43" s="126"/>
      <c r="AF43" s="126"/>
      <c r="AP43" s="126"/>
      <c r="AZ43" s="126"/>
      <c r="BA43" s="126"/>
      <c r="BB43" s="126"/>
      <c r="BC43" s="126"/>
      <c r="BD43" s="126"/>
      <c r="BE43" s="126"/>
      <c r="BF43" s="126"/>
      <c r="BG43" s="126"/>
      <c r="BJ43" s="126"/>
      <c r="BT43" s="126"/>
      <c r="CD43" s="126"/>
      <c r="CN43" s="126"/>
      <c r="CX43" s="126"/>
      <c r="DH43" s="126"/>
      <c r="DR43" s="126"/>
      <c r="EB43" s="126"/>
      <c r="EL43" s="126"/>
      <c r="EV43" s="126"/>
      <c r="FF43" s="126"/>
      <c r="FP43" s="126"/>
      <c r="FZ43" s="126"/>
      <c r="GJ43" s="126"/>
      <c r="GT43" s="126"/>
      <c r="HD43" s="126"/>
      <c r="HN43" s="126"/>
      <c r="HX43" s="126"/>
    </row>
    <row xmlns:x14ac="http://schemas.microsoft.com/office/spreadsheetml/2009/9/ac" r="44" s="3" customFormat="true" x14ac:dyDescent="0.25">
      <c r="A44" s="398" t="str">
        <f ca="true">IF(ISBLANK('Data Summary'!A46),"",'Data Summary'!A46)</f>
        <v/>
      </c>
      <c r="B44" s="126"/>
      <c r="L44" s="126"/>
      <c r="V44" s="126"/>
      <c r="AF44" s="126"/>
      <c r="AP44" s="126"/>
      <c r="AZ44" s="126"/>
      <c r="BA44" s="126"/>
      <c r="BB44" s="126"/>
      <c r="BC44" s="126"/>
      <c r="BD44" s="126"/>
      <c r="BE44" s="126"/>
      <c r="BF44" s="126"/>
      <c r="BG44" s="126"/>
      <c r="BJ44" s="126"/>
      <c r="BT44" s="126"/>
      <c r="CD44" s="126"/>
      <c r="CN44" s="126"/>
      <c r="CX44" s="126"/>
      <c r="DH44" s="126"/>
      <c r="DR44" s="126"/>
      <c r="EB44" s="126"/>
      <c r="EL44" s="126"/>
      <c r="EV44" s="126"/>
      <c r="FF44" s="126"/>
      <c r="FP44" s="126"/>
      <c r="FZ44" s="126"/>
      <c r="GJ44" s="126"/>
      <c r="GT44" s="126"/>
      <c r="HD44" s="126"/>
      <c r="HN44" s="126"/>
      <c r="HX44" s="126"/>
    </row>
    <row xmlns:x14ac="http://schemas.microsoft.com/office/spreadsheetml/2009/9/ac" r="45" s="3" customFormat="true" x14ac:dyDescent="0.25">
      <c r="A45" s="398" t="str">
        <f ca="true">IF(ISBLANK('Data Summary'!A47),"",'Data Summary'!A47)</f>
        <v/>
      </c>
      <c r="B45" s="126"/>
      <c r="L45" s="126"/>
      <c r="V45" s="126"/>
      <c r="AF45" s="126"/>
      <c r="AP45" s="126"/>
      <c r="AZ45" s="126"/>
      <c r="BA45" s="126"/>
      <c r="BB45" s="126"/>
      <c r="BC45" s="126"/>
      <c r="BD45" s="126"/>
      <c r="BE45" s="126"/>
      <c r="BF45" s="126"/>
      <c r="BG45" s="126"/>
      <c r="BJ45" s="126"/>
      <c r="BT45" s="126"/>
      <c r="CD45" s="126"/>
      <c r="CN45" s="126"/>
      <c r="CX45" s="126"/>
      <c r="DH45" s="126"/>
      <c r="DR45" s="126"/>
      <c r="EB45" s="126"/>
      <c r="EL45" s="126"/>
      <c r="EV45" s="126"/>
      <c r="FF45" s="126"/>
      <c r="FP45" s="126"/>
      <c r="FZ45" s="126"/>
      <c r="GJ45" s="126"/>
      <c r="GT45" s="126"/>
      <c r="HD45" s="126"/>
      <c r="HN45" s="126"/>
      <c r="HX45" s="126"/>
    </row>
    <row xmlns:x14ac="http://schemas.microsoft.com/office/spreadsheetml/2009/9/ac" r="46" s="3" customFormat="true" x14ac:dyDescent="0.25">
      <c r="A46" s="398" t="str">
        <f ca="true">IF(ISBLANK('Data Summary'!A48),"",'Data Summary'!A48)</f>
        <v/>
      </c>
      <c r="B46" s="126"/>
      <c r="L46" s="126"/>
      <c r="V46" s="126"/>
      <c r="AF46" s="126"/>
      <c r="AP46" s="126"/>
      <c r="AZ46" s="126"/>
      <c r="BA46" s="126"/>
      <c r="BB46" s="126"/>
      <c r="BC46" s="126"/>
      <c r="BD46" s="126"/>
      <c r="BE46" s="126"/>
      <c r="BF46" s="126"/>
      <c r="BG46" s="126"/>
      <c r="BJ46" s="126"/>
      <c r="BT46" s="126"/>
      <c r="CD46" s="126"/>
      <c r="CN46" s="126"/>
      <c r="CX46" s="126"/>
      <c r="DH46" s="126"/>
      <c r="DR46" s="126"/>
      <c r="EB46" s="126"/>
      <c r="EL46" s="126"/>
      <c r="EV46" s="126"/>
      <c r="FF46" s="126"/>
      <c r="FP46" s="126"/>
      <c r="FZ46" s="126"/>
      <c r="GJ46" s="126"/>
      <c r="GT46" s="126"/>
      <c r="HD46" s="126"/>
      <c r="HN46" s="126"/>
      <c r="HX46" s="126"/>
    </row>
    <row xmlns:x14ac="http://schemas.microsoft.com/office/spreadsheetml/2009/9/ac" r="47" s="3" customFormat="true" x14ac:dyDescent="0.25">
      <c r="A47" s="398" t="str">
        <f ca="true">IF(ISBLANK('Data Summary'!A49),"",'Data Summary'!A49)</f>
        <v/>
      </c>
      <c r="B47" s="126"/>
      <c r="L47" s="126"/>
      <c r="V47" s="126"/>
      <c r="AF47" s="126"/>
      <c r="AP47" s="126"/>
      <c r="AZ47" s="126"/>
      <c r="BA47" s="126"/>
      <c r="BB47" s="126"/>
      <c r="BC47" s="126"/>
      <c r="BD47" s="126"/>
      <c r="BE47" s="126"/>
      <c r="BF47" s="126"/>
      <c r="BG47" s="126"/>
      <c r="BJ47" s="126"/>
      <c r="BT47" s="126"/>
      <c r="CD47" s="126"/>
      <c r="CN47" s="126"/>
      <c r="CX47" s="126"/>
      <c r="DH47" s="126"/>
      <c r="DR47" s="126"/>
      <c r="EB47" s="126"/>
      <c r="EL47" s="126"/>
      <c r="EV47" s="126"/>
      <c r="FF47" s="126"/>
      <c r="FP47" s="126"/>
      <c r="FZ47" s="126"/>
      <c r="GJ47" s="126"/>
      <c r="GT47" s="126"/>
      <c r="HD47" s="126"/>
      <c r="HN47" s="126"/>
      <c r="HX47" s="126"/>
    </row>
    <row xmlns:x14ac="http://schemas.microsoft.com/office/spreadsheetml/2009/9/ac" r="48" s="3" customFormat="true" x14ac:dyDescent="0.25">
      <c r="A48" s="398" t="str">
        <f ca="true">IF(ISBLANK('Data Summary'!A50),"",'Data Summary'!A50)</f>
        <v/>
      </c>
      <c r="B48" s="126"/>
      <c r="L48" s="126"/>
      <c r="V48" s="126"/>
      <c r="AF48" s="126"/>
      <c r="AP48" s="126"/>
      <c r="AZ48" s="126"/>
      <c r="BA48" s="126"/>
      <c r="BB48" s="126"/>
      <c r="BC48" s="126"/>
      <c r="BD48" s="126"/>
      <c r="BE48" s="126"/>
      <c r="BF48" s="126"/>
      <c r="BG48" s="126"/>
      <c r="BJ48" s="126"/>
      <c r="BT48" s="126"/>
      <c r="CD48" s="126"/>
      <c r="CN48" s="126"/>
      <c r="CX48" s="126"/>
      <c r="DH48" s="126"/>
      <c r="DR48" s="126"/>
      <c r="EB48" s="126"/>
      <c r="EL48" s="126"/>
      <c r="EV48" s="126"/>
      <c r="FF48" s="126"/>
      <c r="FP48" s="126"/>
      <c r="FZ48" s="126"/>
      <c r="GJ48" s="126"/>
      <c r="GT48" s="126"/>
      <c r="HD48" s="126"/>
      <c r="HN48" s="126"/>
      <c r="HX48" s="126"/>
    </row>
    <row xmlns:x14ac="http://schemas.microsoft.com/office/spreadsheetml/2009/9/ac" r="49" s="3" customFormat="true" x14ac:dyDescent="0.25">
      <c r="A49" s="398" t="str">
        <f ca="true">IF(ISBLANK('Data Summary'!A51),"",'Data Summary'!A51)</f>
        <v/>
      </c>
      <c r="B49" s="126"/>
      <c r="L49" s="126"/>
      <c r="V49" s="126"/>
      <c r="AF49" s="126"/>
      <c r="AP49" s="126"/>
      <c r="AZ49" s="126"/>
      <c r="BA49" s="126"/>
      <c r="BB49" s="126"/>
      <c r="BC49" s="126"/>
      <c r="BD49" s="126"/>
      <c r="BE49" s="126"/>
      <c r="BF49" s="126"/>
      <c r="BG49" s="126"/>
      <c r="BJ49" s="126"/>
      <c r="BT49" s="126"/>
      <c r="CD49" s="126"/>
      <c r="CN49" s="126"/>
      <c r="CX49" s="126"/>
      <c r="DH49" s="126"/>
      <c r="DR49" s="126"/>
      <c r="EB49" s="126"/>
      <c r="EL49" s="126"/>
      <c r="EV49" s="126"/>
      <c r="FF49" s="126"/>
      <c r="FP49" s="126"/>
      <c r="FZ49" s="126"/>
      <c r="GJ49" s="126"/>
      <c r="GT49" s="126"/>
      <c r="HD49" s="126"/>
      <c r="HN49" s="126"/>
      <c r="HX49" s="126"/>
    </row>
    <row xmlns:x14ac="http://schemas.microsoft.com/office/spreadsheetml/2009/9/ac" r="50" s="3" customFormat="true" x14ac:dyDescent="0.25">
      <c r="A50" s="398" t="str">
        <f ca="true">IF(ISBLANK('Data Summary'!A52),"",'Data Summary'!A52)</f>
        <v/>
      </c>
      <c r="B50" s="126"/>
      <c r="L50" s="126"/>
      <c r="V50" s="126"/>
      <c r="AF50" s="126"/>
      <c r="AP50" s="126"/>
      <c r="AZ50" s="126"/>
      <c r="BA50" s="126"/>
      <c r="BB50" s="126"/>
      <c r="BC50" s="126"/>
      <c r="BD50" s="126"/>
      <c r="BE50" s="126"/>
      <c r="BF50" s="126"/>
      <c r="BG50" s="126"/>
      <c r="BJ50" s="126"/>
      <c r="BT50" s="126"/>
      <c r="CD50" s="126"/>
      <c r="CN50" s="126"/>
      <c r="CX50" s="126"/>
      <c r="DH50" s="126"/>
      <c r="DR50" s="126"/>
      <c r="EB50" s="126"/>
      <c r="EL50" s="126"/>
      <c r="EV50" s="126"/>
      <c r="FF50" s="126"/>
      <c r="FP50" s="126"/>
      <c r="FZ50" s="126"/>
      <c r="GJ50" s="126"/>
      <c r="GT50" s="126"/>
      <c r="HD50" s="126"/>
      <c r="HN50" s="126"/>
      <c r="HX50" s="126"/>
    </row>
    <row xmlns:x14ac="http://schemas.microsoft.com/office/spreadsheetml/2009/9/ac" r="51" s="3" customFormat="true" x14ac:dyDescent="0.25">
      <c r="A51" s="398" t="str">
        <f ca="true">IF(ISBLANK('Data Summary'!A53),"",'Data Summary'!A53)</f>
        <v/>
      </c>
      <c r="B51" s="126"/>
      <c r="L51" s="126"/>
      <c r="V51" s="126"/>
      <c r="AF51" s="126"/>
      <c r="AP51" s="126"/>
      <c r="AZ51" s="126"/>
      <c r="BA51" s="126"/>
      <c r="BB51" s="126"/>
      <c r="BC51" s="126"/>
      <c r="BD51" s="126"/>
      <c r="BE51" s="126"/>
      <c r="BF51" s="126"/>
      <c r="BG51" s="126"/>
      <c r="BJ51" s="126"/>
      <c r="BT51" s="126"/>
      <c r="CD51" s="126"/>
      <c r="CN51" s="126"/>
      <c r="CX51" s="126"/>
      <c r="DH51" s="126"/>
      <c r="DR51" s="126"/>
      <c r="EB51" s="126"/>
      <c r="EL51" s="126"/>
      <c r="EV51" s="126"/>
      <c r="FF51" s="126"/>
      <c r="FP51" s="126"/>
      <c r="FZ51" s="126"/>
      <c r="GJ51" s="126"/>
      <c r="GT51" s="126"/>
      <c r="HD51" s="126"/>
      <c r="HN51" s="126"/>
      <c r="HX51" s="126"/>
    </row>
    <row xmlns:x14ac="http://schemas.microsoft.com/office/spreadsheetml/2009/9/ac" r="52" s="3" customFormat="true" x14ac:dyDescent="0.25">
      <c r="A52" s="398" t="str">
        <f ca="true">IF(ISBLANK('Data Summary'!A54),"",'Data Summary'!A54)</f>
        <v/>
      </c>
      <c r="B52" s="126"/>
      <c r="L52" s="126"/>
      <c r="V52" s="126"/>
      <c r="AF52" s="126"/>
      <c r="AP52" s="126"/>
      <c r="AZ52" s="126"/>
      <c r="BA52" s="126"/>
      <c r="BB52" s="126"/>
      <c r="BC52" s="126"/>
      <c r="BD52" s="126"/>
      <c r="BE52" s="126"/>
      <c r="BF52" s="126"/>
      <c r="BG52" s="126"/>
      <c r="BJ52" s="126"/>
      <c r="BT52" s="126"/>
      <c r="CD52" s="126"/>
      <c r="CN52" s="126"/>
      <c r="CX52" s="126"/>
      <c r="DH52" s="126"/>
      <c r="DR52" s="126"/>
      <c r="EB52" s="126"/>
      <c r="EL52" s="126"/>
      <c r="EV52" s="126"/>
      <c r="FF52" s="126"/>
      <c r="FP52" s="126"/>
      <c r="FZ52" s="126"/>
      <c r="GJ52" s="126"/>
      <c r="GT52" s="126"/>
      <c r="HD52" s="126"/>
      <c r="HN52" s="126"/>
      <c r="HX52" s="126"/>
    </row>
    <row xmlns:x14ac="http://schemas.microsoft.com/office/spreadsheetml/2009/9/ac" r="53" s="3" customFormat="true" x14ac:dyDescent="0.25">
      <c r="A53" s="398" t="str">
        <f ca="true">IF(ISBLANK('Data Summary'!A55),"",'Data Summary'!A55)</f>
        <v/>
      </c>
      <c r="B53" s="126"/>
      <c r="L53" s="126"/>
      <c r="V53" s="126"/>
      <c r="AF53" s="126"/>
      <c r="AP53" s="126"/>
      <c r="AZ53" s="126"/>
      <c r="BA53" s="126"/>
      <c r="BB53" s="126"/>
      <c r="BC53" s="126"/>
      <c r="BD53" s="126"/>
      <c r="BE53" s="126"/>
      <c r="BF53" s="126"/>
      <c r="BG53" s="126"/>
      <c r="BJ53" s="126"/>
      <c r="BT53" s="126"/>
      <c r="CD53" s="126"/>
      <c r="CN53" s="126"/>
      <c r="CX53" s="126"/>
      <c r="DH53" s="126"/>
      <c r="DR53" s="126"/>
      <c r="EB53" s="126"/>
      <c r="EL53" s="126"/>
      <c r="EV53" s="126"/>
      <c r="FF53" s="126"/>
      <c r="FP53" s="126"/>
      <c r="FZ53" s="126"/>
      <c r="GJ53" s="126"/>
      <c r="GT53" s="126"/>
      <c r="HD53" s="126"/>
      <c r="HN53" s="126"/>
      <c r="HX53" s="126"/>
    </row>
    <row xmlns:x14ac="http://schemas.microsoft.com/office/spreadsheetml/2009/9/ac" r="54" s="3" customFormat="true" x14ac:dyDescent="0.25">
      <c r="A54" s="398" t="str">
        <f ca="true">IF(ISBLANK('Data Summary'!A56),"",'Data Summary'!A56)</f>
        <v/>
      </c>
      <c r="B54" s="126"/>
      <c r="L54" s="126"/>
      <c r="V54" s="126"/>
      <c r="AF54" s="126"/>
      <c r="AP54" s="126"/>
      <c r="AZ54" s="126"/>
      <c r="BA54" s="126"/>
      <c r="BB54" s="126"/>
      <c r="BC54" s="126"/>
      <c r="BD54" s="126"/>
      <c r="BE54" s="126"/>
      <c r="BF54" s="126"/>
      <c r="BG54" s="126"/>
      <c r="BJ54" s="126"/>
      <c r="BT54" s="126"/>
      <c r="CD54" s="126"/>
      <c r="CN54" s="126"/>
      <c r="CX54" s="126"/>
      <c r="DH54" s="126"/>
      <c r="DR54" s="126"/>
      <c r="EB54" s="126"/>
      <c r="EL54" s="126"/>
      <c r="EV54" s="126"/>
      <c r="FF54" s="126"/>
      <c r="FP54" s="126"/>
      <c r="FZ54" s="126"/>
      <c r="GJ54" s="126"/>
      <c r="GT54" s="126"/>
      <c r="HD54" s="126"/>
      <c r="HN54" s="126"/>
      <c r="HX54" s="126"/>
    </row>
    <row xmlns:x14ac="http://schemas.microsoft.com/office/spreadsheetml/2009/9/ac" r="55" s="3" customFormat="true" x14ac:dyDescent="0.25">
      <c r="A55" s="398" t="str">
        <f ca="true">IF(ISBLANK('Data Summary'!A57),"",'Data Summary'!A57)</f>
        <v/>
      </c>
      <c r="B55" s="126"/>
      <c r="L55" s="126"/>
      <c r="V55" s="126"/>
      <c r="AF55" s="126"/>
      <c r="AP55" s="126"/>
      <c r="AZ55" s="126"/>
      <c r="BA55" s="126"/>
      <c r="BB55" s="126"/>
      <c r="BC55" s="126"/>
      <c r="BD55" s="126"/>
      <c r="BE55" s="126"/>
      <c r="BF55" s="126"/>
      <c r="BG55" s="126"/>
      <c r="BJ55" s="126"/>
      <c r="BT55" s="126"/>
      <c r="CD55" s="126"/>
      <c r="CN55" s="126"/>
      <c r="CX55" s="126"/>
      <c r="DH55" s="126"/>
      <c r="DR55" s="126"/>
      <c r="EB55" s="126"/>
      <c r="EL55" s="126"/>
      <c r="EV55" s="126"/>
      <c r="FF55" s="126"/>
      <c r="FP55" s="126"/>
      <c r="FZ55" s="126"/>
      <c r="GJ55" s="126"/>
      <c r="GT55" s="126"/>
      <c r="HD55" s="126"/>
      <c r="HN55" s="126"/>
      <c r="HX55" s="126"/>
    </row>
    <row xmlns:x14ac="http://schemas.microsoft.com/office/spreadsheetml/2009/9/ac" r="56" s="3" customFormat="true" x14ac:dyDescent="0.25">
      <c r="A56" s="398" t="str">
        <f ca="true">IF(ISBLANK('Data Summary'!A58),"",'Data Summary'!A58)</f>
        <v/>
      </c>
      <c r="B56" s="126"/>
      <c r="L56" s="126"/>
      <c r="V56" s="126"/>
      <c r="AF56" s="126"/>
      <c r="AP56" s="126"/>
      <c r="AZ56" s="126"/>
      <c r="BA56" s="126"/>
      <c r="BB56" s="126"/>
      <c r="BC56" s="126"/>
      <c r="BD56" s="126"/>
      <c r="BE56" s="126"/>
      <c r="BF56" s="126"/>
      <c r="BG56" s="126"/>
      <c r="BJ56" s="126"/>
      <c r="BT56" s="126"/>
      <c r="CD56" s="126"/>
      <c r="CN56" s="126"/>
      <c r="CX56" s="126"/>
      <c r="DH56" s="126"/>
      <c r="DR56" s="126"/>
      <c r="EB56" s="126"/>
      <c r="EL56" s="126"/>
      <c r="EV56" s="126"/>
      <c r="FF56" s="126"/>
      <c r="FP56" s="126"/>
      <c r="FZ56" s="126"/>
      <c r="GJ56" s="126"/>
      <c r="GT56" s="126"/>
      <c r="HD56" s="126"/>
      <c r="HN56" s="126"/>
      <c r="HX56" s="126"/>
    </row>
    <row xmlns:x14ac="http://schemas.microsoft.com/office/spreadsheetml/2009/9/ac" r="57" s="3" customFormat="true" x14ac:dyDescent="0.25">
      <c r="A57" s="398" t="str">
        <f ca="true">IF(ISBLANK('Data Summary'!A59),"",'Data Summary'!A59)</f>
        <v/>
      </c>
      <c r="B57" s="126"/>
      <c r="L57" s="126"/>
      <c r="V57" s="126"/>
      <c r="AF57" s="126"/>
      <c r="AP57" s="126"/>
      <c r="AZ57" s="126"/>
      <c r="BA57" s="126"/>
      <c r="BB57" s="126"/>
      <c r="BC57" s="126"/>
      <c r="BD57" s="126"/>
      <c r="BE57" s="126"/>
      <c r="BF57" s="126"/>
      <c r="BG57" s="126"/>
      <c r="BJ57" s="126"/>
      <c r="BT57" s="126"/>
      <c r="CD57" s="126"/>
      <c r="CN57" s="126"/>
      <c r="CX57" s="126"/>
      <c r="DH57" s="126"/>
      <c r="DR57" s="126"/>
      <c r="EB57" s="126"/>
      <c r="EL57" s="126"/>
      <c r="EV57" s="126"/>
      <c r="FF57" s="126"/>
      <c r="FP57" s="126"/>
      <c r="FZ57" s="126"/>
      <c r="GJ57" s="126"/>
      <c r="GT57" s="126"/>
      <c r="HD57" s="126"/>
      <c r="HN57" s="126"/>
      <c r="HX57" s="126"/>
    </row>
    <row xmlns:x14ac="http://schemas.microsoft.com/office/spreadsheetml/2009/9/ac" r="58" s="3" customFormat="true" x14ac:dyDescent="0.25">
      <c r="A58" s="398" t="str">
        <f ca="true">IF(ISBLANK('Data Summary'!A60),"",'Data Summary'!A60)</f>
        <v/>
      </c>
      <c r="B58" s="126"/>
      <c r="L58" s="126"/>
      <c r="V58" s="126"/>
      <c r="AF58" s="126"/>
      <c r="AP58" s="126"/>
      <c r="AZ58" s="126"/>
      <c r="BA58" s="126"/>
      <c r="BB58" s="126"/>
      <c r="BC58" s="126"/>
      <c r="BD58" s="126"/>
      <c r="BE58" s="126"/>
      <c r="BF58" s="126"/>
      <c r="BG58" s="126"/>
      <c r="BJ58" s="126"/>
      <c r="BT58" s="126"/>
      <c r="CD58" s="126"/>
      <c r="CN58" s="126"/>
      <c r="CX58" s="126"/>
      <c r="DH58" s="126"/>
      <c r="DR58" s="126"/>
      <c r="EB58" s="126"/>
      <c r="EL58" s="126"/>
      <c r="EV58" s="126"/>
      <c r="FF58" s="126"/>
      <c r="FP58" s="126"/>
      <c r="FZ58" s="126"/>
      <c r="GJ58" s="126"/>
      <c r="GT58" s="126"/>
      <c r="HD58" s="126"/>
      <c r="HN58" s="126"/>
      <c r="HX58" s="126"/>
    </row>
    <row xmlns:x14ac="http://schemas.microsoft.com/office/spreadsheetml/2009/9/ac" r="59" s="3" customFormat="true" x14ac:dyDescent="0.25">
      <c r="A59" s="398" t="str">
        <f ca="true">IF(ISBLANK('Data Summary'!A61),"",'Data Summary'!A61)</f>
        <v/>
      </c>
      <c r="B59" s="126"/>
      <c r="L59" s="126"/>
      <c r="V59" s="126"/>
      <c r="AF59" s="126"/>
      <c r="AP59" s="126"/>
      <c r="AZ59" s="126"/>
      <c r="BA59" s="126"/>
      <c r="BB59" s="126"/>
      <c r="BC59" s="126"/>
      <c r="BD59" s="126"/>
      <c r="BE59" s="126"/>
      <c r="BF59" s="126"/>
      <c r="BG59" s="126"/>
      <c r="BJ59" s="126"/>
      <c r="BT59" s="126"/>
      <c r="CD59" s="126"/>
      <c r="CN59" s="126"/>
      <c r="CX59" s="126"/>
      <c r="DH59" s="126"/>
      <c r="DR59" s="126"/>
      <c r="EB59" s="126"/>
      <c r="EL59" s="126"/>
      <c r="EV59" s="126"/>
      <c r="FF59" s="126"/>
      <c r="FP59" s="126"/>
      <c r="FZ59" s="126"/>
      <c r="GJ59" s="126"/>
      <c r="GT59" s="126"/>
      <c r="HD59" s="126"/>
      <c r="HN59" s="126"/>
      <c r="HX59" s="126"/>
    </row>
    <row xmlns:x14ac="http://schemas.microsoft.com/office/spreadsheetml/2009/9/ac" r="60" s="3" customFormat="true" x14ac:dyDescent="0.25">
      <c r="A60" s="398" t="str">
        <f ca="true">IF(ISBLANK('Data Summary'!A62),"",'Data Summary'!A62)</f>
        <v/>
      </c>
      <c r="B60" s="126"/>
      <c r="L60" s="126"/>
      <c r="V60" s="126"/>
      <c r="AF60" s="126"/>
      <c r="AP60" s="126"/>
      <c r="AZ60" s="126"/>
      <c r="BA60" s="126"/>
      <c r="BB60" s="126"/>
      <c r="BC60" s="126"/>
      <c r="BD60" s="126"/>
      <c r="BE60" s="126"/>
      <c r="BF60" s="126"/>
      <c r="BG60" s="126"/>
      <c r="BJ60" s="126"/>
      <c r="BT60" s="126"/>
      <c r="CD60" s="126"/>
      <c r="CN60" s="126"/>
      <c r="CX60" s="126"/>
      <c r="DH60" s="126"/>
      <c r="DR60" s="126"/>
      <c r="EB60" s="126"/>
      <c r="EL60" s="126"/>
      <c r="EV60" s="126"/>
      <c r="FF60" s="126"/>
      <c r="FP60" s="126"/>
      <c r="FZ60" s="126"/>
      <c r="GJ60" s="126"/>
      <c r="GT60" s="126"/>
      <c r="HD60" s="126"/>
      <c r="HN60" s="126"/>
      <c r="HX60" s="126"/>
    </row>
    <row xmlns:x14ac="http://schemas.microsoft.com/office/spreadsheetml/2009/9/ac" r="61" s="3" customFormat="true" x14ac:dyDescent="0.25">
      <c r="A61" s="398" t="str">
        <f ca="true">IF(ISBLANK('Data Summary'!A63),"",'Data Summary'!A63)</f>
        <v/>
      </c>
      <c r="B61" s="126"/>
      <c r="L61" s="126"/>
      <c r="V61" s="126"/>
      <c r="AF61" s="126"/>
      <c r="AP61" s="126"/>
      <c r="AZ61" s="126"/>
      <c r="BA61" s="126"/>
      <c r="BB61" s="126"/>
      <c r="BC61" s="126"/>
      <c r="BD61" s="126"/>
      <c r="BE61" s="126"/>
      <c r="BF61" s="126"/>
      <c r="BG61" s="126"/>
      <c r="BJ61" s="126"/>
      <c r="BT61" s="126"/>
      <c r="CD61" s="126"/>
      <c r="CN61" s="126"/>
      <c r="CX61" s="126"/>
      <c r="DH61" s="126"/>
      <c r="DR61" s="126"/>
      <c r="EB61" s="126"/>
      <c r="EL61" s="126"/>
      <c r="EV61" s="126"/>
      <c r="FF61" s="126"/>
      <c r="FP61" s="126"/>
      <c r="FZ61" s="126"/>
      <c r="GJ61" s="126"/>
      <c r="GT61" s="126"/>
      <c r="HD61" s="126"/>
      <c r="HN61" s="126"/>
      <c r="HX61" s="126"/>
    </row>
    <row xmlns:x14ac="http://schemas.microsoft.com/office/spreadsheetml/2009/9/ac" r="62" s="3" customFormat="true" x14ac:dyDescent="0.25">
      <c r="A62" s="398" t="str">
        <f ca="true">IF(ISBLANK('Data Summary'!A64),"",'Data Summary'!A64)</f>
        <v/>
      </c>
      <c r="B62" s="126"/>
      <c r="L62" s="126"/>
      <c r="V62" s="126"/>
      <c r="AF62" s="126"/>
      <c r="AP62" s="126"/>
      <c r="AZ62" s="126"/>
      <c r="BA62" s="126"/>
      <c r="BB62" s="126"/>
      <c r="BC62" s="126"/>
      <c r="BD62" s="126"/>
      <c r="BE62" s="126"/>
      <c r="BF62" s="126"/>
      <c r="BG62" s="126"/>
      <c r="BJ62" s="126"/>
      <c r="BT62" s="126"/>
      <c r="CD62" s="126"/>
      <c r="CN62" s="126"/>
      <c r="CX62" s="126"/>
      <c r="DH62" s="126"/>
      <c r="DR62" s="126"/>
      <c r="EB62" s="126"/>
      <c r="EL62" s="126"/>
      <c r="EV62" s="126"/>
      <c r="FF62" s="126"/>
      <c r="FP62" s="126"/>
      <c r="FZ62" s="126"/>
      <c r="GJ62" s="126"/>
      <c r="GT62" s="126"/>
      <c r="HD62" s="126"/>
      <c r="HN62" s="126"/>
      <c r="HX62" s="126"/>
    </row>
    <row xmlns:x14ac="http://schemas.microsoft.com/office/spreadsheetml/2009/9/ac" r="63" s="3" customFormat="true" x14ac:dyDescent="0.25">
      <c r="A63" s="398" t="str">
        <f ca="true">IF(ISBLANK('Data Summary'!A65),"",'Data Summary'!A65)</f>
        <v/>
      </c>
      <c r="B63" s="126"/>
      <c r="L63" s="126"/>
      <c r="V63" s="126"/>
      <c r="AF63" s="126"/>
      <c r="AP63" s="126"/>
      <c r="AZ63" s="126"/>
      <c r="BA63" s="126"/>
      <c r="BB63" s="126"/>
      <c r="BC63" s="126"/>
      <c r="BD63" s="126"/>
      <c r="BE63" s="126"/>
      <c r="BF63" s="126"/>
      <c r="BG63" s="126"/>
      <c r="BJ63" s="126"/>
      <c r="BT63" s="126"/>
      <c r="CD63" s="126"/>
      <c r="CN63" s="126"/>
      <c r="CX63" s="126"/>
      <c r="DH63" s="126"/>
      <c r="DR63" s="126"/>
      <c r="EB63" s="126"/>
      <c r="EL63" s="126"/>
      <c r="EV63" s="126"/>
      <c r="FF63" s="126"/>
      <c r="FP63" s="126"/>
      <c r="FZ63" s="126"/>
      <c r="GJ63" s="126"/>
      <c r="GT63" s="126"/>
      <c r="HD63" s="126"/>
      <c r="HN63" s="126"/>
      <c r="HX63" s="126"/>
    </row>
    <row xmlns:x14ac="http://schemas.microsoft.com/office/spreadsheetml/2009/9/ac" r="64" s="3" customFormat="true" x14ac:dyDescent="0.25">
      <c r="A64" s="398" t="str">
        <f ca="true">IF(ISBLANK('Data Summary'!A66),"",'Data Summary'!A66)</f>
        <v/>
      </c>
      <c r="B64" s="126"/>
      <c r="L64" s="126"/>
      <c r="V64" s="126"/>
      <c r="AF64" s="126"/>
      <c r="AP64" s="126"/>
      <c r="AZ64" s="126"/>
      <c r="BA64" s="126"/>
      <c r="BB64" s="126"/>
      <c r="BC64" s="126"/>
      <c r="BD64" s="126"/>
      <c r="BE64" s="126"/>
      <c r="BF64" s="126"/>
      <c r="BG64" s="126"/>
      <c r="BJ64" s="126"/>
      <c r="BT64" s="126"/>
      <c r="CD64" s="126"/>
      <c r="CN64" s="126"/>
      <c r="CX64" s="126"/>
      <c r="DH64" s="126"/>
      <c r="DR64" s="126"/>
      <c r="EB64" s="126"/>
      <c r="EL64" s="126"/>
      <c r="EV64" s="126"/>
      <c r="FF64" s="126"/>
      <c r="FP64" s="126"/>
      <c r="FZ64" s="126"/>
      <c r="GJ64" s="126"/>
      <c r="GT64" s="126"/>
      <c r="HD64" s="126"/>
      <c r="HN64" s="126"/>
      <c r="HX64" s="126"/>
    </row>
    <row xmlns:x14ac="http://schemas.microsoft.com/office/spreadsheetml/2009/9/ac" r="65" s="3" customFormat="true" x14ac:dyDescent="0.25">
      <c r="A65" s="398" t="str">
        <f ca="true">IF(ISBLANK('Data Summary'!A67),"",'Data Summary'!A67)</f>
        <v/>
      </c>
      <c r="B65" s="126"/>
      <c r="L65" s="126"/>
      <c r="V65" s="126"/>
      <c r="AF65" s="126"/>
      <c r="AP65" s="126"/>
      <c r="AZ65" s="126"/>
      <c r="BA65" s="126"/>
      <c r="BB65" s="126"/>
      <c r="BC65" s="126"/>
      <c r="BD65" s="126"/>
      <c r="BE65" s="126"/>
      <c r="BF65" s="126"/>
      <c r="BG65" s="126"/>
      <c r="BJ65" s="126"/>
      <c r="BT65" s="126"/>
      <c r="CD65" s="126"/>
      <c r="CN65" s="126"/>
      <c r="CX65" s="126"/>
      <c r="DH65" s="126"/>
      <c r="DR65" s="126"/>
      <c r="EB65" s="126"/>
      <c r="EL65" s="126"/>
      <c r="EV65" s="126"/>
      <c r="FF65" s="126"/>
      <c r="FP65" s="126"/>
      <c r="FZ65" s="126"/>
      <c r="GJ65" s="126"/>
      <c r="GT65" s="126"/>
      <c r="HD65" s="126"/>
      <c r="HN65" s="126"/>
      <c r="HX65" s="126"/>
    </row>
    <row xmlns:x14ac="http://schemas.microsoft.com/office/spreadsheetml/2009/9/ac" r="66" s="3" customFormat="true" x14ac:dyDescent="0.25">
      <c r="A66" s="398" t="str">
        <f ca="true">IF(ISBLANK('Data Summary'!A68),"",'Data Summary'!A68)</f>
        <v/>
      </c>
      <c r="B66" s="126"/>
      <c r="L66" s="126"/>
      <c r="V66" s="126"/>
      <c r="AF66" s="126"/>
      <c r="AP66" s="126"/>
      <c r="AZ66" s="126"/>
      <c r="BA66" s="126"/>
      <c r="BB66" s="126"/>
      <c r="BC66" s="126"/>
      <c r="BD66" s="126"/>
      <c r="BE66" s="126"/>
      <c r="BF66" s="126"/>
      <c r="BG66" s="126"/>
      <c r="BJ66" s="126"/>
      <c r="BT66" s="126"/>
      <c r="CD66" s="126"/>
      <c r="CN66" s="126"/>
      <c r="CX66" s="126"/>
      <c r="DH66" s="126"/>
      <c r="DR66" s="126"/>
      <c r="EB66" s="126"/>
      <c r="EL66" s="126"/>
      <c r="EV66" s="126"/>
      <c r="FF66" s="126"/>
      <c r="FP66" s="126"/>
      <c r="FZ66" s="126"/>
      <c r="GJ66" s="126"/>
      <c r="GT66" s="126"/>
      <c r="HD66" s="126"/>
      <c r="HN66" s="126"/>
      <c r="HX66" s="126"/>
    </row>
    <row xmlns:x14ac="http://schemas.microsoft.com/office/spreadsheetml/2009/9/ac" r="67" s="3" customFormat="true" x14ac:dyDescent="0.25">
      <c r="A67" s="398" t="str">
        <f ca="true">IF(ISBLANK('Data Summary'!A69),"",'Data Summary'!A69)</f>
        <v/>
      </c>
      <c r="B67" s="126"/>
      <c r="L67" s="126"/>
      <c r="V67" s="126"/>
      <c r="AF67" s="126"/>
      <c r="AP67" s="126"/>
      <c r="AZ67" s="126"/>
      <c r="BA67" s="126"/>
      <c r="BB67" s="126"/>
      <c r="BC67" s="126"/>
      <c r="BD67" s="126"/>
      <c r="BE67" s="126"/>
      <c r="BF67" s="126"/>
      <c r="BG67" s="126"/>
      <c r="BJ67" s="126"/>
      <c r="BT67" s="126"/>
      <c r="CD67" s="126"/>
      <c r="CN67" s="126"/>
      <c r="CX67" s="126"/>
      <c r="DH67" s="126"/>
      <c r="DR67" s="126"/>
      <c r="EB67" s="126"/>
      <c r="EL67" s="126"/>
      <c r="EV67" s="126"/>
      <c r="FF67" s="126"/>
      <c r="FP67" s="126"/>
      <c r="FZ67" s="126"/>
      <c r="GJ67" s="126"/>
      <c r="GT67" s="126"/>
      <c r="HD67" s="126"/>
      <c r="HN67" s="126"/>
      <c r="HX67" s="126"/>
    </row>
    <row xmlns:x14ac="http://schemas.microsoft.com/office/spreadsheetml/2009/9/ac" r="68" s="3" customFormat="true" x14ac:dyDescent="0.25">
      <c r="A68" s="398" t="str">
        <f ca="true">IF(ISBLANK('Data Summary'!A70),"",'Data Summary'!A70)</f>
        <v/>
      </c>
      <c r="B68" s="126"/>
      <c r="L68" s="126"/>
      <c r="V68" s="126"/>
      <c r="AF68" s="126"/>
      <c r="AP68" s="126"/>
      <c r="AZ68" s="126"/>
      <c r="BA68" s="126"/>
      <c r="BB68" s="126"/>
      <c r="BC68" s="126"/>
      <c r="BD68" s="126"/>
      <c r="BE68" s="126"/>
      <c r="BF68" s="126"/>
      <c r="BG68" s="126"/>
      <c r="BJ68" s="126"/>
      <c r="BT68" s="126"/>
      <c r="CD68" s="126"/>
      <c r="CN68" s="126"/>
      <c r="CX68" s="126"/>
      <c r="DH68" s="126"/>
      <c r="DR68" s="126"/>
      <c r="EB68" s="126"/>
      <c r="EL68" s="126"/>
      <c r="EV68" s="126"/>
      <c r="FF68" s="126"/>
      <c r="FP68" s="126"/>
      <c r="FZ68" s="126"/>
      <c r="GJ68" s="126"/>
      <c r="GT68" s="126"/>
      <c r="HD68" s="126"/>
      <c r="HN68" s="126"/>
      <c r="HX68" s="126"/>
    </row>
    <row xmlns:x14ac="http://schemas.microsoft.com/office/spreadsheetml/2009/9/ac" r="69" s="3" customFormat="true" x14ac:dyDescent="0.25">
      <c r="A69" s="398" t="str">
        <f ca="true">IF(ISBLANK('Data Summary'!A71),"",'Data Summary'!A71)</f>
        <v/>
      </c>
      <c r="B69" s="126"/>
      <c r="L69" s="126"/>
      <c r="V69" s="126"/>
      <c r="AF69" s="126"/>
      <c r="AP69" s="126"/>
      <c r="AZ69" s="126"/>
      <c r="BA69" s="126"/>
      <c r="BB69" s="126"/>
      <c r="BC69" s="126"/>
      <c r="BD69" s="126"/>
      <c r="BE69" s="126"/>
      <c r="BF69" s="126"/>
      <c r="BG69" s="126"/>
      <c r="BJ69" s="126"/>
      <c r="BT69" s="126"/>
      <c r="CD69" s="126"/>
      <c r="CN69" s="126"/>
      <c r="CX69" s="126"/>
      <c r="DH69" s="126"/>
      <c r="DR69" s="126"/>
      <c r="EB69" s="126"/>
      <c r="EL69" s="126"/>
      <c r="EV69" s="126"/>
      <c r="FF69" s="126"/>
      <c r="FP69" s="126"/>
      <c r="FZ69" s="126"/>
      <c r="GJ69" s="126"/>
      <c r="GT69" s="126"/>
      <c r="HD69" s="126"/>
      <c r="HN69" s="126"/>
      <c r="HX69" s="126"/>
    </row>
    <row xmlns:x14ac="http://schemas.microsoft.com/office/spreadsheetml/2009/9/ac" r="70" s="3" customFormat="true" x14ac:dyDescent="0.25">
      <c r="A70" s="398" t="str">
        <f ca="true">IF(ISBLANK('Data Summary'!A72),"",'Data Summary'!A72)</f>
        <v/>
      </c>
      <c r="B70" s="126"/>
      <c r="L70" s="126"/>
      <c r="V70" s="126"/>
      <c r="AF70" s="126"/>
      <c r="AP70" s="126"/>
      <c r="AZ70" s="126"/>
      <c r="BA70" s="126"/>
      <c r="BB70" s="126"/>
      <c r="BC70" s="126"/>
      <c r="BD70" s="126"/>
      <c r="BE70" s="126"/>
      <c r="BF70" s="126"/>
      <c r="BG70" s="126"/>
      <c r="BJ70" s="126"/>
      <c r="BT70" s="126"/>
      <c r="CD70" s="126"/>
      <c r="CN70" s="126"/>
      <c r="CX70" s="126"/>
      <c r="DH70" s="126"/>
      <c r="DR70" s="126"/>
      <c r="EB70" s="126"/>
      <c r="EL70" s="126"/>
      <c r="EV70" s="126"/>
      <c r="FF70" s="126"/>
      <c r="FP70" s="126"/>
      <c r="FZ70" s="126"/>
      <c r="GJ70" s="126"/>
      <c r="GT70" s="126"/>
      <c r="HD70" s="126"/>
      <c r="HN70" s="126"/>
      <c r="HX70" s="126"/>
    </row>
    <row xmlns:x14ac="http://schemas.microsoft.com/office/spreadsheetml/2009/9/ac" r="71" s="3" customFormat="true" x14ac:dyDescent="0.25">
      <c r="A71" s="398" t="str">
        <f ca="true">IF(ISBLANK('Data Summary'!A73),"",'Data Summary'!A73)</f>
        <v/>
      </c>
      <c r="B71" s="126"/>
      <c r="L71" s="126"/>
      <c r="V71" s="126"/>
      <c r="AF71" s="126"/>
      <c r="AP71" s="126"/>
      <c r="AZ71" s="126"/>
      <c r="BA71" s="126"/>
      <c r="BB71" s="126"/>
      <c r="BC71" s="126"/>
      <c r="BD71" s="126"/>
      <c r="BE71" s="126"/>
      <c r="BF71" s="126"/>
      <c r="BG71" s="126"/>
      <c r="BJ71" s="126"/>
      <c r="BT71" s="126"/>
      <c r="CD71" s="126"/>
      <c r="CN71" s="126"/>
      <c r="CX71" s="126"/>
      <c r="DH71" s="126"/>
      <c r="DR71" s="126"/>
      <c r="EB71" s="126"/>
      <c r="EL71" s="126"/>
      <c r="EV71" s="126"/>
      <c r="FF71" s="126"/>
      <c r="FP71" s="126"/>
      <c r="FZ71" s="126"/>
      <c r="GJ71" s="126"/>
      <c r="GT71" s="126"/>
      <c r="HD71" s="126"/>
      <c r="HN71" s="126"/>
      <c r="HX71" s="126"/>
    </row>
    <row xmlns:x14ac="http://schemas.microsoft.com/office/spreadsheetml/2009/9/ac" r="72" s="3" customFormat="true" x14ac:dyDescent="0.25">
      <c r="A72" s="398" t="str">
        <f ca="true">IF(ISBLANK('Data Summary'!A74),"",'Data Summary'!A74)</f>
        <v/>
      </c>
      <c r="B72" s="126"/>
      <c r="L72" s="126"/>
      <c r="V72" s="126"/>
      <c r="AF72" s="126"/>
      <c r="AP72" s="126"/>
      <c r="AZ72" s="126"/>
      <c r="BA72" s="126"/>
      <c r="BB72" s="126"/>
      <c r="BC72" s="126"/>
      <c r="BD72" s="126"/>
      <c r="BE72" s="126"/>
      <c r="BF72" s="126"/>
      <c r="BG72" s="126"/>
      <c r="BJ72" s="126"/>
      <c r="BT72" s="126"/>
      <c r="CD72" s="126"/>
      <c r="CN72" s="126"/>
      <c r="CX72" s="126"/>
      <c r="DH72" s="126"/>
      <c r="DR72" s="126"/>
      <c r="EB72" s="126"/>
      <c r="EL72" s="126"/>
      <c r="EV72" s="126"/>
      <c r="FF72" s="126"/>
      <c r="FP72" s="126"/>
      <c r="FZ72" s="126"/>
      <c r="GJ72" s="126"/>
      <c r="GT72" s="126"/>
      <c r="HD72" s="126"/>
      <c r="HN72" s="126"/>
      <c r="HX72" s="126"/>
    </row>
    <row xmlns:x14ac="http://schemas.microsoft.com/office/spreadsheetml/2009/9/ac" r="73" s="3" customFormat="true" x14ac:dyDescent="0.25">
      <c r="A73" s="398" t="str">
        <f ca="true">IF(ISBLANK('Data Summary'!A75),"",'Data Summary'!A75)</f>
        <v/>
      </c>
      <c r="B73" s="126"/>
      <c r="L73" s="126"/>
      <c r="V73" s="126"/>
      <c r="AF73" s="126"/>
      <c r="AP73" s="126"/>
      <c r="AZ73" s="126"/>
      <c r="BA73" s="126"/>
      <c r="BB73" s="126"/>
      <c r="BC73" s="126"/>
      <c r="BD73" s="126"/>
      <c r="BE73" s="126"/>
      <c r="BF73" s="126"/>
      <c r="BG73" s="126"/>
      <c r="BJ73" s="126"/>
      <c r="BT73" s="126"/>
      <c r="CD73" s="126"/>
      <c r="CN73" s="126"/>
      <c r="CX73" s="126"/>
      <c r="DH73" s="126"/>
      <c r="DR73" s="126"/>
      <c r="EB73" s="126"/>
      <c r="EL73" s="126"/>
      <c r="EV73" s="126"/>
      <c r="FF73" s="126"/>
      <c r="FP73" s="126"/>
      <c r="FZ73" s="126"/>
      <c r="GJ73" s="126"/>
      <c r="GT73" s="126"/>
      <c r="HD73" s="126"/>
      <c r="HN73" s="126"/>
      <c r="HX73" s="126"/>
    </row>
    <row xmlns:x14ac="http://schemas.microsoft.com/office/spreadsheetml/2009/9/ac" r="74" s="3" customFormat="true" x14ac:dyDescent="0.25">
      <c r="A74" s="398" t="str">
        <f ca="true">IF(ISBLANK('Data Summary'!A76),"",'Data Summary'!A76)</f>
        <v/>
      </c>
      <c r="B74" s="126"/>
      <c r="L74" s="126"/>
      <c r="V74" s="126"/>
      <c r="AF74" s="126"/>
      <c r="AP74" s="126"/>
      <c r="AZ74" s="126"/>
      <c r="BA74" s="126"/>
      <c r="BB74" s="126"/>
      <c r="BC74" s="126"/>
      <c r="BD74" s="126"/>
      <c r="BE74" s="126"/>
      <c r="BF74" s="126"/>
      <c r="BG74" s="126"/>
      <c r="BJ74" s="126"/>
      <c r="BT74" s="126"/>
      <c r="CD74" s="126"/>
      <c r="CN74" s="126"/>
      <c r="CX74" s="126"/>
      <c r="DH74" s="126"/>
      <c r="DR74" s="126"/>
      <c r="EB74" s="126"/>
      <c r="EL74" s="126"/>
      <c r="EV74" s="126"/>
      <c r="FF74" s="126"/>
      <c r="FP74" s="126"/>
      <c r="FZ74" s="126"/>
      <c r="GJ74" s="126"/>
      <c r="GT74" s="126"/>
      <c r="HD74" s="126"/>
      <c r="HN74" s="126"/>
      <c r="HX74" s="126"/>
    </row>
    <row xmlns:x14ac="http://schemas.microsoft.com/office/spreadsheetml/2009/9/ac" r="75" s="3" customFormat="true" x14ac:dyDescent="0.25">
      <c r="A75" s="398" t="str">
        <f ca="true">IF(ISBLANK('Data Summary'!A77),"",'Data Summary'!A77)</f>
        <v/>
      </c>
      <c r="B75" s="126"/>
      <c r="L75" s="126"/>
      <c r="V75" s="126"/>
      <c r="AF75" s="126"/>
      <c r="AP75" s="126"/>
      <c r="AZ75" s="126"/>
      <c r="BA75" s="126"/>
      <c r="BB75" s="126"/>
      <c r="BC75" s="126"/>
      <c r="BD75" s="126"/>
      <c r="BE75" s="126"/>
      <c r="BF75" s="126"/>
      <c r="BG75" s="126"/>
      <c r="BJ75" s="126"/>
      <c r="BT75" s="126"/>
      <c r="CD75" s="126"/>
      <c r="CN75" s="126"/>
      <c r="CX75" s="126"/>
      <c r="DH75" s="126"/>
      <c r="DR75" s="126"/>
      <c r="EB75" s="126"/>
      <c r="EL75" s="126"/>
      <c r="EV75" s="126"/>
      <c r="FF75" s="126"/>
      <c r="FP75" s="126"/>
      <c r="FZ75" s="126"/>
      <c r="GJ75" s="126"/>
      <c r="GT75" s="126"/>
      <c r="HD75" s="126"/>
      <c r="HN75" s="126"/>
      <c r="HX75" s="126"/>
    </row>
    <row xmlns:x14ac="http://schemas.microsoft.com/office/spreadsheetml/2009/9/ac" r="76" s="3" customFormat="true" x14ac:dyDescent="0.25">
      <c r="A76" s="398" t="str">
        <f ca="true">IF(ISBLANK('Data Summary'!A78),"",'Data Summary'!A78)</f>
        <v/>
      </c>
      <c r="B76" s="126"/>
      <c r="L76" s="126"/>
      <c r="V76" s="126"/>
      <c r="AF76" s="126"/>
      <c r="AP76" s="126"/>
      <c r="AZ76" s="126"/>
      <c r="BA76" s="126"/>
      <c r="BB76" s="126"/>
      <c r="BC76" s="126"/>
      <c r="BD76" s="126"/>
      <c r="BE76" s="126"/>
      <c r="BF76" s="126"/>
      <c r="BG76" s="126"/>
      <c r="BJ76" s="126"/>
      <c r="BT76" s="126"/>
      <c r="CD76" s="126"/>
      <c r="CN76" s="126"/>
      <c r="CX76" s="126"/>
      <c r="DH76" s="126"/>
      <c r="DR76" s="126"/>
      <c r="EB76" s="126"/>
      <c r="EL76" s="126"/>
      <c r="EV76" s="126"/>
      <c r="FF76" s="126"/>
      <c r="FP76" s="126"/>
      <c r="FZ76" s="126"/>
      <c r="GJ76" s="126"/>
      <c r="GT76" s="126"/>
      <c r="HD76" s="126"/>
      <c r="HN76" s="126"/>
      <c r="HX76" s="126"/>
    </row>
    <row xmlns:x14ac="http://schemas.microsoft.com/office/spreadsheetml/2009/9/ac" r="77" s="3" customFormat="true" x14ac:dyDescent="0.25">
      <c r="A77" s="398" t="str">
        <f ca="true">IF(ISBLANK('Data Summary'!A79),"",'Data Summary'!A79)</f>
        <v/>
      </c>
      <c r="B77" s="126"/>
      <c r="L77" s="126"/>
      <c r="V77" s="126"/>
      <c r="AF77" s="126"/>
      <c r="AP77" s="126"/>
      <c r="AZ77" s="126"/>
      <c r="BA77" s="126"/>
      <c r="BB77" s="126"/>
      <c r="BC77" s="126"/>
      <c r="BD77" s="126"/>
      <c r="BE77" s="126"/>
      <c r="BF77" s="126"/>
      <c r="BG77" s="126"/>
      <c r="BJ77" s="126"/>
      <c r="BT77" s="126"/>
      <c r="CD77" s="126"/>
      <c r="CN77" s="126"/>
      <c r="CX77" s="126"/>
      <c r="DH77" s="126"/>
      <c r="DR77" s="126"/>
      <c r="EB77" s="126"/>
      <c r="EL77" s="126"/>
      <c r="EV77" s="126"/>
      <c r="FF77" s="126"/>
      <c r="FP77" s="126"/>
      <c r="FZ77" s="126"/>
      <c r="GJ77" s="126"/>
      <c r="GT77" s="126"/>
      <c r="HD77" s="126"/>
      <c r="HN77" s="126"/>
      <c r="HX77" s="126"/>
    </row>
    <row xmlns:x14ac="http://schemas.microsoft.com/office/spreadsheetml/2009/9/ac" r="78" s="3" customFormat="true" x14ac:dyDescent="0.25">
      <c r="A78" s="398" t="str">
        <f ca="true">IF(ISBLANK('Data Summary'!A80),"",'Data Summary'!A80)</f>
        <v/>
      </c>
      <c r="B78" s="126"/>
      <c r="L78" s="126"/>
      <c r="V78" s="126"/>
      <c r="AF78" s="126"/>
      <c r="AP78" s="126"/>
      <c r="AZ78" s="126"/>
      <c r="BA78" s="126"/>
      <c r="BB78" s="126"/>
      <c r="BC78" s="126"/>
      <c r="BD78" s="126"/>
      <c r="BE78" s="126"/>
      <c r="BF78" s="126"/>
      <c r="BG78" s="126"/>
      <c r="BJ78" s="126"/>
      <c r="BT78" s="126"/>
      <c r="CD78" s="126"/>
      <c r="CN78" s="126"/>
      <c r="CX78" s="126"/>
      <c r="DH78" s="126"/>
      <c r="DR78" s="126"/>
      <c r="EB78" s="126"/>
      <c r="EL78" s="126"/>
      <c r="EV78" s="126"/>
      <c r="FF78" s="126"/>
      <c r="FP78" s="126"/>
      <c r="FZ78" s="126"/>
      <c r="GJ78" s="126"/>
      <c r="GT78" s="126"/>
      <c r="HD78" s="126"/>
      <c r="HN78" s="126"/>
      <c r="HX78" s="126"/>
    </row>
    <row xmlns:x14ac="http://schemas.microsoft.com/office/spreadsheetml/2009/9/ac" r="79" s="3" customFormat="true" x14ac:dyDescent="0.25">
      <c r="A79" s="398" t="str">
        <f ca="true">IF(ISBLANK('Data Summary'!A81),"",'Data Summary'!A81)</f>
        <v/>
      </c>
      <c r="B79" s="126"/>
      <c r="L79" s="126"/>
      <c r="V79" s="126"/>
      <c r="AF79" s="126"/>
      <c r="AP79" s="126"/>
      <c r="AZ79" s="126"/>
      <c r="BA79" s="126"/>
      <c r="BB79" s="126"/>
      <c r="BC79" s="126"/>
      <c r="BD79" s="126"/>
      <c r="BE79" s="126"/>
      <c r="BF79" s="126"/>
      <c r="BG79" s="126"/>
      <c r="BJ79" s="126"/>
      <c r="BT79" s="126"/>
      <c r="CD79" s="126"/>
      <c r="CN79" s="126"/>
      <c r="CX79" s="126"/>
      <c r="DH79" s="126"/>
      <c r="DR79" s="126"/>
      <c r="EB79" s="126"/>
      <c r="EL79" s="126"/>
      <c r="EV79" s="126"/>
      <c r="FF79" s="126"/>
      <c r="FP79" s="126"/>
      <c r="FZ79" s="126"/>
      <c r="GJ79" s="126"/>
      <c r="GT79" s="126"/>
      <c r="HD79" s="126"/>
      <c r="HN79" s="126"/>
      <c r="HX79" s="126"/>
    </row>
    <row xmlns:x14ac="http://schemas.microsoft.com/office/spreadsheetml/2009/9/ac" r="80" s="3" customFormat="true" x14ac:dyDescent="0.25">
      <c r="A80" s="398" t="str">
        <f ca="true">IF(ISBLANK('Data Summary'!A82),"",'Data Summary'!A82)</f>
        <v/>
      </c>
      <c r="B80" s="126"/>
      <c r="L80" s="126"/>
      <c r="V80" s="126"/>
      <c r="AF80" s="126"/>
      <c r="AP80" s="126"/>
      <c r="AZ80" s="126"/>
      <c r="BA80" s="126"/>
      <c r="BB80" s="126"/>
      <c r="BC80" s="126"/>
      <c r="BD80" s="126"/>
      <c r="BE80" s="126"/>
      <c r="BF80" s="126"/>
      <c r="BG80" s="126"/>
      <c r="BJ80" s="126"/>
      <c r="BT80" s="126"/>
      <c r="CD80" s="126"/>
      <c r="CN80" s="126"/>
      <c r="CX80" s="126"/>
      <c r="DH80" s="126"/>
      <c r="DR80" s="126"/>
      <c r="EB80" s="126"/>
      <c r="EL80" s="126"/>
      <c r="EV80" s="126"/>
      <c r="FF80" s="126"/>
      <c r="FP80" s="126"/>
      <c r="FZ80" s="126"/>
      <c r="GJ80" s="126"/>
      <c r="GT80" s="126"/>
      <c r="HD80" s="126"/>
      <c r="HN80" s="126"/>
      <c r="HX80" s="126"/>
    </row>
    <row xmlns:x14ac="http://schemas.microsoft.com/office/spreadsheetml/2009/9/ac" r="81" s="3" customFormat="true" x14ac:dyDescent="0.25">
      <c r="A81" s="398" t="str">
        <f ca="true">IF(ISBLANK('Data Summary'!A83),"",'Data Summary'!A83)</f>
        <v/>
      </c>
      <c r="B81" s="126"/>
      <c r="L81" s="126"/>
      <c r="V81" s="126"/>
      <c r="AF81" s="126"/>
      <c r="AP81" s="126"/>
      <c r="AZ81" s="126"/>
      <c r="BA81" s="126"/>
      <c r="BB81" s="126"/>
      <c r="BC81" s="126"/>
      <c r="BD81" s="126"/>
      <c r="BE81" s="126"/>
      <c r="BF81" s="126"/>
      <c r="BG81" s="126"/>
      <c r="BJ81" s="126"/>
      <c r="BT81" s="126"/>
      <c r="CD81" s="126"/>
      <c r="CN81" s="126"/>
      <c r="CX81" s="126"/>
      <c r="DH81" s="126"/>
      <c r="DR81" s="126"/>
      <c r="EB81" s="126"/>
      <c r="EL81" s="126"/>
      <c r="EV81" s="126"/>
      <c r="FF81" s="126"/>
      <c r="FP81" s="126"/>
      <c r="FZ81" s="126"/>
      <c r="GJ81" s="126"/>
      <c r="GT81" s="126"/>
      <c r="HD81" s="126"/>
      <c r="HN81" s="126"/>
      <c r="HX81" s="126"/>
    </row>
    <row xmlns:x14ac="http://schemas.microsoft.com/office/spreadsheetml/2009/9/ac" r="82" s="3" customFormat="true" x14ac:dyDescent="0.25">
      <c r="A82" s="398" t="str">
        <f ca="true">IF(ISBLANK('Data Summary'!A84),"",'Data Summary'!A84)</f>
        <v/>
      </c>
      <c r="B82" s="126"/>
      <c r="L82" s="126"/>
      <c r="V82" s="126"/>
      <c r="AF82" s="126"/>
      <c r="AP82" s="126"/>
      <c r="AZ82" s="126"/>
      <c r="BA82" s="126"/>
      <c r="BB82" s="126"/>
      <c r="BC82" s="126"/>
      <c r="BD82" s="126"/>
      <c r="BE82" s="126"/>
      <c r="BF82" s="126"/>
      <c r="BG82" s="126"/>
      <c r="BJ82" s="126"/>
      <c r="BT82" s="126"/>
      <c r="CD82" s="126"/>
      <c r="CN82" s="126"/>
      <c r="CX82" s="126"/>
      <c r="DH82" s="126"/>
      <c r="DR82" s="126"/>
      <c r="EB82" s="126"/>
      <c r="EL82" s="126"/>
      <c r="EV82" s="126"/>
      <c r="FF82" s="126"/>
      <c r="FP82" s="126"/>
      <c r="FZ82" s="126"/>
      <c r="GJ82" s="126"/>
      <c r="GT82" s="126"/>
      <c r="HD82" s="126"/>
      <c r="HN82" s="126"/>
      <c r="HX82" s="126"/>
    </row>
    <row xmlns:x14ac="http://schemas.microsoft.com/office/spreadsheetml/2009/9/ac" r="83" s="3" customFormat="true" x14ac:dyDescent="0.25">
      <c r="A83" s="398" t="str">
        <f ca="true">IF(ISBLANK('Data Summary'!A85),"",'Data Summary'!A85)</f>
        <v/>
      </c>
      <c r="B83" s="126"/>
      <c r="L83" s="126"/>
      <c r="V83" s="126"/>
      <c r="AF83" s="126"/>
      <c r="AP83" s="126"/>
      <c r="AZ83" s="126"/>
      <c r="BA83" s="126"/>
      <c r="BB83" s="126"/>
      <c r="BC83" s="126"/>
      <c r="BD83" s="126"/>
      <c r="BE83" s="126"/>
      <c r="BF83" s="126"/>
      <c r="BG83" s="126"/>
      <c r="BJ83" s="126"/>
      <c r="BT83" s="126"/>
      <c r="CD83" s="126"/>
      <c r="CN83" s="126"/>
      <c r="CX83" s="126"/>
      <c r="DH83" s="126"/>
      <c r="DR83" s="126"/>
      <c r="EB83" s="126"/>
      <c r="EL83" s="126"/>
      <c r="EV83" s="126"/>
      <c r="FF83" s="126"/>
      <c r="FP83" s="126"/>
      <c r="FZ83" s="126"/>
      <c r="GJ83" s="126"/>
      <c r="GT83" s="126"/>
      <c r="HD83" s="126"/>
      <c r="HN83" s="126"/>
      <c r="HX83" s="126"/>
    </row>
    <row xmlns:x14ac="http://schemas.microsoft.com/office/spreadsheetml/2009/9/ac" r="84" s="3" customFormat="true" x14ac:dyDescent="0.25">
      <c r="A84" s="398" t="str">
        <f ca="true">IF(ISBLANK('Data Summary'!A86),"",'Data Summary'!A86)</f>
        <v/>
      </c>
      <c r="B84" s="126"/>
      <c r="L84" s="126"/>
      <c r="V84" s="126"/>
      <c r="AF84" s="126"/>
      <c r="AP84" s="126"/>
      <c r="AZ84" s="126"/>
      <c r="BA84" s="126"/>
      <c r="BB84" s="126"/>
      <c r="BC84" s="126"/>
      <c r="BD84" s="126"/>
      <c r="BE84" s="126"/>
      <c r="BF84" s="126"/>
      <c r="BG84" s="126"/>
      <c r="BJ84" s="126"/>
      <c r="BT84" s="126"/>
      <c r="CD84" s="126"/>
      <c r="CN84" s="126"/>
      <c r="CX84" s="126"/>
      <c r="DH84" s="126"/>
      <c r="DR84" s="126"/>
      <c r="EB84" s="126"/>
      <c r="EL84" s="126"/>
      <c r="EV84" s="126"/>
      <c r="FF84" s="126"/>
      <c r="FP84" s="126"/>
      <c r="FZ84" s="126"/>
      <c r="GJ84" s="126"/>
      <c r="GT84" s="126"/>
      <c r="HD84" s="126"/>
      <c r="HN84" s="126"/>
      <c r="HX84" s="126"/>
    </row>
    <row xmlns:x14ac="http://schemas.microsoft.com/office/spreadsheetml/2009/9/ac" r="85" s="3" customFormat="true" x14ac:dyDescent="0.25">
      <c r="A85" s="398" t="str">
        <f ca="true">IF(ISBLANK('Data Summary'!A87),"",'Data Summary'!A87)</f>
        <v/>
      </c>
      <c r="B85" s="126"/>
      <c r="L85" s="126"/>
      <c r="V85" s="126"/>
      <c r="AF85" s="126"/>
      <c r="AP85" s="126"/>
      <c r="AZ85" s="126"/>
      <c r="BA85" s="126"/>
      <c r="BB85" s="126"/>
      <c r="BC85" s="126"/>
      <c r="BD85" s="126"/>
      <c r="BE85" s="126"/>
      <c r="BF85" s="126"/>
      <c r="BG85" s="126"/>
      <c r="BJ85" s="126"/>
      <c r="BT85" s="126"/>
      <c r="CD85" s="126"/>
      <c r="CN85" s="126"/>
      <c r="CX85" s="126"/>
      <c r="DH85" s="126"/>
      <c r="DR85" s="126"/>
      <c r="EB85" s="126"/>
      <c r="EL85" s="126"/>
      <c r="EV85" s="126"/>
      <c r="FF85" s="126"/>
      <c r="FP85" s="126"/>
      <c r="FZ85" s="126"/>
      <c r="GJ85" s="126"/>
      <c r="GT85" s="126"/>
      <c r="HD85" s="126"/>
      <c r="HN85" s="126"/>
      <c r="HX85" s="126"/>
    </row>
    <row xmlns:x14ac="http://schemas.microsoft.com/office/spreadsheetml/2009/9/ac" r="86" s="3" customFormat="true" x14ac:dyDescent="0.25">
      <c r="A86" s="398" t="str">
        <f ca="true">IF(ISBLANK('Data Summary'!A88),"",'Data Summary'!A88)</f>
        <v/>
      </c>
      <c r="B86" s="126"/>
      <c r="L86" s="126"/>
      <c r="V86" s="126"/>
      <c r="AF86" s="126"/>
      <c r="AP86" s="126"/>
      <c r="AZ86" s="126"/>
      <c r="BA86" s="126"/>
      <c r="BB86" s="126"/>
      <c r="BC86" s="126"/>
      <c r="BD86" s="126"/>
      <c r="BE86" s="126"/>
      <c r="BF86" s="126"/>
      <c r="BG86" s="126"/>
      <c r="BJ86" s="126"/>
      <c r="BT86" s="126"/>
      <c r="CD86" s="126"/>
      <c r="CN86" s="126"/>
      <c r="CX86" s="126"/>
      <c r="DH86" s="126"/>
      <c r="DR86" s="126"/>
      <c r="EB86" s="126"/>
      <c r="EL86" s="126"/>
      <c r="EV86" s="126"/>
      <c r="FF86" s="126"/>
      <c r="FP86" s="126"/>
      <c r="FZ86" s="126"/>
      <c r="GJ86" s="126"/>
      <c r="GT86" s="126"/>
      <c r="HD86" s="126"/>
      <c r="HN86" s="126"/>
      <c r="HX86" s="126"/>
    </row>
    <row xmlns:x14ac="http://schemas.microsoft.com/office/spreadsheetml/2009/9/ac" r="87" s="3" customFormat="true" x14ac:dyDescent="0.25">
      <c r="A87" s="398" t="str">
        <f ca="true">IF(ISBLANK('Data Summary'!A89),"",'Data Summary'!A89)</f>
        <v/>
      </c>
      <c r="B87" s="126"/>
      <c r="L87" s="126"/>
      <c r="V87" s="126"/>
      <c r="AF87" s="126"/>
      <c r="AP87" s="126"/>
      <c r="AZ87" s="126"/>
      <c r="BA87" s="126"/>
      <c r="BB87" s="126"/>
      <c r="BC87" s="126"/>
      <c r="BD87" s="126"/>
      <c r="BE87" s="126"/>
      <c r="BF87" s="126"/>
      <c r="BG87" s="126"/>
      <c r="BJ87" s="126"/>
      <c r="BT87" s="126"/>
      <c r="CD87" s="126"/>
      <c r="CN87" s="126"/>
      <c r="CX87" s="126"/>
      <c r="DH87" s="126"/>
      <c r="DR87" s="126"/>
      <c r="EB87" s="126"/>
      <c r="EL87" s="126"/>
      <c r="EV87" s="126"/>
      <c r="FF87" s="126"/>
      <c r="FP87" s="126"/>
      <c r="FZ87" s="126"/>
      <c r="GJ87" s="126"/>
      <c r="GT87" s="126"/>
      <c r="HD87" s="126"/>
      <c r="HN87" s="126"/>
      <c r="HX87" s="126"/>
    </row>
    <row xmlns:x14ac="http://schemas.microsoft.com/office/spreadsheetml/2009/9/ac" r="88" s="3" customFormat="true" x14ac:dyDescent="0.25">
      <c r="A88" s="398" t="str">
        <f ca="true">IF(ISBLANK('Data Summary'!A90),"",'Data Summary'!A90)</f>
        <v/>
      </c>
      <c r="B88" s="126"/>
      <c r="L88" s="126"/>
      <c r="V88" s="126"/>
      <c r="AF88" s="126"/>
      <c r="AP88" s="126"/>
      <c r="AZ88" s="126"/>
      <c r="BA88" s="126"/>
      <c r="BB88" s="126"/>
      <c r="BC88" s="126"/>
      <c r="BD88" s="126"/>
      <c r="BE88" s="126"/>
      <c r="BF88" s="126"/>
      <c r="BG88" s="126"/>
      <c r="BJ88" s="126"/>
      <c r="BT88" s="126"/>
      <c r="CD88" s="126"/>
      <c r="CN88" s="126"/>
      <c r="CX88" s="126"/>
      <c r="DH88" s="126"/>
      <c r="DR88" s="126"/>
      <c r="EB88" s="126"/>
      <c r="EL88" s="126"/>
      <c r="EV88" s="126"/>
      <c r="FF88" s="126"/>
      <c r="FP88" s="126"/>
      <c r="FZ88" s="126"/>
      <c r="GJ88" s="126"/>
      <c r="GT88" s="126"/>
      <c r="HD88" s="126"/>
      <c r="HN88" s="126"/>
      <c r="HX88" s="126"/>
    </row>
    <row xmlns:x14ac="http://schemas.microsoft.com/office/spreadsheetml/2009/9/ac" r="89" s="3" customFormat="true" x14ac:dyDescent="0.25">
      <c r="A89" s="398" t="str">
        <f ca="true">IF(ISBLANK('Data Summary'!A91),"",'Data Summary'!A91)</f>
        <v/>
      </c>
      <c r="B89" s="126"/>
      <c r="L89" s="126"/>
      <c r="V89" s="126"/>
      <c r="AF89" s="126"/>
      <c r="AP89" s="126"/>
      <c r="AZ89" s="126"/>
      <c r="BA89" s="126"/>
      <c r="BB89" s="126"/>
      <c r="BC89" s="126"/>
      <c r="BD89" s="126"/>
      <c r="BE89" s="126"/>
      <c r="BF89" s="126"/>
      <c r="BG89" s="126"/>
      <c r="BJ89" s="126"/>
      <c r="BT89" s="126"/>
      <c r="CD89" s="126"/>
      <c r="CN89" s="126"/>
      <c r="CX89" s="126"/>
      <c r="DH89" s="126"/>
      <c r="DR89" s="126"/>
      <c r="EB89" s="126"/>
      <c r="EL89" s="126"/>
      <c r="EV89" s="126"/>
      <c r="FF89" s="126"/>
      <c r="FP89" s="126"/>
      <c r="FZ89" s="126"/>
      <c r="GJ89" s="126"/>
      <c r="GT89" s="126"/>
      <c r="HD89" s="126"/>
      <c r="HN89" s="126"/>
      <c r="HX89" s="126"/>
    </row>
    <row xmlns:x14ac="http://schemas.microsoft.com/office/spreadsheetml/2009/9/ac" r="90" s="3" customFormat="true" x14ac:dyDescent="0.25">
      <c r="A90" s="398" t="str">
        <f ca="true">IF(ISBLANK('Data Summary'!A92),"",'Data Summary'!A92)</f>
        <v/>
      </c>
      <c r="B90" s="126"/>
      <c r="L90" s="126"/>
      <c r="V90" s="126"/>
      <c r="AF90" s="126"/>
      <c r="AP90" s="126"/>
      <c r="AZ90" s="126"/>
      <c r="BA90" s="126"/>
      <c r="BB90" s="126"/>
      <c r="BC90" s="126"/>
      <c r="BD90" s="126"/>
      <c r="BE90" s="126"/>
      <c r="BF90" s="126"/>
      <c r="BG90" s="126"/>
      <c r="BJ90" s="126"/>
      <c r="BT90" s="126"/>
      <c r="CD90" s="126"/>
      <c r="CN90" s="126"/>
      <c r="CX90" s="126"/>
      <c r="DH90" s="126"/>
      <c r="DR90" s="126"/>
      <c r="EB90" s="126"/>
      <c r="EL90" s="126"/>
      <c r="EV90" s="126"/>
      <c r="FF90" s="126"/>
      <c r="FP90" s="126"/>
      <c r="FZ90" s="126"/>
      <c r="GJ90" s="126"/>
      <c r="GT90" s="126"/>
      <c r="HD90" s="126"/>
      <c r="HN90" s="126"/>
      <c r="HX90" s="126"/>
    </row>
    <row xmlns:x14ac="http://schemas.microsoft.com/office/spreadsheetml/2009/9/ac" r="91" s="3" customFormat="true" x14ac:dyDescent="0.25">
      <c r="A91" s="398" t="str">
        <f ca="true">IF(ISBLANK('Data Summary'!A93),"",'Data Summary'!A93)</f>
        <v/>
      </c>
      <c r="B91" s="126"/>
      <c r="L91" s="126"/>
      <c r="V91" s="126"/>
      <c r="AF91" s="126"/>
      <c r="AP91" s="126"/>
      <c r="AZ91" s="126"/>
      <c r="BA91" s="126"/>
      <c r="BB91" s="126"/>
      <c r="BC91" s="126"/>
      <c r="BD91" s="126"/>
      <c r="BE91" s="126"/>
      <c r="BF91" s="126"/>
      <c r="BG91" s="126"/>
      <c r="BJ91" s="126"/>
      <c r="BT91" s="126"/>
      <c r="CD91" s="126"/>
      <c r="CN91" s="126"/>
      <c r="CX91" s="126"/>
      <c r="DH91" s="126"/>
      <c r="DR91" s="126"/>
      <c r="EB91" s="126"/>
      <c r="EL91" s="126"/>
      <c r="EV91" s="126"/>
      <c r="FF91" s="126"/>
      <c r="FP91" s="126"/>
      <c r="FZ91" s="126"/>
      <c r="GJ91" s="126"/>
      <c r="GT91" s="126"/>
      <c r="HD91" s="126"/>
      <c r="HN91" s="126"/>
      <c r="HX91" s="126"/>
    </row>
    <row xmlns:x14ac="http://schemas.microsoft.com/office/spreadsheetml/2009/9/ac" r="92" s="3" customFormat="true" x14ac:dyDescent="0.25">
      <c r="A92" s="398" t="str">
        <f ca="true">IF(ISBLANK('Data Summary'!A94),"",'Data Summary'!A94)</f>
        <v/>
      </c>
      <c r="B92" s="126"/>
      <c r="L92" s="126"/>
      <c r="V92" s="126"/>
      <c r="AF92" s="126"/>
      <c r="AP92" s="126"/>
      <c r="AZ92" s="126"/>
      <c r="BA92" s="126"/>
      <c r="BB92" s="126"/>
      <c r="BC92" s="126"/>
      <c r="BD92" s="126"/>
      <c r="BE92" s="126"/>
      <c r="BF92" s="126"/>
      <c r="BG92" s="126"/>
      <c r="BJ92" s="126"/>
      <c r="BT92" s="126"/>
      <c r="CD92" s="126"/>
      <c r="CN92" s="126"/>
      <c r="CX92" s="126"/>
      <c r="DH92" s="126"/>
      <c r="DR92" s="126"/>
      <c r="EB92" s="126"/>
      <c r="EL92" s="126"/>
      <c r="EV92" s="126"/>
      <c r="FF92" s="126"/>
      <c r="FP92" s="126"/>
      <c r="FZ92" s="126"/>
      <c r="GJ92" s="126"/>
      <c r="GT92" s="126"/>
      <c r="HD92" s="126"/>
      <c r="HN92" s="126"/>
      <c r="HX92" s="126"/>
    </row>
    <row xmlns:x14ac="http://schemas.microsoft.com/office/spreadsheetml/2009/9/ac" r="93" s="3" customFormat="true" x14ac:dyDescent="0.25">
      <c r="A93" s="398" t="str">
        <f ca="true">IF(ISBLANK('Data Summary'!A95),"",'Data Summary'!A95)</f>
        <v/>
      </c>
      <c r="B93" s="126"/>
      <c r="L93" s="126"/>
      <c r="V93" s="126"/>
      <c r="AF93" s="126"/>
      <c r="AP93" s="126"/>
      <c r="AZ93" s="126"/>
      <c r="BA93" s="126"/>
      <c r="BB93" s="126"/>
      <c r="BC93" s="126"/>
      <c r="BD93" s="126"/>
      <c r="BE93" s="126"/>
      <c r="BF93" s="126"/>
      <c r="BG93" s="126"/>
      <c r="BJ93" s="126"/>
      <c r="BT93" s="126"/>
      <c r="CD93" s="126"/>
      <c r="CN93" s="126"/>
      <c r="CX93" s="126"/>
      <c r="DH93" s="126"/>
      <c r="DR93" s="126"/>
      <c r="EB93" s="126"/>
      <c r="EL93" s="126"/>
      <c r="EV93" s="126"/>
      <c r="FF93" s="126"/>
      <c r="FP93" s="126"/>
      <c r="FZ93" s="126"/>
      <c r="GJ93" s="126"/>
      <c r="GT93" s="126"/>
      <c r="HD93" s="126"/>
      <c r="HN93" s="126"/>
      <c r="HX93" s="126"/>
    </row>
    <row xmlns:x14ac="http://schemas.microsoft.com/office/spreadsheetml/2009/9/ac" r="94" s="3" customFormat="true" x14ac:dyDescent="0.25">
      <c r="A94" s="398" t="str">
        <f ca="true">IF(ISBLANK('Data Summary'!A96),"",'Data Summary'!A96)</f>
        <v/>
      </c>
      <c r="B94" s="126"/>
      <c r="L94" s="126"/>
      <c r="V94" s="126"/>
      <c r="AF94" s="126"/>
      <c r="AP94" s="126"/>
      <c r="AZ94" s="126"/>
      <c r="BA94" s="126"/>
      <c r="BB94" s="126"/>
      <c r="BC94" s="126"/>
      <c r="BD94" s="126"/>
      <c r="BE94" s="126"/>
      <c r="BF94" s="126"/>
      <c r="BG94" s="126"/>
      <c r="BJ94" s="126"/>
      <c r="BT94" s="126"/>
      <c r="CD94" s="126"/>
      <c r="CN94" s="126"/>
      <c r="CX94" s="126"/>
      <c r="DH94" s="126"/>
      <c r="DR94" s="126"/>
      <c r="EB94" s="126"/>
      <c r="EL94" s="126"/>
      <c r="EV94" s="126"/>
      <c r="FF94" s="126"/>
      <c r="FP94" s="126"/>
      <c r="FZ94" s="126"/>
      <c r="GJ94" s="126"/>
      <c r="GT94" s="126"/>
      <c r="HD94" s="126"/>
      <c r="HN94" s="126"/>
      <c r="HX94" s="126"/>
    </row>
    <row xmlns:x14ac="http://schemas.microsoft.com/office/spreadsheetml/2009/9/ac" r="95" s="3" customFormat="true" x14ac:dyDescent="0.25">
      <c r="A95" s="398" t="str">
        <f ca="true">IF(ISBLANK('Data Summary'!A97),"",'Data Summary'!A97)</f>
        <v/>
      </c>
      <c r="B95" s="126"/>
      <c r="L95" s="126"/>
      <c r="V95" s="126"/>
      <c r="AF95" s="126"/>
      <c r="AP95" s="126"/>
      <c r="AZ95" s="126"/>
      <c r="BA95" s="126"/>
      <c r="BB95" s="126"/>
      <c r="BC95" s="126"/>
      <c r="BD95" s="126"/>
      <c r="BE95" s="126"/>
      <c r="BF95" s="126"/>
      <c r="BG95" s="126"/>
      <c r="BJ95" s="126"/>
      <c r="BT95" s="126"/>
      <c r="CD95" s="126"/>
      <c r="CN95" s="126"/>
      <c r="CX95" s="126"/>
      <c r="DH95" s="126"/>
      <c r="DR95" s="126"/>
      <c r="EB95" s="126"/>
      <c r="EL95" s="126"/>
      <c r="EV95" s="126"/>
      <c r="FF95" s="126"/>
      <c r="FP95" s="126"/>
      <c r="FZ95" s="126"/>
      <c r="GJ95" s="126"/>
      <c r="GT95" s="126"/>
      <c r="HD95" s="126"/>
      <c r="HN95" s="126"/>
      <c r="HX95" s="126"/>
    </row>
    <row xmlns:x14ac="http://schemas.microsoft.com/office/spreadsheetml/2009/9/ac" r="96" s="3" customFormat="true" x14ac:dyDescent="0.25">
      <c r="A96" s="398" t="str">
        <f ca="true">IF(ISBLANK('Data Summary'!A98),"",'Data Summary'!A98)</f>
        <v/>
      </c>
      <c r="B96" s="126"/>
      <c r="L96" s="126"/>
      <c r="V96" s="126"/>
      <c r="AF96" s="126"/>
      <c r="AP96" s="126"/>
      <c r="AZ96" s="126"/>
      <c r="BA96" s="126"/>
      <c r="BB96" s="126"/>
      <c r="BC96" s="126"/>
      <c r="BD96" s="126"/>
      <c r="BE96" s="126"/>
      <c r="BF96" s="126"/>
      <c r="BG96" s="126"/>
      <c r="BJ96" s="126"/>
      <c r="BT96" s="126"/>
      <c r="CD96" s="126"/>
      <c r="CN96" s="126"/>
      <c r="CX96" s="126"/>
      <c r="DH96" s="126"/>
      <c r="DR96" s="126"/>
      <c r="EB96" s="126"/>
      <c r="EL96" s="126"/>
      <c r="EV96" s="126"/>
      <c r="FF96" s="126"/>
      <c r="FP96" s="126"/>
      <c r="FZ96" s="126"/>
      <c r="GJ96" s="126"/>
      <c r="GT96" s="126"/>
      <c r="HD96" s="126"/>
      <c r="HN96" s="126"/>
      <c r="HX96" s="126"/>
    </row>
    <row xmlns:x14ac="http://schemas.microsoft.com/office/spreadsheetml/2009/9/ac" r="97" s="3" customFormat="true" x14ac:dyDescent="0.25">
      <c r="A97" s="398" t="str">
        <f ca="true">IF(ISBLANK('Data Summary'!A99),"",'Data Summary'!A99)</f>
        <v/>
      </c>
      <c r="B97" s="126"/>
      <c r="L97" s="126"/>
      <c r="V97" s="126"/>
      <c r="AF97" s="126"/>
      <c r="AP97" s="126"/>
      <c r="AZ97" s="126"/>
      <c r="BA97" s="126"/>
      <c r="BB97" s="126"/>
      <c r="BC97" s="126"/>
      <c r="BD97" s="126"/>
      <c r="BE97" s="126"/>
      <c r="BF97" s="126"/>
      <c r="BG97" s="126"/>
      <c r="BJ97" s="126"/>
      <c r="BT97" s="126"/>
      <c r="CD97" s="126"/>
      <c r="CN97" s="126"/>
      <c r="CX97" s="126"/>
      <c r="DH97" s="126"/>
      <c r="DR97" s="126"/>
      <c r="EB97" s="126"/>
      <c r="EL97" s="126"/>
      <c r="EV97" s="126"/>
      <c r="FF97" s="126"/>
      <c r="FP97" s="126"/>
      <c r="FZ97" s="126"/>
      <c r="GJ97" s="126"/>
      <c r="GT97" s="126"/>
      <c r="HD97" s="126"/>
      <c r="HN97" s="126"/>
      <c r="HX97" s="126"/>
    </row>
    <row xmlns:x14ac="http://schemas.microsoft.com/office/spreadsheetml/2009/9/ac" r="98" s="3" customFormat="true" x14ac:dyDescent="0.25">
      <c r="A98" s="398" t="str">
        <f ca="true">IF(ISBLANK('Data Summary'!A100),"",'Data Summary'!A100)</f>
        <v/>
      </c>
      <c r="B98" s="126"/>
      <c r="L98" s="126"/>
      <c r="V98" s="126"/>
      <c r="AF98" s="126"/>
      <c r="AP98" s="126"/>
      <c r="AZ98" s="126"/>
      <c r="BA98" s="126"/>
      <c r="BB98" s="126"/>
      <c r="BC98" s="126"/>
      <c r="BD98" s="126"/>
      <c r="BE98" s="126"/>
      <c r="BF98" s="126"/>
      <c r="BG98" s="126"/>
      <c r="BJ98" s="126"/>
      <c r="BT98" s="126"/>
      <c r="CD98" s="126"/>
      <c r="CN98" s="126"/>
      <c r="CX98" s="126"/>
      <c r="DH98" s="126"/>
      <c r="DR98" s="126"/>
      <c r="EB98" s="126"/>
      <c r="EL98" s="126"/>
      <c r="EV98" s="126"/>
      <c r="FF98" s="126"/>
      <c r="FP98" s="126"/>
      <c r="FZ98" s="126"/>
      <c r="GJ98" s="126"/>
      <c r="GT98" s="126"/>
      <c r="HD98" s="126"/>
      <c r="HN98" s="126"/>
      <c r="HX98" s="126"/>
    </row>
    <row xmlns:x14ac="http://schemas.microsoft.com/office/spreadsheetml/2009/9/ac" r="99" s="3" customFormat="true" x14ac:dyDescent="0.25">
      <c r="A99" s="398" t="str">
        <f ca="true">IF(ISBLANK('Data Summary'!A101),"",'Data Summary'!A101)</f>
        <v/>
      </c>
      <c r="B99" s="126"/>
      <c r="L99" s="126"/>
      <c r="V99" s="126"/>
      <c r="AF99" s="126"/>
      <c r="AP99" s="126"/>
      <c r="AZ99" s="126"/>
      <c r="BA99" s="126"/>
      <c r="BB99" s="126"/>
      <c r="BC99" s="126"/>
      <c r="BD99" s="126"/>
      <c r="BE99" s="126"/>
      <c r="BF99" s="126"/>
      <c r="BG99" s="126"/>
      <c r="BJ99" s="126"/>
      <c r="BT99" s="126"/>
      <c r="CD99" s="126"/>
      <c r="CN99" s="126"/>
      <c r="CX99" s="126"/>
      <c r="DH99" s="126"/>
      <c r="DR99" s="126"/>
      <c r="EB99" s="126"/>
      <c r="EL99" s="126"/>
      <c r="EV99" s="126"/>
      <c r="FF99" s="126"/>
      <c r="FP99" s="126"/>
      <c r="FZ99" s="126"/>
      <c r="GJ99" s="126"/>
      <c r="GT99" s="126"/>
      <c r="HD99" s="126"/>
      <c r="HN99" s="126"/>
      <c r="HX99" s="126"/>
    </row>
    <row xmlns:x14ac="http://schemas.microsoft.com/office/spreadsheetml/2009/9/ac" r="100" s="3" customFormat="true" x14ac:dyDescent="0.25">
      <c r="A100" s="398" t="str">
        <f ca="true">IF(ISBLANK('Data Summary'!A102),"",'Data Summary'!A102)</f>
        <v/>
      </c>
      <c r="B100" s="126"/>
      <c r="L100" s="126"/>
      <c r="V100" s="126"/>
      <c r="AF100" s="126"/>
      <c r="AP100" s="126"/>
      <c r="AZ100" s="126"/>
      <c r="BA100" s="126"/>
      <c r="BB100" s="126"/>
      <c r="BC100" s="126"/>
      <c r="BD100" s="126"/>
      <c r="BE100" s="126"/>
      <c r="BF100" s="126"/>
      <c r="BG100" s="126"/>
      <c r="BJ100" s="126"/>
      <c r="BT100" s="126"/>
      <c r="CD100" s="126"/>
      <c r="CN100" s="126"/>
      <c r="CX100" s="126"/>
      <c r="DH100" s="126"/>
      <c r="DR100" s="126"/>
      <c r="EB100" s="126"/>
      <c r="EL100" s="126"/>
      <c r="EV100" s="126"/>
      <c r="FF100" s="126"/>
      <c r="FP100" s="126"/>
      <c r="FZ100" s="126"/>
      <c r="GJ100" s="126"/>
      <c r="GT100" s="126"/>
      <c r="HD100" s="126"/>
      <c r="HN100" s="126"/>
      <c r="HX100" s="126"/>
    </row>
    <row xmlns:x14ac="http://schemas.microsoft.com/office/spreadsheetml/2009/9/ac" r="101" s="3" customFormat="true" x14ac:dyDescent="0.25">
      <c r="A101" s="398" t="str">
        <f ca="true">IF(ISBLANK('Data Summary'!A103),"",'Data Summary'!A103)</f>
        <v/>
      </c>
      <c r="B101" s="126"/>
      <c r="L101" s="126"/>
      <c r="V101" s="126"/>
      <c r="AF101" s="126"/>
      <c r="AP101" s="126"/>
      <c r="AZ101" s="126"/>
      <c r="BA101" s="126"/>
      <c r="BB101" s="126"/>
      <c r="BC101" s="126"/>
      <c r="BD101" s="126"/>
      <c r="BE101" s="126"/>
      <c r="BF101" s="126"/>
      <c r="BG101" s="126"/>
      <c r="BJ101" s="126"/>
      <c r="BT101" s="126"/>
      <c r="CD101" s="126"/>
      <c r="CN101" s="126"/>
      <c r="CX101" s="126"/>
      <c r="DH101" s="126"/>
      <c r="DR101" s="126"/>
      <c r="EB101" s="126"/>
      <c r="EL101" s="126"/>
      <c r="EV101" s="126"/>
      <c r="FF101" s="126"/>
      <c r="FP101" s="126"/>
      <c r="FZ101" s="126"/>
      <c r="GJ101" s="126"/>
      <c r="GT101" s="126"/>
      <c r="HD101" s="126"/>
      <c r="HN101" s="126"/>
      <c r="HX101" s="126"/>
    </row>
    <row xmlns:x14ac="http://schemas.microsoft.com/office/spreadsheetml/2009/9/ac" r="102" s="3" customFormat="true" x14ac:dyDescent="0.25">
      <c r="A102" s="398" t="str">
        <f ca="true">IF(ISBLANK('Data Summary'!A104),"",'Data Summary'!A104)</f>
        <v/>
      </c>
      <c r="B102" s="126"/>
      <c r="L102" s="126"/>
      <c r="V102" s="126"/>
      <c r="AF102" s="126"/>
      <c r="AP102" s="126"/>
      <c r="AZ102" s="126"/>
      <c r="BA102" s="126"/>
      <c r="BB102" s="126"/>
      <c r="BC102" s="126"/>
      <c r="BD102" s="126"/>
      <c r="BE102" s="126"/>
      <c r="BF102" s="126"/>
      <c r="BG102" s="126"/>
      <c r="BJ102" s="126"/>
      <c r="BT102" s="126"/>
      <c r="CD102" s="126"/>
      <c r="CN102" s="126"/>
      <c r="CX102" s="126"/>
      <c r="DH102" s="126"/>
      <c r="DR102" s="126"/>
      <c r="EB102" s="126"/>
      <c r="EL102" s="126"/>
      <c r="EV102" s="126"/>
      <c r="FF102" s="126"/>
      <c r="FP102" s="126"/>
      <c r="FZ102" s="126"/>
      <c r="GJ102" s="126"/>
      <c r="GT102" s="126"/>
      <c r="HD102" s="126"/>
      <c r="HN102" s="126"/>
      <c r="HX102" s="126"/>
    </row>
    <row xmlns:x14ac="http://schemas.microsoft.com/office/spreadsheetml/2009/9/ac" r="103" s="3" customFormat="true" x14ac:dyDescent="0.25">
      <c r="A103" s="398" t="str">
        <f ca="true">IF(ISBLANK('Data Summary'!A105),"",'Data Summary'!A105)</f>
        <v/>
      </c>
      <c r="B103" s="126"/>
      <c r="L103" s="126"/>
      <c r="V103" s="126"/>
      <c r="AF103" s="126"/>
      <c r="AP103" s="126"/>
      <c r="AZ103" s="126"/>
      <c r="BA103" s="126"/>
      <c r="BB103" s="126"/>
      <c r="BC103" s="126"/>
      <c r="BD103" s="126"/>
      <c r="BE103" s="126"/>
      <c r="BF103" s="126"/>
      <c r="BG103" s="126"/>
      <c r="BJ103" s="126"/>
      <c r="BT103" s="126"/>
      <c r="CD103" s="126"/>
      <c r="CN103" s="126"/>
      <c r="CX103" s="126"/>
      <c r="DH103" s="126"/>
      <c r="DR103" s="126"/>
      <c r="EB103" s="126"/>
      <c r="EL103" s="126"/>
      <c r="EV103" s="126"/>
      <c r="FF103" s="126"/>
      <c r="FP103" s="126"/>
      <c r="FZ103" s="126"/>
      <c r="GJ103" s="126"/>
      <c r="GT103" s="126"/>
      <c r="HD103" s="126"/>
      <c r="HN103" s="126"/>
      <c r="HX103" s="126"/>
    </row>
    <row xmlns:x14ac="http://schemas.microsoft.com/office/spreadsheetml/2009/9/ac" r="104" s="3" customFormat="true" x14ac:dyDescent="0.25">
      <c r="A104" s="398" t="str">
        <f ca="true">IF(ISBLANK('Data Summary'!A106),"",'Data Summary'!A106)</f>
        <v/>
      </c>
      <c r="B104" s="126"/>
      <c r="L104" s="126"/>
      <c r="V104" s="126"/>
      <c r="AF104" s="126"/>
      <c r="AP104" s="126"/>
      <c r="AZ104" s="126"/>
      <c r="BA104" s="126"/>
      <c r="BB104" s="126"/>
      <c r="BC104" s="126"/>
      <c r="BD104" s="126"/>
      <c r="BE104" s="126"/>
      <c r="BF104" s="126"/>
      <c r="BG104" s="126"/>
      <c r="BJ104" s="126"/>
      <c r="BT104" s="126"/>
      <c r="CD104" s="126"/>
      <c r="CN104" s="126"/>
      <c r="CX104" s="126"/>
      <c r="DH104" s="126"/>
      <c r="DR104" s="126"/>
      <c r="EB104" s="126"/>
      <c r="EL104" s="126"/>
      <c r="EV104" s="126"/>
      <c r="FF104" s="126"/>
      <c r="FP104" s="126"/>
      <c r="FZ104" s="126"/>
      <c r="GJ104" s="126"/>
      <c r="GT104" s="126"/>
      <c r="HD104" s="126"/>
      <c r="HN104" s="126"/>
      <c r="HX104" s="126"/>
    </row>
    <row xmlns:x14ac="http://schemas.microsoft.com/office/spreadsheetml/2009/9/ac" r="105" s="3" customFormat="true" x14ac:dyDescent="0.25">
      <c r="A105" s="398" t="str">
        <f ca="true">IF(ISBLANK('Data Summary'!A107),"",'Data Summary'!A107)</f>
        <v/>
      </c>
      <c r="B105" s="126"/>
      <c r="L105" s="126"/>
      <c r="V105" s="126"/>
      <c r="AF105" s="126"/>
      <c r="AP105" s="126"/>
      <c r="AZ105" s="126"/>
      <c r="BA105" s="126"/>
      <c r="BB105" s="126"/>
      <c r="BC105" s="126"/>
      <c r="BD105" s="126"/>
      <c r="BE105" s="126"/>
      <c r="BF105" s="126"/>
      <c r="BG105" s="126"/>
      <c r="BJ105" s="126"/>
      <c r="BT105" s="126"/>
      <c r="CD105" s="126"/>
      <c r="CN105" s="126"/>
      <c r="CX105" s="126"/>
      <c r="DH105" s="126"/>
      <c r="DR105" s="126"/>
      <c r="EB105" s="126"/>
      <c r="EL105" s="126"/>
      <c r="EV105" s="126"/>
      <c r="FF105" s="126"/>
      <c r="FP105" s="126"/>
      <c r="FZ105" s="126"/>
      <c r="GJ105" s="126"/>
      <c r="GT105" s="126"/>
      <c r="HD105" s="126"/>
      <c r="HN105" s="126"/>
      <c r="HX105" s="126"/>
    </row>
    <row xmlns:x14ac="http://schemas.microsoft.com/office/spreadsheetml/2009/9/ac" r="106" s="3" customFormat="true" x14ac:dyDescent="0.25">
      <c r="A106" s="398" t="str">
        <f ca="true">IF(ISBLANK('Data Summary'!A108),"",'Data Summary'!A108)</f>
        <v/>
      </c>
      <c r="B106" s="126"/>
      <c r="L106" s="126"/>
      <c r="V106" s="126"/>
      <c r="AF106" s="126"/>
      <c r="AP106" s="126"/>
      <c r="AZ106" s="126"/>
      <c r="BA106" s="126"/>
      <c r="BB106" s="126"/>
      <c r="BC106" s="126"/>
      <c r="BD106" s="126"/>
      <c r="BE106" s="126"/>
      <c r="BF106" s="126"/>
      <c r="BG106" s="126"/>
      <c r="BJ106" s="126"/>
      <c r="BT106" s="126"/>
      <c r="CD106" s="126"/>
      <c r="CN106" s="126"/>
      <c r="CX106" s="126"/>
      <c r="DH106" s="126"/>
      <c r="DR106" s="126"/>
      <c r="EB106" s="126"/>
      <c r="EL106" s="126"/>
      <c r="EV106" s="126"/>
      <c r="FF106" s="126"/>
      <c r="FP106" s="126"/>
      <c r="FZ106" s="126"/>
      <c r="GJ106" s="126"/>
      <c r="GT106" s="126"/>
      <c r="HD106" s="126"/>
      <c r="HN106" s="126"/>
      <c r="HX106" s="126"/>
    </row>
    <row xmlns:x14ac="http://schemas.microsoft.com/office/spreadsheetml/2009/9/ac" r="107" s="3" customFormat="true" x14ac:dyDescent="0.25">
      <c r="A107" s="398" t="str">
        <f ca="true">IF(ISBLANK('Data Summary'!A109),"",'Data Summary'!A109)</f>
        <v/>
      </c>
      <c r="B107" s="126"/>
      <c r="L107" s="126"/>
      <c r="V107" s="126"/>
      <c r="AF107" s="126"/>
      <c r="AP107" s="126"/>
      <c r="AZ107" s="126"/>
      <c r="BA107" s="126"/>
      <c r="BB107" s="126"/>
      <c r="BC107" s="126"/>
      <c r="BD107" s="126"/>
      <c r="BE107" s="126"/>
      <c r="BF107" s="126"/>
      <c r="BG107" s="126"/>
      <c r="BJ107" s="126"/>
      <c r="BT107" s="126"/>
      <c r="CD107" s="126"/>
      <c r="CN107" s="126"/>
      <c r="CX107" s="126"/>
      <c r="DH107" s="126"/>
      <c r="DR107" s="126"/>
      <c r="EB107" s="126"/>
      <c r="EL107" s="126"/>
      <c r="EV107" s="126"/>
      <c r="FF107" s="126"/>
      <c r="FP107" s="126"/>
      <c r="FZ107" s="126"/>
      <c r="GJ107" s="126"/>
      <c r="GT107" s="126"/>
      <c r="HD107" s="126"/>
      <c r="HN107" s="126"/>
      <c r="HX107" s="126"/>
    </row>
    <row xmlns:x14ac="http://schemas.microsoft.com/office/spreadsheetml/2009/9/ac" r="108" s="3" customFormat="true" x14ac:dyDescent="0.25">
      <c r="A108" s="398" t="str">
        <f ca="true">IF(ISBLANK('Data Summary'!A110),"",'Data Summary'!A110)</f>
        <v/>
      </c>
      <c r="B108" s="126"/>
      <c r="L108" s="126"/>
      <c r="V108" s="126"/>
      <c r="AF108" s="126"/>
      <c r="AP108" s="126"/>
      <c r="AZ108" s="126"/>
      <c r="BA108" s="126"/>
      <c r="BB108" s="126"/>
      <c r="BC108" s="126"/>
      <c r="BD108" s="126"/>
      <c r="BE108" s="126"/>
      <c r="BF108" s="126"/>
      <c r="BG108" s="126"/>
      <c r="BJ108" s="126"/>
      <c r="BT108" s="126"/>
      <c r="CD108" s="126"/>
      <c r="CN108" s="126"/>
      <c r="CX108" s="126"/>
      <c r="DH108" s="126"/>
      <c r="DR108" s="126"/>
      <c r="EB108" s="126"/>
      <c r="EL108" s="126"/>
      <c r="EV108" s="126"/>
      <c r="FF108" s="126"/>
      <c r="FP108" s="126"/>
      <c r="FZ108" s="126"/>
      <c r="GJ108" s="126"/>
      <c r="GT108" s="126"/>
      <c r="HD108" s="126"/>
      <c r="HN108" s="126"/>
      <c r="HX108" s="126"/>
    </row>
    <row xmlns:x14ac="http://schemas.microsoft.com/office/spreadsheetml/2009/9/ac" r="109" s="3" customFormat="true" x14ac:dyDescent="0.25">
      <c r="A109" s="398" t="str">
        <f ca="true">IF(ISBLANK('Data Summary'!A111),"",'Data Summary'!A111)</f>
        <v/>
      </c>
      <c r="B109" s="126"/>
      <c r="L109" s="126"/>
      <c r="V109" s="126"/>
      <c r="AF109" s="126"/>
      <c r="AP109" s="126"/>
      <c r="AZ109" s="126"/>
      <c r="BA109" s="126"/>
      <c r="BB109" s="126"/>
      <c r="BC109" s="126"/>
      <c r="BD109" s="126"/>
      <c r="BE109" s="126"/>
      <c r="BF109" s="126"/>
      <c r="BG109" s="126"/>
      <c r="BJ109" s="126"/>
      <c r="BT109" s="126"/>
      <c r="CD109" s="126"/>
      <c r="CN109" s="126"/>
      <c r="CX109" s="126"/>
      <c r="DH109" s="126"/>
      <c r="DR109" s="126"/>
      <c r="EB109" s="126"/>
      <c r="EL109" s="126"/>
      <c r="EV109" s="126"/>
      <c r="FF109" s="126"/>
      <c r="FP109" s="126"/>
      <c r="FZ109" s="126"/>
      <c r="GJ109" s="126"/>
      <c r="GT109" s="126"/>
      <c r="HD109" s="126"/>
      <c r="HN109" s="126"/>
      <c r="HX109" s="126"/>
    </row>
    <row xmlns:x14ac="http://schemas.microsoft.com/office/spreadsheetml/2009/9/ac" r="110" s="3" customFormat="true" x14ac:dyDescent="0.25">
      <c r="A110" s="398" t="str">
        <f ca="true">IF(ISBLANK('Data Summary'!A112),"",'Data Summary'!A112)</f>
        <v/>
      </c>
      <c r="B110" s="126"/>
      <c r="L110" s="126"/>
      <c r="V110" s="126"/>
      <c r="AF110" s="126"/>
      <c r="AP110" s="126"/>
      <c r="AZ110" s="126"/>
      <c r="BA110" s="126"/>
      <c r="BB110" s="126"/>
      <c r="BC110" s="126"/>
      <c r="BD110" s="126"/>
      <c r="BE110" s="126"/>
      <c r="BF110" s="126"/>
      <c r="BG110" s="126"/>
      <c r="BJ110" s="126"/>
      <c r="BT110" s="126"/>
      <c r="CD110" s="126"/>
      <c r="CN110" s="126"/>
      <c r="CX110" s="126"/>
      <c r="DH110" s="126"/>
      <c r="DR110" s="126"/>
      <c r="EB110" s="126"/>
      <c r="EL110" s="126"/>
      <c r="EV110" s="126"/>
      <c r="FF110" s="126"/>
      <c r="FP110" s="126"/>
      <c r="FZ110" s="126"/>
      <c r="GJ110" s="126"/>
      <c r="GT110" s="126"/>
      <c r="HD110" s="126"/>
      <c r="HN110" s="126"/>
      <c r="HX110" s="126"/>
    </row>
    <row xmlns:x14ac="http://schemas.microsoft.com/office/spreadsheetml/2009/9/ac" r="111" s="3" customFormat="true" x14ac:dyDescent="0.25">
      <c r="A111" s="398" t="str">
        <f ca="true">IF(ISBLANK('Data Summary'!A113),"",'Data Summary'!A113)</f>
        <v/>
      </c>
      <c r="B111" s="126"/>
      <c r="L111" s="126"/>
      <c r="V111" s="126"/>
      <c r="AF111" s="126"/>
      <c r="AP111" s="126"/>
      <c r="AZ111" s="126"/>
      <c r="BA111" s="126"/>
      <c r="BB111" s="126"/>
      <c r="BC111" s="126"/>
      <c r="BD111" s="126"/>
      <c r="BE111" s="126"/>
      <c r="BF111" s="126"/>
      <c r="BG111" s="126"/>
      <c r="BJ111" s="126"/>
      <c r="BT111" s="126"/>
      <c r="CD111" s="126"/>
      <c r="CN111" s="126"/>
      <c r="CX111" s="126"/>
      <c r="DH111" s="126"/>
      <c r="DR111" s="126"/>
      <c r="EB111" s="126"/>
      <c r="EL111" s="126"/>
      <c r="EV111" s="126"/>
      <c r="FF111" s="126"/>
      <c r="FP111" s="126"/>
      <c r="FZ111" s="126"/>
      <c r="GJ111" s="126"/>
      <c r="GT111" s="126"/>
      <c r="HD111" s="126"/>
      <c r="HN111" s="126"/>
      <c r="HX111" s="126"/>
    </row>
    <row xmlns:x14ac="http://schemas.microsoft.com/office/spreadsheetml/2009/9/ac" r="112" s="3" customFormat="true" x14ac:dyDescent="0.25">
      <c r="A112" s="398" t="str">
        <f ca="true">IF(ISBLANK('Data Summary'!A114),"",'Data Summary'!A114)</f>
        <v/>
      </c>
      <c r="B112" s="126"/>
      <c r="L112" s="126"/>
      <c r="V112" s="126"/>
      <c r="AF112" s="126"/>
      <c r="AP112" s="126"/>
      <c r="AZ112" s="126"/>
      <c r="BA112" s="126"/>
      <c r="BB112" s="126"/>
      <c r="BC112" s="126"/>
      <c r="BD112" s="126"/>
      <c r="BE112" s="126"/>
      <c r="BF112" s="126"/>
      <c r="BG112" s="126"/>
      <c r="BJ112" s="126"/>
      <c r="BT112" s="126"/>
      <c r="CD112" s="126"/>
      <c r="CN112" s="126"/>
      <c r="CX112" s="126"/>
      <c r="DH112" s="126"/>
      <c r="DR112" s="126"/>
      <c r="EB112" s="126"/>
      <c r="EL112" s="126"/>
      <c r="EV112" s="126"/>
      <c r="FF112" s="126"/>
      <c r="FP112" s="126"/>
      <c r="FZ112" s="126"/>
      <c r="GJ112" s="126"/>
      <c r="GT112" s="126"/>
      <c r="HD112" s="126"/>
      <c r="HN112" s="126"/>
      <c r="HX112" s="126"/>
    </row>
    <row xmlns:x14ac="http://schemas.microsoft.com/office/spreadsheetml/2009/9/ac" r="113" s="3" customFormat="true" x14ac:dyDescent="0.25">
      <c r="A113" s="398" t="str">
        <f ca="true">IF(ISBLANK('Data Summary'!A115),"",'Data Summary'!A115)</f>
        <v/>
      </c>
      <c r="B113" s="126"/>
      <c r="L113" s="126"/>
      <c r="V113" s="126"/>
      <c r="AF113" s="126"/>
      <c r="AP113" s="126"/>
      <c r="AZ113" s="126"/>
      <c r="BA113" s="126"/>
      <c r="BB113" s="126"/>
      <c r="BC113" s="126"/>
      <c r="BD113" s="126"/>
      <c r="BE113" s="126"/>
      <c r="BF113" s="126"/>
      <c r="BG113" s="126"/>
      <c r="BJ113" s="126"/>
      <c r="BT113" s="126"/>
      <c r="CD113" s="126"/>
      <c r="CN113" s="126"/>
      <c r="CX113" s="126"/>
      <c r="DH113" s="126"/>
      <c r="DR113" s="126"/>
      <c r="EB113" s="126"/>
      <c r="EL113" s="126"/>
      <c r="EV113" s="126"/>
      <c r="FF113" s="126"/>
      <c r="FP113" s="126"/>
      <c r="FZ113" s="126"/>
      <c r="GJ113" s="126"/>
      <c r="GT113" s="126"/>
      <c r="HD113" s="126"/>
      <c r="HN113" s="126"/>
      <c r="HX113" s="126"/>
    </row>
    <row xmlns:x14ac="http://schemas.microsoft.com/office/spreadsheetml/2009/9/ac" r="114" s="3" customFormat="true" x14ac:dyDescent="0.25">
      <c r="A114" s="398" t="str">
        <f ca="true">IF(ISBLANK('Data Summary'!A116),"",'Data Summary'!A116)</f>
        <v/>
      </c>
      <c r="B114" s="126"/>
      <c r="L114" s="126"/>
      <c r="V114" s="126"/>
      <c r="AF114" s="126"/>
      <c r="AP114" s="126"/>
      <c r="AZ114" s="126"/>
      <c r="BA114" s="126"/>
      <c r="BB114" s="126"/>
      <c r="BC114" s="126"/>
      <c r="BD114" s="126"/>
      <c r="BE114" s="126"/>
      <c r="BF114" s="126"/>
      <c r="BG114" s="126"/>
      <c r="BJ114" s="126"/>
      <c r="BT114" s="126"/>
      <c r="CD114" s="126"/>
      <c r="CN114" s="126"/>
      <c r="CX114" s="126"/>
      <c r="DH114" s="126"/>
      <c r="DR114" s="126"/>
      <c r="EB114" s="126"/>
      <c r="EL114" s="126"/>
      <c r="EV114" s="126"/>
      <c r="FF114" s="126"/>
      <c r="FP114" s="126"/>
      <c r="FZ114" s="126"/>
      <c r="GJ114" s="126"/>
      <c r="GT114" s="126"/>
      <c r="HD114" s="126"/>
      <c r="HN114" s="126"/>
      <c r="HX114" s="126"/>
    </row>
    <row xmlns:x14ac="http://schemas.microsoft.com/office/spreadsheetml/2009/9/ac" r="115" s="3" customFormat="true" x14ac:dyDescent="0.25">
      <c r="A115" s="398" t="str">
        <f ca="true">IF(ISBLANK('Data Summary'!A117),"",'Data Summary'!A117)</f>
        <v/>
      </c>
      <c r="B115" s="126"/>
      <c r="L115" s="126"/>
      <c r="V115" s="126"/>
      <c r="AF115" s="126"/>
      <c r="AP115" s="126"/>
      <c r="AZ115" s="126"/>
      <c r="BA115" s="126"/>
      <c r="BB115" s="126"/>
      <c r="BC115" s="126"/>
      <c r="BD115" s="126"/>
      <c r="BE115" s="126"/>
      <c r="BF115" s="126"/>
      <c r="BG115" s="126"/>
      <c r="BJ115" s="126"/>
      <c r="BT115" s="126"/>
      <c r="CD115" s="126"/>
      <c r="CN115" s="126"/>
      <c r="CX115" s="126"/>
      <c r="DH115" s="126"/>
      <c r="DR115" s="126"/>
      <c r="EB115" s="126"/>
      <c r="EL115" s="126"/>
      <c r="EV115" s="126"/>
      <c r="FF115" s="126"/>
      <c r="FP115" s="126"/>
      <c r="FZ115" s="126"/>
      <c r="GJ115" s="126"/>
      <c r="GT115" s="126"/>
      <c r="HD115" s="126"/>
      <c r="HN115" s="126"/>
      <c r="HX115" s="126"/>
    </row>
    <row xmlns:x14ac="http://schemas.microsoft.com/office/spreadsheetml/2009/9/ac" r="116" s="3" customFormat="true" x14ac:dyDescent="0.25">
      <c r="A116" s="398" t="str">
        <f ca="true">IF(ISBLANK('Data Summary'!A118),"",'Data Summary'!A118)</f>
        <v/>
      </c>
      <c r="B116" s="126"/>
      <c r="L116" s="126"/>
      <c r="V116" s="126"/>
      <c r="AF116" s="126"/>
      <c r="AP116" s="126"/>
      <c r="AZ116" s="126"/>
      <c r="BA116" s="126"/>
      <c r="BB116" s="126"/>
      <c r="BC116" s="126"/>
      <c r="BD116" s="126"/>
      <c r="BE116" s="126"/>
      <c r="BF116" s="126"/>
      <c r="BG116" s="126"/>
      <c r="BJ116" s="126"/>
      <c r="BT116" s="126"/>
      <c r="CD116" s="126"/>
      <c r="CN116" s="126"/>
      <c r="CX116" s="126"/>
      <c r="DH116" s="126"/>
      <c r="DR116" s="126"/>
      <c r="EB116" s="126"/>
      <c r="EL116" s="126"/>
      <c r="EV116" s="126"/>
      <c r="FF116" s="126"/>
      <c r="FP116" s="126"/>
      <c r="FZ116" s="126"/>
      <c r="GJ116" s="126"/>
      <c r="GT116" s="126"/>
      <c r="HD116" s="126"/>
      <c r="HN116" s="126"/>
      <c r="HX116" s="126"/>
    </row>
    <row xmlns:x14ac="http://schemas.microsoft.com/office/spreadsheetml/2009/9/ac" r="117" s="3" customFormat="true" x14ac:dyDescent="0.25">
      <c r="A117" s="398" t="str">
        <f ca="true">IF(ISBLANK('Data Summary'!A119),"",'Data Summary'!A119)</f>
        <v/>
      </c>
      <c r="B117" s="126"/>
      <c r="L117" s="126"/>
      <c r="V117" s="126"/>
      <c r="AF117" s="126"/>
      <c r="AP117" s="126"/>
      <c r="AZ117" s="126"/>
      <c r="BA117" s="126"/>
      <c r="BB117" s="126"/>
      <c r="BC117" s="126"/>
      <c r="BD117" s="126"/>
      <c r="BE117" s="126"/>
      <c r="BF117" s="126"/>
      <c r="BG117" s="126"/>
      <c r="BJ117" s="126"/>
      <c r="BT117" s="126"/>
      <c r="CD117" s="126"/>
      <c r="CN117" s="126"/>
      <c r="CX117" s="126"/>
      <c r="DH117" s="126"/>
      <c r="DR117" s="126"/>
      <c r="EB117" s="126"/>
      <c r="EL117" s="126"/>
      <c r="EV117" s="126"/>
      <c r="FF117" s="126"/>
      <c r="FP117" s="126"/>
      <c r="FZ117" s="126"/>
      <c r="GJ117" s="126"/>
      <c r="GT117" s="126"/>
      <c r="HD117" s="126"/>
      <c r="HN117" s="126"/>
      <c r="HX117" s="126"/>
    </row>
    <row xmlns:x14ac="http://schemas.microsoft.com/office/spreadsheetml/2009/9/ac" r="118" s="3" customFormat="true" x14ac:dyDescent="0.25">
      <c r="A118" s="398" t="str">
        <f ca="true">IF(ISBLANK('Data Summary'!A120),"",'Data Summary'!A120)</f>
        <v/>
      </c>
      <c r="B118" s="126"/>
      <c r="L118" s="126"/>
      <c r="V118" s="126"/>
      <c r="AF118" s="126"/>
      <c r="AP118" s="126"/>
      <c r="AZ118" s="126"/>
      <c r="BA118" s="126"/>
      <c r="BB118" s="126"/>
      <c r="BC118" s="126"/>
      <c r="BD118" s="126"/>
      <c r="BE118" s="126"/>
      <c r="BF118" s="126"/>
      <c r="BG118" s="126"/>
      <c r="BJ118" s="126"/>
      <c r="BT118" s="126"/>
      <c r="CD118" s="126"/>
      <c r="CN118" s="126"/>
      <c r="CX118" s="126"/>
      <c r="DH118" s="126"/>
      <c r="DR118" s="126"/>
      <c r="EB118" s="126"/>
      <c r="EL118" s="126"/>
      <c r="EV118" s="126"/>
      <c r="FF118" s="126"/>
      <c r="FP118" s="126"/>
      <c r="FZ118" s="126"/>
      <c r="GJ118" s="126"/>
      <c r="GT118" s="126"/>
      <c r="HD118" s="126"/>
      <c r="HN118" s="126"/>
      <c r="HX118" s="126"/>
    </row>
    <row xmlns:x14ac="http://schemas.microsoft.com/office/spreadsheetml/2009/9/ac" r="119" s="3" customFormat="true" x14ac:dyDescent="0.25">
      <c r="A119" s="398" t="str">
        <f ca="true">IF(ISBLANK('Data Summary'!A121),"",'Data Summary'!A121)</f>
        <v/>
      </c>
      <c r="B119" s="126"/>
      <c r="L119" s="126"/>
      <c r="V119" s="126"/>
      <c r="AF119" s="126"/>
      <c r="AP119" s="126"/>
      <c r="AZ119" s="126"/>
      <c r="BA119" s="126"/>
      <c r="BB119" s="126"/>
      <c r="BC119" s="126"/>
      <c r="BD119" s="126"/>
      <c r="BE119" s="126"/>
      <c r="BF119" s="126"/>
      <c r="BG119" s="126"/>
      <c r="BJ119" s="126"/>
      <c r="BT119" s="126"/>
      <c r="CD119" s="126"/>
      <c r="CN119" s="126"/>
      <c r="CX119" s="126"/>
      <c r="DH119" s="126"/>
      <c r="DR119" s="126"/>
      <c r="EB119" s="126"/>
      <c r="EL119" s="126"/>
      <c r="EV119" s="126"/>
      <c r="FF119" s="126"/>
      <c r="FP119" s="126"/>
      <c r="FZ119" s="126"/>
      <c r="GJ119" s="126"/>
      <c r="GT119" s="126"/>
      <c r="HD119" s="126"/>
      <c r="HN119" s="126"/>
      <c r="HX119" s="126"/>
    </row>
    <row xmlns:x14ac="http://schemas.microsoft.com/office/spreadsheetml/2009/9/ac" r="120" s="3" customFormat="true" x14ac:dyDescent="0.25">
      <c r="A120" s="398" t="str">
        <f ca="true">IF(ISBLANK('Data Summary'!A122),"",'Data Summary'!A122)</f>
        <v/>
      </c>
      <c r="B120" s="126"/>
      <c r="L120" s="126"/>
      <c r="V120" s="126"/>
      <c r="AF120" s="126"/>
      <c r="AP120" s="126"/>
      <c r="AZ120" s="126"/>
      <c r="BA120" s="126"/>
      <c r="BB120" s="126"/>
      <c r="BC120" s="126"/>
      <c r="BD120" s="126"/>
      <c r="BE120" s="126"/>
      <c r="BF120" s="126"/>
      <c r="BG120" s="126"/>
      <c r="BJ120" s="126"/>
      <c r="BT120" s="126"/>
      <c r="CD120" s="126"/>
      <c r="CN120" s="126"/>
      <c r="CX120" s="126"/>
      <c r="DH120" s="126"/>
      <c r="DR120" s="126"/>
      <c r="EB120" s="126"/>
      <c r="EL120" s="126"/>
      <c r="EV120" s="126"/>
      <c r="FF120" s="126"/>
      <c r="FP120" s="126"/>
      <c r="FZ120" s="126"/>
      <c r="GJ120" s="126"/>
      <c r="GT120" s="126"/>
      <c r="HD120" s="126"/>
      <c r="HN120" s="126"/>
      <c r="HX120" s="126"/>
    </row>
    <row xmlns:x14ac="http://schemas.microsoft.com/office/spreadsheetml/2009/9/ac" r="121" s="3" customFormat="true" x14ac:dyDescent="0.25">
      <c r="A121" s="398" t="str">
        <f ca="true">IF(ISBLANK('Data Summary'!A123),"",'Data Summary'!A123)</f>
        <v/>
      </c>
      <c r="B121" s="126"/>
      <c r="L121" s="126"/>
      <c r="V121" s="126"/>
      <c r="AF121" s="126"/>
      <c r="AP121" s="126"/>
      <c r="AZ121" s="126"/>
      <c r="BA121" s="126"/>
      <c r="BB121" s="126"/>
      <c r="BC121" s="126"/>
      <c r="BD121" s="126"/>
      <c r="BE121" s="126"/>
      <c r="BF121" s="126"/>
      <c r="BG121" s="126"/>
      <c r="BJ121" s="126"/>
      <c r="BT121" s="126"/>
      <c r="CD121" s="126"/>
      <c r="CN121" s="126"/>
      <c r="CX121" s="126"/>
      <c r="DH121" s="126"/>
      <c r="DR121" s="126"/>
      <c r="EB121" s="126"/>
      <c r="EL121" s="126"/>
      <c r="EV121" s="126"/>
      <c r="FF121" s="126"/>
      <c r="FP121" s="126"/>
      <c r="FZ121" s="126"/>
      <c r="GJ121" s="126"/>
      <c r="GT121" s="126"/>
      <c r="HD121" s="126"/>
      <c r="HN121" s="126"/>
      <c r="HX121" s="126"/>
    </row>
    <row xmlns:x14ac="http://schemas.microsoft.com/office/spreadsheetml/2009/9/ac" r="122" s="3" customFormat="true" x14ac:dyDescent="0.25">
      <c r="A122" s="398" t="str">
        <f ca="true">IF(ISBLANK('Data Summary'!A124),"",'Data Summary'!A124)</f>
        <v/>
      </c>
      <c r="B122" s="126"/>
      <c r="L122" s="126"/>
      <c r="V122" s="126"/>
      <c r="AF122" s="126"/>
      <c r="AP122" s="126"/>
      <c r="AZ122" s="126"/>
      <c r="BA122" s="126"/>
      <c r="BB122" s="126"/>
      <c r="BC122" s="126"/>
      <c r="BD122" s="126"/>
      <c r="BE122" s="126"/>
      <c r="BF122" s="126"/>
      <c r="BG122" s="126"/>
      <c r="BJ122" s="126"/>
      <c r="BT122" s="126"/>
      <c r="CD122" s="126"/>
      <c r="CN122" s="126"/>
      <c r="CX122" s="126"/>
      <c r="DH122" s="126"/>
      <c r="DR122" s="126"/>
      <c r="EB122" s="126"/>
      <c r="EL122" s="126"/>
      <c r="EV122" s="126"/>
      <c r="FF122" s="126"/>
      <c r="FP122" s="126"/>
      <c r="FZ122" s="126"/>
      <c r="GJ122" s="126"/>
      <c r="GT122" s="126"/>
      <c r="HD122" s="126"/>
      <c r="HN122" s="126"/>
      <c r="HX122" s="126"/>
    </row>
    <row xmlns:x14ac="http://schemas.microsoft.com/office/spreadsheetml/2009/9/ac" r="123" s="3" customFormat="true" x14ac:dyDescent="0.25">
      <c r="A123" s="398" t="str">
        <f ca="true">IF(ISBLANK('Data Summary'!A125),"",'Data Summary'!A125)</f>
        <v/>
      </c>
      <c r="B123" s="126"/>
      <c r="L123" s="126"/>
      <c r="V123" s="126"/>
      <c r="AF123" s="126"/>
      <c r="AP123" s="126"/>
      <c r="AZ123" s="126"/>
      <c r="BA123" s="126"/>
      <c r="BB123" s="126"/>
      <c r="BC123" s="126"/>
      <c r="BD123" s="126"/>
      <c r="BE123" s="126"/>
      <c r="BF123" s="126"/>
      <c r="BG123" s="126"/>
      <c r="BJ123" s="126"/>
      <c r="BT123" s="126"/>
      <c r="CD123" s="126"/>
      <c r="CN123" s="126"/>
      <c r="CX123" s="126"/>
      <c r="DH123" s="126"/>
      <c r="DR123" s="126"/>
      <c r="EB123" s="126"/>
      <c r="EL123" s="126"/>
      <c r="EV123" s="126"/>
      <c r="FF123" s="126"/>
      <c r="FP123" s="126"/>
      <c r="FZ123" s="126"/>
      <c r="GJ123" s="126"/>
      <c r="GT123" s="126"/>
      <c r="HD123" s="126"/>
      <c r="HN123" s="126"/>
      <c r="HX123" s="126"/>
    </row>
    <row xmlns:x14ac="http://schemas.microsoft.com/office/spreadsheetml/2009/9/ac" r="124" s="3" customFormat="true" x14ac:dyDescent="0.25">
      <c r="A124" s="398" t="str">
        <f ca="true">IF(ISBLANK('Data Summary'!A126),"",'Data Summary'!A126)</f>
        <v/>
      </c>
      <c r="B124" s="126"/>
      <c r="L124" s="126"/>
      <c r="V124" s="126"/>
      <c r="AF124" s="126"/>
      <c r="AP124" s="126"/>
      <c r="AZ124" s="126"/>
      <c r="BA124" s="126"/>
      <c r="BB124" s="126"/>
      <c r="BC124" s="126"/>
      <c r="BD124" s="126"/>
      <c r="BE124" s="126"/>
      <c r="BF124" s="126"/>
      <c r="BG124" s="126"/>
      <c r="BJ124" s="126"/>
      <c r="BT124" s="126"/>
      <c r="CD124" s="126"/>
      <c r="CN124" s="126"/>
      <c r="CX124" s="126"/>
      <c r="DH124" s="126"/>
      <c r="DR124" s="126"/>
      <c r="EB124" s="126"/>
      <c r="EL124" s="126"/>
      <c r="EV124" s="126"/>
      <c r="FF124" s="126"/>
      <c r="FP124" s="126"/>
      <c r="FZ124" s="126"/>
      <c r="GJ124" s="126"/>
      <c r="GT124" s="126"/>
      <c r="HD124" s="126"/>
      <c r="HN124" s="126"/>
      <c r="HX124" s="126"/>
    </row>
    <row xmlns:x14ac="http://schemas.microsoft.com/office/spreadsheetml/2009/9/ac" r="125" s="3" customFormat="true" x14ac:dyDescent="0.25">
      <c r="A125" s="398" t="str">
        <f ca="true">IF(ISBLANK('Data Summary'!A127),"",'Data Summary'!A127)</f>
        <v/>
      </c>
      <c r="B125" s="126"/>
      <c r="L125" s="126"/>
      <c r="V125" s="126"/>
      <c r="AF125" s="126"/>
      <c r="AP125" s="126"/>
      <c r="AZ125" s="126"/>
      <c r="BA125" s="126"/>
      <c r="BB125" s="126"/>
      <c r="BC125" s="126"/>
      <c r="BD125" s="126"/>
      <c r="BE125" s="126"/>
      <c r="BF125" s="126"/>
      <c r="BG125" s="126"/>
      <c r="BJ125" s="126"/>
      <c r="BT125" s="126"/>
      <c r="CD125" s="126"/>
      <c r="CN125" s="126"/>
      <c r="CX125" s="126"/>
      <c r="DH125" s="126"/>
      <c r="DR125" s="126"/>
      <c r="EB125" s="126"/>
      <c r="EL125" s="126"/>
      <c r="EV125" s="126"/>
      <c r="FF125" s="126"/>
      <c r="FP125" s="126"/>
      <c r="FZ125" s="126"/>
      <c r="GJ125" s="126"/>
      <c r="GT125" s="126"/>
      <c r="HD125" s="126"/>
      <c r="HN125" s="126"/>
      <c r="HX125" s="126"/>
    </row>
    <row xmlns:x14ac="http://schemas.microsoft.com/office/spreadsheetml/2009/9/ac" r="126" s="3" customFormat="true" x14ac:dyDescent="0.25">
      <c r="A126" s="398" t="str">
        <f ca="true">IF(ISBLANK('Data Summary'!A128),"",'Data Summary'!A128)</f>
        <v/>
      </c>
      <c r="B126" s="126"/>
      <c r="L126" s="126"/>
      <c r="V126" s="126"/>
      <c r="AF126" s="126"/>
      <c r="AP126" s="126"/>
      <c r="AZ126" s="126"/>
      <c r="BA126" s="126"/>
      <c r="BB126" s="126"/>
      <c r="BC126" s="126"/>
      <c r="BD126" s="126"/>
      <c r="BE126" s="126"/>
      <c r="BF126" s="126"/>
      <c r="BG126" s="126"/>
      <c r="BJ126" s="126"/>
      <c r="BT126" s="126"/>
      <c r="CD126" s="126"/>
      <c r="CN126" s="126"/>
      <c r="CX126" s="126"/>
      <c r="DH126" s="126"/>
      <c r="DR126" s="126"/>
      <c r="EB126" s="126"/>
      <c r="EL126" s="126"/>
      <c r="EV126" s="126"/>
      <c r="FF126" s="126"/>
      <c r="FP126" s="126"/>
      <c r="FZ126" s="126"/>
      <c r="GJ126" s="126"/>
      <c r="GT126" s="126"/>
      <c r="HD126" s="126"/>
      <c r="HN126" s="126"/>
      <c r="HX126" s="126"/>
    </row>
    <row xmlns:x14ac="http://schemas.microsoft.com/office/spreadsheetml/2009/9/ac" r="127" s="3" customFormat="true" x14ac:dyDescent="0.25">
      <c r="A127" s="398" t="str">
        <f ca="true">IF(ISBLANK('Data Summary'!A129),"",'Data Summary'!A129)</f>
        <v/>
      </c>
      <c r="B127" s="126"/>
      <c r="L127" s="126"/>
      <c r="V127" s="126"/>
      <c r="AF127" s="126"/>
      <c r="AP127" s="126"/>
      <c r="AZ127" s="126"/>
      <c r="BA127" s="126"/>
      <c r="BB127" s="126"/>
      <c r="BC127" s="126"/>
      <c r="BD127" s="126"/>
      <c r="BE127" s="126"/>
      <c r="BF127" s="126"/>
      <c r="BG127" s="126"/>
      <c r="BJ127" s="126"/>
      <c r="BT127" s="126"/>
      <c r="CD127" s="126"/>
      <c r="CN127" s="126"/>
      <c r="CX127" s="126"/>
      <c r="DH127" s="126"/>
      <c r="DR127" s="126"/>
      <c r="EB127" s="126"/>
      <c r="EL127" s="126"/>
      <c r="EV127" s="126"/>
      <c r="FF127" s="126"/>
      <c r="FP127" s="126"/>
      <c r="FZ127" s="126"/>
      <c r="GJ127" s="126"/>
      <c r="GT127" s="126"/>
      <c r="HD127" s="126"/>
      <c r="HN127" s="126"/>
      <c r="HX127" s="126"/>
    </row>
    <row xmlns:x14ac="http://schemas.microsoft.com/office/spreadsheetml/2009/9/ac" r="128" s="3" customFormat="true" x14ac:dyDescent="0.25">
      <c r="A128" s="398" t="str">
        <f ca="true">IF(ISBLANK('Data Summary'!A130),"",'Data Summary'!A130)</f>
        <v/>
      </c>
      <c r="B128" s="126"/>
      <c r="L128" s="126"/>
      <c r="V128" s="126"/>
      <c r="AF128" s="126"/>
      <c r="AP128" s="126"/>
      <c r="AZ128" s="126"/>
      <c r="BA128" s="126"/>
      <c r="BB128" s="126"/>
      <c r="BC128" s="126"/>
      <c r="BD128" s="126"/>
      <c r="BE128" s="126"/>
      <c r="BF128" s="126"/>
      <c r="BG128" s="126"/>
      <c r="BJ128" s="126"/>
      <c r="BT128" s="126"/>
      <c r="CD128" s="126"/>
      <c r="CN128" s="126"/>
      <c r="CX128" s="126"/>
      <c r="DH128" s="126"/>
      <c r="DR128" s="126"/>
      <c r="EB128" s="126"/>
      <c r="EL128" s="126"/>
      <c r="EV128" s="126"/>
      <c r="FF128" s="126"/>
      <c r="FP128" s="126"/>
      <c r="FZ128" s="126"/>
      <c r="GJ128" s="126"/>
      <c r="GT128" s="126"/>
      <c r="HD128" s="126"/>
      <c r="HN128" s="126"/>
      <c r="HX128" s="126"/>
    </row>
    <row xmlns:x14ac="http://schemas.microsoft.com/office/spreadsheetml/2009/9/ac" r="129" s="3" customFormat="true" x14ac:dyDescent="0.25">
      <c r="A129" s="398" t="str">
        <f ca="true">IF(ISBLANK('Data Summary'!A131),"",'Data Summary'!A131)</f>
        <v/>
      </c>
      <c r="B129" s="126"/>
      <c r="L129" s="126"/>
      <c r="V129" s="126"/>
      <c r="AF129" s="126"/>
      <c r="AP129" s="126"/>
      <c r="AZ129" s="126"/>
      <c r="BA129" s="126"/>
      <c r="BB129" s="126"/>
      <c r="BC129" s="126"/>
      <c r="BD129" s="126"/>
      <c r="BE129" s="126"/>
      <c r="BF129" s="126"/>
      <c r="BG129" s="126"/>
      <c r="BJ129" s="126"/>
      <c r="BT129" s="126"/>
      <c r="CD129" s="126"/>
      <c r="CN129" s="126"/>
      <c r="CX129" s="126"/>
      <c r="DH129" s="126"/>
      <c r="DR129" s="126"/>
      <c r="EB129" s="126"/>
      <c r="EL129" s="126"/>
      <c r="EV129" s="126"/>
      <c r="FF129" s="126"/>
      <c r="FP129" s="126"/>
      <c r="FZ129" s="126"/>
      <c r="GJ129" s="126"/>
      <c r="GT129" s="126"/>
      <c r="HD129" s="126"/>
      <c r="HN129" s="126"/>
      <c r="HX129" s="126"/>
    </row>
    <row xmlns:x14ac="http://schemas.microsoft.com/office/spreadsheetml/2009/9/ac" r="130" s="3" customFormat="true" x14ac:dyDescent="0.25">
      <c r="A130" s="398" t="str">
        <f ca="true">IF(ISBLANK('Data Summary'!A132),"",'Data Summary'!A132)</f>
        <v/>
      </c>
      <c r="B130" s="126"/>
      <c r="L130" s="126"/>
      <c r="V130" s="126"/>
      <c r="AF130" s="126"/>
      <c r="AP130" s="126"/>
      <c r="AZ130" s="126"/>
      <c r="BA130" s="126"/>
      <c r="BB130" s="126"/>
      <c r="BC130" s="126"/>
      <c r="BD130" s="126"/>
      <c r="BE130" s="126"/>
      <c r="BF130" s="126"/>
      <c r="BG130" s="126"/>
      <c r="BJ130" s="126"/>
      <c r="BT130" s="126"/>
      <c r="CD130" s="126"/>
      <c r="CN130" s="126"/>
      <c r="CX130" s="126"/>
      <c r="DH130" s="126"/>
      <c r="DR130" s="126"/>
      <c r="EB130" s="126"/>
      <c r="EL130" s="126"/>
      <c r="EV130" s="126"/>
      <c r="FF130" s="126"/>
      <c r="FP130" s="126"/>
      <c r="FZ130" s="126"/>
      <c r="GJ130" s="126"/>
      <c r="GT130" s="126"/>
      <c r="HD130" s="126"/>
      <c r="HN130" s="126"/>
      <c r="HX130" s="126"/>
    </row>
    <row xmlns:x14ac="http://schemas.microsoft.com/office/spreadsheetml/2009/9/ac" r="131" s="3" customFormat="true" x14ac:dyDescent="0.25">
      <c r="A131" s="398" t="str">
        <f ca="true">IF(ISBLANK('Data Summary'!A133),"",'Data Summary'!A133)</f>
        <v/>
      </c>
      <c r="B131" s="126"/>
      <c r="L131" s="126"/>
      <c r="V131" s="126"/>
      <c r="AF131" s="126"/>
      <c r="AP131" s="126"/>
      <c r="AZ131" s="126"/>
      <c r="BA131" s="126"/>
      <c r="BB131" s="126"/>
      <c r="BC131" s="126"/>
      <c r="BD131" s="126"/>
      <c r="BE131" s="126"/>
      <c r="BF131" s="126"/>
      <c r="BG131" s="126"/>
      <c r="BJ131" s="126"/>
      <c r="BT131" s="126"/>
      <c r="CD131" s="126"/>
      <c r="CN131" s="126"/>
      <c r="CX131" s="126"/>
      <c r="DH131" s="126"/>
      <c r="DR131" s="126"/>
      <c r="EB131" s="126"/>
      <c r="EL131" s="126"/>
      <c r="EV131" s="126"/>
      <c r="FF131" s="126"/>
      <c r="FP131" s="126"/>
      <c r="FZ131" s="126"/>
      <c r="GJ131" s="126"/>
      <c r="GT131" s="126"/>
      <c r="HD131" s="126"/>
      <c r="HN131" s="126"/>
      <c r="HX131" s="126"/>
    </row>
    <row xmlns:x14ac="http://schemas.microsoft.com/office/spreadsheetml/2009/9/ac" r="132" s="3" customFormat="true" x14ac:dyDescent="0.25">
      <c r="A132" s="398" t="str">
        <f ca="true">IF(ISBLANK('Data Summary'!A134),"",'Data Summary'!A134)</f>
        <v/>
      </c>
      <c r="B132" s="126"/>
      <c r="L132" s="126"/>
      <c r="V132" s="126"/>
      <c r="AF132" s="126"/>
      <c r="AP132" s="126"/>
      <c r="AZ132" s="126"/>
      <c r="BA132" s="126"/>
      <c r="BB132" s="126"/>
      <c r="BC132" s="126"/>
      <c r="BD132" s="126"/>
      <c r="BE132" s="126"/>
      <c r="BF132" s="126"/>
      <c r="BG132" s="126"/>
      <c r="BJ132" s="126"/>
      <c r="BT132" s="126"/>
      <c r="CD132" s="126"/>
      <c r="CN132" s="126"/>
      <c r="CX132" s="126"/>
      <c r="DH132" s="126"/>
      <c r="DR132" s="126"/>
      <c r="EB132" s="126"/>
      <c r="EL132" s="126"/>
      <c r="EV132" s="126"/>
      <c r="FF132" s="126"/>
      <c r="FP132" s="126"/>
      <c r="FZ132" s="126"/>
      <c r="GJ132" s="126"/>
      <c r="GT132" s="126"/>
      <c r="HD132" s="126"/>
      <c r="HN132" s="126"/>
      <c r="HX132" s="126"/>
    </row>
    <row xmlns:x14ac="http://schemas.microsoft.com/office/spreadsheetml/2009/9/ac" r="133" s="3" customFormat="true" x14ac:dyDescent="0.25">
      <c r="A133" s="398" t="str">
        <f ca="true">IF(ISBLANK('Data Summary'!A135),"",'Data Summary'!A135)</f>
        <v/>
      </c>
      <c r="B133" s="126"/>
      <c r="L133" s="126"/>
      <c r="V133" s="126"/>
      <c r="AF133" s="126"/>
      <c r="AP133" s="126"/>
      <c r="AZ133" s="126"/>
      <c r="BA133" s="126"/>
      <c r="BB133" s="126"/>
      <c r="BC133" s="126"/>
      <c r="BD133" s="126"/>
      <c r="BE133" s="126"/>
      <c r="BF133" s="126"/>
      <c r="BG133" s="126"/>
      <c r="BJ133" s="126"/>
      <c r="BT133" s="126"/>
      <c r="CD133" s="126"/>
      <c r="CN133" s="126"/>
      <c r="CX133" s="126"/>
      <c r="DH133" s="126"/>
      <c r="DR133" s="126"/>
      <c r="EB133" s="126"/>
      <c r="EL133" s="126"/>
      <c r="EV133" s="126"/>
      <c r="FF133" s="126"/>
      <c r="FP133" s="126"/>
      <c r="FZ133" s="126"/>
      <c r="GJ133" s="126"/>
      <c r="GT133" s="126"/>
      <c r="HD133" s="126"/>
      <c r="HN133" s="126"/>
      <c r="HX133" s="126"/>
    </row>
    <row xmlns:x14ac="http://schemas.microsoft.com/office/spreadsheetml/2009/9/ac" r="134" s="3" customFormat="true" x14ac:dyDescent="0.25">
      <c r="A134" s="398" t="str">
        <f ca="true">IF(ISBLANK('Data Summary'!A136),"",'Data Summary'!A136)</f>
        <v/>
      </c>
      <c r="B134" s="126"/>
      <c r="L134" s="126"/>
      <c r="V134" s="126"/>
      <c r="AF134" s="126"/>
      <c r="AP134" s="126"/>
      <c r="AZ134" s="126"/>
      <c r="BA134" s="126"/>
      <c r="BB134" s="126"/>
      <c r="BC134" s="126"/>
      <c r="BD134" s="126"/>
      <c r="BE134" s="126"/>
      <c r="BF134" s="126"/>
      <c r="BG134" s="126"/>
      <c r="BJ134" s="126"/>
      <c r="BT134" s="126"/>
      <c r="CD134" s="126"/>
      <c r="CN134" s="126"/>
      <c r="CX134" s="126"/>
      <c r="DH134" s="126"/>
      <c r="DR134" s="126"/>
      <c r="EB134" s="126"/>
      <c r="EL134" s="126"/>
      <c r="EV134" s="126"/>
      <c r="FF134" s="126"/>
      <c r="FP134" s="126"/>
      <c r="FZ134" s="126"/>
      <c r="GJ134" s="126"/>
      <c r="GT134" s="126"/>
      <c r="HD134" s="126"/>
      <c r="HN134" s="126"/>
      <c r="HX134" s="126"/>
    </row>
    <row xmlns:x14ac="http://schemas.microsoft.com/office/spreadsheetml/2009/9/ac" r="135" s="3" customFormat="true" x14ac:dyDescent="0.25">
      <c r="A135" s="398" t="str">
        <f ca="true">IF(ISBLANK('Data Summary'!A137),"",'Data Summary'!A137)</f>
        <v/>
      </c>
      <c r="B135" s="126"/>
      <c r="L135" s="126"/>
      <c r="V135" s="126"/>
      <c r="AF135" s="126"/>
      <c r="AP135" s="126"/>
      <c r="AZ135" s="126"/>
      <c r="BA135" s="126"/>
      <c r="BB135" s="126"/>
      <c r="BC135" s="126"/>
      <c r="BD135" s="126"/>
      <c r="BE135" s="126"/>
      <c r="BF135" s="126"/>
      <c r="BG135" s="126"/>
      <c r="BJ135" s="126"/>
      <c r="BT135" s="126"/>
      <c r="CD135" s="126"/>
      <c r="CN135" s="126"/>
      <c r="CX135" s="126"/>
      <c r="DH135" s="126"/>
      <c r="DR135" s="126"/>
      <c r="EB135" s="126"/>
      <c r="EL135" s="126"/>
      <c r="EV135" s="126"/>
      <c r="FF135" s="126"/>
      <c r="FP135" s="126"/>
      <c r="FZ135" s="126"/>
      <c r="GJ135" s="126"/>
      <c r="GT135" s="126"/>
      <c r="HD135" s="126"/>
      <c r="HN135" s="126"/>
      <c r="HX135" s="126"/>
    </row>
    <row xmlns:x14ac="http://schemas.microsoft.com/office/spreadsheetml/2009/9/ac" r="136" s="3" customFormat="true" x14ac:dyDescent="0.25">
      <c r="A136" s="398" t="str">
        <f ca="true">IF(ISBLANK('Data Summary'!A138),"",'Data Summary'!A138)</f>
        <v/>
      </c>
      <c r="B136" s="126"/>
      <c r="L136" s="126"/>
      <c r="V136" s="126"/>
      <c r="AF136" s="126"/>
      <c r="AP136" s="126"/>
      <c r="AZ136" s="126"/>
      <c r="BA136" s="126"/>
      <c r="BB136" s="126"/>
      <c r="BC136" s="126"/>
      <c r="BD136" s="126"/>
      <c r="BE136" s="126"/>
      <c r="BF136" s="126"/>
      <c r="BG136" s="126"/>
      <c r="BJ136" s="126"/>
      <c r="BT136" s="126"/>
      <c r="CD136" s="126"/>
      <c r="CN136" s="126"/>
      <c r="CX136" s="126"/>
      <c r="DH136" s="126"/>
      <c r="DR136" s="126"/>
      <c r="EB136" s="126"/>
      <c r="EL136" s="126"/>
      <c r="EV136" s="126"/>
      <c r="FF136" s="126"/>
      <c r="FP136" s="126"/>
      <c r="FZ136" s="126"/>
      <c r="GJ136" s="126"/>
      <c r="GT136" s="126"/>
      <c r="HD136" s="126"/>
      <c r="HN136" s="126"/>
      <c r="HX136" s="126"/>
    </row>
    <row xmlns:x14ac="http://schemas.microsoft.com/office/spreadsheetml/2009/9/ac" r="137" s="3" customFormat="true" x14ac:dyDescent="0.25">
      <c r="A137" s="398" t="str">
        <f ca="true">IF(ISBLANK('Data Summary'!A139),"",'Data Summary'!A139)</f>
        <v/>
      </c>
      <c r="B137" s="126"/>
      <c r="L137" s="126"/>
      <c r="V137" s="126"/>
      <c r="AF137" s="126"/>
      <c r="AP137" s="126"/>
      <c r="AZ137" s="126"/>
      <c r="BA137" s="126"/>
      <c r="BB137" s="126"/>
      <c r="BC137" s="126"/>
      <c r="BD137" s="126"/>
      <c r="BE137" s="126"/>
      <c r="BF137" s="126"/>
      <c r="BG137" s="126"/>
      <c r="BJ137" s="126"/>
      <c r="BT137" s="126"/>
      <c r="CD137" s="126"/>
      <c r="CN137" s="126"/>
      <c r="CX137" s="126"/>
      <c r="DH137" s="126"/>
      <c r="DR137" s="126"/>
      <c r="EB137" s="126"/>
      <c r="EL137" s="126"/>
      <c r="EV137" s="126"/>
      <c r="FF137" s="126"/>
      <c r="FP137" s="126"/>
      <c r="FZ137" s="126"/>
      <c r="GJ137" s="126"/>
      <c r="GT137" s="126"/>
      <c r="HD137" s="126"/>
      <c r="HN137" s="126"/>
      <c r="HX137" s="126"/>
    </row>
    <row xmlns:x14ac="http://schemas.microsoft.com/office/spreadsheetml/2009/9/ac" r="138" s="3" customFormat="true" x14ac:dyDescent="0.25">
      <c r="A138" s="398" t="str">
        <f ca="true">IF(ISBLANK('Data Summary'!A140),"",'Data Summary'!A140)</f>
        <v/>
      </c>
      <c r="B138" s="126"/>
      <c r="L138" s="126"/>
      <c r="V138" s="126"/>
      <c r="AF138" s="126"/>
      <c r="AP138" s="126"/>
      <c r="AZ138" s="126"/>
      <c r="BA138" s="126"/>
      <c r="BB138" s="126"/>
      <c r="BC138" s="126"/>
      <c r="BD138" s="126"/>
      <c r="BE138" s="126"/>
      <c r="BF138" s="126"/>
      <c r="BG138" s="126"/>
      <c r="BJ138" s="126"/>
      <c r="BT138" s="126"/>
      <c r="CD138" s="126"/>
      <c r="CN138" s="126"/>
      <c r="CX138" s="126"/>
      <c r="DH138" s="126"/>
      <c r="DR138" s="126"/>
      <c r="EB138" s="126"/>
      <c r="EL138" s="126"/>
      <c r="EV138" s="126"/>
      <c r="FF138" s="126"/>
      <c r="FP138" s="126"/>
      <c r="FZ138" s="126"/>
      <c r="GJ138" s="126"/>
      <c r="GT138" s="126"/>
      <c r="HD138" s="126"/>
      <c r="HN138" s="126"/>
      <c r="HX138" s="126"/>
    </row>
    <row xmlns:x14ac="http://schemas.microsoft.com/office/spreadsheetml/2009/9/ac" r="139" s="3" customFormat="true" x14ac:dyDescent="0.25">
      <c r="A139" s="398" t="str">
        <f ca="true">IF(ISBLANK('Data Summary'!A141),"",'Data Summary'!A141)</f>
        <v/>
      </c>
      <c r="B139" s="126"/>
      <c r="L139" s="126"/>
      <c r="V139" s="126"/>
      <c r="AF139" s="126"/>
      <c r="AP139" s="126"/>
      <c r="AZ139" s="126"/>
      <c r="BA139" s="126"/>
      <c r="BB139" s="126"/>
      <c r="BC139" s="126"/>
      <c r="BD139" s="126"/>
      <c r="BE139" s="126"/>
      <c r="BF139" s="126"/>
      <c r="BG139" s="126"/>
      <c r="BJ139" s="126"/>
      <c r="BT139" s="126"/>
      <c r="CD139" s="126"/>
      <c r="CN139" s="126"/>
      <c r="CX139" s="126"/>
      <c r="DH139" s="126"/>
      <c r="DR139" s="126"/>
      <c r="EB139" s="126"/>
      <c r="EL139" s="126"/>
      <c r="EV139" s="126"/>
      <c r="FF139" s="126"/>
      <c r="FP139" s="126"/>
      <c r="FZ139" s="126"/>
      <c r="GJ139" s="126"/>
      <c r="GT139" s="126"/>
      <c r="HD139" s="126"/>
      <c r="HN139" s="126"/>
      <c r="HX139" s="126"/>
    </row>
    <row xmlns:x14ac="http://schemas.microsoft.com/office/spreadsheetml/2009/9/ac" r="140" s="3" customFormat="true" x14ac:dyDescent="0.25">
      <c r="A140" s="398" t="str">
        <f ca="true">IF(ISBLANK('Data Summary'!A142),"",'Data Summary'!A142)</f>
        <v/>
      </c>
      <c r="B140" s="126"/>
      <c r="L140" s="126"/>
      <c r="V140" s="126"/>
      <c r="AF140" s="126"/>
      <c r="AP140" s="126"/>
      <c r="AZ140" s="126"/>
      <c r="BA140" s="126"/>
      <c r="BB140" s="126"/>
      <c r="BC140" s="126"/>
      <c r="BD140" s="126"/>
      <c r="BE140" s="126"/>
      <c r="BF140" s="126"/>
      <c r="BG140" s="126"/>
      <c r="BJ140" s="126"/>
      <c r="BT140" s="126"/>
      <c r="CD140" s="126"/>
      <c r="CN140" s="126"/>
      <c r="CX140" s="126"/>
      <c r="DH140" s="126"/>
      <c r="DR140" s="126"/>
      <c r="EB140" s="126"/>
      <c r="EL140" s="126"/>
      <c r="EV140" s="126"/>
      <c r="FF140" s="126"/>
      <c r="FP140" s="126"/>
      <c r="FZ140" s="126"/>
      <c r="GJ140" s="126"/>
      <c r="GT140" s="126"/>
      <c r="HD140" s="126"/>
      <c r="HN140" s="126"/>
      <c r="HX140" s="126"/>
    </row>
    <row xmlns:x14ac="http://schemas.microsoft.com/office/spreadsheetml/2009/9/ac" r="141" s="3" customFormat="true" x14ac:dyDescent="0.25">
      <c r="A141" s="398" t="str">
        <f ca="true">IF(ISBLANK('Data Summary'!A143),"",'Data Summary'!A143)</f>
        <v/>
      </c>
      <c r="B141" s="126"/>
      <c r="L141" s="126"/>
      <c r="V141" s="126"/>
      <c r="AF141" s="126"/>
      <c r="AP141" s="126"/>
      <c r="AZ141" s="126"/>
      <c r="BA141" s="126"/>
      <c r="BB141" s="126"/>
      <c r="BC141" s="126"/>
      <c r="BD141" s="126"/>
      <c r="BE141" s="126"/>
      <c r="BF141" s="126"/>
      <c r="BG141" s="126"/>
      <c r="BJ141" s="126"/>
      <c r="BT141" s="126"/>
      <c r="CD141" s="126"/>
      <c r="CN141" s="126"/>
      <c r="CX141" s="126"/>
      <c r="DH141" s="126"/>
      <c r="DR141" s="126"/>
      <c r="EB141" s="126"/>
      <c r="EL141" s="126"/>
      <c r="EV141" s="126"/>
      <c r="FF141" s="126"/>
      <c r="FP141" s="126"/>
      <c r="FZ141" s="126"/>
      <c r="GJ141" s="126"/>
      <c r="GT141" s="126"/>
      <c r="HD141" s="126"/>
      <c r="HN141" s="126"/>
      <c r="HX141" s="126"/>
    </row>
    <row xmlns:x14ac="http://schemas.microsoft.com/office/spreadsheetml/2009/9/ac" r="142" s="3" customFormat="true" x14ac:dyDescent="0.25">
      <c r="A142" s="398" t="str">
        <f ca="true">IF(ISBLANK('Data Summary'!A144),"",'Data Summary'!A144)</f>
        <v/>
      </c>
      <c r="B142" s="126"/>
      <c r="L142" s="126"/>
      <c r="V142" s="126"/>
      <c r="AF142" s="126"/>
      <c r="AP142" s="126"/>
      <c r="AZ142" s="126"/>
      <c r="BA142" s="126"/>
      <c r="BB142" s="126"/>
      <c r="BC142" s="126"/>
      <c r="BD142" s="126"/>
      <c r="BE142" s="126"/>
      <c r="BF142" s="126"/>
      <c r="BG142" s="126"/>
      <c r="BJ142" s="126"/>
      <c r="BT142" s="126"/>
      <c r="CD142" s="126"/>
      <c r="CN142" s="126"/>
      <c r="CX142" s="126"/>
      <c r="DH142" s="126"/>
      <c r="DR142" s="126"/>
      <c r="EB142" s="126"/>
      <c r="EL142" s="126"/>
      <c r="EV142" s="126"/>
      <c r="FF142" s="126"/>
      <c r="FP142" s="126"/>
      <c r="FZ142" s="126"/>
      <c r="GJ142" s="126"/>
      <c r="GT142" s="126"/>
      <c r="HD142" s="126"/>
      <c r="HN142" s="126"/>
      <c r="HX142" s="126"/>
    </row>
    <row xmlns:x14ac="http://schemas.microsoft.com/office/spreadsheetml/2009/9/ac" r="143" s="3" customFormat="true" x14ac:dyDescent="0.25">
      <c r="A143" s="398" t="str">
        <f ca="true">IF(ISBLANK('Data Summary'!A145),"",'Data Summary'!A145)</f>
        <v/>
      </c>
      <c r="B143" s="126"/>
      <c r="L143" s="126"/>
      <c r="V143" s="126"/>
      <c r="AF143" s="126"/>
      <c r="AP143" s="126"/>
      <c r="AZ143" s="126"/>
      <c r="BA143" s="126"/>
      <c r="BB143" s="126"/>
      <c r="BC143" s="126"/>
      <c r="BD143" s="126"/>
      <c r="BE143" s="126"/>
      <c r="BF143" s="126"/>
      <c r="BG143" s="126"/>
      <c r="BJ143" s="126"/>
      <c r="BT143" s="126"/>
      <c r="CD143" s="126"/>
      <c r="CN143" s="126"/>
      <c r="CX143" s="126"/>
      <c r="DH143" s="126"/>
      <c r="DR143" s="126"/>
      <c r="EB143" s="126"/>
      <c r="EL143" s="126"/>
      <c r="EV143" s="126"/>
      <c r="FF143" s="126"/>
      <c r="FP143" s="126"/>
      <c r="FZ143" s="126"/>
      <c r="GJ143" s="126"/>
      <c r="GT143" s="126"/>
      <c r="HD143" s="126"/>
      <c r="HN143" s="126"/>
      <c r="HX143" s="126"/>
    </row>
    <row xmlns:x14ac="http://schemas.microsoft.com/office/spreadsheetml/2009/9/ac" r="144" s="3" customFormat="true" x14ac:dyDescent="0.25">
      <c r="A144" s="398" t="str">
        <f ca="true">IF(ISBLANK('Data Summary'!A146),"",'Data Summary'!A146)</f>
        <v/>
      </c>
      <c r="B144" s="126"/>
      <c r="L144" s="126"/>
      <c r="V144" s="126"/>
      <c r="AF144" s="126"/>
      <c r="AP144" s="126"/>
      <c r="AZ144" s="126"/>
      <c r="BA144" s="126"/>
      <c r="BB144" s="126"/>
      <c r="BC144" s="126"/>
      <c r="BD144" s="126"/>
      <c r="BE144" s="126"/>
      <c r="BF144" s="126"/>
      <c r="BG144" s="126"/>
      <c r="BJ144" s="126"/>
      <c r="BT144" s="126"/>
      <c r="CD144" s="126"/>
      <c r="CN144" s="126"/>
      <c r="CX144" s="126"/>
      <c r="DH144" s="126"/>
      <c r="DR144" s="126"/>
      <c r="EB144" s="126"/>
      <c r="EL144" s="126"/>
      <c r="EV144" s="126"/>
      <c r="FF144" s="126"/>
      <c r="FP144" s="126"/>
      <c r="FZ144" s="126"/>
      <c r="GJ144" s="126"/>
      <c r="GT144" s="126"/>
      <c r="HD144" s="126"/>
      <c r="HN144" s="126"/>
      <c r="HX144" s="126"/>
    </row>
    <row xmlns:x14ac="http://schemas.microsoft.com/office/spreadsheetml/2009/9/ac" r="145" s="3" customFormat="true" x14ac:dyDescent="0.25">
      <c r="A145" s="398" t="str">
        <f ca="true">IF(ISBLANK('Data Summary'!A147),"",'Data Summary'!A147)</f>
        <v/>
      </c>
      <c r="B145" s="126"/>
      <c r="L145" s="126"/>
      <c r="V145" s="126"/>
      <c r="AF145" s="126"/>
      <c r="AP145" s="126"/>
      <c r="AZ145" s="126"/>
      <c r="BA145" s="126"/>
      <c r="BB145" s="126"/>
      <c r="BC145" s="126"/>
      <c r="BD145" s="126"/>
      <c r="BE145" s="126"/>
      <c r="BF145" s="126"/>
      <c r="BG145" s="126"/>
      <c r="BJ145" s="126"/>
      <c r="BT145" s="126"/>
      <c r="CD145" s="126"/>
      <c r="CN145" s="126"/>
      <c r="CX145" s="126"/>
      <c r="DH145" s="126"/>
      <c r="DR145" s="126"/>
      <c r="EB145" s="126"/>
      <c r="EL145" s="126"/>
      <c r="EV145" s="126"/>
      <c r="FF145" s="126"/>
      <c r="FP145" s="126"/>
      <c r="FZ145" s="126"/>
      <c r="GJ145" s="126"/>
      <c r="GT145" s="126"/>
      <c r="HD145" s="126"/>
      <c r="HN145" s="126"/>
      <c r="HX145" s="126"/>
    </row>
    <row xmlns:x14ac="http://schemas.microsoft.com/office/spreadsheetml/2009/9/ac" r="146" s="3" customFormat="true" x14ac:dyDescent="0.25">
      <c r="A146" s="398" t="str">
        <f ca="true">IF(ISBLANK('Data Summary'!A148),"",'Data Summary'!A148)</f>
        <v/>
      </c>
      <c r="B146" s="126"/>
      <c r="L146" s="126"/>
      <c r="V146" s="126"/>
      <c r="AF146" s="126"/>
      <c r="AP146" s="126"/>
      <c r="AZ146" s="126"/>
      <c r="BA146" s="126"/>
      <c r="BB146" s="126"/>
      <c r="BC146" s="126"/>
      <c r="BD146" s="126"/>
      <c r="BE146" s="126"/>
      <c r="BF146" s="126"/>
      <c r="BG146" s="126"/>
      <c r="BJ146" s="126"/>
      <c r="BT146" s="126"/>
      <c r="CD146" s="126"/>
      <c r="CN146" s="126"/>
      <c r="CX146" s="126"/>
      <c r="DH146" s="126"/>
      <c r="DR146" s="126"/>
      <c r="EB146" s="126"/>
      <c r="EL146" s="126"/>
      <c r="EV146" s="126"/>
      <c r="FF146" s="126"/>
      <c r="FP146" s="126"/>
      <c r="FZ146" s="126"/>
      <c r="GJ146" s="126"/>
      <c r="GT146" s="126"/>
      <c r="HD146" s="126"/>
      <c r="HN146" s="126"/>
      <c r="HX146" s="126"/>
    </row>
    <row xmlns:x14ac="http://schemas.microsoft.com/office/spreadsheetml/2009/9/ac" r="147" s="3" customFormat="true" x14ac:dyDescent="0.25">
      <c r="A147" s="398" t="str">
        <f ca="true">IF(ISBLANK('Data Summary'!A149),"",'Data Summary'!A149)</f>
        <v/>
      </c>
      <c r="B147" s="126"/>
      <c r="L147" s="126"/>
      <c r="V147" s="126"/>
      <c r="AF147" s="126"/>
      <c r="AP147" s="126"/>
      <c r="AZ147" s="126"/>
      <c r="BA147" s="126"/>
      <c r="BB147" s="126"/>
      <c r="BC147" s="126"/>
      <c r="BD147" s="126"/>
      <c r="BE147" s="126"/>
      <c r="BF147" s="126"/>
      <c r="BG147" s="126"/>
      <c r="BJ147" s="126"/>
      <c r="BT147" s="126"/>
      <c r="CD147" s="126"/>
      <c r="CN147" s="126"/>
      <c r="CX147" s="126"/>
      <c r="DH147" s="126"/>
      <c r="DR147" s="126"/>
      <c r="EB147" s="126"/>
      <c r="EL147" s="126"/>
      <c r="EV147" s="126"/>
      <c r="FF147" s="126"/>
      <c r="FP147" s="126"/>
      <c r="FZ147" s="126"/>
      <c r="GJ147" s="126"/>
      <c r="GT147" s="126"/>
      <c r="HD147" s="126"/>
      <c r="HN147" s="126"/>
      <c r="HX147" s="126"/>
    </row>
    <row xmlns:x14ac="http://schemas.microsoft.com/office/spreadsheetml/2009/9/ac" r="148" s="3" customFormat="true" x14ac:dyDescent="0.25">
      <c r="A148" s="398" t="str">
        <f ca="true">IF(ISBLANK('Data Summary'!A150),"",'Data Summary'!A150)</f>
        <v/>
      </c>
      <c r="B148" s="126"/>
      <c r="L148" s="126"/>
      <c r="V148" s="126"/>
      <c r="AF148" s="126"/>
      <c r="AP148" s="126"/>
      <c r="AZ148" s="126"/>
      <c r="BA148" s="126"/>
      <c r="BB148" s="126"/>
      <c r="BC148" s="126"/>
      <c r="BD148" s="126"/>
      <c r="BE148" s="126"/>
      <c r="BF148" s="126"/>
      <c r="BG148" s="126"/>
      <c r="BJ148" s="126"/>
      <c r="BT148" s="126"/>
      <c r="CD148" s="126"/>
      <c r="CN148" s="126"/>
      <c r="CX148" s="126"/>
      <c r="DH148" s="126"/>
      <c r="DR148" s="126"/>
      <c r="EB148" s="126"/>
      <c r="EL148" s="126"/>
      <c r="EV148" s="126"/>
      <c r="FF148" s="126"/>
      <c r="FP148" s="126"/>
      <c r="FZ148" s="126"/>
      <c r="GJ148" s="126"/>
      <c r="GT148" s="126"/>
      <c r="HD148" s="126"/>
      <c r="HN148" s="126"/>
      <c r="HX148" s="126"/>
    </row>
    <row xmlns:x14ac="http://schemas.microsoft.com/office/spreadsheetml/2009/9/ac" r="149" s="3" customFormat="true" x14ac:dyDescent="0.25">
      <c r="A149" s="398" t="str">
        <f ca="true">IF(ISBLANK('Data Summary'!A151),"",'Data Summary'!A151)</f>
        <v/>
      </c>
      <c r="B149" s="126"/>
      <c r="L149" s="126"/>
      <c r="V149" s="126"/>
      <c r="AF149" s="126"/>
      <c r="AP149" s="126"/>
      <c r="AZ149" s="126"/>
      <c r="BA149" s="126"/>
      <c r="BB149" s="126"/>
      <c r="BC149" s="126"/>
      <c r="BD149" s="126"/>
      <c r="BE149" s="126"/>
      <c r="BF149" s="126"/>
      <c r="BG149" s="126"/>
      <c r="BJ149" s="126"/>
      <c r="BT149" s="126"/>
      <c r="CD149" s="126"/>
      <c r="CN149" s="126"/>
      <c r="CX149" s="126"/>
      <c r="DH149" s="126"/>
      <c r="DR149" s="126"/>
      <c r="EB149" s="126"/>
      <c r="EL149" s="126"/>
      <c r="EV149" s="126"/>
      <c r="FF149" s="126"/>
      <c r="FP149" s="126"/>
      <c r="FZ149" s="126"/>
      <c r="GJ149" s="126"/>
      <c r="GT149" s="126"/>
      <c r="HD149" s="126"/>
      <c r="HN149" s="126"/>
      <c r="HX149" s="126"/>
    </row>
    <row xmlns:x14ac="http://schemas.microsoft.com/office/spreadsheetml/2009/9/ac" r="150" s="3" customFormat="true" x14ac:dyDescent="0.25">
      <c r="A150" s="398" t="str">
        <f ca="true">IF(ISBLANK('Data Summary'!A152),"",'Data Summary'!A152)</f>
        <v/>
      </c>
      <c r="B150" s="126"/>
      <c r="L150" s="126"/>
      <c r="V150" s="126"/>
      <c r="AF150" s="126"/>
      <c r="AP150" s="126"/>
      <c r="AZ150" s="126"/>
      <c r="BA150" s="126"/>
      <c r="BB150" s="126"/>
      <c r="BC150" s="126"/>
      <c r="BD150" s="126"/>
      <c r="BE150" s="126"/>
      <c r="BF150" s="126"/>
      <c r="BG150" s="126"/>
      <c r="BJ150" s="126"/>
      <c r="BT150" s="126"/>
      <c r="CD150" s="126"/>
      <c r="CN150" s="126"/>
      <c r="CX150" s="126"/>
      <c r="DH150" s="126"/>
      <c r="DR150" s="126"/>
      <c r="EB150" s="126"/>
      <c r="EL150" s="126"/>
      <c r="EV150" s="126"/>
      <c r="FF150" s="126"/>
      <c r="FP150" s="126"/>
      <c r="FZ150" s="126"/>
      <c r="GJ150" s="126"/>
      <c r="GT150" s="126"/>
      <c r="HD150" s="126"/>
      <c r="HN150" s="126"/>
      <c r="HX150" s="126"/>
    </row>
    <row xmlns:x14ac="http://schemas.microsoft.com/office/spreadsheetml/2009/9/ac" r="151" s="3" customFormat="true" x14ac:dyDescent="0.25">
      <c r="A151" s="398" t="str">
        <f ca="true">IF(ISBLANK('Data Summary'!A153),"",'Data Summary'!A153)</f>
        <v/>
      </c>
      <c r="B151" s="126"/>
      <c r="L151" s="126"/>
      <c r="V151" s="126"/>
      <c r="AF151" s="126"/>
      <c r="AP151" s="126"/>
      <c r="AZ151" s="126"/>
      <c r="BA151" s="126"/>
      <c r="BB151" s="126"/>
      <c r="BC151" s="126"/>
      <c r="BD151" s="126"/>
      <c r="BE151" s="126"/>
      <c r="BF151" s="126"/>
      <c r="BG151" s="126"/>
      <c r="BJ151" s="126"/>
      <c r="BT151" s="126"/>
      <c r="CD151" s="126"/>
      <c r="CN151" s="126"/>
      <c r="CX151" s="126"/>
      <c r="DH151" s="126"/>
      <c r="DR151" s="126"/>
      <c r="EB151" s="126"/>
      <c r="EL151" s="126"/>
      <c r="EV151" s="126"/>
      <c r="FF151" s="126"/>
      <c r="FP151" s="126"/>
      <c r="FZ151" s="126"/>
      <c r="GJ151" s="126"/>
      <c r="GT151" s="126"/>
      <c r="HD151" s="126"/>
      <c r="HN151" s="126"/>
      <c r="HX151" s="126"/>
    </row>
    <row xmlns:x14ac="http://schemas.microsoft.com/office/spreadsheetml/2009/9/ac" r="152" s="3" customFormat="true" x14ac:dyDescent="0.25">
      <c r="A152" s="396"/>
      <c r="B152" s="126"/>
      <c r="L152" s="126"/>
      <c r="V152" s="126"/>
      <c r="AF152" s="126"/>
      <c r="AP152" s="126"/>
      <c r="AZ152" s="126"/>
      <c r="BA152" s="126"/>
      <c r="BB152" s="126"/>
      <c r="BC152" s="126"/>
      <c r="BD152" s="126"/>
      <c r="BE152" s="126"/>
      <c r="BF152" s="126"/>
      <c r="BG152" s="126"/>
      <c r="BJ152" s="126"/>
      <c r="BT152" s="126"/>
      <c r="CD152" s="126"/>
      <c r="CN152" s="126"/>
      <c r="CX152" s="126"/>
      <c r="DH152" s="126"/>
      <c r="DR152" s="126"/>
      <c r="EB152" s="126"/>
      <c r="EL152" s="126"/>
      <c r="EV152" s="126"/>
      <c r="FF152" s="126"/>
      <c r="FP152" s="126"/>
      <c r="FZ152" s="126"/>
      <c r="GJ152" s="126"/>
      <c r="GT152" s="126"/>
      <c r="HD152" s="126"/>
      <c r="HN152" s="126"/>
      <c r="HX152" s="126"/>
    </row>
    <row xmlns:x14ac="http://schemas.microsoft.com/office/spreadsheetml/2009/9/ac" r="153" s="3" customFormat="true" x14ac:dyDescent="0.25">
      <c r="A153" s="396"/>
      <c r="B153" s="126"/>
      <c r="L153" s="126"/>
      <c r="V153" s="126"/>
      <c r="AF153" s="126"/>
      <c r="AP153" s="126"/>
      <c r="AZ153" s="126"/>
      <c r="BA153" s="126"/>
      <c r="BB153" s="126"/>
      <c r="BC153" s="126"/>
      <c r="BD153" s="126"/>
      <c r="BE153" s="126"/>
      <c r="BF153" s="126"/>
      <c r="BG153" s="126"/>
      <c r="BJ153" s="126"/>
      <c r="BT153" s="126"/>
      <c r="CD153" s="126"/>
      <c r="CN153" s="126"/>
      <c r="CX153" s="126"/>
      <c r="DH153" s="126"/>
      <c r="DR153" s="126"/>
      <c r="EB153" s="126"/>
      <c r="EL153" s="126"/>
      <c r="EV153" s="126"/>
      <c r="FF153" s="126"/>
      <c r="FP153" s="126"/>
      <c r="FZ153" s="126"/>
      <c r="GJ153" s="126"/>
      <c r="GT153" s="126"/>
      <c r="HD153" s="126"/>
      <c r="HN153" s="126"/>
      <c r="HX153" s="126"/>
    </row>
    <row xmlns:x14ac="http://schemas.microsoft.com/office/spreadsheetml/2009/9/ac" r="154" s="3" customFormat="true" x14ac:dyDescent="0.25">
      <c r="A154" s="396"/>
      <c r="B154" s="126"/>
      <c r="L154" s="126"/>
      <c r="V154" s="126"/>
      <c r="AF154" s="126"/>
      <c r="AP154" s="126"/>
      <c r="AZ154" s="126"/>
      <c r="BA154" s="126"/>
      <c r="BB154" s="126"/>
      <c r="BC154" s="126"/>
      <c r="BD154" s="126"/>
      <c r="BE154" s="126"/>
      <c r="BF154" s="126"/>
      <c r="BG154" s="126"/>
      <c r="BJ154" s="126"/>
      <c r="BT154" s="126"/>
      <c r="CD154" s="126"/>
      <c r="CN154" s="126"/>
      <c r="CX154" s="126"/>
      <c r="DH154" s="126"/>
      <c r="DR154" s="126"/>
      <c r="EB154" s="126"/>
      <c r="EL154" s="126"/>
      <c r="EV154" s="126"/>
      <c r="FF154" s="126"/>
      <c r="FP154" s="126"/>
      <c r="FZ154" s="126"/>
      <c r="GJ154" s="126"/>
      <c r="GT154" s="126"/>
      <c r="HD154" s="126"/>
      <c r="HN154" s="126"/>
      <c r="HX154" s="126"/>
    </row>
    <row xmlns:x14ac="http://schemas.microsoft.com/office/spreadsheetml/2009/9/ac" r="155" s="3" customFormat="true" x14ac:dyDescent="0.25">
      <c r="A155" s="396"/>
      <c r="B155" s="126"/>
      <c r="L155" s="126"/>
      <c r="V155" s="126"/>
      <c r="AF155" s="126"/>
      <c r="AP155" s="126"/>
      <c r="AZ155" s="126"/>
      <c r="BA155" s="126"/>
      <c r="BB155" s="126"/>
      <c r="BC155" s="126"/>
      <c r="BD155" s="126"/>
      <c r="BE155" s="126"/>
      <c r="BF155" s="126"/>
      <c r="BG155" s="126"/>
      <c r="BJ155" s="126"/>
      <c r="BT155" s="126"/>
      <c r="CD155" s="126"/>
      <c r="CN155" s="126"/>
      <c r="CX155" s="126"/>
      <c r="DH155" s="126"/>
      <c r="DR155" s="126"/>
      <c r="EB155" s="126"/>
      <c r="EL155" s="126"/>
      <c r="EV155" s="126"/>
      <c r="FF155" s="126"/>
      <c r="FP155" s="126"/>
      <c r="FZ155" s="126"/>
      <c r="GJ155" s="126"/>
      <c r="GT155" s="126"/>
      <c r="HD155" s="126"/>
      <c r="HN155" s="126"/>
      <c r="HX155" s="126"/>
    </row>
    <row xmlns:x14ac="http://schemas.microsoft.com/office/spreadsheetml/2009/9/ac" r="156" s="3" customFormat="true" x14ac:dyDescent="0.25">
      <c r="A156" s="396"/>
      <c r="B156" s="126"/>
      <c r="L156" s="126"/>
      <c r="V156" s="126"/>
      <c r="AF156" s="126"/>
      <c r="AP156" s="126"/>
      <c r="AZ156" s="126"/>
      <c r="BA156" s="126"/>
      <c r="BB156" s="126"/>
      <c r="BC156" s="126"/>
      <c r="BD156" s="126"/>
      <c r="BE156" s="126"/>
      <c r="BF156" s="126"/>
      <c r="BG156" s="126"/>
      <c r="BJ156" s="126"/>
      <c r="BT156" s="126"/>
      <c r="CD156" s="126"/>
      <c r="CN156" s="126"/>
      <c r="CX156" s="126"/>
      <c r="DH156" s="126"/>
      <c r="DR156" s="126"/>
      <c r="EB156" s="126"/>
      <c r="EL156" s="126"/>
      <c r="EV156" s="126"/>
      <c r="FF156" s="126"/>
      <c r="FP156" s="126"/>
      <c r="FZ156" s="126"/>
      <c r="GJ156" s="126"/>
      <c r="GT156" s="126"/>
      <c r="HD156" s="126"/>
      <c r="HN156" s="126"/>
      <c r="HX156" s="126"/>
    </row>
    <row xmlns:x14ac="http://schemas.microsoft.com/office/spreadsheetml/2009/9/ac" r="157" s="3" customFormat="true" x14ac:dyDescent="0.25">
      <c r="A157" s="396"/>
      <c r="B157" s="126"/>
      <c r="L157" s="126"/>
      <c r="V157" s="126"/>
      <c r="AF157" s="126"/>
      <c r="AP157" s="126"/>
      <c r="AZ157" s="126"/>
      <c r="BA157" s="126"/>
      <c r="BB157" s="126"/>
      <c r="BC157" s="126"/>
      <c r="BD157" s="126"/>
      <c r="BE157" s="126"/>
      <c r="BF157" s="126"/>
      <c r="BG157" s="126"/>
      <c r="BJ157" s="126"/>
      <c r="BT157" s="126"/>
      <c r="CD157" s="126"/>
      <c r="CN157" s="126"/>
      <c r="CX157" s="126"/>
      <c r="DH157" s="126"/>
      <c r="DR157" s="126"/>
      <c r="EB157" s="126"/>
      <c r="EL157" s="126"/>
      <c r="EV157" s="126"/>
      <c r="FF157" s="126"/>
      <c r="FP157" s="126"/>
      <c r="FZ157" s="126"/>
      <c r="GJ157" s="126"/>
      <c r="GT157" s="126"/>
      <c r="HD157" s="126"/>
      <c r="HN157" s="126"/>
      <c r="HX157" s="126"/>
    </row>
    <row xmlns:x14ac="http://schemas.microsoft.com/office/spreadsheetml/2009/9/ac" r="158" s="3" customFormat="true" x14ac:dyDescent="0.25">
      <c r="A158" s="396"/>
      <c r="B158" s="126"/>
      <c r="L158" s="126"/>
      <c r="V158" s="126"/>
      <c r="AF158" s="126"/>
      <c r="AP158" s="126"/>
      <c r="AZ158" s="126"/>
      <c r="BA158" s="126"/>
      <c r="BB158" s="126"/>
      <c r="BC158" s="126"/>
      <c r="BD158" s="126"/>
      <c r="BE158" s="126"/>
      <c r="BF158" s="126"/>
      <c r="BG158" s="126"/>
      <c r="BJ158" s="126"/>
      <c r="BT158" s="126"/>
      <c r="CD158" s="126"/>
      <c r="CN158" s="126"/>
      <c r="CX158" s="126"/>
      <c r="DH158" s="126"/>
      <c r="DR158" s="126"/>
      <c r="EB158" s="126"/>
      <c r="EL158" s="126"/>
      <c r="EV158" s="126"/>
      <c r="FF158" s="126"/>
      <c r="FP158" s="126"/>
      <c r="FZ158" s="126"/>
      <c r="GJ158" s="126"/>
      <c r="GT158" s="126"/>
      <c r="HD158" s="126"/>
      <c r="HN158" s="126"/>
      <c r="HX158" s="126"/>
    </row>
    <row xmlns:x14ac="http://schemas.microsoft.com/office/spreadsheetml/2009/9/ac" r="159" s="3" customFormat="true" x14ac:dyDescent="0.25">
      <c r="A159" s="396"/>
      <c r="B159" s="126"/>
      <c r="L159" s="126"/>
      <c r="V159" s="126"/>
      <c r="AF159" s="126"/>
      <c r="AP159" s="126"/>
      <c r="AZ159" s="126"/>
      <c r="BA159" s="126"/>
      <c r="BB159" s="126"/>
      <c r="BC159" s="126"/>
      <c r="BD159" s="126"/>
      <c r="BE159" s="126"/>
      <c r="BF159" s="126"/>
      <c r="BG159" s="126"/>
      <c r="BJ159" s="126"/>
      <c r="BT159" s="126"/>
      <c r="CD159" s="126"/>
      <c r="CN159" s="126"/>
      <c r="CX159" s="126"/>
      <c r="DH159" s="126"/>
      <c r="DR159" s="126"/>
      <c r="EB159" s="126"/>
      <c r="EL159" s="126"/>
      <c r="EV159" s="126"/>
      <c r="FF159" s="126"/>
      <c r="FP159" s="126"/>
      <c r="FZ159" s="126"/>
      <c r="GJ159" s="126"/>
      <c r="GT159" s="126"/>
      <c r="HD159" s="126"/>
      <c r="HN159" s="126"/>
      <c r="HX159" s="126"/>
    </row>
    <row xmlns:x14ac="http://schemas.microsoft.com/office/spreadsheetml/2009/9/ac" r="160" s="3" customFormat="true" x14ac:dyDescent="0.25">
      <c r="A160" s="396"/>
      <c r="B160" s="126"/>
      <c r="L160" s="126"/>
      <c r="V160" s="126"/>
      <c r="AF160" s="126"/>
      <c r="AP160" s="126"/>
      <c r="AZ160" s="126"/>
      <c r="BA160" s="126"/>
      <c r="BB160" s="126"/>
      <c r="BC160" s="126"/>
      <c r="BD160" s="126"/>
      <c r="BE160" s="126"/>
      <c r="BF160" s="126"/>
      <c r="BG160" s="126"/>
      <c r="BJ160" s="126"/>
      <c r="BT160" s="126"/>
      <c r="CD160" s="126"/>
      <c r="CN160" s="126"/>
      <c r="CX160" s="126"/>
      <c r="DH160" s="126"/>
      <c r="DR160" s="126"/>
      <c r="EB160" s="126"/>
      <c r="EL160" s="126"/>
      <c r="EV160" s="126"/>
      <c r="FF160" s="126"/>
      <c r="FP160" s="126"/>
      <c r="FZ160" s="126"/>
      <c r="GJ160" s="126"/>
      <c r="GT160" s="126"/>
      <c r="HD160" s="126"/>
      <c r="HN160" s="126"/>
      <c r="HX160" s="126"/>
    </row>
    <row xmlns:x14ac="http://schemas.microsoft.com/office/spreadsheetml/2009/9/ac" r="161" s="3" customFormat="true" x14ac:dyDescent="0.25">
      <c r="A161" s="396"/>
      <c r="B161" s="126"/>
      <c r="L161" s="126"/>
      <c r="V161" s="126"/>
      <c r="AF161" s="126"/>
      <c r="AP161" s="126"/>
      <c r="AZ161" s="126"/>
      <c r="BA161" s="126"/>
      <c r="BB161" s="126"/>
      <c r="BC161" s="126"/>
      <c r="BD161" s="126"/>
      <c r="BE161" s="126"/>
      <c r="BF161" s="126"/>
      <c r="BG161" s="126"/>
      <c r="BJ161" s="126"/>
      <c r="BT161" s="126"/>
      <c r="CD161" s="126"/>
      <c r="CN161" s="126"/>
      <c r="CX161" s="126"/>
      <c r="DH161" s="126"/>
      <c r="DR161" s="126"/>
      <c r="EB161" s="126"/>
      <c r="EL161" s="126"/>
      <c r="EV161" s="126"/>
      <c r="FF161" s="126"/>
      <c r="FP161" s="126"/>
      <c r="FZ161" s="126"/>
      <c r="GJ161" s="126"/>
      <c r="GT161" s="126"/>
      <c r="HD161" s="126"/>
      <c r="HN161" s="126"/>
      <c r="HX161" s="126"/>
    </row>
    <row xmlns:x14ac="http://schemas.microsoft.com/office/spreadsheetml/2009/9/ac" r="162" s="3" customFormat="true" x14ac:dyDescent="0.25">
      <c r="A162" s="396"/>
      <c r="B162" s="126"/>
      <c r="L162" s="126"/>
      <c r="V162" s="126"/>
      <c r="AF162" s="126"/>
      <c r="AP162" s="126"/>
      <c r="AZ162" s="126"/>
      <c r="BA162" s="126"/>
      <c r="BB162" s="126"/>
      <c r="BC162" s="126"/>
      <c r="BD162" s="126"/>
      <c r="BE162" s="126"/>
      <c r="BF162" s="126"/>
      <c r="BG162" s="126"/>
      <c r="BJ162" s="126"/>
      <c r="BT162" s="126"/>
      <c r="CD162" s="126"/>
      <c r="CN162" s="126"/>
      <c r="CX162" s="126"/>
      <c r="DH162" s="126"/>
      <c r="DR162" s="126"/>
      <c r="EB162" s="126"/>
      <c r="EL162" s="126"/>
      <c r="EV162" s="126"/>
      <c r="FF162" s="126"/>
      <c r="FP162" s="126"/>
      <c r="FZ162" s="126"/>
      <c r="GJ162" s="126"/>
      <c r="GT162" s="126"/>
      <c r="HD162" s="126"/>
      <c r="HN162" s="126"/>
      <c r="HX162" s="126"/>
    </row>
    <row xmlns:x14ac="http://schemas.microsoft.com/office/spreadsheetml/2009/9/ac" r="163" s="3" customFormat="true" x14ac:dyDescent="0.25">
      <c r="A163" s="396"/>
      <c r="B163" s="126"/>
      <c r="L163" s="126"/>
      <c r="V163" s="126"/>
      <c r="AF163" s="126"/>
      <c r="AP163" s="126"/>
      <c r="AZ163" s="126"/>
      <c r="BA163" s="126"/>
      <c r="BB163" s="126"/>
      <c r="BC163" s="126"/>
      <c r="BD163" s="126"/>
      <c r="BE163" s="126"/>
      <c r="BF163" s="126"/>
      <c r="BG163" s="126"/>
      <c r="BJ163" s="126"/>
      <c r="BT163" s="126"/>
      <c r="CD163" s="126"/>
      <c r="CN163" s="126"/>
      <c r="CX163" s="126"/>
      <c r="DH163" s="126"/>
      <c r="DR163" s="126"/>
      <c r="EB163" s="126"/>
      <c r="EL163" s="126"/>
      <c r="EV163" s="126"/>
      <c r="FF163" s="126"/>
      <c r="FP163" s="126"/>
      <c r="FZ163" s="126"/>
      <c r="GJ163" s="126"/>
      <c r="GT163" s="126"/>
      <c r="HD163" s="126"/>
      <c r="HN163" s="126"/>
      <c r="HX163" s="126"/>
    </row>
    <row xmlns:x14ac="http://schemas.microsoft.com/office/spreadsheetml/2009/9/ac" r="164" s="3" customFormat="true" x14ac:dyDescent="0.25">
      <c r="A164" s="396"/>
      <c r="B164" s="126"/>
      <c r="L164" s="126"/>
      <c r="V164" s="126"/>
      <c r="AF164" s="126"/>
      <c r="AP164" s="126"/>
      <c r="AZ164" s="126"/>
      <c r="BA164" s="126"/>
      <c r="BB164" s="126"/>
      <c r="BC164" s="126"/>
      <c r="BD164" s="126"/>
      <c r="BE164" s="126"/>
      <c r="BF164" s="126"/>
      <c r="BG164" s="126"/>
      <c r="BJ164" s="126"/>
      <c r="BT164" s="126"/>
      <c r="CD164" s="126"/>
      <c r="CN164" s="126"/>
      <c r="CX164" s="126"/>
      <c r="DH164" s="126"/>
      <c r="DR164" s="126"/>
      <c r="EB164" s="126"/>
      <c r="EL164" s="126"/>
      <c r="EV164" s="126"/>
      <c r="FF164" s="126"/>
      <c r="FP164" s="126"/>
      <c r="FZ164" s="126"/>
      <c r="GJ164" s="126"/>
      <c r="GT164" s="126"/>
      <c r="HD164" s="126"/>
      <c r="HN164" s="126"/>
      <c r="HX164" s="126"/>
    </row>
    <row xmlns:x14ac="http://schemas.microsoft.com/office/spreadsheetml/2009/9/ac" r="165" s="3" customFormat="true" x14ac:dyDescent="0.25">
      <c r="A165" s="396"/>
      <c r="B165" s="126"/>
      <c r="L165" s="126"/>
      <c r="V165" s="126"/>
      <c r="AF165" s="126"/>
      <c r="AP165" s="126"/>
      <c r="AZ165" s="126"/>
      <c r="BA165" s="126"/>
      <c r="BB165" s="126"/>
      <c r="BC165" s="126"/>
      <c r="BD165" s="126"/>
      <c r="BE165" s="126"/>
      <c r="BF165" s="126"/>
      <c r="BG165" s="126"/>
      <c r="BJ165" s="126"/>
      <c r="BT165" s="126"/>
      <c r="CD165" s="126"/>
      <c r="CN165" s="126"/>
      <c r="CX165" s="126"/>
      <c r="DH165" s="126"/>
      <c r="DR165" s="126"/>
      <c r="EB165" s="126"/>
      <c r="EL165" s="126"/>
      <c r="EV165" s="126"/>
      <c r="FF165" s="126"/>
      <c r="FP165" s="126"/>
      <c r="FZ165" s="126"/>
      <c r="GJ165" s="126"/>
      <c r="GT165" s="126"/>
      <c r="HD165" s="126"/>
      <c r="HN165" s="126"/>
      <c r="HX165" s="126"/>
    </row>
    <row xmlns:x14ac="http://schemas.microsoft.com/office/spreadsheetml/2009/9/ac" r="166" s="3" customFormat="true" x14ac:dyDescent="0.25">
      <c r="A166" s="396"/>
      <c r="B166" s="126"/>
      <c r="L166" s="126"/>
      <c r="V166" s="126"/>
      <c r="AF166" s="126"/>
      <c r="AP166" s="126"/>
      <c r="AZ166" s="126"/>
      <c r="BA166" s="126"/>
      <c r="BB166" s="126"/>
      <c r="BC166" s="126"/>
      <c r="BD166" s="126"/>
      <c r="BE166" s="126"/>
      <c r="BF166" s="126"/>
      <c r="BG166" s="126"/>
      <c r="BJ166" s="126"/>
      <c r="BT166" s="126"/>
      <c r="CD166" s="126"/>
      <c r="CN166" s="126"/>
      <c r="CX166" s="126"/>
      <c r="DH166" s="126"/>
      <c r="DR166" s="126"/>
      <c r="EB166" s="126"/>
      <c r="EL166" s="126"/>
      <c r="EV166" s="126"/>
      <c r="FF166" s="126"/>
      <c r="FP166" s="126"/>
      <c r="FZ166" s="126"/>
      <c r="GJ166" s="126"/>
      <c r="GT166" s="126"/>
      <c r="HD166" s="126"/>
      <c r="HN166" s="126"/>
      <c r="HX166" s="126"/>
    </row>
    <row xmlns:x14ac="http://schemas.microsoft.com/office/spreadsheetml/2009/9/ac" r="167" s="3" customFormat="true" x14ac:dyDescent="0.25">
      <c r="A167" s="396"/>
      <c r="B167" s="126"/>
      <c r="L167" s="126"/>
      <c r="V167" s="126"/>
      <c r="AF167" s="126"/>
      <c r="AP167" s="126"/>
      <c r="AZ167" s="126"/>
      <c r="BA167" s="126"/>
      <c r="BB167" s="126"/>
      <c r="BC167" s="126"/>
      <c r="BD167" s="126"/>
      <c r="BE167" s="126"/>
      <c r="BF167" s="126"/>
      <c r="BG167" s="126"/>
      <c r="BJ167" s="126"/>
      <c r="BT167" s="126"/>
      <c r="CD167" s="126"/>
      <c r="CN167" s="126"/>
      <c r="CX167" s="126"/>
      <c r="DH167" s="126"/>
      <c r="DR167" s="126"/>
      <c r="EB167" s="126"/>
      <c r="EL167" s="126"/>
      <c r="EV167" s="126"/>
      <c r="FF167" s="126"/>
      <c r="FP167" s="126"/>
      <c r="FZ167" s="126"/>
      <c r="GJ167" s="126"/>
      <c r="GT167" s="126"/>
      <c r="HD167" s="126"/>
      <c r="HN167" s="126"/>
      <c r="HX167" s="126"/>
    </row>
    <row xmlns:x14ac="http://schemas.microsoft.com/office/spreadsheetml/2009/9/ac" r="168" s="3" customFormat="true" x14ac:dyDescent="0.25">
      <c r="A168" s="396"/>
      <c r="B168" s="126"/>
      <c r="L168" s="126"/>
      <c r="V168" s="126"/>
      <c r="AF168" s="126"/>
      <c r="AP168" s="126"/>
      <c r="AZ168" s="126"/>
      <c r="BA168" s="126"/>
      <c r="BB168" s="126"/>
      <c r="BC168" s="126"/>
      <c r="BD168" s="126"/>
      <c r="BE168" s="126"/>
      <c r="BF168" s="126"/>
      <c r="BG168" s="126"/>
      <c r="BJ168" s="126"/>
      <c r="BT168" s="126"/>
      <c r="CD168" s="126"/>
      <c r="CN168" s="126"/>
      <c r="CX168" s="126"/>
      <c r="DH168" s="126"/>
      <c r="DR168" s="126"/>
      <c r="EB168" s="126"/>
      <c r="EL168" s="126"/>
      <c r="EV168" s="126"/>
      <c r="FF168" s="126"/>
      <c r="FP168" s="126"/>
      <c r="FZ168" s="126"/>
      <c r="GJ168" s="126"/>
      <c r="GT168" s="126"/>
      <c r="HD168" s="126"/>
      <c r="HN168" s="126"/>
      <c r="HX168" s="126"/>
    </row>
    <row xmlns:x14ac="http://schemas.microsoft.com/office/spreadsheetml/2009/9/ac" r="169" s="3" customFormat="true" x14ac:dyDescent="0.25">
      <c r="A169" s="396"/>
      <c r="B169" s="126"/>
      <c r="L169" s="126"/>
      <c r="V169" s="126"/>
      <c r="AF169" s="126"/>
      <c r="AP169" s="126"/>
      <c r="AZ169" s="126"/>
      <c r="BA169" s="126"/>
      <c r="BB169" s="126"/>
      <c r="BC169" s="126"/>
      <c r="BD169" s="126"/>
      <c r="BE169" s="126"/>
      <c r="BF169" s="126"/>
      <c r="BG169" s="126"/>
      <c r="BJ169" s="126"/>
      <c r="BT169" s="126"/>
      <c r="CD169" s="126"/>
      <c r="CN169" s="126"/>
      <c r="CX169" s="126"/>
      <c r="DH169" s="126"/>
      <c r="DR169" s="126"/>
      <c r="EB169" s="126"/>
      <c r="EL169" s="126"/>
      <c r="EV169" s="126"/>
      <c r="FF169" s="126"/>
      <c r="FP169" s="126"/>
      <c r="FZ169" s="126"/>
      <c r="GJ169" s="126"/>
      <c r="GT169" s="126"/>
      <c r="HD169" s="126"/>
      <c r="HN169" s="126"/>
      <c r="HX169" s="126"/>
    </row>
    <row xmlns:x14ac="http://schemas.microsoft.com/office/spreadsheetml/2009/9/ac" r="170" s="3" customFormat="true" x14ac:dyDescent="0.25">
      <c r="A170" s="396"/>
      <c r="B170" s="126"/>
      <c r="L170" s="126"/>
      <c r="V170" s="126"/>
      <c r="AF170" s="126"/>
      <c r="AP170" s="126"/>
      <c r="AZ170" s="126"/>
      <c r="BA170" s="126"/>
      <c r="BB170" s="126"/>
      <c r="BC170" s="126"/>
      <c r="BD170" s="126"/>
      <c r="BE170" s="126"/>
      <c r="BF170" s="126"/>
      <c r="BG170" s="126"/>
      <c r="BJ170" s="126"/>
      <c r="BT170" s="126"/>
      <c r="CD170" s="126"/>
      <c r="CN170" s="126"/>
      <c r="CX170" s="126"/>
      <c r="DH170" s="126"/>
      <c r="DR170" s="126"/>
      <c r="EB170" s="126"/>
      <c r="EL170" s="126"/>
      <c r="EV170" s="126"/>
      <c r="FF170" s="126"/>
      <c r="FP170" s="126"/>
      <c r="FZ170" s="126"/>
      <c r="GJ170" s="126"/>
      <c r="GT170" s="126"/>
      <c r="HD170" s="126"/>
      <c r="HN170" s="126"/>
      <c r="HX170" s="126"/>
    </row>
    <row xmlns:x14ac="http://schemas.microsoft.com/office/spreadsheetml/2009/9/ac" r="171" s="3" customFormat="true" x14ac:dyDescent="0.25">
      <c r="A171" s="396"/>
      <c r="B171" s="126"/>
      <c r="L171" s="126"/>
      <c r="V171" s="126"/>
      <c r="AF171" s="126"/>
      <c r="AP171" s="126"/>
      <c r="AZ171" s="126"/>
      <c r="BA171" s="126"/>
      <c r="BB171" s="126"/>
      <c r="BC171" s="126"/>
      <c r="BD171" s="126"/>
      <c r="BE171" s="126"/>
      <c r="BF171" s="126"/>
      <c r="BG171" s="126"/>
      <c r="BJ171" s="126"/>
      <c r="BT171" s="126"/>
      <c r="CD171" s="126"/>
      <c r="CN171" s="126"/>
      <c r="CX171" s="126"/>
      <c r="DH171" s="126"/>
      <c r="DR171" s="126"/>
      <c r="EB171" s="126"/>
      <c r="EL171" s="126"/>
      <c r="EV171" s="126"/>
      <c r="FF171" s="126"/>
      <c r="FP171" s="126"/>
      <c r="FZ171" s="126"/>
      <c r="GJ171" s="126"/>
      <c r="GT171" s="126"/>
      <c r="HD171" s="126"/>
      <c r="HN171" s="126"/>
      <c r="HX171" s="126"/>
    </row>
    <row xmlns:x14ac="http://schemas.microsoft.com/office/spreadsheetml/2009/9/ac" r="172" s="3" customFormat="true" x14ac:dyDescent="0.25">
      <c r="A172" s="396"/>
      <c r="B172" s="126"/>
      <c r="L172" s="126"/>
      <c r="V172" s="126"/>
      <c r="AF172" s="126"/>
      <c r="AP172" s="126"/>
      <c r="AZ172" s="126"/>
      <c r="BA172" s="126"/>
      <c r="BB172" s="126"/>
      <c r="BC172" s="126"/>
      <c r="BD172" s="126"/>
      <c r="BE172" s="126"/>
      <c r="BF172" s="126"/>
      <c r="BG172" s="126"/>
      <c r="BJ172" s="126"/>
      <c r="BT172" s="126"/>
      <c r="CD172" s="126"/>
      <c r="CN172" s="126"/>
      <c r="CX172" s="126"/>
      <c r="DH172" s="126"/>
      <c r="DR172" s="126"/>
      <c r="EB172" s="126"/>
      <c r="EL172" s="126"/>
      <c r="EV172" s="126"/>
      <c r="FF172" s="126"/>
      <c r="FP172" s="126"/>
      <c r="FZ172" s="126"/>
      <c r="GJ172" s="126"/>
      <c r="GT172" s="126"/>
      <c r="HD172" s="126"/>
      <c r="HN172" s="126"/>
      <c r="HX172" s="126"/>
    </row>
    <row xmlns:x14ac="http://schemas.microsoft.com/office/spreadsheetml/2009/9/ac" r="173" s="3" customFormat="true" x14ac:dyDescent="0.25">
      <c r="A173" s="396"/>
      <c r="B173" s="126"/>
      <c r="L173" s="126"/>
      <c r="V173" s="126"/>
      <c r="AF173" s="126"/>
      <c r="AP173" s="126"/>
      <c r="AZ173" s="126"/>
      <c r="BA173" s="126"/>
      <c r="BB173" s="126"/>
      <c r="BC173" s="126"/>
      <c r="BD173" s="126"/>
      <c r="BE173" s="126"/>
      <c r="BF173" s="126"/>
      <c r="BG173" s="126"/>
      <c r="BJ173" s="126"/>
      <c r="BT173" s="126"/>
      <c r="CD173" s="126"/>
      <c r="CN173" s="126"/>
      <c r="CX173" s="126"/>
      <c r="DH173" s="126"/>
      <c r="DR173" s="126"/>
      <c r="EB173" s="126"/>
      <c r="EL173" s="126"/>
      <c r="EV173" s="126"/>
      <c r="FF173" s="126"/>
      <c r="FP173" s="126"/>
      <c r="FZ173" s="126"/>
      <c r="GJ173" s="126"/>
      <c r="GT173" s="126"/>
      <c r="HD173" s="126"/>
      <c r="HN173" s="126"/>
      <c r="HX173" s="126"/>
    </row>
    <row xmlns:x14ac="http://schemas.microsoft.com/office/spreadsheetml/2009/9/ac" r="174" s="3" customFormat="true" x14ac:dyDescent="0.25">
      <c r="A174" s="396"/>
      <c r="B174" s="126"/>
      <c r="L174" s="126"/>
      <c r="V174" s="126"/>
      <c r="AF174" s="126"/>
      <c r="AP174" s="126"/>
      <c r="AZ174" s="126"/>
      <c r="BA174" s="126"/>
      <c r="BB174" s="126"/>
      <c r="BC174" s="126"/>
      <c r="BD174" s="126"/>
      <c r="BE174" s="126"/>
      <c r="BF174" s="126"/>
      <c r="BG174" s="126"/>
      <c r="BJ174" s="126"/>
      <c r="BT174" s="126"/>
      <c r="CD174" s="126"/>
      <c r="CN174" s="126"/>
      <c r="CX174" s="126"/>
      <c r="DH174" s="126"/>
      <c r="DR174" s="126"/>
      <c r="EB174" s="126"/>
      <c r="EL174" s="126"/>
      <c r="EV174" s="126"/>
      <c r="FF174" s="126"/>
      <c r="FP174" s="126"/>
      <c r="FZ174" s="126"/>
      <c r="GJ174" s="126"/>
      <c r="GT174" s="126"/>
      <c r="HD174" s="126"/>
      <c r="HN174" s="126"/>
      <c r="HX174" s="126"/>
    </row>
    <row xmlns:x14ac="http://schemas.microsoft.com/office/spreadsheetml/2009/9/ac" r="175" s="3" customFormat="true" x14ac:dyDescent="0.25">
      <c r="A175" s="396"/>
      <c r="B175" s="126"/>
      <c r="L175" s="126"/>
      <c r="V175" s="126"/>
      <c r="AF175" s="126"/>
      <c r="AP175" s="126"/>
      <c r="AZ175" s="126"/>
      <c r="BA175" s="126"/>
      <c r="BB175" s="126"/>
      <c r="BC175" s="126"/>
      <c r="BD175" s="126"/>
      <c r="BE175" s="126"/>
      <c r="BF175" s="126"/>
      <c r="BG175" s="126"/>
      <c r="BJ175" s="126"/>
      <c r="BT175" s="126"/>
      <c r="CD175" s="126"/>
      <c r="CN175" s="126"/>
      <c r="CX175" s="126"/>
      <c r="DH175" s="126"/>
      <c r="DR175" s="126"/>
      <c r="EB175" s="126"/>
      <c r="EL175" s="126"/>
      <c r="EV175" s="126"/>
      <c r="FF175" s="126"/>
      <c r="FP175" s="126"/>
      <c r="FZ175" s="126"/>
      <c r="GJ175" s="126"/>
      <c r="GT175" s="126"/>
      <c r="HD175" s="126"/>
      <c r="HN175" s="126"/>
      <c r="HX175" s="126"/>
    </row>
    <row xmlns:x14ac="http://schemas.microsoft.com/office/spreadsheetml/2009/9/ac" r="176" s="3" customFormat="true" x14ac:dyDescent="0.25">
      <c r="A176" s="396"/>
      <c r="B176" s="126"/>
      <c r="L176" s="126"/>
      <c r="V176" s="126"/>
      <c r="AF176" s="126"/>
      <c r="AP176" s="126"/>
      <c r="AZ176" s="126"/>
      <c r="BA176" s="126"/>
      <c r="BB176" s="126"/>
      <c r="BC176" s="126"/>
      <c r="BD176" s="126"/>
      <c r="BE176" s="126"/>
      <c r="BF176" s="126"/>
      <c r="BG176" s="126"/>
      <c r="BJ176" s="126"/>
      <c r="BT176" s="126"/>
      <c r="CD176" s="126"/>
      <c r="CN176" s="126"/>
      <c r="CX176" s="126"/>
      <c r="DH176" s="126"/>
      <c r="DR176" s="126"/>
      <c r="EB176" s="126"/>
      <c r="EL176" s="126"/>
      <c r="EV176" s="126"/>
      <c r="FF176" s="126"/>
      <c r="FP176" s="126"/>
      <c r="FZ176" s="126"/>
      <c r="GJ176" s="126"/>
      <c r="GT176" s="126"/>
      <c r="HD176" s="126"/>
      <c r="HN176" s="126"/>
      <c r="HX176" s="126"/>
    </row>
    <row xmlns:x14ac="http://schemas.microsoft.com/office/spreadsheetml/2009/9/ac" r="177" s="3" customFormat="true" x14ac:dyDescent="0.25">
      <c r="A177" s="396"/>
      <c r="B177" s="126"/>
      <c r="L177" s="126"/>
      <c r="V177" s="126"/>
      <c r="AF177" s="126"/>
      <c r="AP177" s="126"/>
      <c r="AZ177" s="126"/>
      <c r="BA177" s="126"/>
      <c r="BB177" s="126"/>
      <c r="BC177" s="126"/>
      <c r="BD177" s="126"/>
      <c r="BE177" s="126"/>
      <c r="BF177" s="126"/>
      <c r="BG177" s="126"/>
      <c r="BJ177" s="126"/>
      <c r="BT177" s="126"/>
      <c r="CD177" s="126"/>
      <c r="CN177" s="126"/>
      <c r="CX177" s="126"/>
      <c r="DH177" s="126"/>
      <c r="DR177" s="126"/>
      <c r="EB177" s="126"/>
      <c r="EL177" s="126"/>
      <c r="EV177" s="126"/>
      <c r="FF177" s="126"/>
      <c r="FP177" s="126"/>
      <c r="FZ177" s="126"/>
      <c r="GJ177" s="126"/>
      <c r="GT177" s="126"/>
      <c r="HD177" s="126"/>
      <c r="HN177" s="126"/>
      <c r="HX177" s="126"/>
    </row>
    <row xmlns:x14ac="http://schemas.microsoft.com/office/spreadsheetml/2009/9/ac" r="178" s="3" customFormat="true" x14ac:dyDescent="0.25">
      <c r="A178" s="396"/>
      <c r="B178" s="126"/>
      <c r="L178" s="126"/>
      <c r="V178" s="126"/>
      <c r="AF178" s="126"/>
      <c r="AP178" s="126"/>
      <c r="AZ178" s="126"/>
      <c r="BA178" s="126"/>
      <c r="BB178" s="126"/>
      <c r="BC178" s="126"/>
      <c r="BD178" s="126"/>
      <c r="BE178" s="126"/>
      <c r="BF178" s="126"/>
      <c r="BG178" s="126"/>
      <c r="BJ178" s="126"/>
      <c r="BT178" s="126"/>
      <c r="CD178" s="126"/>
      <c r="CN178" s="126"/>
      <c r="CX178" s="126"/>
      <c r="DH178" s="126"/>
      <c r="DR178" s="126"/>
      <c r="EB178" s="126"/>
      <c r="EL178" s="126"/>
      <c r="EV178" s="126"/>
      <c r="FF178" s="126"/>
      <c r="FP178" s="126"/>
      <c r="FZ178" s="126"/>
      <c r="GJ178" s="126"/>
      <c r="GT178" s="126"/>
      <c r="HD178" s="126"/>
      <c r="HN178" s="126"/>
      <c r="HX178" s="126"/>
    </row>
    <row xmlns:x14ac="http://schemas.microsoft.com/office/spreadsheetml/2009/9/ac" r="179" s="3" customFormat="true" x14ac:dyDescent="0.25">
      <c r="A179" s="396"/>
      <c r="B179" s="126"/>
      <c r="L179" s="126"/>
      <c r="V179" s="126"/>
      <c r="AF179" s="126"/>
      <c r="AP179" s="126"/>
      <c r="AZ179" s="126"/>
      <c r="BA179" s="126"/>
      <c r="BB179" s="126"/>
      <c r="BC179" s="126"/>
      <c r="BD179" s="126"/>
      <c r="BE179" s="126"/>
      <c r="BF179" s="126"/>
      <c r="BG179" s="126"/>
      <c r="BJ179" s="126"/>
      <c r="BT179" s="126"/>
      <c r="CD179" s="126"/>
      <c r="CN179" s="126"/>
      <c r="CX179" s="126"/>
      <c r="DH179" s="126"/>
      <c r="DR179" s="126"/>
      <c r="EB179" s="126"/>
      <c r="EL179" s="126"/>
      <c r="EV179" s="126"/>
      <c r="FF179" s="126"/>
      <c r="FP179" s="126"/>
      <c r="FZ179" s="126"/>
      <c r="GJ179" s="126"/>
      <c r="GT179" s="126"/>
      <c r="HD179" s="126"/>
      <c r="HN179" s="126"/>
      <c r="HX179" s="126"/>
    </row>
    <row xmlns:x14ac="http://schemas.microsoft.com/office/spreadsheetml/2009/9/ac" r="180" s="3" customFormat="true" x14ac:dyDescent="0.25">
      <c r="A180" s="396"/>
      <c r="B180" s="126"/>
      <c r="L180" s="126"/>
      <c r="V180" s="126"/>
      <c r="AF180" s="126"/>
      <c r="AP180" s="126"/>
      <c r="AZ180" s="126"/>
      <c r="BA180" s="126"/>
      <c r="BB180" s="126"/>
      <c r="BC180" s="126"/>
      <c r="BD180" s="126"/>
      <c r="BE180" s="126"/>
      <c r="BF180" s="126"/>
      <c r="BG180" s="126"/>
      <c r="BJ180" s="126"/>
      <c r="BT180" s="126"/>
      <c r="CD180" s="126"/>
      <c r="CN180" s="126"/>
      <c r="CX180" s="126"/>
      <c r="DH180" s="126"/>
      <c r="DR180" s="126"/>
      <c r="EB180" s="126"/>
      <c r="EL180" s="126"/>
      <c r="EV180" s="126"/>
      <c r="FF180" s="126"/>
      <c r="FP180" s="126"/>
      <c r="FZ180" s="126"/>
      <c r="GJ180" s="126"/>
      <c r="GT180" s="126"/>
      <c r="HD180" s="126"/>
      <c r="HN180" s="126"/>
      <c r="HX180" s="126"/>
    </row>
    <row xmlns:x14ac="http://schemas.microsoft.com/office/spreadsheetml/2009/9/ac" r="181" s="3" customFormat="true" x14ac:dyDescent="0.25">
      <c r="A181" s="396"/>
      <c r="B181" s="126"/>
      <c r="L181" s="126"/>
      <c r="V181" s="126"/>
      <c r="AF181" s="126"/>
      <c r="AP181" s="126"/>
      <c r="AZ181" s="126"/>
      <c r="BA181" s="126"/>
      <c r="BB181" s="126"/>
      <c r="BC181" s="126"/>
      <c r="BD181" s="126"/>
      <c r="BE181" s="126"/>
      <c r="BF181" s="126"/>
      <c r="BG181" s="126"/>
      <c r="BJ181" s="126"/>
      <c r="BT181" s="126"/>
      <c r="CD181" s="126"/>
      <c r="CN181" s="126"/>
      <c r="CX181" s="126"/>
      <c r="DH181" s="126"/>
      <c r="DR181" s="126"/>
      <c r="EB181" s="126"/>
      <c r="EL181" s="126"/>
      <c r="EV181" s="126"/>
      <c r="FF181" s="126"/>
      <c r="FP181" s="126"/>
      <c r="FZ181" s="126"/>
      <c r="GJ181" s="126"/>
      <c r="GT181" s="126"/>
      <c r="HD181" s="126"/>
      <c r="HN181" s="126"/>
      <c r="HX181" s="126"/>
    </row>
    <row xmlns:x14ac="http://schemas.microsoft.com/office/spreadsheetml/2009/9/ac" r="182" s="3" customFormat="true" x14ac:dyDescent="0.25">
      <c r="A182" s="396"/>
      <c r="B182" s="126"/>
      <c r="L182" s="126"/>
      <c r="V182" s="126"/>
      <c r="AF182" s="126"/>
      <c r="AP182" s="126"/>
      <c r="AZ182" s="126"/>
      <c r="BA182" s="126"/>
      <c r="BB182" s="126"/>
      <c r="BC182" s="126"/>
      <c r="BD182" s="126"/>
      <c r="BE182" s="126"/>
      <c r="BF182" s="126"/>
      <c r="BG182" s="126"/>
      <c r="BJ182" s="126"/>
      <c r="BT182" s="126"/>
      <c r="CD182" s="126"/>
      <c r="CN182" s="126"/>
      <c r="CX182" s="126"/>
      <c r="DH182" s="126"/>
      <c r="DR182" s="126"/>
      <c r="EB182" s="126"/>
      <c r="EL182" s="126"/>
      <c r="EV182" s="126"/>
      <c r="FF182" s="126"/>
      <c r="FP182" s="126"/>
      <c r="FZ182" s="126"/>
      <c r="GJ182" s="126"/>
      <c r="GT182" s="126"/>
      <c r="HD182" s="126"/>
      <c r="HN182" s="126"/>
      <c r="HX182" s="126"/>
    </row>
    <row xmlns:x14ac="http://schemas.microsoft.com/office/spreadsheetml/2009/9/ac" r="183" s="3" customFormat="true" x14ac:dyDescent="0.25">
      <c r="A183" s="396"/>
      <c r="B183" s="126"/>
      <c r="L183" s="126"/>
      <c r="V183" s="126"/>
      <c r="AF183" s="126"/>
      <c r="AP183" s="126"/>
      <c r="AZ183" s="126"/>
      <c r="BA183" s="126"/>
      <c r="BB183" s="126"/>
      <c r="BC183" s="126"/>
      <c r="BD183" s="126"/>
      <c r="BE183" s="126"/>
      <c r="BF183" s="126"/>
      <c r="BG183" s="126"/>
      <c r="BJ183" s="126"/>
      <c r="BT183" s="126"/>
      <c r="CD183" s="126"/>
      <c r="CN183" s="126"/>
      <c r="CX183" s="126"/>
      <c r="DH183" s="126"/>
      <c r="DR183" s="126"/>
      <c r="EB183" s="126"/>
      <c r="EL183" s="126"/>
      <c r="EV183" s="126"/>
      <c r="FF183" s="126"/>
      <c r="FP183" s="126"/>
      <c r="FZ183" s="126"/>
      <c r="GJ183" s="126"/>
      <c r="GT183" s="126"/>
      <c r="HD183" s="126"/>
      <c r="HN183" s="126"/>
      <c r="HX183" s="126"/>
    </row>
    <row xmlns:x14ac="http://schemas.microsoft.com/office/spreadsheetml/2009/9/ac" r="184" s="3" customFormat="true" x14ac:dyDescent="0.25">
      <c r="A184" s="396"/>
      <c r="B184" s="126"/>
      <c r="L184" s="126"/>
      <c r="V184" s="126"/>
      <c r="AF184" s="126"/>
      <c r="AP184" s="126"/>
      <c r="AZ184" s="126"/>
      <c r="BA184" s="126"/>
      <c r="BB184" s="126"/>
      <c r="BC184" s="126"/>
      <c r="BD184" s="126"/>
      <c r="BE184" s="126"/>
      <c r="BF184" s="126"/>
      <c r="BG184" s="126"/>
      <c r="BJ184" s="126"/>
      <c r="BT184" s="126"/>
      <c r="CD184" s="126"/>
      <c r="CN184" s="126"/>
      <c r="CX184" s="126"/>
      <c r="DH184" s="126"/>
      <c r="DR184" s="126"/>
      <c r="EB184" s="126"/>
      <c r="EL184" s="126"/>
      <c r="EV184" s="126"/>
      <c r="FF184" s="126"/>
      <c r="FP184" s="126"/>
      <c r="FZ184" s="126"/>
      <c r="GJ184" s="126"/>
      <c r="GT184" s="126"/>
      <c r="HD184" s="126"/>
      <c r="HN184" s="126"/>
      <c r="HX184" s="126"/>
    </row>
    <row xmlns:x14ac="http://schemas.microsoft.com/office/spreadsheetml/2009/9/ac" r="185" s="3" customFormat="true" x14ac:dyDescent="0.25">
      <c r="A185" s="396"/>
      <c r="B185" s="126"/>
      <c r="L185" s="126"/>
      <c r="V185" s="126"/>
      <c r="AF185" s="126"/>
      <c r="AP185" s="126"/>
      <c r="AZ185" s="126"/>
      <c r="BA185" s="126"/>
      <c r="BB185" s="126"/>
      <c r="BC185" s="126"/>
      <c r="BD185" s="126"/>
      <c r="BE185" s="126"/>
      <c r="BF185" s="126"/>
      <c r="BG185" s="126"/>
      <c r="BJ185" s="126"/>
      <c r="BT185" s="126"/>
      <c r="CD185" s="126"/>
      <c r="CN185" s="126"/>
      <c r="CX185" s="126"/>
      <c r="DH185" s="126"/>
      <c r="DR185" s="126"/>
      <c r="EB185" s="126"/>
      <c r="EL185" s="126"/>
      <c r="EV185" s="126"/>
      <c r="FF185" s="126"/>
      <c r="FP185" s="126"/>
      <c r="FZ185" s="126"/>
      <c r="GJ185" s="126"/>
      <c r="GT185" s="126"/>
      <c r="HD185" s="126"/>
      <c r="HN185" s="126"/>
      <c r="HX185" s="126"/>
    </row>
    <row xmlns:x14ac="http://schemas.microsoft.com/office/spreadsheetml/2009/9/ac" r="186" s="3" customFormat="true" x14ac:dyDescent="0.25">
      <c r="A186" s="396"/>
      <c r="B186" s="126"/>
      <c r="L186" s="126"/>
      <c r="V186" s="126"/>
      <c r="AF186" s="126"/>
      <c r="AP186" s="126"/>
      <c r="AZ186" s="126"/>
      <c r="BA186" s="126"/>
      <c r="BB186" s="126"/>
      <c r="BC186" s="126"/>
      <c r="BD186" s="126"/>
      <c r="BE186" s="126"/>
      <c r="BF186" s="126"/>
      <c r="BG186" s="126"/>
      <c r="BJ186" s="126"/>
      <c r="BT186" s="126"/>
      <c r="CD186" s="126"/>
      <c r="CN186" s="126"/>
      <c r="CX186" s="126"/>
      <c r="DH186" s="126"/>
      <c r="DR186" s="126"/>
      <c r="EB186" s="126"/>
      <c r="EL186" s="126"/>
      <c r="EV186" s="126"/>
      <c r="FF186" s="126"/>
      <c r="FP186" s="126"/>
      <c r="FZ186" s="126"/>
      <c r="GJ186" s="126"/>
      <c r="GT186" s="126"/>
      <c r="HD186" s="126"/>
      <c r="HN186" s="126"/>
      <c r="HX186" s="126"/>
    </row>
    <row xmlns:x14ac="http://schemas.microsoft.com/office/spreadsheetml/2009/9/ac" r="187" s="3" customFormat="true" x14ac:dyDescent="0.25">
      <c r="A187" s="396"/>
      <c r="B187" s="126"/>
      <c r="L187" s="126"/>
      <c r="V187" s="126"/>
      <c r="AF187" s="126"/>
      <c r="AP187" s="126"/>
      <c r="AZ187" s="126"/>
      <c r="BA187" s="126"/>
      <c r="BB187" s="126"/>
      <c r="BC187" s="126"/>
      <c r="BD187" s="126"/>
      <c r="BE187" s="126"/>
      <c r="BF187" s="126"/>
      <c r="BG187" s="126"/>
      <c r="BJ187" s="126"/>
      <c r="BT187" s="126"/>
      <c r="CD187" s="126"/>
      <c r="CN187" s="126"/>
      <c r="CX187" s="126"/>
      <c r="DH187" s="126"/>
      <c r="DR187" s="126"/>
      <c r="EB187" s="126"/>
      <c r="EL187" s="126"/>
      <c r="EV187" s="126"/>
      <c r="FF187" s="126"/>
      <c r="FP187" s="126"/>
      <c r="FZ187" s="126"/>
      <c r="GJ187" s="126"/>
      <c r="GT187" s="126"/>
      <c r="HD187" s="126"/>
      <c r="HN187" s="126"/>
      <c r="HX187" s="126"/>
    </row>
    <row xmlns:x14ac="http://schemas.microsoft.com/office/spreadsheetml/2009/9/ac" r="188" s="3" customFormat="true" x14ac:dyDescent="0.25">
      <c r="A188" s="396"/>
      <c r="B188" s="126"/>
      <c r="L188" s="126"/>
      <c r="V188" s="126"/>
      <c r="AF188" s="126"/>
      <c r="AP188" s="126"/>
      <c r="AZ188" s="126"/>
      <c r="BA188" s="126"/>
      <c r="BB188" s="126"/>
      <c r="BC188" s="126"/>
      <c r="BD188" s="126"/>
      <c r="BE188" s="126"/>
      <c r="BF188" s="126"/>
      <c r="BG188" s="126"/>
      <c r="BJ188" s="126"/>
      <c r="BT188" s="126"/>
      <c r="CD188" s="126"/>
      <c r="CN188" s="126"/>
      <c r="CX188" s="126"/>
      <c r="DH188" s="126"/>
      <c r="DR188" s="126"/>
      <c r="EB188" s="126"/>
      <c r="EL188" s="126"/>
      <c r="EV188" s="126"/>
      <c r="FF188" s="126"/>
      <c r="FP188" s="126"/>
      <c r="FZ188" s="126"/>
      <c r="GJ188" s="126"/>
      <c r="GT188" s="126"/>
      <c r="HD188" s="126"/>
      <c r="HN188" s="126"/>
      <c r="HX188" s="126"/>
    </row>
    <row xmlns:x14ac="http://schemas.microsoft.com/office/spreadsheetml/2009/9/ac" r="189" s="3" customFormat="true" x14ac:dyDescent="0.25">
      <c r="A189" s="396"/>
      <c r="B189" s="126"/>
      <c r="L189" s="126"/>
      <c r="V189" s="126"/>
      <c r="AF189" s="126"/>
      <c r="AP189" s="126"/>
      <c r="AZ189" s="126"/>
      <c r="BA189" s="126"/>
      <c r="BB189" s="126"/>
      <c r="BC189" s="126"/>
      <c r="BD189" s="126"/>
      <c r="BE189" s="126"/>
      <c r="BF189" s="126"/>
      <c r="BG189" s="126"/>
      <c r="BJ189" s="126"/>
      <c r="BT189" s="126"/>
      <c r="CD189" s="126"/>
      <c r="CN189" s="126"/>
      <c r="CX189" s="126"/>
      <c r="DH189" s="126"/>
      <c r="DR189" s="126"/>
      <c r="EB189" s="126"/>
      <c r="EL189" s="126"/>
      <c r="EV189" s="126"/>
      <c r="FF189" s="126"/>
      <c r="FP189" s="126"/>
      <c r="FZ189" s="126"/>
      <c r="GJ189" s="126"/>
      <c r="GT189" s="126"/>
      <c r="HD189" s="126"/>
      <c r="HN189" s="126"/>
      <c r="HX189" s="126"/>
    </row>
    <row xmlns:x14ac="http://schemas.microsoft.com/office/spreadsheetml/2009/9/ac" r="190" s="3" customFormat="true" x14ac:dyDescent="0.25">
      <c r="A190" s="396"/>
      <c r="B190" s="126"/>
      <c r="L190" s="126"/>
      <c r="V190" s="126"/>
      <c r="AF190" s="126"/>
      <c r="AP190" s="126"/>
      <c r="AZ190" s="126"/>
      <c r="BA190" s="126"/>
      <c r="BB190" s="126"/>
      <c r="BC190" s="126"/>
      <c r="BD190" s="126"/>
      <c r="BE190" s="126"/>
      <c r="BF190" s="126"/>
      <c r="BG190" s="126"/>
      <c r="BJ190" s="126"/>
      <c r="BT190" s="126"/>
      <c r="CD190" s="126"/>
      <c r="CN190" s="126"/>
      <c r="CX190" s="126"/>
      <c r="DH190" s="126"/>
      <c r="DR190" s="126"/>
      <c r="EB190" s="126"/>
      <c r="EL190" s="126"/>
      <c r="EV190" s="126"/>
      <c r="FF190" s="126"/>
      <c r="FP190" s="126"/>
      <c r="FZ190" s="126"/>
      <c r="GJ190" s="126"/>
      <c r="GT190" s="126"/>
      <c r="HD190" s="126"/>
      <c r="HN190" s="126"/>
      <c r="HX190" s="126"/>
    </row>
    <row xmlns:x14ac="http://schemas.microsoft.com/office/spreadsheetml/2009/9/ac" r="191" s="3" customFormat="true" x14ac:dyDescent="0.25">
      <c r="A191" s="396"/>
      <c r="B191" s="126"/>
      <c r="L191" s="126"/>
      <c r="V191" s="126"/>
      <c r="AF191" s="126"/>
      <c r="AP191" s="126"/>
      <c r="AZ191" s="126"/>
      <c r="BA191" s="126"/>
      <c r="BB191" s="126"/>
      <c r="BC191" s="126"/>
      <c r="BD191" s="126"/>
      <c r="BE191" s="126"/>
      <c r="BF191" s="126"/>
      <c r="BG191" s="126"/>
      <c r="BJ191" s="126"/>
      <c r="BT191" s="126"/>
      <c r="CD191" s="126"/>
      <c r="CN191" s="126"/>
      <c r="CX191" s="126"/>
      <c r="DH191" s="126"/>
      <c r="DR191" s="126"/>
      <c r="EB191" s="126"/>
      <c r="EL191" s="126"/>
      <c r="EV191" s="126"/>
      <c r="FF191" s="126"/>
      <c r="FP191" s="126"/>
      <c r="FZ191" s="126"/>
      <c r="GJ191" s="126"/>
      <c r="GT191" s="126"/>
      <c r="HD191" s="126"/>
      <c r="HN191" s="126"/>
      <c r="HX191" s="126"/>
    </row>
    <row xmlns:x14ac="http://schemas.microsoft.com/office/spreadsheetml/2009/9/ac" r="192" s="3" customFormat="true" x14ac:dyDescent="0.25">
      <c r="A192" s="396"/>
      <c r="B192" s="126"/>
      <c r="L192" s="126"/>
      <c r="V192" s="126"/>
      <c r="AF192" s="126"/>
      <c r="AP192" s="126"/>
      <c r="AZ192" s="126"/>
      <c r="BA192" s="126"/>
      <c r="BB192" s="126"/>
      <c r="BC192" s="126"/>
      <c r="BD192" s="126"/>
      <c r="BE192" s="126"/>
      <c r="BF192" s="126"/>
      <c r="BG192" s="126"/>
      <c r="BJ192" s="126"/>
      <c r="BT192" s="126"/>
      <c r="CD192" s="126"/>
      <c r="CN192" s="126"/>
      <c r="CX192" s="126"/>
      <c r="DH192" s="126"/>
      <c r="DR192" s="126"/>
      <c r="EB192" s="126"/>
      <c r="EL192" s="126"/>
      <c r="EV192" s="126"/>
      <c r="FF192" s="126"/>
      <c r="FP192" s="126"/>
      <c r="FZ192" s="126"/>
      <c r="GJ192" s="126"/>
      <c r="GT192" s="126"/>
      <c r="HD192" s="126"/>
      <c r="HN192" s="126"/>
      <c r="HX192" s="126"/>
    </row>
    <row xmlns:x14ac="http://schemas.microsoft.com/office/spreadsheetml/2009/9/ac" r="193" s="3" customFormat="true" x14ac:dyDescent="0.25">
      <c r="A193" s="396"/>
      <c r="B193" s="126"/>
      <c r="L193" s="126"/>
      <c r="V193" s="126"/>
      <c r="AF193" s="126"/>
      <c r="AP193" s="126"/>
      <c r="AZ193" s="126"/>
      <c r="BA193" s="126"/>
      <c r="BB193" s="126"/>
      <c r="BC193" s="126"/>
      <c r="BD193" s="126"/>
      <c r="BE193" s="126"/>
      <c r="BF193" s="126"/>
      <c r="BG193" s="126"/>
      <c r="BJ193" s="126"/>
      <c r="BT193" s="126"/>
      <c r="CD193" s="126"/>
      <c r="CN193" s="126"/>
      <c r="CX193" s="126"/>
      <c r="DH193" s="126"/>
      <c r="DR193" s="126"/>
      <c r="EB193" s="126"/>
      <c r="EL193" s="126"/>
      <c r="EV193" s="126"/>
      <c r="FF193" s="126"/>
      <c r="FP193" s="126"/>
      <c r="FZ193" s="126"/>
      <c r="GJ193" s="126"/>
      <c r="GT193" s="126"/>
      <c r="HD193" s="126"/>
      <c r="HN193" s="126"/>
      <c r="HX193" s="126"/>
    </row>
    <row xmlns:x14ac="http://schemas.microsoft.com/office/spreadsheetml/2009/9/ac" r="194" s="3" customFormat="true" x14ac:dyDescent="0.25">
      <c r="A194" s="396"/>
      <c r="B194" s="126"/>
      <c r="L194" s="126"/>
      <c r="V194" s="126"/>
      <c r="AF194" s="126"/>
      <c r="AP194" s="126"/>
      <c r="AZ194" s="126"/>
      <c r="BA194" s="126"/>
      <c r="BB194" s="126"/>
      <c r="BC194" s="126"/>
      <c r="BD194" s="126"/>
      <c r="BE194" s="126"/>
      <c r="BF194" s="126"/>
      <c r="BG194" s="126"/>
      <c r="BJ194" s="126"/>
      <c r="BT194" s="126"/>
      <c r="CD194" s="126"/>
      <c r="CN194" s="126"/>
      <c r="CX194" s="126"/>
      <c r="DH194" s="126"/>
      <c r="DR194" s="126"/>
      <c r="EB194" s="126"/>
      <c r="EL194" s="126"/>
      <c r="EV194" s="126"/>
      <c r="FF194" s="126"/>
      <c r="FP194" s="126"/>
      <c r="FZ194" s="126"/>
      <c r="GJ194" s="126"/>
      <c r="GT194" s="126"/>
      <c r="HD194" s="126"/>
      <c r="HN194" s="126"/>
      <c r="HX194" s="126"/>
    </row>
    <row xmlns:x14ac="http://schemas.microsoft.com/office/spreadsheetml/2009/9/ac" r="195" s="3" customFormat="true" x14ac:dyDescent="0.25">
      <c r="A195" s="396"/>
      <c r="B195" s="126"/>
      <c r="L195" s="126"/>
      <c r="V195" s="126"/>
      <c r="AF195" s="126"/>
      <c r="AP195" s="126"/>
      <c r="AZ195" s="126"/>
      <c r="BA195" s="126"/>
      <c r="BB195" s="126"/>
      <c r="BC195" s="126"/>
      <c r="BD195" s="126"/>
      <c r="BE195" s="126"/>
      <c r="BF195" s="126"/>
      <c r="BG195" s="126"/>
      <c r="BJ195" s="126"/>
      <c r="BT195" s="126"/>
      <c r="CD195" s="126"/>
      <c r="CN195" s="126"/>
      <c r="CX195" s="126"/>
      <c r="DH195" s="126"/>
      <c r="DR195" s="126"/>
      <c r="EB195" s="126"/>
      <c r="EL195" s="126"/>
      <c r="EV195" s="126"/>
      <c r="FF195" s="126"/>
      <c r="FP195" s="126"/>
      <c r="FZ195" s="126"/>
      <c r="GJ195" s="126"/>
      <c r="GT195" s="126"/>
      <c r="HD195" s="126"/>
      <c r="HN195" s="126"/>
      <c r="HX195" s="126"/>
    </row>
    <row xmlns:x14ac="http://schemas.microsoft.com/office/spreadsheetml/2009/9/ac" r="196" s="3" customFormat="true" x14ac:dyDescent="0.25">
      <c r="A196" s="396"/>
      <c r="B196" s="126"/>
      <c r="L196" s="126"/>
      <c r="V196" s="126"/>
      <c r="AF196" s="126"/>
      <c r="AP196" s="126"/>
      <c r="AZ196" s="126"/>
      <c r="BA196" s="126"/>
      <c r="BB196" s="126"/>
      <c r="BC196" s="126"/>
      <c r="BD196" s="126"/>
      <c r="BE196" s="126"/>
      <c r="BF196" s="126"/>
      <c r="BG196" s="126"/>
      <c r="BJ196" s="126"/>
      <c r="BT196" s="126"/>
      <c r="CD196" s="126"/>
      <c r="CN196" s="126"/>
      <c r="CX196" s="126"/>
      <c r="DH196" s="126"/>
      <c r="DR196" s="126"/>
      <c r="EB196" s="126"/>
      <c r="EL196" s="126"/>
      <c r="EV196" s="126"/>
      <c r="FF196" s="126"/>
      <c r="FP196" s="126"/>
      <c r="FZ196" s="126"/>
      <c r="GJ196" s="126"/>
      <c r="GT196" s="126"/>
      <c r="HD196" s="126"/>
      <c r="HN196" s="126"/>
      <c r="HX196" s="126"/>
    </row>
    <row xmlns:x14ac="http://schemas.microsoft.com/office/spreadsheetml/2009/9/ac" r="197" s="3" customFormat="true" x14ac:dyDescent="0.25">
      <c r="A197" s="396"/>
      <c r="B197" s="126"/>
      <c r="L197" s="126"/>
      <c r="V197" s="126"/>
      <c r="AF197" s="126"/>
      <c r="AP197" s="126"/>
      <c r="AZ197" s="126"/>
      <c r="BA197" s="126"/>
      <c r="BB197" s="126"/>
      <c r="BC197" s="126"/>
      <c r="BD197" s="126"/>
      <c r="BE197" s="126"/>
      <c r="BF197" s="126"/>
      <c r="BG197" s="126"/>
      <c r="BJ197" s="126"/>
      <c r="BT197" s="126"/>
      <c r="CD197" s="126"/>
      <c r="CN197" s="126"/>
      <c r="CX197" s="126"/>
      <c r="DH197" s="126"/>
      <c r="DR197" s="126"/>
      <c r="EB197" s="126"/>
      <c r="EL197" s="126"/>
      <c r="EV197" s="126"/>
      <c r="FF197" s="126"/>
      <c r="FP197" s="126"/>
      <c r="FZ197" s="126"/>
      <c r="GJ197" s="126"/>
      <c r="GT197" s="126"/>
      <c r="HD197" s="126"/>
      <c r="HN197" s="126"/>
      <c r="HX197" s="126"/>
    </row>
    <row xmlns:x14ac="http://schemas.microsoft.com/office/spreadsheetml/2009/9/ac" r="198" s="3" customFormat="true" x14ac:dyDescent="0.25">
      <c r="A198" s="396"/>
      <c r="B198" s="126"/>
      <c r="L198" s="126"/>
      <c r="V198" s="126"/>
      <c r="AF198" s="126"/>
      <c r="AP198" s="126"/>
      <c r="AZ198" s="126"/>
      <c r="BA198" s="126"/>
      <c r="BB198" s="126"/>
      <c r="BC198" s="126"/>
      <c r="BD198" s="126"/>
      <c r="BE198" s="126"/>
      <c r="BF198" s="126"/>
      <c r="BG198" s="126"/>
      <c r="BJ198" s="126"/>
      <c r="BT198" s="126"/>
      <c r="CD198" s="126"/>
      <c r="CN198" s="126"/>
      <c r="CX198" s="126"/>
      <c r="DH198" s="126"/>
      <c r="DR198" s="126"/>
      <c r="EB198" s="126"/>
      <c r="EL198" s="126"/>
      <c r="EV198" s="126"/>
      <c r="FF198" s="126"/>
      <c r="FP198" s="126"/>
      <c r="FZ198" s="126"/>
      <c r="GJ198" s="126"/>
      <c r="GT198" s="126"/>
      <c r="HD198" s="126"/>
      <c r="HN198" s="126"/>
      <c r="HX198" s="126"/>
    </row>
    <row xmlns:x14ac="http://schemas.microsoft.com/office/spreadsheetml/2009/9/ac" r="199" s="3" customFormat="true" x14ac:dyDescent="0.25">
      <c r="A199" s="396"/>
      <c r="B199" s="126"/>
      <c r="L199" s="126"/>
      <c r="V199" s="126"/>
      <c r="AF199" s="126"/>
      <c r="AP199" s="126"/>
      <c r="AZ199" s="126"/>
      <c r="BA199" s="126"/>
      <c r="BB199" s="126"/>
      <c r="BC199" s="126"/>
      <c r="BD199" s="126"/>
      <c r="BE199" s="126"/>
      <c r="BF199" s="126"/>
      <c r="BG199" s="126"/>
      <c r="BJ199" s="126"/>
      <c r="BT199" s="126"/>
      <c r="CD199" s="126"/>
      <c r="CN199" s="126"/>
      <c r="CX199" s="126"/>
      <c r="DH199" s="126"/>
      <c r="DR199" s="126"/>
      <c r="EB199" s="126"/>
      <c r="EL199" s="126"/>
      <c r="EV199" s="126"/>
      <c r="FF199" s="126"/>
      <c r="FP199" s="126"/>
      <c r="FZ199" s="126"/>
      <c r="GJ199" s="126"/>
      <c r="GT199" s="126"/>
      <c r="HD199" s="126"/>
      <c r="HN199" s="126"/>
      <c r="HX199" s="126"/>
    </row>
    <row xmlns:x14ac="http://schemas.microsoft.com/office/spreadsheetml/2009/9/ac" r="200" s="3" customFormat="true" x14ac:dyDescent="0.25">
      <c r="A200" s="396"/>
      <c r="B200" s="126"/>
      <c r="L200" s="126"/>
      <c r="V200" s="126"/>
      <c r="AF200" s="126"/>
      <c r="AP200" s="126"/>
      <c r="AZ200" s="126"/>
      <c r="BA200" s="126"/>
      <c r="BB200" s="126"/>
      <c r="BC200" s="126"/>
      <c r="BD200" s="126"/>
      <c r="BE200" s="126"/>
      <c r="BF200" s="126"/>
      <c r="BG200" s="126"/>
      <c r="BJ200" s="126"/>
      <c r="BT200" s="126"/>
      <c r="CD200" s="126"/>
      <c r="CN200" s="126"/>
      <c r="CX200" s="126"/>
      <c r="DH200" s="126"/>
      <c r="DR200" s="126"/>
      <c r="EB200" s="126"/>
      <c r="EL200" s="126"/>
      <c r="EV200" s="126"/>
      <c r="FF200" s="126"/>
      <c r="FP200" s="126"/>
      <c r="FZ200" s="126"/>
      <c r="GJ200" s="126"/>
      <c r="GT200" s="126"/>
      <c r="HD200" s="126"/>
      <c r="HN200" s="126"/>
      <c r="HX200" s="126"/>
    </row>
    <row xmlns:x14ac="http://schemas.microsoft.com/office/spreadsheetml/2009/9/ac" r="201" s="3" customFormat="true" x14ac:dyDescent="0.25">
      <c r="A201" s="396"/>
      <c r="B201" s="126"/>
      <c r="L201" s="126"/>
      <c r="V201" s="126"/>
      <c r="AF201" s="126"/>
      <c r="AP201" s="126"/>
      <c r="AZ201" s="126"/>
      <c r="BA201" s="126"/>
      <c r="BB201" s="126"/>
      <c r="BC201" s="126"/>
      <c r="BD201" s="126"/>
      <c r="BE201" s="126"/>
      <c r="BF201" s="126"/>
      <c r="BG201" s="126"/>
      <c r="BJ201" s="126"/>
      <c r="BT201" s="126"/>
      <c r="CD201" s="126"/>
      <c r="CN201" s="126"/>
      <c r="CX201" s="126"/>
      <c r="DH201" s="126"/>
      <c r="DR201" s="126"/>
      <c r="EB201" s="126"/>
      <c r="EL201" s="126"/>
      <c r="EV201" s="126"/>
      <c r="FF201" s="126"/>
      <c r="FP201" s="126"/>
      <c r="FZ201" s="126"/>
      <c r="GJ201" s="126"/>
      <c r="GT201" s="126"/>
      <c r="HD201" s="126"/>
      <c r="HN201" s="126"/>
      <c r="HX201" s="126"/>
    </row>
    <row xmlns:x14ac="http://schemas.microsoft.com/office/spreadsheetml/2009/9/ac" r="202" s="3" customFormat="true" x14ac:dyDescent="0.25">
      <c r="A202" s="396"/>
      <c r="B202" s="126"/>
      <c r="L202" s="126"/>
      <c r="V202" s="126"/>
      <c r="AF202" s="126"/>
      <c r="AP202" s="126"/>
      <c r="AZ202" s="126"/>
      <c r="BA202" s="126"/>
      <c r="BB202" s="126"/>
      <c r="BC202" s="126"/>
      <c r="BD202" s="126"/>
      <c r="BE202" s="126"/>
      <c r="BF202" s="126"/>
      <c r="BG202" s="126"/>
      <c r="BJ202" s="126"/>
      <c r="BT202" s="126"/>
      <c r="CD202" s="126"/>
      <c r="CN202" s="126"/>
      <c r="CX202" s="126"/>
      <c r="DH202" s="126"/>
      <c r="DR202" s="126"/>
      <c r="EB202" s="126"/>
      <c r="EL202" s="126"/>
      <c r="EV202" s="126"/>
      <c r="FF202" s="126"/>
      <c r="FP202" s="126"/>
      <c r="FZ202" s="126"/>
      <c r="GJ202" s="126"/>
      <c r="GT202" s="126"/>
      <c r="HD202" s="126"/>
      <c r="HN202" s="126"/>
      <c r="HX202" s="126"/>
    </row>
    <row xmlns:x14ac="http://schemas.microsoft.com/office/spreadsheetml/2009/9/ac" r="203" s="3" customFormat="true" x14ac:dyDescent="0.25">
      <c r="A203" s="396"/>
      <c r="B203" s="126"/>
      <c r="L203" s="126"/>
      <c r="V203" s="126"/>
      <c r="AF203" s="126"/>
      <c r="AP203" s="126"/>
      <c r="AZ203" s="126"/>
      <c r="BA203" s="126"/>
      <c r="BB203" s="126"/>
      <c r="BC203" s="126"/>
      <c r="BD203" s="126"/>
      <c r="BE203" s="126"/>
      <c r="BF203" s="126"/>
      <c r="BG203" s="126"/>
      <c r="BJ203" s="126"/>
      <c r="BT203" s="126"/>
      <c r="CD203" s="126"/>
      <c r="CN203" s="126"/>
      <c r="CX203" s="126"/>
      <c r="DH203" s="126"/>
      <c r="DR203" s="126"/>
      <c r="EB203" s="126"/>
      <c r="EL203" s="126"/>
      <c r="EV203" s="126"/>
      <c r="FF203" s="126"/>
      <c r="FP203" s="126"/>
      <c r="FZ203" s="126"/>
      <c r="GJ203" s="126"/>
      <c r="GT203" s="126"/>
      <c r="HD203" s="126"/>
      <c r="HN203" s="126"/>
      <c r="HX203" s="126"/>
    </row>
    <row xmlns:x14ac="http://schemas.microsoft.com/office/spreadsheetml/2009/9/ac" r="204" s="3" customFormat="true" x14ac:dyDescent="0.25">
      <c r="A204" s="396"/>
      <c r="B204" s="126"/>
      <c r="L204" s="126"/>
      <c r="V204" s="126"/>
      <c r="AF204" s="126"/>
      <c r="AP204" s="126"/>
      <c r="AZ204" s="126"/>
      <c r="BA204" s="126"/>
      <c r="BB204" s="126"/>
      <c r="BC204" s="126"/>
      <c r="BD204" s="126"/>
      <c r="BE204" s="126"/>
      <c r="BF204" s="126"/>
      <c r="BG204" s="126"/>
      <c r="BJ204" s="126"/>
      <c r="BT204" s="126"/>
      <c r="CD204" s="126"/>
      <c r="CN204" s="126"/>
      <c r="CX204" s="126"/>
      <c r="DH204" s="126"/>
      <c r="DR204" s="126"/>
      <c r="EB204" s="126"/>
      <c r="EL204" s="126"/>
      <c r="EV204" s="126"/>
      <c r="FF204" s="126"/>
      <c r="FP204" s="126"/>
      <c r="FZ204" s="126"/>
      <c r="GJ204" s="126"/>
      <c r="GT204" s="126"/>
      <c r="HD204" s="126"/>
      <c r="HN204" s="126"/>
      <c r="HX204" s="126"/>
    </row>
    <row xmlns:x14ac="http://schemas.microsoft.com/office/spreadsheetml/2009/9/ac" r="205" s="3" customFormat="true" x14ac:dyDescent="0.25">
      <c r="A205" s="396"/>
      <c r="B205" s="126"/>
      <c r="L205" s="126"/>
      <c r="V205" s="126"/>
      <c r="AF205" s="126"/>
      <c r="AP205" s="126"/>
      <c r="AZ205" s="126"/>
      <c r="BA205" s="126"/>
      <c r="BB205" s="126"/>
      <c r="BC205" s="126"/>
      <c r="BD205" s="126"/>
      <c r="BE205" s="126"/>
      <c r="BF205" s="126"/>
      <c r="BG205" s="126"/>
      <c r="BJ205" s="126"/>
      <c r="BT205" s="126"/>
      <c r="CD205" s="126"/>
      <c r="CN205" s="126"/>
      <c r="CX205" s="126"/>
      <c r="DH205" s="126"/>
      <c r="DR205" s="126"/>
      <c r="EB205" s="126"/>
      <c r="EL205" s="126"/>
      <c r="EV205" s="126"/>
      <c r="FF205" s="126"/>
      <c r="FP205" s="126"/>
      <c r="FZ205" s="126"/>
      <c r="GJ205" s="126"/>
      <c r="GT205" s="126"/>
      <c r="HD205" s="126"/>
      <c r="HN205" s="126"/>
      <c r="HX205" s="126"/>
    </row>
    <row xmlns:x14ac="http://schemas.microsoft.com/office/spreadsheetml/2009/9/ac" r="206" s="3" customFormat="true" x14ac:dyDescent="0.25">
      <c r="A206" s="396"/>
      <c r="B206" s="126"/>
      <c r="L206" s="126"/>
      <c r="V206" s="126"/>
      <c r="AF206" s="126"/>
      <c r="AP206" s="126"/>
      <c r="AZ206" s="126"/>
      <c r="BA206" s="126"/>
      <c r="BB206" s="126"/>
      <c r="BC206" s="126"/>
      <c r="BD206" s="126"/>
      <c r="BE206" s="126"/>
      <c r="BF206" s="126"/>
      <c r="BG206" s="126"/>
      <c r="BJ206" s="126"/>
      <c r="BT206" s="126"/>
      <c r="CD206" s="126"/>
      <c r="CN206" s="126"/>
      <c r="CX206" s="126"/>
      <c r="DH206" s="126"/>
      <c r="DR206" s="126"/>
      <c r="EB206" s="126"/>
      <c r="EL206" s="126"/>
      <c r="EV206" s="126"/>
      <c r="FF206" s="126"/>
      <c r="FP206" s="126"/>
      <c r="FZ206" s="126"/>
      <c r="GJ206" s="126"/>
      <c r="GT206" s="126"/>
      <c r="HD206" s="126"/>
      <c r="HN206" s="126"/>
      <c r="HX206" s="126"/>
    </row>
    <row xmlns:x14ac="http://schemas.microsoft.com/office/spreadsheetml/2009/9/ac" r="207" s="3" customFormat="true" x14ac:dyDescent="0.25">
      <c r="A207" s="396"/>
      <c r="B207" s="126"/>
      <c r="L207" s="126"/>
      <c r="V207" s="126"/>
      <c r="AF207" s="126"/>
      <c r="AP207" s="126"/>
      <c r="AZ207" s="126"/>
      <c r="BA207" s="126"/>
      <c r="BB207" s="126"/>
      <c r="BC207" s="126"/>
      <c r="BD207" s="126"/>
      <c r="BE207" s="126"/>
      <c r="BF207" s="126"/>
      <c r="BG207" s="126"/>
      <c r="BJ207" s="126"/>
      <c r="BT207" s="126"/>
      <c r="CD207" s="126"/>
      <c r="CN207" s="126"/>
      <c r="CX207" s="126"/>
      <c r="DH207" s="126"/>
      <c r="DR207" s="126"/>
      <c r="EB207" s="126"/>
      <c r="EL207" s="126"/>
      <c r="EV207" s="126"/>
      <c r="FF207" s="126"/>
      <c r="FP207" s="126"/>
      <c r="FZ207" s="126"/>
      <c r="GJ207" s="126"/>
      <c r="GT207" s="126"/>
      <c r="HD207" s="126"/>
      <c r="HN207" s="126"/>
      <c r="HX207" s="126"/>
    </row>
    <row xmlns:x14ac="http://schemas.microsoft.com/office/spreadsheetml/2009/9/ac" r="208" s="3" customFormat="true" x14ac:dyDescent="0.25">
      <c r="A208" s="396"/>
      <c r="B208" s="126"/>
      <c r="L208" s="126"/>
      <c r="V208" s="126"/>
      <c r="AF208" s="126"/>
      <c r="AP208" s="126"/>
      <c r="AZ208" s="126"/>
      <c r="BA208" s="126"/>
      <c r="BB208" s="126"/>
      <c r="BC208" s="126"/>
      <c r="BD208" s="126"/>
      <c r="BE208" s="126"/>
      <c r="BF208" s="126"/>
      <c r="BG208" s="126"/>
      <c r="BJ208" s="126"/>
      <c r="BT208" s="126"/>
      <c r="CD208" s="126"/>
      <c r="CN208" s="126"/>
      <c r="CX208" s="126"/>
      <c r="DH208" s="126"/>
      <c r="DR208" s="126"/>
      <c r="EB208" s="126"/>
      <c r="EL208" s="126"/>
      <c r="EV208" s="126"/>
      <c r="FF208" s="126"/>
      <c r="FP208" s="126"/>
      <c r="FZ208" s="126"/>
      <c r="GJ208" s="126"/>
      <c r="GT208" s="126"/>
      <c r="HD208" s="126"/>
      <c r="HN208" s="126"/>
      <c r="HX208" s="126"/>
    </row>
    <row xmlns:x14ac="http://schemas.microsoft.com/office/spreadsheetml/2009/9/ac" r="209" s="3" customFormat="true" x14ac:dyDescent="0.25">
      <c r="A209" s="396"/>
      <c r="B209" s="126"/>
      <c r="L209" s="126"/>
      <c r="V209" s="126"/>
      <c r="AF209" s="126"/>
      <c r="AP209" s="126"/>
      <c r="AZ209" s="126"/>
      <c r="BA209" s="126"/>
      <c r="BB209" s="126"/>
      <c r="BC209" s="126"/>
      <c r="BD209" s="126"/>
      <c r="BE209" s="126"/>
      <c r="BF209" s="126"/>
      <c r="BG209" s="126"/>
      <c r="BJ209" s="126"/>
      <c r="BT209" s="126"/>
      <c r="CD209" s="126"/>
      <c r="CN209" s="126"/>
      <c r="CX209" s="126"/>
      <c r="DH209" s="126"/>
      <c r="DR209" s="126"/>
      <c r="EB209" s="126"/>
      <c r="EL209" s="126"/>
      <c r="EV209" s="126"/>
      <c r="FF209" s="126"/>
      <c r="FP209" s="126"/>
      <c r="FZ209" s="126"/>
      <c r="GJ209" s="126"/>
      <c r="GT209" s="126"/>
      <c r="HD209" s="126"/>
      <c r="HN209" s="126"/>
      <c r="HX209" s="126"/>
    </row>
    <row xmlns:x14ac="http://schemas.microsoft.com/office/spreadsheetml/2009/9/ac" r="210" s="3" customFormat="true" x14ac:dyDescent="0.25">
      <c r="A210" s="396"/>
      <c r="B210" s="126"/>
      <c r="L210" s="126"/>
      <c r="V210" s="126"/>
      <c r="AF210" s="126"/>
      <c r="AP210" s="126"/>
      <c r="AZ210" s="126"/>
      <c r="BA210" s="126"/>
      <c r="BB210" s="126"/>
      <c r="BC210" s="126"/>
      <c r="BD210" s="126"/>
      <c r="BE210" s="126"/>
      <c r="BF210" s="126"/>
      <c r="BG210" s="126"/>
      <c r="BJ210" s="126"/>
      <c r="BT210" s="126"/>
      <c r="CD210" s="126"/>
      <c r="CN210" s="126"/>
      <c r="CX210" s="126"/>
      <c r="DH210" s="126"/>
      <c r="DR210" s="126"/>
      <c r="EB210" s="126"/>
      <c r="EL210" s="126"/>
      <c r="EV210" s="126"/>
      <c r="FF210" s="126"/>
      <c r="FP210" s="126"/>
      <c r="FZ210" s="126"/>
      <c r="GJ210" s="126"/>
      <c r="GT210" s="126"/>
      <c r="HD210" s="126"/>
      <c r="HN210" s="126"/>
      <c r="HX210" s="126"/>
    </row>
    <row xmlns:x14ac="http://schemas.microsoft.com/office/spreadsheetml/2009/9/ac" r="211" s="3" customFormat="true" x14ac:dyDescent="0.25">
      <c r="A211" s="396"/>
      <c r="B211" s="126"/>
      <c r="L211" s="126"/>
      <c r="V211" s="126"/>
      <c r="AF211" s="126"/>
      <c r="AP211" s="126"/>
      <c r="AZ211" s="126"/>
      <c r="BA211" s="126"/>
      <c r="BB211" s="126"/>
      <c r="BC211" s="126"/>
      <c r="BD211" s="126"/>
      <c r="BE211" s="126"/>
      <c r="BF211" s="126"/>
      <c r="BG211" s="126"/>
      <c r="BJ211" s="126"/>
      <c r="BT211" s="126"/>
      <c r="CD211" s="126"/>
      <c r="CN211" s="126"/>
      <c r="CX211" s="126"/>
      <c r="DH211" s="126"/>
      <c r="DR211" s="126"/>
      <c r="EB211" s="126"/>
      <c r="EL211" s="126"/>
      <c r="EV211" s="126"/>
      <c r="FF211" s="126"/>
      <c r="FP211" s="126"/>
      <c r="FZ211" s="126"/>
      <c r="GJ211" s="126"/>
      <c r="GT211" s="126"/>
      <c r="HD211" s="126"/>
      <c r="HN211" s="126"/>
      <c r="HX211" s="126"/>
    </row>
    <row xmlns:x14ac="http://schemas.microsoft.com/office/spreadsheetml/2009/9/ac" r="212" s="3" customFormat="true" x14ac:dyDescent="0.25">
      <c r="A212" s="396"/>
      <c r="B212" s="126"/>
      <c r="L212" s="126"/>
      <c r="V212" s="126"/>
      <c r="AF212" s="126"/>
      <c r="AP212" s="126"/>
      <c r="AZ212" s="126"/>
      <c r="BA212" s="126"/>
      <c r="BB212" s="126"/>
      <c r="BC212" s="126"/>
      <c r="BD212" s="126"/>
      <c r="BE212" s="126"/>
      <c r="BF212" s="126"/>
      <c r="BG212" s="126"/>
      <c r="BJ212" s="126"/>
      <c r="BT212" s="126"/>
      <c r="CD212" s="126"/>
      <c r="CN212" s="126"/>
      <c r="CX212" s="126"/>
      <c r="DH212" s="126"/>
      <c r="DR212" s="126"/>
      <c r="EB212" s="126"/>
      <c r="EL212" s="126"/>
      <c r="EV212" s="126"/>
      <c r="FF212" s="126"/>
      <c r="FP212" s="126"/>
      <c r="FZ212" s="126"/>
      <c r="GJ212" s="126"/>
      <c r="GT212" s="126"/>
      <c r="HD212" s="126"/>
      <c r="HN212" s="126"/>
      <c r="HX212" s="126"/>
    </row>
    <row xmlns:x14ac="http://schemas.microsoft.com/office/spreadsheetml/2009/9/ac" r="213" s="3" customFormat="true" x14ac:dyDescent="0.25">
      <c r="A213" s="396"/>
      <c r="B213" s="126"/>
      <c r="L213" s="126"/>
      <c r="V213" s="126"/>
      <c r="AF213" s="126"/>
      <c r="AP213" s="126"/>
      <c r="AZ213" s="126"/>
      <c r="BA213" s="126"/>
      <c r="BB213" s="126"/>
      <c r="BC213" s="126"/>
      <c r="BD213" s="126"/>
      <c r="BE213" s="126"/>
      <c r="BF213" s="126"/>
      <c r="BG213" s="126"/>
      <c r="BJ213" s="126"/>
      <c r="BT213" s="126"/>
      <c r="CD213" s="126"/>
      <c r="CN213" s="126"/>
      <c r="CX213" s="126"/>
      <c r="DH213" s="126"/>
      <c r="DR213" s="126"/>
      <c r="EB213" s="126"/>
      <c r="EL213" s="126"/>
      <c r="EV213" s="126"/>
      <c r="FF213" s="126"/>
      <c r="FP213" s="126"/>
      <c r="FZ213" s="126"/>
      <c r="GJ213" s="126"/>
      <c r="GT213" s="126"/>
      <c r="HD213" s="126"/>
      <c r="HN213" s="126"/>
      <c r="HX213" s="126"/>
    </row>
    <row xmlns:x14ac="http://schemas.microsoft.com/office/spreadsheetml/2009/9/ac" r="214" s="3" customFormat="true" x14ac:dyDescent="0.25">
      <c r="A214" s="396"/>
      <c r="B214" s="126"/>
      <c r="L214" s="126"/>
      <c r="V214" s="126"/>
      <c r="AF214" s="126"/>
      <c r="AP214" s="126"/>
      <c r="AZ214" s="126"/>
      <c r="BA214" s="126"/>
      <c r="BB214" s="126"/>
      <c r="BC214" s="126"/>
      <c r="BD214" s="126"/>
      <c r="BE214" s="126"/>
      <c r="BF214" s="126"/>
      <c r="BG214" s="126"/>
      <c r="BJ214" s="126"/>
      <c r="BT214" s="126"/>
      <c r="CD214" s="126"/>
      <c r="CN214" s="126"/>
      <c r="CX214" s="126"/>
      <c r="DH214" s="126"/>
      <c r="DR214" s="126"/>
      <c r="EB214" s="126"/>
      <c r="EL214" s="126"/>
      <c r="EV214" s="126"/>
      <c r="FF214" s="126"/>
      <c r="FP214" s="126"/>
      <c r="FZ214" s="126"/>
      <c r="GJ214" s="126"/>
      <c r="GT214" s="126"/>
      <c r="HD214" s="126"/>
      <c r="HN214" s="126"/>
      <c r="HX214" s="126"/>
    </row>
    <row xmlns:x14ac="http://schemas.microsoft.com/office/spreadsheetml/2009/9/ac" r="215" s="3" customFormat="true" x14ac:dyDescent="0.25">
      <c r="A215" s="396"/>
      <c r="B215" s="126"/>
      <c r="L215" s="126"/>
      <c r="V215" s="126"/>
      <c r="AF215" s="126"/>
      <c r="AP215" s="126"/>
      <c r="AZ215" s="126"/>
      <c r="BA215" s="126"/>
      <c r="BB215" s="126"/>
      <c r="BC215" s="126"/>
      <c r="BD215" s="126"/>
      <c r="BE215" s="126"/>
      <c r="BF215" s="126"/>
      <c r="BG215" s="126"/>
      <c r="BJ215" s="126"/>
      <c r="BT215" s="126"/>
      <c r="CD215" s="126"/>
      <c r="CN215" s="126"/>
      <c r="CX215" s="126"/>
      <c r="DH215" s="126"/>
      <c r="DR215" s="126"/>
      <c r="EB215" s="126"/>
      <c r="EL215" s="126"/>
      <c r="EV215" s="126"/>
      <c r="FF215" s="126"/>
      <c r="FP215" s="126"/>
      <c r="FZ215" s="126"/>
      <c r="GJ215" s="126"/>
      <c r="GT215" s="126"/>
      <c r="HD215" s="126"/>
      <c r="HN215" s="126"/>
      <c r="HX215" s="126"/>
    </row>
    <row xmlns:x14ac="http://schemas.microsoft.com/office/spreadsheetml/2009/9/ac" r="216" s="3" customFormat="true" x14ac:dyDescent="0.25">
      <c r="A216" s="396"/>
      <c r="B216" s="126"/>
      <c r="L216" s="126"/>
      <c r="V216" s="126"/>
      <c r="AF216" s="126"/>
      <c r="AP216" s="126"/>
      <c r="AZ216" s="126"/>
      <c r="BA216" s="126"/>
      <c r="BB216" s="126"/>
      <c r="BC216" s="126"/>
      <c r="BD216" s="126"/>
      <c r="BE216" s="126"/>
      <c r="BF216" s="126"/>
      <c r="BG216" s="126"/>
      <c r="BJ216" s="126"/>
      <c r="BT216" s="126"/>
      <c r="CD216" s="126"/>
      <c r="CN216" s="126"/>
      <c r="CX216" s="126"/>
      <c r="DH216" s="126"/>
      <c r="DR216" s="126"/>
      <c r="EB216" s="126"/>
      <c r="EL216" s="126"/>
      <c r="EV216" s="126"/>
      <c r="FF216" s="126"/>
      <c r="FP216" s="126"/>
      <c r="FZ216" s="126"/>
      <c r="GJ216" s="126"/>
      <c r="GT216" s="126"/>
      <c r="HD216" s="126"/>
      <c r="HN216" s="126"/>
      <c r="HX216" s="126"/>
    </row>
    <row xmlns:x14ac="http://schemas.microsoft.com/office/spreadsheetml/2009/9/ac" r="217" s="3" customFormat="true" x14ac:dyDescent="0.25">
      <c r="A217" s="396"/>
      <c r="B217" s="126"/>
      <c r="L217" s="126"/>
      <c r="V217" s="126"/>
      <c r="AF217" s="126"/>
      <c r="AP217" s="126"/>
      <c r="AZ217" s="126"/>
      <c r="BA217" s="126"/>
      <c r="BB217" s="126"/>
      <c r="BC217" s="126"/>
      <c r="BD217" s="126"/>
      <c r="BE217" s="126"/>
      <c r="BF217" s="126"/>
      <c r="BG217" s="126"/>
      <c r="BJ217" s="126"/>
      <c r="BT217" s="126"/>
      <c r="CD217" s="126"/>
      <c r="CN217" s="126"/>
      <c r="CX217" s="126"/>
      <c r="DH217" s="126"/>
      <c r="DR217" s="126"/>
      <c r="EB217" s="126"/>
      <c r="EL217" s="126"/>
      <c r="EV217" s="126"/>
      <c r="FF217" s="126"/>
      <c r="FP217" s="126"/>
      <c r="FZ217" s="126"/>
      <c r="GJ217" s="126"/>
      <c r="GT217" s="126"/>
      <c r="HD217" s="126"/>
      <c r="HN217" s="126"/>
      <c r="HX217" s="126"/>
    </row>
    <row xmlns:x14ac="http://schemas.microsoft.com/office/spreadsheetml/2009/9/ac" r="218" s="3" customFormat="true" x14ac:dyDescent="0.25">
      <c r="A218" s="396"/>
      <c r="B218" s="126"/>
      <c r="L218" s="126"/>
      <c r="V218" s="126"/>
      <c r="AF218" s="126"/>
      <c r="AP218" s="126"/>
      <c r="AZ218" s="126"/>
      <c r="BA218" s="126"/>
      <c r="BB218" s="126"/>
      <c r="BC218" s="126"/>
      <c r="BD218" s="126"/>
      <c r="BE218" s="126"/>
      <c r="BF218" s="126"/>
      <c r="BG218" s="126"/>
      <c r="BJ218" s="126"/>
      <c r="BT218" s="126"/>
      <c r="CD218" s="126"/>
      <c r="CN218" s="126"/>
      <c r="CX218" s="126"/>
      <c r="DH218" s="126"/>
      <c r="DR218" s="126"/>
      <c r="EB218" s="126"/>
      <c r="EL218" s="126"/>
      <c r="EV218" s="126"/>
      <c r="FF218" s="126"/>
      <c r="FP218" s="126"/>
      <c r="FZ218" s="126"/>
      <c r="GJ218" s="126"/>
      <c r="GT218" s="126"/>
      <c r="HD218" s="126"/>
      <c r="HN218" s="126"/>
      <c r="HX218" s="126"/>
    </row>
    <row xmlns:x14ac="http://schemas.microsoft.com/office/spreadsheetml/2009/9/ac" r="219" s="3" customFormat="true" x14ac:dyDescent="0.25">
      <c r="A219" s="396"/>
      <c r="B219" s="126"/>
      <c r="L219" s="126"/>
      <c r="V219" s="126"/>
      <c r="AF219" s="126"/>
      <c r="AP219" s="126"/>
      <c r="AZ219" s="126"/>
      <c r="BA219" s="126"/>
      <c r="BB219" s="126"/>
      <c r="BC219" s="126"/>
      <c r="BD219" s="126"/>
      <c r="BE219" s="126"/>
      <c r="BF219" s="126"/>
      <c r="BG219" s="126"/>
      <c r="BJ219" s="126"/>
      <c r="BT219" s="126"/>
      <c r="CD219" s="126"/>
      <c r="CN219" s="126"/>
      <c r="CX219" s="126"/>
      <c r="DH219" s="126"/>
      <c r="DR219" s="126"/>
      <c r="EB219" s="126"/>
      <c r="EL219" s="126"/>
      <c r="EV219" s="126"/>
      <c r="FF219" s="126"/>
      <c r="FP219" s="126"/>
      <c r="FZ219" s="126"/>
      <c r="GJ219" s="126"/>
      <c r="GT219" s="126"/>
      <c r="HD219" s="126"/>
      <c r="HN219" s="126"/>
      <c r="HX219" s="126"/>
    </row>
    <row xmlns:x14ac="http://schemas.microsoft.com/office/spreadsheetml/2009/9/ac" r="220" s="3" customFormat="true" x14ac:dyDescent="0.25">
      <c r="A220" s="396"/>
      <c r="B220" s="126"/>
      <c r="L220" s="126"/>
      <c r="V220" s="126"/>
      <c r="AF220" s="126"/>
      <c r="AP220" s="126"/>
      <c r="AZ220" s="126"/>
      <c r="BA220" s="126"/>
      <c r="BB220" s="126"/>
      <c r="BC220" s="126"/>
      <c r="BD220" s="126"/>
      <c r="BE220" s="126"/>
      <c r="BF220" s="126"/>
      <c r="BG220" s="126"/>
      <c r="BJ220" s="126"/>
      <c r="BT220" s="126"/>
      <c r="CD220" s="126"/>
      <c r="CN220" s="126"/>
      <c r="CX220" s="126"/>
      <c r="DH220" s="126"/>
      <c r="DR220" s="126"/>
      <c r="EB220" s="126"/>
      <c r="EL220" s="126"/>
      <c r="EV220" s="126"/>
      <c r="FF220" s="126"/>
      <c r="FP220" s="126"/>
      <c r="FZ220" s="126"/>
      <c r="GJ220" s="126"/>
      <c r="GT220" s="126"/>
      <c r="HD220" s="126"/>
      <c r="HN220" s="126"/>
      <c r="HX220" s="126"/>
    </row>
    <row xmlns:x14ac="http://schemas.microsoft.com/office/spreadsheetml/2009/9/ac" r="221" s="3" customFormat="true" x14ac:dyDescent="0.25">
      <c r="A221" s="396"/>
      <c r="B221" s="126"/>
      <c r="L221" s="126"/>
      <c r="V221" s="126"/>
      <c r="AF221" s="126"/>
      <c r="AP221" s="126"/>
      <c r="AZ221" s="126"/>
      <c r="BA221" s="126"/>
      <c r="BB221" s="126"/>
      <c r="BC221" s="126"/>
      <c r="BD221" s="126"/>
      <c r="BE221" s="126"/>
      <c r="BF221" s="126"/>
      <c r="BG221" s="126"/>
      <c r="BJ221" s="126"/>
      <c r="BT221" s="126"/>
      <c r="CD221" s="126"/>
      <c r="CN221" s="126"/>
      <c r="CX221" s="126"/>
      <c r="DH221" s="126"/>
      <c r="DR221" s="126"/>
      <c r="EB221" s="126"/>
      <c r="EL221" s="126"/>
      <c r="EV221" s="126"/>
      <c r="FF221" s="126"/>
      <c r="FP221" s="126"/>
      <c r="FZ221" s="126"/>
      <c r="GJ221" s="126"/>
      <c r="GT221" s="126"/>
      <c r="HD221" s="126"/>
      <c r="HN221" s="126"/>
      <c r="HX221" s="126"/>
    </row>
    <row xmlns:x14ac="http://schemas.microsoft.com/office/spreadsheetml/2009/9/ac" r="222" s="3" customFormat="true" x14ac:dyDescent="0.25">
      <c r="A222" s="396"/>
      <c r="B222" s="126"/>
      <c r="L222" s="126"/>
      <c r="V222" s="126"/>
      <c r="AF222" s="126"/>
      <c r="AP222" s="126"/>
      <c r="AZ222" s="126"/>
      <c r="BA222" s="126"/>
      <c r="BB222" s="126"/>
      <c r="BC222" s="126"/>
      <c r="BD222" s="126"/>
      <c r="BE222" s="126"/>
      <c r="BF222" s="126"/>
      <c r="BG222" s="126"/>
      <c r="BJ222" s="126"/>
      <c r="BT222" s="126"/>
      <c r="CD222" s="126"/>
      <c r="CN222" s="126"/>
      <c r="CX222" s="126"/>
      <c r="DH222" s="126"/>
      <c r="DR222" s="126"/>
      <c r="EB222" s="126"/>
      <c r="EL222" s="126"/>
      <c r="EV222" s="126"/>
      <c r="FF222" s="126"/>
      <c r="FP222" s="126"/>
      <c r="FZ222" s="126"/>
      <c r="GJ222" s="126"/>
      <c r="GT222" s="126"/>
      <c r="HD222" s="126"/>
      <c r="HN222" s="126"/>
      <c r="HX222" s="126"/>
    </row>
    <row xmlns:x14ac="http://schemas.microsoft.com/office/spreadsheetml/2009/9/ac" r="223" s="3" customFormat="true" x14ac:dyDescent="0.25">
      <c r="A223" s="396"/>
      <c r="B223" s="126"/>
      <c r="L223" s="126"/>
      <c r="V223" s="126"/>
      <c r="AF223" s="126"/>
      <c r="AP223" s="126"/>
      <c r="AZ223" s="126"/>
      <c r="BA223" s="126"/>
      <c r="BB223" s="126"/>
      <c r="BC223" s="126"/>
      <c r="BD223" s="126"/>
      <c r="BE223" s="126"/>
      <c r="BF223" s="126"/>
      <c r="BG223" s="126"/>
      <c r="BJ223" s="126"/>
      <c r="BT223" s="126"/>
      <c r="CD223" s="126"/>
      <c r="CN223" s="126"/>
      <c r="CX223" s="126"/>
      <c r="DH223" s="126"/>
      <c r="DR223" s="126"/>
      <c r="EB223" s="126"/>
      <c r="EL223" s="126"/>
      <c r="EV223" s="126"/>
      <c r="FF223" s="126"/>
      <c r="FP223" s="126"/>
      <c r="FZ223" s="126"/>
      <c r="GJ223" s="126"/>
      <c r="GT223" s="126"/>
      <c r="HD223" s="126"/>
      <c r="HN223" s="126"/>
      <c r="HX223" s="126"/>
    </row>
    <row xmlns:x14ac="http://schemas.microsoft.com/office/spreadsheetml/2009/9/ac" r="224" s="3" customFormat="true" x14ac:dyDescent="0.25">
      <c r="A224" s="396"/>
      <c r="B224" s="126"/>
      <c r="L224" s="126"/>
      <c r="V224" s="126"/>
      <c r="AF224" s="126"/>
      <c r="AP224" s="126"/>
      <c r="AZ224" s="126"/>
      <c r="BA224" s="126"/>
      <c r="BB224" s="126"/>
      <c r="BC224" s="126"/>
      <c r="BD224" s="126"/>
      <c r="BE224" s="126"/>
      <c r="BF224" s="126"/>
      <c r="BG224" s="126"/>
      <c r="BJ224" s="126"/>
      <c r="BT224" s="126"/>
      <c r="CD224" s="126"/>
      <c r="CN224" s="126"/>
      <c r="CX224" s="126"/>
      <c r="DH224" s="126"/>
      <c r="DR224" s="126"/>
      <c r="EB224" s="126"/>
      <c r="EL224" s="126"/>
      <c r="EV224" s="126"/>
      <c r="FF224" s="126"/>
      <c r="FP224" s="126"/>
      <c r="FZ224" s="126"/>
      <c r="GJ224" s="126"/>
      <c r="GT224" s="126"/>
      <c r="HD224" s="126"/>
      <c r="HN224" s="126"/>
      <c r="HX224" s="126"/>
    </row>
    <row xmlns:x14ac="http://schemas.microsoft.com/office/spreadsheetml/2009/9/ac" r="225" s="3" customFormat="true" x14ac:dyDescent="0.25">
      <c r="A225" s="396"/>
      <c r="B225" s="126"/>
      <c r="L225" s="126"/>
      <c r="V225" s="126"/>
      <c r="AF225" s="126"/>
      <c r="AP225" s="126"/>
      <c r="AZ225" s="126"/>
      <c r="BA225" s="126"/>
      <c r="BB225" s="126"/>
      <c r="BC225" s="126"/>
      <c r="BD225" s="126"/>
      <c r="BE225" s="126"/>
      <c r="BF225" s="126"/>
      <c r="BG225" s="126"/>
      <c r="BJ225" s="126"/>
      <c r="BT225" s="126"/>
      <c r="CD225" s="126"/>
      <c r="CN225" s="126"/>
      <c r="CX225" s="126"/>
      <c r="DH225" s="126"/>
      <c r="DR225" s="126"/>
      <c r="EB225" s="126"/>
      <c r="EL225" s="126"/>
      <c r="EV225" s="126"/>
      <c r="FF225" s="126"/>
      <c r="FP225" s="126"/>
      <c r="FZ225" s="126"/>
      <c r="GJ225" s="126"/>
      <c r="GT225" s="126"/>
      <c r="HD225" s="126"/>
      <c r="HN225" s="126"/>
      <c r="HX225" s="126"/>
    </row>
    <row xmlns:x14ac="http://schemas.microsoft.com/office/spreadsheetml/2009/9/ac" r="226" s="3" customFormat="true" x14ac:dyDescent="0.25">
      <c r="A226" s="396"/>
      <c r="B226" s="126"/>
      <c r="L226" s="126"/>
      <c r="V226" s="126"/>
      <c r="AF226" s="126"/>
      <c r="AP226" s="126"/>
      <c r="AZ226" s="126"/>
      <c r="BA226" s="126"/>
      <c r="BB226" s="126"/>
      <c r="BC226" s="126"/>
      <c r="BD226" s="126"/>
      <c r="BE226" s="126"/>
      <c r="BF226" s="126"/>
      <c r="BG226" s="126"/>
      <c r="BJ226" s="126"/>
      <c r="BT226" s="126"/>
      <c r="CD226" s="126"/>
      <c r="CN226" s="126"/>
      <c r="CX226" s="126"/>
      <c r="DH226" s="126"/>
      <c r="DR226" s="126"/>
      <c r="EB226" s="126"/>
      <c r="EL226" s="126"/>
      <c r="EV226" s="126"/>
      <c r="FF226" s="126"/>
      <c r="FP226" s="126"/>
      <c r="FZ226" s="126"/>
      <c r="GJ226" s="126"/>
      <c r="GT226" s="126"/>
      <c r="HD226" s="126"/>
      <c r="HN226" s="126"/>
      <c r="HX226" s="126"/>
    </row>
    <row xmlns:x14ac="http://schemas.microsoft.com/office/spreadsheetml/2009/9/ac" r="227" s="3" customFormat="true" x14ac:dyDescent="0.25">
      <c r="A227" s="396"/>
      <c r="B227" s="126"/>
      <c r="L227" s="126"/>
      <c r="V227" s="126"/>
      <c r="AF227" s="126"/>
      <c r="AP227" s="126"/>
      <c r="AZ227" s="126"/>
      <c r="BA227" s="126"/>
      <c r="BB227" s="126"/>
      <c r="BC227" s="126"/>
      <c r="BD227" s="126"/>
      <c r="BE227" s="126"/>
      <c r="BF227" s="126"/>
      <c r="BG227" s="126"/>
      <c r="BJ227" s="126"/>
      <c r="BT227" s="126"/>
      <c r="CD227" s="126"/>
      <c r="CN227" s="126"/>
      <c r="CX227" s="126"/>
      <c r="DH227" s="126"/>
      <c r="DR227" s="126"/>
      <c r="EB227" s="126"/>
      <c r="EL227" s="126"/>
      <c r="EV227" s="126"/>
      <c r="FF227" s="126"/>
      <c r="FP227" s="126"/>
      <c r="FZ227" s="126"/>
      <c r="GJ227" s="126"/>
      <c r="GT227" s="126"/>
      <c r="HD227" s="126"/>
      <c r="HN227" s="126"/>
      <c r="HX227" s="126"/>
    </row>
    <row xmlns:x14ac="http://schemas.microsoft.com/office/spreadsheetml/2009/9/ac" r="228" s="3" customFormat="true" x14ac:dyDescent="0.25">
      <c r="A228" s="396"/>
      <c r="B228" s="126"/>
      <c r="L228" s="126"/>
      <c r="V228" s="126"/>
      <c r="AF228" s="126"/>
      <c r="AP228" s="126"/>
      <c r="AZ228" s="126"/>
      <c r="BA228" s="126"/>
      <c r="BB228" s="126"/>
      <c r="BC228" s="126"/>
      <c r="BD228" s="126"/>
      <c r="BE228" s="126"/>
      <c r="BF228" s="126"/>
      <c r="BG228" s="126"/>
      <c r="BJ228" s="126"/>
      <c r="BT228" s="126"/>
      <c r="CD228" s="126"/>
      <c r="CN228" s="126"/>
      <c r="CX228" s="126"/>
      <c r="DH228" s="126"/>
      <c r="DR228" s="126"/>
      <c r="EB228" s="126"/>
      <c r="EL228" s="126"/>
      <c r="EV228" s="126"/>
      <c r="FF228" s="126"/>
      <c r="FP228" s="126"/>
      <c r="FZ228" s="126"/>
      <c r="GJ228" s="126"/>
      <c r="GT228" s="126"/>
      <c r="HD228" s="126"/>
      <c r="HN228" s="126"/>
      <c r="HX228" s="126"/>
    </row>
    <row xmlns:x14ac="http://schemas.microsoft.com/office/spreadsheetml/2009/9/ac" r="229" s="3" customFormat="true" x14ac:dyDescent="0.25">
      <c r="A229" s="396"/>
      <c r="B229" s="126"/>
      <c r="L229" s="126"/>
      <c r="V229" s="126"/>
      <c r="AF229" s="126"/>
      <c r="AP229" s="126"/>
      <c r="AZ229" s="126"/>
      <c r="BA229" s="126"/>
      <c r="BB229" s="126"/>
      <c r="BC229" s="126"/>
      <c r="BD229" s="126"/>
      <c r="BE229" s="126"/>
      <c r="BF229" s="126"/>
      <c r="BG229" s="126"/>
      <c r="BJ229" s="126"/>
      <c r="BT229" s="126"/>
      <c r="CD229" s="126"/>
      <c r="CN229" s="126"/>
      <c r="CX229" s="126"/>
      <c r="DH229" s="126"/>
      <c r="DR229" s="126"/>
      <c r="EB229" s="126"/>
      <c r="EL229" s="126"/>
      <c r="EV229" s="126"/>
      <c r="FF229" s="126"/>
      <c r="FP229" s="126"/>
      <c r="FZ229" s="126"/>
      <c r="GJ229" s="126"/>
      <c r="GT229" s="126"/>
      <c r="HD229" s="126"/>
      <c r="HN229" s="126"/>
      <c r="HX229" s="126"/>
    </row>
    <row xmlns:x14ac="http://schemas.microsoft.com/office/spreadsheetml/2009/9/ac" r="230" s="3" customFormat="true" x14ac:dyDescent="0.25">
      <c r="A230" s="396"/>
      <c r="B230" s="126"/>
      <c r="L230" s="126"/>
      <c r="V230" s="126"/>
      <c r="AF230" s="126"/>
      <c r="AP230" s="126"/>
      <c r="AZ230" s="126"/>
      <c r="BA230" s="126"/>
      <c r="BB230" s="126"/>
      <c r="BC230" s="126"/>
      <c r="BD230" s="126"/>
      <c r="BE230" s="126"/>
      <c r="BF230" s="126"/>
      <c r="BG230" s="126"/>
      <c r="BJ230" s="126"/>
      <c r="BT230" s="126"/>
      <c r="CD230" s="126"/>
      <c r="CN230" s="126"/>
      <c r="CX230" s="126"/>
      <c r="DH230" s="126"/>
      <c r="DR230" s="126"/>
      <c r="EB230" s="126"/>
      <c r="EL230" s="126"/>
      <c r="EV230" s="126"/>
      <c r="FF230" s="126"/>
      <c r="FP230" s="126"/>
      <c r="FZ230" s="126"/>
      <c r="GJ230" s="126"/>
      <c r="GT230" s="126"/>
      <c r="HD230" s="126"/>
      <c r="HN230" s="126"/>
      <c r="HX230" s="126"/>
    </row>
    <row xmlns:x14ac="http://schemas.microsoft.com/office/spreadsheetml/2009/9/ac" r="231" s="3" customFormat="true" x14ac:dyDescent="0.25">
      <c r="A231" s="396"/>
      <c r="B231" s="126"/>
      <c r="L231" s="126"/>
      <c r="V231" s="126"/>
      <c r="AF231" s="126"/>
      <c r="AP231" s="126"/>
      <c r="AZ231" s="126"/>
      <c r="BA231" s="126"/>
      <c r="BB231" s="126"/>
      <c r="BC231" s="126"/>
      <c r="BD231" s="126"/>
      <c r="BE231" s="126"/>
      <c r="BF231" s="126"/>
      <c r="BG231" s="126"/>
      <c r="BJ231" s="126"/>
      <c r="BT231" s="126"/>
      <c r="CD231" s="126"/>
      <c r="CN231" s="126"/>
      <c r="CX231" s="126"/>
      <c r="DH231" s="126"/>
      <c r="DR231" s="126"/>
      <c r="EB231" s="126"/>
      <c r="EL231" s="126"/>
      <c r="EV231" s="126"/>
      <c r="FF231" s="126"/>
      <c r="FP231" s="126"/>
      <c r="FZ231" s="126"/>
      <c r="GJ231" s="126"/>
      <c r="GT231" s="126"/>
      <c r="HD231" s="126"/>
      <c r="HN231" s="126"/>
      <c r="HX231" s="126"/>
    </row>
    <row xmlns:x14ac="http://schemas.microsoft.com/office/spreadsheetml/2009/9/ac" r="232" s="3" customFormat="true" x14ac:dyDescent="0.25">
      <c r="A232" s="396"/>
      <c r="B232" s="126"/>
      <c r="L232" s="126"/>
      <c r="V232" s="126"/>
      <c r="AF232" s="126"/>
      <c r="AP232" s="126"/>
      <c r="AZ232" s="126"/>
      <c r="BA232" s="126"/>
      <c r="BB232" s="126"/>
      <c r="BC232" s="126"/>
      <c r="BD232" s="126"/>
      <c r="BE232" s="126"/>
      <c r="BF232" s="126"/>
      <c r="BG232" s="126"/>
      <c r="BJ232" s="126"/>
      <c r="BT232" s="126"/>
      <c r="CD232" s="126"/>
      <c r="CN232" s="126"/>
      <c r="CX232" s="126"/>
      <c r="DH232" s="126"/>
      <c r="DR232" s="126"/>
      <c r="EB232" s="126"/>
      <c r="EL232" s="126"/>
      <c r="EV232" s="126"/>
      <c r="FF232" s="126"/>
      <c r="FP232" s="126"/>
      <c r="FZ232" s="126"/>
      <c r="GJ232" s="126"/>
      <c r="GT232" s="126"/>
      <c r="HD232" s="126"/>
      <c r="HN232" s="126"/>
      <c r="HX232" s="126"/>
    </row>
    <row xmlns:x14ac="http://schemas.microsoft.com/office/spreadsheetml/2009/9/ac" r="233" s="3" customFormat="true" x14ac:dyDescent="0.25">
      <c r="A233" s="396"/>
      <c r="B233" s="126"/>
      <c r="L233" s="126"/>
      <c r="V233" s="126"/>
      <c r="AF233" s="126"/>
      <c r="AP233" s="126"/>
      <c r="AZ233" s="126"/>
      <c r="BA233" s="126"/>
      <c r="BB233" s="126"/>
      <c r="BC233" s="126"/>
      <c r="BD233" s="126"/>
      <c r="BE233" s="126"/>
      <c r="BF233" s="126"/>
      <c r="BG233" s="126"/>
      <c r="BJ233" s="126"/>
      <c r="BT233" s="126"/>
      <c r="CD233" s="126"/>
      <c r="CN233" s="126"/>
      <c r="CX233" s="126"/>
      <c r="DH233" s="126"/>
      <c r="DR233" s="126"/>
      <c r="EB233" s="126"/>
      <c r="EL233" s="126"/>
      <c r="EV233" s="126"/>
      <c r="FF233" s="126"/>
      <c r="FP233" s="126"/>
      <c r="FZ233" s="126"/>
      <c r="GJ233" s="126"/>
      <c r="GT233" s="126"/>
      <c r="HD233" s="126"/>
      <c r="HN233" s="126"/>
      <c r="HX233" s="126"/>
    </row>
    <row xmlns:x14ac="http://schemas.microsoft.com/office/spreadsheetml/2009/9/ac" r="234" s="3" customFormat="true" x14ac:dyDescent="0.25">
      <c r="A234" s="396"/>
      <c r="B234" s="126"/>
      <c r="L234" s="126"/>
      <c r="V234" s="126"/>
      <c r="AF234" s="126"/>
      <c r="AP234" s="126"/>
      <c r="AZ234" s="126"/>
      <c r="BA234" s="126"/>
      <c r="BB234" s="126"/>
      <c r="BC234" s="126"/>
      <c r="BD234" s="126"/>
      <c r="BE234" s="126"/>
      <c r="BF234" s="126"/>
      <c r="BG234" s="126"/>
      <c r="BJ234" s="126"/>
      <c r="BT234" s="126"/>
      <c r="CD234" s="126"/>
      <c r="CN234" s="126"/>
      <c r="CX234" s="126"/>
      <c r="DH234" s="126"/>
      <c r="DR234" s="126"/>
      <c r="EB234" s="126"/>
      <c r="EL234" s="126"/>
      <c r="EV234" s="126"/>
      <c r="FF234" s="126"/>
      <c r="FP234" s="126"/>
      <c r="FZ234" s="126"/>
      <c r="GJ234" s="126"/>
      <c r="GT234" s="126"/>
      <c r="HD234" s="126"/>
      <c r="HN234" s="126"/>
      <c r="HX234" s="126"/>
    </row>
    <row xmlns:x14ac="http://schemas.microsoft.com/office/spreadsheetml/2009/9/ac" r="235" s="3" customFormat="true" x14ac:dyDescent="0.25">
      <c r="A235" s="396"/>
      <c r="B235" s="126"/>
      <c r="L235" s="126"/>
      <c r="V235" s="126"/>
      <c r="AF235" s="126"/>
      <c r="AP235" s="126"/>
      <c r="AZ235" s="126"/>
      <c r="BA235" s="126"/>
      <c r="BB235" s="126"/>
      <c r="BC235" s="126"/>
      <c r="BD235" s="126"/>
      <c r="BE235" s="126"/>
      <c r="BF235" s="126"/>
      <c r="BG235" s="126"/>
      <c r="BJ235" s="126"/>
      <c r="BT235" s="126"/>
      <c r="CD235" s="126"/>
      <c r="CN235" s="126"/>
      <c r="CX235" s="126"/>
      <c r="DH235" s="126"/>
      <c r="DR235" s="126"/>
      <c r="EB235" s="126"/>
      <c r="EL235" s="126"/>
      <c r="EV235" s="126"/>
      <c r="FF235" s="126"/>
      <c r="FP235" s="126"/>
      <c r="FZ235" s="126"/>
      <c r="GJ235" s="126"/>
      <c r="GT235" s="126"/>
      <c r="HD235" s="126"/>
      <c r="HN235" s="126"/>
      <c r="HX235" s="126"/>
    </row>
    <row xmlns:x14ac="http://schemas.microsoft.com/office/spreadsheetml/2009/9/ac" r="236" s="3" customFormat="true" x14ac:dyDescent="0.25">
      <c r="A236" s="396"/>
      <c r="B236" s="126"/>
      <c r="L236" s="126"/>
      <c r="V236" s="126"/>
      <c r="AF236" s="126"/>
      <c r="AP236" s="126"/>
      <c r="AZ236" s="126"/>
      <c r="BA236" s="126"/>
      <c r="BB236" s="126"/>
      <c r="BC236" s="126"/>
      <c r="BD236" s="126"/>
      <c r="BE236" s="126"/>
      <c r="BF236" s="126"/>
      <c r="BG236" s="126"/>
      <c r="BJ236" s="126"/>
      <c r="BT236" s="126"/>
      <c r="CD236" s="126"/>
      <c r="CN236" s="126"/>
      <c r="CX236" s="126"/>
      <c r="DH236" s="126"/>
      <c r="DR236" s="126"/>
      <c r="EB236" s="126"/>
      <c r="EL236" s="126"/>
      <c r="EV236" s="126"/>
      <c r="FF236" s="126"/>
      <c r="FP236" s="126"/>
      <c r="FZ236" s="126"/>
      <c r="GJ236" s="126"/>
      <c r="GT236" s="126"/>
      <c r="HD236" s="126"/>
      <c r="HN236" s="126"/>
      <c r="HX236" s="126"/>
    </row>
    <row xmlns:x14ac="http://schemas.microsoft.com/office/spreadsheetml/2009/9/ac" r="237" s="3" customFormat="true" x14ac:dyDescent="0.25">
      <c r="A237" s="396"/>
      <c r="B237" s="126"/>
      <c r="L237" s="126"/>
      <c r="V237" s="126"/>
      <c r="AF237" s="126"/>
      <c r="AP237" s="126"/>
      <c r="AZ237" s="126"/>
      <c r="BA237" s="126"/>
      <c r="BB237" s="126"/>
      <c r="BC237" s="126"/>
      <c r="BD237" s="126"/>
      <c r="BE237" s="126"/>
      <c r="BF237" s="126"/>
      <c r="BG237" s="126"/>
      <c r="BJ237" s="126"/>
      <c r="BT237" s="126"/>
      <c r="CD237" s="126"/>
      <c r="CN237" s="126"/>
      <c r="CX237" s="126"/>
      <c r="DH237" s="126"/>
      <c r="DR237" s="126"/>
      <c r="EB237" s="126"/>
      <c r="EL237" s="126"/>
      <c r="EV237" s="126"/>
      <c r="FF237" s="126"/>
      <c r="FP237" s="126"/>
      <c r="FZ237" s="126"/>
      <c r="GJ237" s="126"/>
      <c r="GT237" s="126"/>
      <c r="HD237" s="126"/>
      <c r="HN237" s="126"/>
      <c r="HX237" s="126"/>
    </row>
    <row xmlns:x14ac="http://schemas.microsoft.com/office/spreadsheetml/2009/9/ac" r="238" s="3" customFormat="true" x14ac:dyDescent="0.25">
      <c r="A238" s="396"/>
      <c r="B238" s="126"/>
      <c r="L238" s="126"/>
      <c r="V238" s="126"/>
      <c r="AF238" s="126"/>
      <c r="AP238" s="126"/>
      <c r="AZ238" s="126"/>
      <c r="BA238" s="126"/>
      <c r="BB238" s="126"/>
      <c r="BC238" s="126"/>
      <c r="BD238" s="126"/>
      <c r="BE238" s="126"/>
      <c r="BF238" s="126"/>
      <c r="BG238" s="126"/>
      <c r="BJ238" s="126"/>
      <c r="BT238" s="126"/>
      <c r="CD238" s="126"/>
      <c r="CN238" s="126"/>
      <c r="CX238" s="126"/>
      <c r="DH238" s="126"/>
      <c r="DR238" s="126"/>
      <c r="EB238" s="126"/>
      <c r="EL238" s="126"/>
      <c r="EV238" s="126"/>
      <c r="FF238" s="126"/>
      <c r="FP238" s="126"/>
      <c r="FZ238" s="126"/>
      <c r="GJ238" s="126"/>
      <c r="GT238" s="126"/>
      <c r="HD238" s="126"/>
      <c r="HN238" s="126"/>
      <c r="HX238" s="126"/>
    </row>
    <row xmlns:x14ac="http://schemas.microsoft.com/office/spreadsheetml/2009/9/ac" r="239" s="3" customFormat="true" x14ac:dyDescent="0.25">
      <c r="A239" s="396"/>
      <c r="B239" s="126"/>
      <c r="L239" s="126"/>
      <c r="V239" s="126"/>
      <c r="AF239" s="126"/>
      <c r="AP239" s="126"/>
      <c r="AZ239" s="126"/>
      <c r="BA239" s="126"/>
      <c r="BB239" s="126"/>
      <c r="BC239" s="126"/>
      <c r="BD239" s="126"/>
      <c r="BE239" s="126"/>
      <c r="BF239" s="126"/>
      <c r="BG239" s="126"/>
      <c r="BJ239" s="126"/>
      <c r="BT239" s="126"/>
      <c r="CD239" s="126"/>
      <c r="CN239" s="126"/>
      <c r="CX239" s="126"/>
      <c r="DH239" s="126"/>
      <c r="DR239" s="126"/>
      <c r="EB239" s="126"/>
      <c r="EL239" s="126"/>
      <c r="EV239" s="126"/>
      <c r="FF239" s="126"/>
      <c r="FP239" s="126"/>
      <c r="FZ239" s="126"/>
      <c r="GJ239" s="126"/>
      <c r="GT239" s="126"/>
      <c r="HD239" s="126"/>
      <c r="HN239" s="126"/>
      <c r="HX239" s="126"/>
    </row>
    <row xmlns:x14ac="http://schemas.microsoft.com/office/spreadsheetml/2009/9/ac" r="240" s="3" customFormat="true" x14ac:dyDescent="0.25">
      <c r="A240" s="396"/>
      <c r="B240" s="126"/>
      <c r="L240" s="126"/>
      <c r="V240" s="126"/>
      <c r="AF240" s="126"/>
      <c r="AP240" s="126"/>
      <c r="AZ240" s="126"/>
      <c r="BA240" s="126"/>
      <c r="BB240" s="126"/>
      <c r="BC240" s="126"/>
      <c r="BD240" s="126"/>
      <c r="BE240" s="126"/>
      <c r="BF240" s="126"/>
      <c r="BG240" s="126"/>
      <c r="BJ240" s="126"/>
      <c r="BT240" s="126"/>
      <c r="CD240" s="126"/>
      <c r="CN240" s="126"/>
      <c r="CX240" s="126"/>
      <c r="DH240" s="126"/>
      <c r="DR240" s="126"/>
      <c r="EB240" s="126"/>
      <c r="EL240" s="126"/>
      <c r="EV240" s="126"/>
      <c r="FF240" s="126"/>
      <c r="FP240" s="126"/>
      <c r="FZ240" s="126"/>
      <c r="GJ240" s="126"/>
      <c r="GT240" s="126"/>
      <c r="HD240" s="126"/>
      <c r="HN240" s="126"/>
      <c r="HX240" s="126"/>
    </row>
    <row xmlns:x14ac="http://schemas.microsoft.com/office/spreadsheetml/2009/9/ac" r="241" s="3" customFormat="true" x14ac:dyDescent="0.25">
      <c r="A241" s="396"/>
      <c r="B241" s="126"/>
      <c r="L241" s="126"/>
      <c r="V241" s="126"/>
      <c r="AF241" s="126"/>
      <c r="AP241" s="126"/>
      <c r="AZ241" s="126"/>
      <c r="BA241" s="126"/>
      <c r="BB241" s="126"/>
      <c r="BC241" s="126"/>
      <c r="BD241" s="126"/>
      <c r="BE241" s="126"/>
      <c r="BF241" s="126"/>
      <c r="BG241" s="126"/>
      <c r="BJ241" s="126"/>
      <c r="BT241" s="126"/>
      <c r="CD241" s="126"/>
      <c r="CN241" s="126"/>
      <c r="CX241" s="126"/>
      <c r="DH241" s="126"/>
      <c r="DR241" s="126"/>
      <c r="EB241" s="126"/>
      <c r="EL241" s="126"/>
      <c r="EV241" s="126"/>
      <c r="FF241" s="126"/>
      <c r="FP241" s="126"/>
      <c r="FZ241" s="126"/>
      <c r="GJ241" s="126"/>
      <c r="GT241" s="126"/>
      <c r="HD241" s="126"/>
      <c r="HN241" s="126"/>
      <c r="HX241" s="126"/>
    </row>
    <row xmlns:x14ac="http://schemas.microsoft.com/office/spreadsheetml/2009/9/ac" r="242" s="3" customFormat="true" x14ac:dyDescent="0.25">
      <c r="A242" s="396"/>
      <c r="B242" s="126"/>
      <c r="L242" s="126"/>
      <c r="V242" s="126"/>
      <c r="AF242" s="126"/>
      <c r="AP242" s="126"/>
      <c r="AZ242" s="126"/>
      <c r="BA242" s="126"/>
      <c r="BB242" s="126"/>
      <c r="BC242" s="126"/>
      <c r="BD242" s="126"/>
      <c r="BE242" s="126"/>
      <c r="BF242" s="126"/>
      <c r="BG242" s="126"/>
      <c r="BJ242" s="126"/>
      <c r="BT242" s="126"/>
      <c r="CD242" s="126"/>
      <c r="CN242" s="126"/>
      <c r="CX242" s="126"/>
      <c r="DH242" s="126"/>
      <c r="DR242" s="126"/>
      <c r="EB242" s="126"/>
      <c r="EL242" s="126"/>
      <c r="EV242" s="126"/>
      <c r="FF242" s="126"/>
      <c r="FP242" s="126"/>
      <c r="FZ242" s="126"/>
      <c r="GJ242" s="126"/>
      <c r="GT242" s="126"/>
      <c r="HD242" s="126"/>
      <c r="HN242" s="126"/>
      <c r="HX242" s="126"/>
    </row>
    <row xmlns:x14ac="http://schemas.microsoft.com/office/spreadsheetml/2009/9/ac" r="243" s="3" customFormat="true" x14ac:dyDescent="0.25">
      <c r="A243" s="396"/>
      <c r="B243" s="126"/>
      <c r="L243" s="126"/>
      <c r="V243" s="126"/>
      <c r="AF243" s="126"/>
      <c r="AP243" s="126"/>
      <c r="AZ243" s="126"/>
      <c r="BA243" s="126"/>
      <c r="BB243" s="126"/>
      <c r="BC243" s="126"/>
      <c r="BD243" s="126"/>
      <c r="BE243" s="126"/>
      <c r="BF243" s="126"/>
      <c r="BG243" s="126"/>
      <c r="BJ243" s="126"/>
      <c r="BT243" s="126"/>
      <c r="CD243" s="126"/>
      <c r="CN243" s="126"/>
      <c r="CX243" s="126"/>
      <c r="DH243" s="126"/>
      <c r="DR243" s="126"/>
      <c r="EB243" s="126"/>
      <c r="EL243" s="126"/>
      <c r="EV243" s="126"/>
      <c r="FF243" s="126"/>
      <c r="FP243" s="126"/>
      <c r="FZ243" s="126"/>
      <c r="GJ243" s="126"/>
      <c r="GT243" s="126"/>
      <c r="HD243" s="126"/>
      <c r="HN243" s="126"/>
      <c r="HX243" s="126"/>
    </row>
    <row xmlns:x14ac="http://schemas.microsoft.com/office/spreadsheetml/2009/9/ac" r="244" s="3" customFormat="true" x14ac:dyDescent="0.25">
      <c r="A244" s="396"/>
      <c r="B244" s="126"/>
      <c r="L244" s="126"/>
      <c r="V244" s="126"/>
      <c r="AF244" s="126"/>
      <c r="AP244" s="126"/>
      <c r="AZ244" s="126"/>
      <c r="BA244" s="126"/>
      <c r="BB244" s="126"/>
      <c r="BC244" s="126"/>
      <c r="BD244" s="126"/>
      <c r="BE244" s="126"/>
      <c r="BF244" s="126"/>
      <c r="BG244" s="126"/>
      <c r="BJ244" s="126"/>
      <c r="BT244" s="126"/>
      <c r="CD244" s="126"/>
      <c r="CN244" s="126"/>
      <c r="CX244" s="126"/>
      <c r="DH244" s="126"/>
      <c r="DR244" s="126"/>
      <c r="EB244" s="126"/>
      <c r="EL244" s="126"/>
      <c r="EV244" s="126"/>
      <c r="FF244" s="126"/>
      <c r="FP244" s="126"/>
      <c r="FZ244" s="126"/>
      <c r="GJ244" s="126"/>
      <c r="GT244" s="126"/>
      <c r="HD244" s="126"/>
      <c r="HN244" s="126"/>
      <c r="HX244" s="126"/>
    </row>
    <row xmlns:x14ac="http://schemas.microsoft.com/office/spreadsheetml/2009/9/ac" r="245" s="3" customFormat="true" x14ac:dyDescent="0.25">
      <c r="A245" s="396"/>
      <c r="B245" s="126"/>
      <c r="L245" s="126"/>
      <c r="V245" s="126"/>
      <c r="AF245" s="126"/>
      <c r="AP245" s="126"/>
      <c r="AZ245" s="126"/>
      <c r="BA245" s="126"/>
      <c r="BB245" s="126"/>
      <c r="BC245" s="126"/>
      <c r="BD245" s="126"/>
      <c r="BE245" s="126"/>
      <c r="BF245" s="126"/>
      <c r="BG245" s="126"/>
      <c r="BJ245" s="126"/>
      <c r="BT245" s="126"/>
      <c r="CD245" s="126"/>
      <c r="CN245" s="126"/>
      <c r="CX245" s="126"/>
      <c r="DH245" s="126"/>
      <c r="DR245" s="126"/>
      <c r="EB245" s="126"/>
      <c r="EL245" s="126"/>
      <c r="EV245" s="126"/>
      <c r="FF245" s="126"/>
      <c r="FP245" s="126"/>
      <c r="FZ245" s="126"/>
      <c r="GJ245" s="126"/>
      <c r="GT245" s="126"/>
      <c r="HD245" s="126"/>
      <c r="HN245" s="126"/>
      <c r="HX245" s="126"/>
    </row>
    <row xmlns:x14ac="http://schemas.microsoft.com/office/spreadsheetml/2009/9/ac" r="246" s="3" customFormat="true" x14ac:dyDescent="0.25">
      <c r="A246" s="396"/>
      <c r="B246" s="126"/>
      <c r="L246" s="126"/>
      <c r="V246" s="126"/>
      <c r="AF246" s="126"/>
      <c r="AP246" s="126"/>
      <c r="AZ246" s="126"/>
      <c r="BA246" s="126"/>
      <c r="BB246" s="126"/>
      <c r="BC246" s="126"/>
      <c r="BD246" s="126"/>
      <c r="BE246" s="126"/>
      <c r="BF246" s="126"/>
      <c r="BG246" s="126"/>
      <c r="BJ246" s="126"/>
      <c r="BT246" s="126"/>
      <c r="CD246" s="126"/>
      <c r="CN246" s="126"/>
      <c r="CX246" s="126"/>
      <c r="DH246" s="126"/>
      <c r="DR246" s="126"/>
      <c r="EB246" s="126"/>
      <c r="EL246" s="126"/>
      <c r="EV246" s="126"/>
      <c r="FF246" s="126"/>
      <c r="FP246" s="126"/>
      <c r="FZ246" s="126"/>
      <c r="GJ246" s="126"/>
      <c r="GT246" s="126"/>
      <c r="HD246" s="126"/>
      <c r="HN246" s="126"/>
      <c r="HX246" s="126"/>
    </row>
    <row xmlns:x14ac="http://schemas.microsoft.com/office/spreadsheetml/2009/9/ac" r="247" s="3" customFormat="true" x14ac:dyDescent="0.25">
      <c r="A247" s="396"/>
      <c r="B247" s="126"/>
      <c r="L247" s="126"/>
      <c r="V247" s="126"/>
      <c r="AF247" s="126"/>
      <c r="AP247" s="126"/>
      <c r="AZ247" s="126"/>
      <c r="BA247" s="126"/>
      <c r="BB247" s="126"/>
      <c r="BC247" s="126"/>
      <c r="BD247" s="126"/>
      <c r="BE247" s="126"/>
      <c r="BF247" s="126"/>
      <c r="BG247" s="126"/>
      <c r="BJ247" s="126"/>
      <c r="BT247" s="126"/>
      <c r="CD247" s="126"/>
      <c r="CN247" s="126"/>
      <c r="CX247" s="126"/>
      <c r="DH247" s="126"/>
      <c r="DR247" s="126"/>
      <c r="EB247" s="126"/>
      <c r="EL247" s="126"/>
      <c r="EV247" s="126"/>
      <c r="FF247" s="126"/>
      <c r="FP247" s="126"/>
      <c r="FZ247" s="126"/>
      <c r="GJ247" s="126"/>
      <c r="GT247" s="126"/>
      <c r="HD247" s="126"/>
      <c r="HN247" s="126"/>
      <c r="HX247" s="126"/>
    </row>
    <row xmlns:x14ac="http://schemas.microsoft.com/office/spreadsheetml/2009/9/ac" r="248" s="3" customFormat="true" x14ac:dyDescent="0.25">
      <c r="A248" s="396"/>
      <c r="B248" s="126"/>
      <c r="L248" s="126"/>
      <c r="V248" s="126"/>
      <c r="AF248" s="126"/>
      <c r="AP248" s="126"/>
      <c r="AZ248" s="126"/>
      <c r="BA248" s="126"/>
      <c r="BB248" s="126"/>
      <c r="BC248" s="126"/>
      <c r="BD248" s="126"/>
      <c r="BE248" s="126"/>
      <c r="BF248" s="126"/>
      <c r="BG248" s="126"/>
      <c r="BJ248" s="126"/>
      <c r="BT248" s="126"/>
      <c r="CD248" s="126"/>
      <c r="CN248" s="126"/>
      <c r="CX248" s="126"/>
      <c r="DH248" s="126"/>
      <c r="DR248" s="126"/>
      <c r="EB248" s="126"/>
      <c r="EL248" s="126"/>
      <c r="EV248" s="126"/>
      <c r="FF248" s="126"/>
      <c r="FP248" s="126"/>
      <c r="FZ248" s="126"/>
      <c r="GJ248" s="126"/>
      <c r="GT248" s="126"/>
      <c r="HD248" s="126"/>
      <c r="HN248" s="126"/>
      <c r="HX248" s="126"/>
    </row>
    <row xmlns:x14ac="http://schemas.microsoft.com/office/spreadsheetml/2009/9/ac" r="249" s="3" customFormat="true" x14ac:dyDescent="0.25">
      <c r="A249" s="396"/>
      <c r="B249" s="126"/>
      <c r="L249" s="126"/>
      <c r="V249" s="126"/>
      <c r="AF249" s="126"/>
      <c r="AP249" s="126"/>
      <c r="AZ249" s="126"/>
      <c r="BA249" s="126"/>
      <c r="BB249" s="126"/>
      <c r="BC249" s="126"/>
      <c r="BD249" s="126"/>
      <c r="BE249" s="126"/>
      <c r="BF249" s="126"/>
      <c r="BG249" s="126"/>
      <c r="BJ249" s="126"/>
      <c r="BT249" s="126"/>
      <c r="CD249" s="126"/>
      <c r="CN249" s="126"/>
      <c r="CX249" s="126"/>
      <c r="DH249" s="126"/>
      <c r="DR249" s="126"/>
      <c r="EB249" s="126"/>
      <c r="EL249" s="126"/>
      <c r="EV249" s="126"/>
      <c r="FF249" s="126"/>
      <c r="FP249" s="126"/>
      <c r="FZ249" s="126"/>
      <c r="GJ249" s="126"/>
      <c r="GT249" s="126"/>
      <c r="HD249" s="126"/>
      <c r="HN249" s="126"/>
      <c r="HX249" s="126"/>
    </row>
    <row xmlns:x14ac="http://schemas.microsoft.com/office/spreadsheetml/2009/9/ac" r="250" s="3" customFormat="true" x14ac:dyDescent="0.25">
      <c r="A250" s="396"/>
      <c r="B250" s="126"/>
      <c r="L250" s="126"/>
      <c r="V250" s="126"/>
      <c r="AF250" s="126"/>
      <c r="AP250" s="126"/>
      <c r="AZ250" s="126"/>
      <c r="BA250" s="126"/>
      <c r="BB250" s="126"/>
      <c r="BC250" s="126"/>
      <c r="BD250" s="126"/>
      <c r="BE250" s="126"/>
      <c r="BF250" s="126"/>
      <c r="BG250" s="126"/>
      <c r="BJ250" s="126"/>
      <c r="BT250" s="126"/>
      <c r="CD250" s="126"/>
      <c r="CN250" s="126"/>
      <c r="CX250" s="126"/>
      <c r="DH250" s="126"/>
      <c r="DR250" s="126"/>
      <c r="EB250" s="126"/>
      <c r="EL250" s="126"/>
      <c r="EV250" s="126"/>
      <c r="FF250" s="126"/>
      <c r="FP250" s="126"/>
      <c r="FZ250" s="126"/>
      <c r="GJ250" s="126"/>
      <c r="GT250" s="126"/>
      <c r="HD250" s="126"/>
      <c r="HN250" s="126"/>
      <c r="HX250" s="126"/>
    </row>
    <row xmlns:x14ac="http://schemas.microsoft.com/office/spreadsheetml/2009/9/ac" r="251" s="3" customFormat="true" x14ac:dyDescent="0.25">
      <c r="A251" s="396"/>
      <c r="B251" s="126"/>
      <c r="L251" s="126"/>
      <c r="V251" s="126"/>
      <c r="AF251" s="126"/>
      <c r="AP251" s="126"/>
      <c r="AZ251" s="126"/>
      <c r="BA251" s="126"/>
      <c r="BB251" s="126"/>
      <c r="BC251" s="126"/>
      <c r="BD251" s="126"/>
      <c r="BE251" s="126"/>
      <c r="BF251" s="126"/>
      <c r="BG251" s="126"/>
      <c r="BJ251" s="126"/>
      <c r="BT251" s="126"/>
      <c r="CD251" s="126"/>
      <c r="CN251" s="126"/>
      <c r="CX251" s="126"/>
      <c r="DH251" s="126"/>
      <c r="DR251" s="126"/>
      <c r="EB251" s="126"/>
      <c r="EL251" s="126"/>
      <c r="EV251" s="126"/>
      <c r="FF251" s="126"/>
      <c r="FP251" s="126"/>
      <c r="FZ251" s="126"/>
      <c r="GJ251" s="126"/>
      <c r="GT251" s="126"/>
      <c r="HD251" s="126"/>
      <c r="HN251" s="126"/>
      <c r="HX251" s="126"/>
    </row>
    <row xmlns:x14ac="http://schemas.microsoft.com/office/spreadsheetml/2009/9/ac" r="252" s="3" customFormat="true" x14ac:dyDescent="0.25">
      <c r="A252" s="396"/>
      <c r="B252" s="126"/>
      <c r="L252" s="126"/>
      <c r="V252" s="126"/>
      <c r="AF252" s="126"/>
      <c r="AP252" s="126"/>
      <c r="AZ252" s="126"/>
      <c r="BA252" s="126"/>
      <c r="BB252" s="126"/>
      <c r="BC252" s="126"/>
      <c r="BD252" s="126"/>
      <c r="BE252" s="126"/>
      <c r="BF252" s="126"/>
      <c r="BG252" s="126"/>
      <c r="BJ252" s="126"/>
      <c r="BT252" s="126"/>
      <c r="CD252" s="126"/>
      <c r="CN252" s="126"/>
      <c r="CX252" s="126"/>
      <c r="DH252" s="126"/>
      <c r="DR252" s="126"/>
      <c r="EB252" s="126"/>
      <c r="EL252" s="126"/>
      <c r="EV252" s="126"/>
      <c r="FF252" s="126"/>
      <c r="FP252" s="126"/>
      <c r="FZ252" s="126"/>
      <c r="GJ252" s="126"/>
      <c r="GT252" s="126"/>
      <c r="HD252" s="126"/>
      <c r="HN252" s="126"/>
      <c r="HX252" s="126"/>
    </row>
    <row xmlns:x14ac="http://schemas.microsoft.com/office/spreadsheetml/2009/9/ac" r="253" s="3" customFormat="true" x14ac:dyDescent="0.25">
      <c r="A253" s="396"/>
      <c r="B253" s="126"/>
      <c r="L253" s="126"/>
      <c r="V253" s="126"/>
      <c r="AF253" s="126"/>
      <c r="AP253" s="126"/>
      <c r="AZ253" s="126"/>
      <c r="BA253" s="126"/>
      <c r="BB253" s="126"/>
      <c r="BC253" s="126"/>
      <c r="BD253" s="126"/>
      <c r="BE253" s="126"/>
      <c r="BF253" s="126"/>
      <c r="BG253" s="126"/>
      <c r="BJ253" s="126"/>
      <c r="BT253" s="126"/>
      <c r="CD253" s="126"/>
      <c r="CN253" s="126"/>
      <c r="CX253" s="126"/>
      <c r="DH253" s="126"/>
      <c r="DR253" s="126"/>
      <c r="EB253" s="126"/>
      <c r="EL253" s="126"/>
      <c r="EV253" s="126"/>
      <c r="FF253" s="126"/>
      <c r="FP253" s="126"/>
      <c r="FZ253" s="126"/>
      <c r="GJ253" s="126"/>
      <c r="GT253" s="126"/>
      <c r="HD253" s="126"/>
      <c r="HN253" s="126"/>
      <c r="HX253" s="126"/>
    </row>
    <row xmlns:x14ac="http://schemas.microsoft.com/office/spreadsheetml/2009/9/ac" r="254" s="3" customFormat="true" x14ac:dyDescent="0.25">
      <c r="A254" s="396"/>
      <c r="B254" s="126"/>
      <c r="L254" s="126"/>
      <c r="V254" s="126"/>
      <c r="AF254" s="126"/>
      <c r="AP254" s="126"/>
      <c r="AZ254" s="126"/>
      <c r="BA254" s="126"/>
      <c r="BB254" s="126"/>
      <c r="BC254" s="126"/>
      <c r="BD254" s="126"/>
      <c r="BE254" s="126"/>
      <c r="BF254" s="126"/>
      <c r="BG254" s="126"/>
      <c r="BJ254" s="126"/>
      <c r="BT254" s="126"/>
      <c r="CD254" s="126"/>
      <c r="CN254" s="126"/>
      <c r="CX254" s="126"/>
      <c r="DH254" s="126"/>
      <c r="DR254" s="126"/>
      <c r="EB254" s="126"/>
      <c r="EL254" s="126"/>
      <c r="EV254" s="126"/>
      <c r="FF254" s="126"/>
      <c r="FP254" s="126"/>
      <c r="FZ254" s="126"/>
      <c r="GJ254" s="126"/>
      <c r="GT254" s="126"/>
      <c r="HD254" s="126"/>
      <c r="HN254" s="126"/>
      <c r="HX254" s="126"/>
    </row>
    <row xmlns:x14ac="http://schemas.microsoft.com/office/spreadsheetml/2009/9/ac" r="255" s="3" customFormat="true" x14ac:dyDescent="0.25">
      <c r="A255" s="396"/>
      <c r="B255" s="126"/>
      <c r="L255" s="126"/>
      <c r="V255" s="126"/>
      <c r="AF255" s="126"/>
      <c r="AP255" s="126"/>
      <c r="AZ255" s="126"/>
      <c r="BA255" s="126"/>
      <c r="BB255" s="126"/>
      <c r="BC255" s="126"/>
      <c r="BD255" s="126"/>
      <c r="BE255" s="126"/>
      <c r="BF255" s="126"/>
      <c r="BG255" s="126"/>
      <c r="BJ255" s="126"/>
      <c r="BT255" s="126"/>
      <c r="CD255" s="126"/>
      <c r="CN255" s="126"/>
      <c r="CX255" s="126"/>
      <c r="DH255" s="126"/>
      <c r="DR255" s="126"/>
      <c r="EB255" s="126"/>
      <c r="EL255" s="126"/>
      <c r="EV255" s="126"/>
      <c r="FF255" s="126"/>
      <c r="FP255" s="126"/>
      <c r="FZ255" s="126"/>
      <c r="GJ255" s="126"/>
      <c r="GT255" s="126"/>
      <c r="HD255" s="126"/>
      <c r="HN255" s="126"/>
      <c r="HX255" s="126"/>
    </row>
    <row xmlns:x14ac="http://schemas.microsoft.com/office/spreadsheetml/2009/9/ac" r="256" s="3" customFormat="true" x14ac:dyDescent="0.25">
      <c r="A256" s="396"/>
      <c r="B256" s="126"/>
      <c r="L256" s="126"/>
      <c r="V256" s="126"/>
      <c r="AF256" s="126"/>
      <c r="AP256" s="126"/>
      <c r="AZ256" s="126"/>
      <c r="BA256" s="126"/>
      <c r="BB256" s="126"/>
      <c r="BC256" s="126"/>
      <c r="BD256" s="126"/>
      <c r="BE256" s="126"/>
      <c r="BF256" s="126"/>
      <c r="BG256" s="126"/>
      <c r="BJ256" s="126"/>
      <c r="BT256" s="126"/>
      <c r="CD256" s="126"/>
      <c r="CN256" s="126"/>
      <c r="CX256" s="126"/>
      <c r="DH256" s="126"/>
      <c r="DR256" s="126"/>
      <c r="EB256" s="126"/>
      <c r="EL256" s="126"/>
      <c r="EV256" s="126"/>
      <c r="FF256" s="126"/>
      <c r="FP256" s="126"/>
      <c r="FZ256" s="126"/>
      <c r="GJ256" s="126"/>
      <c r="GT256" s="126"/>
      <c r="HD256" s="126"/>
      <c r="HN256" s="126"/>
      <c r="HX256" s="126"/>
    </row>
    <row xmlns:x14ac="http://schemas.microsoft.com/office/spreadsheetml/2009/9/ac" r="257" s="3" customFormat="true" x14ac:dyDescent="0.25">
      <c r="A257" s="396"/>
      <c r="B257" s="126"/>
      <c r="L257" s="126"/>
      <c r="V257" s="126"/>
      <c r="AF257" s="126"/>
      <c r="AP257" s="126"/>
      <c r="AZ257" s="126"/>
      <c r="BA257" s="126"/>
      <c r="BB257" s="126"/>
      <c r="BC257" s="126"/>
      <c r="BD257" s="126"/>
      <c r="BE257" s="126"/>
      <c r="BF257" s="126"/>
      <c r="BG257" s="126"/>
      <c r="BJ257" s="126"/>
      <c r="BT257" s="126"/>
      <c r="CD257" s="126"/>
      <c r="CN257" s="126"/>
      <c r="CX257" s="126"/>
      <c r="DH257" s="126"/>
      <c r="DR257" s="126"/>
      <c r="EB257" s="126"/>
      <c r="EL257" s="126"/>
      <c r="EV257" s="126"/>
      <c r="FF257" s="126"/>
      <c r="FP257" s="126"/>
      <c r="FZ257" s="126"/>
      <c r="GJ257" s="126"/>
      <c r="GT257" s="126"/>
      <c r="HD257" s="126"/>
      <c r="HN257" s="126"/>
      <c r="HX257" s="126"/>
    </row>
    <row xmlns:x14ac="http://schemas.microsoft.com/office/spreadsheetml/2009/9/ac" r="258" s="3" customFormat="true" x14ac:dyDescent="0.25">
      <c r="A258" s="396"/>
      <c r="B258" s="126"/>
      <c r="L258" s="126"/>
      <c r="V258" s="126"/>
      <c r="AF258" s="126"/>
      <c r="AP258" s="126"/>
      <c r="AZ258" s="126"/>
      <c r="BA258" s="126"/>
      <c r="BB258" s="126"/>
      <c r="BC258" s="126"/>
      <c r="BD258" s="126"/>
      <c r="BE258" s="126"/>
      <c r="BF258" s="126"/>
      <c r="BG258" s="126"/>
      <c r="BJ258" s="126"/>
      <c r="BT258" s="126"/>
      <c r="CD258" s="126"/>
      <c r="CN258" s="126"/>
      <c r="CX258" s="126"/>
      <c r="DH258" s="126"/>
      <c r="DR258" s="126"/>
      <c r="EB258" s="126"/>
      <c r="EL258" s="126"/>
      <c r="EV258" s="126"/>
      <c r="FF258" s="126"/>
      <c r="FP258" s="126"/>
      <c r="FZ258" s="126"/>
      <c r="GJ258" s="126"/>
      <c r="GT258" s="126"/>
      <c r="HD258" s="126"/>
      <c r="HN258" s="126"/>
      <c r="HX258" s="126"/>
    </row>
    <row xmlns:x14ac="http://schemas.microsoft.com/office/spreadsheetml/2009/9/ac" r="259" s="3" customFormat="true" x14ac:dyDescent="0.25">
      <c r="A259" s="396"/>
      <c r="B259" s="126"/>
      <c r="L259" s="126"/>
      <c r="V259" s="126"/>
      <c r="AF259" s="126"/>
      <c r="AP259" s="126"/>
      <c r="AZ259" s="126"/>
      <c r="BA259" s="126"/>
      <c r="BB259" s="126"/>
      <c r="BC259" s="126"/>
      <c r="BD259" s="126"/>
      <c r="BE259" s="126"/>
      <c r="BF259" s="126"/>
      <c r="BG259" s="126"/>
      <c r="BJ259" s="126"/>
      <c r="BT259" s="126"/>
      <c r="CD259" s="126"/>
      <c r="CN259" s="126"/>
      <c r="CX259" s="126"/>
      <c r="DH259" s="126"/>
      <c r="DR259" s="126"/>
      <c r="EB259" s="126"/>
      <c r="EL259" s="126"/>
      <c r="EV259" s="126"/>
      <c r="FF259" s="126"/>
      <c r="FP259" s="126"/>
      <c r="FZ259" s="126"/>
      <c r="GJ259" s="126"/>
      <c r="GT259" s="126"/>
      <c r="HD259" s="126"/>
      <c r="HN259" s="126"/>
      <c r="HX259" s="126"/>
    </row>
    <row xmlns:x14ac="http://schemas.microsoft.com/office/spreadsheetml/2009/9/ac" r="260" s="3" customFormat="true" x14ac:dyDescent="0.25">
      <c r="A260" s="396"/>
      <c r="B260" s="126"/>
      <c r="L260" s="126"/>
      <c r="V260" s="126"/>
      <c r="AF260" s="126"/>
      <c r="AP260" s="126"/>
      <c r="AZ260" s="126"/>
      <c r="BA260" s="126"/>
      <c r="BB260" s="126"/>
      <c r="BC260" s="126"/>
      <c r="BD260" s="126"/>
      <c r="BE260" s="126"/>
      <c r="BF260" s="126"/>
      <c r="BG260" s="126"/>
      <c r="BJ260" s="126"/>
      <c r="BT260" s="126"/>
      <c r="CD260" s="126"/>
      <c r="CN260" s="126"/>
      <c r="CX260" s="126"/>
      <c r="DH260" s="126"/>
      <c r="DR260" s="126"/>
      <c r="EB260" s="126"/>
      <c r="EL260" s="126"/>
      <c r="EV260" s="126"/>
      <c r="FF260" s="126"/>
      <c r="FP260" s="126"/>
      <c r="FZ260" s="126"/>
      <c r="GJ260" s="126"/>
      <c r="GT260" s="126"/>
      <c r="HD260" s="126"/>
      <c r="HN260" s="126"/>
      <c r="HX260" s="126"/>
    </row>
    <row xmlns:x14ac="http://schemas.microsoft.com/office/spreadsheetml/2009/9/ac" r="261" s="3" customFormat="true" x14ac:dyDescent="0.25">
      <c r="A261" s="396"/>
      <c r="B261" s="126"/>
      <c r="L261" s="126"/>
      <c r="V261" s="126"/>
      <c r="AF261" s="126"/>
      <c r="AP261" s="126"/>
      <c r="AZ261" s="126"/>
      <c r="BA261" s="126"/>
      <c r="BB261" s="126"/>
      <c r="BC261" s="126"/>
      <c r="BD261" s="126"/>
      <c r="BE261" s="126"/>
      <c r="BF261" s="126"/>
      <c r="BG261" s="126"/>
      <c r="BJ261" s="126"/>
      <c r="BT261" s="126"/>
      <c r="CD261" s="126"/>
      <c r="CN261" s="126"/>
      <c r="CX261" s="126"/>
      <c r="DH261" s="126"/>
      <c r="DR261" s="126"/>
      <c r="EB261" s="126"/>
      <c r="EL261" s="126"/>
      <c r="EV261" s="126"/>
      <c r="FF261" s="126"/>
      <c r="FP261" s="126"/>
      <c r="FZ261" s="126"/>
      <c r="GJ261" s="126"/>
      <c r="GT261" s="126"/>
      <c r="HD261" s="126"/>
      <c r="HN261" s="126"/>
      <c r="HX261" s="126"/>
    </row>
    <row xmlns:x14ac="http://schemas.microsoft.com/office/spreadsheetml/2009/9/ac" r="262" s="3" customFormat="true" x14ac:dyDescent="0.25">
      <c r="A262" s="396"/>
      <c r="B262" s="126"/>
      <c r="L262" s="126"/>
      <c r="V262" s="126"/>
      <c r="AF262" s="126"/>
      <c r="AP262" s="126"/>
      <c r="AZ262" s="126"/>
      <c r="BA262" s="126"/>
      <c r="BB262" s="126"/>
      <c r="BC262" s="126"/>
      <c r="BD262" s="126"/>
      <c r="BE262" s="126"/>
      <c r="BF262" s="126"/>
      <c r="BG262" s="126"/>
      <c r="BJ262" s="126"/>
      <c r="BT262" s="126"/>
      <c r="CD262" s="126"/>
      <c r="CN262" s="126"/>
      <c r="CX262" s="126"/>
      <c r="DH262" s="126"/>
      <c r="DR262" s="126"/>
      <c r="EB262" s="126"/>
      <c r="EL262" s="126"/>
      <c r="EV262" s="126"/>
      <c r="FF262" s="126"/>
      <c r="FP262" s="126"/>
      <c r="FZ262" s="126"/>
      <c r="GJ262" s="126"/>
      <c r="GT262" s="126"/>
      <c r="HD262" s="126"/>
      <c r="HN262" s="126"/>
      <c r="HX262" s="126"/>
    </row>
    <row xmlns:x14ac="http://schemas.microsoft.com/office/spreadsheetml/2009/9/ac" r="263" s="3" customFormat="true" x14ac:dyDescent="0.25">
      <c r="A263" s="396"/>
      <c r="B263" s="126"/>
      <c r="L263" s="126"/>
      <c r="V263" s="126"/>
      <c r="AF263" s="126"/>
      <c r="AP263" s="126"/>
      <c r="AZ263" s="126"/>
      <c r="BA263" s="126"/>
      <c r="BB263" s="126"/>
      <c r="BC263" s="126"/>
      <c r="BD263" s="126"/>
      <c r="BE263" s="126"/>
      <c r="BF263" s="126"/>
      <c r="BG263" s="126"/>
      <c r="BJ263" s="126"/>
      <c r="BT263" s="126"/>
      <c r="CD263" s="126"/>
      <c r="CN263" s="126"/>
      <c r="CX263" s="126"/>
      <c r="DH263" s="126"/>
      <c r="DR263" s="126"/>
      <c r="EB263" s="126"/>
      <c r="EL263" s="126"/>
      <c r="EV263" s="126"/>
      <c r="FF263" s="126"/>
      <c r="FP263" s="126"/>
      <c r="FZ263" s="126"/>
      <c r="GJ263" s="126"/>
      <c r="GT263" s="126"/>
      <c r="HD263" s="126"/>
      <c r="HN263" s="126"/>
      <c r="HX263" s="126"/>
    </row>
    <row xmlns:x14ac="http://schemas.microsoft.com/office/spreadsheetml/2009/9/ac" r="264" s="3" customFormat="true" x14ac:dyDescent="0.25">
      <c r="A264" s="396"/>
      <c r="B264" s="126"/>
      <c r="L264" s="126"/>
      <c r="V264" s="126"/>
      <c r="AF264" s="126"/>
      <c r="AP264" s="126"/>
      <c r="AZ264" s="126"/>
      <c r="BA264" s="126"/>
      <c r="BB264" s="126"/>
      <c r="BC264" s="126"/>
      <c r="BD264" s="126"/>
      <c r="BE264" s="126"/>
      <c r="BF264" s="126"/>
      <c r="BG264" s="126"/>
      <c r="BJ264" s="126"/>
      <c r="BT264" s="126"/>
      <c r="CD264" s="126"/>
      <c r="CN264" s="126"/>
      <c r="CX264" s="126"/>
      <c r="DH264" s="126"/>
      <c r="DR264" s="126"/>
      <c r="EB264" s="126"/>
      <c r="EL264" s="126"/>
      <c r="EV264" s="126"/>
      <c r="FF264" s="126"/>
      <c r="FP264" s="126"/>
      <c r="FZ264" s="126"/>
      <c r="GJ264" s="126"/>
      <c r="GT264" s="126"/>
      <c r="HD264" s="126"/>
      <c r="HN264" s="126"/>
      <c r="HX264" s="126"/>
    </row>
    <row xmlns:x14ac="http://schemas.microsoft.com/office/spreadsheetml/2009/9/ac" r="265" s="3" customFormat="true" x14ac:dyDescent="0.25">
      <c r="A265" s="396"/>
      <c r="B265" s="126"/>
      <c r="L265" s="126"/>
      <c r="V265" s="126"/>
      <c r="AF265" s="126"/>
      <c r="AP265" s="126"/>
      <c r="AZ265" s="126"/>
      <c r="BA265" s="126"/>
      <c r="BB265" s="126"/>
      <c r="BC265" s="126"/>
      <c r="BD265" s="126"/>
      <c r="BE265" s="126"/>
      <c r="BF265" s="126"/>
      <c r="BG265" s="126"/>
      <c r="BJ265" s="126"/>
      <c r="BT265" s="126"/>
      <c r="CD265" s="126"/>
      <c r="CN265" s="126"/>
      <c r="CX265" s="126"/>
      <c r="DH265" s="126"/>
      <c r="DR265" s="126"/>
      <c r="EB265" s="126"/>
      <c r="EL265" s="126"/>
      <c r="EV265" s="126"/>
      <c r="FF265" s="126"/>
      <c r="FP265" s="126"/>
      <c r="FZ265" s="126"/>
      <c r="GJ265" s="126"/>
      <c r="GT265" s="126"/>
      <c r="HD265" s="126"/>
      <c r="HN265" s="126"/>
      <c r="HX265" s="126"/>
    </row>
    <row xmlns:x14ac="http://schemas.microsoft.com/office/spreadsheetml/2009/9/ac" r="266" s="3" customFormat="true" x14ac:dyDescent="0.25">
      <c r="A266" s="396"/>
      <c r="B266" s="126"/>
      <c r="L266" s="126"/>
      <c r="V266" s="126"/>
      <c r="AF266" s="126"/>
      <c r="AP266" s="126"/>
      <c r="AZ266" s="126"/>
      <c r="BA266" s="126"/>
      <c r="BB266" s="126"/>
      <c r="BC266" s="126"/>
      <c r="BD266" s="126"/>
      <c r="BE266" s="126"/>
      <c r="BF266" s="126"/>
      <c r="BG266" s="126"/>
      <c r="BJ266" s="126"/>
      <c r="BT266" s="126"/>
      <c r="CD266" s="126"/>
      <c r="CN266" s="126"/>
      <c r="CX266" s="126"/>
      <c r="DH266" s="126"/>
      <c r="DR266" s="126"/>
      <c r="EB266" s="126"/>
      <c r="EL266" s="126"/>
      <c r="EV266" s="126"/>
      <c r="FF266" s="126"/>
      <c r="FP266" s="126"/>
      <c r="FZ266" s="126"/>
      <c r="GJ266" s="126"/>
      <c r="GT266" s="126"/>
      <c r="HD266" s="126"/>
      <c r="HN266" s="126"/>
      <c r="HX266" s="126"/>
    </row>
    <row xmlns:x14ac="http://schemas.microsoft.com/office/spreadsheetml/2009/9/ac" r="267" s="3" customFormat="true" x14ac:dyDescent="0.25">
      <c r="A267" s="396"/>
      <c r="B267" s="126"/>
      <c r="L267" s="126"/>
      <c r="V267" s="126"/>
      <c r="AF267" s="126"/>
      <c r="AP267" s="126"/>
      <c r="AZ267" s="126"/>
      <c r="BA267" s="126"/>
      <c r="BB267" s="126"/>
      <c r="BC267" s="126"/>
      <c r="BD267" s="126"/>
      <c r="BE267" s="126"/>
      <c r="BF267" s="126"/>
      <c r="BG267" s="126"/>
      <c r="BJ267" s="126"/>
      <c r="BT267" s="126"/>
      <c r="CD267" s="126"/>
      <c r="CN267" s="126"/>
      <c r="CX267" s="126"/>
      <c r="DH267" s="126"/>
      <c r="DR267" s="126"/>
      <c r="EB267" s="126"/>
      <c r="EL267" s="126"/>
      <c r="EV267" s="126"/>
      <c r="FF267" s="126"/>
      <c r="FP267" s="126"/>
      <c r="FZ267" s="126"/>
      <c r="GJ267" s="126"/>
      <c r="GT267" s="126"/>
      <c r="HD267" s="126"/>
      <c r="HN267" s="126"/>
      <c r="HX267" s="126"/>
    </row>
    <row xmlns:x14ac="http://schemas.microsoft.com/office/spreadsheetml/2009/9/ac" r="268" s="3" customFormat="true" x14ac:dyDescent="0.25">
      <c r="A268" s="396"/>
      <c r="B268" s="126"/>
      <c r="L268" s="126"/>
      <c r="V268" s="126"/>
      <c r="AF268" s="126"/>
      <c r="AP268" s="126"/>
      <c r="AZ268" s="126"/>
      <c r="BA268" s="126"/>
      <c r="BB268" s="126"/>
      <c r="BC268" s="126"/>
      <c r="BD268" s="126"/>
      <c r="BE268" s="126"/>
      <c r="BF268" s="126"/>
      <c r="BG268" s="126"/>
      <c r="BJ268" s="126"/>
      <c r="BT268" s="126"/>
      <c r="CD268" s="126"/>
      <c r="CN268" s="126"/>
      <c r="CX268" s="126"/>
      <c r="DH268" s="126"/>
      <c r="DR268" s="126"/>
      <c r="EB268" s="126"/>
      <c r="EL268" s="126"/>
      <c r="EV268" s="126"/>
      <c r="FF268" s="126"/>
      <c r="FP268" s="126"/>
      <c r="FZ268" s="126"/>
      <c r="GJ268" s="126"/>
      <c r="GT268" s="126"/>
      <c r="HD268" s="126"/>
      <c r="HN268" s="126"/>
      <c r="HX268" s="126"/>
    </row>
    <row xmlns:x14ac="http://schemas.microsoft.com/office/spreadsheetml/2009/9/ac" r="269" s="3" customFormat="true" x14ac:dyDescent="0.25">
      <c r="A269" s="396"/>
      <c r="B269" s="126"/>
      <c r="L269" s="126"/>
      <c r="V269" s="126"/>
      <c r="AF269" s="126"/>
      <c r="AP269" s="126"/>
      <c r="AZ269" s="126"/>
      <c r="BA269" s="126"/>
      <c r="BB269" s="126"/>
      <c r="BC269" s="126"/>
      <c r="BD269" s="126"/>
      <c r="BE269" s="126"/>
      <c r="BF269" s="126"/>
      <c r="BG269" s="126"/>
      <c r="BJ269" s="126"/>
      <c r="BT269" s="126"/>
      <c r="CD269" s="126"/>
      <c r="CN269" s="126"/>
      <c r="CX269" s="126"/>
      <c r="DH269" s="126"/>
      <c r="DR269" s="126"/>
      <c r="EB269" s="126"/>
      <c r="EL269" s="126"/>
      <c r="EV269" s="126"/>
      <c r="FF269" s="126"/>
      <c r="FP269" s="126"/>
      <c r="FZ269" s="126"/>
      <c r="GJ269" s="126"/>
      <c r="GT269" s="126"/>
      <c r="HD269" s="126"/>
      <c r="HN269" s="126"/>
      <c r="HX269" s="126"/>
    </row>
    <row xmlns:x14ac="http://schemas.microsoft.com/office/spreadsheetml/2009/9/ac" r="270" s="3" customFormat="true" x14ac:dyDescent="0.25">
      <c r="A270" s="396"/>
      <c r="B270" s="126"/>
      <c r="L270" s="126"/>
      <c r="V270" s="126"/>
      <c r="AF270" s="126"/>
      <c r="AP270" s="126"/>
      <c r="AZ270" s="126"/>
      <c r="BA270" s="126"/>
      <c r="BB270" s="126"/>
      <c r="BC270" s="126"/>
      <c r="BD270" s="126"/>
      <c r="BE270" s="126"/>
      <c r="BF270" s="126"/>
      <c r="BG270" s="126"/>
      <c r="BJ270" s="126"/>
      <c r="BT270" s="126"/>
      <c r="CD270" s="126"/>
      <c r="CN270" s="126"/>
      <c r="CX270" s="126"/>
      <c r="DH270" s="126"/>
      <c r="DR270" s="126"/>
      <c r="EB270" s="126"/>
      <c r="EL270" s="126"/>
      <c r="EV270" s="126"/>
      <c r="FF270" s="126"/>
      <c r="FP270" s="126"/>
      <c r="FZ270" s="126"/>
      <c r="GJ270" s="126"/>
      <c r="GT270" s="126"/>
      <c r="HD270" s="126"/>
      <c r="HN270" s="126"/>
      <c r="HX270" s="126"/>
    </row>
    <row xmlns:x14ac="http://schemas.microsoft.com/office/spreadsheetml/2009/9/ac" r="271" s="3" customFormat="true" x14ac:dyDescent="0.25">
      <c r="A271" s="396"/>
      <c r="B271" s="126"/>
      <c r="L271" s="126"/>
      <c r="V271" s="126"/>
      <c r="AF271" s="126"/>
      <c r="AP271" s="126"/>
      <c r="AZ271" s="126"/>
      <c r="BA271" s="126"/>
      <c r="BB271" s="126"/>
      <c r="BC271" s="126"/>
      <c r="BD271" s="126"/>
      <c r="BE271" s="126"/>
      <c r="BF271" s="126"/>
      <c r="BG271" s="126"/>
      <c r="BJ271" s="126"/>
      <c r="BT271" s="126"/>
      <c r="CD271" s="126"/>
      <c r="CN271" s="126"/>
      <c r="CX271" s="126"/>
      <c r="DH271" s="126"/>
      <c r="DR271" s="126"/>
      <c r="EB271" s="126"/>
      <c r="EL271" s="126"/>
      <c r="EV271" s="126"/>
      <c r="FF271" s="126"/>
      <c r="FP271" s="126"/>
      <c r="FZ271" s="126"/>
      <c r="GJ271" s="126"/>
      <c r="GT271" s="126"/>
      <c r="HD271" s="126"/>
      <c r="HN271" s="126"/>
      <c r="HX271" s="126"/>
    </row>
    <row xmlns:x14ac="http://schemas.microsoft.com/office/spreadsheetml/2009/9/ac" r="272" s="3" customFormat="true" x14ac:dyDescent="0.25">
      <c r="A272" s="396"/>
      <c r="B272" s="126"/>
      <c r="L272" s="126"/>
      <c r="V272" s="126"/>
      <c r="AF272" s="126"/>
      <c r="AP272" s="126"/>
      <c r="AZ272" s="126"/>
      <c r="BA272" s="126"/>
      <c r="BB272" s="126"/>
      <c r="BC272" s="126"/>
      <c r="BD272" s="126"/>
      <c r="BE272" s="126"/>
      <c r="BF272" s="126"/>
      <c r="BG272" s="126"/>
      <c r="BJ272" s="126"/>
      <c r="BT272" s="126"/>
      <c r="CD272" s="126"/>
      <c r="CN272" s="126"/>
      <c r="CX272" s="126"/>
      <c r="DH272" s="126"/>
      <c r="DR272" s="126"/>
      <c r="EB272" s="126"/>
      <c r="EL272" s="126"/>
      <c r="EV272" s="126"/>
      <c r="FF272" s="126"/>
      <c r="FP272" s="126"/>
      <c r="FZ272" s="126"/>
      <c r="GJ272" s="126"/>
      <c r="GT272" s="126"/>
      <c r="HD272" s="126"/>
      <c r="HN272" s="126"/>
      <c r="HX272" s="126"/>
    </row>
    <row xmlns:x14ac="http://schemas.microsoft.com/office/spreadsheetml/2009/9/ac" r="273" s="3" customFormat="true" x14ac:dyDescent="0.25">
      <c r="A273" s="396"/>
      <c r="B273" s="126"/>
      <c r="L273" s="126"/>
      <c r="V273" s="126"/>
      <c r="AF273" s="126"/>
      <c r="AP273" s="126"/>
      <c r="AZ273" s="126"/>
      <c r="BA273" s="126"/>
      <c r="BB273" s="126"/>
      <c r="BC273" s="126"/>
      <c r="BD273" s="126"/>
      <c r="BE273" s="126"/>
      <c r="BF273" s="126"/>
      <c r="BG273" s="126"/>
      <c r="BJ273" s="126"/>
      <c r="BT273" s="126"/>
      <c r="CD273" s="126"/>
      <c r="CN273" s="126"/>
      <c r="CX273" s="126"/>
      <c r="DH273" s="126"/>
      <c r="DR273" s="126"/>
      <c r="EB273" s="126"/>
      <c r="EL273" s="126"/>
      <c r="EV273" s="126"/>
      <c r="FF273" s="126"/>
      <c r="FP273" s="126"/>
      <c r="FZ273" s="126"/>
      <c r="GJ273" s="126"/>
      <c r="GT273" s="126"/>
      <c r="HD273" s="126"/>
      <c r="HN273" s="126"/>
      <c r="HX273" s="126"/>
    </row>
    <row xmlns:x14ac="http://schemas.microsoft.com/office/spreadsheetml/2009/9/ac" r="274" s="3" customFormat="true" x14ac:dyDescent="0.25">
      <c r="A274" s="396"/>
      <c r="B274" s="126"/>
      <c r="L274" s="126"/>
      <c r="V274" s="126"/>
      <c r="AF274" s="126"/>
      <c r="AP274" s="126"/>
      <c r="AZ274" s="126"/>
      <c r="BA274" s="126"/>
      <c r="BB274" s="126"/>
      <c r="BC274" s="126"/>
      <c r="BD274" s="126"/>
      <c r="BE274" s="126"/>
      <c r="BF274" s="126"/>
      <c r="BG274" s="126"/>
      <c r="BJ274" s="126"/>
      <c r="BT274" s="126"/>
      <c r="CD274" s="126"/>
      <c r="CN274" s="126"/>
      <c r="CX274" s="126"/>
      <c r="DH274" s="126"/>
      <c r="DR274" s="126"/>
      <c r="EB274" s="126"/>
      <c r="EL274" s="126"/>
      <c r="EV274" s="126"/>
      <c r="FF274" s="126"/>
      <c r="FP274" s="126"/>
      <c r="FZ274" s="126"/>
      <c r="GJ274" s="126"/>
      <c r="GT274" s="126"/>
      <c r="HD274" s="126"/>
      <c r="HN274" s="126"/>
      <c r="HX274" s="126"/>
    </row>
    <row xmlns:x14ac="http://schemas.microsoft.com/office/spreadsheetml/2009/9/ac" r="275" s="3" customFormat="true" x14ac:dyDescent="0.25">
      <c r="A275" s="396"/>
      <c r="B275" s="126"/>
      <c r="L275" s="126"/>
      <c r="V275" s="126"/>
      <c r="AF275" s="126"/>
      <c r="AP275" s="126"/>
      <c r="AZ275" s="126"/>
      <c r="BA275" s="126"/>
      <c r="BB275" s="126"/>
      <c r="BC275" s="126"/>
      <c r="BD275" s="126"/>
      <c r="BE275" s="126"/>
      <c r="BF275" s="126"/>
      <c r="BG275" s="126"/>
      <c r="BJ275" s="126"/>
      <c r="BT275" s="126"/>
      <c r="CD275" s="126"/>
      <c r="CN275" s="126"/>
      <c r="CX275" s="126"/>
      <c r="DH275" s="126"/>
      <c r="DR275" s="126"/>
      <c r="EB275" s="126"/>
      <c r="EL275" s="126"/>
      <c r="EV275" s="126"/>
      <c r="FF275" s="126"/>
      <c r="FP275" s="126"/>
      <c r="FZ275" s="126"/>
      <c r="GJ275" s="126"/>
      <c r="GT275" s="126"/>
      <c r="HD275" s="126"/>
      <c r="HN275" s="126"/>
      <c r="HX275" s="126"/>
    </row>
    <row xmlns:x14ac="http://schemas.microsoft.com/office/spreadsheetml/2009/9/ac" r="276" s="3" customFormat="true" x14ac:dyDescent="0.25">
      <c r="A276" s="396"/>
      <c r="B276" s="126"/>
      <c r="L276" s="126"/>
      <c r="V276" s="126"/>
      <c r="AF276" s="126"/>
      <c r="AP276" s="126"/>
      <c r="AZ276" s="126"/>
      <c r="BA276" s="126"/>
      <c r="BB276" s="126"/>
      <c r="BC276" s="126"/>
      <c r="BD276" s="126"/>
      <c r="BE276" s="126"/>
      <c r="BF276" s="126"/>
      <c r="BG276" s="126"/>
      <c r="BJ276" s="126"/>
      <c r="BT276" s="126"/>
      <c r="CD276" s="126"/>
      <c r="CN276" s="126"/>
      <c r="CX276" s="126"/>
      <c r="DH276" s="126"/>
      <c r="DR276" s="126"/>
      <c r="EB276" s="126"/>
      <c r="EL276" s="126"/>
      <c r="EV276" s="126"/>
      <c r="FF276" s="126"/>
      <c r="FP276" s="126"/>
      <c r="FZ276" s="126"/>
      <c r="GJ276" s="126"/>
      <c r="GT276" s="126"/>
      <c r="HD276" s="126"/>
      <c r="HN276" s="126"/>
      <c r="HX276" s="126"/>
    </row>
    <row xmlns:x14ac="http://schemas.microsoft.com/office/spreadsheetml/2009/9/ac" r="277" s="3" customFormat="true" x14ac:dyDescent="0.25">
      <c r="A277" s="396"/>
      <c r="B277" s="126"/>
      <c r="L277" s="126"/>
      <c r="V277" s="126"/>
      <c r="AF277" s="126"/>
      <c r="AP277" s="126"/>
      <c r="AZ277" s="126"/>
      <c r="BA277" s="126"/>
      <c r="BB277" s="126"/>
      <c r="BC277" s="126"/>
      <c r="BD277" s="126"/>
      <c r="BE277" s="126"/>
      <c r="BF277" s="126"/>
      <c r="BG277" s="126"/>
      <c r="BJ277" s="126"/>
      <c r="BT277" s="126"/>
      <c r="CD277" s="126"/>
      <c r="CN277" s="126"/>
      <c r="CX277" s="126"/>
      <c r="DH277" s="126"/>
      <c r="DR277" s="126"/>
      <c r="EB277" s="126"/>
      <c r="EL277" s="126"/>
      <c r="EV277" s="126"/>
      <c r="FF277" s="126"/>
      <c r="FP277" s="126"/>
      <c r="FZ277" s="126"/>
      <c r="GJ277" s="126"/>
      <c r="GT277" s="126"/>
      <c r="HD277" s="126"/>
      <c r="HN277" s="126"/>
      <c r="HX277" s="126"/>
    </row>
    <row xmlns:x14ac="http://schemas.microsoft.com/office/spreadsheetml/2009/9/ac" r="278" s="3" customFormat="true" x14ac:dyDescent="0.25">
      <c r="A278" s="396"/>
      <c r="B278" s="126"/>
      <c r="L278" s="126"/>
      <c r="V278" s="126"/>
      <c r="AF278" s="126"/>
      <c r="AP278" s="126"/>
      <c r="AZ278" s="126"/>
      <c r="BA278" s="126"/>
      <c r="BB278" s="126"/>
      <c r="BC278" s="126"/>
      <c r="BD278" s="126"/>
      <c r="BE278" s="126"/>
      <c r="BF278" s="126"/>
      <c r="BG278" s="126"/>
      <c r="BJ278" s="126"/>
      <c r="BT278" s="126"/>
      <c r="CD278" s="126"/>
      <c r="CN278" s="126"/>
      <c r="CX278" s="126"/>
      <c r="DH278" s="126"/>
      <c r="DR278" s="126"/>
      <c r="EB278" s="126"/>
      <c r="EL278" s="126"/>
      <c r="EV278" s="126"/>
      <c r="FF278" s="126"/>
      <c r="FP278" s="126"/>
      <c r="FZ278" s="126"/>
      <c r="GJ278" s="126"/>
      <c r="GT278" s="126"/>
      <c r="HD278" s="126"/>
      <c r="HN278" s="126"/>
      <c r="HX278" s="126"/>
    </row>
    <row xmlns:x14ac="http://schemas.microsoft.com/office/spreadsheetml/2009/9/ac" r="279" s="3" customFormat="true" x14ac:dyDescent="0.25">
      <c r="A279" s="396"/>
      <c r="B279" s="126"/>
      <c r="L279" s="126"/>
      <c r="V279" s="126"/>
      <c r="AF279" s="126"/>
      <c r="AP279" s="126"/>
      <c r="AZ279" s="126"/>
      <c r="BA279" s="126"/>
      <c r="BB279" s="126"/>
      <c r="BC279" s="126"/>
      <c r="BD279" s="126"/>
      <c r="BE279" s="126"/>
      <c r="BF279" s="126"/>
      <c r="BG279" s="126"/>
      <c r="BJ279" s="126"/>
      <c r="BT279" s="126"/>
      <c r="CD279" s="126"/>
      <c r="CN279" s="126"/>
      <c r="CX279" s="126"/>
      <c r="DH279" s="126"/>
      <c r="DR279" s="126"/>
      <c r="EB279" s="126"/>
      <c r="EL279" s="126"/>
      <c r="EV279" s="126"/>
      <c r="FF279" s="126"/>
      <c r="FP279" s="126"/>
      <c r="FZ279" s="126"/>
      <c r="GJ279" s="126"/>
      <c r="GT279" s="126"/>
      <c r="HD279" s="126"/>
      <c r="HN279" s="126"/>
      <c r="HX279" s="126"/>
    </row>
    <row xmlns:x14ac="http://schemas.microsoft.com/office/spreadsheetml/2009/9/ac" r="280" s="3" customFormat="true" x14ac:dyDescent="0.25">
      <c r="A280" s="396"/>
      <c r="B280" s="126"/>
      <c r="L280" s="126"/>
      <c r="V280" s="126"/>
      <c r="AF280" s="126"/>
      <c r="AP280" s="126"/>
      <c r="AZ280" s="126"/>
      <c r="BA280" s="126"/>
      <c r="BB280" s="126"/>
      <c r="BC280" s="126"/>
      <c r="BD280" s="126"/>
      <c r="BE280" s="126"/>
      <c r="BF280" s="126"/>
      <c r="BG280" s="126"/>
      <c r="BJ280" s="126"/>
      <c r="BT280" s="126"/>
      <c r="CD280" s="126"/>
      <c r="CN280" s="126"/>
      <c r="CX280" s="126"/>
      <c r="DH280" s="126"/>
      <c r="DR280" s="126"/>
      <c r="EB280" s="126"/>
      <c r="EL280" s="126"/>
      <c r="EV280" s="126"/>
      <c r="FF280" s="126"/>
      <c r="FP280" s="126"/>
      <c r="FZ280" s="126"/>
      <c r="GJ280" s="126"/>
      <c r="GT280" s="126"/>
      <c r="HD280" s="126"/>
      <c r="HN280" s="126"/>
      <c r="HX280" s="126"/>
    </row>
    <row xmlns:x14ac="http://schemas.microsoft.com/office/spreadsheetml/2009/9/ac" r="281" s="3" customFormat="true" x14ac:dyDescent="0.25">
      <c r="A281" s="396"/>
      <c r="B281" s="126"/>
      <c r="L281" s="126"/>
      <c r="V281" s="126"/>
      <c r="AF281" s="126"/>
      <c r="AP281" s="126"/>
      <c r="AZ281" s="126"/>
      <c r="BA281" s="126"/>
      <c r="BB281" s="126"/>
      <c r="BC281" s="126"/>
      <c r="BD281" s="126"/>
      <c r="BE281" s="126"/>
      <c r="BF281" s="126"/>
      <c r="BG281" s="126"/>
      <c r="BJ281" s="126"/>
      <c r="BT281" s="126"/>
      <c r="CD281" s="126"/>
      <c r="CN281" s="126"/>
      <c r="CX281" s="126"/>
      <c r="DH281" s="126"/>
      <c r="DR281" s="126"/>
      <c r="EB281" s="126"/>
      <c r="EL281" s="126"/>
      <c r="EV281" s="126"/>
      <c r="FF281" s="126"/>
      <c r="FP281" s="126"/>
      <c r="FZ281" s="126"/>
      <c r="GJ281" s="126"/>
      <c r="GT281" s="126"/>
      <c r="HD281" s="126"/>
      <c r="HN281" s="126"/>
      <c r="HX281" s="126"/>
    </row>
    <row xmlns:x14ac="http://schemas.microsoft.com/office/spreadsheetml/2009/9/ac" r="282" s="3" customFormat="true" x14ac:dyDescent="0.25">
      <c r="A282" s="396"/>
      <c r="B282" s="126"/>
      <c r="L282" s="126"/>
      <c r="V282" s="126"/>
      <c r="AF282" s="126"/>
      <c r="AP282" s="126"/>
      <c r="AZ282" s="126"/>
      <c r="BA282" s="126"/>
      <c r="BB282" s="126"/>
      <c r="BC282" s="126"/>
      <c r="BD282" s="126"/>
      <c r="BE282" s="126"/>
      <c r="BF282" s="126"/>
      <c r="BG282" s="126"/>
      <c r="BJ282" s="126"/>
      <c r="BT282" s="126"/>
      <c r="CD282" s="126"/>
      <c r="CN282" s="126"/>
      <c r="CX282" s="126"/>
      <c r="DH282" s="126"/>
      <c r="DR282" s="126"/>
      <c r="EB282" s="126"/>
      <c r="EL282" s="126"/>
      <c r="EV282" s="126"/>
      <c r="FF282" s="126"/>
      <c r="FP282" s="126"/>
      <c r="FZ282" s="126"/>
      <c r="GJ282" s="126"/>
      <c r="GT282" s="126"/>
      <c r="HD282" s="126"/>
      <c r="HN282" s="126"/>
      <c r="HX282" s="126"/>
    </row>
    <row xmlns:x14ac="http://schemas.microsoft.com/office/spreadsheetml/2009/9/ac" r="283" s="3" customFormat="true" x14ac:dyDescent="0.25">
      <c r="A283" s="396"/>
      <c r="B283" s="126"/>
      <c r="L283" s="126"/>
      <c r="V283" s="126"/>
      <c r="AF283" s="126"/>
      <c r="AP283" s="126"/>
      <c r="AZ283" s="126"/>
      <c r="BA283" s="126"/>
      <c r="BB283" s="126"/>
      <c r="BC283" s="126"/>
      <c r="BD283" s="126"/>
      <c r="BE283" s="126"/>
      <c r="BF283" s="126"/>
      <c r="BG283" s="126"/>
      <c r="BJ283" s="126"/>
      <c r="BT283" s="126"/>
      <c r="CD283" s="126"/>
      <c r="CN283" s="126"/>
      <c r="CX283" s="126"/>
      <c r="DH283" s="126"/>
      <c r="DR283" s="126"/>
      <c r="EB283" s="126"/>
      <c r="EL283" s="126"/>
      <c r="EV283" s="126"/>
      <c r="FF283" s="126"/>
      <c r="FP283" s="126"/>
      <c r="FZ283" s="126"/>
      <c r="GJ283" s="126"/>
      <c r="GT283" s="126"/>
      <c r="HD283" s="126"/>
      <c r="HN283" s="126"/>
      <c r="HX283" s="126"/>
    </row>
    <row xmlns:x14ac="http://schemas.microsoft.com/office/spreadsheetml/2009/9/ac" r="284" s="3" customFormat="true" x14ac:dyDescent="0.25">
      <c r="A284" s="396"/>
      <c r="B284" s="126"/>
      <c r="L284" s="126"/>
      <c r="V284" s="126"/>
      <c r="AF284" s="126"/>
      <c r="AP284" s="126"/>
      <c r="AZ284" s="126"/>
      <c r="BA284" s="126"/>
      <c r="BB284" s="126"/>
      <c r="BC284" s="126"/>
      <c r="BD284" s="126"/>
      <c r="BE284" s="126"/>
      <c r="BF284" s="126"/>
      <c r="BG284" s="126"/>
      <c r="BJ284" s="126"/>
      <c r="BT284" s="126"/>
      <c r="CD284" s="126"/>
      <c r="CN284" s="126"/>
      <c r="CX284" s="126"/>
      <c r="DH284" s="126"/>
      <c r="DR284" s="126"/>
      <c r="EB284" s="126"/>
      <c r="EL284" s="126"/>
      <c r="EV284" s="126"/>
      <c r="FF284" s="126"/>
      <c r="FP284" s="126"/>
      <c r="FZ284" s="126"/>
      <c r="GJ284" s="126"/>
      <c r="GT284" s="126"/>
      <c r="HD284" s="126"/>
      <c r="HN284" s="126"/>
      <c r="HX284" s="126"/>
    </row>
    <row xmlns:x14ac="http://schemas.microsoft.com/office/spreadsheetml/2009/9/ac" r="285" s="3" customFormat="true" x14ac:dyDescent="0.25">
      <c r="A285" s="396"/>
      <c r="B285" s="126"/>
      <c r="L285" s="126"/>
      <c r="V285" s="126"/>
      <c r="AF285" s="126"/>
      <c r="AP285" s="126"/>
      <c r="AZ285" s="126"/>
      <c r="BA285" s="126"/>
      <c r="BB285" s="126"/>
      <c r="BC285" s="126"/>
      <c r="BD285" s="126"/>
      <c r="BE285" s="126"/>
      <c r="BF285" s="126"/>
      <c r="BG285" s="126"/>
      <c r="BJ285" s="126"/>
      <c r="BT285" s="126"/>
      <c r="CD285" s="126"/>
      <c r="CN285" s="126"/>
      <c r="CX285" s="126"/>
      <c r="DH285" s="126"/>
      <c r="DR285" s="126"/>
      <c r="EB285" s="126"/>
      <c r="EL285" s="126"/>
      <c r="EV285" s="126"/>
      <c r="FF285" s="126"/>
      <c r="FP285" s="126"/>
      <c r="FZ285" s="126"/>
      <c r="GJ285" s="126"/>
      <c r="GT285" s="126"/>
      <c r="HD285" s="126"/>
      <c r="HN285" s="126"/>
      <c r="HX285" s="126"/>
    </row>
    <row xmlns:x14ac="http://schemas.microsoft.com/office/spreadsheetml/2009/9/ac" r="286" s="3" customFormat="true" x14ac:dyDescent="0.25">
      <c r="A286" s="396"/>
      <c r="B286" s="126"/>
      <c r="L286" s="126"/>
      <c r="V286" s="126"/>
      <c r="AF286" s="126"/>
      <c r="AP286" s="126"/>
      <c r="AZ286" s="126"/>
      <c r="BA286" s="126"/>
      <c r="BB286" s="126"/>
      <c r="BC286" s="126"/>
      <c r="BD286" s="126"/>
      <c r="BE286" s="126"/>
      <c r="BF286" s="126"/>
      <c r="BG286" s="126"/>
      <c r="BJ286" s="126"/>
      <c r="BT286" s="126"/>
      <c r="CD286" s="126"/>
      <c r="CN286" s="126"/>
      <c r="CX286" s="126"/>
      <c r="DH286" s="126"/>
      <c r="DR286" s="126"/>
      <c r="EB286" s="126"/>
      <c r="EL286" s="126"/>
      <c r="EV286" s="126"/>
      <c r="FF286" s="126"/>
      <c r="FP286" s="126"/>
      <c r="FZ286" s="126"/>
      <c r="GJ286" s="126"/>
      <c r="GT286" s="126"/>
      <c r="HD286" s="126"/>
      <c r="HN286" s="126"/>
      <c r="HX286" s="126"/>
    </row>
    <row xmlns:x14ac="http://schemas.microsoft.com/office/spreadsheetml/2009/9/ac" r="287" s="3" customFormat="true" x14ac:dyDescent="0.25">
      <c r="A287" s="396"/>
      <c r="B287" s="126"/>
      <c r="L287" s="126"/>
      <c r="V287" s="126"/>
      <c r="AF287" s="126"/>
      <c r="AP287" s="126"/>
      <c r="AZ287" s="126"/>
      <c r="BA287" s="126"/>
      <c r="BB287" s="126"/>
      <c r="BC287" s="126"/>
      <c r="BD287" s="126"/>
      <c r="BE287" s="126"/>
      <c r="BF287" s="126"/>
      <c r="BG287" s="126"/>
      <c r="BJ287" s="126"/>
      <c r="BT287" s="126"/>
      <c r="CD287" s="126"/>
      <c r="CN287" s="126"/>
      <c r="CX287" s="126"/>
      <c r="DH287" s="126"/>
      <c r="DR287" s="126"/>
      <c r="EB287" s="126"/>
      <c r="EL287" s="126"/>
      <c r="EV287" s="126"/>
      <c r="FF287" s="126"/>
      <c r="FP287" s="126"/>
      <c r="FZ287" s="126"/>
      <c r="GJ287" s="126"/>
      <c r="GT287" s="126"/>
      <c r="HD287" s="126"/>
      <c r="HN287" s="126"/>
      <c r="HX287" s="126"/>
    </row>
    <row xmlns:x14ac="http://schemas.microsoft.com/office/spreadsheetml/2009/9/ac" r="288" s="3" customFormat="true" x14ac:dyDescent="0.25">
      <c r="A288" s="396"/>
      <c r="B288" s="126"/>
      <c r="L288" s="126"/>
      <c r="V288" s="126"/>
      <c r="AF288" s="126"/>
      <c r="AP288" s="126"/>
      <c r="AZ288" s="126"/>
      <c r="BA288" s="126"/>
      <c r="BB288" s="126"/>
      <c r="BC288" s="126"/>
      <c r="BD288" s="126"/>
      <c r="BE288" s="126"/>
      <c r="BF288" s="126"/>
      <c r="BG288" s="126"/>
      <c r="BJ288" s="126"/>
      <c r="BT288" s="126"/>
      <c r="CD288" s="126"/>
      <c r="CN288" s="126"/>
      <c r="CX288" s="126"/>
      <c r="DH288" s="126"/>
      <c r="DR288" s="126"/>
      <c r="EB288" s="126"/>
      <c r="EL288" s="126"/>
      <c r="EV288" s="126"/>
      <c r="FF288" s="126"/>
      <c r="FP288" s="126"/>
      <c r="FZ288" s="126"/>
      <c r="GJ288" s="126"/>
      <c r="GT288" s="126"/>
      <c r="HD288" s="126"/>
      <c r="HN288" s="126"/>
      <c r="HX288" s="126"/>
    </row>
    <row xmlns:x14ac="http://schemas.microsoft.com/office/spreadsheetml/2009/9/ac" r="289" s="3" customFormat="true" x14ac:dyDescent="0.25">
      <c r="A289" s="396"/>
      <c r="B289" s="126"/>
      <c r="L289" s="126"/>
      <c r="V289" s="126"/>
      <c r="AF289" s="126"/>
      <c r="AP289" s="126"/>
      <c r="AZ289" s="126"/>
      <c r="BA289" s="126"/>
      <c r="BB289" s="126"/>
      <c r="BC289" s="126"/>
      <c r="BD289" s="126"/>
      <c r="BE289" s="126"/>
      <c r="BF289" s="126"/>
      <c r="BG289" s="126"/>
      <c r="BJ289" s="126"/>
      <c r="BT289" s="126"/>
      <c r="CD289" s="126"/>
      <c r="CN289" s="126"/>
      <c r="CX289" s="126"/>
      <c r="DH289" s="126"/>
      <c r="DR289" s="126"/>
      <c r="EB289" s="126"/>
      <c r="EL289" s="126"/>
      <c r="EV289" s="126"/>
      <c r="FF289" s="126"/>
      <c r="FP289" s="126"/>
      <c r="FZ289" s="126"/>
      <c r="GJ289" s="126"/>
      <c r="GT289" s="126"/>
      <c r="HD289" s="126"/>
      <c r="HN289" s="126"/>
      <c r="HX289" s="126"/>
    </row>
    <row xmlns:x14ac="http://schemas.microsoft.com/office/spreadsheetml/2009/9/ac" r="290" s="3" customFormat="true" x14ac:dyDescent="0.25">
      <c r="A290" s="396"/>
      <c r="B290" s="126"/>
      <c r="L290" s="126"/>
      <c r="V290" s="126"/>
      <c r="AF290" s="126"/>
      <c r="AP290" s="126"/>
      <c r="AZ290" s="126"/>
      <c r="BA290" s="126"/>
      <c r="BB290" s="126"/>
      <c r="BC290" s="126"/>
      <c r="BD290" s="126"/>
      <c r="BE290" s="126"/>
      <c r="BF290" s="126"/>
      <c r="BG290" s="126"/>
      <c r="BJ290" s="126"/>
      <c r="BT290" s="126"/>
      <c r="CD290" s="126"/>
      <c r="CN290" s="126"/>
      <c r="CX290" s="126"/>
      <c r="DH290" s="126"/>
      <c r="DR290" s="126"/>
      <c r="EB290" s="126"/>
      <c r="EL290" s="126"/>
      <c r="EV290" s="126"/>
      <c r="FF290" s="126"/>
      <c r="FP290" s="126"/>
      <c r="FZ290" s="126"/>
      <c r="GJ290" s="126"/>
      <c r="GT290" s="126"/>
      <c r="HD290" s="126"/>
      <c r="HN290" s="126"/>
      <c r="HX290" s="126"/>
    </row>
    <row xmlns:x14ac="http://schemas.microsoft.com/office/spreadsheetml/2009/9/ac" r="291" s="3" customFormat="true" x14ac:dyDescent="0.25">
      <c r="A291" s="396"/>
      <c r="B291" s="126"/>
      <c r="L291" s="126"/>
      <c r="V291" s="126"/>
      <c r="AF291" s="126"/>
      <c r="AP291" s="126"/>
      <c r="AZ291" s="126"/>
      <c r="BA291" s="126"/>
      <c r="BB291" s="126"/>
      <c r="BC291" s="126"/>
      <c r="BD291" s="126"/>
      <c r="BE291" s="126"/>
      <c r="BF291" s="126"/>
      <c r="BG291" s="126"/>
      <c r="BJ291" s="126"/>
      <c r="BT291" s="126"/>
      <c r="CD291" s="126"/>
      <c r="CN291" s="126"/>
      <c r="CX291" s="126"/>
      <c r="DH291" s="126"/>
      <c r="DR291" s="126"/>
      <c r="EB291" s="126"/>
      <c r="EL291" s="126"/>
      <c r="EV291" s="126"/>
      <c r="FF291" s="126"/>
      <c r="FP291" s="126"/>
      <c r="FZ291" s="126"/>
      <c r="GJ291" s="126"/>
      <c r="GT291" s="126"/>
      <c r="HD291" s="126"/>
      <c r="HN291" s="126"/>
      <c r="HX291" s="126"/>
    </row>
    <row xmlns:x14ac="http://schemas.microsoft.com/office/spreadsheetml/2009/9/ac" r="292" s="3" customFormat="true" x14ac:dyDescent="0.25">
      <c r="A292" s="396"/>
      <c r="B292" s="126"/>
      <c r="L292" s="126"/>
      <c r="V292" s="126"/>
      <c r="AF292" s="126"/>
      <c r="AP292" s="126"/>
      <c r="AZ292" s="126"/>
      <c r="BA292" s="126"/>
      <c r="BB292" s="126"/>
      <c r="BC292" s="126"/>
      <c r="BD292" s="126"/>
      <c r="BE292" s="126"/>
      <c r="BF292" s="126"/>
      <c r="BG292" s="126"/>
      <c r="BJ292" s="126"/>
      <c r="BT292" s="126"/>
      <c r="CD292" s="126"/>
      <c r="CN292" s="126"/>
      <c r="CX292" s="126"/>
      <c r="DH292" s="126"/>
      <c r="DR292" s="126"/>
      <c r="EB292" s="126"/>
      <c r="EL292" s="126"/>
      <c r="EV292" s="126"/>
      <c r="FF292" s="126"/>
      <c r="FP292" s="126"/>
      <c r="FZ292" s="126"/>
      <c r="GJ292" s="126"/>
      <c r="GT292" s="126"/>
      <c r="HD292" s="126"/>
      <c r="HN292" s="126"/>
      <c r="HX292" s="126"/>
    </row>
    <row xmlns:x14ac="http://schemas.microsoft.com/office/spreadsheetml/2009/9/ac" r="293" s="3" customFormat="true" x14ac:dyDescent="0.25">
      <c r="A293" s="396"/>
      <c r="B293" s="126"/>
      <c r="L293" s="126"/>
      <c r="V293" s="126"/>
      <c r="AF293" s="126"/>
      <c r="AP293" s="126"/>
      <c r="AZ293" s="126"/>
      <c r="BA293" s="126"/>
      <c r="BB293" s="126"/>
      <c r="BC293" s="126"/>
      <c r="BD293" s="126"/>
      <c r="BE293" s="126"/>
      <c r="BF293" s="126"/>
      <c r="BG293" s="126"/>
      <c r="BJ293" s="126"/>
      <c r="BT293" s="126"/>
      <c r="CD293" s="126"/>
      <c r="CN293" s="126"/>
      <c r="CX293" s="126"/>
      <c r="DH293" s="126"/>
      <c r="DR293" s="126"/>
      <c r="EB293" s="126"/>
      <c r="EL293" s="126"/>
      <c r="EV293" s="126"/>
      <c r="FF293" s="126"/>
      <c r="FP293" s="126"/>
      <c r="FZ293" s="126"/>
      <c r="GJ293" s="126"/>
      <c r="GT293" s="126"/>
      <c r="HD293" s="126"/>
      <c r="HN293" s="126"/>
      <c r="HX293" s="126"/>
    </row>
    <row xmlns:x14ac="http://schemas.microsoft.com/office/spreadsheetml/2009/9/ac" r="294" s="3" customFormat="true" x14ac:dyDescent="0.25">
      <c r="A294" s="396"/>
      <c r="B294" s="126"/>
      <c r="L294" s="126"/>
      <c r="V294" s="126"/>
      <c r="AF294" s="126"/>
      <c r="AP294" s="126"/>
      <c r="AZ294" s="126"/>
      <c r="BA294" s="126"/>
      <c r="BB294" s="126"/>
      <c r="BC294" s="126"/>
      <c r="BD294" s="126"/>
      <c r="BE294" s="126"/>
      <c r="BF294" s="126"/>
      <c r="BG294" s="126"/>
      <c r="BJ294" s="126"/>
      <c r="BT294" s="126"/>
      <c r="CD294" s="126"/>
      <c r="CN294" s="126"/>
      <c r="CX294" s="126"/>
      <c r="DH294" s="126"/>
      <c r="DR294" s="126"/>
      <c r="EB294" s="126"/>
      <c r="EL294" s="126"/>
      <c r="EV294" s="126"/>
      <c r="FF294" s="126"/>
      <c r="FP294" s="126"/>
      <c r="FZ294" s="126"/>
      <c r="GJ294" s="126"/>
      <c r="GT294" s="126"/>
      <c r="HD294" s="126"/>
      <c r="HN294" s="126"/>
      <c r="HX294" s="126"/>
    </row>
    <row xmlns:x14ac="http://schemas.microsoft.com/office/spreadsheetml/2009/9/ac" r="295" s="3" customFormat="true" x14ac:dyDescent="0.25">
      <c r="A295" s="396"/>
      <c r="B295" s="126"/>
      <c r="L295" s="126"/>
      <c r="V295" s="126"/>
      <c r="AF295" s="126"/>
      <c r="AP295" s="126"/>
      <c r="AZ295" s="126"/>
      <c r="BA295" s="126"/>
      <c r="BB295" s="126"/>
      <c r="BC295" s="126"/>
      <c r="BD295" s="126"/>
      <c r="BE295" s="126"/>
      <c r="BF295" s="126"/>
      <c r="BG295" s="126"/>
      <c r="BJ295" s="126"/>
      <c r="BT295" s="126"/>
      <c r="CD295" s="126"/>
      <c r="CN295" s="126"/>
      <c r="CX295" s="126"/>
      <c r="DH295" s="126"/>
      <c r="DR295" s="126"/>
      <c r="EB295" s="126"/>
      <c r="EL295" s="126"/>
      <c r="EV295" s="126"/>
      <c r="FF295" s="126"/>
      <c r="FP295" s="126"/>
      <c r="FZ295" s="126"/>
      <c r="GJ295" s="126"/>
      <c r="GT295" s="126"/>
      <c r="HD295" s="126"/>
      <c r="HN295" s="126"/>
      <c r="HX295" s="126"/>
    </row>
    <row xmlns:x14ac="http://schemas.microsoft.com/office/spreadsheetml/2009/9/ac" r="296" s="3" customFormat="true" x14ac:dyDescent="0.25">
      <c r="A296" s="396"/>
      <c r="B296" s="126"/>
      <c r="L296" s="126"/>
      <c r="V296" s="126"/>
      <c r="AF296" s="126"/>
      <c r="AP296" s="126"/>
      <c r="AZ296" s="126"/>
      <c r="BA296" s="126"/>
      <c r="BB296" s="126"/>
      <c r="BC296" s="126"/>
      <c r="BD296" s="126"/>
      <c r="BE296" s="126"/>
      <c r="BF296" s="126"/>
      <c r="BG296" s="126"/>
      <c r="BJ296" s="126"/>
      <c r="BT296" s="126"/>
      <c r="CD296" s="126"/>
      <c r="CN296" s="126"/>
      <c r="CX296" s="126"/>
      <c r="DH296" s="126"/>
      <c r="DR296" s="126"/>
      <c r="EB296" s="126"/>
      <c r="EL296" s="126"/>
      <c r="EV296" s="126"/>
      <c r="FF296" s="126"/>
      <c r="FP296" s="126"/>
      <c r="FZ296" s="126"/>
      <c r="GJ296" s="126"/>
      <c r="GT296" s="126"/>
      <c r="HD296" s="126"/>
      <c r="HN296" s="126"/>
      <c r="HX296" s="126"/>
    </row>
    <row xmlns:x14ac="http://schemas.microsoft.com/office/spreadsheetml/2009/9/ac" r="297" s="3" customFormat="true" x14ac:dyDescent="0.25">
      <c r="A297" s="396"/>
      <c r="B297" s="126"/>
      <c r="L297" s="126"/>
      <c r="V297" s="126"/>
      <c r="AF297" s="126"/>
      <c r="AP297" s="126"/>
      <c r="AZ297" s="126"/>
      <c r="BA297" s="126"/>
      <c r="BB297" s="126"/>
      <c r="BC297" s="126"/>
      <c r="BD297" s="126"/>
      <c r="BE297" s="126"/>
      <c r="BF297" s="126"/>
      <c r="BG297" s="126"/>
      <c r="BJ297" s="126"/>
      <c r="BT297" s="126"/>
      <c r="CD297" s="126"/>
      <c r="CN297" s="126"/>
      <c r="CX297" s="126"/>
      <c r="DH297" s="126"/>
      <c r="DR297" s="126"/>
      <c r="EB297" s="126"/>
      <c r="EL297" s="126"/>
      <c r="EV297" s="126"/>
      <c r="FF297" s="126"/>
      <c r="FP297" s="126"/>
      <c r="FZ297" s="126"/>
      <c r="GJ297" s="126"/>
      <c r="GT297" s="126"/>
      <c r="HD297" s="126"/>
      <c r="HN297" s="126"/>
      <c r="HX297" s="126"/>
    </row>
    <row xmlns:x14ac="http://schemas.microsoft.com/office/spreadsheetml/2009/9/ac" r="298" s="3" customFormat="true" x14ac:dyDescent="0.25">
      <c r="A298" s="396"/>
      <c r="B298" s="126"/>
      <c r="L298" s="126"/>
      <c r="V298" s="126"/>
      <c r="AF298" s="126"/>
      <c r="AP298" s="126"/>
      <c r="AZ298" s="126"/>
      <c r="BA298" s="126"/>
      <c r="BB298" s="126"/>
      <c r="BC298" s="126"/>
      <c r="BD298" s="126"/>
      <c r="BE298" s="126"/>
      <c r="BF298" s="126"/>
      <c r="BG298" s="126"/>
      <c r="BJ298" s="126"/>
      <c r="BT298" s="126"/>
      <c r="CD298" s="126"/>
      <c r="CN298" s="126"/>
      <c r="CX298" s="126"/>
      <c r="DH298" s="126"/>
      <c r="DR298" s="126"/>
      <c r="EB298" s="126"/>
      <c r="EL298" s="126"/>
      <c r="EV298" s="126"/>
      <c r="FF298" s="126"/>
      <c r="FP298" s="126"/>
      <c r="FZ298" s="126"/>
      <c r="GJ298" s="126"/>
      <c r="GT298" s="126"/>
      <c r="HD298" s="126"/>
      <c r="HN298" s="126"/>
      <c r="HX298" s="126"/>
    </row>
    <row xmlns:x14ac="http://schemas.microsoft.com/office/spreadsheetml/2009/9/ac" r="299" s="3" customFormat="true" x14ac:dyDescent="0.25">
      <c r="A299" s="396"/>
      <c r="B299" s="126"/>
      <c r="L299" s="126"/>
      <c r="V299" s="126"/>
      <c r="AF299" s="126"/>
      <c r="AP299" s="126"/>
      <c r="AZ299" s="126"/>
      <c r="BA299" s="126"/>
      <c r="BB299" s="126"/>
      <c r="BC299" s="126"/>
      <c r="BD299" s="126"/>
      <c r="BE299" s="126"/>
      <c r="BF299" s="126"/>
      <c r="BG299" s="126"/>
      <c r="BJ299" s="126"/>
      <c r="BT299" s="126"/>
      <c r="CD299" s="126"/>
      <c r="CN299" s="126"/>
      <c r="CX299" s="126"/>
      <c r="DH299" s="126"/>
      <c r="DR299" s="126"/>
      <c r="EB299" s="126"/>
      <c r="EL299" s="126"/>
      <c r="EV299" s="126"/>
      <c r="FF299" s="126"/>
      <c r="FP299" s="126"/>
      <c r="FZ299" s="126"/>
      <c r="GJ299" s="126"/>
      <c r="GT299" s="126"/>
      <c r="HD299" s="126"/>
      <c r="HN299" s="126"/>
      <c r="HX299" s="126"/>
    </row>
    <row xmlns:x14ac="http://schemas.microsoft.com/office/spreadsheetml/2009/9/ac" r="300" s="3" customFormat="true" x14ac:dyDescent="0.25">
      <c r="A300" s="396"/>
      <c r="B300" s="126"/>
      <c r="L300" s="126"/>
      <c r="V300" s="126"/>
      <c r="AF300" s="126"/>
      <c r="AP300" s="126"/>
      <c r="AZ300" s="126"/>
      <c r="BA300" s="126"/>
      <c r="BB300" s="126"/>
      <c r="BC300" s="126"/>
      <c r="BD300" s="126"/>
      <c r="BE300" s="126"/>
      <c r="BF300" s="126"/>
      <c r="BG300" s="126"/>
      <c r="BJ300" s="126"/>
      <c r="BT300" s="126"/>
      <c r="CD300" s="126"/>
      <c r="CN300" s="126"/>
      <c r="CX300" s="126"/>
      <c r="DH300" s="126"/>
      <c r="DR300" s="126"/>
      <c r="EB300" s="126"/>
      <c r="EL300" s="126"/>
      <c r="EV300" s="126"/>
      <c r="FF300" s="126"/>
      <c r="FP300" s="126"/>
      <c r="FZ300" s="126"/>
      <c r="GJ300" s="126"/>
      <c r="GT300" s="126"/>
      <c r="HD300" s="126"/>
      <c r="HN300" s="126"/>
      <c r="HX300" s="126"/>
    </row>
    <row xmlns:x14ac="http://schemas.microsoft.com/office/spreadsheetml/2009/9/ac" r="301" s="3" customFormat="true" x14ac:dyDescent="0.25">
      <c r="A301" s="396"/>
      <c r="B301" s="126"/>
      <c r="L301" s="126"/>
      <c r="V301" s="126"/>
      <c r="AF301" s="126"/>
      <c r="AP301" s="126"/>
      <c r="AZ301" s="126"/>
      <c r="BA301" s="126"/>
      <c r="BB301" s="126"/>
      <c r="BC301" s="126"/>
      <c r="BD301" s="126"/>
      <c r="BE301" s="126"/>
      <c r="BF301" s="126"/>
      <c r="BG301" s="126"/>
      <c r="BJ301" s="126"/>
      <c r="BT301" s="126"/>
      <c r="CD301" s="126"/>
      <c r="CN301" s="126"/>
      <c r="CX301" s="126"/>
      <c r="DH301" s="126"/>
      <c r="DR301" s="126"/>
      <c r="EB301" s="126"/>
      <c r="EL301" s="126"/>
      <c r="EV301" s="126"/>
      <c r="FF301" s="126"/>
      <c r="FP301" s="126"/>
      <c r="FZ301" s="126"/>
      <c r="GJ301" s="126"/>
      <c r="GT301" s="126"/>
      <c r="HD301" s="126"/>
      <c r="HN301" s="126"/>
      <c r="HX301" s="126"/>
    </row>
    <row xmlns:x14ac="http://schemas.microsoft.com/office/spreadsheetml/2009/9/ac" r="302" s="3" customFormat="true" x14ac:dyDescent="0.25">
      <c r="A302" s="396"/>
      <c r="B302" s="126"/>
      <c r="L302" s="126"/>
      <c r="V302" s="126"/>
      <c r="AF302" s="126"/>
      <c r="AP302" s="126"/>
      <c r="AZ302" s="126"/>
      <c r="BA302" s="126"/>
      <c r="BB302" s="126"/>
      <c r="BC302" s="126"/>
      <c r="BD302" s="126"/>
      <c r="BE302" s="126"/>
      <c r="BF302" s="126"/>
      <c r="BG302" s="126"/>
      <c r="BJ302" s="126"/>
      <c r="BT302" s="126"/>
      <c r="CD302" s="126"/>
      <c r="CN302" s="126"/>
      <c r="CX302" s="126"/>
      <c r="DH302" s="126"/>
      <c r="DR302" s="126"/>
      <c r="EB302" s="126"/>
      <c r="EL302" s="126"/>
      <c r="EV302" s="126"/>
      <c r="FF302" s="126"/>
      <c r="FP302" s="126"/>
      <c r="FZ302" s="126"/>
      <c r="GJ302" s="126"/>
      <c r="GT302" s="126"/>
      <c r="HD302" s="126"/>
      <c r="HN302" s="126"/>
      <c r="HX302" s="126"/>
    </row>
    <row xmlns:x14ac="http://schemas.microsoft.com/office/spreadsheetml/2009/9/ac" r="303" s="3" customFormat="true" x14ac:dyDescent="0.25">
      <c r="A303" s="396"/>
      <c r="B303" s="126"/>
      <c r="L303" s="126"/>
      <c r="V303" s="126"/>
      <c r="AF303" s="126"/>
      <c r="AP303" s="126"/>
      <c r="AZ303" s="126"/>
      <c r="BA303" s="126"/>
      <c r="BB303" s="126"/>
      <c r="BC303" s="126"/>
      <c r="BD303" s="126"/>
      <c r="BE303" s="126"/>
      <c r="BF303" s="126"/>
      <c r="BG303" s="126"/>
      <c r="BJ303" s="126"/>
      <c r="BT303" s="126"/>
      <c r="CD303" s="126"/>
      <c r="CN303" s="126"/>
      <c r="CX303" s="126"/>
      <c r="DH303" s="126"/>
      <c r="DR303" s="126"/>
      <c r="EB303" s="126"/>
      <c r="EL303" s="126"/>
      <c r="EV303" s="126"/>
      <c r="FF303" s="126"/>
      <c r="FP303" s="126"/>
      <c r="FZ303" s="126"/>
      <c r="GJ303" s="126"/>
      <c r="GT303" s="126"/>
      <c r="HD303" s="126"/>
      <c r="HN303" s="126"/>
      <c r="HX303" s="126"/>
    </row>
    <row xmlns:x14ac="http://schemas.microsoft.com/office/spreadsheetml/2009/9/ac" r="304" s="3" customFormat="true" x14ac:dyDescent="0.25">
      <c r="A304" s="396"/>
      <c r="B304" s="126"/>
      <c r="L304" s="126"/>
      <c r="V304" s="126"/>
      <c r="AF304" s="126"/>
      <c r="AP304" s="126"/>
      <c r="AZ304" s="126"/>
      <c r="BA304" s="126"/>
      <c r="BB304" s="126"/>
      <c r="BC304" s="126"/>
      <c r="BD304" s="126"/>
      <c r="BE304" s="126"/>
      <c r="BF304" s="126"/>
      <c r="BG304" s="126"/>
      <c r="BJ304" s="126"/>
      <c r="BT304" s="126"/>
      <c r="CD304" s="126"/>
      <c r="CN304" s="126"/>
      <c r="CX304" s="126"/>
      <c r="DH304" s="126"/>
      <c r="DR304" s="126"/>
      <c r="EB304" s="126"/>
      <c r="EL304" s="126"/>
      <c r="EV304" s="126"/>
      <c r="FF304" s="126"/>
      <c r="FP304" s="126"/>
      <c r="FZ304" s="126"/>
      <c r="GJ304" s="126"/>
      <c r="GT304" s="126"/>
      <c r="HD304" s="126"/>
      <c r="HN304" s="126"/>
      <c r="HX304" s="126"/>
    </row>
    <row xmlns:x14ac="http://schemas.microsoft.com/office/spreadsheetml/2009/9/ac" r="305" s="3" customFormat="true" x14ac:dyDescent="0.25">
      <c r="A305" s="396"/>
      <c r="B305" s="126"/>
      <c r="L305" s="126"/>
      <c r="V305" s="126"/>
      <c r="AF305" s="126"/>
      <c r="AP305" s="126"/>
      <c r="AZ305" s="126"/>
      <c r="BA305" s="126"/>
      <c r="BB305" s="126"/>
      <c r="BC305" s="126"/>
      <c r="BD305" s="126"/>
      <c r="BE305" s="126"/>
      <c r="BF305" s="126"/>
      <c r="BG305" s="126"/>
      <c r="BJ305" s="126"/>
      <c r="BT305" s="126"/>
      <c r="CD305" s="126"/>
      <c r="CN305" s="126"/>
      <c r="CX305" s="126"/>
      <c r="DH305" s="126"/>
      <c r="DR305" s="126"/>
      <c r="EB305" s="126"/>
      <c r="EL305" s="126"/>
      <c r="EV305" s="126"/>
      <c r="FF305" s="126"/>
      <c r="FP305" s="126"/>
      <c r="FZ305" s="126"/>
      <c r="GJ305" s="126"/>
      <c r="GT305" s="126"/>
      <c r="HD305" s="126"/>
      <c r="HN305" s="126"/>
      <c r="HX305" s="126"/>
    </row>
    <row xmlns:x14ac="http://schemas.microsoft.com/office/spreadsheetml/2009/9/ac" r="306" s="3" customFormat="true" x14ac:dyDescent="0.25">
      <c r="A306" s="396"/>
      <c r="B306" s="126"/>
      <c r="L306" s="126"/>
      <c r="V306" s="126"/>
      <c r="AF306" s="126"/>
      <c r="AP306" s="126"/>
      <c r="AZ306" s="126"/>
      <c r="BA306" s="126"/>
      <c r="BB306" s="126"/>
      <c r="BC306" s="126"/>
      <c r="BD306" s="126"/>
      <c r="BE306" s="126"/>
      <c r="BF306" s="126"/>
      <c r="BG306" s="126"/>
      <c r="BJ306" s="126"/>
      <c r="BT306" s="126"/>
      <c r="CD306" s="126"/>
      <c r="CN306" s="126"/>
      <c r="CX306" s="126"/>
      <c r="DH306" s="126"/>
      <c r="DR306" s="126"/>
      <c r="EB306" s="126"/>
      <c r="EL306" s="126"/>
      <c r="EV306" s="126"/>
      <c r="FF306" s="126"/>
      <c r="FP306" s="126"/>
      <c r="FZ306" s="126"/>
      <c r="GJ306" s="126"/>
      <c r="GT306" s="126"/>
      <c r="HD306" s="126"/>
      <c r="HN306" s="126"/>
      <c r="HX306" s="126"/>
    </row>
    <row xmlns:x14ac="http://schemas.microsoft.com/office/spreadsheetml/2009/9/ac" r="307" s="3" customFormat="true" x14ac:dyDescent="0.25">
      <c r="A307" s="396"/>
      <c r="B307" s="126"/>
      <c r="L307" s="126"/>
      <c r="V307" s="126"/>
      <c r="AF307" s="126"/>
      <c r="AP307" s="126"/>
      <c r="AZ307" s="126"/>
      <c r="BA307" s="126"/>
      <c r="BB307" s="126"/>
      <c r="BC307" s="126"/>
      <c r="BD307" s="126"/>
      <c r="BE307" s="126"/>
      <c r="BF307" s="126"/>
      <c r="BG307" s="126"/>
      <c r="BJ307" s="126"/>
      <c r="BT307" s="126"/>
      <c r="CD307" s="126"/>
      <c r="CN307" s="126"/>
      <c r="CX307" s="126"/>
      <c r="DH307" s="126"/>
      <c r="DR307" s="126"/>
      <c r="EB307" s="126"/>
      <c r="EL307" s="126"/>
      <c r="EV307" s="126"/>
      <c r="FF307" s="126"/>
      <c r="FP307" s="126"/>
      <c r="FZ307" s="126"/>
      <c r="GJ307" s="126"/>
      <c r="GT307" s="126"/>
      <c r="HD307" s="126"/>
      <c r="HN307" s="126"/>
      <c r="HX307" s="126"/>
    </row>
    <row xmlns:x14ac="http://schemas.microsoft.com/office/spreadsheetml/2009/9/ac" r="308" s="3" customFormat="true" x14ac:dyDescent="0.25">
      <c r="A308" s="396"/>
      <c r="B308" s="126"/>
      <c r="L308" s="126"/>
      <c r="V308" s="126"/>
      <c r="AF308" s="126"/>
      <c r="AP308" s="126"/>
      <c r="AZ308" s="126"/>
      <c r="BA308" s="126"/>
      <c r="BB308" s="126"/>
      <c r="BC308" s="126"/>
      <c r="BD308" s="126"/>
      <c r="BE308" s="126"/>
      <c r="BF308" s="126"/>
      <c r="BG308" s="126"/>
      <c r="BJ308" s="126"/>
      <c r="BT308" s="126"/>
      <c r="CD308" s="126"/>
      <c r="CN308" s="126"/>
      <c r="CX308" s="126"/>
      <c r="DH308" s="126"/>
      <c r="DR308" s="126"/>
      <c r="EB308" s="126"/>
      <c r="EL308" s="126"/>
      <c r="EV308" s="126"/>
      <c r="FF308" s="126"/>
      <c r="FP308" s="126"/>
      <c r="FZ308" s="126"/>
      <c r="GJ308" s="126"/>
      <c r="GT308" s="126"/>
      <c r="HD308" s="126"/>
      <c r="HN308" s="126"/>
      <c r="HX308" s="126"/>
    </row>
    <row xmlns:x14ac="http://schemas.microsoft.com/office/spreadsheetml/2009/9/ac" r="309" s="3" customFormat="true" x14ac:dyDescent="0.25">
      <c r="A309" s="396"/>
      <c r="B309" s="126"/>
      <c r="L309" s="126"/>
      <c r="V309" s="126"/>
      <c r="AF309" s="126"/>
      <c r="AP309" s="126"/>
      <c r="AZ309" s="126"/>
      <c r="BA309" s="126"/>
      <c r="BB309" s="126"/>
      <c r="BC309" s="126"/>
      <c r="BD309" s="126"/>
      <c r="BE309" s="126"/>
      <c r="BF309" s="126"/>
      <c r="BG309" s="126"/>
      <c r="BJ309" s="126"/>
      <c r="BT309" s="126"/>
      <c r="CD309" s="126"/>
      <c r="CN309" s="126"/>
      <c r="CX309" s="126"/>
      <c r="DH309" s="126"/>
      <c r="DR309" s="126"/>
      <c r="EB309" s="126"/>
      <c r="EL309" s="126"/>
      <c r="EV309" s="126"/>
      <c r="FF309" s="126"/>
      <c r="FP309" s="126"/>
      <c r="FZ309" s="126"/>
      <c r="GJ309" s="126"/>
      <c r="GT309" s="126"/>
      <c r="HD309" s="126"/>
      <c r="HN309" s="126"/>
      <c r="HX309" s="126"/>
    </row>
    <row xmlns:x14ac="http://schemas.microsoft.com/office/spreadsheetml/2009/9/ac" r="310" s="3" customFormat="true" x14ac:dyDescent="0.25">
      <c r="A310" s="396"/>
      <c r="B310" s="126"/>
      <c r="L310" s="126"/>
      <c r="V310" s="126"/>
      <c r="AF310" s="126"/>
      <c r="AP310" s="126"/>
      <c r="AZ310" s="126"/>
      <c r="BA310" s="126"/>
      <c r="BB310" s="126"/>
      <c r="BC310" s="126"/>
      <c r="BD310" s="126"/>
      <c r="BE310" s="126"/>
      <c r="BF310" s="126"/>
      <c r="BG310" s="126"/>
      <c r="BJ310" s="126"/>
      <c r="BT310" s="126"/>
      <c r="CD310" s="126"/>
      <c r="CN310" s="126"/>
      <c r="CX310" s="126"/>
      <c r="DH310" s="126"/>
      <c r="DR310" s="126"/>
      <c r="EB310" s="126"/>
      <c r="EL310" s="126"/>
      <c r="EV310" s="126"/>
      <c r="FF310" s="126"/>
      <c r="FP310" s="126"/>
      <c r="FZ310" s="126"/>
      <c r="GJ310" s="126"/>
      <c r="GT310" s="126"/>
      <c r="HD310" s="126"/>
      <c r="HN310" s="126"/>
      <c r="HX310" s="126"/>
    </row>
    <row xmlns:x14ac="http://schemas.microsoft.com/office/spreadsheetml/2009/9/ac" r="311" s="3" customFormat="true" x14ac:dyDescent="0.25">
      <c r="A311" s="396"/>
      <c r="B311" s="126"/>
      <c r="L311" s="126"/>
      <c r="V311" s="126"/>
      <c r="AF311" s="126"/>
      <c r="AP311" s="126"/>
      <c r="AZ311" s="126"/>
      <c r="BA311" s="126"/>
      <c r="BB311" s="126"/>
      <c r="BC311" s="126"/>
      <c r="BD311" s="126"/>
      <c r="BE311" s="126"/>
      <c r="BF311" s="126"/>
      <c r="BG311" s="126"/>
      <c r="BJ311" s="126"/>
      <c r="BT311" s="126"/>
      <c r="CD311" s="126"/>
      <c r="CN311" s="126"/>
      <c r="CX311" s="126"/>
      <c r="DH311" s="126"/>
      <c r="DR311" s="126"/>
      <c r="EB311" s="126"/>
      <c r="EL311" s="126"/>
      <c r="EV311" s="126"/>
      <c r="FF311" s="126"/>
      <c r="FP311" s="126"/>
      <c r="FZ311" s="126"/>
      <c r="GJ311" s="126"/>
      <c r="GT311" s="126"/>
      <c r="HD311" s="126"/>
      <c r="HN311" s="126"/>
      <c r="HX311" s="126"/>
    </row>
    <row xmlns:x14ac="http://schemas.microsoft.com/office/spreadsheetml/2009/9/ac" r="312" s="3" customFormat="true" x14ac:dyDescent="0.25">
      <c r="A312" s="396"/>
      <c r="B312" s="126"/>
      <c r="L312" s="126"/>
      <c r="V312" s="126"/>
      <c r="AF312" s="126"/>
      <c r="AP312" s="126"/>
      <c r="AZ312" s="126"/>
      <c r="BA312" s="126"/>
      <c r="BB312" s="126"/>
      <c r="BC312" s="126"/>
      <c r="BD312" s="126"/>
      <c r="BE312" s="126"/>
      <c r="BF312" s="126"/>
      <c r="BG312" s="126"/>
      <c r="BJ312" s="126"/>
      <c r="BT312" s="126"/>
      <c r="CD312" s="126"/>
      <c r="CN312" s="126"/>
      <c r="CX312" s="126"/>
      <c r="DH312" s="126"/>
      <c r="DR312" s="126"/>
      <c r="EB312" s="126"/>
      <c r="EL312" s="126"/>
      <c r="EV312" s="126"/>
      <c r="FF312" s="126"/>
      <c r="FP312" s="126"/>
      <c r="FZ312" s="126"/>
      <c r="GJ312" s="126"/>
      <c r="GT312" s="126"/>
      <c r="HD312" s="126"/>
      <c r="HN312" s="126"/>
      <c r="HX312" s="126"/>
    </row>
    <row xmlns:x14ac="http://schemas.microsoft.com/office/spreadsheetml/2009/9/ac" r="313" s="3" customFormat="true" x14ac:dyDescent="0.25">
      <c r="A313" s="396"/>
      <c r="B313" s="126"/>
      <c r="L313" s="126"/>
      <c r="V313" s="126"/>
      <c r="AF313" s="126"/>
      <c r="AP313" s="126"/>
      <c r="AZ313" s="126"/>
      <c r="BA313" s="126"/>
      <c r="BB313" s="126"/>
      <c r="BC313" s="126"/>
      <c r="BD313" s="126"/>
      <c r="BE313" s="126"/>
      <c r="BF313" s="126"/>
      <c r="BG313" s="126"/>
      <c r="BJ313" s="126"/>
      <c r="BT313" s="126"/>
      <c r="CD313" s="126"/>
      <c r="CN313" s="126"/>
      <c r="CX313" s="126"/>
      <c r="DH313" s="126"/>
      <c r="DR313" s="126"/>
      <c r="EB313" s="126"/>
      <c r="EL313" s="126"/>
      <c r="EV313" s="126"/>
      <c r="FF313" s="126"/>
      <c r="FP313" s="126"/>
      <c r="FZ313" s="126"/>
      <c r="GJ313" s="126"/>
      <c r="GT313" s="126"/>
      <c r="HD313" s="126"/>
      <c r="HN313" s="126"/>
      <c r="HX313" s="126"/>
    </row>
    <row xmlns:x14ac="http://schemas.microsoft.com/office/spreadsheetml/2009/9/ac" r="314" s="3" customFormat="true" x14ac:dyDescent="0.25">
      <c r="A314" s="396"/>
      <c r="B314" s="126"/>
      <c r="L314" s="126"/>
      <c r="V314" s="126"/>
      <c r="AF314" s="126"/>
      <c r="AP314" s="126"/>
      <c r="AZ314" s="126"/>
      <c r="BA314" s="126"/>
      <c r="BB314" s="126"/>
      <c r="BC314" s="126"/>
      <c r="BD314" s="126"/>
      <c r="BE314" s="126"/>
      <c r="BF314" s="126"/>
      <c r="BG314" s="126"/>
      <c r="BJ314" s="126"/>
      <c r="BT314" s="126"/>
      <c r="CD314" s="126"/>
      <c r="CN314" s="126"/>
      <c r="CX314" s="126"/>
      <c r="DH314" s="126"/>
      <c r="DR314" s="126"/>
      <c r="EB314" s="126"/>
      <c r="EL314" s="126"/>
      <c r="EV314" s="126"/>
      <c r="FF314" s="126"/>
      <c r="FP314" s="126"/>
      <c r="FZ314" s="126"/>
      <c r="GJ314" s="126"/>
      <c r="GT314" s="126"/>
      <c r="HD314" s="126"/>
      <c r="HN314" s="126"/>
      <c r="HX314" s="126"/>
    </row>
    <row xmlns:x14ac="http://schemas.microsoft.com/office/spreadsheetml/2009/9/ac" r="315" s="3" customFormat="true" x14ac:dyDescent="0.25">
      <c r="A315" s="396"/>
      <c r="B315" s="126"/>
      <c r="L315" s="126"/>
      <c r="V315" s="126"/>
      <c r="AF315" s="126"/>
      <c r="AP315" s="126"/>
      <c r="AZ315" s="126"/>
      <c r="BA315" s="126"/>
      <c r="BB315" s="126"/>
      <c r="BC315" s="126"/>
      <c r="BD315" s="126"/>
      <c r="BE315" s="126"/>
      <c r="BF315" s="126"/>
      <c r="BG315" s="126"/>
      <c r="BJ315" s="126"/>
      <c r="BT315" s="126"/>
      <c r="CD315" s="126"/>
      <c r="CN315" s="126"/>
      <c r="CX315" s="126"/>
      <c r="DH315" s="126"/>
      <c r="DR315" s="126"/>
      <c r="EB315" s="126"/>
      <c r="EL315" s="126"/>
      <c r="EV315" s="126"/>
      <c r="FF315" s="126"/>
      <c r="FP315" s="126"/>
      <c r="FZ315" s="126"/>
      <c r="GJ315" s="126"/>
      <c r="GT315" s="126"/>
      <c r="HD315" s="126"/>
      <c r="HN315" s="126"/>
      <c r="HX315" s="126"/>
    </row>
    <row xmlns:x14ac="http://schemas.microsoft.com/office/spreadsheetml/2009/9/ac" r="316" s="3" customFormat="true" x14ac:dyDescent="0.25">
      <c r="A316" s="396"/>
      <c r="B316" s="126"/>
      <c r="L316" s="126"/>
      <c r="V316" s="126"/>
      <c r="AF316" s="126"/>
      <c r="AP316" s="126"/>
      <c r="AZ316" s="126"/>
      <c r="BA316" s="126"/>
      <c r="BB316" s="126"/>
      <c r="BC316" s="126"/>
      <c r="BD316" s="126"/>
      <c r="BE316" s="126"/>
      <c r="BF316" s="126"/>
      <c r="BG316" s="126"/>
      <c r="BJ316" s="126"/>
      <c r="BT316" s="126"/>
      <c r="CD316" s="126"/>
      <c r="CN316" s="126"/>
      <c r="CX316" s="126"/>
      <c r="DH316" s="126"/>
      <c r="DR316" s="126"/>
      <c r="EB316" s="126"/>
      <c r="EL316" s="126"/>
      <c r="EV316" s="126"/>
      <c r="FF316" s="126"/>
      <c r="FP316" s="126"/>
      <c r="FZ316" s="126"/>
      <c r="GJ316" s="126"/>
      <c r="GT316" s="126"/>
      <c r="HD316" s="126"/>
      <c r="HN316" s="126"/>
      <c r="HX316" s="126"/>
    </row>
    <row xmlns:x14ac="http://schemas.microsoft.com/office/spreadsheetml/2009/9/ac" r="317" s="3" customFormat="true" x14ac:dyDescent="0.25">
      <c r="A317" s="396"/>
      <c r="B317" s="126"/>
      <c r="L317" s="126"/>
      <c r="V317" s="126"/>
      <c r="AF317" s="126"/>
      <c r="AP317" s="126"/>
      <c r="AZ317" s="126"/>
      <c r="BA317" s="126"/>
      <c r="BB317" s="126"/>
      <c r="BC317" s="126"/>
      <c r="BD317" s="126"/>
      <c r="BE317" s="126"/>
      <c r="BF317" s="126"/>
      <c r="BG317" s="126"/>
      <c r="BJ317" s="126"/>
      <c r="BT317" s="126"/>
      <c r="CD317" s="126"/>
      <c r="CN317" s="126"/>
      <c r="CX317" s="126"/>
      <c r="DH317" s="126"/>
      <c r="DR317" s="126"/>
      <c r="EB317" s="126"/>
      <c r="EL317" s="126"/>
      <c r="EV317" s="126"/>
      <c r="FF317" s="126"/>
      <c r="FP317" s="126"/>
      <c r="FZ317" s="126"/>
      <c r="GJ317" s="126"/>
      <c r="GT317" s="126"/>
      <c r="HD317" s="126"/>
      <c r="HN317" s="126"/>
      <c r="HX317" s="126"/>
    </row>
    <row xmlns:x14ac="http://schemas.microsoft.com/office/spreadsheetml/2009/9/ac" r="318" s="3" customFormat="true" x14ac:dyDescent="0.25">
      <c r="A318" s="396"/>
      <c r="B318" s="126"/>
      <c r="L318" s="126"/>
      <c r="V318" s="126"/>
      <c r="AF318" s="126"/>
      <c r="AP318" s="126"/>
      <c r="AZ318" s="126"/>
      <c r="BA318" s="126"/>
      <c r="BB318" s="126"/>
      <c r="BC318" s="126"/>
      <c r="BD318" s="126"/>
      <c r="BE318" s="126"/>
      <c r="BF318" s="126"/>
      <c r="BG318" s="126"/>
      <c r="BJ318" s="126"/>
      <c r="BT318" s="126"/>
      <c r="CD318" s="126"/>
      <c r="CN318" s="126"/>
      <c r="CX318" s="126"/>
      <c r="DH318" s="126"/>
      <c r="DR318" s="126"/>
      <c r="EB318" s="126"/>
      <c r="EL318" s="126"/>
      <c r="EV318" s="126"/>
      <c r="FF318" s="126"/>
      <c r="FP318" s="126"/>
      <c r="FZ318" s="126"/>
      <c r="GJ318" s="126"/>
      <c r="GT318" s="126"/>
      <c r="HD318" s="126"/>
      <c r="HN318" s="126"/>
      <c r="HX318" s="126"/>
    </row>
    <row xmlns:x14ac="http://schemas.microsoft.com/office/spreadsheetml/2009/9/ac" r="319" s="3" customFormat="true" x14ac:dyDescent="0.25">
      <c r="A319" s="396"/>
      <c r="B319" s="126"/>
      <c r="L319" s="126"/>
      <c r="V319" s="126"/>
      <c r="AF319" s="126"/>
      <c r="AP319" s="126"/>
      <c r="AZ319" s="126"/>
      <c r="BA319" s="126"/>
      <c r="BB319" s="126"/>
      <c r="BC319" s="126"/>
      <c r="BD319" s="126"/>
      <c r="BE319" s="126"/>
      <c r="BF319" s="126"/>
      <c r="BG319" s="126"/>
      <c r="BJ319" s="126"/>
      <c r="BT319" s="126"/>
      <c r="CD319" s="126"/>
      <c r="CN319" s="126"/>
      <c r="CX319" s="126"/>
      <c r="DH319" s="126"/>
      <c r="DR319" s="126"/>
      <c r="EB319" s="126"/>
      <c r="EL319" s="126"/>
      <c r="EV319" s="126"/>
      <c r="FF319" s="126"/>
      <c r="FP319" s="126"/>
      <c r="FZ319" s="126"/>
      <c r="GJ319" s="126"/>
      <c r="GT319" s="126"/>
      <c r="HD319" s="126"/>
      <c r="HN319" s="126"/>
      <c r="HX319" s="126"/>
    </row>
    <row xmlns:x14ac="http://schemas.microsoft.com/office/spreadsheetml/2009/9/ac" r="320" s="3" customFormat="true" x14ac:dyDescent="0.25">
      <c r="A320" s="396"/>
      <c r="B320" s="126"/>
      <c r="L320" s="126"/>
      <c r="V320" s="126"/>
      <c r="AF320" s="126"/>
      <c r="AP320" s="126"/>
      <c r="AZ320" s="126"/>
      <c r="BA320" s="126"/>
      <c r="BB320" s="126"/>
      <c r="BC320" s="126"/>
      <c r="BD320" s="126"/>
      <c r="BE320" s="126"/>
      <c r="BF320" s="126"/>
      <c r="BG320" s="126"/>
      <c r="BJ320" s="126"/>
      <c r="BT320" s="126"/>
      <c r="CD320" s="126"/>
      <c r="CN320" s="126"/>
      <c r="CX320" s="126"/>
      <c r="DH320" s="126"/>
      <c r="DR320" s="126"/>
      <c r="EB320" s="126"/>
      <c r="EL320" s="126"/>
      <c r="EV320" s="126"/>
      <c r="FF320" s="126"/>
      <c r="FP320" s="126"/>
      <c r="FZ320" s="126"/>
      <c r="GJ320" s="126"/>
      <c r="GT320" s="126"/>
      <c r="HD320" s="126"/>
      <c r="HN320" s="126"/>
      <c r="HX320" s="126"/>
    </row>
    <row xmlns:x14ac="http://schemas.microsoft.com/office/spreadsheetml/2009/9/ac" r="321" s="3" customFormat="true" x14ac:dyDescent="0.25">
      <c r="A321" s="396"/>
      <c r="B321" s="126"/>
      <c r="L321" s="126"/>
      <c r="V321" s="126"/>
      <c r="AF321" s="126"/>
      <c r="AP321" s="126"/>
      <c r="AZ321" s="126"/>
      <c r="BA321" s="126"/>
      <c r="BB321" s="126"/>
      <c r="BC321" s="126"/>
      <c r="BD321" s="126"/>
      <c r="BE321" s="126"/>
      <c r="BF321" s="126"/>
      <c r="BG321" s="126"/>
      <c r="BJ321" s="126"/>
      <c r="BT321" s="126"/>
      <c r="CD321" s="126"/>
      <c r="CN321" s="126"/>
      <c r="CX321" s="126"/>
      <c r="DH321" s="126"/>
      <c r="DR321" s="126"/>
      <c r="EB321" s="126"/>
      <c r="EL321" s="126"/>
      <c r="EV321" s="126"/>
      <c r="FF321" s="126"/>
      <c r="FP321" s="126"/>
      <c r="FZ321" s="126"/>
      <c r="GJ321" s="126"/>
      <c r="GT321" s="126"/>
      <c r="HD321" s="126"/>
      <c r="HN321" s="126"/>
      <c r="HX321" s="126"/>
    </row>
    <row xmlns:x14ac="http://schemas.microsoft.com/office/spreadsheetml/2009/9/ac" r="322" s="3" customFormat="true" x14ac:dyDescent="0.25">
      <c r="A322" s="396"/>
      <c r="B322" s="126"/>
      <c r="L322" s="126"/>
      <c r="V322" s="126"/>
      <c r="AF322" s="126"/>
      <c r="AP322" s="126"/>
      <c r="AZ322" s="126"/>
      <c r="BA322" s="126"/>
      <c r="BB322" s="126"/>
      <c r="BC322" s="126"/>
      <c r="BD322" s="126"/>
      <c r="BE322" s="126"/>
      <c r="BF322" s="126"/>
      <c r="BG322" s="126"/>
      <c r="BJ322" s="126"/>
      <c r="BT322" s="126"/>
      <c r="CD322" s="126"/>
      <c r="CN322" s="126"/>
      <c r="CX322" s="126"/>
      <c r="DH322" s="126"/>
      <c r="DR322" s="126"/>
      <c r="EB322" s="126"/>
      <c r="EL322" s="126"/>
      <c r="EV322" s="126"/>
      <c r="FF322" s="126"/>
      <c r="FP322" s="126"/>
      <c r="FZ322" s="126"/>
      <c r="GJ322" s="126"/>
      <c r="GT322" s="126"/>
      <c r="HD322" s="126"/>
      <c r="HN322" s="126"/>
      <c r="HX322" s="126"/>
    </row>
    <row xmlns:x14ac="http://schemas.microsoft.com/office/spreadsheetml/2009/9/ac" r="323" s="3" customFormat="true" x14ac:dyDescent="0.25">
      <c r="A323" s="396"/>
      <c r="B323" s="126"/>
      <c r="L323" s="126"/>
      <c r="V323" s="126"/>
      <c r="AF323" s="126"/>
      <c r="AP323" s="126"/>
      <c r="AZ323" s="126"/>
      <c r="BA323" s="126"/>
      <c r="BB323" s="126"/>
      <c r="BC323" s="126"/>
      <c r="BD323" s="126"/>
      <c r="BE323" s="126"/>
      <c r="BF323" s="126"/>
      <c r="BG323" s="126"/>
      <c r="BJ323" s="126"/>
      <c r="BT323" s="126"/>
      <c r="CD323" s="126"/>
      <c r="CN323" s="126"/>
      <c r="CX323" s="126"/>
      <c r="DH323" s="126"/>
      <c r="DR323" s="126"/>
      <c r="EB323" s="126"/>
      <c r="EL323" s="126"/>
      <c r="EV323" s="126"/>
      <c r="FF323" s="126"/>
      <c r="FP323" s="126"/>
      <c r="FZ323" s="126"/>
      <c r="GJ323" s="126"/>
      <c r="GT323" s="126"/>
      <c r="HD323" s="126"/>
      <c r="HN323" s="126"/>
      <c r="HX323" s="126"/>
    </row>
    <row xmlns:x14ac="http://schemas.microsoft.com/office/spreadsheetml/2009/9/ac" r="324" s="3" customFormat="true" x14ac:dyDescent="0.25">
      <c r="A324" s="396"/>
      <c r="B324" s="126"/>
      <c r="L324" s="126"/>
      <c r="V324" s="126"/>
      <c r="AF324" s="126"/>
      <c r="AP324" s="126"/>
      <c r="AZ324" s="126"/>
      <c r="BA324" s="126"/>
      <c r="BB324" s="126"/>
      <c r="BC324" s="126"/>
      <c r="BD324" s="126"/>
      <c r="BE324" s="126"/>
      <c r="BF324" s="126"/>
      <c r="BG324" s="126"/>
      <c r="BJ324" s="126"/>
      <c r="BT324" s="126"/>
      <c r="CD324" s="126"/>
      <c r="CN324" s="126"/>
      <c r="CX324" s="126"/>
      <c r="DH324" s="126"/>
      <c r="DR324" s="126"/>
      <c r="EB324" s="126"/>
      <c r="EL324" s="126"/>
      <c r="EV324" s="126"/>
      <c r="FF324" s="126"/>
      <c r="FP324" s="126"/>
      <c r="FZ324" s="126"/>
      <c r="GJ324" s="126"/>
      <c r="GT324" s="126"/>
      <c r="HD324" s="126"/>
      <c r="HN324" s="126"/>
      <c r="HX324" s="126"/>
    </row>
    <row xmlns:x14ac="http://schemas.microsoft.com/office/spreadsheetml/2009/9/ac" r="325" s="3" customFormat="true" x14ac:dyDescent="0.25">
      <c r="A325" s="396"/>
      <c r="B325" s="126"/>
      <c r="L325" s="126"/>
      <c r="V325" s="126"/>
      <c r="AF325" s="126"/>
      <c r="AP325" s="126"/>
      <c r="AZ325" s="126"/>
      <c r="BA325" s="126"/>
      <c r="BB325" s="126"/>
      <c r="BC325" s="126"/>
      <c r="BD325" s="126"/>
      <c r="BE325" s="126"/>
      <c r="BF325" s="126"/>
      <c r="BG325" s="126"/>
      <c r="BJ325" s="126"/>
      <c r="BT325" s="126"/>
      <c r="CD325" s="126"/>
      <c r="CN325" s="126"/>
      <c r="CX325" s="126"/>
      <c r="DH325" s="126"/>
      <c r="DR325" s="126"/>
      <c r="EB325" s="126"/>
      <c r="EL325" s="126"/>
      <c r="EV325" s="126"/>
      <c r="FF325" s="126"/>
      <c r="FP325" s="126"/>
      <c r="FZ325" s="126"/>
      <c r="GJ325" s="126"/>
      <c r="GT325" s="126"/>
      <c r="HD325" s="126"/>
      <c r="HN325" s="126"/>
      <c r="HX325" s="126"/>
    </row>
    <row xmlns:x14ac="http://schemas.microsoft.com/office/spreadsheetml/2009/9/ac" r="326" s="3" customFormat="true" x14ac:dyDescent="0.25">
      <c r="A326" s="396"/>
      <c r="B326" s="126"/>
      <c r="L326" s="126"/>
      <c r="V326" s="126"/>
      <c r="AF326" s="126"/>
      <c r="AP326" s="126"/>
      <c r="AZ326" s="126"/>
      <c r="BA326" s="126"/>
      <c r="BB326" s="126"/>
      <c r="BC326" s="126"/>
      <c r="BD326" s="126"/>
      <c r="BE326" s="126"/>
      <c r="BF326" s="126"/>
      <c r="BG326" s="126"/>
      <c r="BJ326" s="126"/>
      <c r="BT326" s="126"/>
      <c r="CD326" s="126"/>
      <c r="CN326" s="126"/>
      <c r="CX326" s="126"/>
      <c r="DH326" s="126"/>
      <c r="DR326" s="126"/>
      <c r="EB326" s="126"/>
      <c r="EL326" s="126"/>
      <c r="EV326" s="126"/>
      <c r="FF326" s="126"/>
      <c r="FP326" s="126"/>
      <c r="FZ326" s="126"/>
      <c r="GJ326" s="126"/>
      <c r="GT326" s="126"/>
      <c r="HD326" s="126"/>
      <c r="HN326" s="126"/>
      <c r="HX326" s="126"/>
    </row>
    <row xmlns:x14ac="http://schemas.microsoft.com/office/spreadsheetml/2009/9/ac" r="327" s="3" customFormat="true" x14ac:dyDescent="0.25">
      <c r="A327" s="396"/>
      <c r="B327" s="126"/>
      <c r="L327" s="126"/>
      <c r="V327" s="126"/>
      <c r="AF327" s="126"/>
      <c r="AP327" s="126"/>
      <c r="AZ327" s="126"/>
      <c r="BA327" s="126"/>
      <c r="BB327" s="126"/>
      <c r="BC327" s="126"/>
      <c r="BD327" s="126"/>
      <c r="BE327" s="126"/>
      <c r="BF327" s="126"/>
      <c r="BG327" s="126"/>
      <c r="BJ327" s="126"/>
      <c r="BT327" s="126"/>
      <c r="CD327" s="126"/>
      <c r="CN327" s="126"/>
      <c r="CX327" s="126"/>
      <c r="DH327" s="126"/>
      <c r="DR327" s="126"/>
      <c r="EB327" s="126"/>
      <c r="EL327" s="126"/>
      <c r="EV327" s="126"/>
      <c r="FF327" s="126"/>
      <c r="FP327" s="126"/>
      <c r="FZ327" s="126"/>
      <c r="GJ327" s="126"/>
      <c r="GT327" s="126"/>
      <c r="HD327" s="126"/>
      <c r="HN327" s="126"/>
      <c r="HX327" s="126"/>
    </row>
    <row xmlns:x14ac="http://schemas.microsoft.com/office/spreadsheetml/2009/9/ac" r="328" s="3" customFormat="true" x14ac:dyDescent="0.25">
      <c r="A328" s="396"/>
      <c r="B328" s="126"/>
      <c r="L328" s="126"/>
      <c r="V328" s="126"/>
      <c r="AF328" s="126"/>
      <c r="AP328" s="126"/>
      <c r="AZ328" s="126"/>
      <c r="BA328" s="126"/>
      <c r="BB328" s="126"/>
      <c r="BC328" s="126"/>
      <c r="BD328" s="126"/>
      <c r="BE328" s="126"/>
      <c r="BF328" s="126"/>
      <c r="BG328" s="126"/>
      <c r="BJ328" s="126"/>
      <c r="BT328" s="126"/>
      <c r="CD328" s="126"/>
      <c r="CN328" s="126"/>
      <c r="CX328" s="126"/>
      <c r="DH328" s="126"/>
      <c r="DR328" s="126"/>
      <c r="EB328" s="126"/>
      <c r="EL328" s="126"/>
      <c r="EV328" s="126"/>
      <c r="FF328" s="126"/>
      <c r="FP328" s="126"/>
      <c r="FZ328" s="126"/>
      <c r="GJ328" s="126"/>
      <c r="GT328" s="126"/>
      <c r="HD328" s="126"/>
      <c r="HN328" s="126"/>
      <c r="HX328" s="126"/>
    </row>
    <row xmlns:x14ac="http://schemas.microsoft.com/office/spreadsheetml/2009/9/ac" r="329" s="3" customFormat="true" x14ac:dyDescent="0.25">
      <c r="A329" s="396"/>
      <c r="B329" s="126"/>
      <c r="L329" s="126"/>
      <c r="V329" s="126"/>
      <c r="AF329" s="126"/>
      <c r="AP329" s="126"/>
      <c r="AZ329" s="126"/>
      <c r="BA329" s="126"/>
      <c r="BB329" s="126"/>
      <c r="BC329" s="126"/>
      <c r="BD329" s="126"/>
      <c r="BE329" s="126"/>
      <c r="BF329" s="126"/>
      <c r="BG329" s="126"/>
      <c r="BJ329" s="126"/>
      <c r="BT329" s="126"/>
      <c r="CD329" s="126"/>
      <c r="CN329" s="126"/>
      <c r="CX329" s="126"/>
      <c r="DH329" s="126"/>
      <c r="DR329" s="126"/>
      <c r="EB329" s="126"/>
      <c r="EL329" s="126"/>
      <c r="EV329" s="126"/>
      <c r="FF329" s="126"/>
      <c r="FP329" s="126"/>
      <c r="FZ329" s="126"/>
      <c r="GJ329" s="126"/>
      <c r="GT329" s="126"/>
      <c r="HD329" s="126"/>
      <c r="HN329" s="126"/>
      <c r="HX329" s="126"/>
    </row>
    <row xmlns:x14ac="http://schemas.microsoft.com/office/spreadsheetml/2009/9/ac" r="330" s="3" customFormat="true" x14ac:dyDescent="0.25">
      <c r="A330" s="396"/>
      <c r="B330" s="126"/>
      <c r="L330" s="126"/>
      <c r="V330" s="126"/>
      <c r="AF330" s="126"/>
      <c r="AP330" s="126"/>
      <c r="AZ330" s="126"/>
      <c r="BA330" s="126"/>
      <c r="BB330" s="126"/>
      <c r="BC330" s="126"/>
      <c r="BD330" s="126"/>
      <c r="BE330" s="126"/>
      <c r="BF330" s="126"/>
      <c r="BG330" s="126"/>
      <c r="BJ330" s="126"/>
      <c r="BT330" s="126"/>
      <c r="CD330" s="126"/>
      <c r="CN330" s="126"/>
      <c r="CX330" s="126"/>
      <c r="DH330" s="126"/>
      <c r="DR330" s="126"/>
      <c r="EB330" s="126"/>
      <c r="EL330" s="126"/>
      <c r="EV330" s="126"/>
      <c r="FF330" s="126"/>
      <c r="FP330" s="126"/>
      <c r="FZ330" s="126"/>
      <c r="GJ330" s="126"/>
      <c r="GT330" s="126"/>
      <c r="HD330" s="126"/>
      <c r="HN330" s="126"/>
      <c r="HX330" s="126"/>
    </row>
    <row xmlns:x14ac="http://schemas.microsoft.com/office/spreadsheetml/2009/9/ac" r="331" s="3" customFormat="true" x14ac:dyDescent="0.25">
      <c r="A331" s="396"/>
      <c r="B331" s="126"/>
      <c r="L331" s="126"/>
      <c r="V331" s="126"/>
      <c r="AF331" s="126"/>
      <c r="AP331" s="126"/>
      <c r="AZ331" s="126"/>
      <c r="BA331" s="126"/>
      <c r="BB331" s="126"/>
      <c r="BC331" s="126"/>
      <c r="BD331" s="126"/>
      <c r="BE331" s="126"/>
      <c r="BF331" s="126"/>
      <c r="BG331" s="126"/>
      <c r="BJ331" s="126"/>
      <c r="BT331" s="126"/>
      <c r="CD331" s="126"/>
      <c r="CN331" s="126"/>
      <c r="CX331" s="126"/>
      <c r="DH331" s="126"/>
      <c r="DR331" s="126"/>
      <c r="EB331" s="126"/>
      <c r="EL331" s="126"/>
      <c r="EV331" s="126"/>
      <c r="FF331" s="126"/>
      <c r="FP331" s="126"/>
      <c r="FZ331" s="126"/>
      <c r="GJ331" s="126"/>
      <c r="GT331" s="126"/>
      <c r="HD331" s="126"/>
      <c r="HN331" s="126"/>
      <c r="HX331" s="126"/>
    </row>
    <row xmlns:x14ac="http://schemas.microsoft.com/office/spreadsheetml/2009/9/ac" r="332" s="3" customFormat="true" x14ac:dyDescent="0.25">
      <c r="A332" s="396"/>
      <c r="B332" s="126"/>
      <c r="L332" s="126"/>
      <c r="V332" s="126"/>
      <c r="AF332" s="126"/>
      <c r="AP332" s="126"/>
      <c r="AZ332" s="126"/>
      <c r="BA332" s="126"/>
      <c r="BB332" s="126"/>
      <c r="BC332" s="126"/>
      <c r="BD332" s="126"/>
      <c r="BE332" s="126"/>
      <c r="BF332" s="126"/>
      <c r="BG332" s="126"/>
      <c r="BJ332" s="126"/>
      <c r="BT332" s="126"/>
      <c r="CD332" s="126"/>
      <c r="CN332" s="126"/>
      <c r="CX332" s="126"/>
      <c r="DH332" s="126"/>
      <c r="DR332" s="126"/>
      <c r="EB332" s="126"/>
      <c r="EL332" s="126"/>
      <c r="EV332" s="126"/>
      <c r="FF332" s="126"/>
      <c r="FP332" s="126"/>
      <c r="FZ332" s="126"/>
      <c r="GJ332" s="126"/>
      <c r="GT332" s="126"/>
      <c r="HD332" s="126"/>
      <c r="HN332" s="126"/>
      <c r="HX332" s="126"/>
    </row>
    <row xmlns:x14ac="http://schemas.microsoft.com/office/spreadsheetml/2009/9/ac" r="333" s="3" customFormat="true" x14ac:dyDescent="0.25">
      <c r="A333" s="396"/>
      <c r="B333" s="126"/>
      <c r="L333" s="126"/>
      <c r="V333" s="126"/>
      <c r="AF333" s="126"/>
      <c r="AP333" s="126"/>
      <c r="AZ333" s="126"/>
      <c r="BA333" s="126"/>
      <c r="BB333" s="126"/>
      <c r="BC333" s="126"/>
      <c r="BD333" s="126"/>
      <c r="BE333" s="126"/>
      <c r="BF333" s="126"/>
      <c r="BG333" s="126"/>
      <c r="BJ333" s="126"/>
      <c r="BT333" s="126"/>
      <c r="CD333" s="126"/>
      <c r="CN333" s="126"/>
      <c r="CX333" s="126"/>
      <c r="DH333" s="126"/>
      <c r="DR333" s="126"/>
      <c r="EB333" s="126"/>
      <c r="EL333" s="126"/>
      <c r="EV333" s="126"/>
      <c r="FF333" s="126"/>
      <c r="FP333" s="126"/>
      <c r="FZ333" s="126"/>
      <c r="GJ333" s="126"/>
      <c r="GT333" s="126"/>
      <c r="HD333" s="126"/>
      <c r="HN333" s="126"/>
      <c r="HX333" s="126"/>
    </row>
    <row xmlns:x14ac="http://schemas.microsoft.com/office/spreadsheetml/2009/9/ac" r="334" s="3" customFormat="true" x14ac:dyDescent="0.25">
      <c r="A334" s="396"/>
      <c r="B334" s="126"/>
      <c r="L334" s="126"/>
      <c r="V334" s="126"/>
      <c r="AF334" s="126"/>
      <c r="AP334" s="126"/>
      <c r="AZ334" s="126"/>
      <c r="BA334" s="126"/>
      <c r="BB334" s="126"/>
      <c r="BC334" s="126"/>
      <c r="BD334" s="126"/>
      <c r="BE334" s="126"/>
      <c r="BF334" s="126"/>
      <c r="BG334" s="126"/>
      <c r="BJ334" s="126"/>
      <c r="BT334" s="126"/>
      <c r="CD334" s="126"/>
      <c r="CN334" s="126"/>
      <c r="CX334" s="126"/>
      <c r="DH334" s="126"/>
      <c r="DR334" s="126"/>
      <c r="EB334" s="126"/>
      <c r="EL334" s="126"/>
      <c r="EV334" s="126"/>
      <c r="FF334" s="126"/>
      <c r="FP334" s="126"/>
      <c r="FZ334" s="126"/>
      <c r="GJ334" s="126"/>
      <c r="GT334" s="126"/>
      <c r="HD334" s="126"/>
      <c r="HN334" s="126"/>
      <c r="HX334" s="126"/>
    </row>
    <row xmlns:x14ac="http://schemas.microsoft.com/office/spreadsheetml/2009/9/ac" r="335" s="3" customFormat="true" x14ac:dyDescent="0.25">
      <c r="A335" s="396"/>
      <c r="B335" s="126"/>
      <c r="L335" s="126"/>
      <c r="V335" s="126"/>
      <c r="AF335" s="126"/>
      <c r="AP335" s="126"/>
      <c r="AZ335" s="126"/>
      <c r="BA335" s="126"/>
      <c r="BB335" s="126"/>
      <c r="BC335" s="126"/>
      <c r="BD335" s="126"/>
      <c r="BE335" s="126"/>
      <c r="BF335" s="126"/>
      <c r="BG335" s="126"/>
      <c r="BJ335" s="126"/>
      <c r="BT335" s="126"/>
      <c r="CD335" s="126"/>
      <c r="CN335" s="126"/>
      <c r="CX335" s="126"/>
      <c r="DH335" s="126"/>
      <c r="DR335" s="126"/>
      <c r="EB335" s="126"/>
      <c r="EL335" s="126"/>
      <c r="EV335" s="126"/>
      <c r="FF335" s="126"/>
      <c r="FP335" s="126"/>
      <c r="FZ335" s="126"/>
      <c r="GJ335" s="126"/>
      <c r="GT335" s="126"/>
      <c r="HD335" s="126"/>
      <c r="HN335" s="126"/>
      <c r="HX335" s="126"/>
    </row>
    <row xmlns:x14ac="http://schemas.microsoft.com/office/spreadsheetml/2009/9/ac" r="336" s="3" customFormat="true" x14ac:dyDescent="0.25">
      <c r="A336" s="396"/>
      <c r="B336" s="126"/>
      <c r="L336" s="126"/>
      <c r="V336" s="126"/>
      <c r="AF336" s="126"/>
      <c r="AP336" s="126"/>
      <c r="AZ336" s="126"/>
      <c r="BA336" s="126"/>
      <c r="BB336" s="126"/>
      <c r="BC336" s="126"/>
      <c r="BD336" s="126"/>
      <c r="BE336" s="126"/>
      <c r="BF336" s="126"/>
      <c r="BG336" s="126"/>
      <c r="BJ336" s="126"/>
      <c r="BT336" s="126"/>
      <c r="CD336" s="126"/>
      <c r="CN336" s="126"/>
      <c r="CX336" s="126"/>
      <c r="DH336" s="126"/>
      <c r="DR336" s="126"/>
      <c r="EB336" s="126"/>
      <c r="EL336" s="126"/>
      <c r="EV336" s="126"/>
      <c r="FF336" s="126"/>
      <c r="FP336" s="126"/>
      <c r="FZ336" s="126"/>
      <c r="GJ336" s="126"/>
      <c r="GT336" s="126"/>
      <c r="HD336" s="126"/>
      <c r="HN336" s="126"/>
      <c r="HX336" s="126"/>
    </row>
    <row xmlns:x14ac="http://schemas.microsoft.com/office/spreadsheetml/2009/9/ac" r="337" s="3" customFormat="true" x14ac:dyDescent="0.25">
      <c r="A337" s="396"/>
      <c r="B337" s="126"/>
      <c r="L337" s="126"/>
      <c r="V337" s="126"/>
      <c r="AF337" s="126"/>
      <c r="AP337" s="126"/>
      <c r="AZ337" s="126"/>
      <c r="BA337" s="126"/>
      <c r="BB337" s="126"/>
      <c r="BC337" s="126"/>
      <c r="BD337" s="126"/>
      <c r="BE337" s="126"/>
      <c r="BF337" s="126"/>
      <c r="BG337" s="126"/>
      <c r="BJ337" s="126"/>
      <c r="BT337" s="126"/>
      <c r="CD337" s="126"/>
      <c r="CN337" s="126"/>
      <c r="CX337" s="126"/>
      <c r="DH337" s="126"/>
      <c r="DR337" s="126"/>
      <c r="EB337" s="126"/>
      <c r="EL337" s="126"/>
      <c r="EV337" s="126"/>
      <c r="FF337" s="126"/>
      <c r="FP337" s="126"/>
      <c r="FZ337" s="126"/>
      <c r="GJ337" s="126"/>
      <c r="GT337" s="126"/>
      <c r="HD337" s="126"/>
      <c r="HN337" s="126"/>
      <c r="HX337" s="126"/>
    </row>
    <row xmlns:x14ac="http://schemas.microsoft.com/office/spreadsheetml/2009/9/ac" r="338" s="3" customFormat="true" x14ac:dyDescent="0.25">
      <c r="A338" s="396"/>
      <c r="B338" s="126"/>
      <c r="L338" s="126"/>
      <c r="V338" s="126"/>
      <c r="AF338" s="126"/>
      <c r="AP338" s="126"/>
      <c r="AZ338" s="126"/>
      <c r="BA338" s="126"/>
      <c r="BB338" s="126"/>
      <c r="BC338" s="126"/>
      <c r="BD338" s="126"/>
      <c r="BE338" s="126"/>
      <c r="BF338" s="126"/>
      <c r="BG338" s="126"/>
      <c r="BJ338" s="126"/>
      <c r="BT338" s="126"/>
      <c r="CD338" s="126"/>
      <c r="CN338" s="126"/>
      <c r="CX338" s="126"/>
      <c r="DH338" s="126"/>
      <c r="DR338" s="126"/>
      <c r="EB338" s="126"/>
      <c r="EL338" s="126"/>
      <c r="EV338" s="126"/>
      <c r="FF338" s="126"/>
      <c r="FP338" s="126"/>
      <c r="FZ338" s="126"/>
      <c r="GJ338" s="126"/>
      <c r="GT338" s="126"/>
      <c r="HD338" s="126"/>
      <c r="HN338" s="126"/>
      <c r="HX338" s="126"/>
    </row>
    <row xmlns:x14ac="http://schemas.microsoft.com/office/spreadsheetml/2009/9/ac" r="339" s="3" customFormat="true" x14ac:dyDescent="0.25">
      <c r="A339" s="396"/>
      <c r="B339" s="126"/>
      <c r="L339" s="126"/>
      <c r="V339" s="126"/>
      <c r="AF339" s="126"/>
      <c r="AP339" s="126"/>
      <c r="AZ339" s="126"/>
      <c r="BA339" s="126"/>
      <c r="BB339" s="126"/>
      <c r="BC339" s="126"/>
      <c r="BD339" s="126"/>
      <c r="BE339" s="126"/>
      <c r="BF339" s="126"/>
      <c r="BG339" s="126"/>
      <c r="BJ339" s="126"/>
      <c r="BT339" s="126"/>
      <c r="CD339" s="126"/>
      <c r="CN339" s="126"/>
      <c r="CX339" s="126"/>
      <c r="DH339" s="126"/>
      <c r="DR339" s="126"/>
      <c r="EB339" s="126"/>
      <c r="EL339" s="126"/>
      <c r="EV339" s="126"/>
      <c r="FF339" s="126"/>
      <c r="FP339" s="126"/>
      <c r="FZ339" s="126"/>
      <c r="GJ339" s="126"/>
      <c r="GT339" s="126"/>
      <c r="HD339" s="126"/>
      <c r="HN339" s="126"/>
      <c r="HX339" s="126"/>
    </row>
    <row xmlns:x14ac="http://schemas.microsoft.com/office/spreadsheetml/2009/9/ac" r="340" s="3" customFormat="true" x14ac:dyDescent="0.25">
      <c r="A340" s="396"/>
      <c r="B340" s="126"/>
      <c r="L340" s="126"/>
      <c r="V340" s="126"/>
      <c r="AF340" s="126"/>
      <c r="AP340" s="126"/>
      <c r="AZ340" s="126"/>
      <c r="BA340" s="126"/>
      <c r="BB340" s="126"/>
      <c r="BC340" s="126"/>
      <c r="BD340" s="126"/>
      <c r="BE340" s="126"/>
      <c r="BF340" s="126"/>
      <c r="BG340" s="126"/>
      <c r="BJ340" s="126"/>
      <c r="BT340" s="126"/>
      <c r="CD340" s="126"/>
      <c r="CN340" s="126"/>
      <c r="CX340" s="126"/>
      <c r="DH340" s="126"/>
      <c r="DR340" s="126"/>
      <c r="EB340" s="126"/>
      <c r="EL340" s="126"/>
      <c r="EV340" s="126"/>
      <c r="FF340" s="126"/>
      <c r="FP340" s="126"/>
      <c r="FZ340" s="126"/>
      <c r="GJ340" s="126"/>
      <c r="GT340" s="126"/>
      <c r="HD340" s="126"/>
      <c r="HN340" s="126"/>
      <c r="HX340" s="126"/>
    </row>
    <row xmlns:x14ac="http://schemas.microsoft.com/office/spreadsheetml/2009/9/ac" r="341" s="3" customFormat="true" x14ac:dyDescent="0.25">
      <c r="A341" s="396"/>
      <c r="B341" s="126"/>
      <c r="L341" s="126"/>
      <c r="V341" s="126"/>
      <c r="AF341" s="126"/>
      <c r="AP341" s="126"/>
      <c r="AZ341" s="126"/>
      <c r="BA341" s="126"/>
      <c r="BB341" s="126"/>
      <c r="BC341" s="126"/>
      <c r="BD341" s="126"/>
      <c r="BE341" s="126"/>
      <c r="BF341" s="126"/>
      <c r="BG341" s="126"/>
      <c r="BJ341" s="126"/>
      <c r="BT341" s="126"/>
      <c r="CD341" s="126"/>
      <c r="CN341" s="126"/>
      <c r="CX341" s="126"/>
      <c r="DH341" s="126"/>
      <c r="DR341" s="126"/>
      <c r="EB341" s="126"/>
      <c r="EL341" s="126"/>
      <c r="EV341" s="126"/>
      <c r="FF341" s="126"/>
      <c r="FP341" s="126"/>
      <c r="FZ341" s="126"/>
      <c r="GJ341" s="126"/>
      <c r="GT341" s="126"/>
      <c r="HD341" s="126"/>
      <c r="HN341" s="126"/>
      <c r="HX341" s="126"/>
    </row>
    <row xmlns:x14ac="http://schemas.microsoft.com/office/spreadsheetml/2009/9/ac" r="342" s="3" customFormat="true" x14ac:dyDescent="0.25">
      <c r="A342" s="396"/>
      <c r="B342" s="126"/>
      <c r="L342" s="126"/>
      <c r="V342" s="126"/>
      <c r="AF342" s="126"/>
      <c r="AP342" s="126"/>
      <c r="AZ342" s="126"/>
      <c r="BA342" s="126"/>
      <c r="BB342" s="126"/>
      <c r="BC342" s="126"/>
      <c r="BD342" s="126"/>
      <c r="BE342" s="126"/>
      <c r="BF342" s="126"/>
      <c r="BG342" s="126"/>
      <c r="BJ342" s="126"/>
      <c r="BT342" s="126"/>
      <c r="CD342" s="126"/>
      <c r="CN342" s="126"/>
      <c r="CX342" s="126"/>
      <c r="DH342" s="126"/>
      <c r="DR342" s="126"/>
      <c r="EB342" s="126"/>
      <c r="EL342" s="126"/>
      <c r="EV342" s="126"/>
      <c r="FF342" s="126"/>
      <c r="FP342" s="126"/>
      <c r="FZ342" s="126"/>
      <c r="GJ342" s="126"/>
      <c r="GT342" s="126"/>
      <c r="HD342" s="126"/>
      <c r="HN342" s="126"/>
      <c r="HX342" s="126"/>
    </row>
    <row xmlns:x14ac="http://schemas.microsoft.com/office/spreadsheetml/2009/9/ac" r="343" s="3" customFormat="true" x14ac:dyDescent="0.25">
      <c r="A343" s="396"/>
      <c r="B343" s="126"/>
      <c r="L343" s="126"/>
      <c r="V343" s="126"/>
      <c r="AF343" s="126"/>
      <c r="AP343" s="126"/>
      <c r="AZ343" s="126"/>
      <c r="BA343" s="126"/>
      <c r="BB343" s="126"/>
      <c r="BC343" s="126"/>
      <c r="BD343" s="126"/>
      <c r="BE343" s="126"/>
      <c r="BF343" s="126"/>
      <c r="BG343" s="126"/>
      <c r="BJ343" s="126"/>
      <c r="BT343" s="126"/>
      <c r="CD343" s="126"/>
      <c r="CN343" s="126"/>
      <c r="CX343" s="126"/>
      <c r="DH343" s="126"/>
      <c r="DR343" s="126"/>
      <c r="EB343" s="126"/>
      <c r="EL343" s="126"/>
      <c r="EV343" s="126"/>
      <c r="FF343" s="126"/>
      <c r="FP343" s="126"/>
      <c r="FZ343" s="126"/>
      <c r="GJ343" s="126"/>
      <c r="GT343" s="126"/>
      <c r="HD343" s="126"/>
      <c r="HN343" s="126"/>
      <c r="HX343" s="126"/>
    </row>
    <row xmlns:x14ac="http://schemas.microsoft.com/office/spreadsheetml/2009/9/ac" r="344" s="3" customFormat="true" x14ac:dyDescent="0.25">
      <c r="A344" s="396"/>
      <c r="B344" s="126"/>
      <c r="L344" s="126"/>
      <c r="V344" s="126"/>
      <c r="AF344" s="126"/>
      <c r="AP344" s="126"/>
      <c r="AZ344" s="126"/>
      <c r="BA344" s="126"/>
      <c r="BB344" s="126"/>
      <c r="BC344" s="126"/>
      <c r="BD344" s="126"/>
      <c r="BE344" s="126"/>
      <c r="BF344" s="126"/>
      <c r="BG344" s="126"/>
      <c r="BJ344" s="126"/>
      <c r="BT344" s="126"/>
      <c r="CD344" s="126"/>
      <c r="CN344" s="126"/>
      <c r="CX344" s="126"/>
      <c r="DH344" s="126"/>
      <c r="DR344" s="126"/>
      <c r="EB344" s="126"/>
      <c r="EL344" s="126"/>
      <c r="EV344" s="126"/>
      <c r="FF344" s="126"/>
      <c r="FP344" s="126"/>
      <c r="FZ344" s="126"/>
      <c r="GJ344" s="126"/>
      <c r="GT344" s="126"/>
      <c r="HD344" s="126"/>
      <c r="HN344" s="126"/>
      <c r="HX344" s="126"/>
    </row>
    <row xmlns:x14ac="http://schemas.microsoft.com/office/spreadsheetml/2009/9/ac" r="345" s="3" customFormat="true" x14ac:dyDescent="0.25">
      <c r="A345" s="396"/>
      <c r="B345" s="126"/>
      <c r="L345" s="126"/>
      <c r="V345" s="126"/>
      <c r="AF345" s="126"/>
      <c r="AP345" s="126"/>
      <c r="AZ345" s="126"/>
      <c r="BA345" s="126"/>
      <c r="BB345" s="126"/>
      <c r="BC345" s="126"/>
      <c r="BD345" s="126"/>
      <c r="BE345" s="126"/>
      <c r="BF345" s="126"/>
      <c r="BG345" s="126"/>
      <c r="BJ345" s="126"/>
      <c r="BT345" s="126"/>
      <c r="CD345" s="126"/>
      <c r="CN345" s="126"/>
      <c r="CX345" s="126"/>
      <c r="DH345" s="126"/>
      <c r="DR345" s="126"/>
      <c r="EB345" s="126"/>
      <c r="EL345" s="126"/>
      <c r="EV345" s="126"/>
      <c r="FF345" s="126"/>
      <c r="FP345" s="126"/>
      <c r="FZ345" s="126"/>
      <c r="GJ345" s="126"/>
      <c r="GT345" s="126"/>
      <c r="HD345" s="126"/>
      <c r="HN345" s="126"/>
      <c r="HX345" s="126"/>
    </row>
    <row xmlns:x14ac="http://schemas.microsoft.com/office/spreadsheetml/2009/9/ac" r="346" s="3" customFormat="true" x14ac:dyDescent="0.25">
      <c r="A346" s="396"/>
      <c r="B346" s="126"/>
      <c r="L346" s="126"/>
      <c r="V346" s="126"/>
      <c r="AF346" s="126"/>
      <c r="AP346" s="126"/>
      <c r="AZ346" s="126"/>
      <c r="BA346" s="126"/>
      <c r="BB346" s="126"/>
      <c r="BC346" s="126"/>
      <c r="BD346" s="126"/>
      <c r="BE346" s="126"/>
      <c r="BF346" s="126"/>
      <c r="BG346" s="126"/>
      <c r="BJ346" s="126"/>
      <c r="BT346" s="126"/>
      <c r="CD346" s="126"/>
      <c r="CN346" s="126"/>
      <c r="CX346" s="126"/>
      <c r="DH346" s="126"/>
      <c r="DR346" s="126"/>
      <c r="EB346" s="126"/>
      <c r="EL346" s="126"/>
      <c r="EV346" s="126"/>
      <c r="FF346" s="126"/>
      <c r="FP346" s="126"/>
      <c r="FZ346" s="126"/>
      <c r="GJ346" s="126"/>
      <c r="GT346" s="126"/>
      <c r="HD346" s="126"/>
      <c r="HN346" s="126"/>
      <c r="HX346" s="126"/>
    </row>
    <row xmlns:x14ac="http://schemas.microsoft.com/office/spreadsheetml/2009/9/ac" r="347" s="3" customFormat="true" x14ac:dyDescent="0.25">
      <c r="A347" s="396"/>
      <c r="B347" s="126"/>
      <c r="L347" s="126"/>
      <c r="V347" s="126"/>
      <c r="AF347" s="126"/>
      <c r="AP347" s="126"/>
      <c r="AZ347" s="126"/>
      <c r="BA347" s="126"/>
      <c r="BB347" s="126"/>
      <c r="BC347" s="126"/>
      <c r="BD347" s="126"/>
      <c r="BE347" s="126"/>
      <c r="BF347" s="126"/>
      <c r="BG347" s="126"/>
      <c r="BJ347" s="126"/>
      <c r="BT347" s="126"/>
      <c r="CD347" s="126"/>
      <c r="CN347" s="126"/>
      <c r="CX347" s="126"/>
      <c r="DH347" s="126"/>
      <c r="DR347" s="126"/>
      <c r="EB347" s="126"/>
      <c r="EL347" s="126"/>
      <c r="EV347" s="126"/>
      <c r="FF347" s="126"/>
      <c r="FP347" s="126"/>
      <c r="FZ347" s="126"/>
      <c r="GJ347" s="126"/>
      <c r="GT347" s="126"/>
      <c r="HD347" s="126"/>
      <c r="HN347" s="126"/>
      <c r="HX347" s="126"/>
    </row>
    <row xmlns:x14ac="http://schemas.microsoft.com/office/spreadsheetml/2009/9/ac" r="348" s="3" customFormat="true" x14ac:dyDescent="0.25">
      <c r="A348" s="396"/>
      <c r="B348" s="126"/>
      <c r="L348" s="126"/>
      <c r="V348" s="126"/>
      <c r="AF348" s="126"/>
      <c r="AP348" s="126"/>
      <c r="AZ348" s="126"/>
      <c r="BA348" s="126"/>
      <c r="BB348" s="126"/>
      <c r="BC348" s="126"/>
      <c r="BD348" s="126"/>
      <c r="BE348" s="126"/>
      <c r="BF348" s="126"/>
      <c r="BG348" s="126"/>
      <c r="BJ348" s="126"/>
      <c r="BT348" s="126"/>
      <c r="CD348" s="126"/>
      <c r="CN348" s="126"/>
      <c r="CX348" s="126"/>
      <c r="DH348" s="126"/>
      <c r="DR348" s="126"/>
      <c r="EB348" s="126"/>
      <c r="EL348" s="126"/>
      <c r="EV348" s="126"/>
      <c r="FF348" s="126"/>
      <c r="FP348" s="126"/>
      <c r="FZ348" s="126"/>
      <c r="GJ348" s="126"/>
      <c r="GT348" s="126"/>
      <c r="HD348" s="126"/>
      <c r="HN348" s="126"/>
      <c r="HX348" s="126"/>
    </row>
    <row xmlns:x14ac="http://schemas.microsoft.com/office/spreadsheetml/2009/9/ac" r="349" s="3" customFormat="true" x14ac:dyDescent="0.25">
      <c r="A349" s="396"/>
      <c r="B349" s="126"/>
      <c r="L349" s="126"/>
      <c r="V349" s="126"/>
      <c r="AF349" s="126"/>
      <c r="AP349" s="126"/>
      <c r="AZ349" s="126"/>
      <c r="BA349" s="126"/>
      <c r="BB349" s="126"/>
      <c r="BC349" s="126"/>
      <c r="BD349" s="126"/>
      <c r="BE349" s="126"/>
      <c r="BF349" s="126"/>
      <c r="BG349" s="126"/>
      <c r="BJ349" s="126"/>
      <c r="BT349" s="126"/>
      <c r="CD349" s="126"/>
      <c r="CN349" s="126"/>
      <c r="CX349" s="126"/>
      <c r="DH349" s="126"/>
      <c r="DR349" s="126"/>
      <c r="EB349" s="126"/>
      <c r="EL349" s="126"/>
      <c r="EV349" s="126"/>
      <c r="FF349" s="126"/>
      <c r="FP349" s="126"/>
      <c r="FZ349" s="126"/>
      <c r="GJ349" s="126"/>
      <c r="GT349" s="126"/>
      <c r="HD349" s="126"/>
      <c r="HN349" s="126"/>
      <c r="HX349" s="126"/>
    </row>
    <row xmlns:x14ac="http://schemas.microsoft.com/office/spreadsheetml/2009/9/ac" r="350" s="3" customFormat="true" x14ac:dyDescent="0.25">
      <c r="A350" s="396"/>
      <c r="B350" s="126"/>
      <c r="L350" s="126"/>
      <c r="V350" s="126"/>
      <c r="AF350" s="126"/>
      <c r="AP350" s="126"/>
      <c r="AZ350" s="126"/>
      <c r="BA350" s="126"/>
      <c r="BB350" s="126"/>
      <c r="BC350" s="126"/>
      <c r="BD350" s="126"/>
      <c r="BE350" s="126"/>
      <c r="BF350" s="126"/>
      <c r="BG350" s="126"/>
      <c r="BJ350" s="126"/>
      <c r="BT350" s="126"/>
      <c r="CD350" s="126"/>
      <c r="CN350" s="126"/>
      <c r="CX350" s="126"/>
      <c r="DH350" s="126"/>
      <c r="DR350" s="126"/>
      <c r="EB350" s="126"/>
      <c r="EL350" s="126"/>
      <c r="EV350" s="126"/>
      <c r="FF350" s="126"/>
      <c r="FP350" s="126"/>
      <c r="FZ350" s="126"/>
      <c r="GJ350" s="126"/>
      <c r="GT350" s="126"/>
      <c r="HD350" s="126"/>
      <c r="HN350" s="126"/>
      <c r="HX350" s="126"/>
    </row>
    <row xmlns:x14ac="http://schemas.microsoft.com/office/spreadsheetml/2009/9/ac" r="351" s="3" customFormat="true" x14ac:dyDescent="0.25">
      <c r="A351" s="396"/>
      <c r="B351" s="126"/>
      <c r="L351" s="126"/>
      <c r="V351" s="126"/>
      <c r="AF351" s="126"/>
      <c r="AP351" s="126"/>
      <c r="AZ351" s="126"/>
      <c r="BA351" s="126"/>
      <c r="BB351" s="126"/>
      <c r="BC351" s="126"/>
      <c r="BD351" s="126"/>
      <c r="BE351" s="126"/>
      <c r="BF351" s="126"/>
      <c r="BG351" s="126"/>
      <c r="BJ351" s="126"/>
      <c r="BT351" s="126"/>
      <c r="CD351" s="126"/>
      <c r="CN351" s="126"/>
      <c r="CX351" s="126"/>
      <c r="DH351" s="126"/>
      <c r="DR351" s="126"/>
      <c r="EB351" s="126"/>
      <c r="EL351" s="126"/>
      <c r="EV351" s="126"/>
      <c r="FF351" s="126"/>
      <c r="FP351" s="126"/>
      <c r="FZ351" s="126"/>
      <c r="GJ351" s="126"/>
      <c r="GT351" s="126"/>
      <c r="HD351" s="126"/>
      <c r="HN351" s="126"/>
      <c r="HX351" s="126"/>
    </row>
    <row xmlns:x14ac="http://schemas.microsoft.com/office/spreadsheetml/2009/9/ac" r="352" s="3" customFormat="true" x14ac:dyDescent="0.25">
      <c r="A352" s="396"/>
      <c r="B352" s="126"/>
      <c r="L352" s="126"/>
      <c r="V352" s="126"/>
      <c r="AF352" s="126"/>
      <c r="AP352" s="126"/>
      <c r="AZ352" s="126"/>
      <c r="BA352" s="126"/>
      <c r="BB352" s="126"/>
      <c r="BC352" s="126"/>
      <c r="BD352" s="126"/>
      <c r="BE352" s="126"/>
      <c r="BF352" s="126"/>
      <c r="BG352" s="126"/>
      <c r="BJ352" s="126"/>
      <c r="BT352" s="126"/>
      <c r="CD352" s="126"/>
      <c r="CN352" s="126"/>
      <c r="CX352" s="126"/>
      <c r="DH352" s="126"/>
      <c r="DR352" s="126"/>
      <c r="EB352" s="126"/>
      <c r="EL352" s="126"/>
      <c r="EV352" s="126"/>
      <c r="FF352" s="126"/>
      <c r="FP352" s="126"/>
      <c r="FZ352" s="126"/>
      <c r="GJ352" s="126"/>
      <c r="GT352" s="126"/>
      <c r="HD352" s="126"/>
      <c r="HN352" s="126"/>
      <c r="HX352" s="126"/>
    </row>
    <row xmlns:x14ac="http://schemas.microsoft.com/office/spreadsheetml/2009/9/ac" r="353" s="3" customFormat="true" x14ac:dyDescent="0.25">
      <c r="A353" s="396"/>
      <c r="B353" s="126"/>
      <c r="L353" s="126"/>
      <c r="V353" s="126"/>
      <c r="AF353" s="126"/>
      <c r="AP353" s="126"/>
      <c r="AZ353" s="126"/>
      <c r="BA353" s="126"/>
      <c r="BB353" s="126"/>
      <c r="BC353" s="126"/>
      <c r="BD353" s="126"/>
      <c r="BE353" s="126"/>
      <c r="BF353" s="126"/>
      <c r="BG353" s="126"/>
      <c r="BJ353" s="126"/>
      <c r="BT353" s="126"/>
      <c r="CD353" s="126"/>
      <c r="CN353" s="126"/>
      <c r="CX353" s="126"/>
      <c r="DH353" s="126"/>
      <c r="DR353" s="126"/>
      <c r="EB353" s="126"/>
      <c r="EL353" s="126"/>
      <c r="EV353" s="126"/>
      <c r="FF353" s="126"/>
      <c r="FP353" s="126"/>
      <c r="FZ353" s="126"/>
      <c r="GJ353" s="126"/>
      <c r="GT353" s="126"/>
      <c r="HD353" s="126"/>
      <c r="HN353" s="126"/>
      <c r="HX353" s="126"/>
    </row>
    <row xmlns:x14ac="http://schemas.microsoft.com/office/spreadsheetml/2009/9/ac" r="354" s="3" customFormat="true" x14ac:dyDescent="0.25">
      <c r="A354" s="396"/>
      <c r="B354" s="126"/>
      <c r="L354" s="126"/>
      <c r="V354" s="126"/>
      <c r="AF354" s="126"/>
      <c r="AP354" s="126"/>
      <c r="AZ354" s="126"/>
      <c r="BA354" s="126"/>
      <c r="BB354" s="126"/>
      <c r="BC354" s="126"/>
      <c r="BD354" s="126"/>
      <c r="BE354" s="126"/>
      <c r="BF354" s="126"/>
      <c r="BG354" s="126"/>
      <c r="BJ354" s="126"/>
      <c r="BT354" s="126"/>
      <c r="CD354" s="126"/>
      <c r="CN354" s="126"/>
      <c r="CX354" s="126"/>
      <c r="DH354" s="126"/>
      <c r="DR354" s="126"/>
      <c r="EB354" s="126"/>
      <c r="EL354" s="126"/>
      <c r="EV354" s="126"/>
      <c r="FF354" s="126"/>
      <c r="FP354" s="126"/>
      <c r="FZ354" s="126"/>
      <c r="GJ354" s="126"/>
      <c r="GT354" s="126"/>
      <c r="HD354" s="126"/>
      <c r="HN354" s="126"/>
      <c r="HX354" s="126"/>
    </row>
    <row xmlns:x14ac="http://schemas.microsoft.com/office/spreadsheetml/2009/9/ac" r="355" s="3" customFormat="true" x14ac:dyDescent="0.25">
      <c r="A355" s="396"/>
      <c r="B355" s="126"/>
      <c r="L355" s="126"/>
      <c r="V355" s="126"/>
      <c r="AF355" s="126"/>
      <c r="AP355" s="126"/>
      <c r="AZ355" s="126"/>
      <c r="BA355" s="126"/>
      <c r="BB355" s="126"/>
      <c r="BC355" s="126"/>
      <c r="BD355" s="126"/>
      <c r="BE355" s="126"/>
      <c r="BF355" s="126"/>
      <c r="BG355" s="126"/>
      <c r="BJ355" s="126"/>
      <c r="BT355" s="126"/>
      <c r="CD355" s="126"/>
      <c r="CN355" s="126"/>
      <c r="CX355" s="126"/>
      <c r="DH355" s="126"/>
      <c r="DR355" s="126"/>
      <c r="EB355" s="126"/>
      <c r="EL355" s="126"/>
      <c r="EV355" s="126"/>
      <c r="FF355" s="126"/>
      <c r="FP355" s="126"/>
      <c r="FZ355" s="126"/>
      <c r="GJ355" s="126"/>
      <c r="GT355" s="126"/>
      <c r="HD355" s="126"/>
      <c r="HN355" s="126"/>
      <c r="HX355" s="126"/>
    </row>
    <row xmlns:x14ac="http://schemas.microsoft.com/office/spreadsheetml/2009/9/ac" r="356" s="3" customFormat="true" x14ac:dyDescent="0.25">
      <c r="A356" s="396"/>
      <c r="B356" s="126"/>
      <c r="L356" s="126"/>
      <c r="V356" s="126"/>
      <c r="AF356" s="126"/>
      <c r="AP356" s="126"/>
      <c r="AZ356" s="126"/>
      <c r="BA356" s="126"/>
      <c r="BB356" s="126"/>
      <c r="BC356" s="126"/>
      <c r="BD356" s="126"/>
      <c r="BE356" s="126"/>
      <c r="BF356" s="126"/>
      <c r="BG356" s="126"/>
      <c r="BJ356" s="126"/>
      <c r="BT356" s="126"/>
      <c r="CD356" s="126"/>
      <c r="CN356" s="126"/>
      <c r="CX356" s="126"/>
      <c r="DH356" s="126"/>
      <c r="DR356" s="126"/>
      <c r="EB356" s="126"/>
      <c r="EL356" s="126"/>
      <c r="EV356" s="126"/>
      <c r="FF356" s="126"/>
      <c r="FP356" s="126"/>
      <c r="FZ356" s="126"/>
      <c r="GJ356" s="126"/>
      <c r="GT356" s="126"/>
      <c r="HD356" s="126"/>
      <c r="HN356" s="126"/>
      <c r="HX356" s="126"/>
    </row>
    <row xmlns:x14ac="http://schemas.microsoft.com/office/spreadsheetml/2009/9/ac" r="357" s="3" customFormat="true" x14ac:dyDescent="0.25">
      <c r="A357" s="396"/>
      <c r="B357" s="126"/>
      <c r="L357" s="126"/>
      <c r="V357" s="126"/>
      <c r="AF357" s="126"/>
      <c r="AP357" s="126"/>
      <c r="AZ357" s="126"/>
      <c r="BA357" s="126"/>
      <c r="BB357" s="126"/>
      <c r="BC357" s="126"/>
      <c r="BD357" s="126"/>
      <c r="BE357" s="126"/>
      <c r="BF357" s="126"/>
      <c r="BG357" s="126"/>
      <c r="BJ357" s="126"/>
      <c r="BT357" s="126"/>
      <c r="CD357" s="126"/>
      <c r="CN357" s="126"/>
      <c r="CX357" s="126"/>
      <c r="DH357" s="126"/>
      <c r="DR357" s="126"/>
      <c r="EB357" s="126"/>
      <c r="EL357" s="126"/>
      <c r="EV357" s="126"/>
      <c r="FF357" s="126"/>
      <c r="FP357" s="126"/>
      <c r="FZ357" s="126"/>
      <c r="GJ357" s="126"/>
      <c r="GT357" s="126"/>
      <c r="HD357" s="126"/>
      <c r="HN357" s="126"/>
      <c r="HX357" s="126"/>
    </row>
    <row xmlns:x14ac="http://schemas.microsoft.com/office/spreadsheetml/2009/9/ac" r="358" s="3" customFormat="true" x14ac:dyDescent="0.25">
      <c r="A358" s="396"/>
      <c r="B358" s="126"/>
      <c r="L358" s="126"/>
      <c r="V358" s="126"/>
      <c r="AF358" s="126"/>
      <c r="AP358" s="126"/>
      <c r="AZ358" s="126"/>
      <c r="BA358" s="126"/>
      <c r="BB358" s="126"/>
      <c r="BC358" s="126"/>
      <c r="BD358" s="126"/>
      <c r="BE358" s="126"/>
      <c r="BF358" s="126"/>
      <c r="BG358" s="126"/>
      <c r="BJ358" s="126"/>
      <c r="BT358" s="126"/>
      <c r="CD358" s="126"/>
      <c r="CN358" s="126"/>
      <c r="CX358" s="126"/>
      <c r="DH358" s="126"/>
      <c r="DR358" s="126"/>
      <c r="EB358" s="126"/>
      <c r="EL358" s="126"/>
      <c r="EV358" s="126"/>
      <c r="FF358" s="126"/>
      <c r="FP358" s="126"/>
      <c r="FZ358" s="126"/>
      <c r="GJ358" s="126"/>
      <c r="GT358" s="126"/>
      <c r="HD358" s="126"/>
      <c r="HN358" s="126"/>
      <c r="HX358" s="126"/>
    </row>
    <row xmlns:x14ac="http://schemas.microsoft.com/office/spreadsheetml/2009/9/ac" r="359" s="3" customFormat="true" x14ac:dyDescent="0.25">
      <c r="A359" s="396"/>
      <c r="B359" s="126"/>
      <c r="L359" s="126"/>
      <c r="V359" s="126"/>
      <c r="AF359" s="126"/>
      <c r="AP359" s="126"/>
      <c r="AZ359" s="126"/>
      <c r="BA359" s="126"/>
      <c r="BB359" s="126"/>
      <c r="BC359" s="126"/>
      <c r="BD359" s="126"/>
      <c r="BE359" s="126"/>
      <c r="BF359" s="126"/>
      <c r="BG359" s="126"/>
      <c r="BJ359" s="126"/>
      <c r="BT359" s="126"/>
      <c r="CD359" s="126"/>
      <c r="CN359" s="126"/>
      <c r="CX359" s="126"/>
      <c r="DH359" s="126"/>
      <c r="DR359" s="126"/>
      <c r="EB359" s="126"/>
      <c r="EL359" s="126"/>
      <c r="EV359" s="126"/>
      <c r="FF359" s="126"/>
      <c r="FP359" s="126"/>
      <c r="FZ359" s="126"/>
      <c r="GJ359" s="126"/>
      <c r="GT359" s="126"/>
      <c r="HD359" s="126"/>
      <c r="HN359" s="126"/>
      <c r="HX359" s="126"/>
    </row>
    <row xmlns:x14ac="http://schemas.microsoft.com/office/spreadsheetml/2009/9/ac" r="360" s="3" customFormat="true" x14ac:dyDescent="0.25">
      <c r="A360" s="396"/>
      <c r="B360" s="126"/>
      <c r="L360" s="126"/>
      <c r="V360" s="126"/>
      <c r="AF360" s="126"/>
      <c r="AP360" s="126"/>
      <c r="AZ360" s="126"/>
      <c r="BA360" s="126"/>
      <c r="BB360" s="126"/>
      <c r="BC360" s="126"/>
      <c r="BD360" s="126"/>
      <c r="BE360" s="126"/>
      <c r="BF360" s="126"/>
      <c r="BG360" s="126"/>
      <c r="BJ360" s="126"/>
      <c r="BT360" s="126"/>
      <c r="CD360" s="126"/>
      <c r="CN360" s="126"/>
      <c r="CX360" s="126"/>
      <c r="DH360" s="126"/>
      <c r="DR360" s="126"/>
      <c r="EB360" s="126"/>
      <c r="EL360" s="126"/>
      <c r="EV360" s="126"/>
      <c r="FF360" s="126"/>
      <c r="FP360" s="126"/>
      <c r="FZ360" s="126"/>
      <c r="GJ360" s="126"/>
      <c r="GT360" s="126"/>
      <c r="HD360" s="126"/>
      <c r="HN360" s="126"/>
      <c r="HX360" s="126"/>
    </row>
    <row xmlns:x14ac="http://schemas.microsoft.com/office/spreadsheetml/2009/9/ac" r="361" s="3" customFormat="true" x14ac:dyDescent="0.25">
      <c r="A361" s="396"/>
      <c r="B361" s="126"/>
      <c r="L361" s="126"/>
      <c r="V361" s="126"/>
      <c r="AF361" s="126"/>
      <c r="AP361" s="126"/>
      <c r="AZ361" s="126"/>
      <c r="BA361" s="126"/>
      <c r="BB361" s="126"/>
      <c r="BC361" s="126"/>
      <c r="BD361" s="126"/>
      <c r="BE361" s="126"/>
      <c r="BF361" s="126"/>
      <c r="BG361" s="126"/>
      <c r="BJ361" s="126"/>
      <c r="BT361" s="126"/>
      <c r="CD361" s="126"/>
      <c r="CN361" s="126"/>
      <c r="CX361" s="126"/>
      <c r="DH361" s="126"/>
      <c r="DR361" s="126"/>
      <c r="EB361" s="126"/>
      <c r="EL361" s="126"/>
      <c r="EV361" s="126"/>
      <c r="FF361" s="126"/>
      <c r="FP361" s="126"/>
      <c r="FZ361" s="126"/>
      <c r="GJ361" s="126"/>
      <c r="GT361" s="126"/>
      <c r="HD361" s="126"/>
      <c r="HN361" s="126"/>
      <c r="HX361" s="126"/>
    </row>
    <row xmlns:x14ac="http://schemas.microsoft.com/office/spreadsheetml/2009/9/ac" r="362" s="3" customFormat="true" x14ac:dyDescent="0.25">
      <c r="A362" s="396"/>
      <c r="B362" s="126"/>
      <c r="L362" s="126"/>
      <c r="V362" s="126"/>
      <c r="AF362" s="126"/>
      <c r="AP362" s="126"/>
      <c r="AZ362" s="126"/>
      <c r="BA362" s="126"/>
      <c r="BB362" s="126"/>
      <c r="BC362" s="126"/>
      <c r="BD362" s="126"/>
      <c r="BE362" s="126"/>
      <c r="BF362" s="126"/>
      <c r="BG362" s="126"/>
      <c r="BJ362" s="126"/>
      <c r="BT362" s="126"/>
      <c r="CD362" s="126"/>
      <c r="CN362" s="126"/>
      <c r="CX362" s="126"/>
      <c r="DH362" s="126"/>
      <c r="DR362" s="126"/>
      <c r="EB362" s="126"/>
      <c r="EL362" s="126"/>
      <c r="EV362" s="126"/>
      <c r="FF362" s="126"/>
      <c r="FP362" s="126"/>
      <c r="FZ362" s="126"/>
      <c r="GJ362" s="126"/>
      <c r="GT362" s="126"/>
      <c r="HD362" s="126"/>
      <c r="HN362" s="126"/>
      <c r="HX362" s="126"/>
    </row>
    <row xmlns:x14ac="http://schemas.microsoft.com/office/spreadsheetml/2009/9/ac" r="363" s="3" customFormat="true" x14ac:dyDescent="0.25">
      <c r="A363" s="396"/>
      <c r="B363" s="126"/>
      <c r="L363" s="126"/>
      <c r="V363" s="126"/>
      <c r="AF363" s="126"/>
      <c r="AP363" s="126"/>
      <c r="AZ363" s="126"/>
      <c r="BA363" s="126"/>
      <c r="BB363" s="126"/>
      <c r="BC363" s="126"/>
      <c r="BD363" s="126"/>
      <c r="BE363" s="126"/>
      <c r="BF363" s="126"/>
      <c r="BG363" s="126"/>
      <c r="BJ363" s="126"/>
      <c r="BT363" s="126"/>
      <c r="CD363" s="126"/>
      <c r="CN363" s="126"/>
      <c r="CX363" s="126"/>
      <c r="DH363" s="126"/>
      <c r="DR363" s="126"/>
      <c r="EB363" s="126"/>
      <c r="EL363" s="126"/>
      <c r="EV363" s="126"/>
      <c r="FF363" s="126"/>
      <c r="FP363" s="126"/>
      <c r="FZ363" s="126"/>
      <c r="GJ363" s="126"/>
      <c r="GT363" s="126"/>
      <c r="HD363" s="126"/>
      <c r="HN363" s="126"/>
      <c r="HX363" s="126"/>
    </row>
    <row xmlns:x14ac="http://schemas.microsoft.com/office/spreadsheetml/2009/9/ac" r="364" s="3" customFormat="true" x14ac:dyDescent="0.25">
      <c r="A364" s="396"/>
      <c r="B364" s="126"/>
      <c r="L364" s="126"/>
      <c r="V364" s="126"/>
      <c r="AF364" s="126"/>
      <c r="AP364" s="126"/>
      <c r="AZ364" s="126"/>
      <c r="BA364" s="126"/>
      <c r="BB364" s="126"/>
      <c r="BC364" s="126"/>
      <c r="BD364" s="126"/>
      <c r="BE364" s="126"/>
      <c r="BF364" s="126"/>
      <c r="BG364" s="126"/>
      <c r="BJ364" s="126"/>
      <c r="BT364" s="126"/>
      <c r="CD364" s="126"/>
      <c r="CN364" s="126"/>
      <c r="CX364" s="126"/>
      <c r="DH364" s="126"/>
      <c r="DR364" s="126"/>
      <c r="EB364" s="126"/>
      <c r="EL364" s="126"/>
      <c r="EV364" s="126"/>
      <c r="FF364" s="126"/>
      <c r="FP364" s="126"/>
      <c r="FZ364" s="126"/>
      <c r="GJ364" s="126"/>
      <c r="GT364" s="126"/>
      <c r="HD364" s="126"/>
      <c r="HN364" s="126"/>
      <c r="HX364" s="126"/>
    </row>
    <row xmlns:x14ac="http://schemas.microsoft.com/office/spreadsheetml/2009/9/ac" r="365" s="3" customFormat="true" x14ac:dyDescent="0.25">
      <c r="A365" s="396"/>
      <c r="B365" s="126"/>
      <c r="L365" s="126"/>
      <c r="V365" s="126"/>
      <c r="AF365" s="126"/>
      <c r="AP365" s="126"/>
      <c r="AZ365" s="126"/>
      <c r="BA365" s="126"/>
      <c r="BB365" s="126"/>
      <c r="BC365" s="126"/>
      <c r="BD365" s="126"/>
      <c r="BE365" s="126"/>
      <c r="BF365" s="126"/>
      <c r="BG365" s="126"/>
      <c r="BJ365" s="126"/>
      <c r="BT365" s="126"/>
      <c r="CD365" s="126"/>
      <c r="CN365" s="126"/>
      <c r="CX365" s="126"/>
      <c r="DH365" s="126"/>
      <c r="DR365" s="126"/>
      <c r="EB365" s="126"/>
      <c r="EL365" s="126"/>
      <c r="EV365" s="126"/>
      <c r="FF365" s="126"/>
      <c r="FP365" s="126"/>
      <c r="FZ365" s="126"/>
      <c r="GJ365" s="126"/>
      <c r="GT365" s="126"/>
      <c r="HD365" s="126"/>
      <c r="HN365" s="126"/>
      <c r="HX365" s="126"/>
    </row>
    <row xmlns:x14ac="http://schemas.microsoft.com/office/spreadsheetml/2009/9/ac" r="366" s="3" customFormat="true" x14ac:dyDescent="0.25">
      <c r="A366" s="396"/>
      <c r="B366" s="126"/>
      <c r="L366" s="126"/>
      <c r="V366" s="126"/>
      <c r="AF366" s="126"/>
      <c r="AP366" s="126"/>
      <c r="AZ366" s="126"/>
      <c r="BA366" s="126"/>
      <c r="BB366" s="126"/>
      <c r="BC366" s="126"/>
      <c r="BD366" s="126"/>
      <c r="BE366" s="126"/>
      <c r="BF366" s="126"/>
      <c r="BG366" s="126"/>
      <c r="BJ366" s="126"/>
      <c r="BT366" s="126"/>
      <c r="CD366" s="126"/>
      <c r="CN366" s="126"/>
      <c r="CX366" s="126"/>
      <c r="DH366" s="126"/>
      <c r="DR366" s="126"/>
      <c r="EB366" s="126"/>
      <c r="EL366" s="126"/>
      <c r="EV366" s="126"/>
      <c r="FF366" s="126"/>
      <c r="FP366" s="126"/>
      <c r="FZ366" s="126"/>
      <c r="GJ366" s="126"/>
      <c r="GT366" s="126"/>
      <c r="HD366" s="126"/>
      <c r="HN366" s="126"/>
      <c r="HX366" s="126"/>
    </row>
    <row xmlns:x14ac="http://schemas.microsoft.com/office/spreadsheetml/2009/9/ac" r="367" s="3" customFormat="true" x14ac:dyDescent="0.25">
      <c r="A367" s="396"/>
      <c r="B367" s="126"/>
      <c r="L367" s="126"/>
      <c r="V367" s="126"/>
      <c r="AF367" s="126"/>
      <c r="AP367" s="126"/>
      <c r="AZ367" s="126"/>
      <c r="BA367" s="126"/>
      <c r="BB367" s="126"/>
      <c r="BC367" s="126"/>
      <c r="BD367" s="126"/>
      <c r="BE367" s="126"/>
      <c r="BF367" s="126"/>
      <c r="BG367" s="126"/>
      <c r="BJ367" s="126"/>
      <c r="BT367" s="126"/>
      <c r="CD367" s="126"/>
      <c r="CN367" s="126"/>
      <c r="CX367" s="126"/>
      <c r="DH367" s="126"/>
      <c r="DR367" s="126"/>
      <c r="EB367" s="126"/>
      <c r="EL367" s="126"/>
      <c r="EV367" s="126"/>
      <c r="FF367" s="126"/>
      <c r="FP367" s="126"/>
      <c r="FZ367" s="126"/>
      <c r="GJ367" s="126"/>
      <c r="GT367" s="126"/>
      <c r="HD367" s="126"/>
      <c r="HN367" s="126"/>
      <c r="HX367" s="126"/>
    </row>
    <row xmlns:x14ac="http://schemas.microsoft.com/office/spreadsheetml/2009/9/ac" r="368" s="3" customFormat="true" x14ac:dyDescent="0.25">
      <c r="A368" s="396"/>
      <c r="B368" s="126"/>
      <c r="L368" s="126"/>
      <c r="V368" s="126"/>
      <c r="AF368" s="126"/>
      <c r="AP368" s="126"/>
      <c r="AZ368" s="126"/>
      <c r="BA368" s="126"/>
      <c r="BB368" s="126"/>
      <c r="BC368" s="126"/>
      <c r="BD368" s="126"/>
      <c r="BE368" s="126"/>
      <c r="BF368" s="126"/>
      <c r="BG368" s="126"/>
      <c r="BJ368" s="126"/>
      <c r="BT368" s="126"/>
      <c r="CD368" s="126"/>
      <c r="CN368" s="126"/>
      <c r="CX368" s="126"/>
      <c r="DH368" s="126"/>
      <c r="DR368" s="126"/>
      <c r="EB368" s="126"/>
      <c r="EL368" s="126"/>
      <c r="EV368" s="126"/>
      <c r="FF368" s="126"/>
      <c r="FP368" s="126"/>
      <c r="FZ368" s="126"/>
      <c r="GJ368" s="126"/>
      <c r="GT368" s="126"/>
      <c r="HD368" s="126"/>
      <c r="HN368" s="126"/>
      <c r="HX368" s="126"/>
    </row>
    <row xmlns:x14ac="http://schemas.microsoft.com/office/spreadsheetml/2009/9/ac" r="369" s="3" customFormat="true" x14ac:dyDescent="0.25">
      <c r="A369" s="396"/>
      <c r="B369" s="126"/>
      <c r="L369" s="126"/>
      <c r="V369" s="126"/>
      <c r="AF369" s="126"/>
      <c r="AP369" s="126"/>
      <c r="AZ369" s="126"/>
      <c r="BA369" s="126"/>
      <c r="BB369" s="126"/>
      <c r="BC369" s="126"/>
      <c r="BD369" s="126"/>
      <c r="BE369" s="126"/>
      <c r="BF369" s="126"/>
      <c r="BG369" s="126"/>
      <c r="BJ369" s="126"/>
      <c r="BT369" s="126"/>
      <c r="CD369" s="126"/>
      <c r="CN369" s="126"/>
      <c r="CX369" s="126"/>
      <c r="DH369" s="126"/>
      <c r="DR369" s="126"/>
      <c r="EB369" s="126"/>
      <c r="EL369" s="126"/>
      <c r="EV369" s="126"/>
      <c r="FF369" s="126"/>
      <c r="FP369" s="126"/>
      <c r="FZ369" s="126"/>
      <c r="GJ369" s="126"/>
      <c r="GT369" s="126"/>
      <c r="HD369" s="126"/>
      <c r="HN369" s="126"/>
      <c r="HX369" s="126"/>
    </row>
    <row xmlns:x14ac="http://schemas.microsoft.com/office/spreadsheetml/2009/9/ac" r="370" s="3" customFormat="true" x14ac:dyDescent="0.25">
      <c r="A370" s="396"/>
      <c r="B370" s="126"/>
      <c r="L370" s="126"/>
      <c r="V370" s="126"/>
      <c r="AF370" s="126"/>
      <c r="AP370" s="126"/>
      <c r="AZ370" s="126"/>
      <c r="BA370" s="126"/>
      <c r="BB370" s="126"/>
      <c r="BC370" s="126"/>
      <c r="BD370" s="126"/>
      <c r="BE370" s="126"/>
      <c r="BF370" s="126"/>
      <c r="BG370" s="126"/>
      <c r="BJ370" s="126"/>
      <c r="BT370" s="126"/>
      <c r="CD370" s="126"/>
      <c r="CN370" s="126"/>
      <c r="CX370" s="126"/>
      <c r="DH370" s="126"/>
      <c r="DR370" s="126"/>
      <c r="EB370" s="126"/>
      <c r="EL370" s="126"/>
      <c r="EV370" s="126"/>
      <c r="FF370" s="126"/>
      <c r="FP370" s="126"/>
      <c r="FZ370" s="126"/>
      <c r="GJ370" s="126"/>
      <c r="GT370" s="126"/>
      <c r="HD370" s="126"/>
      <c r="HN370" s="126"/>
      <c r="HX370" s="126"/>
    </row>
    <row xmlns:x14ac="http://schemas.microsoft.com/office/spreadsheetml/2009/9/ac" r="371" s="3" customFormat="true" x14ac:dyDescent="0.25">
      <c r="A371" s="396"/>
      <c r="B371" s="126"/>
      <c r="L371" s="126"/>
      <c r="V371" s="126"/>
      <c r="AF371" s="126"/>
      <c r="AP371" s="126"/>
      <c r="AZ371" s="126"/>
      <c r="BA371" s="126"/>
      <c r="BB371" s="126"/>
      <c r="BC371" s="126"/>
      <c r="BD371" s="126"/>
      <c r="BE371" s="126"/>
      <c r="BF371" s="126"/>
      <c r="BG371" s="126"/>
      <c r="BJ371" s="126"/>
      <c r="BT371" s="126"/>
      <c r="CD371" s="126"/>
      <c r="CN371" s="126"/>
      <c r="CX371" s="126"/>
      <c r="DH371" s="126"/>
      <c r="DR371" s="126"/>
      <c r="EB371" s="126"/>
      <c r="EL371" s="126"/>
      <c r="EV371" s="126"/>
      <c r="FF371" s="126"/>
      <c r="FP371" s="126"/>
      <c r="FZ371" s="126"/>
      <c r="GJ371" s="126"/>
      <c r="GT371" s="126"/>
      <c r="HD371" s="126"/>
      <c r="HN371" s="126"/>
      <c r="HX371" s="126"/>
    </row>
    <row xmlns:x14ac="http://schemas.microsoft.com/office/spreadsheetml/2009/9/ac" r="372" s="3" customFormat="true" x14ac:dyDescent="0.25">
      <c r="A372" s="396"/>
      <c r="B372" s="126"/>
      <c r="L372" s="126"/>
      <c r="V372" s="126"/>
      <c r="AF372" s="126"/>
      <c r="AP372" s="126"/>
      <c r="AZ372" s="126"/>
      <c r="BA372" s="126"/>
      <c r="BB372" s="126"/>
      <c r="BC372" s="126"/>
      <c r="BD372" s="126"/>
      <c r="BE372" s="126"/>
      <c r="BF372" s="126"/>
      <c r="BG372" s="126"/>
      <c r="BJ372" s="126"/>
      <c r="BT372" s="126"/>
      <c r="CD372" s="126"/>
      <c r="CN372" s="126"/>
      <c r="CX372" s="126"/>
      <c r="DH372" s="126"/>
      <c r="DR372" s="126"/>
      <c r="EB372" s="126"/>
      <c r="EL372" s="126"/>
      <c r="EV372" s="126"/>
      <c r="FF372" s="126"/>
      <c r="FP372" s="126"/>
      <c r="FZ372" s="126"/>
      <c r="GJ372" s="126"/>
      <c r="GT372" s="126"/>
      <c r="HD372" s="126"/>
      <c r="HN372" s="126"/>
      <c r="HX372" s="126"/>
    </row>
    <row xmlns:x14ac="http://schemas.microsoft.com/office/spreadsheetml/2009/9/ac" r="373" s="3" customFormat="true" x14ac:dyDescent="0.25">
      <c r="A373" s="396"/>
      <c r="B373" s="126"/>
      <c r="L373" s="126"/>
      <c r="V373" s="126"/>
      <c r="AF373" s="126"/>
      <c r="AP373" s="126"/>
      <c r="AZ373" s="126"/>
      <c r="BA373" s="126"/>
      <c r="BB373" s="126"/>
      <c r="BC373" s="126"/>
      <c r="BD373" s="126"/>
      <c r="BE373" s="126"/>
      <c r="BF373" s="126"/>
      <c r="BG373" s="126"/>
      <c r="BJ373" s="126"/>
      <c r="BT373" s="126"/>
      <c r="CD373" s="126"/>
      <c r="CN373" s="126"/>
      <c r="CX373" s="126"/>
      <c r="DH373" s="126"/>
      <c r="DR373" s="126"/>
      <c r="EB373" s="126"/>
      <c r="EL373" s="126"/>
      <c r="EV373" s="126"/>
      <c r="FF373" s="126"/>
      <c r="FP373" s="126"/>
      <c r="FZ373" s="126"/>
      <c r="GJ373" s="126"/>
      <c r="GT373" s="126"/>
      <c r="HD373" s="126"/>
      <c r="HN373" s="126"/>
      <c r="HX373" s="126"/>
    </row>
    <row xmlns:x14ac="http://schemas.microsoft.com/office/spreadsheetml/2009/9/ac" r="374" s="3" customFormat="true" x14ac:dyDescent="0.25">
      <c r="A374" s="396"/>
      <c r="B374" s="126"/>
      <c r="L374" s="126"/>
      <c r="V374" s="126"/>
      <c r="AF374" s="126"/>
      <c r="AP374" s="126"/>
      <c r="AZ374" s="126"/>
      <c r="BA374" s="126"/>
      <c r="BB374" s="126"/>
      <c r="BC374" s="126"/>
      <c r="BD374" s="126"/>
      <c r="BE374" s="126"/>
      <c r="BF374" s="126"/>
      <c r="BG374" s="126"/>
      <c r="BJ374" s="126"/>
      <c r="BT374" s="126"/>
      <c r="CD374" s="126"/>
      <c r="CN374" s="126"/>
      <c r="CX374" s="126"/>
      <c r="DH374" s="126"/>
      <c r="DR374" s="126"/>
      <c r="EB374" s="126"/>
      <c r="EL374" s="126"/>
      <c r="EV374" s="126"/>
      <c r="FF374" s="126"/>
      <c r="FP374" s="126"/>
      <c r="FZ374" s="126"/>
      <c r="GJ374" s="126"/>
      <c r="GT374" s="126"/>
      <c r="HD374" s="126"/>
      <c r="HN374" s="126"/>
      <c r="HX374" s="126"/>
    </row>
    <row xmlns:x14ac="http://schemas.microsoft.com/office/spreadsheetml/2009/9/ac" r="375" s="3" customFormat="true" x14ac:dyDescent="0.25">
      <c r="A375" s="396"/>
      <c r="B375" s="126"/>
      <c r="L375" s="126"/>
      <c r="V375" s="126"/>
      <c r="AF375" s="126"/>
      <c r="AP375" s="126"/>
      <c r="AZ375" s="126"/>
      <c r="BA375" s="126"/>
      <c r="BB375" s="126"/>
      <c r="BC375" s="126"/>
      <c r="BD375" s="126"/>
      <c r="BE375" s="126"/>
      <c r="BF375" s="126"/>
      <c r="BG375" s="126"/>
      <c r="BJ375" s="126"/>
      <c r="BT375" s="126"/>
      <c r="CD375" s="126"/>
      <c r="CN375" s="126"/>
      <c r="CX375" s="126"/>
      <c r="DH375" s="126"/>
      <c r="DR375" s="126"/>
      <c r="EB375" s="126"/>
      <c r="EL375" s="126"/>
      <c r="EV375" s="126"/>
      <c r="FF375" s="126"/>
      <c r="FP375" s="126"/>
      <c r="FZ375" s="126"/>
      <c r="GJ375" s="126"/>
      <c r="GT375" s="126"/>
      <c r="HD375" s="126"/>
      <c r="HN375" s="126"/>
      <c r="HX375" s="126"/>
    </row>
    <row xmlns:x14ac="http://schemas.microsoft.com/office/spreadsheetml/2009/9/ac" r="376" s="3" customFormat="true" x14ac:dyDescent="0.25">
      <c r="A376" s="396"/>
      <c r="B376" s="126"/>
      <c r="L376" s="126"/>
      <c r="V376" s="126"/>
      <c r="AF376" s="126"/>
      <c r="AP376" s="126"/>
      <c r="AZ376" s="126"/>
      <c r="BA376" s="126"/>
      <c r="BB376" s="126"/>
      <c r="BC376" s="126"/>
      <c r="BD376" s="126"/>
      <c r="BE376" s="126"/>
      <c r="BF376" s="126"/>
      <c r="BG376" s="126"/>
      <c r="BJ376" s="126"/>
      <c r="BT376" s="126"/>
      <c r="CD376" s="126"/>
      <c r="CN376" s="126"/>
      <c r="CX376" s="126"/>
      <c r="DH376" s="126"/>
      <c r="DR376" s="126"/>
      <c r="EB376" s="126"/>
      <c r="EL376" s="126"/>
      <c r="EV376" s="126"/>
      <c r="FF376" s="126"/>
      <c r="FP376" s="126"/>
      <c r="FZ376" s="126"/>
      <c r="GJ376" s="126"/>
      <c r="GT376" s="126"/>
      <c r="HD376" s="126"/>
      <c r="HN376" s="126"/>
      <c r="HX376" s="126"/>
    </row>
    <row xmlns:x14ac="http://schemas.microsoft.com/office/spreadsheetml/2009/9/ac" r="377" s="3" customFormat="true" x14ac:dyDescent="0.25">
      <c r="A377" s="396"/>
      <c r="B377" s="126"/>
      <c r="L377" s="126"/>
      <c r="V377" s="126"/>
      <c r="AF377" s="126"/>
      <c r="AP377" s="126"/>
      <c r="AZ377" s="126"/>
      <c r="BA377" s="126"/>
      <c r="BB377" s="126"/>
      <c r="BC377" s="126"/>
      <c r="BD377" s="126"/>
      <c r="BE377" s="126"/>
      <c r="BF377" s="126"/>
      <c r="BG377" s="126"/>
      <c r="BJ377" s="126"/>
      <c r="BT377" s="126"/>
      <c r="CD377" s="126"/>
      <c r="CN377" s="126"/>
      <c r="CX377" s="126"/>
      <c r="DH377" s="126"/>
      <c r="DR377" s="126"/>
      <c r="EB377" s="126"/>
      <c r="EL377" s="126"/>
      <c r="EV377" s="126"/>
      <c r="FF377" s="126"/>
      <c r="FP377" s="126"/>
      <c r="FZ377" s="126"/>
      <c r="GJ377" s="126"/>
      <c r="GT377" s="126"/>
      <c r="HD377" s="126"/>
      <c r="HN377" s="126"/>
      <c r="HX377" s="126"/>
    </row>
    <row xmlns:x14ac="http://schemas.microsoft.com/office/spreadsheetml/2009/9/ac" r="378" s="3" customFormat="true" x14ac:dyDescent="0.25">
      <c r="A378" s="396"/>
      <c r="B378" s="126"/>
      <c r="L378" s="126"/>
      <c r="V378" s="126"/>
      <c r="AF378" s="126"/>
      <c r="AP378" s="126"/>
      <c r="AZ378" s="126"/>
      <c r="BA378" s="126"/>
      <c r="BB378" s="126"/>
      <c r="BC378" s="126"/>
      <c r="BD378" s="126"/>
      <c r="BE378" s="126"/>
      <c r="BF378" s="126"/>
      <c r="BG378" s="126"/>
      <c r="BJ378" s="126"/>
      <c r="BT378" s="126"/>
      <c r="CD378" s="126"/>
      <c r="CN378" s="126"/>
      <c r="CX378" s="126"/>
      <c r="DH378" s="126"/>
      <c r="DR378" s="126"/>
      <c r="EB378" s="126"/>
      <c r="EL378" s="126"/>
      <c r="EV378" s="126"/>
      <c r="FF378" s="126"/>
      <c r="FP378" s="126"/>
      <c r="FZ378" s="126"/>
      <c r="GJ378" s="126"/>
      <c r="GT378" s="126"/>
      <c r="HD378" s="126"/>
      <c r="HN378" s="126"/>
      <c r="HX378" s="126"/>
    </row>
    <row xmlns:x14ac="http://schemas.microsoft.com/office/spreadsheetml/2009/9/ac" r="379" s="3" customFormat="true" x14ac:dyDescent="0.25">
      <c r="A379" s="396"/>
      <c r="B379" s="126"/>
      <c r="L379" s="126"/>
      <c r="V379" s="126"/>
      <c r="AF379" s="126"/>
      <c r="AP379" s="126"/>
      <c r="AZ379" s="126"/>
      <c r="BA379" s="126"/>
      <c r="BB379" s="126"/>
      <c r="BC379" s="126"/>
      <c r="BD379" s="126"/>
      <c r="BE379" s="126"/>
      <c r="BF379" s="126"/>
      <c r="BG379" s="126"/>
      <c r="BJ379" s="126"/>
      <c r="BT379" s="126"/>
      <c r="CD379" s="126"/>
      <c r="CN379" s="126"/>
      <c r="CX379" s="126"/>
      <c r="DH379" s="126"/>
      <c r="DR379" s="126"/>
      <c r="EB379" s="126"/>
      <c r="EL379" s="126"/>
      <c r="EV379" s="126"/>
      <c r="FF379" s="126"/>
      <c r="FP379" s="126"/>
      <c r="FZ379" s="126"/>
      <c r="GJ379" s="126"/>
      <c r="GT379" s="126"/>
      <c r="HD379" s="126"/>
      <c r="HN379" s="126"/>
      <c r="HX379" s="126"/>
    </row>
    <row xmlns:x14ac="http://schemas.microsoft.com/office/spreadsheetml/2009/9/ac" r="380" s="3" customFormat="true" x14ac:dyDescent="0.25">
      <c r="A380" s="396"/>
      <c r="B380" s="126"/>
      <c r="L380" s="126"/>
      <c r="V380" s="126"/>
      <c r="AF380" s="126"/>
      <c r="AP380" s="126"/>
      <c r="AZ380" s="126"/>
      <c r="BA380" s="126"/>
      <c r="BB380" s="126"/>
      <c r="BC380" s="126"/>
      <c r="BD380" s="126"/>
      <c r="BE380" s="126"/>
      <c r="BF380" s="126"/>
      <c r="BG380" s="126"/>
      <c r="BJ380" s="126"/>
      <c r="BT380" s="126"/>
      <c r="CD380" s="126"/>
      <c r="CN380" s="126"/>
      <c r="CX380" s="126"/>
      <c r="DH380" s="126"/>
      <c r="DR380" s="126"/>
      <c r="EB380" s="126"/>
      <c r="EL380" s="126"/>
      <c r="EV380" s="126"/>
      <c r="FF380" s="126"/>
      <c r="FP380" s="126"/>
      <c r="FZ380" s="126"/>
      <c r="GJ380" s="126"/>
      <c r="GT380" s="126"/>
      <c r="HD380" s="126"/>
      <c r="HN380" s="126"/>
      <c r="HX380" s="126"/>
    </row>
    <row xmlns:x14ac="http://schemas.microsoft.com/office/spreadsheetml/2009/9/ac" r="381" s="3" customFormat="true" x14ac:dyDescent="0.25">
      <c r="A381" s="396"/>
      <c r="B381" s="126"/>
      <c r="L381" s="126"/>
      <c r="V381" s="126"/>
      <c r="AF381" s="126"/>
      <c r="AP381" s="126"/>
      <c r="AZ381" s="126"/>
      <c r="BA381" s="126"/>
      <c r="BB381" s="126"/>
      <c r="BC381" s="126"/>
      <c r="BD381" s="126"/>
      <c r="BE381" s="126"/>
      <c r="BF381" s="126"/>
      <c r="BG381" s="126"/>
      <c r="BJ381" s="126"/>
      <c r="BT381" s="126"/>
      <c r="CD381" s="126"/>
      <c r="CN381" s="126"/>
      <c r="CX381" s="126"/>
      <c r="DH381" s="126"/>
      <c r="DR381" s="126"/>
      <c r="EB381" s="126"/>
      <c r="EL381" s="126"/>
      <c r="EV381" s="126"/>
      <c r="FF381" s="126"/>
      <c r="FP381" s="126"/>
      <c r="FZ381" s="126"/>
      <c r="GJ381" s="126"/>
      <c r="GT381" s="126"/>
      <c r="HD381" s="126"/>
      <c r="HN381" s="126"/>
      <c r="HX381" s="126"/>
    </row>
    <row xmlns:x14ac="http://schemas.microsoft.com/office/spreadsheetml/2009/9/ac" r="382" s="3" customFormat="true" x14ac:dyDescent="0.25">
      <c r="A382" s="396"/>
      <c r="B382" s="126"/>
      <c r="L382" s="126"/>
      <c r="V382" s="126"/>
      <c r="AF382" s="126"/>
      <c r="AP382" s="126"/>
      <c r="AZ382" s="126"/>
      <c r="BA382" s="126"/>
      <c r="BB382" s="126"/>
      <c r="BC382" s="126"/>
      <c r="BD382" s="126"/>
      <c r="BE382" s="126"/>
      <c r="BF382" s="126"/>
      <c r="BG382" s="126"/>
      <c r="BJ382" s="126"/>
      <c r="BT382" s="126"/>
      <c r="CD382" s="126"/>
      <c r="CN382" s="126"/>
      <c r="CX382" s="126"/>
      <c r="DH382" s="126"/>
      <c r="DR382" s="126"/>
      <c r="EB382" s="126"/>
      <c r="EL382" s="126"/>
      <c r="EV382" s="126"/>
      <c r="FF382" s="126"/>
      <c r="FP382" s="126"/>
      <c r="FZ382" s="126"/>
      <c r="GJ382" s="126"/>
      <c r="GT382" s="126"/>
      <c r="HD382" s="126"/>
      <c r="HN382" s="126"/>
      <c r="HX382" s="126"/>
    </row>
    <row xmlns:x14ac="http://schemas.microsoft.com/office/spreadsheetml/2009/9/ac" r="383" s="3" customFormat="true" x14ac:dyDescent="0.25">
      <c r="A383" s="396"/>
      <c r="B383" s="126"/>
      <c r="L383" s="126"/>
      <c r="V383" s="126"/>
      <c r="AF383" s="126"/>
      <c r="AP383" s="126"/>
      <c r="AZ383" s="126"/>
      <c r="BA383" s="126"/>
      <c r="BB383" s="126"/>
      <c r="BC383" s="126"/>
      <c r="BD383" s="126"/>
      <c r="BE383" s="126"/>
      <c r="BF383" s="126"/>
      <c r="BG383" s="126"/>
      <c r="BJ383" s="126"/>
      <c r="BT383" s="126"/>
      <c r="CD383" s="126"/>
      <c r="CN383" s="126"/>
      <c r="CX383" s="126"/>
      <c r="DH383" s="126"/>
      <c r="DR383" s="126"/>
      <c r="EB383" s="126"/>
      <c r="EL383" s="126"/>
      <c r="EV383" s="126"/>
      <c r="FF383" s="126"/>
      <c r="FP383" s="126"/>
      <c r="FZ383" s="126"/>
      <c r="GJ383" s="126"/>
      <c r="GT383" s="126"/>
      <c r="HD383" s="126"/>
      <c r="HN383" s="126"/>
      <c r="HX383" s="126"/>
    </row>
    <row xmlns:x14ac="http://schemas.microsoft.com/office/spreadsheetml/2009/9/ac" r="384" s="3" customFormat="true" x14ac:dyDescent="0.25">
      <c r="A384" s="396"/>
      <c r="B384" s="126"/>
      <c r="L384" s="126"/>
      <c r="V384" s="126"/>
      <c r="AF384" s="126"/>
      <c r="AP384" s="126"/>
      <c r="AZ384" s="126"/>
      <c r="BA384" s="126"/>
      <c r="BB384" s="126"/>
      <c r="BC384" s="126"/>
      <c r="BD384" s="126"/>
      <c r="BE384" s="126"/>
      <c r="BF384" s="126"/>
      <c r="BG384" s="126"/>
      <c r="BJ384" s="126"/>
      <c r="BT384" s="126"/>
      <c r="CD384" s="126"/>
      <c r="CN384" s="126"/>
      <c r="CX384" s="126"/>
      <c r="DH384" s="126"/>
      <c r="DR384" s="126"/>
      <c r="EB384" s="126"/>
      <c r="EL384" s="126"/>
      <c r="EV384" s="126"/>
      <c r="FF384" s="126"/>
      <c r="FP384" s="126"/>
      <c r="FZ384" s="126"/>
      <c r="GJ384" s="126"/>
      <c r="GT384" s="126"/>
      <c r="HD384" s="126"/>
      <c r="HN384" s="126"/>
      <c r="HX384" s="126"/>
    </row>
    <row xmlns:x14ac="http://schemas.microsoft.com/office/spreadsheetml/2009/9/ac" r="385" s="3" customFormat="true" x14ac:dyDescent="0.25">
      <c r="A385" s="396"/>
      <c r="B385" s="126"/>
      <c r="L385" s="126"/>
      <c r="V385" s="126"/>
      <c r="AF385" s="126"/>
      <c r="AP385" s="126"/>
      <c r="AZ385" s="126"/>
      <c r="BA385" s="126"/>
      <c r="BB385" s="126"/>
      <c r="BC385" s="126"/>
      <c r="BD385" s="126"/>
      <c r="BE385" s="126"/>
      <c r="BF385" s="126"/>
      <c r="BG385" s="126"/>
      <c r="BJ385" s="126"/>
      <c r="BT385" s="126"/>
      <c r="CD385" s="126"/>
      <c r="CN385" s="126"/>
      <c r="CX385" s="126"/>
      <c r="DH385" s="126"/>
      <c r="DR385" s="126"/>
      <c r="EB385" s="126"/>
      <c r="EL385" s="126"/>
      <c r="EV385" s="126"/>
      <c r="FF385" s="126"/>
      <c r="FP385" s="126"/>
      <c r="FZ385" s="126"/>
      <c r="GJ385" s="126"/>
      <c r="GT385" s="126"/>
      <c r="HD385" s="126"/>
      <c r="HN385" s="126"/>
      <c r="HX385" s="126"/>
    </row>
    <row xmlns:x14ac="http://schemas.microsoft.com/office/spreadsheetml/2009/9/ac" r="386" s="3" customFormat="true" x14ac:dyDescent="0.25">
      <c r="A386" s="396"/>
      <c r="B386" s="126"/>
      <c r="L386" s="126"/>
      <c r="V386" s="126"/>
      <c r="AF386" s="126"/>
      <c r="AP386" s="126"/>
      <c r="AZ386" s="126"/>
      <c r="BA386" s="126"/>
      <c r="BB386" s="126"/>
      <c r="BC386" s="126"/>
      <c r="BD386" s="126"/>
      <c r="BE386" s="126"/>
      <c r="BF386" s="126"/>
      <c r="BG386" s="126"/>
      <c r="BJ386" s="126"/>
      <c r="BT386" s="126"/>
      <c r="CD386" s="126"/>
      <c r="CN386" s="126"/>
      <c r="CX386" s="126"/>
      <c r="DH386" s="126"/>
      <c r="DR386" s="126"/>
      <c r="EB386" s="126"/>
      <c r="EL386" s="126"/>
      <c r="EV386" s="126"/>
      <c r="FF386" s="126"/>
      <c r="FP386" s="126"/>
      <c r="FZ386" s="126"/>
      <c r="GJ386" s="126"/>
      <c r="GT386" s="126"/>
      <c r="HD386" s="126"/>
      <c r="HN386" s="126"/>
      <c r="HX386" s="126"/>
    </row>
    <row xmlns:x14ac="http://schemas.microsoft.com/office/spreadsheetml/2009/9/ac" r="387" s="3" customFormat="true" x14ac:dyDescent="0.25">
      <c r="A387" s="396"/>
      <c r="B387" s="126"/>
      <c r="L387" s="126"/>
      <c r="V387" s="126"/>
      <c r="AF387" s="126"/>
      <c r="AP387" s="126"/>
      <c r="AZ387" s="126"/>
      <c r="BA387" s="126"/>
      <c r="BB387" s="126"/>
      <c r="BC387" s="126"/>
      <c r="BD387" s="126"/>
      <c r="BE387" s="126"/>
      <c r="BF387" s="126"/>
      <c r="BG387" s="126"/>
      <c r="BJ387" s="126"/>
      <c r="BT387" s="126"/>
      <c r="CD387" s="126"/>
      <c r="CN387" s="126"/>
      <c r="CX387" s="126"/>
      <c r="DH387" s="126"/>
      <c r="DR387" s="126"/>
      <c r="EB387" s="126"/>
      <c r="EL387" s="126"/>
      <c r="EV387" s="126"/>
      <c r="FF387" s="126"/>
      <c r="FP387" s="126"/>
      <c r="FZ387" s="126"/>
      <c r="GJ387" s="126"/>
      <c r="GT387" s="126"/>
      <c r="HD387" s="126"/>
      <c r="HN387" s="126"/>
      <c r="HX387" s="126"/>
    </row>
    <row xmlns:x14ac="http://schemas.microsoft.com/office/spreadsheetml/2009/9/ac" r="388" s="3" customFormat="true" x14ac:dyDescent="0.25">
      <c r="A388" s="396"/>
      <c r="B388" s="126"/>
      <c r="L388" s="126"/>
      <c r="V388" s="126"/>
      <c r="AF388" s="126"/>
      <c r="AP388" s="126"/>
      <c r="AZ388" s="126"/>
      <c r="BA388" s="126"/>
      <c r="BB388" s="126"/>
      <c r="BC388" s="126"/>
      <c r="BD388" s="126"/>
      <c r="BE388" s="126"/>
      <c r="BF388" s="126"/>
      <c r="BG388" s="126"/>
      <c r="BJ388" s="126"/>
      <c r="BT388" s="126"/>
      <c r="CD388" s="126"/>
      <c r="CN388" s="126"/>
      <c r="CX388" s="126"/>
      <c r="DH388" s="126"/>
      <c r="DR388" s="126"/>
      <c r="EB388" s="126"/>
      <c r="EL388" s="126"/>
      <c r="EV388" s="126"/>
      <c r="FF388" s="126"/>
      <c r="FP388" s="126"/>
      <c r="FZ388" s="126"/>
      <c r="GJ388" s="126"/>
      <c r="GT388" s="126"/>
      <c r="HD388" s="126"/>
      <c r="HN388" s="126"/>
      <c r="HX388" s="126"/>
    </row>
    <row xmlns:x14ac="http://schemas.microsoft.com/office/spreadsheetml/2009/9/ac" r="389" s="3" customFormat="true" x14ac:dyDescent="0.25">
      <c r="A389" s="396"/>
      <c r="B389" s="126"/>
      <c r="L389" s="126"/>
      <c r="V389" s="126"/>
      <c r="AF389" s="126"/>
      <c r="AP389" s="126"/>
      <c r="AZ389" s="126"/>
      <c r="BA389" s="126"/>
      <c r="BB389" s="126"/>
      <c r="BC389" s="126"/>
      <c r="BD389" s="126"/>
      <c r="BE389" s="126"/>
      <c r="BF389" s="126"/>
      <c r="BG389" s="126"/>
      <c r="BJ389" s="126"/>
      <c r="BT389" s="126"/>
      <c r="CD389" s="126"/>
      <c r="CN389" s="126"/>
      <c r="CX389" s="126"/>
      <c r="DH389" s="126"/>
      <c r="DR389" s="126"/>
      <c r="EB389" s="126"/>
      <c r="EL389" s="126"/>
      <c r="EV389" s="126"/>
      <c r="FF389" s="126"/>
      <c r="FP389" s="126"/>
      <c r="FZ389" s="126"/>
      <c r="GJ389" s="126"/>
      <c r="GT389" s="126"/>
      <c r="HD389" s="126"/>
      <c r="HN389" s="126"/>
      <c r="HX389" s="126"/>
    </row>
    <row xmlns:x14ac="http://schemas.microsoft.com/office/spreadsheetml/2009/9/ac" r="390" s="3" customFormat="true" x14ac:dyDescent="0.25">
      <c r="A390" s="396"/>
      <c r="B390" s="126"/>
      <c r="L390" s="126"/>
      <c r="V390" s="126"/>
      <c r="AF390" s="126"/>
      <c r="AP390" s="126"/>
      <c r="AZ390" s="126"/>
      <c r="BA390" s="126"/>
      <c r="BB390" s="126"/>
      <c r="BC390" s="126"/>
      <c r="BD390" s="126"/>
      <c r="BE390" s="126"/>
      <c r="BF390" s="126"/>
      <c r="BG390" s="126"/>
      <c r="BJ390" s="126"/>
      <c r="BT390" s="126"/>
      <c r="CD390" s="126"/>
      <c r="CN390" s="126"/>
      <c r="CX390" s="126"/>
      <c r="DH390" s="126"/>
      <c r="DR390" s="126"/>
      <c r="EB390" s="126"/>
      <c r="EL390" s="126"/>
      <c r="EV390" s="126"/>
      <c r="FF390" s="126"/>
      <c r="FP390" s="126"/>
      <c r="FZ390" s="126"/>
      <c r="GJ390" s="126"/>
      <c r="GT390" s="126"/>
      <c r="HD390" s="126"/>
      <c r="HN390" s="126"/>
      <c r="HX390" s="126"/>
    </row>
    <row xmlns:x14ac="http://schemas.microsoft.com/office/spreadsheetml/2009/9/ac" r="391" s="3" customFormat="true" x14ac:dyDescent="0.25">
      <c r="A391" s="396"/>
      <c r="B391" s="126"/>
      <c r="L391" s="126"/>
      <c r="V391" s="126"/>
      <c r="AF391" s="126"/>
      <c r="AP391" s="126"/>
      <c r="AZ391" s="126"/>
      <c r="BA391" s="126"/>
      <c r="BB391" s="126"/>
      <c r="BC391" s="126"/>
      <c r="BD391" s="126"/>
      <c r="BE391" s="126"/>
      <c r="BF391" s="126"/>
      <c r="BG391" s="126"/>
      <c r="BJ391" s="126"/>
      <c r="BT391" s="126"/>
      <c r="CD391" s="126"/>
      <c r="CN391" s="126"/>
      <c r="CX391" s="126"/>
      <c r="DH391" s="126"/>
      <c r="DR391" s="126"/>
      <c r="EB391" s="126"/>
      <c r="EL391" s="126"/>
      <c r="EV391" s="126"/>
      <c r="FF391" s="126"/>
      <c r="FP391" s="126"/>
      <c r="FZ391" s="126"/>
      <c r="GJ391" s="126"/>
      <c r="GT391" s="126"/>
      <c r="HD391" s="126"/>
      <c r="HN391" s="126"/>
      <c r="HX391" s="126"/>
    </row>
    <row xmlns:x14ac="http://schemas.microsoft.com/office/spreadsheetml/2009/9/ac" r="392" s="3" customFormat="true" x14ac:dyDescent="0.25">
      <c r="A392" s="396"/>
      <c r="B392" s="126"/>
      <c r="L392" s="126"/>
      <c r="V392" s="126"/>
      <c r="AF392" s="126"/>
      <c r="AP392" s="126"/>
      <c r="AZ392" s="126"/>
      <c r="BA392" s="126"/>
      <c r="BB392" s="126"/>
      <c r="BC392" s="126"/>
      <c r="BD392" s="126"/>
      <c r="BE392" s="126"/>
      <c r="BF392" s="126"/>
      <c r="BG392" s="126"/>
      <c r="BJ392" s="126"/>
      <c r="BT392" s="126"/>
      <c r="CD392" s="126"/>
      <c r="CN392" s="126"/>
      <c r="CX392" s="126"/>
      <c r="DH392" s="126"/>
      <c r="DR392" s="126"/>
      <c r="EB392" s="126"/>
      <c r="EL392" s="126"/>
      <c r="EV392" s="126"/>
      <c r="FF392" s="126"/>
      <c r="FP392" s="126"/>
      <c r="FZ392" s="126"/>
      <c r="GJ392" s="126"/>
      <c r="GT392" s="126"/>
      <c r="HD392" s="126"/>
      <c r="HN392" s="126"/>
      <c r="HX392" s="126"/>
    </row>
    <row xmlns:x14ac="http://schemas.microsoft.com/office/spreadsheetml/2009/9/ac" r="393" s="3" customFormat="true" x14ac:dyDescent="0.25">
      <c r="A393" s="396"/>
      <c r="B393" s="126"/>
      <c r="L393" s="126"/>
      <c r="V393" s="126"/>
      <c r="AF393" s="126"/>
      <c r="AP393" s="126"/>
      <c r="AZ393" s="126"/>
      <c r="BA393" s="126"/>
      <c r="BB393" s="126"/>
      <c r="BC393" s="126"/>
      <c r="BD393" s="126"/>
      <c r="BE393" s="126"/>
      <c r="BF393" s="126"/>
      <c r="BG393" s="126"/>
      <c r="BJ393" s="126"/>
      <c r="BT393" s="126"/>
      <c r="CD393" s="126"/>
      <c r="CN393" s="126"/>
      <c r="CX393" s="126"/>
      <c r="DH393" s="126"/>
      <c r="DR393" s="126"/>
      <c r="EB393" s="126"/>
      <c r="EL393" s="126"/>
      <c r="EV393" s="126"/>
      <c r="FF393" s="126"/>
      <c r="FP393" s="126"/>
      <c r="FZ393" s="126"/>
      <c r="GJ393" s="126"/>
      <c r="GT393" s="126"/>
      <c r="HD393" s="126"/>
      <c r="HN393" s="126"/>
      <c r="HX393" s="126"/>
    </row>
    <row xmlns:x14ac="http://schemas.microsoft.com/office/spreadsheetml/2009/9/ac" r="394" s="3" customFormat="true" x14ac:dyDescent="0.25">
      <c r="A394" s="396"/>
      <c r="B394" s="126"/>
      <c r="L394" s="126"/>
      <c r="V394" s="126"/>
      <c r="AF394" s="126"/>
      <c r="AP394" s="126"/>
      <c r="AZ394" s="126"/>
      <c r="BA394" s="126"/>
      <c r="BB394" s="126"/>
      <c r="BC394" s="126"/>
      <c r="BD394" s="126"/>
      <c r="BE394" s="126"/>
      <c r="BF394" s="126"/>
      <c r="BG394" s="126"/>
      <c r="BJ394" s="126"/>
      <c r="BT394" s="126"/>
      <c r="CD394" s="126"/>
      <c r="CN394" s="126"/>
      <c r="CX394" s="126"/>
      <c r="DH394" s="126"/>
      <c r="DR394" s="126"/>
      <c r="EB394" s="126"/>
      <c r="EL394" s="126"/>
      <c r="EV394" s="126"/>
      <c r="FF394" s="126"/>
      <c r="FP394" s="126"/>
      <c r="FZ394" s="126"/>
      <c r="GJ394" s="126"/>
      <c r="GT394" s="126"/>
      <c r="HD394" s="126"/>
      <c r="HN394" s="126"/>
      <c r="HX394" s="126"/>
    </row>
    <row xmlns:x14ac="http://schemas.microsoft.com/office/spreadsheetml/2009/9/ac" r="395" s="3" customFormat="true" x14ac:dyDescent="0.25">
      <c r="A395" s="396"/>
      <c r="B395" s="126"/>
      <c r="L395" s="126"/>
      <c r="V395" s="126"/>
      <c r="AF395" s="126"/>
      <c r="AP395" s="126"/>
      <c r="AZ395" s="126"/>
      <c r="BA395" s="126"/>
      <c r="BB395" s="126"/>
      <c r="BC395" s="126"/>
      <c r="BD395" s="126"/>
      <c r="BE395" s="126"/>
      <c r="BF395" s="126"/>
      <c r="BG395" s="126"/>
      <c r="BJ395" s="126"/>
      <c r="BT395" s="126"/>
      <c r="CD395" s="126"/>
      <c r="CN395" s="126"/>
      <c r="CX395" s="126"/>
      <c r="DH395" s="126"/>
      <c r="DR395" s="126"/>
      <c r="EB395" s="126"/>
      <c r="EL395" s="126"/>
      <c r="EV395" s="126"/>
      <c r="FF395" s="126"/>
      <c r="FP395" s="126"/>
      <c r="FZ395" s="126"/>
      <c r="GJ395" s="126"/>
      <c r="GT395" s="126"/>
      <c r="HD395" s="126"/>
      <c r="HN395" s="126"/>
      <c r="HX395" s="126"/>
    </row>
    <row xmlns:x14ac="http://schemas.microsoft.com/office/spreadsheetml/2009/9/ac" r="396" s="3" customFormat="true" x14ac:dyDescent="0.25">
      <c r="A396" s="396"/>
      <c r="B396" s="126"/>
      <c r="L396" s="126"/>
      <c r="V396" s="126"/>
      <c r="AF396" s="126"/>
      <c r="AP396" s="126"/>
      <c r="AZ396" s="126"/>
      <c r="BA396" s="126"/>
      <c r="BB396" s="126"/>
      <c r="BC396" s="126"/>
      <c r="BD396" s="126"/>
      <c r="BE396" s="126"/>
      <c r="BF396" s="126"/>
      <c r="BG396" s="126"/>
      <c r="BJ396" s="126"/>
      <c r="BT396" s="126"/>
      <c r="CD396" s="126"/>
      <c r="CN396" s="126"/>
      <c r="CX396" s="126"/>
      <c r="DH396" s="126"/>
      <c r="DR396" s="126"/>
      <c r="EB396" s="126"/>
      <c r="EL396" s="126"/>
      <c r="EV396" s="126"/>
      <c r="FF396" s="126"/>
      <c r="FP396" s="126"/>
      <c r="FZ396" s="126"/>
      <c r="GJ396" s="126"/>
      <c r="GT396" s="126"/>
      <c r="HD396" s="126"/>
      <c r="HN396" s="126"/>
      <c r="HX396" s="126"/>
    </row>
    <row xmlns:x14ac="http://schemas.microsoft.com/office/spreadsheetml/2009/9/ac" r="397" s="3" customFormat="true" x14ac:dyDescent="0.25">
      <c r="A397" s="396"/>
      <c r="B397" s="126"/>
      <c r="L397" s="126"/>
      <c r="V397" s="126"/>
      <c r="AF397" s="126"/>
      <c r="AP397" s="126"/>
      <c r="AZ397" s="126"/>
      <c r="BA397" s="126"/>
      <c r="BB397" s="126"/>
      <c r="BC397" s="126"/>
      <c r="BD397" s="126"/>
      <c r="BE397" s="126"/>
      <c r="BF397" s="126"/>
      <c r="BG397" s="126"/>
      <c r="BJ397" s="126"/>
      <c r="BT397" s="126"/>
      <c r="CD397" s="126"/>
      <c r="CN397" s="126"/>
      <c r="CX397" s="126"/>
      <c r="DH397" s="126"/>
      <c r="DR397" s="126"/>
      <c r="EB397" s="126"/>
      <c r="EL397" s="126"/>
      <c r="EV397" s="126"/>
      <c r="FF397" s="126"/>
      <c r="FP397" s="126"/>
      <c r="FZ397" s="126"/>
      <c r="GJ397" s="126"/>
      <c r="GT397" s="126"/>
      <c r="HD397" s="126"/>
      <c r="HN397" s="126"/>
      <c r="HX397" s="126"/>
    </row>
    <row xmlns:x14ac="http://schemas.microsoft.com/office/spreadsheetml/2009/9/ac" r="398" s="3" customFormat="true" x14ac:dyDescent="0.25">
      <c r="A398" s="396"/>
      <c r="B398" s="126"/>
      <c r="L398" s="126"/>
      <c r="V398" s="126"/>
      <c r="AF398" s="126"/>
      <c r="AP398" s="126"/>
      <c r="AZ398" s="126"/>
      <c r="BA398" s="126"/>
      <c r="BB398" s="126"/>
      <c r="BC398" s="126"/>
      <c r="BD398" s="126"/>
      <c r="BE398" s="126"/>
      <c r="BF398" s="126"/>
      <c r="BG398" s="126"/>
      <c r="BJ398" s="126"/>
      <c r="BT398" s="126"/>
      <c r="CD398" s="126"/>
      <c r="CN398" s="126"/>
      <c r="CX398" s="126"/>
      <c r="DH398" s="126"/>
      <c r="DR398" s="126"/>
      <c r="EB398" s="126"/>
      <c r="EL398" s="126"/>
      <c r="EV398" s="126"/>
      <c r="FF398" s="126"/>
      <c r="FP398" s="126"/>
      <c r="FZ398" s="126"/>
      <c r="GJ398" s="126"/>
      <c r="GT398" s="126"/>
      <c r="HD398" s="126"/>
      <c r="HN398" s="126"/>
      <c r="HX398" s="126"/>
    </row>
    <row xmlns:x14ac="http://schemas.microsoft.com/office/spreadsheetml/2009/9/ac" r="399" s="3" customFormat="true" x14ac:dyDescent="0.25">
      <c r="A399" s="396"/>
      <c r="B399" s="126"/>
      <c r="L399" s="126"/>
      <c r="V399" s="126"/>
      <c r="AF399" s="126"/>
      <c r="AP399" s="126"/>
      <c r="AZ399" s="126"/>
      <c r="BA399" s="126"/>
      <c r="BB399" s="126"/>
      <c r="BC399" s="126"/>
      <c r="BD399" s="126"/>
      <c r="BE399" s="126"/>
      <c r="BF399" s="126"/>
      <c r="BG399" s="126"/>
      <c r="BJ399" s="126"/>
      <c r="BT399" s="126"/>
      <c r="CD399" s="126"/>
      <c r="CN399" s="126"/>
      <c r="CX399" s="126"/>
      <c r="DH399" s="126"/>
      <c r="DR399" s="126"/>
      <c r="EB399" s="126"/>
      <c r="EL399" s="126"/>
      <c r="EV399" s="126"/>
      <c r="FF399" s="126"/>
      <c r="FP399" s="126"/>
      <c r="FZ399" s="126"/>
      <c r="GJ399" s="126"/>
      <c r="GT399" s="126"/>
      <c r="HD399" s="126"/>
      <c r="HN399" s="126"/>
      <c r="HX399" s="126"/>
    </row>
    <row xmlns:x14ac="http://schemas.microsoft.com/office/spreadsheetml/2009/9/ac" r="400" s="3" customFormat="true" x14ac:dyDescent="0.25">
      <c r="A400" s="396"/>
      <c r="B400" s="126"/>
      <c r="L400" s="126"/>
      <c r="V400" s="126"/>
      <c r="AF400" s="126"/>
      <c r="AP400" s="126"/>
      <c r="AZ400" s="126"/>
      <c r="BA400" s="126"/>
      <c r="BB400" s="126"/>
      <c r="BC400" s="126"/>
      <c r="BD400" s="126"/>
      <c r="BE400" s="126"/>
      <c r="BF400" s="126"/>
      <c r="BG400" s="126"/>
      <c r="BJ400" s="126"/>
      <c r="BT400" s="126"/>
      <c r="CD400" s="126"/>
      <c r="CN400" s="126"/>
      <c r="CX400" s="126"/>
      <c r="DH400" s="126"/>
      <c r="DR400" s="126"/>
      <c r="EB400" s="126"/>
      <c r="EL400" s="126"/>
      <c r="EV400" s="126"/>
      <c r="FF400" s="126"/>
      <c r="FP400" s="126"/>
      <c r="FZ400" s="126"/>
      <c r="GJ400" s="126"/>
      <c r="GT400" s="126"/>
      <c r="HD400" s="126"/>
      <c r="HN400" s="126"/>
      <c r="HX400" s="126"/>
    </row>
    <row xmlns:x14ac="http://schemas.microsoft.com/office/spreadsheetml/2009/9/ac" r="401" s="3" customFormat="true" x14ac:dyDescent="0.25">
      <c r="A401" s="396"/>
      <c r="B401" s="126"/>
      <c r="L401" s="126"/>
      <c r="V401" s="126"/>
      <c r="AF401" s="126"/>
      <c r="AP401" s="126"/>
      <c r="AZ401" s="126"/>
      <c r="BA401" s="126"/>
      <c r="BB401" s="126"/>
      <c r="BC401" s="126"/>
      <c r="BD401" s="126"/>
      <c r="BE401" s="126"/>
      <c r="BF401" s="126"/>
      <c r="BG401" s="126"/>
      <c r="BJ401" s="126"/>
      <c r="BT401" s="126"/>
      <c r="CD401" s="126"/>
      <c r="CN401" s="126"/>
      <c r="CX401" s="126"/>
      <c r="DH401" s="126"/>
      <c r="DR401" s="126"/>
      <c r="EB401" s="126"/>
      <c r="EL401" s="126"/>
      <c r="EV401" s="126"/>
      <c r="FF401" s="126"/>
      <c r="FP401" s="126"/>
      <c r="FZ401" s="126"/>
      <c r="GJ401" s="126"/>
      <c r="GT401" s="126"/>
      <c r="HD401" s="126"/>
      <c r="HN401" s="126"/>
      <c r="HX401" s="126"/>
    </row>
    <row xmlns:x14ac="http://schemas.microsoft.com/office/spreadsheetml/2009/9/ac" r="402" s="3" customFormat="true" x14ac:dyDescent="0.25">
      <c r="A402" s="396"/>
      <c r="B402" s="126"/>
      <c r="L402" s="126"/>
      <c r="V402" s="126"/>
      <c r="AF402" s="126"/>
      <c r="AP402" s="126"/>
      <c r="AZ402" s="126"/>
      <c r="BA402" s="126"/>
      <c r="BB402" s="126"/>
      <c r="BC402" s="126"/>
      <c r="BD402" s="126"/>
      <c r="BE402" s="126"/>
      <c r="BF402" s="126"/>
      <c r="BG402" s="126"/>
      <c r="BJ402" s="126"/>
      <c r="BT402" s="126"/>
      <c r="CD402" s="126"/>
      <c r="CN402" s="126"/>
      <c r="CX402" s="126"/>
      <c r="DH402" s="126"/>
      <c r="DR402" s="126"/>
      <c r="EB402" s="126"/>
      <c r="EL402" s="126"/>
      <c r="EV402" s="126"/>
      <c r="FF402" s="126"/>
      <c r="FP402" s="126"/>
      <c r="FZ402" s="126"/>
      <c r="GJ402" s="126"/>
      <c r="GT402" s="126"/>
      <c r="HD402" s="126"/>
      <c r="HN402" s="126"/>
      <c r="HX402" s="126"/>
    </row>
    <row xmlns:x14ac="http://schemas.microsoft.com/office/spreadsheetml/2009/9/ac" r="403" s="3" customFormat="true" x14ac:dyDescent="0.25">
      <c r="A403" s="396"/>
      <c r="B403" s="126"/>
      <c r="L403" s="126"/>
      <c r="V403" s="126"/>
      <c r="AF403" s="126"/>
      <c r="AP403" s="126"/>
      <c r="AZ403" s="126"/>
      <c r="BA403" s="126"/>
      <c r="BB403" s="126"/>
      <c r="BC403" s="126"/>
      <c r="BD403" s="126"/>
      <c r="BE403" s="126"/>
      <c r="BF403" s="126"/>
      <c r="BG403" s="126"/>
      <c r="BJ403" s="126"/>
      <c r="BT403" s="126"/>
      <c r="CD403" s="126"/>
      <c r="CN403" s="126"/>
      <c r="CX403" s="126"/>
      <c r="DH403" s="126"/>
      <c r="DR403" s="126"/>
      <c r="EB403" s="126"/>
      <c r="EL403" s="126"/>
      <c r="EV403" s="126"/>
      <c r="FF403" s="126"/>
      <c r="FP403" s="126"/>
      <c r="FZ403" s="126"/>
      <c r="GJ403" s="126"/>
      <c r="GT403" s="126"/>
      <c r="HD403" s="126"/>
      <c r="HN403" s="126"/>
      <c r="HX403" s="126"/>
    </row>
    <row xmlns:x14ac="http://schemas.microsoft.com/office/spreadsheetml/2009/9/ac" r="404" s="3" customFormat="true" x14ac:dyDescent="0.25">
      <c r="A404" s="396"/>
      <c r="B404" s="126"/>
      <c r="L404" s="126"/>
      <c r="V404" s="126"/>
      <c r="AF404" s="126"/>
      <c r="AP404" s="126"/>
      <c r="AZ404" s="126"/>
      <c r="BA404" s="126"/>
      <c r="BB404" s="126"/>
      <c r="BC404" s="126"/>
      <c r="BD404" s="126"/>
      <c r="BE404" s="126"/>
      <c r="BF404" s="126"/>
      <c r="BG404" s="126"/>
      <c r="BJ404" s="126"/>
      <c r="BT404" s="126"/>
      <c r="CD404" s="126"/>
      <c r="CN404" s="126"/>
      <c r="CX404" s="126"/>
      <c r="DH404" s="126"/>
      <c r="DR404" s="126"/>
      <c r="EB404" s="126"/>
      <c r="EL404" s="126"/>
      <c r="EV404" s="126"/>
      <c r="FF404" s="126"/>
      <c r="FP404" s="126"/>
      <c r="FZ404" s="126"/>
      <c r="GJ404" s="126"/>
      <c r="GT404" s="126"/>
      <c r="HD404" s="126"/>
      <c r="HN404" s="126"/>
      <c r="HX404" s="126"/>
    </row>
    <row xmlns:x14ac="http://schemas.microsoft.com/office/spreadsheetml/2009/9/ac" r="405" s="3" customFormat="true" x14ac:dyDescent="0.25">
      <c r="A405" s="396"/>
      <c r="B405" s="126"/>
      <c r="L405" s="126"/>
      <c r="V405" s="126"/>
      <c r="AF405" s="126"/>
      <c r="AP405" s="126"/>
      <c r="AZ405" s="126"/>
      <c r="BA405" s="126"/>
      <c r="BB405" s="126"/>
      <c r="BC405" s="126"/>
      <c r="BD405" s="126"/>
      <c r="BE405" s="126"/>
      <c r="BF405" s="126"/>
      <c r="BG405" s="126"/>
      <c r="BJ405" s="126"/>
      <c r="BT405" s="126"/>
      <c r="CD405" s="126"/>
      <c r="CN405" s="126"/>
      <c r="CX405" s="126"/>
      <c r="DH405" s="126"/>
      <c r="DR405" s="126"/>
      <c r="EB405" s="126"/>
      <c r="EL405" s="126"/>
      <c r="EV405" s="126"/>
      <c r="FF405" s="126"/>
      <c r="FP405" s="126"/>
      <c r="FZ405" s="126"/>
      <c r="GJ405" s="126"/>
      <c r="GT405" s="126"/>
      <c r="HD405" s="126"/>
      <c r="HN405" s="126"/>
      <c r="HX405" s="126"/>
    </row>
    <row xmlns:x14ac="http://schemas.microsoft.com/office/spreadsheetml/2009/9/ac" r="406" s="3" customFormat="true" x14ac:dyDescent="0.25">
      <c r="A406" s="396"/>
      <c r="B406" s="126"/>
      <c r="L406" s="126"/>
      <c r="V406" s="126"/>
      <c r="AF406" s="126"/>
      <c r="AP406" s="126"/>
      <c r="AZ406" s="126"/>
      <c r="BA406" s="126"/>
      <c r="BB406" s="126"/>
      <c r="BC406" s="126"/>
      <c r="BD406" s="126"/>
      <c r="BE406" s="126"/>
      <c r="BF406" s="126"/>
      <c r="BG406" s="126"/>
      <c r="BJ406" s="126"/>
      <c r="BT406" s="126"/>
      <c r="CD406" s="126"/>
      <c r="CN406" s="126"/>
      <c r="CX406" s="126"/>
      <c r="DH406" s="126"/>
      <c r="DR406" s="126"/>
      <c r="EB406" s="126"/>
      <c r="EL406" s="126"/>
      <c r="EV406" s="126"/>
      <c r="FF406" s="126"/>
      <c r="FP406" s="126"/>
      <c r="FZ406" s="126"/>
      <c r="GJ406" s="126"/>
      <c r="GT406" s="126"/>
      <c r="HD406" s="126"/>
      <c r="HN406" s="126"/>
      <c r="HX406" s="126"/>
    </row>
    <row xmlns:x14ac="http://schemas.microsoft.com/office/spreadsheetml/2009/9/ac" r="407" s="3" customFormat="true" x14ac:dyDescent="0.25">
      <c r="A407" s="396"/>
      <c r="B407" s="126"/>
      <c r="L407" s="126"/>
      <c r="V407" s="126"/>
      <c r="AF407" s="126"/>
      <c r="AP407" s="126"/>
      <c r="AZ407" s="126"/>
      <c r="BA407" s="126"/>
      <c r="BB407" s="126"/>
      <c r="BC407" s="126"/>
      <c r="BD407" s="126"/>
      <c r="BE407" s="126"/>
      <c r="BF407" s="126"/>
      <c r="BG407" s="126"/>
      <c r="BJ407" s="126"/>
      <c r="BT407" s="126"/>
      <c r="CD407" s="126"/>
      <c r="CN407" s="126"/>
      <c r="CX407" s="126"/>
      <c r="DH407" s="126"/>
      <c r="DR407" s="126"/>
      <c r="EB407" s="126"/>
      <c r="EL407" s="126"/>
      <c r="EV407" s="126"/>
      <c r="FF407" s="126"/>
      <c r="FP407" s="126"/>
      <c r="FZ407" s="126"/>
      <c r="GJ407" s="126"/>
      <c r="GT407" s="126"/>
      <c r="HD407" s="126"/>
      <c r="HN407" s="126"/>
      <c r="HX407" s="126"/>
    </row>
    <row xmlns:x14ac="http://schemas.microsoft.com/office/spreadsheetml/2009/9/ac" r="408" s="3" customFormat="true" x14ac:dyDescent="0.25">
      <c r="A408" s="396"/>
      <c r="B408" s="126"/>
      <c r="L408" s="126"/>
      <c r="V408" s="126"/>
      <c r="AF408" s="126"/>
      <c r="AP408" s="126"/>
      <c r="AZ408" s="126"/>
      <c r="BA408" s="126"/>
      <c r="BB408" s="126"/>
      <c r="BC408" s="126"/>
      <c r="BD408" s="126"/>
      <c r="BE408" s="126"/>
      <c r="BF408" s="126"/>
      <c r="BG408" s="126"/>
      <c r="BJ408" s="126"/>
      <c r="BT408" s="126"/>
      <c r="CD408" s="126"/>
      <c r="CN408" s="126"/>
      <c r="CX408" s="126"/>
      <c r="DH408" s="126"/>
      <c r="DR408" s="126"/>
      <c r="EB408" s="126"/>
      <c r="EL408" s="126"/>
      <c r="EV408" s="126"/>
      <c r="FF408" s="126"/>
      <c r="FP408" s="126"/>
      <c r="FZ408" s="126"/>
      <c r="GJ408" s="126"/>
      <c r="GT408" s="126"/>
      <c r="HD408" s="126"/>
      <c r="HN408" s="126"/>
      <c r="HX408" s="126"/>
    </row>
    <row xmlns:x14ac="http://schemas.microsoft.com/office/spreadsheetml/2009/9/ac" r="409" s="3" customFormat="true" x14ac:dyDescent="0.25">
      <c r="A409" s="396"/>
      <c r="B409" s="126"/>
      <c r="L409" s="126"/>
      <c r="V409" s="126"/>
      <c r="AF409" s="126"/>
      <c r="AP409" s="126"/>
      <c r="AZ409" s="126"/>
      <c r="BA409" s="126"/>
      <c r="BB409" s="126"/>
      <c r="BC409" s="126"/>
      <c r="BD409" s="126"/>
      <c r="BE409" s="126"/>
      <c r="BF409" s="126"/>
      <c r="BG409" s="126"/>
      <c r="BJ409" s="126"/>
      <c r="BT409" s="126"/>
      <c r="CD409" s="126"/>
      <c r="CN409" s="126"/>
      <c r="CX409" s="126"/>
      <c r="DH409" s="126"/>
      <c r="DR409" s="126"/>
      <c r="EB409" s="126"/>
      <c r="EL409" s="126"/>
      <c r="EV409" s="126"/>
      <c r="FF409" s="126"/>
      <c r="FP409" s="126"/>
      <c r="FZ409" s="126"/>
      <c r="GJ409" s="126"/>
      <c r="GT409" s="126"/>
      <c r="HD409" s="126"/>
      <c r="HN409" s="126"/>
      <c r="HX409" s="126"/>
    </row>
    <row xmlns:x14ac="http://schemas.microsoft.com/office/spreadsheetml/2009/9/ac" r="410" s="3" customFormat="true" x14ac:dyDescent="0.25">
      <c r="A410" s="396"/>
      <c r="B410" s="126"/>
      <c r="L410" s="126"/>
      <c r="V410" s="126"/>
      <c r="AF410" s="126"/>
      <c r="AP410" s="126"/>
      <c r="AZ410" s="126"/>
      <c r="BA410" s="126"/>
      <c r="BB410" s="126"/>
      <c r="BC410" s="126"/>
      <c r="BD410" s="126"/>
      <c r="BE410" s="126"/>
      <c r="BF410" s="126"/>
      <c r="BG410" s="126"/>
      <c r="BJ410" s="126"/>
      <c r="BT410" s="126"/>
      <c r="CD410" s="126"/>
      <c r="CN410" s="126"/>
      <c r="CX410" s="126"/>
      <c r="DH410" s="126"/>
      <c r="DR410" s="126"/>
      <c r="EB410" s="126"/>
      <c r="EL410" s="126"/>
      <c r="EV410" s="126"/>
      <c r="FF410" s="126"/>
      <c r="FP410" s="126"/>
      <c r="FZ410" s="126"/>
      <c r="GJ410" s="126"/>
      <c r="GT410" s="126"/>
      <c r="HD410" s="126"/>
      <c r="HN410" s="126"/>
      <c r="HX410" s="126"/>
    </row>
    <row xmlns:x14ac="http://schemas.microsoft.com/office/spreadsheetml/2009/9/ac" r="411" s="3" customFormat="true" x14ac:dyDescent="0.25">
      <c r="A411" s="396"/>
      <c r="B411" s="126"/>
      <c r="L411" s="126"/>
      <c r="V411" s="126"/>
      <c r="AF411" s="126"/>
      <c r="AP411" s="126"/>
      <c r="AZ411" s="126"/>
      <c r="BA411" s="126"/>
      <c r="BB411" s="126"/>
      <c r="BC411" s="126"/>
      <c r="BD411" s="126"/>
      <c r="BE411" s="126"/>
      <c r="BF411" s="126"/>
      <c r="BG411" s="126"/>
      <c r="BJ411" s="126"/>
      <c r="BT411" s="126"/>
      <c r="CD411" s="126"/>
      <c r="CN411" s="126"/>
      <c r="CX411" s="126"/>
      <c r="DH411" s="126"/>
      <c r="DR411" s="126"/>
      <c r="EB411" s="126"/>
      <c r="EL411" s="126"/>
      <c r="EV411" s="126"/>
      <c r="FF411" s="126"/>
      <c r="FP411" s="126"/>
      <c r="FZ411" s="126"/>
      <c r="GJ411" s="126"/>
      <c r="GT411" s="126"/>
      <c r="HD411" s="126"/>
      <c r="HN411" s="126"/>
      <c r="HX411" s="126"/>
    </row>
    <row xmlns:x14ac="http://schemas.microsoft.com/office/spreadsheetml/2009/9/ac" r="412" s="3" customFormat="true" x14ac:dyDescent="0.25">
      <c r="A412" s="396"/>
      <c r="B412" s="126"/>
      <c r="L412" s="126"/>
      <c r="V412" s="126"/>
      <c r="AF412" s="126"/>
      <c r="AP412" s="126"/>
      <c r="AZ412" s="126"/>
      <c r="BA412" s="126"/>
      <c r="BB412" s="126"/>
      <c r="BC412" s="126"/>
      <c r="BD412" s="126"/>
      <c r="BE412" s="126"/>
      <c r="BF412" s="126"/>
      <c r="BG412" s="126"/>
      <c r="BJ412" s="126"/>
      <c r="BT412" s="126"/>
      <c r="CD412" s="126"/>
      <c r="CN412" s="126"/>
      <c r="CX412" s="126"/>
      <c r="DH412" s="126"/>
      <c r="DR412" s="126"/>
      <c r="EB412" s="126"/>
      <c r="EL412" s="126"/>
      <c r="EV412" s="126"/>
      <c r="FF412" s="126"/>
      <c r="FP412" s="126"/>
      <c r="FZ412" s="126"/>
      <c r="GJ412" s="126"/>
      <c r="GT412" s="126"/>
      <c r="HD412" s="126"/>
      <c r="HN412" s="126"/>
      <c r="HX412" s="126"/>
    </row>
    <row xmlns:x14ac="http://schemas.microsoft.com/office/spreadsheetml/2009/9/ac" r="413" s="3" customFormat="true" x14ac:dyDescent="0.25">
      <c r="A413" s="396"/>
      <c r="B413" s="126"/>
      <c r="L413" s="126"/>
      <c r="V413" s="126"/>
      <c r="AF413" s="126"/>
      <c r="AP413" s="126"/>
      <c r="AZ413" s="126"/>
      <c r="BA413" s="126"/>
      <c r="BB413" s="126"/>
      <c r="BC413" s="126"/>
      <c r="BD413" s="126"/>
      <c r="BE413" s="126"/>
      <c r="BF413" s="126"/>
      <c r="BG413" s="126"/>
      <c r="BJ413" s="126"/>
      <c r="BT413" s="126"/>
      <c r="CD413" s="126"/>
      <c r="CN413" s="126"/>
      <c r="CX413" s="126"/>
      <c r="DH413" s="126"/>
      <c r="DR413" s="126"/>
      <c r="EB413" s="126"/>
      <c r="EL413" s="126"/>
      <c r="EV413" s="126"/>
      <c r="FF413" s="126"/>
      <c r="FP413" s="126"/>
      <c r="FZ413" s="126"/>
      <c r="GJ413" s="126"/>
      <c r="GT413" s="126"/>
      <c r="HD413" s="126"/>
      <c r="HN413" s="126"/>
      <c r="HX413" s="126"/>
    </row>
    <row xmlns:x14ac="http://schemas.microsoft.com/office/spreadsheetml/2009/9/ac" r="414" s="3" customFormat="true" x14ac:dyDescent="0.25">
      <c r="A414" s="396"/>
      <c r="B414" s="126"/>
      <c r="L414" s="126"/>
      <c r="V414" s="126"/>
      <c r="AF414" s="126"/>
      <c r="AP414" s="126"/>
      <c r="AZ414" s="126"/>
      <c r="BA414" s="126"/>
      <c r="BB414" s="126"/>
      <c r="BC414" s="126"/>
      <c r="BD414" s="126"/>
      <c r="BE414" s="126"/>
      <c r="BF414" s="126"/>
      <c r="BG414" s="126"/>
      <c r="BJ414" s="126"/>
      <c r="BT414" s="126"/>
      <c r="CD414" s="126"/>
      <c r="CN414" s="126"/>
      <c r="CX414" s="126"/>
      <c r="DH414" s="126"/>
      <c r="DR414" s="126"/>
      <c r="EB414" s="126"/>
      <c r="EL414" s="126"/>
      <c r="EV414" s="126"/>
      <c r="FF414" s="126"/>
      <c r="FP414" s="126"/>
      <c r="FZ414" s="126"/>
      <c r="GJ414" s="126"/>
      <c r="GT414" s="126"/>
      <c r="HD414" s="126"/>
      <c r="HN414" s="126"/>
      <c r="HX414" s="126"/>
    </row>
    <row xmlns:x14ac="http://schemas.microsoft.com/office/spreadsheetml/2009/9/ac" r="415" s="3" customFormat="true" x14ac:dyDescent="0.25">
      <c r="A415" s="396"/>
      <c r="B415" s="126"/>
      <c r="L415" s="126"/>
      <c r="V415" s="126"/>
      <c r="AF415" s="126"/>
      <c r="AP415" s="126"/>
      <c r="AZ415" s="126"/>
      <c r="BA415" s="126"/>
      <c r="BB415" s="126"/>
      <c r="BC415" s="126"/>
      <c r="BD415" s="126"/>
      <c r="BE415" s="126"/>
      <c r="BF415" s="126"/>
      <c r="BG415" s="126"/>
      <c r="BJ415" s="126"/>
      <c r="BT415" s="126"/>
      <c r="CD415" s="126"/>
      <c r="CN415" s="126"/>
      <c r="CX415" s="126"/>
      <c r="DH415" s="126"/>
      <c r="DR415" s="126"/>
      <c r="EB415" s="126"/>
      <c r="EL415" s="126"/>
      <c r="EV415" s="126"/>
      <c r="FF415" s="126"/>
      <c r="FP415" s="126"/>
      <c r="FZ415" s="126"/>
      <c r="GJ415" s="126"/>
      <c r="GT415" s="126"/>
      <c r="HD415" s="126"/>
      <c r="HN415" s="126"/>
      <c r="HX415" s="126"/>
    </row>
    <row xmlns:x14ac="http://schemas.microsoft.com/office/spreadsheetml/2009/9/ac" r="416" s="3" customFormat="true" x14ac:dyDescent="0.25">
      <c r="A416" s="396"/>
      <c r="B416" s="126"/>
      <c r="L416" s="126"/>
      <c r="V416" s="126"/>
      <c r="AF416" s="126"/>
      <c r="AP416" s="126"/>
      <c r="AZ416" s="126"/>
      <c r="BA416" s="126"/>
      <c r="BB416" s="126"/>
      <c r="BC416" s="126"/>
      <c r="BD416" s="126"/>
      <c r="BE416" s="126"/>
      <c r="BF416" s="126"/>
      <c r="BG416" s="126"/>
      <c r="BJ416" s="126"/>
      <c r="BT416" s="126"/>
      <c r="CD416" s="126"/>
      <c r="CN416" s="126"/>
      <c r="CX416" s="126"/>
      <c r="DH416" s="126"/>
      <c r="DR416" s="126"/>
      <c r="EB416" s="126"/>
      <c r="EL416" s="126"/>
      <c r="EV416" s="126"/>
      <c r="FF416" s="126"/>
      <c r="FP416" s="126"/>
      <c r="FZ416" s="126"/>
      <c r="GJ416" s="126"/>
      <c r="GT416" s="126"/>
      <c r="HD416" s="126"/>
      <c r="HN416" s="126"/>
      <c r="HX416" s="126"/>
    </row>
    <row xmlns:x14ac="http://schemas.microsoft.com/office/spreadsheetml/2009/9/ac" r="417" s="3" customFormat="true" x14ac:dyDescent="0.25">
      <c r="A417" s="396"/>
      <c r="B417" s="126"/>
      <c r="L417" s="126"/>
      <c r="V417" s="126"/>
      <c r="AF417" s="126"/>
      <c r="AP417" s="126"/>
      <c r="AZ417" s="126"/>
      <c r="BA417" s="126"/>
      <c r="BB417" s="126"/>
      <c r="BC417" s="126"/>
      <c r="BD417" s="126"/>
      <c r="BE417" s="126"/>
      <c r="BF417" s="126"/>
      <c r="BG417" s="126"/>
      <c r="BJ417" s="126"/>
      <c r="BT417" s="126"/>
      <c r="CD417" s="126"/>
      <c r="CN417" s="126"/>
      <c r="CX417" s="126"/>
      <c r="DH417" s="126"/>
      <c r="DR417" s="126"/>
      <c r="EB417" s="126"/>
      <c r="EL417" s="126"/>
      <c r="EV417" s="126"/>
      <c r="FF417" s="126"/>
      <c r="FP417" s="126"/>
      <c r="FZ417" s="126"/>
      <c r="GJ417" s="126"/>
      <c r="GT417" s="126"/>
      <c r="HD417" s="126"/>
      <c r="HN417" s="126"/>
      <c r="HX417" s="126"/>
    </row>
    <row xmlns:x14ac="http://schemas.microsoft.com/office/spreadsheetml/2009/9/ac" r="418" s="3" customFormat="true" x14ac:dyDescent="0.25">
      <c r="A418" s="396"/>
      <c r="B418" s="126"/>
      <c r="L418" s="126"/>
      <c r="V418" s="126"/>
      <c r="AF418" s="126"/>
      <c r="AP418" s="126"/>
      <c r="AZ418" s="126"/>
      <c r="BA418" s="126"/>
      <c r="BB418" s="126"/>
      <c r="BC418" s="126"/>
      <c r="BD418" s="126"/>
      <c r="BE418" s="126"/>
      <c r="BF418" s="126"/>
      <c r="BG418" s="126"/>
      <c r="BJ418" s="126"/>
      <c r="BT418" s="126"/>
      <c r="CD418" s="126"/>
      <c r="CN418" s="126"/>
      <c r="CX418" s="126"/>
      <c r="DH418" s="126"/>
      <c r="DR418" s="126"/>
      <c r="EB418" s="126"/>
      <c r="EL418" s="126"/>
      <c r="EV418" s="126"/>
      <c r="FF418" s="126"/>
      <c r="FP418" s="126"/>
      <c r="FZ418" s="126"/>
      <c r="GJ418" s="126"/>
      <c r="GT418" s="126"/>
      <c r="HD418" s="126"/>
      <c r="HN418" s="126"/>
      <c r="HX418" s="126"/>
    </row>
    <row xmlns:x14ac="http://schemas.microsoft.com/office/spreadsheetml/2009/9/ac" r="419" s="3" customFormat="true" x14ac:dyDescent="0.25">
      <c r="A419" s="396"/>
      <c r="B419" s="126"/>
      <c r="L419" s="126"/>
      <c r="V419" s="126"/>
      <c r="AF419" s="126"/>
      <c r="AP419" s="126"/>
      <c r="AZ419" s="126"/>
      <c r="BA419" s="126"/>
      <c r="BB419" s="126"/>
      <c r="BC419" s="126"/>
      <c r="BD419" s="126"/>
      <c r="BE419" s="126"/>
      <c r="BF419" s="126"/>
      <c r="BG419" s="126"/>
      <c r="BJ419" s="126"/>
      <c r="BT419" s="126"/>
      <c r="CD419" s="126"/>
      <c r="CN419" s="126"/>
      <c r="CX419" s="126"/>
      <c r="DH419" s="126"/>
      <c r="DR419" s="126"/>
      <c r="EB419" s="126"/>
      <c r="EL419" s="126"/>
      <c r="EV419" s="126"/>
      <c r="FF419" s="126"/>
      <c r="FP419" s="126"/>
      <c r="FZ419" s="126"/>
      <c r="GJ419" s="126"/>
      <c r="GT419" s="126"/>
      <c r="HD419" s="126"/>
      <c r="HN419" s="126"/>
      <c r="HX419" s="126"/>
    </row>
    <row xmlns:x14ac="http://schemas.microsoft.com/office/spreadsheetml/2009/9/ac" r="420" s="3" customFormat="true" x14ac:dyDescent="0.25">
      <c r="A420" s="396"/>
      <c r="B420" s="126"/>
      <c r="L420" s="126"/>
      <c r="V420" s="126"/>
      <c r="AF420" s="126"/>
      <c r="AP420" s="126"/>
      <c r="AZ420" s="126"/>
      <c r="BA420" s="126"/>
      <c r="BB420" s="126"/>
      <c r="BC420" s="126"/>
      <c r="BD420" s="126"/>
      <c r="BE420" s="126"/>
      <c r="BF420" s="126"/>
      <c r="BG420" s="126"/>
      <c r="BJ420" s="126"/>
      <c r="BT420" s="126"/>
      <c r="CD420" s="126"/>
      <c r="CN420" s="126"/>
      <c r="CX420" s="126"/>
      <c r="DH420" s="126"/>
      <c r="DR420" s="126"/>
      <c r="EB420" s="126"/>
      <c r="EL420" s="126"/>
      <c r="EV420" s="126"/>
      <c r="FF420" s="126"/>
      <c r="FP420" s="126"/>
      <c r="FZ420" s="126"/>
      <c r="GJ420" s="126"/>
      <c r="GT420" s="126"/>
      <c r="HD420" s="126"/>
      <c r="HN420" s="126"/>
      <c r="HX420" s="126"/>
    </row>
    <row xmlns:x14ac="http://schemas.microsoft.com/office/spreadsheetml/2009/9/ac" r="421" s="3" customFormat="true" x14ac:dyDescent="0.25">
      <c r="A421" s="396"/>
      <c r="B421" s="126"/>
      <c r="L421" s="126"/>
      <c r="V421" s="126"/>
      <c r="AF421" s="126"/>
      <c r="AP421" s="126"/>
      <c r="AZ421" s="126"/>
      <c r="BA421" s="126"/>
      <c r="BB421" s="126"/>
      <c r="BC421" s="126"/>
      <c r="BD421" s="126"/>
      <c r="BE421" s="126"/>
      <c r="BF421" s="126"/>
      <c r="BG421" s="126"/>
      <c r="BJ421" s="126"/>
      <c r="BT421" s="126"/>
      <c r="CD421" s="126"/>
      <c r="CN421" s="126"/>
      <c r="CX421" s="126"/>
      <c r="DH421" s="126"/>
      <c r="DR421" s="126"/>
      <c r="EB421" s="126"/>
      <c r="EL421" s="126"/>
      <c r="EV421" s="126"/>
      <c r="FF421" s="126"/>
      <c r="FP421" s="126"/>
      <c r="FZ421" s="126"/>
      <c r="GJ421" s="126"/>
      <c r="GT421" s="126"/>
      <c r="HD421" s="126"/>
      <c r="HN421" s="126"/>
      <c r="HX421" s="126"/>
    </row>
    <row xmlns:x14ac="http://schemas.microsoft.com/office/spreadsheetml/2009/9/ac" r="422" s="3" customFormat="true" x14ac:dyDescent="0.25">
      <c r="A422" s="396"/>
      <c r="B422" s="126"/>
      <c r="L422" s="126"/>
      <c r="V422" s="126"/>
      <c r="AF422" s="126"/>
      <c r="AP422" s="126"/>
      <c r="AZ422" s="126"/>
      <c r="BA422" s="126"/>
      <c r="BB422" s="126"/>
      <c r="BC422" s="126"/>
      <c r="BD422" s="126"/>
      <c r="BE422" s="126"/>
      <c r="BF422" s="126"/>
      <c r="BG422" s="126"/>
      <c r="BJ422" s="126"/>
      <c r="BT422" s="126"/>
      <c r="CD422" s="126"/>
      <c r="CN422" s="126"/>
      <c r="CX422" s="126"/>
      <c r="DH422" s="126"/>
      <c r="DR422" s="126"/>
      <c r="EB422" s="126"/>
      <c r="EL422" s="126"/>
      <c r="EV422" s="126"/>
      <c r="FF422" s="126"/>
      <c r="FP422" s="126"/>
      <c r="FZ422" s="126"/>
      <c r="GJ422" s="126"/>
      <c r="GT422" s="126"/>
      <c r="HD422" s="126"/>
      <c r="HN422" s="126"/>
      <c r="HX422" s="126"/>
    </row>
    <row xmlns:x14ac="http://schemas.microsoft.com/office/spreadsheetml/2009/9/ac" r="423" s="3" customFormat="true" x14ac:dyDescent="0.25">
      <c r="A423" s="396"/>
      <c r="B423" s="126"/>
      <c r="L423" s="126"/>
      <c r="V423" s="126"/>
      <c r="AF423" s="126"/>
      <c r="AP423" s="126"/>
      <c r="AZ423" s="126"/>
      <c r="BA423" s="126"/>
      <c r="BB423" s="126"/>
      <c r="BC423" s="126"/>
      <c r="BD423" s="126"/>
      <c r="BE423" s="126"/>
      <c r="BF423" s="126"/>
      <c r="BG423" s="126"/>
      <c r="BJ423" s="126"/>
      <c r="BT423" s="126"/>
      <c r="CD423" s="126"/>
      <c r="CN423" s="126"/>
      <c r="CX423" s="126"/>
      <c r="DH423" s="126"/>
      <c r="DR423" s="126"/>
      <c r="EB423" s="126"/>
      <c r="EL423" s="126"/>
      <c r="EV423" s="126"/>
      <c r="FF423" s="126"/>
      <c r="FP423" s="126"/>
      <c r="FZ423" s="126"/>
      <c r="GJ423" s="126"/>
      <c r="GT423" s="126"/>
      <c r="HD423" s="126"/>
      <c r="HN423" s="126"/>
      <c r="HX423" s="126"/>
    </row>
    <row xmlns:x14ac="http://schemas.microsoft.com/office/spreadsheetml/2009/9/ac" r="424" s="3" customFormat="true" x14ac:dyDescent="0.25">
      <c r="A424" s="396"/>
      <c r="B424" s="126"/>
      <c r="L424" s="126"/>
      <c r="V424" s="126"/>
      <c r="AF424" s="126"/>
      <c r="AP424" s="126"/>
      <c r="AZ424" s="126"/>
      <c r="BA424" s="126"/>
      <c r="BB424" s="126"/>
      <c r="BC424" s="126"/>
      <c r="BD424" s="126"/>
      <c r="BE424" s="126"/>
      <c r="BF424" s="126"/>
      <c r="BG424" s="126"/>
      <c r="BJ424" s="126"/>
      <c r="BT424" s="126"/>
      <c r="CD424" s="126"/>
      <c r="CN424" s="126"/>
      <c r="CX424" s="126"/>
      <c r="DH424" s="126"/>
      <c r="DR424" s="126"/>
      <c r="EB424" s="126"/>
      <c r="EL424" s="126"/>
      <c r="EV424" s="126"/>
      <c r="FF424" s="126"/>
      <c r="FP424" s="126"/>
      <c r="FZ424" s="126"/>
      <c r="GJ424" s="126"/>
      <c r="GT424" s="126"/>
      <c r="HD424" s="126"/>
      <c r="HN424" s="126"/>
      <c r="HX424" s="126"/>
    </row>
    <row xmlns:x14ac="http://schemas.microsoft.com/office/spreadsheetml/2009/9/ac" r="425" s="3" customFormat="true" x14ac:dyDescent="0.25">
      <c r="A425" s="396"/>
      <c r="B425" s="126"/>
      <c r="L425" s="126"/>
      <c r="V425" s="126"/>
      <c r="AF425" s="126"/>
      <c r="AP425" s="126"/>
      <c r="AZ425" s="126"/>
      <c r="BA425" s="126"/>
      <c r="BB425" s="126"/>
      <c r="BC425" s="126"/>
      <c r="BD425" s="126"/>
      <c r="BE425" s="126"/>
      <c r="BF425" s="126"/>
      <c r="BG425" s="126"/>
      <c r="BJ425" s="126"/>
      <c r="BT425" s="126"/>
      <c r="CD425" s="126"/>
      <c r="CN425" s="126"/>
      <c r="CX425" s="126"/>
      <c r="DH425" s="126"/>
      <c r="DR425" s="126"/>
      <c r="EB425" s="126"/>
      <c r="EL425" s="126"/>
      <c r="EV425" s="126"/>
      <c r="FF425" s="126"/>
      <c r="FP425" s="126"/>
      <c r="FZ425" s="126"/>
      <c r="GJ425" s="126"/>
      <c r="GT425" s="126"/>
      <c r="HD425" s="126"/>
      <c r="HN425" s="126"/>
      <c r="HX425" s="126"/>
    </row>
    <row xmlns:x14ac="http://schemas.microsoft.com/office/spreadsheetml/2009/9/ac" r="426" s="3" customFormat="true" x14ac:dyDescent="0.25">
      <c r="A426" s="396"/>
      <c r="B426" s="126"/>
      <c r="L426" s="126"/>
      <c r="V426" s="126"/>
      <c r="AF426" s="126"/>
      <c r="AP426" s="126"/>
      <c r="AZ426" s="126"/>
      <c r="BA426" s="126"/>
      <c r="BB426" s="126"/>
      <c r="BC426" s="126"/>
      <c r="BD426" s="126"/>
      <c r="BE426" s="126"/>
      <c r="BF426" s="126"/>
      <c r="BG426" s="126"/>
      <c r="BJ426" s="126"/>
      <c r="BT426" s="126"/>
      <c r="CD426" s="126"/>
      <c r="CN426" s="126"/>
      <c r="CX426" s="126"/>
      <c r="DH426" s="126"/>
      <c r="DR426" s="126"/>
      <c r="EB426" s="126"/>
      <c r="EL426" s="126"/>
      <c r="EV426" s="126"/>
      <c r="FF426" s="126"/>
      <c r="FP426" s="126"/>
      <c r="FZ426" s="126"/>
      <c r="GJ426" s="126"/>
      <c r="GT426" s="126"/>
      <c r="HD426" s="126"/>
      <c r="HN426" s="126"/>
      <c r="HX426" s="126"/>
    </row>
    <row xmlns:x14ac="http://schemas.microsoft.com/office/spreadsheetml/2009/9/ac" r="427" s="3" customFormat="true" x14ac:dyDescent="0.25">
      <c r="A427" s="396"/>
      <c r="B427" s="126"/>
      <c r="L427" s="126"/>
      <c r="V427" s="126"/>
      <c r="AF427" s="126"/>
      <c r="AP427" s="126"/>
      <c r="AZ427" s="126"/>
      <c r="BA427" s="126"/>
      <c r="BB427" s="126"/>
      <c r="BC427" s="126"/>
      <c r="BD427" s="126"/>
      <c r="BE427" s="126"/>
      <c r="BF427" s="126"/>
      <c r="BG427" s="126"/>
      <c r="BJ427" s="126"/>
      <c r="BT427" s="126"/>
      <c r="CD427" s="126"/>
      <c r="CN427" s="126"/>
      <c r="CX427" s="126"/>
      <c r="DH427" s="126"/>
      <c r="DR427" s="126"/>
      <c r="EB427" s="126"/>
      <c r="EL427" s="126"/>
      <c r="EV427" s="126"/>
      <c r="FF427" s="126"/>
      <c r="FP427" s="126"/>
      <c r="FZ427" s="126"/>
      <c r="GJ427" s="126"/>
      <c r="GT427" s="126"/>
      <c r="HD427" s="126"/>
      <c r="HN427" s="126"/>
      <c r="HX427" s="126"/>
    </row>
    <row xmlns:x14ac="http://schemas.microsoft.com/office/spreadsheetml/2009/9/ac" r="428" s="3" customFormat="true" x14ac:dyDescent="0.25">
      <c r="A428" s="396"/>
      <c r="B428" s="126"/>
      <c r="L428" s="126"/>
      <c r="V428" s="126"/>
      <c r="AF428" s="126"/>
      <c r="AP428" s="126"/>
      <c r="AZ428" s="126"/>
      <c r="BA428" s="126"/>
      <c r="BB428" s="126"/>
      <c r="BC428" s="126"/>
      <c r="BD428" s="126"/>
      <c r="BE428" s="126"/>
      <c r="BF428" s="126"/>
      <c r="BG428" s="126"/>
      <c r="BJ428" s="126"/>
      <c r="BT428" s="126"/>
      <c r="CD428" s="126"/>
      <c r="CN428" s="126"/>
      <c r="CX428" s="126"/>
      <c r="DH428" s="126"/>
      <c r="DR428" s="126"/>
      <c r="EB428" s="126"/>
      <c r="EL428" s="126"/>
      <c r="EV428" s="126"/>
      <c r="FF428" s="126"/>
      <c r="FP428" s="126"/>
      <c r="FZ428" s="126"/>
      <c r="GJ428" s="126"/>
      <c r="GT428" s="126"/>
      <c r="HD428" s="126"/>
      <c r="HN428" s="126"/>
      <c r="HX428" s="126"/>
    </row>
    <row xmlns:x14ac="http://schemas.microsoft.com/office/spreadsheetml/2009/9/ac" r="429" s="3" customFormat="true" x14ac:dyDescent="0.25">
      <c r="A429" s="396"/>
      <c r="B429" s="126"/>
      <c r="L429" s="126"/>
      <c r="V429" s="126"/>
      <c r="AF429" s="126"/>
      <c r="AP429" s="126"/>
      <c r="AZ429" s="126"/>
      <c r="BA429" s="126"/>
      <c r="BB429" s="126"/>
      <c r="BC429" s="126"/>
      <c r="BD429" s="126"/>
      <c r="BE429" s="126"/>
      <c r="BF429" s="126"/>
      <c r="BG429" s="126"/>
      <c r="BJ429" s="126"/>
      <c r="BT429" s="126"/>
      <c r="CD429" s="126"/>
      <c r="CN429" s="126"/>
      <c r="CX429" s="126"/>
      <c r="DH429" s="126"/>
      <c r="DR429" s="126"/>
      <c r="EB429" s="126"/>
      <c r="EL429" s="126"/>
      <c r="EV429" s="126"/>
      <c r="FF429" s="126"/>
      <c r="FP429" s="126"/>
      <c r="FZ429" s="126"/>
      <c r="GJ429" s="126"/>
      <c r="GT429" s="126"/>
      <c r="HD429" s="126"/>
      <c r="HN429" s="126"/>
      <c r="HX429" s="126"/>
    </row>
    <row xmlns:x14ac="http://schemas.microsoft.com/office/spreadsheetml/2009/9/ac" r="430" s="3" customFormat="true" x14ac:dyDescent="0.25">
      <c r="A430" s="396"/>
      <c r="B430" s="126"/>
      <c r="L430" s="126"/>
      <c r="V430" s="126"/>
      <c r="AF430" s="126"/>
      <c r="AP430" s="126"/>
      <c r="AZ430" s="126"/>
      <c r="BA430" s="126"/>
      <c r="BB430" s="126"/>
      <c r="BC430" s="126"/>
      <c r="BD430" s="126"/>
      <c r="BE430" s="126"/>
      <c r="BF430" s="126"/>
      <c r="BG430" s="126"/>
      <c r="BJ430" s="126"/>
      <c r="BT430" s="126"/>
      <c r="CD430" s="126"/>
      <c r="CN430" s="126"/>
      <c r="CX430" s="126"/>
      <c r="DH430" s="126"/>
      <c r="DR430" s="126"/>
      <c r="EB430" s="126"/>
      <c r="EL430" s="126"/>
      <c r="EV430" s="126"/>
      <c r="FF430" s="126"/>
      <c r="FP430" s="126"/>
      <c r="FZ430" s="126"/>
      <c r="GJ430" s="126"/>
      <c r="GT430" s="126"/>
      <c r="HD430" s="126"/>
      <c r="HN430" s="126"/>
      <c r="HX430" s="126"/>
    </row>
    <row xmlns:x14ac="http://schemas.microsoft.com/office/spreadsheetml/2009/9/ac" r="431" s="3" customFormat="true" x14ac:dyDescent="0.25">
      <c r="A431" s="396"/>
      <c r="B431" s="126"/>
      <c r="L431" s="126"/>
      <c r="V431" s="126"/>
      <c r="AF431" s="126"/>
      <c r="AP431" s="126"/>
      <c r="AZ431" s="126"/>
      <c r="BA431" s="126"/>
      <c r="BB431" s="126"/>
      <c r="BC431" s="126"/>
      <c r="BD431" s="126"/>
      <c r="BE431" s="126"/>
      <c r="BF431" s="126"/>
      <c r="BG431" s="126"/>
      <c r="BJ431" s="126"/>
      <c r="BT431" s="126"/>
      <c r="CD431" s="126"/>
      <c r="CN431" s="126"/>
      <c r="CX431" s="126"/>
      <c r="DH431" s="126"/>
      <c r="DR431" s="126"/>
      <c r="EB431" s="126"/>
      <c r="EL431" s="126"/>
      <c r="EV431" s="126"/>
      <c r="FF431" s="126"/>
      <c r="FP431" s="126"/>
      <c r="FZ431" s="126"/>
      <c r="GJ431" s="126"/>
      <c r="GT431" s="126"/>
      <c r="HD431" s="126"/>
      <c r="HN431" s="126"/>
      <c r="HX431" s="126"/>
    </row>
    <row xmlns:x14ac="http://schemas.microsoft.com/office/spreadsheetml/2009/9/ac" r="432" s="3" customFormat="true" x14ac:dyDescent="0.25">
      <c r="A432" s="396"/>
      <c r="B432" s="126"/>
      <c r="L432" s="126"/>
      <c r="V432" s="126"/>
      <c r="AF432" s="126"/>
      <c r="AP432" s="126"/>
      <c r="AZ432" s="126"/>
      <c r="BA432" s="126"/>
      <c r="BB432" s="126"/>
      <c r="BC432" s="126"/>
      <c r="BD432" s="126"/>
      <c r="BE432" s="126"/>
      <c r="BF432" s="126"/>
      <c r="BG432" s="126"/>
      <c r="BJ432" s="126"/>
      <c r="BT432" s="126"/>
      <c r="CD432" s="126"/>
      <c r="CN432" s="126"/>
      <c r="CX432" s="126"/>
      <c r="DH432" s="126"/>
      <c r="DR432" s="126"/>
      <c r="EB432" s="126"/>
      <c r="EL432" s="126"/>
      <c r="EV432" s="126"/>
      <c r="FF432" s="126"/>
      <c r="FP432" s="126"/>
      <c r="FZ432" s="126"/>
      <c r="GJ432" s="126"/>
      <c r="GT432" s="126"/>
      <c r="HD432" s="126"/>
      <c r="HN432" s="126"/>
      <c r="HX432" s="126"/>
    </row>
    <row xmlns:x14ac="http://schemas.microsoft.com/office/spreadsheetml/2009/9/ac" r="433" s="3" customFormat="true" x14ac:dyDescent="0.25">
      <c r="A433" s="396"/>
      <c r="B433" s="126"/>
      <c r="L433" s="126"/>
      <c r="V433" s="126"/>
      <c r="AF433" s="126"/>
      <c r="AP433" s="126"/>
      <c r="AZ433" s="126"/>
      <c r="BA433" s="126"/>
      <c r="BB433" s="126"/>
      <c r="BC433" s="126"/>
      <c r="BD433" s="126"/>
      <c r="BE433" s="126"/>
      <c r="BF433" s="126"/>
      <c r="BG433" s="126"/>
      <c r="BJ433" s="126"/>
      <c r="BT433" s="126"/>
      <c r="CD433" s="126"/>
      <c r="CN433" s="126"/>
      <c r="CX433" s="126"/>
      <c r="DH433" s="126"/>
      <c r="DR433" s="126"/>
      <c r="EB433" s="126"/>
      <c r="EL433" s="126"/>
      <c r="EV433" s="126"/>
      <c r="FF433" s="126"/>
      <c r="FP433" s="126"/>
      <c r="FZ433" s="126"/>
      <c r="GJ433" s="126"/>
      <c r="GT433" s="126"/>
      <c r="HD433" s="126"/>
      <c r="HN433" s="126"/>
      <c r="HX433" s="126"/>
    </row>
    <row xmlns:x14ac="http://schemas.microsoft.com/office/spreadsheetml/2009/9/ac" r="434" s="3" customFormat="true" x14ac:dyDescent="0.25">
      <c r="A434" s="396"/>
      <c r="B434" s="126"/>
      <c r="L434" s="126"/>
      <c r="V434" s="126"/>
      <c r="AF434" s="126"/>
      <c r="AP434" s="126"/>
      <c r="AZ434" s="126"/>
      <c r="BA434" s="126"/>
      <c r="BB434" s="126"/>
      <c r="BC434" s="126"/>
      <c r="BD434" s="126"/>
      <c r="BE434" s="126"/>
      <c r="BF434" s="126"/>
      <c r="BG434" s="126"/>
      <c r="BJ434" s="126"/>
      <c r="BT434" s="126"/>
      <c r="CD434" s="126"/>
      <c r="CN434" s="126"/>
      <c r="CX434" s="126"/>
      <c r="DH434" s="126"/>
      <c r="DR434" s="126"/>
      <c r="EB434" s="126"/>
      <c r="EL434" s="126"/>
      <c r="EV434" s="126"/>
      <c r="FF434" s="126"/>
      <c r="FP434" s="126"/>
      <c r="FZ434" s="126"/>
      <c r="GJ434" s="126"/>
      <c r="GT434" s="126"/>
      <c r="HD434" s="126"/>
      <c r="HN434" s="126"/>
      <c r="HX434" s="126"/>
    </row>
    <row xmlns:x14ac="http://schemas.microsoft.com/office/spreadsheetml/2009/9/ac" r="435" s="3" customFormat="true" x14ac:dyDescent="0.25">
      <c r="A435" s="396"/>
      <c r="B435" s="126"/>
      <c r="L435" s="126"/>
      <c r="V435" s="126"/>
      <c r="AF435" s="126"/>
      <c r="AP435" s="126"/>
      <c r="AZ435" s="126"/>
      <c r="BA435" s="126"/>
      <c r="BB435" s="126"/>
      <c r="BC435" s="126"/>
      <c r="BD435" s="126"/>
      <c r="BE435" s="126"/>
      <c r="BF435" s="126"/>
      <c r="BG435" s="126"/>
      <c r="BJ435" s="126"/>
      <c r="BT435" s="126"/>
      <c r="CD435" s="126"/>
      <c r="CN435" s="126"/>
      <c r="CX435" s="126"/>
      <c r="DH435" s="126"/>
      <c r="DR435" s="126"/>
      <c r="EB435" s="126"/>
      <c r="EL435" s="126"/>
      <c r="EV435" s="126"/>
      <c r="FF435" s="126"/>
      <c r="FP435" s="126"/>
      <c r="FZ435" s="126"/>
      <c r="GJ435" s="126"/>
      <c r="GT435" s="126"/>
      <c r="HD435" s="126"/>
      <c r="HN435" s="126"/>
      <c r="HX435" s="126"/>
    </row>
    <row xmlns:x14ac="http://schemas.microsoft.com/office/spreadsheetml/2009/9/ac" r="436" s="3" customFormat="true" x14ac:dyDescent="0.25">
      <c r="A436" s="396"/>
      <c r="B436" s="126"/>
      <c r="L436" s="126"/>
      <c r="V436" s="126"/>
      <c r="AF436" s="126"/>
      <c r="AP436" s="126"/>
      <c r="AZ436" s="126"/>
      <c r="BA436" s="126"/>
      <c r="BB436" s="126"/>
      <c r="BC436" s="126"/>
      <c r="BD436" s="126"/>
      <c r="BE436" s="126"/>
      <c r="BF436" s="126"/>
      <c r="BG436" s="126"/>
      <c r="BJ436" s="126"/>
      <c r="BT436" s="126"/>
      <c r="CD436" s="126"/>
      <c r="CN436" s="126"/>
      <c r="CX436" s="126"/>
      <c r="DH436" s="126"/>
      <c r="DR436" s="126"/>
      <c r="EB436" s="126"/>
      <c r="EL436" s="126"/>
      <c r="EV436" s="126"/>
      <c r="FF436" s="126"/>
      <c r="FP436" s="126"/>
      <c r="FZ436" s="126"/>
      <c r="GJ436" s="126"/>
      <c r="GT436" s="126"/>
      <c r="HD436" s="126"/>
      <c r="HN436" s="126"/>
      <c r="HX436" s="126"/>
    </row>
    <row xmlns:x14ac="http://schemas.microsoft.com/office/spreadsheetml/2009/9/ac" r="437" s="3" customFormat="true" x14ac:dyDescent="0.25">
      <c r="A437" s="396"/>
      <c r="B437" s="126"/>
      <c r="L437" s="126"/>
      <c r="V437" s="126"/>
      <c r="AF437" s="126"/>
      <c r="AP437" s="126"/>
      <c r="AZ437" s="126"/>
      <c r="BA437" s="126"/>
      <c r="BB437" s="126"/>
      <c r="BC437" s="126"/>
      <c r="BD437" s="126"/>
      <c r="BE437" s="126"/>
      <c r="BF437" s="126"/>
      <c r="BG437" s="126"/>
      <c r="BJ437" s="126"/>
      <c r="BT437" s="126"/>
      <c r="CD437" s="126"/>
      <c r="CN437" s="126"/>
      <c r="CX437" s="126"/>
      <c r="DH437" s="126"/>
      <c r="DR437" s="126"/>
      <c r="EB437" s="126"/>
      <c r="EL437" s="126"/>
      <c r="EV437" s="126"/>
      <c r="FF437" s="126"/>
      <c r="FP437" s="126"/>
      <c r="FZ437" s="126"/>
      <c r="GJ437" s="126"/>
      <c r="GT437" s="126"/>
      <c r="HD437" s="126"/>
      <c r="HN437" s="126"/>
      <c r="HX437" s="126"/>
    </row>
    <row xmlns:x14ac="http://schemas.microsoft.com/office/spreadsheetml/2009/9/ac" r="438" s="3" customFormat="true" x14ac:dyDescent="0.25">
      <c r="A438" s="396"/>
      <c r="B438" s="126"/>
      <c r="L438" s="126"/>
      <c r="V438" s="126"/>
      <c r="AF438" s="126"/>
      <c r="AP438" s="126"/>
      <c r="AZ438" s="126"/>
      <c r="BA438" s="126"/>
      <c r="BB438" s="126"/>
      <c r="BC438" s="126"/>
      <c r="BD438" s="126"/>
      <c r="BE438" s="126"/>
      <c r="BF438" s="126"/>
      <c r="BG438" s="126"/>
      <c r="BJ438" s="126"/>
      <c r="BT438" s="126"/>
      <c r="CD438" s="126"/>
      <c r="CN438" s="126"/>
      <c r="CX438" s="126"/>
      <c r="DH438" s="126"/>
      <c r="DR438" s="126"/>
      <c r="EB438" s="126"/>
      <c r="EL438" s="126"/>
      <c r="EV438" s="126"/>
      <c r="FF438" s="126"/>
      <c r="FP438" s="126"/>
      <c r="FZ438" s="126"/>
      <c r="GJ438" s="126"/>
      <c r="GT438" s="126"/>
      <c r="HD438" s="126"/>
      <c r="HN438" s="126"/>
      <c r="HX438" s="126"/>
    </row>
    <row xmlns:x14ac="http://schemas.microsoft.com/office/spreadsheetml/2009/9/ac" r="439" s="3" customFormat="true" x14ac:dyDescent="0.25">
      <c r="A439" s="396"/>
      <c r="B439" s="126"/>
      <c r="L439" s="126"/>
      <c r="V439" s="126"/>
      <c r="AF439" s="126"/>
      <c r="AP439" s="126"/>
      <c r="AZ439" s="126"/>
      <c r="BA439" s="126"/>
      <c r="BB439" s="126"/>
      <c r="BC439" s="126"/>
      <c r="BD439" s="126"/>
      <c r="BE439" s="126"/>
      <c r="BF439" s="126"/>
      <c r="BG439" s="126"/>
      <c r="BJ439" s="126"/>
      <c r="BT439" s="126"/>
      <c r="CD439" s="126"/>
      <c r="CN439" s="126"/>
      <c r="CX439" s="126"/>
      <c r="DH439" s="126"/>
      <c r="DR439" s="126"/>
      <c r="EB439" s="126"/>
      <c r="EL439" s="126"/>
      <c r="EV439" s="126"/>
      <c r="FF439" s="126"/>
      <c r="FP439" s="126"/>
      <c r="FZ439" s="126"/>
      <c r="GJ439" s="126"/>
      <c r="GT439" s="126"/>
      <c r="HD439" s="126"/>
      <c r="HN439" s="126"/>
      <c r="HX439" s="126"/>
    </row>
    <row xmlns:x14ac="http://schemas.microsoft.com/office/spreadsheetml/2009/9/ac" r="440" s="3" customFormat="true" x14ac:dyDescent="0.25">
      <c r="A440" s="396"/>
      <c r="B440" s="126"/>
      <c r="L440" s="126"/>
      <c r="V440" s="126"/>
      <c r="AF440" s="126"/>
      <c r="AP440" s="126"/>
      <c r="AZ440" s="126"/>
      <c r="BA440" s="126"/>
      <c r="BB440" s="126"/>
      <c r="BC440" s="126"/>
      <c r="BD440" s="126"/>
      <c r="BE440" s="126"/>
      <c r="BF440" s="126"/>
      <c r="BG440" s="126"/>
      <c r="BJ440" s="126"/>
      <c r="BT440" s="126"/>
      <c r="CD440" s="126"/>
      <c r="CN440" s="126"/>
      <c r="CX440" s="126"/>
      <c r="DH440" s="126"/>
      <c r="DR440" s="126"/>
      <c r="EB440" s="126"/>
      <c r="EL440" s="126"/>
      <c r="EV440" s="126"/>
      <c r="FF440" s="126"/>
      <c r="FP440" s="126"/>
      <c r="FZ440" s="126"/>
      <c r="GJ440" s="126"/>
      <c r="GT440" s="126"/>
      <c r="HD440" s="126"/>
      <c r="HN440" s="126"/>
      <c r="HX440" s="126"/>
    </row>
    <row xmlns:x14ac="http://schemas.microsoft.com/office/spreadsheetml/2009/9/ac" r="441" s="3" customFormat="true" x14ac:dyDescent="0.25">
      <c r="A441" s="396"/>
      <c r="B441" s="126"/>
      <c r="L441" s="126"/>
      <c r="V441" s="126"/>
      <c r="AF441" s="126"/>
      <c r="AP441" s="126"/>
      <c r="AZ441" s="126"/>
      <c r="BA441" s="126"/>
      <c r="BB441" s="126"/>
      <c r="BC441" s="126"/>
      <c r="BD441" s="126"/>
      <c r="BE441" s="126"/>
      <c r="BF441" s="126"/>
      <c r="BG441" s="126"/>
      <c r="BJ441" s="126"/>
      <c r="BT441" s="126"/>
      <c r="CD441" s="126"/>
      <c r="CN441" s="126"/>
      <c r="CX441" s="126"/>
      <c r="DH441" s="126"/>
      <c r="DR441" s="126"/>
      <c r="EB441" s="126"/>
      <c r="EL441" s="126"/>
      <c r="EV441" s="126"/>
      <c r="FF441" s="126"/>
      <c r="FP441" s="126"/>
      <c r="FZ441" s="126"/>
      <c r="GJ441" s="126"/>
      <c r="GT441" s="126"/>
      <c r="HD441" s="126"/>
      <c r="HN441" s="126"/>
      <c r="HX441" s="126"/>
    </row>
    <row xmlns:x14ac="http://schemas.microsoft.com/office/spreadsheetml/2009/9/ac" r="442" s="3" customFormat="true" x14ac:dyDescent="0.25">
      <c r="A442" s="396"/>
      <c r="B442" s="126"/>
      <c r="L442" s="126"/>
      <c r="V442" s="126"/>
      <c r="AF442" s="126"/>
      <c r="AP442" s="126"/>
      <c r="AZ442" s="126"/>
      <c r="BA442" s="126"/>
      <c r="BB442" s="126"/>
      <c r="BC442" s="126"/>
      <c r="BD442" s="126"/>
      <c r="BE442" s="126"/>
      <c r="BF442" s="126"/>
      <c r="BG442" s="126"/>
      <c r="BJ442" s="126"/>
      <c r="BT442" s="126"/>
      <c r="CD442" s="126"/>
      <c r="CN442" s="126"/>
      <c r="CX442" s="126"/>
      <c r="DH442" s="126"/>
      <c r="DR442" s="126"/>
      <c r="EB442" s="126"/>
      <c r="EL442" s="126"/>
      <c r="EV442" s="126"/>
      <c r="FF442" s="126"/>
      <c r="FP442" s="126"/>
      <c r="FZ442" s="126"/>
      <c r="GJ442" s="126"/>
      <c r="GT442" s="126"/>
      <c r="HD442" s="126"/>
      <c r="HN442" s="126"/>
      <c r="HX442" s="126"/>
    </row>
    <row xmlns:x14ac="http://schemas.microsoft.com/office/spreadsheetml/2009/9/ac" r="443" s="3" customFormat="true" x14ac:dyDescent="0.25">
      <c r="A443" s="396"/>
      <c r="B443" s="126"/>
      <c r="L443" s="126"/>
      <c r="V443" s="126"/>
      <c r="AF443" s="126"/>
      <c r="AP443" s="126"/>
      <c r="AZ443" s="126"/>
      <c r="BA443" s="126"/>
      <c r="BB443" s="126"/>
      <c r="BC443" s="126"/>
      <c r="BD443" s="126"/>
      <c r="BE443" s="126"/>
      <c r="BF443" s="126"/>
      <c r="BG443" s="126"/>
      <c r="BJ443" s="126"/>
      <c r="BT443" s="126"/>
      <c r="CD443" s="126"/>
      <c r="CN443" s="126"/>
      <c r="CX443" s="126"/>
      <c r="DH443" s="126"/>
      <c r="DR443" s="126"/>
      <c r="EB443" s="126"/>
      <c r="EL443" s="126"/>
      <c r="EV443" s="126"/>
      <c r="FF443" s="126"/>
      <c r="FP443" s="126"/>
      <c r="FZ443" s="126"/>
      <c r="GJ443" s="126"/>
      <c r="GT443" s="126"/>
      <c r="HD443" s="126"/>
      <c r="HN443" s="126"/>
      <c r="HX443" s="126"/>
    </row>
    <row xmlns:x14ac="http://schemas.microsoft.com/office/spreadsheetml/2009/9/ac" r="444" s="3" customFormat="true" x14ac:dyDescent="0.25">
      <c r="A444" s="396"/>
      <c r="B444" s="126"/>
      <c r="L444" s="126"/>
      <c r="V444" s="126"/>
      <c r="AF444" s="126"/>
      <c r="AP444" s="126"/>
      <c r="AZ444" s="126"/>
      <c r="BA444" s="126"/>
      <c r="BB444" s="126"/>
      <c r="BC444" s="126"/>
      <c r="BD444" s="126"/>
      <c r="BE444" s="126"/>
      <c r="BF444" s="126"/>
      <c r="BG444" s="126"/>
      <c r="BJ444" s="126"/>
      <c r="BT444" s="126"/>
      <c r="CD444" s="126"/>
      <c r="CN444" s="126"/>
      <c r="CX444" s="126"/>
      <c r="DH444" s="126"/>
      <c r="DR444" s="126"/>
      <c r="EB444" s="126"/>
      <c r="EL444" s="126"/>
      <c r="EV444" s="126"/>
      <c r="FF444" s="126"/>
      <c r="FP444" s="126"/>
      <c r="FZ444" s="126"/>
      <c r="GJ444" s="126"/>
      <c r="GT444" s="126"/>
      <c r="HD444" s="126"/>
      <c r="HN444" s="126"/>
      <c r="HX444" s="126"/>
    </row>
    <row xmlns:x14ac="http://schemas.microsoft.com/office/spreadsheetml/2009/9/ac" r="445" s="3" customFormat="true" x14ac:dyDescent="0.25">
      <c r="A445" s="396"/>
      <c r="B445" s="126"/>
      <c r="L445" s="126"/>
      <c r="V445" s="126"/>
      <c r="AF445" s="126"/>
      <c r="AP445" s="126"/>
      <c r="AZ445" s="126"/>
      <c r="BA445" s="126"/>
      <c r="BB445" s="126"/>
      <c r="BC445" s="126"/>
      <c r="BD445" s="126"/>
      <c r="BE445" s="126"/>
      <c r="BF445" s="126"/>
      <c r="BG445" s="126"/>
      <c r="BJ445" s="126"/>
      <c r="BT445" s="126"/>
      <c r="CD445" s="126"/>
      <c r="CN445" s="126"/>
      <c r="CX445" s="126"/>
      <c r="DH445" s="126"/>
      <c r="DR445" s="126"/>
      <c r="EB445" s="126"/>
      <c r="EL445" s="126"/>
      <c r="EV445" s="126"/>
      <c r="FF445" s="126"/>
      <c r="FP445" s="126"/>
      <c r="FZ445" s="126"/>
      <c r="GJ445" s="126"/>
      <c r="GT445" s="126"/>
      <c r="HD445" s="126"/>
      <c r="HN445" s="126"/>
      <c r="HX445" s="126"/>
    </row>
    <row xmlns:x14ac="http://schemas.microsoft.com/office/spreadsheetml/2009/9/ac" r="446" s="3" customFormat="true" x14ac:dyDescent="0.25">
      <c r="A446" s="396"/>
      <c r="B446" s="126"/>
      <c r="L446" s="126"/>
      <c r="V446" s="126"/>
      <c r="AF446" s="126"/>
      <c r="AP446" s="126"/>
      <c r="AZ446" s="126"/>
      <c r="BA446" s="126"/>
      <c r="BB446" s="126"/>
      <c r="BC446" s="126"/>
      <c r="BD446" s="126"/>
      <c r="BE446" s="126"/>
      <c r="BF446" s="126"/>
      <c r="BG446" s="126"/>
      <c r="BJ446" s="126"/>
      <c r="BT446" s="126"/>
      <c r="CD446" s="126"/>
      <c r="CN446" s="126"/>
      <c r="CX446" s="126"/>
      <c r="DH446" s="126"/>
      <c r="DR446" s="126"/>
      <c r="EB446" s="126"/>
      <c r="EL446" s="126"/>
      <c r="EV446" s="126"/>
      <c r="FF446" s="126"/>
      <c r="FP446" s="126"/>
      <c r="FZ446" s="126"/>
      <c r="GJ446" s="126"/>
      <c r="GT446" s="126"/>
      <c r="HD446" s="126"/>
      <c r="HN446" s="126"/>
      <c r="HX446" s="126"/>
    </row>
    <row xmlns:x14ac="http://schemas.microsoft.com/office/spreadsheetml/2009/9/ac" r="447" s="3" customFormat="true" x14ac:dyDescent="0.25">
      <c r="A447" s="396"/>
      <c r="B447" s="126"/>
      <c r="L447" s="126"/>
      <c r="V447" s="126"/>
      <c r="AF447" s="126"/>
      <c r="AP447" s="126"/>
      <c r="AZ447" s="126"/>
      <c r="BA447" s="126"/>
      <c r="BB447" s="126"/>
      <c r="BC447" s="126"/>
      <c r="BD447" s="126"/>
      <c r="BE447" s="126"/>
      <c r="BF447" s="126"/>
      <c r="BG447" s="126"/>
      <c r="BJ447" s="126"/>
      <c r="BT447" s="126"/>
      <c r="CD447" s="126"/>
      <c r="CN447" s="126"/>
      <c r="CX447" s="126"/>
      <c r="DH447" s="126"/>
      <c r="DR447" s="126"/>
      <c r="EB447" s="126"/>
      <c r="EL447" s="126"/>
      <c r="EV447" s="126"/>
      <c r="FF447" s="126"/>
      <c r="FP447" s="126"/>
      <c r="FZ447" s="126"/>
      <c r="GJ447" s="126"/>
      <c r="GT447" s="126"/>
      <c r="HD447" s="126"/>
      <c r="HN447" s="126"/>
      <c r="HX447" s="126"/>
    </row>
    <row xmlns:x14ac="http://schemas.microsoft.com/office/spreadsheetml/2009/9/ac" r="448" s="3" customFormat="true" x14ac:dyDescent="0.25">
      <c r="A448" s="396"/>
      <c r="B448" s="126"/>
      <c r="L448" s="126"/>
      <c r="V448" s="126"/>
      <c r="AF448" s="126"/>
      <c r="AP448" s="126"/>
      <c r="AZ448" s="126"/>
      <c r="BA448" s="126"/>
      <c r="BB448" s="126"/>
      <c r="BC448" s="126"/>
      <c r="BD448" s="126"/>
      <c r="BE448" s="126"/>
      <c r="BF448" s="126"/>
      <c r="BG448" s="126"/>
      <c r="BJ448" s="126"/>
      <c r="BT448" s="126"/>
      <c r="CD448" s="126"/>
      <c r="CN448" s="126"/>
      <c r="CX448" s="126"/>
      <c r="DH448" s="126"/>
      <c r="DR448" s="126"/>
      <c r="EB448" s="126"/>
      <c r="EL448" s="126"/>
      <c r="EV448" s="126"/>
      <c r="FF448" s="126"/>
      <c r="FP448" s="126"/>
      <c r="FZ448" s="126"/>
      <c r="GJ448" s="126"/>
      <c r="GT448" s="126"/>
      <c r="HD448" s="126"/>
      <c r="HN448" s="126"/>
      <c r="HX448" s="126"/>
    </row>
    <row xmlns:x14ac="http://schemas.microsoft.com/office/spreadsheetml/2009/9/ac" r="449" s="3" customFormat="true" x14ac:dyDescent="0.25">
      <c r="A449" s="396"/>
      <c r="B449" s="126"/>
      <c r="L449" s="126"/>
      <c r="V449" s="126"/>
      <c r="AF449" s="126"/>
      <c r="AP449" s="126"/>
      <c r="AZ449" s="126"/>
      <c r="BA449" s="126"/>
      <c r="BB449" s="126"/>
      <c r="BC449" s="126"/>
      <c r="BD449" s="126"/>
      <c r="BE449" s="126"/>
      <c r="BF449" s="126"/>
      <c r="BG449" s="126"/>
      <c r="BJ449" s="126"/>
      <c r="BT449" s="126"/>
      <c r="CD449" s="126"/>
      <c r="CN449" s="126"/>
      <c r="CX449" s="126"/>
      <c r="DH449" s="126"/>
      <c r="DR449" s="126"/>
      <c r="EB449" s="126"/>
      <c r="EL449" s="126"/>
      <c r="EV449" s="126"/>
      <c r="FF449" s="126"/>
      <c r="FP449" s="126"/>
      <c r="FZ449" s="126"/>
      <c r="GJ449" s="126"/>
      <c r="GT449" s="126"/>
      <c r="HD449" s="126"/>
      <c r="HN449" s="126"/>
      <c r="HX449" s="126"/>
    </row>
    <row xmlns:x14ac="http://schemas.microsoft.com/office/spreadsheetml/2009/9/ac" r="450" s="3" customFormat="true" x14ac:dyDescent="0.25">
      <c r="A450" s="396"/>
      <c r="B450" s="126"/>
      <c r="L450" s="126"/>
      <c r="V450" s="126"/>
      <c r="AF450" s="126"/>
      <c r="AP450" s="126"/>
      <c r="AZ450" s="126"/>
      <c r="BA450" s="126"/>
      <c r="BB450" s="126"/>
      <c r="BC450" s="126"/>
      <c r="BD450" s="126"/>
      <c r="BE450" s="126"/>
      <c r="BF450" s="126"/>
      <c r="BG450" s="126"/>
      <c r="BJ450" s="126"/>
      <c r="BT450" s="126"/>
      <c r="CD450" s="126"/>
      <c r="CN450" s="126"/>
      <c r="CX450" s="126"/>
      <c r="DH450" s="126"/>
      <c r="DR450" s="126"/>
      <c r="EB450" s="126"/>
      <c r="EL450" s="126"/>
      <c r="EV450" s="126"/>
      <c r="FF450" s="126"/>
      <c r="FP450" s="126"/>
      <c r="FZ450" s="126"/>
      <c r="GJ450" s="126"/>
      <c r="GT450" s="126"/>
      <c r="HD450" s="126"/>
      <c r="HN450" s="126"/>
      <c r="HX450" s="126"/>
    </row>
    <row xmlns:x14ac="http://schemas.microsoft.com/office/spreadsheetml/2009/9/ac" r="451" s="3" customFormat="true" x14ac:dyDescent="0.25">
      <c r="A451" s="396"/>
      <c r="B451" s="126"/>
      <c r="L451" s="126"/>
      <c r="V451" s="126"/>
      <c r="AF451" s="126"/>
      <c r="AP451" s="126"/>
      <c r="AZ451" s="126"/>
      <c r="BA451" s="126"/>
      <c r="BB451" s="126"/>
      <c r="BC451" s="126"/>
      <c r="BD451" s="126"/>
      <c r="BE451" s="126"/>
      <c r="BF451" s="126"/>
      <c r="BG451" s="126"/>
      <c r="BJ451" s="126"/>
      <c r="BT451" s="126"/>
      <c r="CD451" s="126"/>
      <c r="CN451" s="126"/>
      <c r="CX451" s="126"/>
      <c r="DH451" s="126"/>
      <c r="DR451" s="126"/>
      <c r="EB451" s="126"/>
      <c r="EL451" s="126"/>
      <c r="EV451" s="126"/>
      <c r="FF451" s="126"/>
      <c r="FP451" s="126"/>
      <c r="FZ451" s="126"/>
      <c r="GJ451" s="126"/>
      <c r="GT451" s="126"/>
      <c r="HD451" s="126"/>
      <c r="HN451" s="126"/>
      <c r="HX451" s="126"/>
    </row>
    <row xmlns:x14ac="http://schemas.microsoft.com/office/spreadsheetml/2009/9/ac" r="452" s="3" customFormat="true" x14ac:dyDescent="0.25">
      <c r="A452" s="396"/>
      <c r="B452" s="126"/>
      <c r="L452" s="126"/>
      <c r="V452" s="126"/>
      <c r="AF452" s="126"/>
      <c r="AP452" s="126"/>
      <c r="AZ452" s="126"/>
      <c r="BA452" s="126"/>
      <c r="BB452" s="126"/>
      <c r="BC452" s="126"/>
      <c r="BD452" s="126"/>
      <c r="BE452" s="126"/>
      <c r="BF452" s="126"/>
      <c r="BG452" s="126"/>
      <c r="BJ452" s="126"/>
      <c r="BT452" s="126"/>
      <c r="CD452" s="126"/>
      <c r="CN452" s="126"/>
      <c r="CX452" s="126"/>
      <c r="DH452" s="126"/>
      <c r="DR452" s="126"/>
      <c r="EB452" s="126"/>
      <c r="EL452" s="126"/>
      <c r="EV452" s="126"/>
      <c r="FF452" s="126"/>
      <c r="FP452" s="126"/>
      <c r="FZ452" s="126"/>
      <c r="GJ452" s="126"/>
      <c r="GT452" s="126"/>
      <c r="HD452" s="126"/>
      <c r="HN452" s="126"/>
      <c r="HX452" s="126"/>
    </row>
    <row xmlns:x14ac="http://schemas.microsoft.com/office/spreadsheetml/2009/9/ac" r="453" s="3" customFormat="true" x14ac:dyDescent="0.25">
      <c r="A453" s="396"/>
      <c r="B453" s="126"/>
      <c r="L453" s="126"/>
      <c r="V453" s="126"/>
      <c r="AF453" s="126"/>
      <c r="AP453" s="126"/>
      <c r="AZ453" s="126"/>
      <c r="BA453" s="126"/>
      <c r="BB453" s="126"/>
      <c r="BC453" s="126"/>
      <c r="BD453" s="126"/>
      <c r="BE453" s="126"/>
      <c r="BF453" s="126"/>
      <c r="BG453" s="126"/>
      <c r="BJ453" s="126"/>
      <c r="BT453" s="126"/>
      <c r="CD453" s="126"/>
      <c r="CN453" s="126"/>
      <c r="CX453" s="126"/>
      <c r="DH453" s="126"/>
      <c r="DR453" s="126"/>
      <c r="EB453" s="126"/>
      <c r="EL453" s="126"/>
      <c r="EV453" s="126"/>
      <c r="FF453" s="126"/>
      <c r="FP453" s="126"/>
      <c r="FZ453" s="126"/>
      <c r="GJ453" s="126"/>
      <c r="GT453" s="126"/>
      <c r="HD453" s="126"/>
      <c r="HN453" s="126"/>
      <c r="HX453" s="126"/>
    </row>
    <row xmlns:x14ac="http://schemas.microsoft.com/office/spreadsheetml/2009/9/ac" r="454" s="3" customFormat="true" x14ac:dyDescent="0.25">
      <c r="A454" s="396"/>
      <c r="B454" s="126"/>
      <c r="L454" s="126"/>
      <c r="V454" s="126"/>
      <c r="AF454" s="126"/>
      <c r="AP454" s="126"/>
      <c r="AZ454" s="126"/>
      <c r="BA454" s="126"/>
      <c r="BB454" s="126"/>
      <c r="BC454" s="126"/>
      <c r="BD454" s="126"/>
      <c r="BE454" s="126"/>
      <c r="BF454" s="126"/>
      <c r="BG454" s="126"/>
      <c r="BJ454" s="126"/>
      <c r="BT454" s="126"/>
      <c r="CD454" s="126"/>
      <c r="CN454" s="126"/>
      <c r="CX454" s="126"/>
      <c r="DH454" s="126"/>
      <c r="DR454" s="126"/>
      <c r="EB454" s="126"/>
      <c r="EL454" s="126"/>
      <c r="EV454" s="126"/>
      <c r="FF454" s="126"/>
      <c r="FP454" s="126"/>
      <c r="FZ454" s="126"/>
      <c r="GJ454" s="126"/>
      <c r="GT454" s="126"/>
      <c r="HD454" s="126"/>
      <c r="HN454" s="126"/>
      <c r="HX454" s="126"/>
    </row>
    <row xmlns:x14ac="http://schemas.microsoft.com/office/spreadsheetml/2009/9/ac" r="455" s="3" customFormat="true" x14ac:dyDescent="0.25">
      <c r="A455" s="396"/>
      <c r="B455" s="126"/>
      <c r="L455" s="126"/>
      <c r="V455" s="126"/>
      <c r="AF455" s="126"/>
      <c r="AP455" s="126"/>
      <c r="AZ455" s="126"/>
      <c r="BA455" s="126"/>
      <c r="BB455" s="126"/>
      <c r="BC455" s="126"/>
      <c r="BD455" s="126"/>
      <c r="BE455" s="126"/>
      <c r="BF455" s="126"/>
      <c r="BG455" s="126"/>
      <c r="BJ455" s="126"/>
      <c r="BT455" s="126"/>
      <c r="CD455" s="126"/>
      <c r="CN455" s="126"/>
      <c r="CX455" s="126"/>
      <c r="DH455" s="126"/>
      <c r="DR455" s="126"/>
      <c r="EB455" s="126"/>
      <c r="EL455" s="126"/>
      <c r="EV455" s="126"/>
      <c r="FF455" s="126"/>
      <c r="FP455" s="126"/>
      <c r="FZ455" s="126"/>
      <c r="GJ455" s="126"/>
      <c r="GT455" s="126"/>
      <c r="HD455" s="126"/>
      <c r="HN455" s="126"/>
      <c r="HX455" s="126"/>
    </row>
    <row xmlns:x14ac="http://schemas.microsoft.com/office/spreadsheetml/2009/9/ac" r="456" s="3" customFormat="true" x14ac:dyDescent="0.25">
      <c r="A456" s="396"/>
      <c r="B456" s="126"/>
      <c r="L456" s="126"/>
      <c r="V456" s="126"/>
      <c r="AF456" s="126"/>
      <c r="AP456" s="126"/>
      <c r="AZ456" s="126"/>
      <c r="BA456" s="126"/>
      <c r="BB456" s="126"/>
      <c r="BC456" s="126"/>
      <c r="BD456" s="126"/>
      <c r="BE456" s="126"/>
      <c r="BF456" s="126"/>
      <c r="BG456" s="126"/>
      <c r="BJ456" s="126"/>
      <c r="BT456" s="126"/>
      <c r="CD456" s="126"/>
      <c r="CN456" s="126"/>
      <c r="CX456" s="126"/>
      <c r="DH456" s="126"/>
      <c r="DR456" s="126"/>
      <c r="EB456" s="126"/>
      <c r="EL456" s="126"/>
      <c r="EV456" s="126"/>
      <c r="FF456" s="126"/>
      <c r="FP456" s="126"/>
      <c r="FZ456" s="126"/>
      <c r="GJ456" s="126"/>
      <c r="GT456" s="126"/>
      <c r="HD456" s="126"/>
      <c r="HN456" s="126"/>
      <c r="HX456" s="126"/>
    </row>
    <row xmlns:x14ac="http://schemas.microsoft.com/office/spreadsheetml/2009/9/ac" r="457" s="3" customFormat="true" x14ac:dyDescent="0.25">
      <c r="A457" s="396"/>
      <c r="B457" s="126"/>
      <c r="L457" s="126"/>
      <c r="V457" s="126"/>
      <c r="AF457" s="126"/>
      <c r="AP457" s="126"/>
      <c r="AZ457" s="126"/>
      <c r="BA457" s="126"/>
      <c r="BB457" s="126"/>
      <c r="BC457" s="126"/>
      <c r="BD457" s="126"/>
      <c r="BE457" s="126"/>
      <c r="BF457" s="126"/>
      <c r="BG457" s="126"/>
      <c r="BJ457" s="126"/>
      <c r="BT457" s="126"/>
      <c r="CD457" s="126"/>
      <c r="CN457" s="126"/>
      <c r="CX457" s="126"/>
      <c r="DH457" s="126"/>
      <c r="DR457" s="126"/>
      <c r="EB457" s="126"/>
      <c r="EL457" s="126"/>
      <c r="EV457" s="126"/>
      <c r="FF457" s="126"/>
      <c r="FP457" s="126"/>
      <c r="FZ457" s="126"/>
      <c r="GJ457" s="126"/>
      <c r="GT457" s="126"/>
      <c r="HD457" s="126"/>
      <c r="HN457" s="126"/>
      <c r="HX457" s="126"/>
    </row>
    <row xmlns:x14ac="http://schemas.microsoft.com/office/spreadsheetml/2009/9/ac" r="458" s="3" customFormat="true" x14ac:dyDescent="0.25">
      <c r="A458" s="396"/>
      <c r="B458" s="126"/>
      <c r="L458" s="126"/>
      <c r="V458" s="126"/>
      <c r="AF458" s="126"/>
      <c r="AP458" s="126"/>
      <c r="AZ458" s="126"/>
      <c r="BA458" s="126"/>
      <c r="BB458" s="126"/>
      <c r="BC458" s="126"/>
      <c r="BD458" s="126"/>
      <c r="BE458" s="126"/>
      <c r="BF458" s="126"/>
      <c r="BG458" s="126"/>
      <c r="BJ458" s="126"/>
      <c r="BT458" s="126"/>
      <c r="CD458" s="126"/>
      <c r="CN458" s="126"/>
      <c r="CX458" s="126"/>
      <c r="DH458" s="126"/>
      <c r="DR458" s="126"/>
      <c r="EB458" s="126"/>
      <c r="EL458" s="126"/>
      <c r="EV458" s="126"/>
      <c r="FF458" s="126"/>
      <c r="FP458" s="126"/>
      <c r="FZ458" s="126"/>
      <c r="GJ458" s="126"/>
      <c r="GT458" s="126"/>
      <c r="HD458" s="126"/>
      <c r="HN458" s="126"/>
      <c r="HX458" s="126"/>
    </row>
    <row xmlns:x14ac="http://schemas.microsoft.com/office/spreadsheetml/2009/9/ac" r="459" s="3" customFormat="true" x14ac:dyDescent="0.25">
      <c r="A459" s="396"/>
      <c r="B459" s="126"/>
      <c r="L459" s="126"/>
      <c r="V459" s="126"/>
      <c r="AF459" s="126"/>
      <c r="AP459" s="126"/>
      <c r="AZ459" s="126"/>
      <c r="BA459" s="126"/>
      <c r="BB459" s="126"/>
      <c r="BC459" s="126"/>
      <c r="BD459" s="126"/>
      <c r="BE459" s="126"/>
      <c r="BF459" s="126"/>
      <c r="BG459" s="126"/>
      <c r="BJ459" s="126"/>
      <c r="BT459" s="126"/>
      <c r="CD459" s="126"/>
      <c r="CN459" s="126"/>
      <c r="CX459" s="126"/>
      <c r="DH459" s="126"/>
      <c r="DR459" s="126"/>
      <c r="EB459" s="126"/>
      <c r="EL459" s="126"/>
      <c r="EV459" s="126"/>
      <c r="FF459" s="126"/>
      <c r="FP459" s="126"/>
      <c r="FZ459" s="126"/>
      <c r="GJ459" s="126"/>
      <c r="GT459" s="126"/>
      <c r="HD459" s="126"/>
      <c r="HN459" s="126"/>
      <c r="HX459" s="126"/>
    </row>
    <row xmlns:x14ac="http://schemas.microsoft.com/office/spreadsheetml/2009/9/ac" r="460" s="3" customFormat="true" x14ac:dyDescent="0.25">
      <c r="A460" s="396"/>
      <c r="B460" s="126"/>
      <c r="L460" s="126"/>
      <c r="V460" s="126"/>
      <c r="AF460" s="126"/>
      <c r="AP460" s="126"/>
      <c r="AZ460" s="126"/>
      <c r="BA460" s="126"/>
      <c r="BB460" s="126"/>
      <c r="BC460" s="126"/>
      <c r="BD460" s="126"/>
      <c r="BE460" s="126"/>
      <c r="BF460" s="126"/>
      <c r="BG460" s="126"/>
      <c r="BJ460" s="126"/>
      <c r="BT460" s="126"/>
      <c r="CD460" s="126"/>
      <c r="CN460" s="126"/>
      <c r="CX460" s="126"/>
      <c r="DH460" s="126"/>
      <c r="DR460" s="126"/>
      <c r="EB460" s="126"/>
      <c r="EL460" s="126"/>
      <c r="EV460" s="126"/>
      <c r="FF460" s="126"/>
      <c r="FP460" s="126"/>
      <c r="FZ460" s="126"/>
      <c r="GJ460" s="126"/>
      <c r="GT460" s="126"/>
      <c r="HD460" s="126"/>
      <c r="HN460" s="126"/>
      <c r="HX460" s="126"/>
    </row>
    <row xmlns:x14ac="http://schemas.microsoft.com/office/spreadsheetml/2009/9/ac" r="461" s="3" customFormat="true" x14ac:dyDescent="0.25">
      <c r="A461" s="396"/>
      <c r="B461" s="126"/>
      <c r="L461" s="126"/>
      <c r="V461" s="126"/>
      <c r="AF461" s="126"/>
      <c r="AP461" s="126"/>
      <c r="AZ461" s="126"/>
      <c r="BA461" s="126"/>
      <c r="BB461" s="126"/>
      <c r="BC461" s="126"/>
      <c r="BD461" s="126"/>
      <c r="BE461" s="126"/>
      <c r="BF461" s="126"/>
      <c r="BG461" s="126"/>
      <c r="BJ461" s="126"/>
      <c r="BT461" s="126"/>
      <c r="CD461" s="126"/>
      <c r="CN461" s="126"/>
      <c r="CX461" s="126"/>
      <c r="DH461" s="126"/>
      <c r="DR461" s="126"/>
      <c r="EB461" s="126"/>
      <c r="EL461" s="126"/>
      <c r="EV461" s="126"/>
      <c r="FF461" s="126"/>
      <c r="FP461" s="126"/>
      <c r="FZ461" s="126"/>
      <c r="GJ461" s="126"/>
      <c r="GT461" s="126"/>
      <c r="HD461" s="126"/>
      <c r="HN461" s="126"/>
      <c r="HX461" s="126"/>
    </row>
    <row xmlns:x14ac="http://schemas.microsoft.com/office/spreadsheetml/2009/9/ac" r="462" s="3" customFormat="true" x14ac:dyDescent="0.25">
      <c r="A462" s="396"/>
      <c r="B462" s="126"/>
      <c r="L462" s="126"/>
      <c r="V462" s="126"/>
      <c r="AF462" s="126"/>
      <c r="AP462" s="126"/>
      <c r="AZ462" s="126"/>
      <c r="BA462" s="126"/>
      <c r="BB462" s="126"/>
      <c r="BC462" s="126"/>
      <c r="BD462" s="126"/>
      <c r="BE462" s="126"/>
      <c r="BF462" s="126"/>
      <c r="BG462" s="126"/>
      <c r="BJ462" s="126"/>
      <c r="BT462" s="126"/>
      <c r="CD462" s="126"/>
      <c r="CN462" s="126"/>
      <c r="CX462" s="126"/>
      <c r="DH462" s="126"/>
      <c r="DR462" s="126"/>
      <c r="EB462" s="126"/>
      <c r="EL462" s="126"/>
      <c r="EV462" s="126"/>
      <c r="FF462" s="126"/>
      <c r="FP462" s="126"/>
      <c r="FZ462" s="126"/>
      <c r="GJ462" s="126"/>
      <c r="GT462" s="126"/>
      <c r="HD462" s="126"/>
      <c r="HN462" s="126"/>
      <c r="HX462" s="126"/>
    </row>
    <row xmlns:x14ac="http://schemas.microsoft.com/office/spreadsheetml/2009/9/ac" r="463" s="3" customFormat="true" x14ac:dyDescent="0.25">
      <c r="A463" s="396"/>
      <c r="B463" s="126"/>
      <c r="L463" s="126"/>
      <c r="V463" s="126"/>
      <c r="AF463" s="126"/>
      <c r="AP463" s="126"/>
      <c r="AZ463" s="126"/>
      <c r="BA463" s="126"/>
      <c r="BB463" s="126"/>
      <c r="BC463" s="126"/>
      <c r="BD463" s="126"/>
      <c r="BE463" s="126"/>
      <c r="BF463" s="126"/>
      <c r="BG463" s="126"/>
      <c r="BJ463" s="126"/>
      <c r="BT463" s="126"/>
      <c r="CD463" s="126"/>
      <c r="CN463" s="126"/>
      <c r="CX463" s="126"/>
      <c r="DH463" s="126"/>
      <c r="DR463" s="126"/>
      <c r="EB463" s="126"/>
      <c r="EL463" s="126"/>
      <c r="EV463" s="126"/>
      <c r="FF463" s="126"/>
      <c r="FP463" s="126"/>
      <c r="FZ463" s="126"/>
      <c r="GJ463" s="126"/>
      <c r="GT463" s="126"/>
      <c r="HD463" s="126"/>
      <c r="HN463" s="126"/>
      <c r="HX463" s="126"/>
    </row>
    <row xmlns:x14ac="http://schemas.microsoft.com/office/spreadsheetml/2009/9/ac" r="464" s="3" customFormat="true" x14ac:dyDescent="0.25">
      <c r="A464" s="396"/>
      <c r="B464" s="126"/>
      <c r="L464" s="126"/>
      <c r="V464" s="126"/>
      <c r="AF464" s="126"/>
      <c r="AP464" s="126"/>
      <c r="AZ464" s="126"/>
      <c r="BA464" s="126"/>
      <c r="BB464" s="126"/>
      <c r="BC464" s="126"/>
      <c r="BD464" s="126"/>
      <c r="BE464" s="126"/>
      <c r="BF464" s="126"/>
      <c r="BG464" s="126"/>
      <c r="BJ464" s="126"/>
      <c r="BT464" s="126"/>
      <c r="CD464" s="126"/>
      <c r="CN464" s="126"/>
      <c r="CX464" s="126"/>
      <c r="DH464" s="126"/>
      <c r="DR464" s="126"/>
      <c r="EB464" s="126"/>
      <c r="EL464" s="126"/>
      <c r="EV464" s="126"/>
      <c r="FF464" s="126"/>
      <c r="FP464" s="126"/>
      <c r="FZ464" s="126"/>
      <c r="GJ464" s="126"/>
      <c r="GT464" s="126"/>
      <c r="HD464" s="126"/>
      <c r="HN464" s="126"/>
      <c r="HX464" s="126"/>
    </row>
    <row xmlns:x14ac="http://schemas.microsoft.com/office/spreadsheetml/2009/9/ac" r="465" s="3" customFormat="true" x14ac:dyDescent="0.25">
      <c r="A465" s="396"/>
      <c r="B465" s="126"/>
      <c r="L465" s="126"/>
      <c r="V465" s="126"/>
      <c r="AF465" s="126"/>
      <c r="AP465" s="126"/>
      <c r="AZ465" s="126"/>
      <c r="BA465" s="126"/>
      <c r="BB465" s="126"/>
      <c r="BC465" s="126"/>
      <c r="BD465" s="126"/>
      <c r="BE465" s="126"/>
      <c r="BF465" s="126"/>
      <c r="BG465" s="126"/>
      <c r="BJ465" s="126"/>
      <c r="BT465" s="126"/>
      <c r="CD465" s="126"/>
      <c r="CN465" s="126"/>
      <c r="CX465" s="126"/>
      <c r="DH465" s="126"/>
      <c r="DR465" s="126"/>
      <c r="EB465" s="126"/>
      <c r="EL465" s="126"/>
      <c r="EV465" s="126"/>
      <c r="FF465" s="126"/>
      <c r="FP465" s="126"/>
      <c r="FZ465" s="126"/>
      <c r="GJ465" s="126"/>
      <c r="GT465" s="126"/>
      <c r="HD465" s="126"/>
      <c r="HN465" s="126"/>
      <c r="HX465" s="126"/>
    </row>
    <row xmlns:x14ac="http://schemas.microsoft.com/office/spreadsheetml/2009/9/ac" r="466" s="3" customFormat="true" x14ac:dyDescent="0.25">
      <c r="A466" s="396"/>
      <c r="B466" s="126"/>
      <c r="L466" s="126"/>
      <c r="V466" s="126"/>
      <c r="AF466" s="126"/>
      <c r="AP466" s="126"/>
      <c r="AZ466" s="126"/>
      <c r="BA466" s="126"/>
      <c r="BB466" s="126"/>
      <c r="BC466" s="126"/>
      <c r="BD466" s="126"/>
      <c r="BE466" s="126"/>
      <c r="BF466" s="126"/>
      <c r="BG466" s="126"/>
      <c r="BJ466" s="126"/>
      <c r="BT466" s="126"/>
      <c r="CD466" s="126"/>
      <c r="CN466" s="126"/>
      <c r="CX466" s="126"/>
      <c r="DH466" s="126"/>
      <c r="DR466" s="126"/>
      <c r="EB466" s="126"/>
      <c r="EL466" s="126"/>
      <c r="EV466" s="126"/>
      <c r="FF466" s="126"/>
      <c r="FP466" s="126"/>
      <c r="FZ466" s="126"/>
      <c r="GJ466" s="126"/>
      <c r="GT466" s="126"/>
      <c r="HD466" s="126"/>
      <c r="HN466" s="126"/>
      <c r="HX466" s="126"/>
    </row>
    <row xmlns:x14ac="http://schemas.microsoft.com/office/spreadsheetml/2009/9/ac" r="467" s="3" customFormat="true" x14ac:dyDescent="0.25">
      <c r="A467" s="396"/>
      <c r="B467" s="126"/>
      <c r="L467" s="126"/>
      <c r="V467" s="126"/>
      <c r="AF467" s="126"/>
      <c r="AP467" s="126"/>
      <c r="AZ467" s="126"/>
      <c r="BA467" s="126"/>
      <c r="BB467" s="126"/>
      <c r="BC467" s="126"/>
      <c r="BD467" s="126"/>
      <c r="BE467" s="126"/>
      <c r="BF467" s="126"/>
      <c r="BG467" s="126"/>
      <c r="BJ467" s="126"/>
      <c r="BT467" s="126"/>
      <c r="CD467" s="126"/>
      <c r="CN467" s="126"/>
      <c r="CX467" s="126"/>
      <c r="DH467" s="126"/>
      <c r="DR467" s="126"/>
      <c r="EB467" s="126"/>
      <c r="EL467" s="126"/>
      <c r="EV467" s="126"/>
      <c r="FF467" s="126"/>
      <c r="FP467" s="126"/>
      <c r="FZ467" s="126"/>
      <c r="GJ467" s="126"/>
      <c r="GT467" s="126"/>
      <c r="HD467" s="126"/>
      <c r="HN467" s="126"/>
      <c r="HX467" s="126"/>
    </row>
    <row xmlns:x14ac="http://schemas.microsoft.com/office/spreadsheetml/2009/9/ac" r="468" s="3" customFormat="true" x14ac:dyDescent="0.25">
      <c r="A468" s="396"/>
      <c r="B468" s="126"/>
      <c r="L468" s="126"/>
      <c r="V468" s="126"/>
      <c r="AF468" s="126"/>
      <c r="AP468" s="126"/>
      <c r="AZ468" s="126"/>
      <c r="BA468" s="126"/>
      <c r="BB468" s="126"/>
      <c r="BC468" s="126"/>
      <c r="BD468" s="126"/>
      <c r="BE468" s="126"/>
      <c r="BF468" s="126"/>
      <c r="BG468" s="126"/>
      <c r="BJ468" s="126"/>
      <c r="BT468" s="126"/>
      <c r="CD468" s="126"/>
      <c r="CN468" s="126"/>
      <c r="CX468" s="126"/>
      <c r="DH468" s="126"/>
      <c r="DR468" s="126"/>
      <c r="EB468" s="126"/>
      <c r="EL468" s="126"/>
      <c r="EV468" s="126"/>
      <c r="FF468" s="126"/>
      <c r="FP468" s="126"/>
      <c r="FZ468" s="126"/>
      <c r="GJ468" s="126"/>
      <c r="GT468" s="126"/>
      <c r="HD468" s="126"/>
      <c r="HN468" s="126"/>
      <c r="HX468" s="126"/>
    </row>
    <row xmlns:x14ac="http://schemas.microsoft.com/office/spreadsheetml/2009/9/ac" r="469" s="3" customFormat="true" x14ac:dyDescent="0.25">
      <c r="A469" s="396"/>
      <c r="B469" s="126"/>
      <c r="L469" s="126"/>
      <c r="V469" s="126"/>
      <c r="AF469" s="126"/>
      <c r="AP469" s="126"/>
      <c r="AZ469" s="126"/>
      <c r="BA469" s="126"/>
      <c r="BB469" s="126"/>
      <c r="BC469" s="126"/>
      <c r="BD469" s="126"/>
      <c r="BE469" s="126"/>
      <c r="BF469" s="126"/>
      <c r="BG469" s="126"/>
      <c r="BJ469" s="126"/>
      <c r="BT469" s="126"/>
      <c r="CD469" s="126"/>
      <c r="CN469" s="126"/>
      <c r="CX469" s="126"/>
      <c r="DH469" s="126"/>
      <c r="DR469" s="126"/>
      <c r="EB469" s="126"/>
      <c r="EL469" s="126"/>
      <c r="EV469" s="126"/>
      <c r="FF469" s="126"/>
      <c r="FP469" s="126"/>
      <c r="FZ469" s="126"/>
      <c r="GJ469" s="126"/>
      <c r="GT469" s="126"/>
      <c r="HD469" s="126"/>
      <c r="HN469" s="126"/>
      <c r="HX469" s="126"/>
    </row>
    <row xmlns:x14ac="http://schemas.microsoft.com/office/spreadsheetml/2009/9/ac" r="470" s="3" customFormat="true" x14ac:dyDescent="0.25">
      <c r="A470" s="396"/>
      <c r="B470" s="126"/>
      <c r="L470" s="126"/>
      <c r="V470" s="126"/>
      <c r="AF470" s="126"/>
      <c r="AP470" s="126"/>
      <c r="AZ470" s="126"/>
      <c r="BA470" s="126"/>
      <c r="BB470" s="126"/>
      <c r="BC470" s="126"/>
      <c r="BD470" s="126"/>
      <c r="BE470" s="126"/>
      <c r="BF470" s="126"/>
      <c r="BG470" s="126"/>
      <c r="BJ470" s="126"/>
      <c r="BT470" s="126"/>
      <c r="CD470" s="126"/>
      <c r="CN470" s="126"/>
      <c r="CX470" s="126"/>
      <c r="DH470" s="126"/>
      <c r="DR470" s="126"/>
      <c r="EB470" s="126"/>
      <c r="EL470" s="126"/>
      <c r="EV470" s="126"/>
      <c r="FF470" s="126"/>
      <c r="FP470" s="126"/>
      <c r="FZ470" s="126"/>
      <c r="GJ470" s="126"/>
      <c r="GT470" s="126"/>
      <c r="HD470" s="126"/>
      <c r="HN470" s="126"/>
      <c r="HX470" s="126"/>
    </row>
    <row xmlns:x14ac="http://schemas.microsoft.com/office/spreadsheetml/2009/9/ac" r="471" s="3" customFormat="true" x14ac:dyDescent="0.25">
      <c r="A471" s="396"/>
      <c r="B471" s="126"/>
      <c r="L471" s="126"/>
      <c r="V471" s="126"/>
      <c r="AF471" s="126"/>
      <c r="AP471" s="126"/>
      <c r="AZ471" s="126"/>
      <c r="BA471" s="126"/>
      <c r="BB471" s="126"/>
      <c r="BC471" s="126"/>
      <c r="BD471" s="126"/>
      <c r="BE471" s="126"/>
      <c r="BF471" s="126"/>
      <c r="BG471" s="126"/>
      <c r="BJ471" s="126"/>
      <c r="BT471" s="126"/>
      <c r="CD471" s="126"/>
      <c r="CN471" s="126"/>
      <c r="CX471" s="126"/>
      <c r="DH471" s="126"/>
      <c r="DR471" s="126"/>
      <c r="EB471" s="126"/>
      <c r="EL471" s="126"/>
      <c r="EV471" s="126"/>
      <c r="FF471" s="126"/>
      <c r="FP471" s="126"/>
      <c r="FZ471" s="126"/>
      <c r="GJ471" s="126"/>
      <c r="GT471" s="126"/>
      <c r="HD471" s="126"/>
      <c r="HN471" s="126"/>
      <c r="HX471" s="126"/>
    </row>
    <row xmlns:x14ac="http://schemas.microsoft.com/office/spreadsheetml/2009/9/ac" r="472" s="3" customFormat="true" x14ac:dyDescent="0.25">
      <c r="A472" s="396"/>
      <c r="B472" s="126"/>
      <c r="L472" s="126"/>
      <c r="V472" s="126"/>
      <c r="AF472" s="126"/>
      <c r="AP472" s="126"/>
      <c r="AZ472" s="126"/>
      <c r="BA472" s="126"/>
      <c r="BB472" s="126"/>
      <c r="BC472" s="126"/>
      <c r="BD472" s="126"/>
      <c r="BE472" s="126"/>
      <c r="BF472" s="126"/>
      <c r="BG472" s="126"/>
      <c r="BJ472" s="126"/>
      <c r="BT472" s="126"/>
      <c r="CD472" s="126"/>
      <c r="CN472" s="126"/>
      <c r="CX472" s="126"/>
      <c r="DH472" s="126"/>
      <c r="DR472" s="126"/>
      <c r="EB472" s="126"/>
      <c r="EL472" s="126"/>
      <c r="EV472" s="126"/>
      <c r="FF472" s="126"/>
      <c r="FP472" s="126"/>
      <c r="FZ472" s="126"/>
      <c r="GJ472" s="126"/>
      <c r="GT472" s="126"/>
      <c r="HD472" s="126"/>
      <c r="HN472" s="126"/>
      <c r="HX472" s="126"/>
    </row>
    <row xmlns:x14ac="http://schemas.microsoft.com/office/spreadsheetml/2009/9/ac" r="473" s="3" customFormat="true" x14ac:dyDescent="0.25">
      <c r="A473" s="396"/>
      <c r="B473" s="126"/>
      <c r="L473" s="126"/>
      <c r="V473" s="126"/>
      <c r="AF473" s="126"/>
      <c r="AP473" s="126"/>
      <c r="AZ473" s="126"/>
      <c r="BA473" s="126"/>
      <c r="BB473" s="126"/>
      <c r="BC473" s="126"/>
      <c r="BD473" s="126"/>
      <c r="BE473" s="126"/>
      <c r="BF473" s="126"/>
      <c r="BG473" s="126"/>
      <c r="BJ473" s="126"/>
      <c r="BT473" s="126"/>
      <c r="CD473" s="126"/>
      <c r="CN473" s="126"/>
      <c r="CX473" s="126"/>
      <c r="DH473" s="126"/>
      <c r="DR473" s="126"/>
      <c r="EB473" s="126"/>
      <c r="EL473" s="126"/>
      <c r="EV473" s="126"/>
      <c r="FF473" s="126"/>
      <c r="FP473" s="126"/>
      <c r="FZ473" s="126"/>
      <c r="GJ473" s="126"/>
      <c r="GT473" s="126"/>
      <c r="HD473" s="126"/>
      <c r="HN473" s="126"/>
      <c r="HX473" s="126"/>
    </row>
    <row xmlns:x14ac="http://schemas.microsoft.com/office/spreadsheetml/2009/9/ac" r="474" s="3" customFormat="true" x14ac:dyDescent="0.25">
      <c r="A474" s="396"/>
      <c r="B474" s="126"/>
      <c r="L474" s="126"/>
      <c r="V474" s="126"/>
      <c r="AF474" s="126"/>
      <c r="AP474" s="126"/>
      <c r="AZ474" s="126"/>
      <c r="BA474" s="126"/>
      <c r="BB474" s="126"/>
      <c r="BC474" s="126"/>
      <c r="BD474" s="126"/>
      <c r="BE474" s="126"/>
      <c r="BF474" s="126"/>
      <c r="BG474" s="126"/>
      <c r="BJ474" s="126"/>
      <c r="BT474" s="126"/>
      <c r="CD474" s="126"/>
      <c r="CN474" s="126"/>
      <c r="CX474" s="126"/>
      <c r="DH474" s="126"/>
      <c r="DR474" s="126"/>
      <c r="EB474" s="126"/>
      <c r="EL474" s="126"/>
      <c r="EV474" s="126"/>
      <c r="FF474" s="126"/>
      <c r="FP474" s="126"/>
      <c r="FZ474" s="126"/>
      <c r="GJ474" s="126"/>
      <c r="GT474" s="126"/>
      <c r="HD474" s="126"/>
      <c r="HN474" s="126"/>
      <c r="HX474" s="126"/>
    </row>
    <row xmlns:x14ac="http://schemas.microsoft.com/office/spreadsheetml/2009/9/ac" r="475" s="3" customFormat="true" x14ac:dyDescent="0.25">
      <c r="A475" s="396"/>
      <c r="B475" s="126"/>
      <c r="L475" s="126"/>
      <c r="V475" s="126"/>
      <c r="AF475" s="126"/>
      <c r="AP475" s="126"/>
      <c r="AZ475" s="126"/>
      <c r="BA475" s="126"/>
      <c r="BB475" s="126"/>
      <c r="BC475" s="126"/>
      <c r="BD475" s="126"/>
      <c r="BE475" s="126"/>
      <c r="BF475" s="126"/>
      <c r="BG475" s="126"/>
      <c r="BJ475" s="126"/>
      <c r="BT475" s="126"/>
      <c r="CD475" s="126"/>
      <c r="CN475" s="126"/>
      <c r="CX475" s="126"/>
      <c r="DH475" s="126"/>
      <c r="DR475" s="126"/>
      <c r="EB475" s="126"/>
      <c r="EL475" s="126"/>
      <c r="EV475" s="126"/>
      <c r="FF475" s="126"/>
      <c r="FP475" s="126"/>
      <c r="FZ475" s="126"/>
      <c r="GJ475" s="126"/>
      <c r="GT475" s="126"/>
      <c r="HD475" s="126"/>
      <c r="HN475" s="126"/>
      <c r="HX475" s="126"/>
    </row>
    <row xmlns:x14ac="http://schemas.microsoft.com/office/spreadsheetml/2009/9/ac" r="476" s="3" customFormat="true" x14ac:dyDescent="0.25">
      <c r="A476" s="396"/>
      <c r="B476" s="126"/>
      <c r="L476" s="126"/>
      <c r="V476" s="126"/>
      <c r="AF476" s="126"/>
      <c r="AP476" s="126"/>
      <c r="AZ476" s="126"/>
      <c r="BA476" s="126"/>
      <c r="BB476" s="126"/>
      <c r="BC476" s="126"/>
      <c r="BD476" s="126"/>
      <c r="BE476" s="126"/>
      <c r="BF476" s="126"/>
      <c r="BG476" s="126"/>
      <c r="BJ476" s="126"/>
      <c r="BT476" s="126"/>
      <c r="CD476" s="126"/>
      <c r="CN476" s="126"/>
      <c r="CX476" s="126"/>
      <c r="DH476" s="126"/>
      <c r="DR476" s="126"/>
      <c r="EB476" s="126"/>
      <c r="EL476" s="126"/>
      <c r="EV476" s="126"/>
      <c r="FF476" s="126"/>
      <c r="FP476" s="126"/>
      <c r="FZ476" s="126"/>
      <c r="GJ476" s="126"/>
      <c r="GT476" s="126"/>
      <c r="HD476" s="126"/>
      <c r="HN476" s="126"/>
      <c r="HX476" s="126"/>
    </row>
    <row xmlns:x14ac="http://schemas.microsoft.com/office/spreadsheetml/2009/9/ac" r="477" s="3" customFormat="true" x14ac:dyDescent="0.25">
      <c r="A477" s="396"/>
      <c r="B477" s="126"/>
      <c r="L477" s="126"/>
      <c r="V477" s="126"/>
      <c r="AF477" s="126"/>
      <c r="AP477" s="126"/>
      <c r="AZ477" s="126"/>
      <c r="BA477" s="126"/>
      <c r="BB477" s="126"/>
      <c r="BC477" s="126"/>
      <c r="BD477" s="126"/>
      <c r="BE477" s="126"/>
      <c r="BF477" s="126"/>
      <c r="BG477" s="126"/>
      <c r="BJ477" s="126"/>
      <c r="BT477" s="126"/>
      <c r="CD477" s="126"/>
      <c r="CN477" s="126"/>
      <c r="CX477" s="126"/>
      <c r="DH477" s="126"/>
      <c r="DR477" s="126"/>
      <c r="EB477" s="126"/>
      <c r="EL477" s="126"/>
      <c r="EV477" s="126"/>
      <c r="FF477" s="126"/>
      <c r="FP477" s="126"/>
      <c r="FZ477" s="126"/>
      <c r="GJ477" s="126"/>
      <c r="GT477" s="126"/>
      <c r="HD477" s="126"/>
      <c r="HN477" s="126"/>
      <c r="HX477" s="126"/>
    </row>
    <row xmlns:x14ac="http://schemas.microsoft.com/office/spreadsheetml/2009/9/ac" r="478" s="3" customFormat="true" x14ac:dyDescent="0.25">
      <c r="A478" s="396"/>
      <c r="B478" s="126"/>
      <c r="L478" s="126"/>
      <c r="V478" s="126"/>
      <c r="AF478" s="126"/>
      <c r="AP478" s="126"/>
      <c r="AZ478" s="126"/>
      <c r="BA478" s="126"/>
      <c r="BB478" s="126"/>
      <c r="BC478" s="126"/>
      <c r="BD478" s="126"/>
      <c r="BE478" s="126"/>
      <c r="BF478" s="126"/>
      <c r="BG478" s="126"/>
      <c r="BJ478" s="126"/>
      <c r="BT478" s="126"/>
      <c r="CD478" s="126"/>
      <c r="CN478" s="126"/>
      <c r="CX478" s="126"/>
      <c r="DH478" s="126"/>
      <c r="DR478" s="126"/>
      <c r="EB478" s="126"/>
      <c r="EL478" s="126"/>
      <c r="EV478" s="126"/>
      <c r="FF478" s="126"/>
      <c r="FP478" s="126"/>
      <c r="FZ478" s="126"/>
      <c r="GJ478" s="126"/>
      <c r="GT478" s="126"/>
      <c r="HD478" s="126"/>
      <c r="HN478" s="126"/>
      <c r="HX478" s="126"/>
    </row>
    <row xmlns:x14ac="http://schemas.microsoft.com/office/spreadsheetml/2009/9/ac" r="479" s="3" customFormat="true" x14ac:dyDescent="0.25">
      <c r="A479" s="396"/>
      <c r="B479" s="126"/>
      <c r="L479" s="126"/>
      <c r="V479" s="126"/>
      <c r="AF479" s="126"/>
      <c r="AP479" s="126"/>
      <c r="AZ479" s="126"/>
      <c r="BA479" s="126"/>
      <c r="BB479" s="126"/>
      <c r="BC479" s="126"/>
      <c r="BD479" s="126"/>
      <c r="BE479" s="126"/>
      <c r="BF479" s="126"/>
      <c r="BG479" s="126"/>
      <c r="BJ479" s="126"/>
      <c r="BT479" s="126"/>
      <c r="CD479" s="126"/>
      <c r="CN479" s="126"/>
      <c r="CX479" s="126"/>
      <c r="DH479" s="126"/>
      <c r="DR479" s="126"/>
      <c r="EB479" s="126"/>
      <c r="EL479" s="126"/>
      <c r="EV479" s="126"/>
      <c r="FF479" s="126"/>
      <c r="FP479" s="126"/>
      <c r="FZ479" s="126"/>
      <c r="GJ479" s="126"/>
      <c r="GT479" s="126"/>
      <c r="HD479" s="126"/>
      <c r="HN479" s="126"/>
      <c r="HX479" s="126"/>
    </row>
    <row xmlns:x14ac="http://schemas.microsoft.com/office/spreadsheetml/2009/9/ac" r="480" s="3" customFormat="true" x14ac:dyDescent="0.25">
      <c r="A480" s="396"/>
      <c r="B480" s="126"/>
      <c r="L480" s="126"/>
      <c r="V480" s="126"/>
      <c r="AF480" s="126"/>
      <c r="AP480" s="126"/>
      <c r="AZ480" s="126"/>
      <c r="BA480" s="126"/>
      <c r="BB480" s="126"/>
      <c r="BC480" s="126"/>
      <c r="BD480" s="126"/>
      <c r="BE480" s="126"/>
      <c r="BF480" s="126"/>
      <c r="BG480" s="126"/>
      <c r="BJ480" s="126"/>
      <c r="BT480" s="126"/>
      <c r="CD480" s="126"/>
      <c r="CN480" s="126"/>
      <c r="CX480" s="126"/>
      <c r="DH480" s="126"/>
      <c r="DR480" s="126"/>
      <c r="EB480" s="126"/>
      <c r="EL480" s="126"/>
      <c r="EV480" s="126"/>
      <c r="FF480" s="126"/>
      <c r="FP480" s="126"/>
      <c r="FZ480" s="126"/>
      <c r="GJ480" s="126"/>
      <c r="GT480" s="126"/>
      <c r="HD480" s="126"/>
      <c r="HN480" s="126"/>
      <c r="HX480" s="126"/>
    </row>
    <row xmlns:x14ac="http://schemas.microsoft.com/office/spreadsheetml/2009/9/ac" r="481" s="3" customFormat="true" x14ac:dyDescent="0.25">
      <c r="A481" s="396"/>
      <c r="B481" s="126"/>
      <c r="L481" s="126"/>
      <c r="V481" s="126"/>
      <c r="AF481" s="126"/>
      <c r="AP481" s="126"/>
      <c r="AZ481" s="126"/>
      <c r="BA481" s="126"/>
      <c r="BB481" s="126"/>
      <c r="BC481" s="126"/>
      <c r="BD481" s="126"/>
      <c r="BE481" s="126"/>
      <c r="BF481" s="126"/>
      <c r="BG481" s="126"/>
      <c r="BJ481" s="126"/>
      <c r="BT481" s="126"/>
      <c r="CD481" s="126"/>
      <c r="CN481" s="126"/>
      <c r="CX481" s="126"/>
      <c r="DH481" s="126"/>
      <c r="DR481" s="126"/>
      <c r="EB481" s="126"/>
      <c r="EL481" s="126"/>
      <c r="EV481" s="126"/>
      <c r="FF481" s="126"/>
      <c r="FP481" s="126"/>
      <c r="FZ481" s="126"/>
      <c r="GJ481" s="126"/>
      <c r="GT481" s="126"/>
      <c r="HD481" s="126"/>
      <c r="HN481" s="126"/>
      <c r="HX481" s="126"/>
    </row>
    <row xmlns:x14ac="http://schemas.microsoft.com/office/spreadsheetml/2009/9/ac" r="482" s="3" customFormat="true" x14ac:dyDescent="0.25">
      <c r="A482" s="396"/>
      <c r="B482" s="126"/>
      <c r="L482" s="126"/>
      <c r="V482" s="126"/>
      <c r="AF482" s="126"/>
      <c r="AP482" s="126"/>
      <c r="AZ482" s="126"/>
      <c r="BA482" s="126"/>
      <c r="BB482" s="126"/>
      <c r="BC482" s="126"/>
      <c r="BD482" s="126"/>
      <c r="BE482" s="126"/>
      <c r="BF482" s="126"/>
      <c r="BG482" s="126"/>
      <c r="BJ482" s="126"/>
      <c r="BT482" s="126"/>
      <c r="CD482" s="126"/>
      <c r="CN482" s="126"/>
      <c r="CX482" s="126"/>
      <c r="DH482" s="126"/>
      <c r="DR482" s="126"/>
      <c r="EB482" s="126"/>
      <c r="EL482" s="126"/>
      <c r="EV482" s="126"/>
      <c r="FF482" s="126"/>
      <c r="FP482" s="126"/>
      <c r="FZ482" s="126"/>
      <c r="GJ482" s="126"/>
      <c r="GT482" s="126"/>
      <c r="HD482" s="126"/>
      <c r="HN482" s="126"/>
      <c r="HX482" s="126"/>
    </row>
    <row xmlns:x14ac="http://schemas.microsoft.com/office/spreadsheetml/2009/9/ac" r="483" s="3" customFormat="true" x14ac:dyDescent="0.25">
      <c r="A483" s="396"/>
      <c r="B483" s="126"/>
      <c r="L483" s="126"/>
      <c r="V483" s="126"/>
      <c r="AF483" s="126"/>
      <c r="AP483" s="126"/>
      <c r="AZ483" s="126"/>
      <c r="BA483" s="126"/>
      <c r="BB483" s="126"/>
      <c r="BC483" s="126"/>
      <c r="BD483" s="126"/>
      <c r="BE483" s="126"/>
      <c r="BF483" s="126"/>
      <c r="BG483" s="126"/>
      <c r="BJ483" s="126"/>
      <c r="BT483" s="126"/>
      <c r="CD483" s="126"/>
      <c r="CN483" s="126"/>
      <c r="CX483" s="126"/>
      <c r="DH483" s="126"/>
      <c r="DR483" s="126"/>
      <c r="EB483" s="126"/>
      <c r="EL483" s="126"/>
      <c r="EV483" s="126"/>
      <c r="FF483" s="126"/>
      <c r="FP483" s="126"/>
      <c r="FZ483" s="126"/>
      <c r="GJ483" s="126"/>
      <c r="GT483" s="126"/>
      <c r="HD483" s="126"/>
      <c r="HN483" s="126"/>
      <c r="HX483" s="126"/>
    </row>
    <row xmlns:x14ac="http://schemas.microsoft.com/office/spreadsheetml/2009/9/ac" r="484" s="3" customFormat="true" x14ac:dyDescent="0.25">
      <c r="A484" s="396"/>
      <c r="B484" s="126"/>
      <c r="L484" s="126"/>
      <c r="V484" s="126"/>
      <c r="AF484" s="126"/>
      <c r="AP484" s="126"/>
      <c r="AZ484" s="126"/>
      <c r="BA484" s="126"/>
      <c r="BB484" s="126"/>
      <c r="BC484" s="126"/>
      <c r="BD484" s="126"/>
      <c r="BE484" s="126"/>
      <c r="BF484" s="126"/>
      <c r="BG484" s="126"/>
      <c r="BJ484" s="126"/>
      <c r="BT484" s="126"/>
      <c r="CD484" s="126"/>
      <c r="CN484" s="126"/>
      <c r="CX484" s="126"/>
      <c r="DH484" s="126"/>
      <c r="DR484" s="126"/>
      <c r="EB484" s="126"/>
      <c r="EL484" s="126"/>
      <c r="EV484" s="126"/>
      <c r="FF484" s="126"/>
      <c r="FP484" s="126"/>
      <c r="FZ484" s="126"/>
      <c r="GJ484" s="126"/>
      <c r="GT484" s="126"/>
      <c r="HD484" s="126"/>
      <c r="HN484" s="126"/>
      <c r="HX484" s="126"/>
    </row>
    <row xmlns:x14ac="http://schemas.microsoft.com/office/spreadsheetml/2009/9/ac" r="485" s="3" customFormat="true" x14ac:dyDescent="0.25">
      <c r="A485" s="396"/>
      <c r="B485" s="126"/>
      <c r="L485" s="126"/>
      <c r="V485" s="126"/>
      <c r="AF485" s="126"/>
      <c r="AP485" s="126"/>
      <c r="AZ485" s="126"/>
      <c r="BA485" s="126"/>
      <c r="BB485" s="126"/>
      <c r="BC485" s="126"/>
      <c r="BD485" s="126"/>
      <c r="BE485" s="126"/>
      <c r="BF485" s="126"/>
      <c r="BG485" s="126"/>
      <c r="BJ485" s="126"/>
      <c r="BT485" s="126"/>
      <c r="CD485" s="126"/>
      <c r="CN485" s="126"/>
      <c r="CX485" s="126"/>
      <c r="DH485" s="126"/>
      <c r="DR485" s="126"/>
      <c r="EB485" s="126"/>
      <c r="EL485" s="126"/>
      <c r="EV485" s="126"/>
      <c r="FF485" s="126"/>
      <c r="FP485" s="126"/>
      <c r="FZ485" s="126"/>
      <c r="GJ485" s="126"/>
      <c r="GT485" s="126"/>
      <c r="HD485" s="126"/>
      <c r="HN485" s="126"/>
      <c r="HX485" s="126"/>
    </row>
    <row xmlns:x14ac="http://schemas.microsoft.com/office/spreadsheetml/2009/9/ac" r="486" s="3" customFormat="true" x14ac:dyDescent="0.25">
      <c r="A486" s="396"/>
      <c r="B486" s="126"/>
      <c r="L486" s="126"/>
      <c r="V486" s="126"/>
      <c r="AF486" s="126"/>
      <c r="AP486" s="126"/>
      <c r="AZ486" s="126"/>
      <c r="BA486" s="126"/>
      <c r="BB486" s="126"/>
      <c r="BC486" s="126"/>
      <c r="BD486" s="126"/>
      <c r="BE486" s="126"/>
      <c r="BF486" s="126"/>
      <c r="BG486" s="126"/>
      <c r="BJ486" s="126"/>
      <c r="BT486" s="126"/>
      <c r="CD486" s="126"/>
      <c r="CN486" s="126"/>
      <c r="CX486" s="126"/>
      <c r="DH486" s="126"/>
      <c r="DR486" s="126"/>
      <c r="EB486" s="126"/>
      <c r="EL486" s="126"/>
      <c r="EV486" s="126"/>
      <c r="FF486" s="126"/>
      <c r="FP486" s="126"/>
      <c r="FZ486" s="126"/>
      <c r="GJ486" s="126"/>
      <c r="GT486" s="126"/>
      <c r="HD486" s="126"/>
      <c r="HN486" s="126"/>
      <c r="HX486" s="126"/>
    </row>
    <row xmlns:x14ac="http://schemas.microsoft.com/office/spreadsheetml/2009/9/ac" r="487" s="3" customFormat="true" x14ac:dyDescent="0.25">
      <c r="A487" s="396"/>
      <c r="B487" s="126"/>
      <c r="L487" s="126"/>
      <c r="V487" s="126"/>
      <c r="AF487" s="126"/>
      <c r="AP487" s="126"/>
      <c r="AZ487" s="126"/>
      <c r="BA487" s="126"/>
      <c r="BB487" s="126"/>
      <c r="BC487" s="126"/>
      <c r="BD487" s="126"/>
      <c r="BE487" s="126"/>
      <c r="BF487" s="126"/>
      <c r="BG487" s="126"/>
      <c r="BJ487" s="126"/>
      <c r="BT487" s="126"/>
      <c r="CD487" s="126"/>
      <c r="CN487" s="126"/>
      <c r="CX487" s="126"/>
      <c r="DH487" s="126"/>
      <c r="DR487" s="126"/>
      <c r="EB487" s="126"/>
      <c r="EL487" s="126"/>
      <c r="EV487" s="126"/>
      <c r="FF487" s="126"/>
      <c r="FP487" s="126"/>
      <c r="FZ487" s="126"/>
      <c r="GJ487" s="126"/>
      <c r="GT487" s="126"/>
      <c r="HD487" s="126"/>
      <c r="HN487" s="126"/>
      <c r="HX487" s="126"/>
    </row>
    <row xmlns:x14ac="http://schemas.microsoft.com/office/spreadsheetml/2009/9/ac" r="488" s="3" customFormat="true" x14ac:dyDescent="0.25">
      <c r="A488" s="396"/>
      <c r="B488" s="126"/>
      <c r="L488" s="126"/>
      <c r="V488" s="126"/>
      <c r="AF488" s="126"/>
      <c r="AP488" s="126"/>
      <c r="AZ488" s="126"/>
      <c r="BA488" s="126"/>
      <c r="BB488" s="126"/>
      <c r="BC488" s="126"/>
      <c r="BD488" s="126"/>
      <c r="BE488" s="126"/>
      <c r="BF488" s="126"/>
      <c r="BG488" s="126"/>
      <c r="BJ488" s="126"/>
      <c r="BT488" s="126"/>
      <c r="CD488" s="126"/>
      <c r="CN488" s="126"/>
      <c r="CX488" s="126"/>
      <c r="DH488" s="126"/>
      <c r="DR488" s="126"/>
      <c r="EB488" s="126"/>
      <c r="EL488" s="126"/>
      <c r="EV488" s="126"/>
      <c r="FF488" s="126"/>
      <c r="FP488" s="126"/>
      <c r="FZ488" s="126"/>
      <c r="GJ488" s="126"/>
      <c r="GT488" s="126"/>
      <c r="HD488" s="126"/>
      <c r="HN488" s="126"/>
      <c r="HX488" s="126"/>
    </row>
    <row xmlns:x14ac="http://schemas.microsoft.com/office/spreadsheetml/2009/9/ac" r="489" s="3" customFormat="true" x14ac:dyDescent="0.25">
      <c r="A489" s="396"/>
      <c r="B489" s="126"/>
      <c r="L489" s="126"/>
      <c r="V489" s="126"/>
      <c r="AF489" s="126"/>
      <c r="AP489" s="126"/>
      <c r="AZ489" s="126"/>
      <c r="BA489" s="126"/>
      <c r="BB489" s="126"/>
      <c r="BC489" s="126"/>
      <c r="BD489" s="126"/>
      <c r="BE489" s="126"/>
      <c r="BF489" s="126"/>
      <c r="BG489" s="126"/>
      <c r="BJ489" s="126"/>
      <c r="BT489" s="126"/>
      <c r="CD489" s="126"/>
      <c r="CN489" s="126"/>
      <c r="CX489" s="126"/>
      <c r="DH489" s="126"/>
      <c r="DR489" s="126"/>
      <c r="EB489" s="126"/>
      <c r="EL489" s="126"/>
      <c r="EV489" s="126"/>
      <c r="FF489" s="126"/>
      <c r="FP489" s="126"/>
      <c r="FZ489" s="126"/>
      <c r="GJ489" s="126"/>
      <c r="GT489" s="126"/>
      <c r="HD489" s="126"/>
      <c r="HN489" s="126"/>
      <c r="HX489" s="126"/>
    </row>
    <row xmlns:x14ac="http://schemas.microsoft.com/office/spreadsheetml/2009/9/ac" r="490" s="3" customFormat="true" x14ac:dyDescent="0.25">
      <c r="A490" s="396"/>
      <c r="B490" s="126"/>
      <c r="L490" s="126"/>
      <c r="V490" s="126"/>
      <c r="AF490" s="126"/>
      <c r="AP490" s="126"/>
      <c r="AZ490" s="126"/>
      <c r="BA490" s="126"/>
      <c r="BB490" s="126"/>
      <c r="BC490" s="126"/>
      <c r="BD490" s="126"/>
      <c r="BE490" s="126"/>
      <c r="BF490" s="126"/>
      <c r="BG490" s="126"/>
      <c r="BJ490" s="126"/>
      <c r="BT490" s="126"/>
      <c r="CD490" s="126"/>
      <c r="CN490" s="126"/>
      <c r="CX490" s="126"/>
      <c r="DH490" s="126"/>
      <c r="DR490" s="126"/>
      <c r="EB490" s="126"/>
      <c r="EL490" s="126"/>
      <c r="EV490" s="126"/>
      <c r="FF490" s="126"/>
      <c r="FP490" s="126"/>
      <c r="FZ490" s="126"/>
      <c r="GJ490" s="126"/>
      <c r="GT490" s="126"/>
      <c r="HD490" s="126"/>
      <c r="HN490" s="126"/>
      <c r="HX490" s="126"/>
    </row>
    <row xmlns:x14ac="http://schemas.microsoft.com/office/spreadsheetml/2009/9/ac" r="491" s="3" customFormat="true" x14ac:dyDescent="0.25">
      <c r="A491" s="396"/>
      <c r="B491" s="126"/>
      <c r="L491" s="126"/>
      <c r="V491" s="126"/>
      <c r="AF491" s="126"/>
      <c r="AP491" s="126"/>
      <c r="AZ491" s="126"/>
      <c r="BA491" s="126"/>
      <c r="BB491" s="126"/>
      <c r="BC491" s="126"/>
      <c r="BD491" s="126"/>
      <c r="BE491" s="126"/>
      <c r="BF491" s="126"/>
      <c r="BG491" s="126"/>
      <c r="BJ491" s="126"/>
      <c r="BT491" s="126"/>
      <c r="CD491" s="126"/>
      <c r="CN491" s="126"/>
      <c r="CX491" s="126"/>
      <c r="DH491" s="126"/>
      <c r="DR491" s="126"/>
      <c r="EB491" s="126"/>
      <c r="EL491" s="126"/>
      <c r="EV491" s="126"/>
      <c r="FF491" s="126"/>
      <c r="FP491" s="126"/>
      <c r="FZ491" s="126"/>
      <c r="GJ491" s="126"/>
      <c r="GT491" s="126"/>
      <c r="HD491" s="126"/>
      <c r="HN491" s="126"/>
      <c r="HX491" s="126"/>
    </row>
    <row xmlns:x14ac="http://schemas.microsoft.com/office/spreadsheetml/2009/9/ac" r="492" s="3" customFormat="true" x14ac:dyDescent="0.25">
      <c r="A492" s="396"/>
      <c r="B492" s="126"/>
      <c r="L492" s="126"/>
      <c r="V492" s="126"/>
      <c r="AF492" s="126"/>
      <c r="AP492" s="126"/>
      <c r="AZ492" s="126"/>
      <c r="BA492" s="126"/>
      <c r="BB492" s="126"/>
      <c r="BC492" s="126"/>
      <c r="BD492" s="126"/>
      <c r="BE492" s="126"/>
      <c r="BF492" s="126"/>
      <c r="BG492" s="126"/>
      <c r="BJ492" s="126"/>
      <c r="BT492" s="126"/>
      <c r="CD492" s="126"/>
      <c r="CN492" s="126"/>
      <c r="CX492" s="126"/>
      <c r="DH492" s="126"/>
      <c r="DR492" s="126"/>
      <c r="EB492" s="126"/>
      <c r="EL492" s="126"/>
      <c r="EV492" s="126"/>
      <c r="FF492" s="126"/>
      <c r="FP492" s="126"/>
      <c r="FZ492" s="126"/>
      <c r="GJ492" s="126"/>
      <c r="GT492" s="126"/>
      <c r="HD492" s="126"/>
      <c r="HN492" s="126"/>
      <c r="HX492" s="126"/>
    </row>
    <row xmlns:x14ac="http://schemas.microsoft.com/office/spreadsheetml/2009/9/ac" r="493" s="3" customFormat="true" x14ac:dyDescent="0.25">
      <c r="A493" s="396"/>
      <c r="B493" s="126"/>
      <c r="L493" s="126"/>
      <c r="V493" s="126"/>
      <c r="AF493" s="126"/>
      <c r="AP493" s="126"/>
      <c r="AZ493" s="126"/>
      <c r="BA493" s="126"/>
      <c r="BB493" s="126"/>
      <c r="BC493" s="126"/>
      <c r="BD493" s="126"/>
      <c r="BE493" s="126"/>
      <c r="BF493" s="126"/>
      <c r="BG493" s="126"/>
      <c r="BJ493" s="126"/>
      <c r="BT493" s="126"/>
      <c r="CD493" s="126"/>
      <c r="CN493" s="126"/>
      <c r="CX493" s="126"/>
      <c r="DH493" s="126"/>
      <c r="DR493" s="126"/>
      <c r="EB493" s="126"/>
      <c r="EL493" s="126"/>
      <c r="EV493" s="126"/>
      <c r="FF493" s="126"/>
      <c r="FP493" s="126"/>
      <c r="FZ493" s="126"/>
      <c r="GJ493" s="126"/>
      <c r="GT493" s="126"/>
      <c r="HD493" s="126"/>
      <c r="HN493" s="126"/>
      <c r="HX493" s="126"/>
    </row>
    <row xmlns:x14ac="http://schemas.microsoft.com/office/spreadsheetml/2009/9/ac" r="494" s="3" customFormat="true" x14ac:dyDescent="0.25">
      <c r="A494" s="396"/>
      <c r="B494" s="126"/>
      <c r="L494" s="126"/>
      <c r="V494" s="126"/>
      <c r="AF494" s="126"/>
      <c r="AP494" s="126"/>
      <c r="AZ494" s="126"/>
      <c r="BA494" s="126"/>
      <c r="BB494" s="126"/>
      <c r="BC494" s="126"/>
      <c r="BD494" s="126"/>
      <c r="BE494" s="126"/>
      <c r="BF494" s="126"/>
      <c r="BG494" s="126"/>
      <c r="BJ494" s="126"/>
      <c r="BT494" s="126"/>
      <c r="CD494" s="126"/>
      <c r="CN494" s="126"/>
      <c r="CX494" s="126"/>
      <c r="DH494" s="126"/>
      <c r="DR494" s="126"/>
      <c r="EB494" s="126"/>
      <c r="EL494" s="126"/>
      <c r="EV494" s="126"/>
      <c r="FF494" s="126"/>
      <c r="FP494" s="126"/>
      <c r="FZ494" s="126"/>
      <c r="GJ494" s="126"/>
      <c r="GT494" s="126"/>
      <c r="HD494" s="126"/>
      <c r="HN494" s="126"/>
      <c r="HX494" s="126"/>
    </row>
    <row xmlns:x14ac="http://schemas.microsoft.com/office/spreadsheetml/2009/9/ac" r="495" s="3" customFormat="true" x14ac:dyDescent="0.25">
      <c r="A495" s="396"/>
      <c r="B495" s="126"/>
      <c r="L495" s="126"/>
      <c r="V495" s="126"/>
      <c r="AF495" s="126"/>
      <c r="AP495" s="126"/>
      <c r="AZ495" s="126"/>
      <c r="BA495" s="126"/>
      <c r="BB495" s="126"/>
      <c r="BC495" s="126"/>
      <c r="BD495" s="126"/>
      <c r="BE495" s="126"/>
      <c r="BF495" s="126"/>
      <c r="BG495" s="126"/>
      <c r="BJ495" s="126"/>
      <c r="BT495" s="126"/>
      <c r="CD495" s="126"/>
      <c r="CN495" s="126"/>
      <c r="CX495" s="126"/>
      <c r="DH495" s="126"/>
      <c r="DR495" s="126"/>
      <c r="EB495" s="126"/>
      <c r="EL495" s="126"/>
      <c r="EV495" s="126"/>
      <c r="FF495" s="126"/>
      <c r="FP495" s="126"/>
      <c r="FZ495" s="126"/>
      <c r="GJ495" s="126"/>
      <c r="GT495" s="126"/>
      <c r="HD495" s="126"/>
      <c r="HN495" s="126"/>
      <c r="HX495" s="126"/>
    </row>
    <row xmlns:x14ac="http://schemas.microsoft.com/office/spreadsheetml/2009/9/ac" r="496" s="3" customFormat="true" x14ac:dyDescent="0.25">
      <c r="A496" s="396"/>
      <c r="B496" s="126"/>
      <c r="L496" s="126"/>
      <c r="V496" s="126"/>
      <c r="AF496" s="126"/>
      <c r="AP496" s="126"/>
      <c r="AZ496" s="126"/>
      <c r="BA496" s="126"/>
      <c r="BB496" s="126"/>
      <c r="BC496" s="126"/>
      <c r="BD496" s="126"/>
      <c r="BE496" s="126"/>
      <c r="BF496" s="126"/>
      <c r="BG496" s="126"/>
      <c r="BJ496" s="126"/>
      <c r="BT496" s="126"/>
      <c r="CD496" s="126"/>
      <c r="CN496" s="126"/>
      <c r="CX496" s="126"/>
      <c r="DH496" s="126"/>
      <c r="DR496" s="126"/>
      <c r="EB496" s="126"/>
      <c r="EL496" s="126"/>
      <c r="EV496" s="126"/>
      <c r="FF496" s="126"/>
      <c r="FP496" s="126"/>
      <c r="FZ496" s="126"/>
      <c r="GJ496" s="126"/>
      <c r="GT496" s="126"/>
      <c r="HD496" s="126"/>
      <c r="HN496" s="126"/>
      <c r="HX496" s="126"/>
    </row>
    <row xmlns:x14ac="http://schemas.microsoft.com/office/spreadsheetml/2009/9/ac" r="497" s="3" customFormat="true" x14ac:dyDescent="0.25">
      <c r="A497" s="396"/>
      <c r="B497" s="126"/>
      <c r="L497" s="126"/>
      <c r="V497" s="126"/>
      <c r="AF497" s="126"/>
      <c r="AP497" s="126"/>
      <c r="AZ497" s="126"/>
      <c r="BA497" s="126"/>
      <c r="BB497" s="126"/>
      <c r="BC497" s="126"/>
      <c r="BD497" s="126"/>
      <c r="BE497" s="126"/>
      <c r="BF497" s="126"/>
      <c r="BG497" s="126"/>
      <c r="BJ497" s="126"/>
      <c r="BT497" s="126"/>
      <c r="CD497" s="126"/>
      <c r="CN497" s="126"/>
      <c r="CX497" s="126"/>
      <c r="DH497" s="126"/>
      <c r="DR497" s="126"/>
      <c r="EB497" s="126"/>
      <c r="EL497" s="126"/>
      <c r="EV497" s="126"/>
      <c r="FF497" s="126"/>
      <c r="FP497" s="126"/>
      <c r="FZ497" s="126"/>
      <c r="GJ497" s="126"/>
      <c r="GT497" s="126"/>
      <c r="HD497" s="126"/>
      <c r="HN497" s="126"/>
      <c r="HX497" s="126"/>
    </row>
    <row xmlns:x14ac="http://schemas.microsoft.com/office/spreadsheetml/2009/9/ac" r="498" s="3" customFormat="true" x14ac:dyDescent="0.25">
      <c r="A498" s="396"/>
      <c r="B498" s="126"/>
      <c r="L498" s="126"/>
      <c r="V498" s="126"/>
      <c r="AF498" s="126"/>
      <c r="AP498" s="126"/>
      <c r="AZ498" s="126"/>
      <c r="BA498" s="126"/>
      <c r="BB498" s="126"/>
      <c r="BC498" s="126"/>
      <c r="BD498" s="126"/>
      <c r="BE498" s="126"/>
      <c r="BF498" s="126"/>
      <c r="BG498" s="126"/>
      <c r="BJ498" s="126"/>
      <c r="BT498" s="126"/>
      <c r="CD498" s="126"/>
      <c r="CN498" s="126"/>
      <c r="CX498" s="126"/>
      <c r="DH498" s="126"/>
      <c r="DR498" s="126"/>
      <c r="EB498" s="126"/>
      <c r="EL498" s="126"/>
      <c r="EV498" s="126"/>
      <c r="FF498" s="126"/>
      <c r="FP498" s="126"/>
      <c r="FZ498" s="126"/>
      <c r="GJ498" s="126"/>
      <c r="GT498" s="126"/>
      <c r="HD498" s="126"/>
      <c r="HN498" s="126"/>
      <c r="HX498" s="126"/>
    </row>
    <row xmlns:x14ac="http://schemas.microsoft.com/office/spreadsheetml/2009/9/ac" r="499" s="3" customFormat="true" x14ac:dyDescent="0.25">
      <c r="A499" s="396"/>
      <c r="B499" s="126"/>
      <c r="L499" s="126"/>
      <c r="V499" s="126"/>
      <c r="AF499" s="126"/>
      <c r="AP499" s="126"/>
      <c r="AZ499" s="126"/>
      <c r="BA499" s="126"/>
      <c r="BB499" s="126"/>
      <c r="BC499" s="126"/>
      <c r="BD499" s="126"/>
      <c r="BE499" s="126"/>
      <c r="BF499" s="126"/>
      <c r="BG499" s="126"/>
      <c r="BJ499" s="126"/>
      <c r="BT499" s="126"/>
      <c r="CD499" s="126"/>
      <c r="CN499" s="126"/>
      <c r="CX499" s="126"/>
      <c r="DH499" s="126"/>
      <c r="DR499" s="126"/>
      <c r="EB499" s="126"/>
      <c r="EL499" s="126"/>
      <c r="EV499" s="126"/>
      <c r="FF499" s="126"/>
      <c r="FP499" s="126"/>
      <c r="FZ499" s="126"/>
      <c r="GJ499" s="126"/>
      <c r="GT499" s="126"/>
      <c r="HD499" s="126"/>
      <c r="HN499" s="126"/>
      <c r="HX499" s="126"/>
    </row>
    <row xmlns:x14ac="http://schemas.microsoft.com/office/spreadsheetml/2009/9/ac" r="500" s="3" customFormat="true" x14ac:dyDescent="0.25">
      <c r="A500" s="396"/>
      <c r="B500" s="126"/>
      <c r="L500" s="126"/>
      <c r="V500" s="126"/>
      <c r="AF500" s="126"/>
      <c r="AP500" s="126"/>
      <c r="AZ500" s="126"/>
      <c r="BA500" s="126"/>
      <c r="BB500" s="126"/>
      <c r="BC500" s="126"/>
      <c r="BD500" s="126"/>
      <c r="BE500" s="126"/>
      <c r="BF500" s="126"/>
      <c r="BG500" s="126"/>
      <c r="BJ500" s="126"/>
      <c r="BT500" s="126"/>
      <c r="CD500" s="126"/>
      <c r="CN500" s="126"/>
      <c r="CX500" s="126"/>
      <c r="DH500" s="126"/>
      <c r="DR500" s="126"/>
      <c r="EB500" s="126"/>
      <c r="EL500" s="126"/>
      <c r="EV500" s="126"/>
      <c r="FF500" s="126"/>
      <c r="FP500" s="126"/>
      <c r="FZ500" s="126"/>
      <c r="GJ500" s="126"/>
      <c r="GT500" s="126"/>
      <c r="HD500" s="126"/>
      <c r="HN500" s="126"/>
      <c r="HX500" s="126"/>
    </row>
    <row xmlns:x14ac="http://schemas.microsoft.com/office/spreadsheetml/2009/9/ac" r="501" s="3" customFormat="true" x14ac:dyDescent="0.25">
      <c r="A501" s="396"/>
      <c r="B501" s="126"/>
      <c r="L501" s="126"/>
      <c r="V501" s="126"/>
      <c r="AF501" s="126"/>
      <c r="AP501" s="126"/>
      <c r="AZ501" s="126"/>
      <c r="BA501" s="126"/>
      <c r="BB501" s="126"/>
      <c r="BC501" s="126"/>
      <c r="BD501" s="126"/>
      <c r="BE501" s="126"/>
      <c r="BF501" s="126"/>
      <c r="BG501" s="126"/>
      <c r="BJ501" s="126"/>
      <c r="BT501" s="126"/>
      <c r="CD501" s="126"/>
      <c r="CN501" s="126"/>
      <c r="CX501" s="126"/>
      <c r="DH501" s="126"/>
      <c r="DR501" s="126"/>
      <c r="EB501" s="126"/>
      <c r="EL501" s="126"/>
      <c r="EV501" s="126"/>
      <c r="FF501" s="126"/>
      <c r="FP501" s="126"/>
      <c r="FZ501" s="126"/>
      <c r="GJ501" s="126"/>
      <c r="GT501" s="126"/>
      <c r="HD501" s="126"/>
      <c r="HN501" s="126"/>
      <c r="HX501" s="126"/>
    </row>
    <row xmlns:x14ac="http://schemas.microsoft.com/office/spreadsheetml/2009/9/ac" r="502" s="3" customFormat="true" x14ac:dyDescent="0.25">
      <c r="A502" s="396"/>
      <c r="B502" s="126"/>
      <c r="L502" s="126"/>
      <c r="V502" s="126"/>
      <c r="AF502" s="126"/>
      <c r="AP502" s="126"/>
      <c r="AZ502" s="126"/>
      <c r="BA502" s="126"/>
      <c r="BB502" s="126"/>
      <c r="BC502" s="126"/>
      <c r="BD502" s="126"/>
      <c r="BE502" s="126"/>
      <c r="BF502" s="126"/>
      <c r="BG502" s="126"/>
      <c r="BJ502" s="126"/>
      <c r="BT502" s="126"/>
      <c r="CD502" s="126"/>
      <c r="CN502" s="126"/>
      <c r="CX502" s="126"/>
      <c r="DH502" s="126"/>
      <c r="DR502" s="126"/>
      <c r="EB502" s="126"/>
      <c r="EL502" s="126"/>
      <c r="EV502" s="126"/>
      <c r="FF502" s="126"/>
      <c r="FP502" s="126"/>
      <c r="FZ502" s="126"/>
      <c r="GJ502" s="126"/>
      <c r="GT502" s="126"/>
      <c r="HD502" s="126"/>
      <c r="HN502" s="126"/>
      <c r="HX502" s="126"/>
    </row>
    <row xmlns:x14ac="http://schemas.microsoft.com/office/spreadsheetml/2009/9/ac" r="503" s="3" customFormat="true" x14ac:dyDescent="0.25">
      <c r="A503" s="396"/>
      <c r="B503" s="126"/>
      <c r="L503" s="126"/>
      <c r="V503" s="126"/>
      <c r="AF503" s="126"/>
      <c r="AP503" s="126"/>
      <c r="AZ503" s="126"/>
      <c r="BA503" s="126"/>
      <c r="BB503" s="126"/>
      <c r="BC503" s="126"/>
      <c r="BD503" s="126"/>
      <c r="BE503" s="126"/>
      <c r="BF503" s="126"/>
      <c r="BG503" s="126"/>
      <c r="BJ503" s="126"/>
      <c r="BT503" s="126"/>
      <c r="CD503" s="126"/>
      <c r="CN503" s="126"/>
      <c r="CX503" s="126"/>
      <c r="DH503" s="126"/>
      <c r="DR503" s="126"/>
      <c r="EB503" s="126"/>
      <c r="EL503" s="126"/>
      <c r="EV503" s="126"/>
      <c r="FF503" s="126"/>
      <c r="FP503" s="126"/>
      <c r="FZ503" s="126"/>
      <c r="GJ503" s="126"/>
      <c r="GT503" s="126"/>
      <c r="HD503" s="126"/>
      <c r="HN503" s="126"/>
      <c r="HX503" s="126"/>
    </row>
    <row xmlns:x14ac="http://schemas.microsoft.com/office/spreadsheetml/2009/9/ac" r="504" s="3" customFormat="true" x14ac:dyDescent="0.25">
      <c r="A504" s="396"/>
      <c r="B504" s="126"/>
      <c r="L504" s="126"/>
      <c r="V504" s="126"/>
      <c r="AF504" s="126"/>
      <c r="AP504" s="126"/>
      <c r="AZ504" s="126"/>
      <c r="BA504" s="126"/>
      <c r="BB504" s="126"/>
      <c r="BC504" s="126"/>
      <c r="BD504" s="126"/>
      <c r="BE504" s="126"/>
      <c r="BF504" s="126"/>
      <c r="BG504" s="126"/>
      <c r="BJ504" s="126"/>
      <c r="BT504" s="126"/>
      <c r="CD504" s="126"/>
      <c r="CN504" s="126"/>
      <c r="CX504" s="126"/>
      <c r="DH504" s="126"/>
      <c r="DR504" s="126"/>
      <c r="EB504" s="126"/>
      <c r="EL504" s="126"/>
      <c r="EV504" s="126"/>
      <c r="FF504" s="126"/>
      <c r="FP504" s="126"/>
      <c r="FZ504" s="126"/>
      <c r="GJ504" s="126"/>
      <c r="GT504" s="126"/>
      <c r="HD504" s="126"/>
      <c r="HN504" s="126"/>
      <c r="HX504" s="126"/>
    </row>
    <row xmlns:x14ac="http://schemas.microsoft.com/office/spreadsheetml/2009/9/ac" r="505" s="3" customFormat="true" x14ac:dyDescent="0.25">
      <c r="A505" s="396"/>
      <c r="B505" s="126"/>
      <c r="L505" s="126"/>
      <c r="V505" s="126"/>
      <c r="AF505" s="126"/>
      <c r="AP505" s="126"/>
      <c r="AZ505" s="126"/>
      <c r="BA505" s="126"/>
      <c r="BB505" s="126"/>
      <c r="BC505" s="126"/>
      <c r="BD505" s="126"/>
      <c r="BE505" s="126"/>
      <c r="BF505" s="126"/>
      <c r="BG505" s="126"/>
      <c r="BJ505" s="126"/>
      <c r="BT505" s="126"/>
      <c r="CD505" s="126"/>
      <c r="CN505" s="126"/>
      <c r="CX505" s="126"/>
      <c r="DH505" s="126"/>
      <c r="DR505" s="126"/>
      <c r="EB505" s="126"/>
      <c r="EL505" s="126"/>
      <c r="EV505" s="126"/>
      <c r="FF505" s="126"/>
      <c r="FP505" s="126"/>
      <c r="FZ505" s="126"/>
      <c r="GJ505" s="126"/>
      <c r="GT505" s="126"/>
      <c r="HD505" s="126"/>
      <c r="HN505" s="126"/>
      <c r="HX505" s="126"/>
    </row>
    <row xmlns:x14ac="http://schemas.microsoft.com/office/spreadsheetml/2009/9/ac" r="506" s="3" customFormat="true" x14ac:dyDescent="0.25">
      <c r="A506" s="396"/>
      <c r="B506" s="126"/>
      <c r="L506" s="126"/>
      <c r="V506" s="126"/>
      <c r="AF506" s="126"/>
      <c r="AP506" s="126"/>
      <c r="AZ506" s="126"/>
      <c r="BA506" s="126"/>
      <c r="BB506" s="126"/>
      <c r="BC506" s="126"/>
      <c r="BD506" s="126"/>
      <c r="BE506" s="126"/>
      <c r="BF506" s="126"/>
      <c r="BG506" s="126"/>
      <c r="BJ506" s="126"/>
      <c r="BT506" s="126"/>
      <c r="CD506" s="126"/>
      <c r="CN506" s="126"/>
      <c r="CX506" s="126"/>
      <c r="DH506" s="126"/>
      <c r="DR506" s="126"/>
      <c r="EB506" s="126"/>
      <c r="EL506" s="126"/>
      <c r="EV506" s="126"/>
      <c r="FF506" s="126"/>
      <c r="FP506" s="126"/>
      <c r="FZ506" s="126"/>
      <c r="GJ506" s="126"/>
      <c r="GT506" s="126"/>
      <c r="HD506" s="126"/>
      <c r="HN506" s="126"/>
      <c r="HX506" s="126"/>
    </row>
    <row xmlns:x14ac="http://schemas.microsoft.com/office/spreadsheetml/2009/9/ac" r="507" s="3" customFormat="true" x14ac:dyDescent="0.25">
      <c r="A507" s="396"/>
      <c r="B507" s="126"/>
      <c r="L507" s="126"/>
      <c r="V507" s="126"/>
      <c r="AF507" s="126"/>
      <c r="AP507" s="126"/>
      <c r="AZ507" s="126"/>
      <c r="BA507" s="126"/>
      <c r="BB507" s="126"/>
      <c r="BC507" s="126"/>
      <c r="BD507" s="126"/>
      <c r="BE507" s="126"/>
      <c r="BF507" s="126"/>
      <c r="BG507" s="126"/>
      <c r="BJ507" s="126"/>
      <c r="BT507" s="126"/>
      <c r="CD507" s="126"/>
      <c r="CN507" s="126"/>
      <c r="CX507" s="126"/>
      <c r="DH507" s="126"/>
      <c r="DR507" s="126"/>
      <c r="EB507" s="126"/>
      <c r="EL507" s="126"/>
      <c r="EV507" s="126"/>
      <c r="FF507" s="126"/>
      <c r="FP507" s="126"/>
      <c r="FZ507" s="126"/>
      <c r="GJ507" s="126"/>
      <c r="GT507" s="126"/>
      <c r="HD507" s="126"/>
      <c r="HN507" s="126"/>
      <c r="HX507" s="126"/>
    </row>
    <row xmlns:x14ac="http://schemas.microsoft.com/office/spreadsheetml/2009/9/ac" r="508" s="3" customFormat="true" x14ac:dyDescent="0.25">
      <c r="A508" s="396"/>
      <c r="B508" s="126"/>
      <c r="L508" s="126"/>
      <c r="V508" s="126"/>
      <c r="AF508" s="126"/>
      <c r="AP508" s="126"/>
      <c r="AZ508" s="126"/>
      <c r="BA508" s="126"/>
      <c r="BB508" s="126"/>
      <c r="BC508" s="126"/>
      <c r="BD508" s="126"/>
      <c r="BE508" s="126"/>
      <c r="BF508" s="126"/>
      <c r="BG508" s="126"/>
      <c r="BJ508" s="126"/>
      <c r="BT508" s="126"/>
      <c r="CD508" s="126"/>
      <c r="CN508" s="126"/>
      <c r="CX508" s="126"/>
      <c r="DH508" s="126"/>
      <c r="DR508" s="126"/>
      <c r="EB508" s="126"/>
      <c r="EL508" s="126"/>
      <c r="EV508" s="126"/>
      <c r="FF508" s="126"/>
      <c r="FP508" s="126"/>
      <c r="FZ508" s="126"/>
      <c r="GJ508" s="126"/>
      <c r="GT508" s="126"/>
      <c r="HD508" s="126"/>
      <c r="HN508" s="126"/>
      <c r="HX508" s="126"/>
    </row>
    <row xmlns:x14ac="http://schemas.microsoft.com/office/spreadsheetml/2009/9/ac" r="509" s="3" customFormat="true" x14ac:dyDescent="0.25">
      <c r="A509" s="396"/>
      <c r="B509" s="126"/>
      <c r="L509" s="126"/>
      <c r="V509" s="126"/>
      <c r="AF509" s="126"/>
      <c r="AP509" s="126"/>
      <c r="AZ509" s="126"/>
      <c r="BA509" s="126"/>
      <c r="BB509" s="126"/>
      <c r="BC509" s="126"/>
      <c r="BD509" s="126"/>
      <c r="BE509" s="126"/>
      <c r="BF509" s="126"/>
      <c r="BG509" s="126"/>
      <c r="BJ509" s="126"/>
      <c r="BT509" s="126"/>
      <c r="CD509" s="126"/>
      <c r="CN509" s="126"/>
      <c r="CX509" s="126"/>
      <c r="DH509" s="126"/>
      <c r="DR509" s="126"/>
      <c r="EB509" s="126"/>
      <c r="EL509" s="126"/>
      <c r="EV509" s="126"/>
      <c r="FF509" s="126"/>
      <c r="FP509" s="126"/>
      <c r="FZ509" s="126"/>
      <c r="GJ509" s="126"/>
      <c r="GT509" s="126"/>
      <c r="HD509" s="126"/>
      <c r="HN509" s="126"/>
      <c r="HX509" s="126"/>
    </row>
    <row xmlns:x14ac="http://schemas.microsoft.com/office/spreadsheetml/2009/9/ac" r="510" s="3" customFormat="true" x14ac:dyDescent="0.25">
      <c r="A510" s="396"/>
      <c r="B510" s="126"/>
      <c r="L510" s="126"/>
      <c r="V510" s="126"/>
      <c r="AF510" s="126"/>
      <c r="AP510" s="126"/>
      <c r="AZ510" s="126"/>
      <c r="BA510" s="126"/>
      <c r="BB510" s="126"/>
      <c r="BC510" s="126"/>
      <c r="BD510" s="126"/>
      <c r="BE510" s="126"/>
      <c r="BF510" s="126"/>
      <c r="BG510" s="126"/>
      <c r="BJ510" s="126"/>
      <c r="BT510" s="126"/>
      <c r="CD510" s="126"/>
      <c r="CN510" s="126"/>
      <c r="CX510" s="126"/>
      <c r="DH510" s="126"/>
      <c r="DR510" s="126"/>
      <c r="EB510" s="126"/>
      <c r="EL510" s="126"/>
      <c r="EV510" s="126"/>
      <c r="FF510" s="126"/>
      <c r="FP510" s="126"/>
      <c r="FZ510" s="126"/>
      <c r="GJ510" s="126"/>
      <c r="GT510" s="126"/>
      <c r="HD510" s="126"/>
      <c r="HN510" s="126"/>
      <c r="HX510" s="126"/>
    </row>
    <row xmlns:x14ac="http://schemas.microsoft.com/office/spreadsheetml/2009/9/ac" r="511" s="3" customFormat="true" x14ac:dyDescent="0.25">
      <c r="A511" s="396"/>
      <c r="B511" s="126"/>
      <c r="L511" s="126"/>
      <c r="V511" s="126"/>
      <c r="AF511" s="126"/>
      <c r="AP511" s="126"/>
      <c r="AZ511" s="126"/>
      <c r="BA511" s="126"/>
      <c r="BB511" s="126"/>
      <c r="BC511" s="126"/>
      <c r="BD511" s="126"/>
      <c r="BE511" s="126"/>
      <c r="BF511" s="126"/>
      <c r="BG511" s="126"/>
      <c r="BJ511" s="126"/>
      <c r="BT511" s="126"/>
      <c r="CD511" s="126"/>
      <c r="CN511" s="126"/>
      <c r="CX511" s="126"/>
      <c r="DH511" s="126"/>
      <c r="DR511" s="126"/>
      <c r="EB511" s="126"/>
      <c r="EL511" s="126"/>
      <c r="EV511" s="126"/>
      <c r="FF511" s="126"/>
      <c r="FP511" s="126"/>
      <c r="FZ511" s="126"/>
      <c r="GJ511" s="126"/>
      <c r="GT511" s="126"/>
      <c r="HD511" s="126"/>
      <c r="HN511" s="126"/>
      <c r="HX511" s="126"/>
    </row>
    <row xmlns:x14ac="http://schemas.microsoft.com/office/spreadsheetml/2009/9/ac" r="512" s="3" customFormat="true" x14ac:dyDescent="0.25">
      <c r="A512" s="396"/>
      <c r="B512" s="126"/>
      <c r="L512" s="126"/>
      <c r="V512" s="126"/>
      <c r="AF512" s="126"/>
      <c r="AP512" s="126"/>
      <c r="AZ512" s="126"/>
      <c r="BA512" s="126"/>
      <c r="BB512" s="126"/>
      <c r="BC512" s="126"/>
      <c r="BD512" s="126"/>
      <c r="BE512" s="126"/>
      <c r="BF512" s="126"/>
      <c r="BG512" s="126"/>
      <c r="BJ512" s="126"/>
      <c r="BT512" s="126"/>
      <c r="CD512" s="126"/>
      <c r="CN512" s="126"/>
      <c r="CX512" s="126"/>
      <c r="DH512" s="126"/>
      <c r="DR512" s="126"/>
      <c r="EB512" s="126"/>
      <c r="EL512" s="126"/>
      <c r="EV512" s="126"/>
      <c r="FF512" s="126"/>
      <c r="FP512" s="126"/>
      <c r="FZ512" s="126"/>
      <c r="GJ512" s="126"/>
      <c r="GT512" s="126"/>
      <c r="HD512" s="126"/>
      <c r="HN512" s="126"/>
      <c r="HX512" s="126"/>
    </row>
    <row xmlns:x14ac="http://schemas.microsoft.com/office/spreadsheetml/2009/9/ac" r="513" s="3" customFormat="true" x14ac:dyDescent="0.25">
      <c r="A513" s="396"/>
      <c r="B513" s="126"/>
      <c r="L513" s="126"/>
      <c r="V513" s="126"/>
      <c r="AF513" s="126"/>
      <c r="AP513" s="126"/>
      <c r="AZ513" s="126"/>
      <c r="BA513" s="126"/>
      <c r="BB513" s="126"/>
      <c r="BC513" s="126"/>
      <c r="BD513" s="126"/>
      <c r="BE513" s="126"/>
      <c r="BF513" s="126"/>
      <c r="BG513" s="126"/>
      <c r="BJ513" s="126"/>
      <c r="BT513" s="126"/>
      <c r="CD513" s="126"/>
      <c r="CN513" s="126"/>
      <c r="CX513" s="126"/>
      <c r="DH513" s="126"/>
      <c r="DR513" s="126"/>
      <c r="EB513" s="126"/>
      <c r="EL513" s="126"/>
      <c r="EV513" s="126"/>
      <c r="FF513" s="126"/>
      <c r="FP513" s="126"/>
      <c r="FZ513" s="126"/>
      <c r="GJ513" s="126"/>
      <c r="GT513" s="126"/>
      <c r="HD513" s="126"/>
      <c r="HN513" s="126"/>
      <c r="HX513" s="126"/>
    </row>
    <row xmlns:x14ac="http://schemas.microsoft.com/office/spreadsheetml/2009/9/ac" r="514" s="3" customFormat="true" x14ac:dyDescent="0.25">
      <c r="A514" s="396"/>
      <c r="B514" s="126"/>
      <c r="L514" s="126"/>
      <c r="V514" s="126"/>
      <c r="AF514" s="126"/>
      <c r="AP514" s="126"/>
      <c r="AZ514" s="126"/>
      <c r="BA514" s="126"/>
      <c r="BB514" s="126"/>
      <c r="BC514" s="126"/>
      <c r="BD514" s="126"/>
      <c r="BE514" s="126"/>
      <c r="BF514" s="126"/>
      <c r="BG514" s="126"/>
      <c r="BJ514" s="126"/>
      <c r="BT514" s="126"/>
      <c r="CD514" s="126"/>
      <c r="CN514" s="126"/>
      <c r="CX514" s="126"/>
      <c r="DH514" s="126"/>
      <c r="DR514" s="126"/>
      <c r="EB514" s="126"/>
      <c r="EL514" s="126"/>
      <c r="EV514" s="126"/>
      <c r="FF514" s="126"/>
      <c r="FP514" s="126"/>
      <c r="FZ514" s="126"/>
      <c r="GJ514" s="126"/>
      <c r="GT514" s="126"/>
      <c r="HD514" s="126"/>
      <c r="HN514" s="126"/>
      <c r="HX514" s="126"/>
    </row>
    <row xmlns:x14ac="http://schemas.microsoft.com/office/spreadsheetml/2009/9/ac" r="515" s="3" customFormat="true" x14ac:dyDescent="0.25">
      <c r="A515" s="396"/>
      <c r="B515" s="126"/>
      <c r="L515" s="126"/>
      <c r="V515" s="126"/>
      <c r="AF515" s="126"/>
      <c r="AP515" s="126"/>
      <c r="AZ515" s="126"/>
      <c r="BA515" s="126"/>
      <c r="BB515" s="126"/>
      <c r="BC515" s="126"/>
      <c r="BD515" s="126"/>
      <c r="BE515" s="126"/>
      <c r="BF515" s="126"/>
      <c r="BG515" s="126"/>
      <c r="BJ515" s="126"/>
      <c r="BT515" s="126"/>
      <c r="CD515" s="126"/>
      <c r="CN515" s="126"/>
      <c r="CX515" s="126"/>
      <c r="DH515" s="126"/>
      <c r="DR515" s="126"/>
      <c r="EB515" s="126"/>
      <c r="EL515" s="126"/>
      <c r="EV515" s="126"/>
      <c r="FF515" s="126"/>
      <c r="FP515" s="126"/>
      <c r="FZ515" s="126"/>
      <c r="GJ515" s="126"/>
      <c r="GT515" s="126"/>
      <c r="HD515" s="126"/>
      <c r="HN515" s="126"/>
      <c r="HX515" s="126"/>
    </row>
    <row xmlns:x14ac="http://schemas.microsoft.com/office/spreadsheetml/2009/9/ac" r="516" s="3" customFormat="true" x14ac:dyDescent="0.25">
      <c r="A516" s="396"/>
      <c r="B516" s="126"/>
      <c r="L516" s="126"/>
      <c r="V516" s="126"/>
      <c r="AF516" s="126"/>
      <c r="AP516" s="126"/>
      <c r="AZ516" s="126"/>
      <c r="BA516" s="126"/>
      <c r="BB516" s="126"/>
      <c r="BC516" s="126"/>
      <c r="BD516" s="126"/>
      <c r="BE516" s="126"/>
      <c r="BF516" s="126"/>
      <c r="BG516" s="126"/>
      <c r="BJ516" s="126"/>
      <c r="BT516" s="126"/>
      <c r="CD516" s="126"/>
      <c r="CN516" s="126"/>
      <c r="CX516" s="126"/>
      <c r="DH516" s="126"/>
      <c r="DR516" s="126"/>
      <c r="EB516" s="126"/>
      <c r="EL516" s="126"/>
      <c r="EV516" s="126"/>
      <c r="FF516" s="126"/>
      <c r="FP516" s="126"/>
      <c r="FZ516" s="126"/>
      <c r="GJ516" s="126"/>
      <c r="GT516" s="126"/>
      <c r="HD516" s="126"/>
      <c r="HN516" s="126"/>
      <c r="HX516" s="126"/>
    </row>
    <row xmlns:x14ac="http://schemas.microsoft.com/office/spreadsheetml/2009/9/ac" r="517" s="3" customFormat="true" x14ac:dyDescent="0.25">
      <c r="A517" s="396"/>
      <c r="B517" s="126"/>
      <c r="L517" s="126"/>
      <c r="V517" s="126"/>
      <c r="AF517" s="126"/>
      <c r="AP517" s="126"/>
      <c r="AZ517" s="126"/>
      <c r="BA517" s="126"/>
      <c r="BB517" s="126"/>
      <c r="BC517" s="126"/>
      <c r="BD517" s="126"/>
      <c r="BE517" s="126"/>
      <c r="BF517" s="126"/>
      <c r="BG517" s="126"/>
      <c r="BJ517" s="126"/>
      <c r="BT517" s="126"/>
      <c r="CD517" s="126"/>
      <c r="CN517" s="126"/>
      <c r="CX517" s="126"/>
      <c r="DH517" s="126"/>
      <c r="DR517" s="126"/>
      <c r="EB517" s="126"/>
      <c r="EL517" s="126"/>
      <c r="EV517" s="126"/>
      <c r="FF517" s="126"/>
      <c r="FP517" s="126"/>
      <c r="FZ517" s="126"/>
      <c r="GJ517" s="126"/>
      <c r="GT517" s="126"/>
      <c r="HD517" s="126"/>
      <c r="HN517" s="126"/>
      <c r="HX517" s="126"/>
    </row>
    <row xmlns:x14ac="http://schemas.microsoft.com/office/spreadsheetml/2009/9/ac" r="518" s="3" customFormat="true" x14ac:dyDescent="0.25">
      <c r="A518" s="396"/>
      <c r="B518" s="126"/>
      <c r="L518" s="126"/>
      <c r="V518" s="126"/>
      <c r="AF518" s="126"/>
      <c r="AP518" s="126"/>
      <c r="AZ518" s="126"/>
      <c r="BA518" s="126"/>
      <c r="BB518" s="126"/>
      <c r="BC518" s="126"/>
      <c r="BD518" s="126"/>
      <c r="BE518" s="126"/>
      <c r="BF518" s="126"/>
      <c r="BG518" s="126"/>
      <c r="BJ518" s="126"/>
      <c r="BT518" s="126"/>
      <c r="CD518" s="126"/>
      <c r="CN518" s="126"/>
      <c r="CX518" s="126"/>
      <c r="DH518" s="126"/>
      <c r="DR518" s="126"/>
      <c r="EB518" s="126"/>
      <c r="EL518" s="126"/>
      <c r="EV518" s="126"/>
      <c r="FF518" s="126"/>
      <c r="FP518" s="126"/>
      <c r="FZ518" s="126"/>
      <c r="GJ518" s="126"/>
      <c r="GT518" s="126"/>
      <c r="HD518" s="126"/>
      <c r="HN518" s="126"/>
      <c r="HX518" s="126"/>
    </row>
    <row xmlns:x14ac="http://schemas.microsoft.com/office/spreadsheetml/2009/9/ac" r="519" s="3" customFormat="true" x14ac:dyDescent="0.25">
      <c r="A519" s="396"/>
      <c r="B519" s="126"/>
      <c r="L519" s="126"/>
      <c r="V519" s="126"/>
      <c r="AF519" s="126"/>
      <c r="AP519" s="126"/>
      <c r="AZ519" s="126"/>
      <c r="BA519" s="126"/>
      <c r="BB519" s="126"/>
      <c r="BC519" s="126"/>
      <c r="BD519" s="126"/>
      <c r="BE519" s="126"/>
      <c r="BF519" s="126"/>
      <c r="BG519" s="126"/>
      <c r="BJ519" s="126"/>
      <c r="BT519" s="126"/>
      <c r="CD519" s="126"/>
      <c r="CN519" s="126"/>
      <c r="CX519" s="126"/>
      <c r="DH519" s="126"/>
      <c r="DR519" s="126"/>
      <c r="EB519" s="126"/>
      <c r="EL519" s="126"/>
      <c r="EV519" s="126"/>
      <c r="FF519" s="126"/>
      <c r="FP519" s="126"/>
      <c r="FZ519" s="126"/>
      <c r="GJ519" s="126"/>
      <c r="GT519" s="126"/>
      <c r="HD519" s="126"/>
      <c r="HN519" s="126"/>
      <c r="HX519" s="126"/>
    </row>
    <row xmlns:x14ac="http://schemas.microsoft.com/office/spreadsheetml/2009/9/ac" r="520" s="3" customFormat="true" x14ac:dyDescent="0.25">
      <c r="A520" s="396"/>
      <c r="B520" s="126"/>
      <c r="L520" s="126"/>
      <c r="V520" s="126"/>
      <c r="AF520" s="126"/>
      <c r="AP520" s="126"/>
      <c r="AZ520" s="126"/>
      <c r="BA520" s="126"/>
      <c r="BB520" s="126"/>
      <c r="BC520" s="126"/>
      <c r="BD520" s="126"/>
      <c r="BE520" s="126"/>
      <c r="BF520" s="126"/>
      <c r="BG520" s="126"/>
      <c r="BJ520" s="126"/>
      <c r="BT520" s="126"/>
      <c r="CD520" s="126"/>
      <c r="CN520" s="126"/>
      <c r="CX520" s="126"/>
      <c r="DH520" s="126"/>
      <c r="DR520" s="126"/>
      <c r="EB520" s="126"/>
      <c r="EL520" s="126"/>
      <c r="EV520" s="126"/>
      <c r="FF520" s="126"/>
      <c r="FP520" s="126"/>
      <c r="FZ520" s="126"/>
      <c r="GJ520" s="126"/>
      <c r="GT520" s="126"/>
      <c r="HD520" s="126"/>
      <c r="HN520" s="126"/>
      <c r="HX520" s="126"/>
    </row>
    <row xmlns:x14ac="http://schemas.microsoft.com/office/spreadsheetml/2009/9/ac" r="521" s="3" customFormat="true" x14ac:dyDescent="0.25">
      <c r="A521" s="396"/>
      <c r="B521" s="126"/>
      <c r="L521" s="126"/>
      <c r="V521" s="126"/>
      <c r="AF521" s="126"/>
      <c r="AP521" s="126"/>
      <c r="AZ521" s="126"/>
      <c r="BA521" s="126"/>
      <c r="BB521" s="126"/>
      <c r="BC521" s="126"/>
      <c r="BD521" s="126"/>
      <c r="BE521" s="126"/>
      <c r="BF521" s="126"/>
      <c r="BG521" s="126"/>
      <c r="BJ521" s="126"/>
      <c r="BT521" s="126"/>
      <c r="CD521" s="126"/>
      <c r="CN521" s="126"/>
      <c r="CX521" s="126"/>
      <c r="DH521" s="126"/>
      <c r="DR521" s="126"/>
      <c r="EB521" s="126"/>
      <c r="EL521" s="126"/>
      <c r="EV521" s="126"/>
      <c r="FF521" s="126"/>
      <c r="FP521" s="126"/>
      <c r="FZ521" s="126"/>
      <c r="GJ521" s="126"/>
      <c r="GT521" s="126"/>
      <c r="HD521" s="126"/>
      <c r="HN521" s="126"/>
      <c r="HX521" s="126"/>
    </row>
    <row xmlns:x14ac="http://schemas.microsoft.com/office/spreadsheetml/2009/9/ac" r="522" s="3" customFormat="true" x14ac:dyDescent="0.25">
      <c r="A522" s="396"/>
      <c r="B522" s="126"/>
      <c r="L522" s="126"/>
      <c r="V522" s="126"/>
      <c r="AF522" s="126"/>
      <c r="AP522" s="126"/>
      <c r="AZ522" s="126"/>
      <c r="BA522" s="126"/>
      <c r="BB522" s="126"/>
      <c r="BC522" s="126"/>
      <c r="BD522" s="126"/>
      <c r="BE522" s="126"/>
      <c r="BF522" s="126"/>
      <c r="BG522" s="126"/>
      <c r="BJ522" s="126"/>
      <c r="BT522" s="126"/>
      <c r="CD522" s="126"/>
      <c r="CN522" s="126"/>
      <c r="CX522" s="126"/>
      <c r="DH522" s="126"/>
      <c r="DR522" s="126"/>
      <c r="EB522" s="126"/>
      <c r="EL522" s="126"/>
      <c r="EV522" s="126"/>
      <c r="FF522" s="126"/>
      <c r="FP522" s="126"/>
      <c r="FZ522" s="126"/>
      <c r="GJ522" s="126"/>
      <c r="GT522" s="126"/>
      <c r="HD522" s="126"/>
      <c r="HN522" s="126"/>
      <c r="HX522" s="126"/>
    </row>
    <row xmlns:x14ac="http://schemas.microsoft.com/office/spreadsheetml/2009/9/ac" r="523" s="3" customFormat="true" x14ac:dyDescent="0.25">
      <c r="A523" s="396"/>
      <c r="B523" s="126"/>
      <c r="L523" s="126"/>
      <c r="V523" s="126"/>
      <c r="AF523" s="126"/>
      <c r="AP523" s="126"/>
      <c r="AZ523" s="126"/>
      <c r="BA523" s="126"/>
      <c r="BB523" s="126"/>
      <c r="BC523" s="126"/>
      <c r="BD523" s="126"/>
      <c r="BE523" s="126"/>
      <c r="BF523" s="126"/>
      <c r="BG523" s="126"/>
      <c r="BJ523" s="126"/>
      <c r="BT523" s="126"/>
      <c r="CD523" s="126"/>
      <c r="CN523" s="126"/>
      <c r="CX523" s="126"/>
      <c r="DH523" s="126"/>
      <c r="DR523" s="126"/>
      <c r="EB523" s="126"/>
      <c r="EL523" s="126"/>
      <c r="EV523" s="126"/>
      <c r="FF523" s="126"/>
      <c r="FP523" s="126"/>
      <c r="FZ523" s="126"/>
      <c r="GJ523" s="126"/>
      <c r="GT523" s="126"/>
      <c r="HD523" s="126"/>
      <c r="HN523" s="126"/>
      <c r="HX523" s="126"/>
    </row>
    <row xmlns:x14ac="http://schemas.microsoft.com/office/spreadsheetml/2009/9/ac" r="524" s="3" customFormat="true" x14ac:dyDescent="0.25">
      <c r="A524" s="396"/>
      <c r="B524" s="126"/>
      <c r="L524" s="126"/>
      <c r="V524" s="126"/>
      <c r="AF524" s="126"/>
      <c r="AP524" s="126"/>
      <c r="AZ524" s="126"/>
      <c r="BA524" s="126"/>
      <c r="BB524" s="126"/>
      <c r="BC524" s="126"/>
      <c r="BD524" s="126"/>
      <c r="BE524" s="126"/>
      <c r="BF524" s="126"/>
      <c r="BG524" s="126"/>
      <c r="BJ524" s="126"/>
      <c r="BT524" s="126"/>
      <c r="CD524" s="126"/>
      <c r="CN524" s="126"/>
      <c r="CX524" s="126"/>
      <c r="DH524" s="126"/>
      <c r="DR524" s="126"/>
      <c r="EB524" s="126"/>
      <c r="EL524" s="126"/>
      <c r="EV524" s="126"/>
      <c r="FF524" s="126"/>
      <c r="FP524" s="126"/>
      <c r="FZ524" s="126"/>
      <c r="GJ524" s="126"/>
      <c r="GT524" s="126"/>
      <c r="HD524" s="126"/>
      <c r="HN524" s="126"/>
      <c r="HX524" s="126"/>
    </row>
    <row xmlns:x14ac="http://schemas.microsoft.com/office/spreadsheetml/2009/9/ac" r="525" s="3" customFormat="true" x14ac:dyDescent="0.25">
      <c r="A525" s="396"/>
      <c r="B525" s="126"/>
      <c r="L525" s="126"/>
      <c r="V525" s="126"/>
      <c r="AF525" s="126"/>
      <c r="AP525" s="126"/>
      <c r="AZ525" s="126"/>
      <c r="BA525" s="126"/>
      <c r="BB525" s="126"/>
      <c r="BC525" s="126"/>
      <c r="BD525" s="126"/>
      <c r="BE525" s="126"/>
      <c r="BF525" s="126"/>
      <c r="BG525" s="126"/>
      <c r="BJ525" s="126"/>
      <c r="BT525" s="126"/>
      <c r="CD525" s="126"/>
      <c r="CN525" s="126"/>
      <c r="CX525" s="126"/>
      <c r="DH525" s="126"/>
      <c r="DR525" s="126"/>
      <c r="EB525" s="126"/>
      <c r="EL525" s="126"/>
      <c r="EV525" s="126"/>
      <c r="FF525" s="126"/>
      <c r="FP525" s="126"/>
      <c r="FZ525" s="126"/>
      <c r="GJ525" s="126"/>
      <c r="GT525" s="126"/>
      <c r="HD525" s="126"/>
      <c r="HN525" s="126"/>
      <c r="HX525" s="126"/>
    </row>
    <row xmlns:x14ac="http://schemas.microsoft.com/office/spreadsheetml/2009/9/ac" r="526" s="3" customFormat="true" x14ac:dyDescent="0.25">
      <c r="A526" s="396"/>
      <c r="B526" s="126"/>
      <c r="L526" s="126"/>
      <c r="V526" s="126"/>
      <c r="AF526" s="126"/>
      <c r="AP526" s="126"/>
      <c r="AZ526" s="126"/>
      <c r="BA526" s="126"/>
      <c r="BB526" s="126"/>
      <c r="BC526" s="126"/>
      <c r="BD526" s="126"/>
      <c r="BE526" s="126"/>
      <c r="BF526" s="126"/>
      <c r="BG526" s="126"/>
      <c r="BJ526" s="126"/>
      <c r="BT526" s="126"/>
      <c r="CD526" s="126"/>
      <c r="CN526" s="126"/>
      <c r="CX526" s="126"/>
      <c r="DH526" s="126"/>
      <c r="DR526" s="126"/>
      <c r="EB526" s="126"/>
      <c r="EL526" s="126"/>
      <c r="EV526" s="126"/>
      <c r="FF526" s="126"/>
      <c r="FP526" s="126"/>
      <c r="FZ526" s="126"/>
      <c r="GJ526" s="126"/>
      <c r="GT526" s="126"/>
      <c r="HD526" s="126"/>
      <c r="HN526" s="126"/>
      <c r="HX526" s="126"/>
    </row>
    <row xmlns:x14ac="http://schemas.microsoft.com/office/spreadsheetml/2009/9/ac" r="527" s="3" customFormat="true" x14ac:dyDescent="0.25">
      <c r="A527" s="396"/>
      <c r="B527" s="126"/>
      <c r="L527" s="126"/>
      <c r="V527" s="126"/>
      <c r="AF527" s="126"/>
      <c r="AP527" s="126"/>
      <c r="AZ527" s="126"/>
      <c r="BA527" s="126"/>
      <c r="BB527" s="126"/>
      <c r="BC527" s="126"/>
      <c r="BD527" s="126"/>
      <c r="BE527" s="126"/>
      <c r="BF527" s="126"/>
      <c r="BG527" s="126"/>
      <c r="BJ527" s="126"/>
      <c r="BT527" s="126"/>
      <c r="CD527" s="126"/>
      <c r="CN527" s="126"/>
      <c r="CX527" s="126"/>
      <c r="DH527" s="126"/>
      <c r="DR527" s="126"/>
      <c r="EB527" s="126"/>
      <c r="EL527" s="126"/>
      <c r="EV527" s="126"/>
      <c r="FF527" s="126"/>
      <c r="FP527" s="126"/>
      <c r="FZ527" s="126"/>
      <c r="GJ527" s="126"/>
      <c r="GT527" s="126"/>
      <c r="HD527" s="126"/>
      <c r="HN527" s="126"/>
      <c r="HX527" s="126"/>
    </row>
    <row xmlns:x14ac="http://schemas.microsoft.com/office/spreadsheetml/2009/9/ac" r="528" s="3" customFormat="true" x14ac:dyDescent="0.25">
      <c r="A528" s="396"/>
      <c r="B528" s="126"/>
      <c r="L528" s="126"/>
      <c r="V528" s="126"/>
      <c r="AF528" s="126"/>
      <c r="AP528" s="126"/>
      <c r="AZ528" s="126"/>
      <c r="BA528" s="126"/>
      <c r="BB528" s="126"/>
      <c r="BC528" s="126"/>
      <c r="BD528" s="126"/>
      <c r="BE528" s="126"/>
      <c r="BF528" s="126"/>
      <c r="BG528" s="126"/>
      <c r="BJ528" s="126"/>
      <c r="BT528" s="126"/>
      <c r="CD528" s="126"/>
      <c r="CN528" s="126"/>
      <c r="CX528" s="126"/>
      <c r="DH528" s="126"/>
      <c r="DR528" s="126"/>
      <c r="EB528" s="126"/>
      <c r="EL528" s="126"/>
      <c r="EV528" s="126"/>
      <c r="FF528" s="126"/>
      <c r="FP528" s="126"/>
      <c r="FZ528" s="126"/>
      <c r="GJ528" s="126"/>
      <c r="GT528" s="126"/>
      <c r="HD528" s="126"/>
      <c r="HN528" s="126"/>
      <c r="HX528" s="126"/>
    </row>
    <row xmlns:x14ac="http://schemas.microsoft.com/office/spreadsheetml/2009/9/ac" r="529" s="3" customFormat="true" x14ac:dyDescent="0.25">
      <c r="A529" s="396"/>
      <c r="B529" s="126"/>
      <c r="L529" s="126"/>
      <c r="V529" s="126"/>
      <c r="AF529" s="126"/>
      <c r="AP529" s="126"/>
      <c r="AZ529" s="126"/>
      <c r="BA529" s="126"/>
      <c r="BB529" s="126"/>
      <c r="BC529" s="126"/>
      <c r="BD529" s="126"/>
      <c r="BE529" s="126"/>
      <c r="BF529" s="126"/>
      <c r="BG529" s="126"/>
      <c r="BJ529" s="126"/>
      <c r="BT529" s="126"/>
      <c r="CD529" s="126"/>
      <c r="CN529" s="126"/>
      <c r="CX529" s="126"/>
      <c r="DH529" s="126"/>
      <c r="DR529" s="126"/>
      <c r="EB529" s="126"/>
      <c r="EL529" s="126"/>
      <c r="EV529" s="126"/>
      <c r="FF529" s="126"/>
      <c r="FP529" s="126"/>
      <c r="FZ529" s="126"/>
      <c r="GJ529" s="126"/>
      <c r="GT529" s="126"/>
      <c r="HD529" s="126"/>
      <c r="HN529" s="126"/>
      <c r="HX529" s="126"/>
    </row>
    <row xmlns:x14ac="http://schemas.microsoft.com/office/spreadsheetml/2009/9/ac" r="530" s="3" customFormat="true" x14ac:dyDescent="0.25">
      <c r="A530" s="396"/>
      <c r="B530" s="126"/>
      <c r="L530" s="126"/>
      <c r="V530" s="126"/>
      <c r="AF530" s="126"/>
      <c r="AP530" s="126"/>
      <c r="AZ530" s="126"/>
      <c r="BA530" s="126"/>
      <c r="BB530" s="126"/>
      <c r="BC530" s="126"/>
      <c r="BD530" s="126"/>
      <c r="BE530" s="126"/>
      <c r="BF530" s="126"/>
      <c r="BG530" s="126"/>
      <c r="BJ530" s="126"/>
      <c r="BT530" s="126"/>
      <c r="CD530" s="126"/>
      <c r="CN530" s="126"/>
      <c r="CX530" s="126"/>
      <c r="DH530" s="126"/>
      <c r="DR530" s="126"/>
      <c r="EB530" s="126"/>
      <c r="EL530" s="126"/>
      <c r="EV530" s="126"/>
      <c r="FF530" s="126"/>
      <c r="FP530" s="126"/>
      <c r="FZ530" s="126"/>
      <c r="GJ530" s="126"/>
      <c r="GT530" s="126"/>
      <c r="HD530" s="126"/>
      <c r="HN530" s="126"/>
      <c r="HX530" s="126"/>
    </row>
    <row xmlns:x14ac="http://schemas.microsoft.com/office/spreadsheetml/2009/9/ac" r="531" s="3" customFormat="true" x14ac:dyDescent="0.25">
      <c r="A531" s="396"/>
      <c r="B531" s="126"/>
      <c r="L531" s="126"/>
      <c r="V531" s="126"/>
      <c r="AF531" s="126"/>
      <c r="AP531" s="126"/>
      <c r="AZ531" s="126"/>
      <c r="BA531" s="126"/>
      <c r="BB531" s="126"/>
      <c r="BC531" s="126"/>
      <c r="BD531" s="126"/>
      <c r="BE531" s="126"/>
      <c r="BF531" s="126"/>
      <c r="BG531" s="126"/>
      <c r="BJ531" s="126"/>
      <c r="BT531" s="126"/>
      <c r="CD531" s="126"/>
      <c r="CN531" s="126"/>
      <c r="CX531" s="126"/>
      <c r="DH531" s="126"/>
      <c r="DR531" s="126"/>
      <c r="EB531" s="126"/>
      <c r="EL531" s="126"/>
      <c r="EV531" s="126"/>
      <c r="FF531" s="126"/>
      <c r="FP531" s="126"/>
      <c r="FZ531" s="126"/>
      <c r="GJ531" s="126"/>
      <c r="GT531" s="126"/>
      <c r="HD531" s="126"/>
      <c r="HN531" s="126"/>
      <c r="HX531" s="126"/>
    </row>
    <row xmlns:x14ac="http://schemas.microsoft.com/office/spreadsheetml/2009/9/ac" r="532" s="3" customFormat="true" x14ac:dyDescent="0.25">
      <c r="A532" s="396"/>
      <c r="B532" s="126"/>
      <c r="L532" s="126"/>
      <c r="V532" s="126"/>
      <c r="AF532" s="126"/>
      <c r="AP532" s="126"/>
      <c r="AZ532" s="126"/>
      <c r="BA532" s="126"/>
      <c r="BB532" s="126"/>
      <c r="BC532" s="126"/>
      <c r="BD532" s="126"/>
      <c r="BE532" s="126"/>
      <c r="BF532" s="126"/>
      <c r="BG532" s="126"/>
      <c r="BJ532" s="126"/>
      <c r="BT532" s="126"/>
      <c r="CD532" s="126"/>
      <c r="CN532" s="126"/>
      <c r="CX532" s="126"/>
      <c r="DH532" s="126"/>
      <c r="DR532" s="126"/>
      <c r="EB532" s="126"/>
      <c r="EL532" s="126"/>
      <c r="EV532" s="126"/>
      <c r="FF532" s="126"/>
      <c r="FP532" s="126"/>
      <c r="FZ532" s="126"/>
      <c r="GJ532" s="126"/>
      <c r="GT532" s="126"/>
      <c r="HD532" s="126"/>
      <c r="HN532" s="126"/>
      <c r="HX532" s="126"/>
    </row>
    <row xmlns:x14ac="http://schemas.microsoft.com/office/spreadsheetml/2009/9/ac" r="533" s="3" customFormat="true" x14ac:dyDescent="0.25">
      <c r="A533" s="396"/>
      <c r="B533" s="126"/>
      <c r="L533" s="126"/>
      <c r="V533" s="126"/>
      <c r="AF533" s="126"/>
      <c r="AP533" s="126"/>
      <c r="AZ533" s="126"/>
      <c r="BA533" s="126"/>
      <c r="BB533" s="126"/>
      <c r="BC533" s="126"/>
      <c r="BD533" s="126"/>
      <c r="BE533" s="126"/>
      <c r="BF533" s="126"/>
      <c r="BG533" s="126"/>
      <c r="BJ533" s="126"/>
      <c r="BT533" s="126"/>
      <c r="CD533" s="126"/>
      <c r="CN533" s="126"/>
      <c r="CX533" s="126"/>
      <c r="DH533" s="126"/>
      <c r="DR533" s="126"/>
      <c r="EB533" s="126"/>
      <c r="EL533" s="126"/>
      <c r="EV533" s="126"/>
      <c r="FF533" s="126"/>
      <c r="FP533" s="126"/>
      <c r="FZ533" s="126"/>
      <c r="GJ533" s="126"/>
      <c r="GT533" s="126"/>
      <c r="HD533" s="126"/>
      <c r="HN533" s="126"/>
      <c r="HX533" s="126"/>
    </row>
    <row xmlns:x14ac="http://schemas.microsoft.com/office/spreadsheetml/2009/9/ac" r="534" s="3" customFormat="true" x14ac:dyDescent="0.25">
      <c r="A534" s="396"/>
      <c r="B534" s="126"/>
      <c r="L534" s="126"/>
      <c r="V534" s="126"/>
      <c r="AF534" s="126"/>
      <c r="AP534" s="126"/>
      <c r="AZ534" s="126"/>
      <c r="BA534" s="126"/>
      <c r="BB534" s="126"/>
      <c r="BC534" s="126"/>
      <c r="BD534" s="126"/>
      <c r="BE534" s="126"/>
      <c r="BF534" s="126"/>
      <c r="BG534" s="126"/>
      <c r="BJ534" s="126"/>
      <c r="BT534" s="126"/>
      <c r="CD534" s="126"/>
      <c r="CN534" s="126"/>
      <c r="CX534" s="126"/>
      <c r="DH534" s="126"/>
      <c r="DR534" s="126"/>
      <c r="EB534" s="126"/>
      <c r="EL534" s="126"/>
      <c r="EV534" s="126"/>
      <c r="FF534" s="126"/>
      <c r="FP534" s="126"/>
      <c r="FZ534" s="126"/>
      <c r="GJ534" s="126"/>
      <c r="GT534" s="126"/>
      <c r="HD534" s="126"/>
      <c r="HN534" s="126"/>
      <c r="HX534" s="126"/>
    </row>
    <row xmlns:x14ac="http://schemas.microsoft.com/office/spreadsheetml/2009/9/ac" r="535" s="3" customFormat="true" x14ac:dyDescent="0.25">
      <c r="A535" s="396"/>
      <c r="B535" s="126"/>
      <c r="L535" s="126"/>
      <c r="V535" s="126"/>
      <c r="AF535" s="126"/>
      <c r="AP535" s="126"/>
      <c r="AZ535" s="126"/>
      <c r="BA535" s="126"/>
      <c r="BB535" s="126"/>
      <c r="BC535" s="126"/>
      <c r="BD535" s="126"/>
      <c r="BE535" s="126"/>
      <c r="BF535" s="126"/>
      <c r="BG535" s="126"/>
      <c r="BJ535" s="126"/>
      <c r="BT535" s="126"/>
      <c r="CD535" s="126"/>
      <c r="CN535" s="126"/>
      <c r="CX535" s="126"/>
      <c r="DH535" s="126"/>
      <c r="DR535" s="126"/>
      <c r="EB535" s="126"/>
      <c r="EL535" s="126"/>
      <c r="EV535" s="126"/>
      <c r="FF535" s="126"/>
      <c r="FP535" s="126"/>
      <c r="FZ535" s="126"/>
      <c r="GJ535" s="126"/>
      <c r="GT535" s="126"/>
      <c r="HD535" s="126"/>
      <c r="HN535" s="126"/>
      <c r="HX535" s="126"/>
    </row>
    <row xmlns:x14ac="http://schemas.microsoft.com/office/spreadsheetml/2009/9/ac" r="536" s="3" customFormat="true" x14ac:dyDescent="0.25">
      <c r="A536" s="396"/>
      <c r="B536" s="126"/>
      <c r="L536" s="126"/>
      <c r="V536" s="126"/>
      <c r="AF536" s="126"/>
      <c r="AP536" s="126"/>
      <c r="AZ536" s="126"/>
      <c r="BA536" s="126"/>
      <c r="BB536" s="126"/>
      <c r="BC536" s="126"/>
      <c r="BD536" s="126"/>
      <c r="BE536" s="126"/>
      <c r="BF536" s="126"/>
      <c r="BG536" s="126"/>
      <c r="BJ536" s="126"/>
      <c r="BT536" s="126"/>
      <c r="CD536" s="126"/>
      <c r="CN536" s="126"/>
      <c r="CX536" s="126"/>
      <c r="DH536" s="126"/>
      <c r="DR536" s="126"/>
      <c r="EB536" s="126"/>
      <c r="EL536" s="126"/>
      <c r="EV536" s="126"/>
      <c r="FF536" s="126"/>
      <c r="FP536" s="126"/>
      <c r="FZ536" s="126"/>
      <c r="GJ536" s="126"/>
      <c r="GT536" s="126"/>
      <c r="HD536" s="126"/>
      <c r="HN536" s="126"/>
      <c r="HX536" s="126"/>
    </row>
    <row xmlns:x14ac="http://schemas.microsoft.com/office/spreadsheetml/2009/9/ac" r="537" s="3" customFormat="true" x14ac:dyDescent="0.25">
      <c r="A537" s="396"/>
      <c r="B537" s="126"/>
      <c r="L537" s="126"/>
      <c r="V537" s="126"/>
      <c r="AF537" s="126"/>
      <c r="AP537" s="126"/>
      <c r="AZ537" s="126"/>
      <c r="BA537" s="126"/>
      <c r="BB537" s="126"/>
      <c r="BC537" s="126"/>
      <c r="BD537" s="126"/>
      <c r="BE537" s="126"/>
      <c r="BF537" s="126"/>
      <c r="BG537" s="126"/>
      <c r="BJ537" s="126"/>
      <c r="BT537" s="126"/>
      <c r="CD537" s="126"/>
      <c r="CN537" s="126"/>
      <c r="CX537" s="126"/>
      <c r="DH537" s="126"/>
      <c r="DR537" s="126"/>
      <c r="EB537" s="126"/>
      <c r="EL537" s="126"/>
      <c r="EV537" s="126"/>
      <c r="FF537" s="126"/>
      <c r="FP537" s="126"/>
      <c r="FZ537" s="126"/>
      <c r="GJ537" s="126"/>
      <c r="GT537" s="126"/>
      <c r="HD537" s="126"/>
      <c r="HN537" s="126"/>
      <c r="HX537" s="126"/>
    </row>
    <row xmlns:x14ac="http://schemas.microsoft.com/office/spreadsheetml/2009/9/ac" r="538" s="3" customFormat="true" x14ac:dyDescent="0.25">
      <c r="A538" s="396"/>
      <c r="B538" s="126"/>
      <c r="L538" s="126"/>
      <c r="V538" s="126"/>
      <c r="AF538" s="126"/>
      <c r="AP538" s="126"/>
      <c r="AZ538" s="126"/>
      <c r="BA538" s="126"/>
      <c r="BB538" s="126"/>
      <c r="BC538" s="126"/>
      <c r="BD538" s="126"/>
      <c r="BE538" s="126"/>
      <c r="BF538" s="126"/>
      <c r="BG538" s="126"/>
      <c r="BJ538" s="126"/>
      <c r="BT538" s="126"/>
      <c r="CD538" s="126"/>
      <c r="CN538" s="126"/>
      <c r="CX538" s="126"/>
      <c r="DH538" s="126"/>
      <c r="DR538" s="126"/>
      <c r="EB538" s="126"/>
      <c r="EL538" s="126"/>
      <c r="EV538" s="126"/>
      <c r="FF538" s="126"/>
      <c r="FP538" s="126"/>
      <c r="FZ538" s="126"/>
      <c r="GJ538" s="126"/>
      <c r="GT538" s="126"/>
      <c r="HD538" s="126"/>
      <c r="HN538" s="126"/>
      <c r="HX538" s="126"/>
    </row>
    <row xmlns:x14ac="http://schemas.microsoft.com/office/spreadsheetml/2009/9/ac" r="539" s="3" customFormat="true" x14ac:dyDescent="0.25">
      <c r="A539" s="396"/>
      <c r="B539" s="126"/>
      <c r="L539" s="126"/>
      <c r="V539" s="126"/>
      <c r="AF539" s="126"/>
      <c r="AP539" s="126"/>
      <c r="AZ539" s="126"/>
      <c r="BA539" s="126"/>
      <c r="BB539" s="126"/>
      <c r="BC539" s="126"/>
      <c r="BD539" s="126"/>
      <c r="BE539" s="126"/>
      <c r="BF539" s="126"/>
      <c r="BG539" s="126"/>
      <c r="BJ539" s="126"/>
      <c r="BT539" s="126"/>
      <c r="CD539" s="126"/>
      <c r="CN539" s="126"/>
      <c r="CX539" s="126"/>
      <c r="DH539" s="126"/>
      <c r="DR539" s="126"/>
      <c r="EB539" s="126"/>
      <c r="EL539" s="126"/>
      <c r="EV539" s="126"/>
      <c r="FF539" s="126"/>
      <c r="FP539" s="126"/>
      <c r="FZ539" s="126"/>
      <c r="GJ539" s="126"/>
      <c r="GT539" s="126"/>
      <c r="HD539" s="126"/>
      <c r="HN539" s="126"/>
      <c r="HX539" s="126"/>
    </row>
    <row xmlns:x14ac="http://schemas.microsoft.com/office/spreadsheetml/2009/9/ac" r="540" s="3" customFormat="true" x14ac:dyDescent="0.25">
      <c r="A540" s="396"/>
      <c r="B540" s="126"/>
      <c r="L540" s="126"/>
      <c r="V540" s="126"/>
      <c r="AF540" s="126"/>
      <c r="AP540" s="126"/>
      <c r="AZ540" s="126"/>
      <c r="BA540" s="126"/>
      <c r="BB540" s="126"/>
      <c r="BC540" s="126"/>
      <c r="BD540" s="126"/>
      <c r="BE540" s="126"/>
      <c r="BF540" s="126"/>
      <c r="BG540" s="126"/>
      <c r="BJ540" s="126"/>
      <c r="BT540" s="126"/>
      <c r="CD540" s="126"/>
      <c r="CN540" s="126"/>
      <c r="CX540" s="126"/>
      <c r="DH540" s="126"/>
      <c r="DR540" s="126"/>
      <c r="EB540" s="126"/>
      <c r="EL540" s="126"/>
      <c r="EV540" s="126"/>
      <c r="FF540" s="126"/>
      <c r="FP540" s="126"/>
      <c r="FZ540" s="126"/>
      <c r="GJ540" s="126"/>
      <c r="GT540" s="126"/>
      <c r="HD540" s="126"/>
      <c r="HN540" s="126"/>
      <c r="HX540" s="126"/>
    </row>
    <row xmlns:x14ac="http://schemas.microsoft.com/office/spreadsheetml/2009/9/ac" r="541" s="3" customFormat="true" x14ac:dyDescent="0.25">
      <c r="A541" s="396"/>
      <c r="B541" s="126"/>
      <c r="L541" s="126"/>
      <c r="V541" s="126"/>
      <c r="AF541" s="126"/>
      <c r="AP541" s="126"/>
      <c r="AZ541" s="126"/>
      <c r="BA541" s="126"/>
      <c r="BB541" s="126"/>
      <c r="BC541" s="126"/>
      <c r="BD541" s="126"/>
      <c r="BE541" s="126"/>
      <c r="BF541" s="126"/>
      <c r="BG541" s="126"/>
      <c r="BJ541" s="126"/>
      <c r="BT541" s="126"/>
      <c r="CD541" s="126"/>
      <c r="CN541" s="126"/>
      <c r="CX541" s="126"/>
      <c r="DH541" s="126"/>
      <c r="DR541" s="126"/>
      <c r="EB541" s="126"/>
      <c r="EL541" s="126"/>
      <c r="EV541" s="126"/>
      <c r="FF541" s="126"/>
      <c r="FP541" s="126"/>
      <c r="FZ541" s="126"/>
      <c r="GJ541" s="126"/>
      <c r="GT541" s="126"/>
      <c r="HD541" s="126"/>
      <c r="HN541" s="126"/>
      <c r="HX541" s="126"/>
    </row>
    <row xmlns:x14ac="http://schemas.microsoft.com/office/spreadsheetml/2009/9/ac" r="542" s="3" customFormat="true" x14ac:dyDescent="0.25">
      <c r="A542" s="396"/>
      <c r="B542" s="126"/>
      <c r="L542" s="126"/>
      <c r="V542" s="126"/>
      <c r="AF542" s="126"/>
      <c r="AP542" s="126"/>
      <c r="AZ542" s="126"/>
      <c r="BA542" s="126"/>
      <c r="BB542" s="126"/>
      <c r="BC542" s="126"/>
      <c r="BD542" s="126"/>
      <c r="BE542" s="126"/>
      <c r="BF542" s="126"/>
      <c r="BG542" s="126"/>
      <c r="BJ542" s="126"/>
      <c r="BT542" s="126"/>
      <c r="CD542" s="126"/>
      <c r="CN542" s="126"/>
      <c r="CX542" s="126"/>
      <c r="DH542" s="126"/>
      <c r="DR542" s="126"/>
      <c r="EB542" s="126"/>
      <c r="EL542" s="126"/>
      <c r="EV542" s="126"/>
      <c r="FF542" s="126"/>
      <c r="FP542" s="126"/>
      <c r="FZ542" s="126"/>
      <c r="GJ542" s="126"/>
      <c r="GT542" s="126"/>
      <c r="HD542" s="126"/>
      <c r="HN542" s="126"/>
      <c r="HX542" s="126"/>
    </row>
    <row xmlns:x14ac="http://schemas.microsoft.com/office/spreadsheetml/2009/9/ac" r="543" s="3" customFormat="true" x14ac:dyDescent="0.25">
      <c r="A543" s="396"/>
      <c r="B543" s="126"/>
      <c r="L543" s="126"/>
      <c r="V543" s="126"/>
      <c r="AF543" s="126"/>
      <c r="AP543" s="126"/>
      <c r="AZ543" s="126"/>
      <c r="BA543" s="126"/>
      <c r="BB543" s="126"/>
      <c r="BC543" s="126"/>
      <c r="BD543" s="126"/>
      <c r="BE543" s="126"/>
      <c r="BF543" s="126"/>
      <c r="BG543" s="126"/>
      <c r="BJ543" s="126"/>
      <c r="BT543" s="126"/>
      <c r="CD543" s="126"/>
      <c r="CN543" s="126"/>
      <c r="CX543" s="126"/>
      <c r="DH543" s="126"/>
      <c r="DR543" s="126"/>
      <c r="EB543" s="126"/>
      <c r="EL543" s="126"/>
      <c r="EV543" s="126"/>
      <c r="FF543" s="126"/>
      <c r="FP543" s="126"/>
      <c r="FZ543" s="126"/>
      <c r="GJ543" s="126"/>
      <c r="GT543" s="126"/>
      <c r="HD543" s="126"/>
      <c r="HN543" s="126"/>
      <c r="HX543" s="126"/>
    </row>
    <row xmlns:x14ac="http://schemas.microsoft.com/office/spreadsheetml/2009/9/ac" r="544" s="3" customFormat="true" x14ac:dyDescent="0.25">
      <c r="A544" s="396"/>
      <c r="B544" s="126"/>
      <c r="L544" s="126"/>
      <c r="V544" s="126"/>
      <c r="AF544" s="126"/>
      <c r="AP544" s="126"/>
      <c r="AZ544" s="126"/>
      <c r="BA544" s="126"/>
      <c r="BB544" s="126"/>
      <c r="BC544" s="126"/>
      <c r="BD544" s="126"/>
      <c r="BE544" s="126"/>
      <c r="BF544" s="126"/>
      <c r="BG544" s="126"/>
      <c r="BJ544" s="126"/>
      <c r="BT544" s="126"/>
      <c r="CD544" s="126"/>
      <c r="CN544" s="126"/>
      <c r="CX544" s="126"/>
      <c r="DH544" s="126"/>
      <c r="DR544" s="126"/>
      <c r="EB544" s="126"/>
      <c r="EL544" s="126"/>
      <c r="EV544" s="126"/>
      <c r="FF544" s="126"/>
      <c r="FP544" s="126"/>
      <c r="FZ544" s="126"/>
      <c r="GJ544" s="126"/>
      <c r="GT544" s="126"/>
      <c r="HD544" s="126"/>
      <c r="HN544" s="126"/>
      <c r="HX544" s="126"/>
    </row>
    <row xmlns:x14ac="http://schemas.microsoft.com/office/spreadsheetml/2009/9/ac" r="545" s="3" customFormat="true" x14ac:dyDescent="0.25">
      <c r="A545" s="396"/>
      <c r="B545" s="126"/>
      <c r="L545" s="126"/>
      <c r="V545" s="126"/>
      <c r="AF545" s="126"/>
      <c r="AP545" s="126"/>
      <c r="AZ545" s="126"/>
      <c r="BA545" s="126"/>
      <c r="BB545" s="126"/>
      <c r="BC545" s="126"/>
      <c r="BD545" s="126"/>
      <c r="BE545" s="126"/>
      <c r="BF545" s="126"/>
      <c r="BG545" s="126"/>
      <c r="BJ545" s="126"/>
      <c r="BT545" s="126"/>
      <c r="CD545" s="126"/>
      <c r="CN545" s="126"/>
      <c r="CX545" s="126"/>
      <c r="DH545" s="126"/>
      <c r="DR545" s="126"/>
      <c r="EB545" s="126"/>
      <c r="EL545" s="126"/>
      <c r="EV545" s="126"/>
      <c r="FF545" s="126"/>
      <c r="FP545" s="126"/>
      <c r="FZ545" s="126"/>
      <c r="GJ545" s="126"/>
      <c r="GT545" s="126"/>
      <c r="HD545" s="126"/>
      <c r="HN545" s="126"/>
      <c r="HX545" s="126"/>
    </row>
    <row xmlns:x14ac="http://schemas.microsoft.com/office/spreadsheetml/2009/9/ac" r="546" s="3" customFormat="true" x14ac:dyDescent="0.25">
      <c r="A546" s="396"/>
      <c r="B546" s="126"/>
      <c r="L546" s="126"/>
      <c r="V546" s="126"/>
      <c r="AF546" s="126"/>
      <c r="AP546" s="126"/>
      <c r="AZ546" s="126"/>
      <c r="BA546" s="126"/>
      <c r="BB546" s="126"/>
      <c r="BC546" s="126"/>
      <c r="BD546" s="126"/>
      <c r="BE546" s="126"/>
      <c r="BF546" s="126"/>
      <c r="BG546" s="126"/>
      <c r="BJ546" s="126"/>
      <c r="BT546" s="126"/>
      <c r="CD546" s="126"/>
      <c r="CN546" s="126"/>
      <c r="CX546" s="126"/>
      <c r="DH546" s="126"/>
      <c r="DR546" s="126"/>
      <c r="EB546" s="126"/>
      <c r="EL546" s="126"/>
      <c r="EV546" s="126"/>
      <c r="FF546" s="126"/>
      <c r="FP546" s="126"/>
      <c r="FZ546" s="126"/>
      <c r="GJ546" s="126"/>
      <c r="GT546" s="126"/>
      <c r="HD546" s="126"/>
      <c r="HN546" s="126"/>
      <c r="HX546" s="126"/>
    </row>
    <row xmlns:x14ac="http://schemas.microsoft.com/office/spreadsheetml/2009/9/ac" r="547" s="3" customFormat="true" x14ac:dyDescent="0.25">
      <c r="A547" s="396"/>
      <c r="B547" s="126"/>
      <c r="L547" s="126"/>
      <c r="V547" s="126"/>
      <c r="AF547" s="126"/>
      <c r="AP547" s="126"/>
      <c r="AZ547" s="126"/>
      <c r="BA547" s="126"/>
      <c r="BB547" s="126"/>
      <c r="BC547" s="126"/>
      <c r="BD547" s="126"/>
      <c r="BE547" s="126"/>
      <c r="BF547" s="126"/>
      <c r="BG547" s="126"/>
      <c r="BJ547" s="126"/>
      <c r="BT547" s="126"/>
      <c r="CD547" s="126"/>
      <c r="CN547" s="126"/>
      <c r="CX547" s="126"/>
      <c r="DH547" s="126"/>
      <c r="DR547" s="126"/>
      <c r="EB547" s="126"/>
      <c r="EL547" s="126"/>
      <c r="EV547" s="126"/>
      <c r="FF547" s="126"/>
      <c r="FP547" s="126"/>
      <c r="FZ547" s="126"/>
      <c r="GJ547" s="126"/>
      <c r="GT547" s="126"/>
      <c r="HD547" s="126"/>
      <c r="HN547" s="126"/>
      <c r="HX547" s="126"/>
    </row>
    <row xmlns:x14ac="http://schemas.microsoft.com/office/spreadsheetml/2009/9/ac" r="548" s="3" customFormat="true" x14ac:dyDescent="0.25">
      <c r="A548" s="396"/>
      <c r="B548" s="126"/>
      <c r="L548" s="126"/>
      <c r="V548" s="126"/>
      <c r="AF548" s="126"/>
      <c r="AP548" s="126"/>
      <c r="AZ548" s="126"/>
      <c r="BA548" s="126"/>
      <c r="BB548" s="126"/>
      <c r="BC548" s="126"/>
      <c r="BD548" s="126"/>
      <c r="BE548" s="126"/>
      <c r="BF548" s="126"/>
      <c r="BG548" s="126"/>
      <c r="BJ548" s="126"/>
      <c r="BT548" s="126"/>
      <c r="CD548" s="126"/>
      <c r="CN548" s="126"/>
      <c r="CX548" s="126"/>
      <c r="DH548" s="126"/>
      <c r="DR548" s="126"/>
      <c r="EB548" s="126"/>
      <c r="EL548" s="126"/>
      <c r="EV548" s="126"/>
      <c r="FF548" s="126"/>
      <c r="FP548" s="126"/>
      <c r="FZ548" s="126"/>
      <c r="GJ548" s="126"/>
      <c r="GT548" s="126"/>
      <c r="HD548" s="126"/>
      <c r="HN548" s="126"/>
      <c r="HX548" s="126"/>
    </row>
    <row xmlns:x14ac="http://schemas.microsoft.com/office/spreadsheetml/2009/9/ac" r="549" s="3" customFormat="true" x14ac:dyDescent="0.25">
      <c r="A549" s="396"/>
      <c r="B549" s="126"/>
      <c r="L549" s="126"/>
      <c r="V549" s="126"/>
      <c r="AF549" s="126"/>
      <c r="AP549" s="126"/>
      <c r="AZ549" s="126"/>
      <c r="BA549" s="126"/>
      <c r="BB549" s="126"/>
      <c r="BC549" s="126"/>
      <c r="BD549" s="126"/>
      <c r="BE549" s="126"/>
      <c r="BF549" s="126"/>
      <c r="BG549" s="126"/>
      <c r="BJ549" s="126"/>
      <c r="BT549" s="126"/>
      <c r="CD549" s="126"/>
      <c r="CN549" s="126"/>
      <c r="CX549" s="126"/>
      <c r="DH549" s="126"/>
      <c r="DR549" s="126"/>
      <c r="EB549" s="126"/>
      <c r="EL549" s="126"/>
      <c r="EV549" s="126"/>
      <c r="FF549" s="126"/>
      <c r="FP549" s="126"/>
      <c r="FZ549" s="126"/>
      <c r="GJ549" s="126"/>
      <c r="GT549" s="126"/>
      <c r="HD549" s="126"/>
      <c r="HN549" s="126"/>
      <c r="HX549" s="126"/>
    </row>
    <row xmlns:x14ac="http://schemas.microsoft.com/office/spreadsheetml/2009/9/ac" r="550" s="3" customFormat="true" x14ac:dyDescent="0.25">
      <c r="A550" s="396"/>
      <c r="B550" s="126"/>
      <c r="L550" s="126"/>
      <c r="V550" s="126"/>
      <c r="AF550" s="126"/>
      <c r="AP550" s="126"/>
      <c r="AZ550" s="126"/>
      <c r="BA550" s="126"/>
      <c r="BB550" s="126"/>
      <c r="BC550" s="126"/>
      <c r="BD550" s="126"/>
      <c r="BE550" s="126"/>
      <c r="BF550" s="126"/>
      <c r="BG550" s="126"/>
      <c r="BJ550" s="126"/>
      <c r="BT550" s="126"/>
      <c r="CD550" s="126"/>
      <c r="CN550" s="126"/>
      <c r="CX550" s="126"/>
      <c r="DH550" s="126"/>
      <c r="DR550" s="126"/>
      <c r="EB550" s="126"/>
      <c r="EL550" s="126"/>
      <c r="EV550" s="126"/>
      <c r="FF550" s="126"/>
      <c r="FP550" s="126"/>
      <c r="FZ550" s="126"/>
      <c r="GJ550" s="126"/>
      <c r="GT550" s="126"/>
      <c r="HD550" s="126"/>
      <c r="HN550" s="126"/>
      <c r="HX550" s="126"/>
    </row>
    <row xmlns:x14ac="http://schemas.microsoft.com/office/spreadsheetml/2009/9/ac" r="551" s="3" customFormat="true" x14ac:dyDescent="0.25">
      <c r="A551" s="396"/>
      <c r="B551" s="126"/>
      <c r="L551" s="126"/>
      <c r="V551" s="126"/>
      <c r="AF551" s="126"/>
      <c r="AP551" s="126"/>
      <c r="AZ551" s="126"/>
      <c r="BA551" s="126"/>
      <c r="BB551" s="126"/>
      <c r="BC551" s="126"/>
      <c r="BD551" s="126"/>
      <c r="BE551" s="126"/>
      <c r="BF551" s="126"/>
      <c r="BG551" s="126"/>
      <c r="BJ551" s="126"/>
      <c r="BT551" s="126"/>
      <c r="CD551" s="126"/>
      <c r="CN551" s="126"/>
      <c r="CX551" s="126"/>
      <c r="DH551" s="126"/>
      <c r="DR551" s="126"/>
      <c r="EB551" s="126"/>
      <c r="EL551" s="126"/>
      <c r="EV551" s="126"/>
      <c r="FF551" s="126"/>
      <c r="FP551" s="126"/>
      <c r="FZ551" s="126"/>
      <c r="GJ551" s="126"/>
      <c r="GT551" s="126"/>
      <c r="HD551" s="126"/>
      <c r="HN551" s="126"/>
      <c r="HX551" s="126"/>
    </row>
    <row xmlns:x14ac="http://schemas.microsoft.com/office/spreadsheetml/2009/9/ac" r="552" s="3" customFormat="true" x14ac:dyDescent="0.25">
      <c r="A552" s="396"/>
      <c r="B552" s="126"/>
      <c r="L552" s="126"/>
      <c r="V552" s="126"/>
      <c r="AF552" s="126"/>
      <c r="AP552" s="126"/>
      <c r="AZ552" s="126"/>
      <c r="BA552" s="126"/>
      <c r="BB552" s="126"/>
      <c r="BC552" s="126"/>
      <c r="BD552" s="126"/>
      <c r="BE552" s="126"/>
      <c r="BF552" s="126"/>
      <c r="BG552" s="126"/>
      <c r="BJ552" s="126"/>
      <c r="BT552" s="126"/>
      <c r="CD552" s="126"/>
      <c r="CN552" s="126"/>
      <c r="CX552" s="126"/>
      <c r="DH552" s="126"/>
      <c r="DR552" s="126"/>
      <c r="EB552" s="126"/>
      <c r="EL552" s="126"/>
      <c r="EV552" s="126"/>
      <c r="FF552" s="126"/>
      <c r="FP552" s="126"/>
      <c r="FZ552" s="126"/>
      <c r="GJ552" s="126"/>
      <c r="GT552" s="126"/>
      <c r="HD552" s="126"/>
      <c r="HN552" s="126"/>
      <c r="HX552" s="126"/>
    </row>
    <row xmlns:x14ac="http://schemas.microsoft.com/office/spreadsheetml/2009/9/ac" r="553" s="3" customFormat="true" x14ac:dyDescent="0.25">
      <c r="A553" s="396"/>
      <c r="B553" s="126"/>
      <c r="L553" s="126"/>
      <c r="V553" s="126"/>
      <c r="AF553" s="126"/>
      <c r="AP553" s="126"/>
      <c r="AZ553" s="126"/>
      <c r="BA553" s="126"/>
      <c r="BB553" s="126"/>
      <c r="BC553" s="126"/>
      <c r="BD553" s="126"/>
      <c r="BE553" s="126"/>
      <c r="BF553" s="126"/>
      <c r="BG553" s="126"/>
      <c r="BJ553" s="126"/>
      <c r="BT553" s="126"/>
      <c r="CD553" s="126"/>
      <c r="CN553" s="126"/>
      <c r="CX553" s="126"/>
      <c r="DH553" s="126"/>
      <c r="DR553" s="126"/>
      <c r="EB553" s="126"/>
      <c r="EL553" s="126"/>
      <c r="EV553" s="126"/>
      <c r="FF553" s="126"/>
      <c r="FP553" s="126"/>
      <c r="FZ553" s="126"/>
      <c r="GJ553" s="126"/>
      <c r="GT553" s="126"/>
      <c r="HD553" s="126"/>
      <c r="HN553" s="126"/>
      <c r="HX553" s="126"/>
    </row>
    <row xmlns:x14ac="http://schemas.microsoft.com/office/spreadsheetml/2009/9/ac" r="554" s="3" customFormat="true" x14ac:dyDescent="0.25">
      <c r="A554" s="396"/>
      <c r="B554" s="126"/>
      <c r="L554" s="126"/>
      <c r="V554" s="126"/>
      <c r="AF554" s="126"/>
      <c r="AP554" s="126"/>
      <c r="AZ554" s="126"/>
      <c r="BA554" s="126"/>
      <c r="BB554" s="126"/>
      <c r="BC554" s="126"/>
      <c r="BD554" s="126"/>
      <c r="BE554" s="126"/>
      <c r="BF554" s="126"/>
      <c r="BG554" s="126"/>
      <c r="BJ554" s="126"/>
      <c r="BT554" s="126"/>
      <c r="CD554" s="126"/>
      <c r="CN554" s="126"/>
      <c r="CX554" s="126"/>
      <c r="DH554" s="126"/>
      <c r="DR554" s="126"/>
      <c r="EB554" s="126"/>
      <c r="EL554" s="126"/>
      <c r="EV554" s="126"/>
      <c r="FF554" s="126"/>
      <c r="FP554" s="126"/>
      <c r="FZ554" s="126"/>
      <c r="GJ554" s="126"/>
      <c r="GT554" s="126"/>
      <c r="HD554" s="126"/>
      <c r="HN554" s="126"/>
      <c r="HX554" s="126"/>
    </row>
    <row xmlns:x14ac="http://schemas.microsoft.com/office/spreadsheetml/2009/9/ac" r="555" s="3" customFormat="true" x14ac:dyDescent="0.25">
      <c r="A555" s="396"/>
      <c r="B555" s="126"/>
      <c r="L555" s="126"/>
      <c r="V555" s="126"/>
      <c r="AF555" s="126"/>
      <c r="AP555" s="126"/>
      <c r="AZ555" s="126"/>
      <c r="BA555" s="126"/>
      <c r="BB555" s="126"/>
      <c r="BC555" s="126"/>
      <c r="BD555" s="126"/>
      <c r="BE555" s="126"/>
      <c r="BF555" s="126"/>
      <c r="BG555" s="126"/>
      <c r="BJ555" s="126"/>
      <c r="BT555" s="126"/>
      <c r="CD555" s="126"/>
      <c r="CN555" s="126"/>
      <c r="CX555" s="126"/>
      <c r="DH555" s="126"/>
      <c r="DR555" s="126"/>
      <c r="EB555" s="126"/>
      <c r="EL555" s="126"/>
      <c r="EV555" s="126"/>
      <c r="FF555" s="126"/>
      <c r="FP555" s="126"/>
      <c r="FZ555" s="126"/>
      <c r="GJ555" s="126"/>
      <c r="GT555" s="126"/>
      <c r="HD555" s="126"/>
      <c r="HN555" s="126"/>
      <c r="HX555" s="126"/>
    </row>
    <row xmlns:x14ac="http://schemas.microsoft.com/office/spreadsheetml/2009/9/ac" r="556" s="3" customFormat="true" x14ac:dyDescent="0.25">
      <c r="A556" s="396"/>
      <c r="B556" s="126"/>
      <c r="L556" s="126"/>
      <c r="V556" s="126"/>
      <c r="AF556" s="126"/>
      <c r="AP556" s="126"/>
      <c r="AZ556" s="126"/>
      <c r="BA556" s="126"/>
      <c r="BB556" s="126"/>
      <c r="BC556" s="126"/>
      <c r="BD556" s="126"/>
      <c r="BE556" s="126"/>
      <c r="BF556" s="126"/>
      <c r="BG556" s="126"/>
      <c r="BJ556" s="126"/>
      <c r="BT556" s="126"/>
      <c r="CD556" s="126"/>
      <c r="CN556" s="126"/>
      <c r="CX556" s="126"/>
      <c r="DH556" s="126"/>
      <c r="DR556" s="126"/>
      <c r="EB556" s="126"/>
      <c r="EL556" s="126"/>
      <c r="EV556" s="126"/>
      <c r="FF556" s="126"/>
      <c r="FP556" s="126"/>
      <c r="FZ556" s="126"/>
      <c r="GJ556" s="126"/>
      <c r="GT556" s="126"/>
      <c r="HD556" s="126"/>
      <c r="HN556" s="126"/>
      <c r="HX556" s="126"/>
    </row>
    <row xmlns:x14ac="http://schemas.microsoft.com/office/spreadsheetml/2009/9/ac" r="557" s="3" customFormat="true" x14ac:dyDescent="0.25">
      <c r="A557" s="396"/>
      <c r="B557" s="126"/>
      <c r="L557" s="126"/>
      <c r="V557" s="126"/>
      <c r="AF557" s="126"/>
      <c r="AP557" s="126"/>
      <c r="AZ557" s="126"/>
      <c r="BA557" s="126"/>
      <c r="BB557" s="126"/>
      <c r="BC557" s="126"/>
      <c r="BD557" s="126"/>
      <c r="BE557" s="126"/>
      <c r="BF557" s="126"/>
      <c r="BG557" s="126"/>
      <c r="BJ557" s="126"/>
      <c r="BT557" s="126"/>
      <c r="CD557" s="126"/>
      <c r="CN557" s="126"/>
      <c r="CX557" s="126"/>
      <c r="DH557" s="126"/>
      <c r="DR557" s="126"/>
      <c r="EB557" s="126"/>
      <c r="EL557" s="126"/>
      <c r="EV557" s="126"/>
      <c r="FF557" s="126"/>
      <c r="FP557" s="126"/>
      <c r="FZ557" s="126"/>
      <c r="GJ557" s="126"/>
      <c r="GT557" s="126"/>
      <c r="HD557" s="126"/>
      <c r="HN557" s="126"/>
      <c r="HX557" s="126"/>
    </row>
    <row xmlns:x14ac="http://schemas.microsoft.com/office/spreadsheetml/2009/9/ac" r="558" s="3" customFormat="true" x14ac:dyDescent="0.25">
      <c r="A558" s="396"/>
      <c r="B558" s="126"/>
      <c r="L558" s="126"/>
      <c r="V558" s="126"/>
      <c r="AF558" s="126"/>
      <c r="AP558" s="126"/>
      <c r="AZ558" s="126"/>
      <c r="BA558" s="126"/>
      <c r="BB558" s="126"/>
      <c r="BC558" s="126"/>
      <c r="BD558" s="126"/>
      <c r="BE558" s="126"/>
      <c r="BF558" s="126"/>
      <c r="BG558" s="126"/>
      <c r="BJ558" s="126"/>
      <c r="BT558" s="126"/>
      <c r="CD558" s="126"/>
      <c r="CN558" s="126"/>
      <c r="CX558" s="126"/>
      <c r="DH558" s="126"/>
      <c r="DR558" s="126"/>
      <c r="EB558" s="126"/>
      <c r="EL558" s="126"/>
      <c r="EV558" s="126"/>
      <c r="FF558" s="126"/>
      <c r="FP558" s="126"/>
      <c r="FZ558" s="126"/>
      <c r="GJ558" s="126"/>
      <c r="GT558" s="126"/>
      <c r="HD558" s="126"/>
      <c r="HN558" s="126"/>
      <c r="HX558" s="126"/>
    </row>
    <row xmlns:x14ac="http://schemas.microsoft.com/office/spreadsheetml/2009/9/ac" r="559" s="3" customFormat="true" x14ac:dyDescent="0.25">
      <c r="A559" s="396"/>
      <c r="B559" s="126"/>
      <c r="L559" s="126"/>
      <c r="V559" s="126"/>
      <c r="AF559" s="126"/>
      <c r="AP559" s="126"/>
      <c r="AZ559" s="126"/>
      <c r="BA559" s="126"/>
      <c r="BB559" s="126"/>
      <c r="BC559" s="126"/>
      <c r="BD559" s="126"/>
      <c r="BE559" s="126"/>
      <c r="BF559" s="126"/>
      <c r="BG559" s="126"/>
      <c r="BJ559" s="126"/>
      <c r="BT559" s="126"/>
      <c r="CD559" s="126"/>
      <c r="CN559" s="126"/>
      <c r="CX559" s="126"/>
      <c r="DH559" s="126"/>
      <c r="DR559" s="126"/>
      <c r="EB559" s="126"/>
      <c r="EL559" s="126"/>
      <c r="EV559" s="126"/>
      <c r="FF559" s="126"/>
      <c r="FP559" s="126"/>
      <c r="FZ559" s="126"/>
      <c r="GJ559" s="126"/>
      <c r="GT559" s="126"/>
      <c r="HD559" s="126"/>
      <c r="HN559" s="126"/>
      <c r="HX559" s="126"/>
    </row>
    <row xmlns:x14ac="http://schemas.microsoft.com/office/spreadsheetml/2009/9/ac" r="560" s="3" customFormat="true" x14ac:dyDescent="0.25">
      <c r="A560" s="396"/>
      <c r="B560" s="126"/>
      <c r="L560" s="126"/>
      <c r="V560" s="126"/>
      <c r="AF560" s="126"/>
      <c r="AP560" s="126"/>
      <c r="AZ560" s="126"/>
      <c r="BA560" s="126"/>
      <c r="BB560" s="126"/>
      <c r="BC560" s="126"/>
      <c r="BD560" s="126"/>
      <c r="BE560" s="126"/>
      <c r="BF560" s="126"/>
      <c r="BG560" s="126"/>
      <c r="BJ560" s="126"/>
      <c r="BT560" s="126"/>
      <c r="CD560" s="126"/>
      <c r="CN560" s="126"/>
      <c r="CX560" s="126"/>
      <c r="DH560" s="126"/>
      <c r="DR560" s="126"/>
      <c r="EB560" s="126"/>
      <c r="EL560" s="126"/>
      <c r="EV560" s="126"/>
      <c r="FF560" s="126"/>
      <c r="FP560" s="126"/>
      <c r="FZ560" s="126"/>
      <c r="GJ560" s="126"/>
      <c r="GT560" s="126"/>
      <c r="HD560" s="126"/>
      <c r="HN560" s="126"/>
      <c r="HX560" s="126"/>
    </row>
    <row xmlns:x14ac="http://schemas.microsoft.com/office/spreadsheetml/2009/9/ac" r="561" s="3" customFormat="true" x14ac:dyDescent="0.25">
      <c r="A561" s="396"/>
      <c r="B561" s="126"/>
      <c r="L561" s="126"/>
      <c r="V561" s="126"/>
      <c r="AF561" s="126"/>
      <c r="AP561" s="126"/>
      <c r="AZ561" s="126"/>
      <c r="BA561" s="126"/>
      <c r="BB561" s="126"/>
      <c r="BC561" s="126"/>
      <c r="BD561" s="126"/>
      <c r="BE561" s="126"/>
      <c r="BF561" s="126"/>
      <c r="BG561" s="126"/>
      <c r="BJ561" s="126"/>
      <c r="BT561" s="126"/>
      <c r="CD561" s="126"/>
      <c r="CN561" s="126"/>
      <c r="CX561" s="126"/>
      <c r="DH561" s="126"/>
      <c r="DR561" s="126"/>
      <c r="EB561" s="126"/>
      <c r="EL561" s="126"/>
      <c r="EV561" s="126"/>
      <c r="FF561" s="126"/>
      <c r="FP561" s="126"/>
      <c r="FZ561" s="126"/>
      <c r="GJ561" s="126"/>
      <c r="GT561" s="126"/>
      <c r="HD561" s="126"/>
      <c r="HN561" s="126"/>
      <c r="HX561" s="126"/>
    </row>
    <row xmlns:x14ac="http://schemas.microsoft.com/office/spreadsheetml/2009/9/ac" r="562" s="3" customFormat="true" x14ac:dyDescent="0.25">
      <c r="A562" s="396"/>
      <c r="B562" s="126"/>
      <c r="L562" s="126"/>
      <c r="V562" s="126"/>
      <c r="AF562" s="126"/>
      <c r="AP562" s="126"/>
      <c r="AZ562" s="126"/>
      <c r="BA562" s="126"/>
      <c r="BB562" s="126"/>
      <c r="BC562" s="126"/>
      <c r="BD562" s="126"/>
      <c r="BE562" s="126"/>
      <c r="BF562" s="126"/>
      <c r="BG562" s="126"/>
      <c r="BJ562" s="126"/>
      <c r="BT562" s="126"/>
      <c r="CD562" s="126"/>
      <c r="CN562" s="126"/>
      <c r="CX562" s="126"/>
      <c r="DH562" s="126"/>
      <c r="DR562" s="126"/>
      <c r="EB562" s="126"/>
      <c r="EL562" s="126"/>
      <c r="EV562" s="126"/>
      <c r="FF562" s="126"/>
      <c r="FP562" s="126"/>
      <c r="FZ562" s="126"/>
      <c r="GJ562" s="126"/>
      <c r="GT562" s="126"/>
      <c r="HD562" s="126"/>
      <c r="HN562" s="126"/>
      <c r="HX562" s="126"/>
    </row>
    <row xmlns:x14ac="http://schemas.microsoft.com/office/spreadsheetml/2009/9/ac" r="563" s="3" customFormat="true" x14ac:dyDescent="0.25">
      <c r="A563" s="396"/>
      <c r="B563" s="126"/>
      <c r="L563" s="126"/>
      <c r="V563" s="126"/>
      <c r="AF563" s="126"/>
      <c r="AP563" s="126"/>
      <c r="AZ563" s="126"/>
      <c r="BA563" s="126"/>
      <c r="BB563" s="126"/>
      <c r="BC563" s="126"/>
      <c r="BD563" s="126"/>
      <c r="BE563" s="126"/>
      <c r="BF563" s="126"/>
      <c r="BG563" s="126"/>
      <c r="BJ563" s="126"/>
      <c r="BT563" s="126"/>
      <c r="CD563" s="126"/>
      <c r="CN563" s="126"/>
      <c r="CX563" s="126"/>
      <c r="DH563" s="126"/>
      <c r="DR563" s="126"/>
      <c r="EB563" s="126"/>
      <c r="EL563" s="126"/>
      <c r="EV563" s="126"/>
      <c r="FF563" s="126"/>
      <c r="FP563" s="126"/>
      <c r="FZ563" s="126"/>
      <c r="GJ563" s="126"/>
      <c r="GT563" s="126"/>
      <c r="HD563" s="126"/>
      <c r="HN563" s="126"/>
      <c r="HX563" s="126"/>
    </row>
    <row xmlns:x14ac="http://schemas.microsoft.com/office/spreadsheetml/2009/9/ac" r="564" s="3" customFormat="true" x14ac:dyDescent="0.25">
      <c r="A564" s="396"/>
      <c r="B564" s="126"/>
      <c r="L564" s="126"/>
      <c r="V564" s="126"/>
      <c r="AF564" s="126"/>
      <c r="AP564" s="126"/>
      <c r="AZ564" s="126"/>
      <c r="BA564" s="126"/>
      <c r="BB564" s="126"/>
      <c r="BC564" s="126"/>
      <c r="BD564" s="126"/>
      <c r="BE564" s="126"/>
      <c r="BF564" s="126"/>
      <c r="BG564" s="126"/>
      <c r="BJ564" s="126"/>
      <c r="BT564" s="126"/>
      <c r="CD564" s="126"/>
      <c r="CN564" s="126"/>
      <c r="CX564" s="126"/>
      <c r="DH564" s="126"/>
      <c r="DR564" s="126"/>
      <c r="EB564" s="126"/>
      <c r="EL564" s="126"/>
      <c r="EV564" s="126"/>
      <c r="FF564" s="126"/>
      <c r="FP564" s="126"/>
      <c r="FZ564" s="126"/>
      <c r="GJ564" s="126"/>
      <c r="GT564" s="126"/>
      <c r="HD564" s="126"/>
      <c r="HN564" s="126"/>
      <c r="HX564" s="126"/>
    </row>
    <row xmlns:x14ac="http://schemas.microsoft.com/office/spreadsheetml/2009/9/ac" r="565" s="3" customFormat="true" x14ac:dyDescent="0.25">
      <c r="A565" s="396"/>
      <c r="B565" s="126"/>
      <c r="L565" s="126"/>
      <c r="V565" s="126"/>
      <c r="AF565" s="126"/>
      <c r="AP565" s="126"/>
      <c r="AZ565" s="126"/>
      <c r="BA565" s="126"/>
      <c r="BB565" s="126"/>
      <c r="BC565" s="126"/>
      <c r="BD565" s="126"/>
      <c r="BE565" s="126"/>
      <c r="BF565" s="126"/>
      <c r="BG565" s="126"/>
      <c r="BJ565" s="126"/>
      <c r="BT565" s="126"/>
      <c r="CD565" s="126"/>
      <c r="CN565" s="126"/>
      <c r="CX565" s="126"/>
      <c r="DH565" s="126"/>
      <c r="DR565" s="126"/>
      <c r="EB565" s="126"/>
      <c r="EL565" s="126"/>
      <c r="EV565" s="126"/>
      <c r="FF565" s="126"/>
      <c r="FP565" s="126"/>
      <c r="FZ565" s="126"/>
      <c r="GJ565" s="126"/>
      <c r="GT565" s="126"/>
      <c r="HD565" s="126"/>
      <c r="HN565" s="126"/>
      <c r="HX565" s="126"/>
    </row>
    <row xmlns:x14ac="http://schemas.microsoft.com/office/spreadsheetml/2009/9/ac" r="566" s="3" customFormat="true" x14ac:dyDescent="0.25">
      <c r="A566" s="396"/>
      <c r="B566" s="126"/>
      <c r="L566" s="126"/>
      <c r="V566" s="126"/>
      <c r="AF566" s="126"/>
      <c r="AP566" s="126"/>
      <c r="AZ566" s="126"/>
      <c r="BA566" s="126"/>
      <c r="BB566" s="126"/>
      <c r="BC566" s="126"/>
      <c r="BD566" s="126"/>
      <c r="BE566" s="126"/>
      <c r="BF566" s="126"/>
      <c r="BG566" s="126"/>
      <c r="BJ566" s="126"/>
      <c r="BT566" s="126"/>
      <c r="CD566" s="126"/>
      <c r="CN566" s="126"/>
      <c r="CX566" s="126"/>
      <c r="DH566" s="126"/>
      <c r="DR566" s="126"/>
      <c r="EB566" s="126"/>
      <c r="EL566" s="126"/>
      <c r="EV566" s="126"/>
      <c r="FF566" s="126"/>
      <c r="FP566" s="126"/>
      <c r="FZ566" s="126"/>
      <c r="GJ566" s="126"/>
      <c r="GT566" s="126"/>
      <c r="HD566" s="126"/>
      <c r="HN566" s="126"/>
      <c r="HX566" s="126"/>
    </row>
    <row xmlns:x14ac="http://schemas.microsoft.com/office/spreadsheetml/2009/9/ac" r="567" s="3" customFormat="true" x14ac:dyDescent="0.25">
      <c r="A567" s="396"/>
      <c r="B567" s="126"/>
      <c r="L567" s="126"/>
      <c r="V567" s="126"/>
      <c r="AF567" s="126"/>
      <c r="AP567" s="126"/>
      <c r="AZ567" s="126"/>
      <c r="BA567" s="126"/>
      <c r="BB567" s="126"/>
      <c r="BC567" s="126"/>
      <c r="BD567" s="126"/>
      <c r="BE567" s="126"/>
      <c r="BF567" s="126"/>
      <c r="BG567" s="126"/>
      <c r="BJ567" s="126"/>
      <c r="BT567" s="126"/>
      <c r="CD567" s="126"/>
      <c r="CN567" s="126"/>
      <c r="CX567" s="126"/>
      <c r="DH567" s="126"/>
      <c r="DR567" s="126"/>
      <c r="EB567" s="126"/>
      <c r="EL567" s="126"/>
      <c r="EV567" s="126"/>
      <c r="FF567" s="126"/>
      <c r="FP567" s="126"/>
      <c r="FZ567" s="126"/>
      <c r="GJ567" s="126"/>
      <c r="GT567" s="126"/>
      <c r="HD567" s="126"/>
      <c r="HN567" s="126"/>
      <c r="HX567" s="126"/>
    </row>
    <row xmlns:x14ac="http://schemas.microsoft.com/office/spreadsheetml/2009/9/ac" r="568" s="3" customFormat="true" x14ac:dyDescent="0.25">
      <c r="A568" s="396"/>
      <c r="B568" s="126"/>
      <c r="L568" s="126"/>
      <c r="V568" s="126"/>
      <c r="AF568" s="126"/>
      <c r="AP568" s="126"/>
      <c r="AZ568" s="126"/>
      <c r="BA568" s="126"/>
      <c r="BB568" s="126"/>
      <c r="BC568" s="126"/>
      <c r="BD568" s="126"/>
      <c r="BE568" s="126"/>
      <c r="BF568" s="126"/>
      <c r="BG568" s="126"/>
      <c r="BJ568" s="126"/>
      <c r="BT568" s="126"/>
      <c r="CD568" s="126"/>
      <c r="CN568" s="126"/>
      <c r="CX568" s="126"/>
      <c r="DH568" s="126"/>
      <c r="DR568" s="126"/>
      <c r="EB568" s="126"/>
      <c r="EL568" s="126"/>
      <c r="EV568" s="126"/>
      <c r="FF568" s="126"/>
      <c r="FP568" s="126"/>
      <c r="FZ568" s="126"/>
      <c r="GJ568" s="126"/>
      <c r="GT568" s="126"/>
      <c r="HD568" s="126"/>
      <c r="HN568" s="126"/>
      <c r="HX568" s="126"/>
    </row>
    <row xmlns:x14ac="http://schemas.microsoft.com/office/spreadsheetml/2009/9/ac" r="569" s="3" customFormat="true" x14ac:dyDescent="0.25">
      <c r="A569" s="396"/>
      <c r="B569" s="126"/>
      <c r="L569" s="126"/>
      <c r="V569" s="126"/>
      <c r="AF569" s="126"/>
      <c r="AP569" s="126"/>
      <c r="AZ569" s="126"/>
      <c r="BA569" s="126"/>
      <c r="BB569" s="126"/>
      <c r="BC569" s="126"/>
      <c r="BD569" s="126"/>
      <c r="BE569" s="126"/>
      <c r="BF569" s="126"/>
      <c r="BG569" s="126"/>
      <c r="BJ569" s="126"/>
      <c r="BT569" s="126"/>
      <c r="CD569" s="126"/>
      <c r="CN569" s="126"/>
      <c r="CX569" s="126"/>
      <c r="DH569" s="126"/>
      <c r="DR569" s="126"/>
      <c r="EB569" s="126"/>
      <c r="EL569" s="126"/>
      <c r="EV569" s="126"/>
      <c r="FF569" s="126"/>
      <c r="FP569" s="126"/>
      <c r="FZ569" s="126"/>
      <c r="GJ569" s="126"/>
      <c r="GT569" s="126"/>
      <c r="HD569" s="126"/>
      <c r="HN569" s="126"/>
      <c r="HX569" s="126"/>
    </row>
    <row xmlns:x14ac="http://schemas.microsoft.com/office/spreadsheetml/2009/9/ac" r="570" s="3" customFormat="true" x14ac:dyDescent="0.25">
      <c r="A570" s="396"/>
      <c r="B570" s="126"/>
      <c r="L570" s="126"/>
      <c r="V570" s="126"/>
      <c r="AF570" s="126"/>
      <c r="AP570" s="126"/>
      <c r="AZ570" s="126"/>
      <c r="BA570" s="126"/>
      <c r="BB570" s="126"/>
      <c r="BC570" s="126"/>
      <c r="BD570" s="126"/>
      <c r="BE570" s="126"/>
      <c r="BF570" s="126"/>
      <c r="BG570" s="126"/>
      <c r="BJ570" s="126"/>
      <c r="BT570" s="126"/>
      <c r="CD570" s="126"/>
      <c r="CN570" s="126"/>
      <c r="CX570" s="126"/>
      <c r="DH570" s="126"/>
      <c r="DR570" s="126"/>
      <c r="EB570" s="126"/>
      <c r="EL570" s="126"/>
      <c r="EV570" s="126"/>
      <c r="FF570" s="126"/>
      <c r="FP570" s="126"/>
      <c r="FZ570" s="126"/>
      <c r="GJ570" s="126"/>
      <c r="GT570" s="126"/>
      <c r="HD570" s="126"/>
      <c r="HN570" s="126"/>
      <c r="HX570" s="126"/>
    </row>
    <row xmlns:x14ac="http://schemas.microsoft.com/office/spreadsheetml/2009/9/ac" r="571" s="3" customFormat="true" x14ac:dyDescent="0.25">
      <c r="A571" s="396"/>
      <c r="B571" s="126"/>
      <c r="L571" s="126"/>
      <c r="V571" s="126"/>
      <c r="AF571" s="126"/>
      <c r="AP571" s="126"/>
      <c r="AZ571" s="126"/>
      <c r="BA571" s="126"/>
      <c r="BB571" s="126"/>
      <c r="BC571" s="126"/>
      <c r="BD571" s="126"/>
      <c r="BE571" s="126"/>
      <c r="BF571" s="126"/>
      <c r="BG571" s="126"/>
      <c r="BJ571" s="126"/>
      <c r="BT571" s="126"/>
      <c r="CD571" s="126"/>
      <c r="CN571" s="126"/>
      <c r="CX571" s="126"/>
      <c r="DH571" s="126"/>
      <c r="DR571" s="126"/>
      <c r="EB571" s="126"/>
      <c r="EL571" s="126"/>
      <c r="EV571" s="126"/>
      <c r="FF571" s="126"/>
      <c r="FP571" s="126"/>
      <c r="FZ571" s="126"/>
      <c r="GJ571" s="126"/>
      <c r="GT571" s="126"/>
      <c r="HD571" s="126"/>
      <c r="HN571" s="126"/>
      <c r="HX571" s="126"/>
    </row>
    <row xmlns:x14ac="http://schemas.microsoft.com/office/spreadsheetml/2009/9/ac" r="572" s="3" customFormat="true" x14ac:dyDescent="0.25">
      <c r="A572" s="396"/>
      <c r="B572" s="126"/>
      <c r="L572" s="126"/>
      <c r="V572" s="126"/>
      <c r="AF572" s="126"/>
      <c r="AP572" s="126"/>
      <c r="AZ572" s="126"/>
      <c r="BA572" s="126"/>
      <c r="BB572" s="126"/>
      <c r="BC572" s="126"/>
      <c r="BD572" s="126"/>
      <c r="BE572" s="126"/>
      <c r="BF572" s="126"/>
      <c r="BG572" s="126"/>
      <c r="BJ572" s="126"/>
      <c r="BT572" s="126"/>
      <c r="CD572" s="126"/>
      <c r="CN572" s="126"/>
      <c r="CX572" s="126"/>
      <c r="DH572" s="126"/>
      <c r="DR572" s="126"/>
      <c r="EB572" s="126"/>
      <c r="EL572" s="126"/>
      <c r="EV572" s="126"/>
      <c r="FF572" s="126"/>
      <c r="FP572" s="126"/>
      <c r="FZ572" s="126"/>
      <c r="GJ572" s="126"/>
      <c r="GT572" s="126"/>
      <c r="HD572" s="126"/>
      <c r="HN572" s="126"/>
      <c r="HX572" s="126"/>
    </row>
    <row xmlns:x14ac="http://schemas.microsoft.com/office/spreadsheetml/2009/9/ac" r="573" s="3" customFormat="true" x14ac:dyDescent="0.25">
      <c r="A573" s="396"/>
      <c r="B573" s="126"/>
      <c r="L573" s="126"/>
      <c r="V573" s="126"/>
      <c r="AF573" s="126"/>
      <c r="AP573" s="126"/>
      <c r="AZ573" s="126"/>
      <c r="BA573" s="126"/>
      <c r="BB573" s="126"/>
      <c r="BC573" s="126"/>
      <c r="BD573" s="126"/>
      <c r="BE573" s="126"/>
      <c r="BF573" s="126"/>
      <c r="BG573" s="126"/>
      <c r="BJ573" s="126"/>
      <c r="BT573" s="126"/>
      <c r="CD573" s="126"/>
      <c r="CN573" s="126"/>
      <c r="CX573" s="126"/>
      <c r="DH573" s="126"/>
      <c r="DR573" s="126"/>
      <c r="EB573" s="126"/>
      <c r="EL573" s="126"/>
      <c r="EV573" s="126"/>
      <c r="FF573" s="126"/>
      <c r="FP573" s="126"/>
      <c r="FZ573" s="126"/>
      <c r="GJ573" s="126"/>
      <c r="GT573" s="126"/>
      <c r="HD573" s="126"/>
      <c r="HN573" s="126"/>
      <c r="HX573" s="126"/>
    </row>
    <row xmlns:x14ac="http://schemas.microsoft.com/office/spreadsheetml/2009/9/ac" r="574" s="3" customFormat="true" x14ac:dyDescent="0.25">
      <c r="A574" s="396"/>
      <c r="B574" s="126"/>
      <c r="L574" s="126"/>
      <c r="V574" s="126"/>
      <c r="AF574" s="126"/>
      <c r="AP574" s="126"/>
      <c r="AZ574" s="126"/>
      <c r="BA574" s="126"/>
      <c r="BB574" s="126"/>
      <c r="BC574" s="126"/>
      <c r="BD574" s="126"/>
      <c r="BE574" s="126"/>
      <c r="BF574" s="126"/>
      <c r="BG574" s="126"/>
      <c r="BJ574" s="126"/>
      <c r="BT574" s="126"/>
      <c r="CD574" s="126"/>
      <c r="CN574" s="126"/>
      <c r="CX574" s="126"/>
      <c r="DH574" s="126"/>
      <c r="DR574" s="126"/>
      <c r="EB574" s="126"/>
      <c r="EL574" s="126"/>
      <c r="EV574" s="126"/>
      <c r="FF574" s="126"/>
      <c r="FP574" s="126"/>
      <c r="FZ574" s="126"/>
      <c r="GJ574" s="126"/>
      <c r="GT574" s="126"/>
      <c r="HD574" s="126"/>
      <c r="HN574" s="126"/>
      <c r="HX574" s="126"/>
    </row>
    <row xmlns:x14ac="http://schemas.microsoft.com/office/spreadsheetml/2009/9/ac" r="575" s="3" customFormat="true" x14ac:dyDescent="0.25">
      <c r="A575" s="396"/>
      <c r="B575" s="126"/>
      <c r="L575" s="126"/>
      <c r="V575" s="126"/>
      <c r="AF575" s="126"/>
      <c r="AP575" s="126"/>
      <c r="AZ575" s="126"/>
      <c r="BA575" s="126"/>
      <c r="BB575" s="126"/>
      <c r="BC575" s="126"/>
      <c r="BD575" s="126"/>
      <c r="BE575" s="126"/>
      <c r="BF575" s="126"/>
      <c r="BG575" s="126"/>
      <c r="BJ575" s="126"/>
      <c r="BT575" s="126"/>
      <c r="CD575" s="126"/>
      <c r="CN575" s="126"/>
      <c r="CX575" s="126"/>
      <c r="DH575" s="126"/>
      <c r="DR575" s="126"/>
      <c r="EB575" s="126"/>
      <c r="EL575" s="126"/>
      <c r="EV575" s="126"/>
      <c r="FF575" s="126"/>
      <c r="FP575" s="126"/>
      <c r="FZ575" s="126"/>
      <c r="GJ575" s="126"/>
      <c r="GT575" s="126"/>
      <c r="HD575" s="126"/>
      <c r="HN575" s="126"/>
      <c r="HX575" s="126"/>
    </row>
    <row xmlns:x14ac="http://schemas.microsoft.com/office/spreadsheetml/2009/9/ac" r="576" s="3" customFormat="true" x14ac:dyDescent="0.25">
      <c r="A576" s="396"/>
      <c r="B576" s="126"/>
      <c r="L576" s="126"/>
      <c r="V576" s="126"/>
      <c r="AF576" s="126"/>
      <c r="AP576" s="126"/>
      <c r="AZ576" s="126"/>
      <c r="BA576" s="126"/>
      <c r="BB576" s="126"/>
      <c r="BC576" s="126"/>
      <c r="BD576" s="126"/>
      <c r="BE576" s="126"/>
      <c r="BF576" s="126"/>
      <c r="BG576" s="126"/>
      <c r="BJ576" s="126"/>
      <c r="BT576" s="126"/>
      <c r="CD576" s="126"/>
      <c r="CN576" s="126"/>
      <c r="CX576" s="126"/>
      <c r="DH576" s="126"/>
      <c r="DR576" s="126"/>
      <c r="EB576" s="126"/>
      <c r="EL576" s="126"/>
      <c r="EV576" s="126"/>
      <c r="FF576" s="126"/>
      <c r="FP576" s="126"/>
      <c r="FZ576" s="126"/>
      <c r="GJ576" s="126"/>
      <c r="GT576" s="126"/>
      <c r="HD576" s="126"/>
      <c r="HN576" s="126"/>
      <c r="HX576" s="126"/>
    </row>
    <row xmlns:x14ac="http://schemas.microsoft.com/office/spreadsheetml/2009/9/ac" r="577" s="3" customFormat="true" x14ac:dyDescent="0.25">
      <c r="A577" s="396"/>
      <c r="B577" s="126"/>
      <c r="L577" s="126"/>
      <c r="V577" s="126"/>
      <c r="AF577" s="126"/>
      <c r="AP577" s="126"/>
      <c r="AZ577" s="126"/>
      <c r="BA577" s="126"/>
      <c r="BB577" s="126"/>
      <c r="BC577" s="126"/>
      <c r="BD577" s="126"/>
      <c r="BE577" s="126"/>
      <c r="BF577" s="126"/>
      <c r="BG577" s="126"/>
      <c r="BJ577" s="126"/>
      <c r="BT577" s="126"/>
      <c r="CD577" s="126"/>
      <c r="CN577" s="126"/>
      <c r="CX577" s="126"/>
      <c r="DH577" s="126"/>
      <c r="DR577" s="126"/>
      <c r="EB577" s="126"/>
      <c r="EL577" s="126"/>
      <c r="EV577" s="126"/>
      <c r="FF577" s="126"/>
      <c r="FP577" s="126"/>
      <c r="FZ577" s="126"/>
      <c r="GJ577" s="126"/>
      <c r="GT577" s="126"/>
      <c r="HD577" s="126"/>
      <c r="HN577" s="126"/>
      <c r="HX577" s="126"/>
    </row>
    <row xmlns:x14ac="http://schemas.microsoft.com/office/spreadsheetml/2009/9/ac" r="578" s="3" customFormat="true" x14ac:dyDescent="0.25">
      <c r="A578" s="396"/>
      <c r="B578" s="126"/>
      <c r="L578" s="126"/>
      <c r="V578" s="126"/>
      <c r="AF578" s="126"/>
      <c r="AP578" s="126"/>
      <c r="AZ578" s="126"/>
      <c r="BA578" s="126"/>
      <c r="BB578" s="126"/>
      <c r="BC578" s="126"/>
      <c r="BD578" s="126"/>
      <c r="BE578" s="126"/>
      <c r="BF578" s="126"/>
      <c r="BG578" s="126"/>
      <c r="BJ578" s="126"/>
      <c r="BT578" s="126"/>
      <c r="CD578" s="126"/>
      <c r="CN578" s="126"/>
      <c r="CX578" s="126"/>
      <c r="DH578" s="126"/>
      <c r="DR578" s="126"/>
      <c r="EB578" s="126"/>
      <c r="EL578" s="126"/>
      <c r="EV578" s="126"/>
      <c r="FF578" s="126"/>
      <c r="FP578" s="126"/>
      <c r="FZ578" s="126"/>
      <c r="GJ578" s="126"/>
      <c r="GT578" s="126"/>
      <c r="HD578" s="126"/>
      <c r="HN578" s="126"/>
      <c r="HX578" s="126"/>
    </row>
    <row xmlns:x14ac="http://schemas.microsoft.com/office/spreadsheetml/2009/9/ac" r="579" s="3" customFormat="true" x14ac:dyDescent="0.25">
      <c r="A579" s="396"/>
      <c r="B579" s="126"/>
      <c r="L579" s="126"/>
      <c r="V579" s="126"/>
      <c r="AF579" s="126"/>
      <c r="AP579" s="126"/>
      <c r="AZ579" s="126"/>
      <c r="BA579" s="126"/>
      <c r="BB579" s="126"/>
      <c r="BC579" s="126"/>
      <c r="BD579" s="126"/>
      <c r="BE579" s="126"/>
      <c r="BF579" s="126"/>
      <c r="BG579" s="126"/>
      <c r="BJ579" s="126"/>
      <c r="BT579" s="126"/>
      <c r="CD579" s="126"/>
      <c r="CN579" s="126"/>
      <c r="CX579" s="126"/>
      <c r="DH579" s="126"/>
      <c r="DR579" s="126"/>
      <c r="EB579" s="126"/>
      <c r="EL579" s="126"/>
      <c r="EV579" s="126"/>
      <c r="FF579" s="126"/>
      <c r="FP579" s="126"/>
      <c r="FZ579" s="126"/>
      <c r="GJ579" s="126"/>
      <c r="GT579" s="126"/>
      <c r="HD579" s="126"/>
      <c r="HN579" s="126"/>
      <c r="HX579" s="126"/>
    </row>
    <row xmlns:x14ac="http://schemas.microsoft.com/office/spreadsheetml/2009/9/ac" r="580" s="3" customFormat="true" x14ac:dyDescent="0.25">
      <c r="A580" s="396"/>
      <c r="B580" s="126"/>
      <c r="L580" s="126"/>
      <c r="V580" s="126"/>
      <c r="AF580" s="126"/>
      <c r="AP580" s="126"/>
      <c r="AZ580" s="126"/>
      <c r="BA580" s="126"/>
      <c r="BB580" s="126"/>
      <c r="BC580" s="126"/>
      <c r="BD580" s="126"/>
      <c r="BE580" s="126"/>
      <c r="BF580" s="126"/>
      <c r="BG580" s="126"/>
      <c r="BJ580" s="126"/>
      <c r="BT580" s="126"/>
      <c r="CD580" s="126"/>
      <c r="CN580" s="126"/>
      <c r="CX580" s="126"/>
      <c r="DH580" s="126"/>
      <c r="DR580" s="126"/>
      <c r="EB580" s="126"/>
      <c r="EL580" s="126"/>
      <c r="EV580" s="126"/>
      <c r="FF580" s="126"/>
      <c r="FP580" s="126"/>
      <c r="FZ580" s="126"/>
      <c r="GJ580" s="126"/>
      <c r="GT580" s="126"/>
      <c r="HD580" s="126"/>
      <c r="HN580" s="126"/>
      <c r="HX580" s="126"/>
    </row>
    <row xmlns:x14ac="http://schemas.microsoft.com/office/spreadsheetml/2009/9/ac" r="581" s="3" customFormat="true" x14ac:dyDescent="0.25">
      <c r="A581" s="396"/>
      <c r="B581" s="126"/>
      <c r="L581" s="126"/>
      <c r="V581" s="126"/>
      <c r="AF581" s="126"/>
      <c r="AP581" s="126"/>
      <c r="AZ581" s="126"/>
      <c r="BA581" s="126"/>
      <c r="BB581" s="126"/>
      <c r="BC581" s="126"/>
      <c r="BD581" s="126"/>
      <c r="BE581" s="126"/>
      <c r="BF581" s="126"/>
      <c r="BG581" s="126"/>
      <c r="BJ581" s="126"/>
      <c r="BT581" s="126"/>
      <c r="CD581" s="126"/>
      <c r="CN581" s="126"/>
      <c r="CX581" s="126"/>
      <c r="DH581" s="126"/>
      <c r="DR581" s="126"/>
      <c r="EB581" s="126"/>
      <c r="EL581" s="126"/>
      <c r="EV581" s="126"/>
      <c r="FF581" s="126"/>
      <c r="FP581" s="126"/>
      <c r="FZ581" s="126"/>
      <c r="GJ581" s="126"/>
      <c r="GT581" s="126"/>
      <c r="HD581" s="126"/>
      <c r="HN581" s="126"/>
      <c r="HX581" s="126"/>
    </row>
    <row xmlns:x14ac="http://schemas.microsoft.com/office/spreadsheetml/2009/9/ac" r="582" s="3" customFormat="true" x14ac:dyDescent="0.25">
      <c r="A582" s="396"/>
      <c r="B582" s="126"/>
      <c r="L582" s="126"/>
      <c r="V582" s="126"/>
      <c r="AF582" s="126"/>
      <c r="AP582" s="126"/>
      <c r="AZ582" s="126"/>
      <c r="BA582" s="126"/>
      <c r="BB582" s="126"/>
      <c r="BC582" s="126"/>
      <c r="BD582" s="126"/>
      <c r="BE582" s="126"/>
      <c r="BF582" s="126"/>
      <c r="BG582" s="126"/>
      <c r="BJ582" s="126"/>
      <c r="BT582" s="126"/>
      <c r="CD582" s="126"/>
      <c r="CN582" s="126"/>
      <c r="CX582" s="126"/>
      <c r="DH582" s="126"/>
      <c r="DR582" s="126"/>
      <c r="EB582" s="126"/>
      <c r="EL582" s="126"/>
      <c r="EV582" s="126"/>
      <c r="FF582" s="126"/>
      <c r="FP582" s="126"/>
      <c r="FZ582" s="126"/>
      <c r="GJ582" s="126"/>
      <c r="GT582" s="126"/>
      <c r="HD582" s="126"/>
      <c r="HN582" s="126"/>
      <c r="HX582" s="126"/>
    </row>
    <row xmlns:x14ac="http://schemas.microsoft.com/office/spreadsheetml/2009/9/ac" r="583" s="3" customFormat="true" x14ac:dyDescent="0.25">
      <c r="A583" s="396"/>
      <c r="B583" s="126"/>
      <c r="L583" s="126"/>
      <c r="V583" s="126"/>
      <c r="AF583" s="126"/>
      <c r="AP583" s="126"/>
      <c r="AZ583" s="126"/>
      <c r="BA583" s="126"/>
      <c r="BB583" s="126"/>
      <c r="BC583" s="126"/>
      <c r="BD583" s="126"/>
      <c r="BE583" s="126"/>
      <c r="BF583" s="126"/>
      <c r="BG583" s="126"/>
      <c r="BJ583" s="126"/>
      <c r="BT583" s="126"/>
      <c r="CD583" s="126"/>
      <c r="CN583" s="126"/>
      <c r="CX583" s="126"/>
      <c r="DH583" s="126"/>
      <c r="DR583" s="126"/>
      <c r="EB583" s="126"/>
      <c r="EL583" s="126"/>
      <c r="EV583" s="126"/>
      <c r="FF583" s="126"/>
      <c r="FP583" s="126"/>
      <c r="FZ583" s="126"/>
      <c r="GJ583" s="126"/>
      <c r="GT583" s="126"/>
      <c r="HD583" s="126"/>
      <c r="HN583" s="126"/>
      <c r="HX583" s="126"/>
    </row>
    <row xmlns:x14ac="http://schemas.microsoft.com/office/spreadsheetml/2009/9/ac" r="584" s="3" customFormat="true" x14ac:dyDescent="0.25">
      <c r="A584" s="396"/>
      <c r="B584" s="126"/>
      <c r="L584" s="126"/>
      <c r="V584" s="126"/>
      <c r="AF584" s="126"/>
      <c r="AP584" s="126"/>
      <c r="AZ584" s="126"/>
      <c r="BA584" s="126"/>
      <c r="BB584" s="126"/>
      <c r="BC584" s="126"/>
      <c r="BD584" s="126"/>
      <c r="BE584" s="126"/>
      <c r="BF584" s="126"/>
      <c r="BG584" s="126"/>
      <c r="BJ584" s="126"/>
      <c r="BT584" s="126"/>
      <c r="CD584" s="126"/>
      <c r="CN584" s="126"/>
      <c r="CX584" s="126"/>
      <c r="DH584" s="126"/>
      <c r="DR584" s="126"/>
      <c r="EB584" s="126"/>
      <c r="EL584" s="126"/>
      <c r="EV584" s="126"/>
      <c r="FF584" s="126"/>
      <c r="FP584" s="126"/>
      <c r="FZ584" s="126"/>
      <c r="GJ584" s="126"/>
      <c r="GT584" s="126"/>
      <c r="HD584" s="126"/>
      <c r="HN584" s="126"/>
      <c r="HX584" s="126"/>
    </row>
    <row xmlns:x14ac="http://schemas.microsoft.com/office/spreadsheetml/2009/9/ac" r="585" s="3" customFormat="true" x14ac:dyDescent="0.25">
      <c r="A585" s="396"/>
      <c r="B585" s="126"/>
      <c r="L585" s="126"/>
      <c r="V585" s="126"/>
      <c r="AF585" s="126"/>
      <c r="AP585" s="126"/>
      <c r="AZ585" s="126"/>
      <c r="BA585" s="126"/>
      <c r="BB585" s="126"/>
      <c r="BC585" s="126"/>
      <c r="BD585" s="126"/>
      <c r="BE585" s="126"/>
      <c r="BF585" s="126"/>
      <c r="BG585" s="126"/>
      <c r="BJ585" s="126"/>
      <c r="BT585" s="126"/>
      <c r="CD585" s="126"/>
      <c r="CN585" s="126"/>
      <c r="CX585" s="126"/>
      <c r="DH585" s="126"/>
      <c r="DR585" s="126"/>
      <c r="EB585" s="126"/>
      <c r="EL585" s="126"/>
      <c r="EV585" s="126"/>
      <c r="FF585" s="126"/>
      <c r="FP585" s="126"/>
      <c r="FZ585" s="126"/>
      <c r="GJ585" s="126"/>
      <c r="GT585" s="126"/>
      <c r="HD585" s="126"/>
      <c r="HN585" s="126"/>
      <c r="HX585" s="126"/>
    </row>
    <row xmlns:x14ac="http://schemas.microsoft.com/office/spreadsheetml/2009/9/ac" r="586" s="3" customFormat="true" x14ac:dyDescent="0.25">
      <c r="A586" s="396"/>
      <c r="B586" s="126"/>
      <c r="L586" s="126"/>
      <c r="V586" s="126"/>
      <c r="AF586" s="126"/>
      <c r="AP586" s="126"/>
      <c r="AZ586" s="126"/>
      <c r="BA586" s="126"/>
      <c r="BB586" s="126"/>
      <c r="BC586" s="126"/>
      <c r="BD586" s="126"/>
      <c r="BE586" s="126"/>
      <c r="BF586" s="126"/>
      <c r="BG586" s="126"/>
      <c r="BJ586" s="126"/>
      <c r="BT586" s="126"/>
      <c r="CD586" s="126"/>
      <c r="CN586" s="126"/>
      <c r="CX586" s="126"/>
      <c r="DH586" s="126"/>
      <c r="DR586" s="126"/>
      <c r="EB586" s="126"/>
      <c r="EL586" s="126"/>
      <c r="EV586" s="126"/>
      <c r="FF586" s="126"/>
      <c r="FP586" s="126"/>
      <c r="FZ586" s="126"/>
      <c r="GJ586" s="126"/>
      <c r="GT586" s="126"/>
      <c r="HD586" s="126"/>
      <c r="HN586" s="126"/>
      <c r="HX586" s="126"/>
    </row>
    <row xmlns:x14ac="http://schemas.microsoft.com/office/spreadsheetml/2009/9/ac" r="587" s="3" customFormat="true" x14ac:dyDescent="0.25">
      <c r="A587" s="396"/>
      <c r="B587" s="126"/>
      <c r="L587" s="126"/>
      <c r="V587" s="126"/>
      <c r="AF587" s="126"/>
      <c r="AP587" s="126"/>
      <c r="AZ587" s="126"/>
      <c r="BA587" s="126"/>
      <c r="BB587" s="126"/>
      <c r="BC587" s="126"/>
      <c r="BD587" s="126"/>
      <c r="BE587" s="126"/>
      <c r="BF587" s="126"/>
      <c r="BG587" s="126"/>
      <c r="BJ587" s="126"/>
      <c r="BT587" s="126"/>
      <c r="CD587" s="126"/>
      <c r="CN587" s="126"/>
      <c r="CX587" s="126"/>
      <c r="DH587" s="126"/>
      <c r="DR587" s="126"/>
      <c r="EB587" s="126"/>
      <c r="EL587" s="126"/>
      <c r="EV587" s="126"/>
      <c r="FF587" s="126"/>
      <c r="FP587" s="126"/>
      <c r="FZ587" s="126"/>
      <c r="GJ587" s="126"/>
      <c r="GT587" s="126"/>
      <c r="HD587" s="126"/>
      <c r="HN587" s="126"/>
      <c r="HX587" s="126"/>
    </row>
    <row xmlns:x14ac="http://schemas.microsoft.com/office/spreadsheetml/2009/9/ac" r="588" s="3" customFormat="true" x14ac:dyDescent="0.25">
      <c r="A588" s="396"/>
      <c r="B588" s="126"/>
      <c r="L588" s="126"/>
      <c r="V588" s="126"/>
      <c r="AF588" s="126"/>
      <c r="AP588" s="126"/>
      <c r="AZ588" s="126"/>
      <c r="BA588" s="126"/>
      <c r="BB588" s="126"/>
      <c r="BC588" s="126"/>
      <c r="BD588" s="126"/>
      <c r="BE588" s="126"/>
      <c r="BF588" s="126"/>
      <c r="BG588" s="126"/>
      <c r="BJ588" s="126"/>
      <c r="BT588" s="126"/>
      <c r="CD588" s="126"/>
      <c r="CN588" s="126"/>
      <c r="CX588" s="126"/>
      <c r="DH588" s="126"/>
      <c r="DR588" s="126"/>
      <c r="EB588" s="126"/>
      <c r="EL588" s="126"/>
      <c r="EV588" s="126"/>
      <c r="FF588" s="126"/>
      <c r="FP588" s="126"/>
      <c r="FZ588" s="126"/>
      <c r="GJ588" s="126"/>
      <c r="GT588" s="126"/>
      <c r="HD588" s="126"/>
      <c r="HN588" s="126"/>
      <c r="HX588" s="126"/>
    </row>
    <row xmlns:x14ac="http://schemas.microsoft.com/office/spreadsheetml/2009/9/ac" r="589" s="3" customFormat="true" x14ac:dyDescent="0.25">
      <c r="A589" s="396"/>
      <c r="B589" s="126"/>
      <c r="L589" s="126"/>
      <c r="V589" s="126"/>
      <c r="AF589" s="126"/>
      <c r="AP589" s="126"/>
      <c r="AZ589" s="126"/>
      <c r="BA589" s="126"/>
      <c r="BB589" s="126"/>
      <c r="BC589" s="126"/>
      <c r="BD589" s="126"/>
      <c r="BE589" s="126"/>
      <c r="BF589" s="126"/>
      <c r="BG589" s="126"/>
      <c r="BJ589" s="126"/>
      <c r="BT589" s="126"/>
      <c r="CD589" s="126"/>
      <c r="CN589" s="126"/>
      <c r="CX589" s="126"/>
      <c r="DH589" s="126"/>
      <c r="DR589" s="126"/>
      <c r="EB589" s="126"/>
      <c r="EL589" s="126"/>
      <c r="EV589" s="126"/>
      <c r="FF589" s="126"/>
      <c r="FP589" s="126"/>
      <c r="FZ589" s="126"/>
      <c r="GJ589" s="126"/>
      <c r="GT589" s="126"/>
      <c r="HD589" s="126"/>
      <c r="HN589" s="126"/>
      <c r="HX589" s="126"/>
    </row>
    <row xmlns:x14ac="http://schemas.microsoft.com/office/spreadsheetml/2009/9/ac" r="590" s="3" customFormat="true" x14ac:dyDescent="0.25">
      <c r="A590" s="396"/>
      <c r="B590" s="126"/>
      <c r="L590" s="126"/>
      <c r="V590" s="126"/>
      <c r="AF590" s="126"/>
      <c r="AP590" s="126"/>
      <c r="AZ590" s="126"/>
      <c r="BA590" s="126"/>
      <c r="BB590" s="126"/>
      <c r="BC590" s="126"/>
      <c r="BD590" s="126"/>
      <c r="BE590" s="126"/>
      <c r="BF590" s="126"/>
      <c r="BG590" s="126"/>
      <c r="BJ590" s="126"/>
      <c r="BT590" s="126"/>
      <c r="CD590" s="126"/>
      <c r="CN590" s="126"/>
      <c r="CX590" s="126"/>
      <c r="DH590" s="126"/>
      <c r="DR590" s="126"/>
      <c r="EB590" s="126"/>
      <c r="EL590" s="126"/>
      <c r="EV590" s="126"/>
      <c r="FF590" s="126"/>
      <c r="FP590" s="126"/>
      <c r="FZ590" s="126"/>
      <c r="GJ590" s="126"/>
      <c r="GT590" s="126"/>
      <c r="HD590" s="126"/>
      <c r="HN590" s="126"/>
      <c r="HX590" s="126"/>
    </row>
    <row xmlns:x14ac="http://schemas.microsoft.com/office/spreadsheetml/2009/9/ac" r="591" s="3" customFormat="true" x14ac:dyDescent="0.25">
      <c r="A591" s="396"/>
      <c r="B591" s="126"/>
      <c r="L591" s="126"/>
      <c r="V591" s="126"/>
      <c r="AF591" s="126"/>
      <c r="AP591" s="126"/>
      <c r="AZ591" s="126"/>
      <c r="BA591" s="126"/>
      <c r="BB591" s="126"/>
      <c r="BC591" s="126"/>
      <c r="BD591" s="126"/>
      <c r="BE591" s="126"/>
      <c r="BF591" s="126"/>
      <c r="BG591" s="126"/>
      <c r="BJ591" s="126"/>
      <c r="BT591" s="126"/>
      <c r="CD591" s="126"/>
      <c r="CN591" s="126"/>
      <c r="CX591" s="126"/>
      <c r="DH591" s="126"/>
      <c r="DR591" s="126"/>
      <c r="EB591" s="126"/>
      <c r="EL591" s="126"/>
      <c r="EV591" s="126"/>
      <c r="FF591" s="126"/>
      <c r="FP591" s="126"/>
      <c r="FZ591" s="126"/>
      <c r="GJ591" s="126"/>
      <c r="GT591" s="126"/>
      <c r="HD591" s="126"/>
      <c r="HN591" s="126"/>
      <c r="HX591" s="126"/>
    </row>
    <row xmlns:x14ac="http://schemas.microsoft.com/office/spreadsheetml/2009/9/ac" r="592" s="3" customFormat="true" x14ac:dyDescent="0.25">
      <c r="A592" s="396"/>
      <c r="B592" s="126"/>
      <c r="L592" s="126"/>
      <c r="V592" s="126"/>
      <c r="AF592" s="126"/>
      <c r="AP592" s="126"/>
      <c r="AZ592" s="126"/>
      <c r="BA592" s="126"/>
      <c r="BB592" s="126"/>
      <c r="BC592" s="126"/>
      <c r="BD592" s="126"/>
      <c r="BE592" s="126"/>
      <c r="BF592" s="126"/>
      <c r="BG592" s="126"/>
      <c r="BJ592" s="126"/>
      <c r="BT592" s="126"/>
      <c r="CD592" s="126"/>
      <c r="CN592" s="126"/>
      <c r="CX592" s="126"/>
      <c r="DH592" s="126"/>
      <c r="DR592" s="126"/>
      <c r="EB592" s="126"/>
      <c r="EL592" s="126"/>
      <c r="EV592" s="126"/>
      <c r="FF592" s="126"/>
      <c r="FP592" s="126"/>
      <c r="FZ592" s="126"/>
      <c r="GJ592" s="126"/>
      <c r="GT592" s="126"/>
      <c r="HD592" s="126"/>
      <c r="HN592" s="126"/>
      <c r="HX592" s="126"/>
    </row>
    <row xmlns:x14ac="http://schemas.microsoft.com/office/spreadsheetml/2009/9/ac" r="593" s="3" customFormat="true" x14ac:dyDescent="0.25">
      <c r="A593" s="396"/>
      <c r="B593" s="126"/>
      <c r="L593" s="126"/>
      <c r="V593" s="126"/>
      <c r="AF593" s="126"/>
      <c r="AP593" s="126"/>
      <c r="AZ593" s="126"/>
      <c r="BA593" s="126"/>
      <c r="BB593" s="126"/>
      <c r="BC593" s="126"/>
      <c r="BD593" s="126"/>
      <c r="BE593" s="126"/>
      <c r="BF593" s="126"/>
      <c r="BG593" s="126"/>
      <c r="BJ593" s="126"/>
      <c r="BT593" s="126"/>
      <c r="CD593" s="126"/>
      <c r="CN593" s="126"/>
      <c r="CX593" s="126"/>
      <c r="DH593" s="126"/>
      <c r="DR593" s="126"/>
      <c r="EB593" s="126"/>
      <c r="EL593" s="126"/>
      <c r="EV593" s="126"/>
      <c r="FF593" s="126"/>
      <c r="FP593" s="126"/>
      <c r="FZ593" s="126"/>
      <c r="GJ593" s="126"/>
      <c r="GT593" s="126"/>
      <c r="HD593" s="126"/>
      <c r="HN593" s="126"/>
      <c r="HX593" s="126"/>
    </row>
    <row xmlns:x14ac="http://schemas.microsoft.com/office/spreadsheetml/2009/9/ac" r="594" s="3" customFormat="true" x14ac:dyDescent="0.25">
      <c r="A594" s="396"/>
      <c r="B594" s="126"/>
      <c r="L594" s="126"/>
      <c r="V594" s="126"/>
      <c r="AF594" s="126"/>
      <c r="AP594" s="126"/>
      <c r="AZ594" s="126"/>
      <c r="BA594" s="126"/>
      <c r="BB594" s="126"/>
      <c r="BC594" s="126"/>
      <c r="BD594" s="126"/>
      <c r="BE594" s="126"/>
      <c r="BF594" s="126"/>
      <c r="BG594" s="126"/>
      <c r="BJ594" s="126"/>
      <c r="BT594" s="126"/>
      <c r="CD594" s="126"/>
      <c r="CN594" s="126"/>
      <c r="CX594" s="126"/>
      <c r="DH594" s="126"/>
      <c r="DR594" s="126"/>
      <c r="EB594" s="126"/>
      <c r="EL594" s="126"/>
      <c r="EV594" s="126"/>
      <c r="FF594" s="126"/>
      <c r="FP594" s="126"/>
      <c r="FZ594" s="126"/>
      <c r="GJ594" s="126"/>
      <c r="GT594" s="126"/>
      <c r="HD594" s="126"/>
      <c r="HN594" s="126"/>
      <c r="HX594" s="126"/>
    </row>
    <row xmlns:x14ac="http://schemas.microsoft.com/office/spreadsheetml/2009/9/ac" r="595" s="3" customFormat="true" x14ac:dyDescent="0.25">
      <c r="A595" s="396"/>
      <c r="B595" s="126"/>
      <c r="L595" s="126"/>
      <c r="V595" s="126"/>
      <c r="AF595" s="126"/>
      <c r="AP595" s="126"/>
      <c r="AZ595" s="126"/>
      <c r="BA595" s="126"/>
      <c r="BB595" s="126"/>
      <c r="BC595" s="126"/>
      <c r="BD595" s="126"/>
      <c r="BE595" s="126"/>
      <c r="BF595" s="126"/>
      <c r="BG595" s="126"/>
      <c r="BJ595" s="126"/>
      <c r="BT595" s="126"/>
      <c r="CD595" s="126"/>
      <c r="CN595" s="126"/>
      <c r="CX595" s="126"/>
      <c r="DH595" s="126"/>
      <c r="DR595" s="126"/>
      <c r="EB595" s="126"/>
      <c r="EL595" s="126"/>
      <c r="EV595" s="126"/>
      <c r="FF595" s="126"/>
      <c r="FP595" s="126"/>
      <c r="FZ595" s="126"/>
      <c r="GJ595" s="126"/>
      <c r="GT595" s="126"/>
      <c r="HD595" s="126"/>
      <c r="HN595" s="126"/>
      <c r="HX595" s="126"/>
    </row>
    <row xmlns:x14ac="http://schemas.microsoft.com/office/spreadsheetml/2009/9/ac" r="596" s="3" customFormat="true" x14ac:dyDescent="0.25">
      <c r="A596" s="396"/>
      <c r="B596" s="126"/>
      <c r="L596" s="126"/>
      <c r="V596" s="126"/>
      <c r="AF596" s="126"/>
      <c r="AP596" s="126"/>
      <c r="AZ596" s="126"/>
      <c r="BA596" s="126"/>
      <c r="BB596" s="126"/>
      <c r="BC596" s="126"/>
      <c r="BD596" s="126"/>
      <c r="BE596" s="126"/>
      <c r="BF596" s="126"/>
      <c r="BG596" s="126"/>
      <c r="BJ596" s="126"/>
      <c r="BT596" s="126"/>
      <c r="CD596" s="126"/>
      <c r="CN596" s="126"/>
      <c r="CX596" s="126"/>
      <c r="DH596" s="126"/>
      <c r="DR596" s="126"/>
      <c r="EB596" s="126"/>
      <c r="EL596" s="126"/>
      <c r="EV596" s="126"/>
      <c r="FF596" s="126"/>
      <c r="FP596" s="126"/>
      <c r="FZ596" s="126"/>
      <c r="GJ596" s="126"/>
      <c r="GT596" s="126"/>
      <c r="HD596" s="126"/>
      <c r="HN596" s="126"/>
      <c r="HX596" s="126"/>
    </row>
    <row xmlns:x14ac="http://schemas.microsoft.com/office/spreadsheetml/2009/9/ac" r="597" s="3" customFormat="true" x14ac:dyDescent="0.25">
      <c r="A597" s="396"/>
      <c r="B597" s="126"/>
      <c r="L597" s="126"/>
      <c r="V597" s="126"/>
      <c r="AF597" s="126"/>
      <c r="AP597" s="126"/>
      <c r="AZ597" s="126"/>
      <c r="BA597" s="126"/>
      <c r="BB597" s="126"/>
      <c r="BC597" s="126"/>
      <c r="BD597" s="126"/>
      <c r="BE597" s="126"/>
      <c r="BF597" s="126"/>
      <c r="BG597" s="126"/>
      <c r="BJ597" s="126"/>
      <c r="BT597" s="126"/>
      <c r="CD597" s="126"/>
      <c r="CN597" s="126"/>
      <c r="CX597" s="126"/>
      <c r="DH597" s="126"/>
      <c r="DR597" s="126"/>
      <c r="EB597" s="126"/>
      <c r="EL597" s="126"/>
      <c r="EV597" s="126"/>
      <c r="FF597" s="126"/>
      <c r="FP597" s="126"/>
      <c r="FZ597" s="126"/>
      <c r="GJ597" s="126"/>
      <c r="GT597" s="126"/>
      <c r="HD597" s="126"/>
      <c r="HN597" s="126"/>
      <c r="HX597" s="126"/>
    </row>
    <row xmlns:x14ac="http://schemas.microsoft.com/office/spreadsheetml/2009/9/ac" r="598" s="3" customFormat="true" x14ac:dyDescent="0.25">
      <c r="A598" s="396"/>
      <c r="B598" s="126"/>
      <c r="L598" s="126"/>
      <c r="V598" s="126"/>
      <c r="AF598" s="126"/>
      <c r="AP598" s="126"/>
      <c r="AZ598" s="126"/>
      <c r="BA598" s="126"/>
      <c r="BB598" s="126"/>
      <c r="BC598" s="126"/>
      <c r="BD598" s="126"/>
      <c r="BE598" s="126"/>
      <c r="BF598" s="126"/>
      <c r="BG598" s="126"/>
      <c r="BJ598" s="126"/>
      <c r="BT598" s="126"/>
      <c r="CD598" s="126"/>
      <c r="CN598" s="126"/>
      <c r="CX598" s="126"/>
      <c r="DH598" s="126"/>
      <c r="DR598" s="126"/>
      <c r="EB598" s="126"/>
      <c r="EL598" s="126"/>
      <c r="EV598" s="126"/>
      <c r="FF598" s="126"/>
      <c r="FP598" s="126"/>
      <c r="FZ598" s="126"/>
      <c r="GJ598" s="126"/>
      <c r="GT598" s="126"/>
      <c r="HD598" s="126"/>
      <c r="HN598" s="126"/>
      <c r="HX598" s="126"/>
    </row>
    <row xmlns:x14ac="http://schemas.microsoft.com/office/spreadsheetml/2009/9/ac" r="599" s="3" customFormat="true" x14ac:dyDescent="0.25">
      <c r="A599" s="396"/>
      <c r="B599" s="126"/>
      <c r="L599" s="126"/>
      <c r="V599" s="126"/>
      <c r="AF599" s="126"/>
      <c r="AP599" s="126"/>
      <c r="AZ599" s="126"/>
      <c r="BA599" s="126"/>
      <c r="BB599" s="126"/>
      <c r="BC599" s="126"/>
      <c r="BD599" s="126"/>
      <c r="BE599" s="126"/>
      <c r="BF599" s="126"/>
      <c r="BG599" s="126"/>
      <c r="BJ599" s="126"/>
      <c r="BT599" s="126"/>
      <c r="CD599" s="126"/>
      <c r="CN599" s="126"/>
      <c r="CX599" s="126"/>
      <c r="DH599" s="126"/>
      <c r="DR599" s="126"/>
      <c r="EB599" s="126"/>
      <c r="EL599" s="126"/>
      <c r="EV599" s="126"/>
      <c r="FF599" s="126"/>
      <c r="FP599" s="126"/>
      <c r="FZ599" s="126"/>
      <c r="GJ599" s="126"/>
      <c r="GT599" s="126"/>
      <c r="HD599" s="126"/>
      <c r="HN599" s="126"/>
      <c r="HX599" s="126"/>
    </row>
    <row xmlns:x14ac="http://schemas.microsoft.com/office/spreadsheetml/2009/9/ac" r="600" s="3" customFormat="true" x14ac:dyDescent="0.25">
      <c r="A600" s="396"/>
      <c r="B600" s="126"/>
      <c r="L600" s="126"/>
      <c r="V600" s="126"/>
      <c r="AF600" s="126"/>
      <c r="AP600" s="126"/>
      <c r="AZ600" s="126"/>
      <c r="BA600" s="126"/>
      <c r="BB600" s="126"/>
      <c r="BC600" s="126"/>
      <c r="BD600" s="126"/>
      <c r="BE600" s="126"/>
      <c r="BF600" s="126"/>
      <c r="BG600" s="126"/>
      <c r="BJ600" s="126"/>
      <c r="BT600" s="126"/>
      <c r="CD600" s="126"/>
      <c r="CN600" s="126"/>
      <c r="CX600" s="126"/>
      <c r="DH600" s="126"/>
      <c r="DR600" s="126"/>
      <c r="EB600" s="126"/>
      <c r="EL600" s="126"/>
      <c r="EV600" s="126"/>
      <c r="FF600" s="126"/>
      <c r="FP600" s="126"/>
      <c r="FZ600" s="126"/>
      <c r="GJ600" s="126"/>
      <c r="GT600" s="126"/>
      <c r="HD600" s="126"/>
      <c r="HN600" s="126"/>
      <c r="HX600" s="126"/>
    </row>
    <row xmlns:x14ac="http://schemas.microsoft.com/office/spreadsheetml/2009/9/ac" r="601" s="3" customFormat="true" x14ac:dyDescent="0.25">
      <c r="A601" s="396"/>
      <c r="B601" s="126"/>
      <c r="L601" s="126"/>
      <c r="V601" s="126"/>
      <c r="AF601" s="126"/>
      <c r="AP601" s="126"/>
      <c r="AZ601" s="126"/>
      <c r="BA601" s="126"/>
      <c r="BB601" s="126"/>
      <c r="BC601" s="126"/>
      <c r="BD601" s="126"/>
      <c r="BE601" s="126"/>
      <c r="BF601" s="126"/>
      <c r="BG601" s="126"/>
      <c r="BJ601" s="126"/>
      <c r="BT601" s="126"/>
      <c r="CD601" s="126"/>
      <c r="CN601" s="126"/>
      <c r="CX601" s="126"/>
      <c r="DH601" s="126"/>
      <c r="DR601" s="126"/>
      <c r="EB601" s="126"/>
      <c r="EL601" s="126"/>
      <c r="EV601" s="126"/>
      <c r="FF601" s="126"/>
      <c r="FP601" s="126"/>
      <c r="FZ601" s="126"/>
      <c r="GJ601" s="126"/>
      <c r="GT601" s="126"/>
      <c r="HD601" s="126"/>
      <c r="HN601" s="126"/>
      <c r="HX601" s="126"/>
    </row>
    <row xmlns:x14ac="http://schemas.microsoft.com/office/spreadsheetml/2009/9/ac" r="602" s="3" customFormat="true" x14ac:dyDescent="0.25">
      <c r="A602" s="396"/>
      <c r="B602" s="126"/>
      <c r="L602" s="126"/>
      <c r="V602" s="126"/>
      <c r="AF602" s="126"/>
      <c r="AP602" s="126"/>
      <c r="AZ602" s="126"/>
      <c r="BA602" s="126"/>
      <c r="BB602" s="126"/>
      <c r="BC602" s="126"/>
      <c r="BD602" s="126"/>
      <c r="BE602" s="126"/>
      <c r="BF602" s="126"/>
      <c r="BG602" s="126"/>
      <c r="BJ602" s="126"/>
      <c r="BT602" s="126"/>
      <c r="CD602" s="126"/>
      <c r="CN602" s="126"/>
      <c r="CX602" s="126"/>
      <c r="DH602" s="126"/>
      <c r="DR602" s="126"/>
      <c r="EB602" s="126"/>
      <c r="EL602" s="126"/>
      <c r="EV602" s="126"/>
      <c r="FF602" s="126"/>
      <c r="FP602" s="126"/>
      <c r="FZ602" s="126"/>
      <c r="GJ602" s="126"/>
      <c r="GT602" s="126"/>
      <c r="HD602" s="126"/>
      <c r="HN602" s="126"/>
      <c r="HX602" s="126"/>
    </row>
    <row xmlns:x14ac="http://schemas.microsoft.com/office/spreadsheetml/2009/9/ac" r="603" s="3" customFormat="true" x14ac:dyDescent="0.25">
      <c r="A603" s="396"/>
      <c r="B603" s="126"/>
      <c r="L603" s="126"/>
      <c r="V603" s="126"/>
      <c r="AF603" s="126"/>
      <c r="AP603" s="126"/>
      <c r="AZ603" s="126"/>
      <c r="BA603" s="126"/>
      <c r="BB603" s="126"/>
      <c r="BC603" s="126"/>
      <c r="BD603" s="126"/>
      <c r="BE603" s="126"/>
      <c r="BF603" s="126"/>
      <c r="BG603" s="126"/>
      <c r="BJ603" s="126"/>
      <c r="BT603" s="126"/>
      <c r="CD603" s="126"/>
      <c r="CN603" s="126"/>
      <c r="CX603" s="126"/>
      <c r="DH603" s="126"/>
      <c r="DR603" s="126"/>
      <c r="EB603" s="126"/>
      <c r="EL603" s="126"/>
      <c r="EV603" s="126"/>
      <c r="FF603" s="126"/>
      <c r="FP603" s="126"/>
      <c r="FZ603" s="126"/>
      <c r="GJ603" s="126"/>
      <c r="GT603" s="126"/>
      <c r="HD603" s="126"/>
      <c r="HN603" s="126"/>
      <c r="HX603" s="126"/>
    </row>
    <row xmlns:x14ac="http://schemas.microsoft.com/office/spreadsheetml/2009/9/ac" r="604" s="3" customFormat="true" x14ac:dyDescent="0.25">
      <c r="A604" s="396"/>
      <c r="B604" s="126"/>
      <c r="L604" s="126"/>
      <c r="V604" s="126"/>
      <c r="AF604" s="126"/>
      <c r="AP604" s="126"/>
      <c r="AZ604" s="126"/>
      <c r="BA604" s="126"/>
      <c r="BB604" s="126"/>
      <c r="BC604" s="126"/>
      <c r="BD604" s="126"/>
      <c r="BE604" s="126"/>
      <c r="BF604" s="126"/>
      <c r="BG604" s="126"/>
      <c r="BJ604" s="126"/>
      <c r="BT604" s="126"/>
      <c r="CD604" s="126"/>
      <c r="CN604" s="126"/>
      <c r="CX604" s="126"/>
      <c r="DH604" s="126"/>
      <c r="DR604" s="126"/>
      <c r="EB604" s="126"/>
      <c r="EL604" s="126"/>
      <c r="EV604" s="126"/>
      <c r="FF604" s="126"/>
      <c r="FP604" s="126"/>
      <c r="FZ604" s="126"/>
      <c r="GJ604" s="126"/>
      <c r="GT604" s="126"/>
      <c r="HD604" s="126"/>
      <c r="HN604" s="126"/>
      <c r="HX604" s="126"/>
    </row>
    <row xmlns:x14ac="http://schemas.microsoft.com/office/spreadsheetml/2009/9/ac" r="605" s="3" customFormat="true" x14ac:dyDescent="0.25">
      <c r="A605" s="396"/>
      <c r="B605" s="126"/>
      <c r="L605" s="126"/>
      <c r="V605" s="126"/>
      <c r="AF605" s="126"/>
      <c r="AP605" s="126"/>
      <c r="AZ605" s="126"/>
      <c r="BA605" s="126"/>
      <c r="BB605" s="126"/>
      <c r="BC605" s="126"/>
      <c r="BD605" s="126"/>
      <c r="BE605" s="126"/>
      <c r="BF605" s="126"/>
      <c r="BG605" s="126"/>
      <c r="BJ605" s="126"/>
      <c r="BT605" s="126"/>
      <c r="CD605" s="126"/>
      <c r="CN605" s="126"/>
      <c r="CX605" s="126"/>
      <c r="DH605" s="126"/>
      <c r="DR605" s="126"/>
      <c r="EB605" s="126"/>
      <c r="EL605" s="126"/>
      <c r="EV605" s="126"/>
      <c r="FF605" s="126"/>
      <c r="FP605" s="126"/>
      <c r="FZ605" s="126"/>
      <c r="GJ605" s="126"/>
      <c r="GT605" s="126"/>
      <c r="HD605" s="126"/>
      <c r="HN605" s="126"/>
      <c r="HX605" s="126"/>
    </row>
    <row xmlns:x14ac="http://schemas.microsoft.com/office/spreadsheetml/2009/9/ac" r="606" s="3" customFormat="true" x14ac:dyDescent="0.25">
      <c r="A606" s="396"/>
      <c r="B606" s="126"/>
      <c r="L606" s="126"/>
      <c r="V606" s="126"/>
      <c r="AF606" s="126"/>
      <c r="AP606" s="126"/>
      <c r="AZ606" s="126"/>
      <c r="BA606" s="126"/>
      <c r="BB606" s="126"/>
      <c r="BC606" s="126"/>
      <c r="BD606" s="126"/>
      <c r="BE606" s="126"/>
      <c r="BF606" s="126"/>
      <c r="BG606" s="126"/>
      <c r="BJ606" s="126"/>
      <c r="BT606" s="126"/>
      <c r="CD606" s="126"/>
      <c r="CN606" s="126"/>
      <c r="CX606" s="126"/>
      <c r="DH606" s="126"/>
      <c r="DR606" s="126"/>
      <c r="EB606" s="126"/>
      <c r="EL606" s="126"/>
      <c r="EV606" s="126"/>
      <c r="FF606" s="126"/>
      <c r="FP606" s="126"/>
      <c r="FZ606" s="126"/>
      <c r="GJ606" s="126"/>
      <c r="GT606" s="126"/>
      <c r="HD606" s="126"/>
      <c r="HN606" s="126"/>
      <c r="HX606" s="126"/>
    </row>
    <row xmlns:x14ac="http://schemas.microsoft.com/office/spreadsheetml/2009/9/ac" r="607" s="3" customFormat="true" x14ac:dyDescent="0.25">
      <c r="A607" s="396"/>
      <c r="B607" s="126"/>
      <c r="L607" s="126"/>
      <c r="V607" s="126"/>
      <c r="AF607" s="126"/>
      <c r="AP607" s="126"/>
      <c r="AZ607" s="126"/>
      <c r="BA607" s="126"/>
      <c r="BB607" s="126"/>
      <c r="BC607" s="126"/>
      <c r="BD607" s="126"/>
      <c r="BE607" s="126"/>
      <c r="BF607" s="126"/>
      <c r="BG607" s="126"/>
      <c r="BJ607" s="126"/>
      <c r="BT607" s="126"/>
      <c r="CD607" s="126"/>
      <c r="CN607" s="126"/>
      <c r="CX607" s="126"/>
      <c r="DH607" s="126"/>
      <c r="DR607" s="126"/>
      <c r="EB607" s="126"/>
      <c r="EL607" s="126"/>
      <c r="EV607" s="126"/>
      <c r="FF607" s="126"/>
      <c r="FP607" s="126"/>
      <c r="FZ607" s="126"/>
      <c r="GJ607" s="126"/>
      <c r="GT607" s="126"/>
      <c r="HD607" s="126"/>
      <c r="HN607" s="126"/>
      <c r="HX607" s="126"/>
    </row>
    <row xmlns:x14ac="http://schemas.microsoft.com/office/spreadsheetml/2009/9/ac" r="608" s="3" customFormat="true" x14ac:dyDescent="0.25">
      <c r="A608" s="396"/>
      <c r="B608" s="126"/>
      <c r="L608" s="126"/>
      <c r="V608" s="126"/>
      <c r="AF608" s="126"/>
      <c r="AP608" s="126"/>
      <c r="AZ608" s="126"/>
      <c r="BA608" s="126"/>
      <c r="BB608" s="126"/>
      <c r="BC608" s="126"/>
      <c r="BD608" s="126"/>
      <c r="BE608" s="126"/>
      <c r="BF608" s="126"/>
      <c r="BG608" s="126"/>
      <c r="BJ608" s="126"/>
      <c r="BT608" s="126"/>
      <c r="CD608" s="126"/>
      <c r="CN608" s="126"/>
      <c r="CX608" s="126"/>
      <c r="DH608" s="126"/>
      <c r="DR608" s="126"/>
      <c r="EB608" s="126"/>
      <c r="EL608" s="126"/>
      <c r="EV608" s="126"/>
      <c r="FF608" s="126"/>
      <c r="FP608" s="126"/>
      <c r="FZ608" s="126"/>
      <c r="GJ608" s="126"/>
      <c r="GT608" s="126"/>
      <c r="HD608" s="126"/>
      <c r="HN608" s="126"/>
      <c r="HX608" s="126"/>
    </row>
    <row xmlns:x14ac="http://schemas.microsoft.com/office/spreadsheetml/2009/9/ac" r="609" s="3" customFormat="true" x14ac:dyDescent="0.25">
      <c r="A609" s="396"/>
      <c r="B609" s="126"/>
      <c r="L609" s="126"/>
      <c r="V609" s="126"/>
      <c r="AF609" s="126"/>
      <c r="AP609" s="126"/>
      <c r="AZ609" s="126"/>
      <c r="BA609" s="126"/>
      <c r="BB609" s="126"/>
      <c r="BC609" s="126"/>
      <c r="BD609" s="126"/>
      <c r="BE609" s="126"/>
      <c r="BF609" s="126"/>
      <c r="BG609" s="126"/>
      <c r="BJ609" s="126"/>
      <c r="BT609" s="126"/>
      <c r="CD609" s="126"/>
      <c r="CN609" s="126"/>
      <c r="CX609" s="126"/>
      <c r="DH609" s="126"/>
      <c r="DR609" s="126"/>
      <c r="EB609" s="126"/>
      <c r="EL609" s="126"/>
      <c r="EV609" s="126"/>
      <c r="FF609" s="126"/>
      <c r="FP609" s="126"/>
      <c r="FZ609" s="126"/>
      <c r="GJ609" s="126"/>
      <c r="GT609" s="126"/>
      <c r="HD609" s="126"/>
      <c r="HN609" s="126"/>
      <c r="HX609" s="126"/>
    </row>
    <row xmlns:x14ac="http://schemas.microsoft.com/office/spreadsheetml/2009/9/ac" r="610" s="3" customFormat="true" x14ac:dyDescent="0.25">
      <c r="A610" s="396"/>
      <c r="B610" s="126"/>
      <c r="L610" s="126"/>
      <c r="V610" s="126"/>
      <c r="AF610" s="126"/>
      <c r="AP610" s="126"/>
      <c r="AZ610" s="126"/>
      <c r="BA610" s="126"/>
      <c r="BB610" s="126"/>
      <c r="BC610" s="126"/>
      <c r="BD610" s="126"/>
      <c r="BE610" s="126"/>
      <c r="BF610" s="126"/>
      <c r="BG610" s="126"/>
      <c r="BJ610" s="126"/>
      <c r="BT610" s="126"/>
      <c r="CD610" s="126"/>
      <c r="CN610" s="126"/>
      <c r="CX610" s="126"/>
      <c r="DH610" s="126"/>
      <c r="DR610" s="126"/>
      <c r="EB610" s="126"/>
      <c r="EL610" s="126"/>
      <c r="EV610" s="126"/>
      <c r="FF610" s="126"/>
      <c r="FP610" s="126"/>
      <c r="FZ610" s="126"/>
      <c r="GJ610" s="126"/>
      <c r="GT610" s="126"/>
      <c r="HD610" s="126"/>
      <c r="HN610" s="126"/>
      <c r="HX610" s="126"/>
    </row>
    <row xmlns:x14ac="http://schemas.microsoft.com/office/spreadsheetml/2009/9/ac" r="611" s="3" customFormat="true" x14ac:dyDescent="0.25">
      <c r="A611" s="396"/>
      <c r="B611" s="126"/>
      <c r="L611" s="126"/>
      <c r="V611" s="126"/>
      <c r="AF611" s="126"/>
      <c r="AP611" s="126"/>
      <c r="AZ611" s="126"/>
      <c r="BA611" s="126"/>
      <c r="BB611" s="126"/>
      <c r="BC611" s="126"/>
      <c r="BD611" s="126"/>
      <c r="BE611" s="126"/>
      <c r="BF611" s="126"/>
      <c r="BG611" s="126"/>
      <c r="BJ611" s="126"/>
      <c r="BT611" s="126"/>
      <c r="CD611" s="126"/>
      <c r="CN611" s="126"/>
      <c r="CX611" s="126"/>
      <c r="DH611" s="126"/>
      <c r="DR611" s="126"/>
      <c r="EB611" s="126"/>
      <c r="EL611" s="126"/>
      <c r="EV611" s="126"/>
      <c r="FF611" s="126"/>
      <c r="FP611" s="126"/>
      <c r="FZ611" s="126"/>
      <c r="GJ611" s="126"/>
      <c r="GT611" s="126"/>
      <c r="HD611" s="126"/>
      <c r="HN611" s="126"/>
      <c r="HX611" s="126"/>
    </row>
    <row xmlns:x14ac="http://schemas.microsoft.com/office/spreadsheetml/2009/9/ac" r="612" s="3" customFormat="true" x14ac:dyDescent="0.25">
      <c r="A612" s="396"/>
      <c r="B612" s="126"/>
      <c r="L612" s="126"/>
      <c r="V612" s="126"/>
      <c r="AF612" s="126"/>
      <c r="AP612" s="126"/>
      <c r="AZ612" s="126"/>
      <c r="BA612" s="126"/>
      <c r="BB612" s="126"/>
      <c r="BC612" s="126"/>
      <c r="BD612" s="126"/>
      <c r="BE612" s="126"/>
      <c r="BF612" s="126"/>
      <c r="BG612" s="126"/>
      <c r="BJ612" s="126"/>
      <c r="BT612" s="126"/>
      <c r="CD612" s="126"/>
      <c r="CN612" s="126"/>
      <c r="CX612" s="126"/>
      <c r="DH612" s="126"/>
      <c r="DR612" s="126"/>
      <c r="EB612" s="126"/>
      <c r="EL612" s="126"/>
      <c r="EV612" s="126"/>
      <c r="FF612" s="126"/>
      <c r="FP612" s="126"/>
      <c r="FZ612" s="126"/>
      <c r="GJ612" s="126"/>
      <c r="GT612" s="126"/>
      <c r="HD612" s="126"/>
      <c r="HN612" s="126"/>
      <c r="HX612" s="126"/>
    </row>
    <row xmlns:x14ac="http://schemas.microsoft.com/office/spreadsheetml/2009/9/ac" r="613" s="3" customFormat="true" x14ac:dyDescent="0.25">
      <c r="A613" s="396"/>
      <c r="B613" s="126"/>
      <c r="L613" s="126"/>
      <c r="V613" s="126"/>
      <c r="AF613" s="126"/>
      <c r="AP613" s="126"/>
      <c r="AZ613" s="126"/>
      <c r="BA613" s="126"/>
      <c r="BB613" s="126"/>
      <c r="BC613" s="126"/>
      <c r="BD613" s="126"/>
      <c r="BE613" s="126"/>
      <c r="BF613" s="126"/>
      <c r="BG613" s="126"/>
      <c r="BJ613" s="126"/>
      <c r="BT613" s="126"/>
      <c r="CD613" s="126"/>
      <c r="CN613" s="126"/>
      <c r="CX613" s="126"/>
      <c r="DH613" s="126"/>
      <c r="DR613" s="126"/>
      <c r="EB613" s="126"/>
      <c r="EL613" s="126"/>
      <c r="EV613" s="126"/>
      <c r="FF613" s="126"/>
      <c r="FP613" s="126"/>
      <c r="FZ613" s="126"/>
      <c r="GJ613" s="126"/>
      <c r="GT613" s="126"/>
      <c r="HD613" s="126"/>
      <c r="HN613" s="126"/>
      <c r="HX613" s="126"/>
    </row>
    <row xmlns:x14ac="http://schemas.microsoft.com/office/spreadsheetml/2009/9/ac" r="614" s="3" customFormat="true" x14ac:dyDescent="0.25">
      <c r="A614" s="396"/>
      <c r="B614" s="126"/>
      <c r="L614" s="126"/>
      <c r="V614" s="126"/>
      <c r="AF614" s="126"/>
      <c r="AP614" s="126"/>
      <c r="AZ614" s="126"/>
      <c r="BA614" s="126"/>
      <c r="BB614" s="126"/>
      <c r="BC614" s="126"/>
      <c r="BD614" s="126"/>
      <c r="BE614" s="126"/>
      <c r="BF614" s="126"/>
      <c r="BG614" s="126"/>
      <c r="BJ614" s="126"/>
      <c r="BT614" s="126"/>
      <c r="CD614" s="126"/>
      <c r="CN614" s="126"/>
      <c r="CX614" s="126"/>
      <c r="DH614" s="126"/>
      <c r="DR614" s="126"/>
      <c r="EB614" s="126"/>
      <c r="EL614" s="126"/>
      <c r="EV614" s="126"/>
      <c r="FF614" s="126"/>
      <c r="FP614" s="126"/>
      <c r="FZ614" s="126"/>
      <c r="GJ614" s="126"/>
      <c r="GT614" s="126"/>
      <c r="HD614" s="126"/>
      <c r="HN614" s="126"/>
      <c r="HX614" s="126"/>
    </row>
    <row xmlns:x14ac="http://schemas.microsoft.com/office/spreadsheetml/2009/9/ac" r="615" s="3" customFormat="true" x14ac:dyDescent="0.25">
      <c r="A615" s="396"/>
      <c r="B615" s="126"/>
      <c r="L615" s="126"/>
      <c r="V615" s="126"/>
      <c r="AF615" s="126"/>
      <c r="AP615" s="126"/>
      <c r="AZ615" s="126"/>
      <c r="BA615" s="126"/>
      <c r="BB615" s="126"/>
      <c r="BC615" s="126"/>
      <c r="BD615" s="126"/>
      <c r="BE615" s="126"/>
      <c r="BF615" s="126"/>
      <c r="BG615" s="126"/>
      <c r="BJ615" s="126"/>
      <c r="BT615" s="126"/>
      <c r="CD615" s="126"/>
      <c r="CN615" s="126"/>
      <c r="CX615" s="126"/>
      <c r="DH615" s="126"/>
      <c r="DR615" s="126"/>
      <c r="EB615" s="126"/>
      <c r="EL615" s="126"/>
      <c r="EV615" s="126"/>
      <c r="FF615" s="126"/>
      <c r="FP615" s="126"/>
      <c r="FZ615" s="126"/>
      <c r="GJ615" s="126"/>
      <c r="GT615" s="126"/>
      <c r="HD615" s="126"/>
      <c r="HN615" s="126"/>
      <c r="HX615" s="126"/>
    </row>
    <row xmlns:x14ac="http://schemas.microsoft.com/office/spreadsheetml/2009/9/ac" r="616" s="3" customFormat="true" x14ac:dyDescent="0.25">
      <c r="A616" s="396"/>
      <c r="B616" s="126"/>
      <c r="L616" s="126"/>
      <c r="V616" s="126"/>
      <c r="AF616" s="126"/>
      <c r="AP616" s="126"/>
      <c r="AZ616" s="126"/>
      <c r="BA616" s="126"/>
      <c r="BB616" s="126"/>
      <c r="BC616" s="126"/>
      <c r="BD616" s="126"/>
      <c r="BE616" s="126"/>
      <c r="BF616" s="126"/>
      <c r="BG616" s="126"/>
      <c r="BJ616" s="126"/>
      <c r="BT616" s="126"/>
      <c r="CD616" s="126"/>
      <c r="CN616" s="126"/>
      <c r="CX616" s="126"/>
      <c r="DH616" s="126"/>
      <c r="DR616" s="126"/>
      <c r="EB616" s="126"/>
      <c r="EL616" s="126"/>
      <c r="EV616" s="126"/>
      <c r="FF616" s="126"/>
      <c r="FP616" s="126"/>
      <c r="FZ616" s="126"/>
      <c r="GJ616" s="126"/>
      <c r="GT616" s="126"/>
      <c r="HD616" s="126"/>
      <c r="HN616" s="126"/>
      <c r="HX616" s="126"/>
    </row>
    <row xmlns:x14ac="http://schemas.microsoft.com/office/spreadsheetml/2009/9/ac" r="617" s="3" customFormat="true" x14ac:dyDescent="0.25">
      <c r="A617" s="396"/>
      <c r="B617" s="126"/>
      <c r="L617" s="126"/>
      <c r="V617" s="126"/>
      <c r="AF617" s="126"/>
      <c r="AP617" s="126"/>
      <c r="AZ617" s="126"/>
      <c r="BA617" s="126"/>
      <c r="BB617" s="126"/>
      <c r="BC617" s="126"/>
      <c r="BD617" s="126"/>
      <c r="BE617" s="126"/>
      <c r="BF617" s="126"/>
      <c r="BG617" s="126"/>
      <c r="BJ617" s="126"/>
      <c r="BT617" s="126"/>
      <c r="CD617" s="126"/>
      <c r="CN617" s="126"/>
      <c r="CX617" s="126"/>
      <c r="DH617" s="126"/>
      <c r="DR617" s="126"/>
      <c r="EB617" s="126"/>
      <c r="EL617" s="126"/>
      <c r="EV617" s="126"/>
      <c r="FF617" s="126"/>
      <c r="FP617" s="126"/>
      <c r="FZ617" s="126"/>
      <c r="GJ617" s="126"/>
      <c r="GT617" s="126"/>
      <c r="HD617" s="126"/>
      <c r="HN617" s="126"/>
      <c r="HX617" s="126"/>
    </row>
    <row xmlns:x14ac="http://schemas.microsoft.com/office/spreadsheetml/2009/9/ac" r="618" s="3" customFormat="true" x14ac:dyDescent="0.25">
      <c r="A618" s="396"/>
      <c r="B618" s="126"/>
      <c r="L618" s="126"/>
      <c r="V618" s="126"/>
      <c r="AF618" s="126"/>
      <c r="AP618" s="126"/>
      <c r="AZ618" s="126"/>
      <c r="BA618" s="126"/>
      <c r="BB618" s="126"/>
      <c r="BC618" s="126"/>
      <c r="BD618" s="126"/>
      <c r="BE618" s="126"/>
      <c r="BF618" s="126"/>
      <c r="BG618" s="126"/>
      <c r="BJ618" s="126"/>
      <c r="BT618" s="126"/>
      <c r="CD618" s="126"/>
      <c r="CN618" s="126"/>
      <c r="CX618" s="126"/>
      <c r="DH618" s="126"/>
      <c r="DR618" s="126"/>
      <c r="EB618" s="126"/>
      <c r="EL618" s="126"/>
      <c r="EV618" s="126"/>
      <c r="FF618" s="126"/>
      <c r="FP618" s="126"/>
      <c r="FZ618" s="126"/>
      <c r="GJ618" s="126"/>
      <c r="GT618" s="126"/>
      <c r="HD618" s="126"/>
      <c r="HN618" s="126"/>
      <c r="HX618" s="126"/>
    </row>
    <row xmlns:x14ac="http://schemas.microsoft.com/office/spreadsheetml/2009/9/ac" r="619" s="3" customFormat="true" x14ac:dyDescent="0.25">
      <c r="A619" s="396"/>
      <c r="B619" s="126"/>
      <c r="L619" s="126"/>
      <c r="V619" s="126"/>
      <c r="AF619" s="126"/>
      <c r="AP619" s="126"/>
      <c r="AZ619" s="126"/>
      <c r="BA619" s="126"/>
      <c r="BB619" s="126"/>
      <c r="BC619" s="126"/>
      <c r="BD619" s="126"/>
      <c r="BE619" s="126"/>
      <c r="BF619" s="126"/>
      <c r="BG619" s="126"/>
      <c r="BJ619" s="126"/>
      <c r="BT619" s="126"/>
      <c r="CD619" s="126"/>
      <c r="CN619" s="126"/>
      <c r="CX619" s="126"/>
      <c r="DH619" s="126"/>
      <c r="DR619" s="126"/>
      <c r="EB619" s="126"/>
      <c r="EL619" s="126"/>
      <c r="EV619" s="126"/>
      <c r="FF619" s="126"/>
      <c r="FP619" s="126"/>
      <c r="FZ619" s="126"/>
      <c r="GJ619" s="126"/>
      <c r="GT619" s="126"/>
      <c r="HD619" s="126"/>
      <c r="HN619" s="126"/>
      <c r="HX619" s="126"/>
    </row>
    <row xmlns:x14ac="http://schemas.microsoft.com/office/spreadsheetml/2009/9/ac" r="620" s="3" customFormat="true" x14ac:dyDescent="0.25">
      <c r="A620" s="396"/>
      <c r="B620" s="126"/>
      <c r="L620" s="126"/>
      <c r="V620" s="126"/>
      <c r="AF620" s="126"/>
      <c r="AP620" s="126"/>
      <c r="AZ620" s="126"/>
      <c r="BA620" s="126"/>
      <c r="BB620" s="126"/>
      <c r="BC620" s="126"/>
      <c r="BD620" s="126"/>
      <c r="BE620" s="126"/>
      <c r="BF620" s="126"/>
      <c r="BG620" s="126"/>
      <c r="BJ620" s="126"/>
      <c r="BT620" s="126"/>
      <c r="CD620" s="126"/>
      <c r="CN620" s="126"/>
      <c r="CX620" s="126"/>
      <c r="DH620" s="126"/>
      <c r="DR620" s="126"/>
      <c r="EB620" s="126"/>
      <c r="EL620" s="126"/>
      <c r="EV620" s="126"/>
      <c r="FF620" s="126"/>
      <c r="FP620" s="126"/>
      <c r="FZ620" s="126"/>
      <c r="GJ620" s="126"/>
      <c r="GT620" s="126"/>
      <c r="HD620" s="126"/>
      <c r="HN620" s="126"/>
      <c r="HX620" s="126"/>
    </row>
    <row xmlns:x14ac="http://schemas.microsoft.com/office/spreadsheetml/2009/9/ac" r="621" s="3" customFormat="true" x14ac:dyDescent="0.25">
      <c r="A621" s="396"/>
      <c r="B621" s="126"/>
      <c r="L621" s="126"/>
      <c r="V621" s="126"/>
      <c r="AF621" s="126"/>
      <c r="AP621" s="126"/>
      <c r="AZ621" s="126"/>
      <c r="BA621" s="126"/>
      <c r="BB621" s="126"/>
      <c r="BC621" s="126"/>
      <c r="BD621" s="126"/>
      <c r="BE621" s="126"/>
      <c r="BF621" s="126"/>
      <c r="BG621" s="126"/>
      <c r="BJ621" s="126"/>
      <c r="BT621" s="126"/>
      <c r="CD621" s="126"/>
      <c r="CN621" s="126"/>
      <c r="CX621" s="126"/>
      <c r="DH621" s="126"/>
      <c r="DR621" s="126"/>
      <c r="EB621" s="126"/>
      <c r="EL621" s="126"/>
      <c r="EV621" s="126"/>
      <c r="FF621" s="126"/>
      <c r="FP621" s="126"/>
      <c r="FZ621" s="126"/>
      <c r="GJ621" s="126"/>
      <c r="GT621" s="126"/>
      <c r="HD621" s="126"/>
      <c r="HN621" s="126"/>
      <c r="HX621" s="126"/>
    </row>
    <row xmlns:x14ac="http://schemas.microsoft.com/office/spreadsheetml/2009/9/ac" r="622" s="3" customFormat="true" x14ac:dyDescent="0.25">
      <c r="A622" s="396"/>
      <c r="B622" s="126"/>
      <c r="L622" s="126"/>
      <c r="V622" s="126"/>
      <c r="AF622" s="126"/>
      <c r="AP622" s="126"/>
      <c r="AZ622" s="126"/>
      <c r="BA622" s="126"/>
      <c r="BB622" s="126"/>
      <c r="BC622" s="126"/>
      <c r="BD622" s="126"/>
      <c r="BE622" s="126"/>
      <c r="BF622" s="126"/>
      <c r="BG622" s="126"/>
      <c r="BJ622" s="126"/>
      <c r="BT622" s="126"/>
      <c r="CD622" s="126"/>
      <c r="CN622" s="126"/>
      <c r="CX622" s="126"/>
      <c r="DH622" s="126"/>
      <c r="DR622" s="126"/>
      <c r="EB622" s="126"/>
      <c r="EL622" s="126"/>
      <c r="EV622" s="126"/>
      <c r="FF622" s="126"/>
      <c r="FP622" s="126"/>
      <c r="FZ622" s="126"/>
      <c r="GJ622" s="126"/>
      <c r="GT622" s="126"/>
      <c r="HD622" s="126"/>
      <c r="HN622" s="126"/>
      <c r="HX622" s="126"/>
    </row>
    <row xmlns:x14ac="http://schemas.microsoft.com/office/spreadsheetml/2009/9/ac" r="623" s="3" customFormat="true" x14ac:dyDescent="0.25">
      <c r="A623" s="396"/>
      <c r="B623" s="126"/>
      <c r="L623" s="126"/>
      <c r="V623" s="126"/>
      <c r="AF623" s="126"/>
      <c r="AP623" s="126"/>
      <c r="AZ623" s="126"/>
      <c r="BA623" s="126"/>
      <c r="BB623" s="126"/>
      <c r="BC623" s="126"/>
      <c r="BD623" s="126"/>
      <c r="BE623" s="126"/>
      <c r="BF623" s="126"/>
      <c r="BG623" s="126"/>
      <c r="BJ623" s="126"/>
      <c r="BT623" s="126"/>
      <c r="CD623" s="126"/>
      <c r="CN623" s="126"/>
      <c r="CX623" s="126"/>
      <c r="DH623" s="126"/>
      <c r="DR623" s="126"/>
      <c r="EB623" s="126"/>
      <c r="EL623" s="126"/>
      <c r="EV623" s="126"/>
      <c r="FF623" s="126"/>
      <c r="FP623" s="126"/>
      <c r="FZ623" s="126"/>
      <c r="GJ623" s="126"/>
      <c r="GT623" s="126"/>
      <c r="HD623" s="126"/>
      <c r="HN623" s="126"/>
      <c r="HX623" s="126"/>
    </row>
    <row xmlns:x14ac="http://schemas.microsoft.com/office/spreadsheetml/2009/9/ac" r="624" s="3" customFormat="true" x14ac:dyDescent="0.25">
      <c r="A624" s="396"/>
      <c r="B624" s="126"/>
      <c r="L624" s="126"/>
      <c r="V624" s="126"/>
      <c r="AF624" s="126"/>
      <c r="AP624" s="126"/>
      <c r="AZ624" s="126"/>
      <c r="BA624" s="126"/>
      <c r="BB624" s="126"/>
      <c r="BC624" s="126"/>
      <c r="BD624" s="126"/>
      <c r="BE624" s="126"/>
      <c r="BF624" s="126"/>
      <c r="BG624" s="126"/>
      <c r="BJ624" s="126"/>
      <c r="BT624" s="126"/>
      <c r="CD624" s="126"/>
      <c r="CN624" s="126"/>
      <c r="CX624" s="126"/>
      <c r="DH624" s="126"/>
      <c r="DR624" s="126"/>
      <c r="EB624" s="126"/>
      <c r="EL624" s="126"/>
      <c r="EV624" s="126"/>
      <c r="FF624" s="126"/>
      <c r="FP624" s="126"/>
      <c r="FZ624" s="126"/>
      <c r="GJ624" s="126"/>
      <c r="GT624" s="126"/>
      <c r="HD624" s="126"/>
      <c r="HN624" s="126"/>
      <c r="HX624" s="126"/>
    </row>
    <row xmlns:x14ac="http://schemas.microsoft.com/office/spreadsheetml/2009/9/ac" r="625" s="3" customFormat="true" x14ac:dyDescent="0.25">
      <c r="A625" s="396"/>
      <c r="B625" s="126"/>
      <c r="L625" s="126"/>
      <c r="V625" s="126"/>
      <c r="AF625" s="126"/>
      <c r="AP625" s="126"/>
      <c r="AZ625" s="126"/>
      <c r="BA625" s="126"/>
      <c r="BB625" s="126"/>
      <c r="BC625" s="126"/>
      <c r="BD625" s="126"/>
      <c r="BE625" s="126"/>
      <c r="BF625" s="126"/>
      <c r="BG625" s="126"/>
      <c r="BJ625" s="126"/>
      <c r="BT625" s="126"/>
      <c r="CD625" s="126"/>
      <c r="CN625" s="126"/>
      <c r="CX625" s="126"/>
      <c r="DH625" s="126"/>
      <c r="DR625" s="126"/>
      <c r="EB625" s="126"/>
      <c r="EL625" s="126"/>
      <c r="EV625" s="126"/>
      <c r="FF625" s="126"/>
      <c r="FP625" s="126"/>
      <c r="FZ625" s="126"/>
      <c r="GJ625" s="126"/>
      <c r="GT625" s="126"/>
      <c r="HD625" s="126"/>
      <c r="HN625" s="126"/>
      <c r="HX625" s="126"/>
    </row>
    <row xmlns:x14ac="http://schemas.microsoft.com/office/spreadsheetml/2009/9/ac" r="626" s="3" customFormat="true" x14ac:dyDescent="0.25">
      <c r="A626" s="396"/>
      <c r="B626" s="126"/>
      <c r="L626" s="126"/>
      <c r="V626" s="126"/>
      <c r="AF626" s="126"/>
      <c r="AP626" s="126"/>
      <c r="AZ626" s="126"/>
      <c r="BA626" s="126"/>
      <c r="BB626" s="126"/>
      <c r="BC626" s="126"/>
      <c r="BD626" s="126"/>
      <c r="BE626" s="126"/>
      <c r="BF626" s="126"/>
      <c r="BG626" s="126"/>
      <c r="BJ626" s="126"/>
      <c r="BT626" s="126"/>
      <c r="CD626" s="126"/>
      <c r="CN626" s="126"/>
      <c r="CX626" s="126"/>
      <c r="DH626" s="126"/>
      <c r="DR626" s="126"/>
      <c r="EB626" s="126"/>
      <c r="EL626" s="126"/>
      <c r="EV626" s="126"/>
      <c r="FF626" s="126"/>
      <c r="FP626" s="126"/>
      <c r="FZ626" s="126"/>
      <c r="GJ626" s="126"/>
      <c r="GT626" s="126"/>
      <c r="HD626" s="126"/>
      <c r="HN626" s="126"/>
      <c r="HX626" s="126"/>
    </row>
    <row xmlns:x14ac="http://schemas.microsoft.com/office/spreadsheetml/2009/9/ac" r="627" s="3" customFormat="true" x14ac:dyDescent="0.25">
      <c r="A627" s="396"/>
      <c r="B627" s="126"/>
      <c r="L627" s="126"/>
      <c r="V627" s="126"/>
      <c r="AF627" s="126"/>
      <c r="AP627" s="126"/>
      <c r="AZ627" s="126"/>
      <c r="BA627" s="126"/>
      <c r="BB627" s="126"/>
      <c r="BC627" s="126"/>
      <c r="BD627" s="126"/>
      <c r="BE627" s="126"/>
      <c r="BF627" s="126"/>
      <c r="BG627" s="126"/>
      <c r="BJ627" s="126"/>
      <c r="BT627" s="126"/>
      <c r="CD627" s="126"/>
      <c r="CN627" s="126"/>
      <c r="CX627" s="126"/>
      <c r="DH627" s="126"/>
      <c r="DR627" s="126"/>
      <c r="EB627" s="126"/>
      <c r="EL627" s="126"/>
      <c r="EV627" s="126"/>
      <c r="FF627" s="126"/>
      <c r="FP627" s="126"/>
      <c r="FZ627" s="126"/>
      <c r="GJ627" s="126"/>
      <c r="GT627" s="126"/>
      <c r="HD627" s="126"/>
      <c r="HN627" s="126"/>
      <c r="HX627" s="126"/>
    </row>
    <row xmlns:x14ac="http://schemas.microsoft.com/office/spreadsheetml/2009/9/ac" r="628" s="3" customFormat="true" x14ac:dyDescent="0.25">
      <c r="A628" s="396"/>
      <c r="B628" s="126"/>
      <c r="L628" s="126"/>
      <c r="V628" s="126"/>
      <c r="AF628" s="126"/>
      <c r="AP628" s="126"/>
      <c r="AZ628" s="126"/>
      <c r="BA628" s="126"/>
      <c r="BB628" s="126"/>
      <c r="BC628" s="126"/>
      <c r="BD628" s="126"/>
      <c r="BE628" s="126"/>
      <c r="BF628" s="126"/>
      <c r="BG628" s="126"/>
      <c r="BJ628" s="126"/>
      <c r="BT628" s="126"/>
      <c r="CD628" s="126"/>
      <c r="CN628" s="126"/>
      <c r="CX628" s="126"/>
      <c r="DH628" s="126"/>
      <c r="DR628" s="126"/>
      <c r="EB628" s="126"/>
      <c r="EL628" s="126"/>
      <c r="EV628" s="126"/>
      <c r="FF628" s="126"/>
      <c r="FP628" s="126"/>
      <c r="FZ628" s="126"/>
      <c r="GJ628" s="126"/>
      <c r="GT628" s="126"/>
      <c r="HD628" s="126"/>
      <c r="HN628" s="126"/>
      <c r="HX628" s="126"/>
    </row>
    <row xmlns:x14ac="http://schemas.microsoft.com/office/spreadsheetml/2009/9/ac" r="629" s="3" customFormat="true" x14ac:dyDescent="0.25">
      <c r="A629" s="396"/>
      <c r="B629" s="126"/>
      <c r="L629" s="126"/>
      <c r="V629" s="126"/>
      <c r="AF629" s="126"/>
      <c r="AP629" s="126"/>
      <c r="AZ629" s="126"/>
      <c r="BA629" s="126"/>
      <c r="BB629" s="126"/>
      <c r="BC629" s="126"/>
      <c r="BD629" s="126"/>
      <c r="BE629" s="126"/>
      <c r="BF629" s="126"/>
      <c r="BG629" s="126"/>
      <c r="BJ629" s="126"/>
      <c r="BT629" s="126"/>
      <c r="CD629" s="126"/>
      <c r="CN629" s="126"/>
      <c r="CX629" s="126"/>
      <c r="DH629" s="126"/>
      <c r="DR629" s="126"/>
      <c r="EB629" s="126"/>
      <c r="EL629" s="126"/>
      <c r="EV629" s="126"/>
      <c r="FF629" s="126"/>
      <c r="FP629" s="126"/>
      <c r="FZ629" s="126"/>
      <c r="GJ629" s="126"/>
      <c r="GT629" s="126"/>
      <c r="HD629" s="126"/>
      <c r="HN629" s="126"/>
      <c r="HX629" s="126"/>
    </row>
    <row xmlns:x14ac="http://schemas.microsoft.com/office/spreadsheetml/2009/9/ac" r="630" s="3" customFormat="true" x14ac:dyDescent="0.25">
      <c r="A630" s="396"/>
      <c r="B630" s="126"/>
      <c r="L630" s="126"/>
      <c r="V630" s="126"/>
      <c r="AF630" s="126"/>
      <c r="AP630" s="126"/>
      <c r="AZ630" s="126"/>
      <c r="BA630" s="126"/>
      <c r="BB630" s="126"/>
      <c r="BC630" s="126"/>
      <c r="BD630" s="126"/>
      <c r="BE630" s="126"/>
      <c r="BF630" s="126"/>
      <c r="BG630" s="126"/>
      <c r="BJ630" s="126"/>
      <c r="BT630" s="126"/>
      <c r="CD630" s="126"/>
      <c r="CN630" s="126"/>
      <c r="CX630" s="126"/>
      <c r="DH630" s="126"/>
      <c r="DR630" s="126"/>
      <c r="EB630" s="126"/>
      <c r="EL630" s="126"/>
      <c r="EV630" s="126"/>
      <c r="FF630" s="126"/>
      <c r="FP630" s="126"/>
      <c r="FZ630" s="126"/>
      <c r="GJ630" s="126"/>
      <c r="GT630" s="126"/>
      <c r="HD630" s="126"/>
      <c r="HN630" s="126"/>
      <c r="HX630" s="126"/>
    </row>
    <row xmlns:x14ac="http://schemas.microsoft.com/office/spreadsheetml/2009/9/ac" r="631" s="3" customFormat="true" x14ac:dyDescent="0.25">
      <c r="A631" s="396"/>
      <c r="B631" s="126"/>
      <c r="L631" s="126"/>
      <c r="V631" s="126"/>
      <c r="AF631" s="126"/>
      <c r="AP631" s="126"/>
      <c r="AZ631" s="126"/>
      <c r="BA631" s="126"/>
      <c r="BB631" s="126"/>
      <c r="BC631" s="126"/>
      <c r="BD631" s="126"/>
      <c r="BE631" s="126"/>
      <c r="BF631" s="126"/>
      <c r="BG631" s="126"/>
      <c r="BJ631" s="126"/>
      <c r="BT631" s="126"/>
      <c r="CD631" s="126"/>
      <c r="CN631" s="126"/>
      <c r="CX631" s="126"/>
      <c r="DH631" s="126"/>
      <c r="DR631" s="126"/>
      <c r="EB631" s="126"/>
      <c r="EL631" s="126"/>
      <c r="EV631" s="126"/>
      <c r="FF631" s="126"/>
      <c r="FP631" s="126"/>
      <c r="FZ631" s="126"/>
      <c r="GJ631" s="126"/>
      <c r="GT631" s="126"/>
      <c r="HD631" s="126"/>
      <c r="HN631" s="126"/>
      <c r="HX631" s="126"/>
    </row>
    <row xmlns:x14ac="http://schemas.microsoft.com/office/spreadsheetml/2009/9/ac" r="632" s="3" customFormat="true" x14ac:dyDescent="0.25">
      <c r="A632" s="396"/>
      <c r="B632" s="126"/>
      <c r="L632" s="126"/>
      <c r="V632" s="126"/>
      <c r="AF632" s="126"/>
      <c r="AP632" s="126"/>
      <c r="AZ632" s="126"/>
      <c r="BA632" s="126"/>
      <c r="BB632" s="126"/>
      <c r="BC632" s="126"/>
      <c r="BD632" s="126"/>
      <c r="BE632" s="126"/>
      <c r="BF632" s="126"/>
      <c r="BG632" s="126"/>
      <c r="BJ632" s="126"/>
      <c r="BT632" s="126"/>
      <c r="CD632" s="126"/>
      <c r="CN632" s="126"/>
      <c r="CX632" s="126"/>
      <c r="DH632" s="126"/>
      <c r="DR632" s="126"/>
      <c r="EB632" s="126"/>
      <c r="EL632" s="126"/>
      <c r="EV632" s="126"/>
      <c r="FF632" s="126"/>
      <c r="FP632" s="126"/>
      <c r="FZ632" s="126"/>
      <c r="GJ632" s="126"/>
      <c r="GT632" s="126"/>
      <c r="HD632" s="126"/>
      <c r="HN632" s="126"/>
      <c r="HX632" s="126"/>
    </row>
    <row xmlns:x14ac="http://schemas.microsoft.com/office/spreadsheetml/2009/9/ac" r="633" s="3" customFormat="true" x14ac:dyDescent="0.25">
      <c r="A633" s="396"/>
      <c r="B633" s="126"/>
      <c r="L633" s="126"/>
      <c r="V633" s="126"/>
      <c r="AF633" s="126"/>
      <c r="AP633" s="126"/>
      <c r="AZ633" s="126"/>
      <c r="BA633" s="126"/>
      <c r="BB633" s="126"/>
      <c r="BC633" s="126"/>
      <c r="BD633" s="126"/>
      <c r="BE633" s="126"/>
      <c r="BF633" s="126"/>
      <c r="BG633" s="126"/>
      <c r="BJ633" s="126"/>
      <c r="BT633" s="126"/>
      <c r="CD633" s="126"/>
      <c r="CN633" s="126"/>
      <c r="CX633" s="126"/>
      <c r="DH633" s="126"/>
      <c r="DR633" s="126"/>
      <c r="EB633" s="126"/>
      <c r="EL633" s="126"/>
      <c r="EV633" s="126"/>
      <c r="FF633" s="126"/>
      <c r="FP633" s="126"/>
      <c r="FZ633" s="126"/>
      <c r="GJ633" s="126"/>
      <c r="GT633" s="126"/>
      <c r="HD633" s="126"/>
      <c r="HN633" s="126"/>
      <c r="HX633" s="126"/>
    </row>
    <row xmlns:x14ac="http://schemas.microsoft.com/office/spreadsheetml/2009/9/ac" r="634" s="3" customFormat="true" x14ac:dyDescent="0.25">
      <c r="A634" s="396"/>
      <c r="B634" s="126"/>
      <c r="L634" s="126"/>
      <c r="V634" s="126"/>
      <c r="AF634" s="126"/>
      <c r="AP634" s="126"/>
      <c r="AZ634" s="126"/>
      <c r="BA634" s="126"/>
      <c r="BB634" s="126"/>
      <c r="BC634" s="126"/>
      <c r="BD634" s="126"/>
      <c r="BE634" s="126"/>
      <c r="BF634" s="126"/>
      <c r="BG634" s="126"/>
      <c r="BJ634" s="126"/>
      <c r="BT634" s="126"/>
      <c r="CD634" s="126"/>
      <c r="CN634" s="126"/>
      <c r="CX634" s="126"/>
      <c r="DH634" s="126"/>
      <c r="DR634" s="126"/>
      <c r="EB634" s="126"/>
      <c r="EL634" s="126"/>
      <c r="EV634" s="126"/>
      <c r="FF634" s="126"/>
      <c r="FP634" s="126"/>
      <c r="FZ634" s="126"/>
      <c r="GJ634" s="126"/>
      <c r="GT634" s="126"/>
      <c r="HD634" s="126"/>
      <c r="HN634" s="126"/>
      <c r="HX634" s="126"/>
    </row>
    <row xmlns:x14ac="http://schemas.microsoft.com/office/spreadsheetml/2009/9/ac" r="635" s="3" customFormat="true" x14ac:dyDescent="0.25">
      <c r="A635" s="396"/>
      <c r="B635" s="126"/>
      <c r="L635" s="126"/>
      <c r="V635" s="126"/>
      <c r="AF635" s="126"/>
      <c r="AP635" s="126"/>
      <c r="AZ635" s="126"/>
      <c r="BA635" s="126"/>
      <c r="BB635" s="126"/>
      <c r="BC635" s="126"/>
      <c r="BD635" s="126"/>
      <c r="BE635" s="126"/>
      <c r="BF635" s="126"/>
      <c r="BG635" s="126"/>
      <c r="BJ635" s="126"/>
      <c r="BT635" s="126"/>
      <c r="CD635" s="126"/>
      <c r="CN635" s="126"/>
      <c r="CX635" s="126"/>
      <c r="DH635" s="126"/>
      <c r="DR635" s="126"/>
      <c r="EB635" s="126"/>
      <c r="EL635" s="126"/>
      <c r="EV635" s="126"/>
      <c r="FF635" s="126"/>
      <c r="FP635" s="126"/>
      <c r="FZ635" s="126"/>
      <c r="GJ635" s="126"/>
      <c r="GT635" s="126"/>
      <c r="HD635" s="126"/>
      <c r="HN635" s="126"/>
      <c r="HX635" s="126"/>
    </row>
    <row xmlns:x14ac="http://schemas.microsoft.com/office/spreadsheetml/2009/9/ac" r="636" s="3" customFormat="true" x14ac:dyDescent="0.25">
      <c r="A636" s="396"/>
      <c r="B636" s="126"/>
      <c r="L636" s="126"/>
      <c r="V636" s="126"/>
      <c r="AF636" s="126"/>
      <c r="AP636" s="126"/>
      <c r="AZ636" s="126"/>
      <c r="BA636" s="126"/>
      <c r="BB636" s="126"/>
      <c r="BC636" s="126"/>
      <c r="BD636" s="126"/>
      <c r="BE636" s="126"/>
      <c r="BF636" s="126"/>
      <c r="BG636" s="126"/>
      <c r="BJ636" s="126"/>
      <c r="BT636" s="126"/>
      <c r="CD636" s="126"/>
      <c r="CN636" s="126"/>
      <c r="CX636" s="126"/>
      <c r="DH636" s="126"/>
      <c r="DR636" s="126"/>
      <c r="EB636" s="126"/>
      <c r="EL636" s="126"/>
      <c r="EV636" s="126"/>
      <c r="FF636" s="126"/>
      <c r="FP636" s="126"/>
      <c r="FZ636" s="126"/>
      <c r="GJ636" s="126"/>
      <c r="GT636" s="126"/>
      <c r="HD636" s="126"/>
      <c r="HN636" s="126"/>
      <c r="HX636" s="126"/>
    </row>
    <row xmlns:x14ac="http://schemas.microsoft.com/office/spreadsheetml/2009/9/ac" r="637" s="3" customFormat="true" x14ac:dyDescent="0.25">
      <c r="A637" s="396"/>
      <c r="B637" s="126"/>
      <c r="L637" s="126"/>
      <c r="V637" s="126"/>
      <c r="AF637" s="126"/>
      <c r="AP637" s="126"/>
      <c r="AZ637" s="126"/>
      <c r="BA637" s="126"/>
      <c r="BB637" s="126"/>
      <c r="BC637" s="126"/>
      <c r="BD637" s="126"/>
      <c r="BE637" s="126"/>
      <c r="BF637" s="126"/>
      <c r="BG637" s="126"/>
      <c r="BJ637" s="126"/>
      <c r="BT637" s="126"/>
      <c r="CD637" s="126"/>
      <c r="CN637" s="126"/>
      <c r="CX637" s="126"/>
      <c r="DH637" s="126"/>
      <c r="DR637" s="126"/>
      <c r="EB637" s="126"/>
      <c r="EL637" s="126"/>
      <c r="EV637" s="126"/>
      <c r="FF637" s="126"/>
      <c r="FP637" s="126"/>
      <c r="FZ637" s="126"/>
      <c r="GJ637" s="126"/>
      <c r="GT637" s="126"/>
      <c r="HD637" s="126"/>
      <c r="HN637" s="126"/>
      <c r="HX637" s="126"/>
    </row>
  </sheetData>
  <mergeCells count="15">
    <mergeCell ref="A2:A3"/>
    <mergeCell ref="EC26:EI26"/>
    <mergeCell ref="DS26:DY26"/>
    <mergeCell ref="DI26:DO26"/>
    <mergeCell ref="BU26:CA26"/>
    <mergeCell ref="CE26:CK26"/>
    <mergeCell ref="CO26:CU26"/>
    <mergeCell ref="CY26:DE26"/>
    <mergeCell ref="C26:I26"/>
    <mergeCell ref="M26:S26"/>
    <mergeCell ref="W26:AC26"/>
    <mergeCell ref="BK26:BQ26"/>
    <mergeCell ref="AG26:AM26"/>
    <mergeCell ref="AQ26:AW26"/>
    <mergeCell ref="BA26:BG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 ref="A14" location="myrangeW10" display="myrangeW10"/>
    <hyperlink ref="A15" location="myrangeW11" display="myrangeW11"/>
    <hyperlink ref="A16" location="myrangeW12" display="myrangeW12"/>
    <hyperlink ref="A17" location="myrangeW13" display="myrangeW13"/>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7" customWidth="true"/>
    <col min="3" max="3" width="29.75" customWidth="true"/>
    <col min="4" max="9" width="7.875" customWidth="true"/>
    <col min="10" max="11" width="1.125" customWidth="true"/>
    <col min="12" max="12" width="24.625" style="127" customWidth="true"/>
    <col min="13" max="13" width="29.75" customWidth="true"/>
    <col min="14" max="19" width="7.875" customWidth="true"/>
    <col min="20" max="21" width="1.125" customWidth="true"/>
    <col min="22" max="22" width="24.625" style="127" customWidth="true"/>
    <col min="23" max="23" width="29.75" customWidth="true"/>
    <col min="24" max="29" width="7.875" customWidth="true"/>
    <col min="30" max="31" width="1.125" customWidth="true"/>
    <col min="32" max="32" width="24.625" style="127" customWidth="true"/>
    <col min="33" max="33" width="29.75" customWidth="true"/>
    <col min="34" max="39" width="7.875" customWidth="true"/>
    <col min="40" max="41" width="1.125" customWidth="true"/>
    <col min="42" max="42" width="24.625" style="127" customWidth="true"/>
    <col min="43" max="43" width="29.75" customWidth="true"/>
    <col min="44" max="49" width="7.875" customWidth="true"/>
    <col min="50" max="51" width="1.125" customWidth="true"/>
    <col min="52" max="52" width="24.625" style="127" customWidth="true"/>
    <col min="53" max="53" width="29.75" style="127" customWidth="true"/>
    <col min="54" max="59" width="7.875" style="127" customWidth="true"/>
    <col min="60" max="61" width="1.125" customWidth="true"/>
    <col min="62" max="62" width="24.625" style="127" customWidth="true"/>
    <col min="63" max="63" width="29.75" customWidth="true"/>
    <col min="64" max="69" width="7.875" customWidth="true"/>
    <col min="70" max="71" width="1.125" customWidth="true"/>
    <col min="72" max="72" width="24.625" style="127" customWidth="true"/>
    <col min="73" max="73" width="29.75" customWidth="true"/>
    <col min="74" max="79" width="7.875" customWidth="true"/>
    <col min="80" max="81" width="1.125" customWidth="true"/>
    <col min="82" max="82" width="24.625" style="127" customWidth="true"/>
    <col min="83" max="83" width="29.75" customWidth="true"/>
    <col min="84" max="89" width="7.875" customWidth="true"/>
    <col min="90" max="91" width="1.125" customWidth="true"/>
    <col min="92" max="92" width="24.625" style="127" customWidth="true"/>
    <col min="93" max="93" width="29.75" customWidth="true"/>
    <col min="94" max="99" width="7.875" customWidth="true"/>
    <col min="100" max="101" width="1.125" customWidth="true"/>
    <col min="102" max="102" width="24.625" style="127" customWidth="true"/>
    <col min="103" max="103" width="29.75" customWidth="true"/>
    <col min="104" max="109" width="7.875" customWidth="true"/>
    <col min="110" max="111" width="1.125" customWidth="true"/>
    <col min="112" max="112" width="24.625" style="127" customWidth="true"/>
    <col min="113" max="113" width="29.75" customWidth="true"/>
    <col min="114" max="119" width="7.875" customWidth="true"/>
    <col min="120" max="121" width="1.125" customWidth="true"/>
    <col min="122" max="122" width="24.625" style="127" customWidth="true"/>
    <col min="123" max="123" width="29.75" customWidth="true"/>
    <col min="124" max="129" width="7.875" customWidth="true"/>
    <col min="130" max="131" width="1.125" customWidth="true"/>
    <col min="132" max="132" width="24.625" style="127" customWidth="true"/>
    <col min="133" max="133" width="29.75" customWidth="true"/>
    <col min="134" max="139" width="7.875" customWidth="true"/>
    <col min="140" max="141" width="1.125" customWidth="true"/>
    <col min="142" max="142" width="24.625" style="127" customWidth="true"/>
    <col min="143" max="143" width="29.75" customWidth="true"/>
    <col min="144" max="149" width="7.875" customWidth="true"/>
    <col min="150" max="151" width="1.125" customWidth="true"/>
    <col min="152" max="152" width="24.625" style="127" customWidth="true"/>
    <col min="153" max="153" width="29.75" customWidth="true"/>
    <col min="154" max="159" width="7.875" customWidth="true"/>
    <col min="160" max="161" width="1.125" customWidth="true"/>
    <col min="162" max="162" width="24.625" style="127" customWidth="true"/>
    <col min="163" max="163" width="29.75" customWidth="true"/>
    <col min="164" max="169" width="7.875" customWidth="true"/>
    <col min="170" max="171" width="1.125" customWidth="true"/>
    <col min="172" max="172" width="24.625" style="127" customWidth="true"/>
    <col min="173" max="173" width="29.75" customWidth="true"/>
    <col min="174" max="179" width="7.875" customWidth="true"/>
    <col min="180" max="181" width="1.125" customWidth="true"/>
    <col min="182" max="182" width="24.625" style="127" customWidth="true"/>
    <col min="183" max="183" width="29.75" customWidth="true"/>
    <col min="184" max="189" width="7.875" customWidth="true"/>
    <col min="190" max="191" width="1.125" customWidth="true"/>
    <col min="192" max="192" width="24.625" style="127" customWidth="true"/>
    <col min="193" max="193" width="29.75" customWidth="true"/>
    <col min="194" max="199" width="7.875" customWidth="true"/>
    <col min="200" max="201" width="1.125" customWidth="true"/>
    <col min="202" max="202" width="24.625" style="127" customWidth="true"/>
    <col min="203" max="203" width="29.75" customWidth="true"/>
    <col min="204" max="209" width="7.875" customWidth="true"/>
    <col min="210" max="211" width="1.125" customWidth="true"/>
    <col min="212" max="212" width="24.625" style="127" customWidth="true"/>
    <col min="213" max="213" width="29.75" customWidth="true"/>
    <col min="214" max="219" width="7.875" customWidth="true"/>
    <col min="220" max="221" width="1.125" customWidth="true"/>
    <col min="222" max="222" width="24.625" style="127" customWidth="true"/>
    <col min="223" max="223" width="29.75" customWidth="true"/>
    <col min="224" max="229" width="7.875" customWidth="true"/>
    <col min="230" max="231" width="1.125" customWidth="true"/>
    <col min="232" max="232" width="24.625" style="127" customWidth="true"/>
    <col min="233" max="233" width="29.75" customWidth="true"/>
    <col min="234" max="239" width="7.875" customWidth="true"/>
    <col min="240" max="241" width="1.125" customWidth="true"/>
  </cols>
  <sheetData>
    <row xmlns:x14ac="http://schemas.microsoft.com/office/spreadsheetml/2009/9/ac" r="1" s="331" customFormat="true" ht="30" customHeight="true" x14ac:dyDescent="0.25">
      <c r="B1" s="348" t="s">
        <v>22</v>
      </c>
      <c r="C1" s="568" t="s">
        <v>260</v>
      </c>
      <c r="D1" s="327" t="s">
        <v>159</v>
      </c>
      <c r="E1" s="327"/>
      <c r="F1" s="327"/>
      <c r="G1" s="327"/>
      <c r="H1" s="327"/>
      <c r="I1" s="330"/>
      <c r="J1" s="328"/>
      <c r="K1" s="329"/>
      <c r="L1" s="348" t="s">
        <v>22</v>
      </c>
      <c r="M1" s="568" t="s">
        <v>261</v>
      </c>
      <c r="N1" s="327" t="s">
        <v>159</v>
      </c>
      <c r="O1" s="327"/>
      <c r="P1" s="327"/>
      <c r="Q1" s="327"/>
      <c r="R1" s="327"/>
      <c r="S1" s="330"/>
      <c r="T1" s="328"/>
      <c r="U1" s="329"/>
      <c r="V1" s="348" t="s">
        <v>22</v>
      </c>
      <c r="W1" s="568" t="s">
        <v>262</v>
      </c>
      <c r="X1" s="327" t="s">
        <v>159</v>
      </c>
      <c r="Y1" s="327"/>
      <c r="Z1" s="327"/>
      <c r="AA1" s="327"/>
      <c r="AB1" s="327"/>
      <c r="AC1" s="330"/>
      <c r="AD1" s="328"/>
      <c r="AE1" s="329"/>
      <c r="AF1" s="348" t="s">
        <v>22</v>
      </c>
      <c r="AG1" s="568" t="s">
        <v>262</v>
      </c>
      <c r="AH1" s="327" t="s">
        <v>159</v>
      </c>
      <c r="AI1" s="327"/>
      <c r="AJ1" s="327"/>
      <c r="AK1" s="327"/>
      <c r="AL1" s="327"/>
      <c r="AM1" s="330"/>
      <c r="AN1" s="328"/>
      <c r="AO1" s="329"/>
      <c r="AP1" s="348" t="s">
        <v>22</v>
      </c>
      <c r="AQ1" s="568" t="s">
        <v>263</v>
      </c>
      <c r="AR1" s="327" t="s">
        <v>159</v>
      </c>
      <c r="AS1" s="327"/>
      <c r="AT1" s="327"/>
      <c r="AU1" s="327"/>
      <c r="AV1" s="327"/>
      <c r="AW1" s="330"/>
      <c r="AX1" s="328"/>
      <c r="AY1" s="329"/>
      <c r="AZ1" s="348" t="s">
        <v>22</v>
      </c>
      <c r="BA1" s="568" t="s">
        <v>264</v>
      </c>
      <c r="BB1" s="327" t="s">
        <v>159</v>
      </c>
      <c r="BC1" s="327"/>
      <c r="BD1" s="327"/>
      <c r="BE1" s="327"/>
      <c r="BF1" s="327"/>
      <c r="BG1" s="330"/>
      <c r="BH1" s="328"/>
      <c r="BI1" s="329"/>
      <c r="BJ1" s="348" t="s">
        <v>22</v>
      </c>
      <c r="BK1" s="568" t="s">
        <v>265</v>
      </c>
      <c r="BL1" s="327" t="s">
        <v>159</v>
      </c>
      <c r="BM1" s="327"/>
      <c r="BN1" s="327"/>
      <c r="BO1" s="327"/>
      <c r="BP1" s="327"/>
      <c r="BQ1" s="330"/>
      <c r="BR1" s="328"/>
      <c r="BS1" s="329"/>
      <c r="BT1" s="348" t="s">
        <v>22</v>
      </c>
      <c r="BU1" s="568" t="s">
        <v>266</v>
      </c>
      <c r="BV1" s="327" t="s">
        <v>159</v>
      </c>
      <c r="BW1" s="327"/>
      <c r="BX1" s="327"/>
      <c r="BY1" s="327"/>
      <c r="BZ1" s="327"/>
      <c r="CA1" s="330"/>
      <c r="CB1" s="328"/>
      <c r="CC1" s="329"/>
      <c r="CD1" s="348" t="s">
        <v>22</v>
      </c>
      <c r="CE1" s="568" t="s">
        <v>266</v>
      </c>
      <c r="CF1" s="327" t="s">
        <v>159</v>
      </c>
      <c r="CG1" s="327"/>
      <c r="CH1" s="327"/>
      <c r="CI1" s="327"/>
      <c r="CJ1" s="327"/>
      <c r="CK1" s="330"/>
      <c r="CL1" s="328"/>
      <c r="CM1" s="329"/>
      <c r="CN1" s="348" t="s">
        <v>22</v>
      </c>
      <c r="CO1" s="568" t="s">
        <v>267</v>
      </c>
      <c r="CP1" s="327" t="s">
        <v>159</v>
      </c>
      <c r="CQ1" s="327"/>
      <c r="CR1" s="327"/>
      <c r="CS1" s="327"/>
      <c r="CT1" s="327"/>
      <c r="CU1" s="330"/>
      <c r="CV1" s="328"/>
      <c r="CW1" s="329"/>
      <c r="CX1" s="348" t="s">
        <v>22</v>
      </c>
      <c r="CY1" s="568" t="s">
        <v>268</v>
      </c>
      <c r="CZ1" s="327" t="s">
        <v>159</v>
      </c>
      <c r="DA1" s="327"/>
      <c r="DB1" s="327"/>
      <c r="DC1" s="327"/>
      <c r="DD1" s="327"/>
      <c r="DE1" s="330"/>
      <c r="DF1" s="328"/>
      <c r="DG1" s="329"/>
      <c r="DH1" s="348" t="s">
        <v>22</v>
      </c>
      <c r="DI1" s="568" t="s">
        <v>269</v>
      </c>
      <c r="DJ1" s="327" t="s">
        <v>159</v>
      </c>
      <c r="DK1" s="327"/>
      <c r="DL1" s="327"/>
      <c r="DM1" s="327"/>
      <c r="DN1" s="327"/>
      <c r="DO1" s="330"/>
      <c r="DP1" s="328"/>
      <c r="DQ1" s="329"/>
      <c r="DR1" s="348" t="s">
        <v>22</v>
      </c>
      <c r="DS1" s="568" t="s">
        <v>269</v>
      </c>
      <c r="DT1" s="327" t="s">
        <v>159</v>
      </c>
      <c r="DU1" s="327"/>
      <c r="DV1" s="327"/>
      <c r="DW1" s="327"/>
      <c r="DX1" s="327"/>
      <c r="DY1" s="330"/>
      <c r="DZ1" s="328"/>
      <c r="EA1" s="329"/>
      <c r="EB1" s="348" t="s">
        <v>22</v>
      </c>
      <c r="EC1" s="568" t="s">
        <v>270</v>
      </c>
      <c r="ED1" s="327" t="s">
        <v>159</v>
      </c>
      <c r="EE1" s="327"/>
      <c r="EF1" s="327"/>
      <c r="EG1" s="327"/>
      <c r="EH1" s="327"/>
      <c r="EI1" s="330"/>
      <c r="EJ1" s="328"/>
      <c r="EK1" s="329"/>
    </row>
    <row xmlns:x14ac="http://schemas.microsoft.com/office/spreadsheetml/2009/9/ac" r="2" s="331" customFormat="true" ht="30" customHeight="true" x14ac:dyDescent="0.25">
      <c r="A2" s="580" t="s">
        <v>288</v>
      </c>
      <c r="B2" s="334" t="s">
        <v>246</v>
      </c>
      <c r="C2" s="272" t="s">
        <v>194</v>
      </c>
      <c r="D2" s="272" t="s">
        <v>225</v>
      </c>
      <c r="E2" s="335"/>
      <c r="F2" s="335"/>
      <c r="G2" s="335"/>
      <c r="H2" s="335"/>
      <c r="I2" s="336"/>
      <c r="J2" s="332" t="s">
        <v>271</v>
      </c>
      <c r="K2" s="377"/>
      <c r="L2" s="334" t="s">
        <v>247</v>
      </c>
      <c r="M2" s="272" t="s">
        <v>194</v>
      </c>
      <c r="N2" s="272" t="s">
        <v>224</v>
      </c>
      <c r="O2" s="335"/>
      <c r="P2" s="335"/>
      <c r="Q2" s="335"/>
      <c r="R2" s="335"/>
      <c r="S2" s="336"/>
      <c r="T2" s="332" t="s">
        <v>271</v>
      </c>
      <c r="U2" s="377"/>
      <c r="V2" s="334" t="s">
        <v>248</v>
      </c>
      <c r="W2" s="272" t="s">
        <v>194</v>
      </c>
      <c r="X2" s="272" t="s">
        <v>160</v>
      </c>
      <c r="Y2" s="335"/>
      <c r="Z2" s="335"/>
      <c r="AA2" s="335"/>
      <c r="AB2" s="335"/>
      <c r="AC2" s="336"/>
      <c r="AD2" s="332" t="s">
        <v>271</v>
      </c>
      <c r="AE2" s="377"/>
      <c r="AF2" s="334" t="s">
        <v>249</v>
      </c>
      <c r="AG2" s="272" t="s">
        <v>195</v>
      </c>
      <c r="AH2" s="272" t="s">
        <v>293</v>
      </c>
      <c r="AI2" s="335"/>
      <c r="AJ2" s="335"/>
      <c r="AK2" s="335"/>
      <c r="AL2" s="335"/>
      <c r="AM2" s="336"/>
      <c r="AN2" s="332" t="s">
        <v>271</v>
      </c>
      <c r="AO2" s="377"/>
      <c r="AP2" s="334" t="s">
        <v>250</v>
      </c>
      <c r="AQ2" s="272" t="s">
        <v>195</v>
      </c>
      <c r="AR2" s="272" t="s">
        <v>293</v>
      </c>
      <c r="AS2" s="335"/>
      <c r="AT2" s="335"/>
      <c r="AU2" s="335"/>
      <c r="AV2" s="335"/>
      <c r="AW2" s="336"/>
      <c r="AX2" s="332" t="s">
        <v>271</v>
      </c>
      <c r="AY2" s="377"/>
      <c r="AZ2" s="334" t="s">
        <v>251</v>
      </c>
      <c r="BA2" s="272" t="s">
        <v>195</v>
      </c>
      <c r="BB2" s="272" t="s">
        <v>293</v>
      </c>
      <c r="BC2" s="335"/>
      <c r="BD2" s="335"/>
      <c r="BE2" s="335"/>
      <c r="BF2" s="335"/>
      <c r="BG2" s="336"/>
      <c r="BH2" s="332" t="s">
        <v>271</v>
      </c>
      <c r="BI2" s="377"/>
      <c r="BJ2" s="334" t="s">
        <v>252</v>
      </c>
      <c r="BK2" s="272" t="s">
        <v>194</v>
      </c>
      <c r="BL2" s="272" t="s">
        <v>230</v>
      </c>
      <c r="BM2" s="335"/>
      <c r="BN2" s="335"/>
      <c r="BO2" s="335"/>
      <c r="BP2" s="335"/>
      <c r="BQ2" s="336"/>
      <c r="BR2" s="332" t="s">
        <v>271</v>
      </c>
      <c r="BS2" s="377"/>
      <c r="BT2" s="334" t="s">
        <v>253</v>
      </c>
      <c r="BU2" s="272" t="s">
        <v>195</v>
      </c>
      <c r="BV2" s="272" t="s">
        <v>293</v>
      </c>
      <c r="BW2" s="335"/>
      <c r="BX2" s="335"/>
      <c r="BY2" s="335"/>
      <c r="BZ2" s="335"/>
      <c r="CA2" s="336"/>
      <c r="CB2" s="332" t="s">
        <v>271</v>
      </c>
      <c r="CC2" s="377"/>
      <c r="CD2" s="334" t="s">
        <v>254</v>
      </c>
      <c r="CE2" s="272" t="s">
        <v>194</v>
      </c>
      <c r="CF2" s="272" t="s">
        <v>233</v>
      </c>
      <c r="CG2" s="335"/>
      <c r="CH2" s="335"/>
      <c r="CI2" s="335"/>
      <c r="CJ2" s="335"/>
      <c r="CK2" s="336"/>
      <c r="CL2" s="332" t="s">
        <v>271</v>
      </c>
      <c r="CM2" s="377"/>
      <c r="CN2" s="334" t="s">
        <v>255</v>
      </c>
      <c r="CO2" s="272" t="s">
        <v>195</v>
      </c>
      <c r="CP2" s="272" t="s">
        <v>293</v>
      </c>
      <c r="CQ2" s="335"/>
      <c r="CR2" s="335"/>
      <c r="CS2" s="335"/>
      <c r="CT2" s="335"/>
      <c r="CU2" s="336"/>
      <c r="CV2" s="332" t="s">
        <v>271</v>
      </c>
      <c r="CW2" s="377"/>
      <c r="CX2" s="334" t="s">
        <v>256</v>
      </c>
      <c r="CY2" s="272" t="s">
        <v>194</v>
      </c>
      <c r="CZ2" s="272" t="s">
        <v>174</v>
      </c>
      <c r="DA2" s="335"/>
      <c r="DB2" s="335"/>
      <c r="DC2" s="335"/>
      <c r="DD2" s="335"/>
      <c r="DE2" s="336"/>
      <c r="DF2" s="332" t="s">
        <v>271</v>
      </c>
      <c r="DG2" s="377"/>
      <c r="DH2" s="334" t="s">
        <v>257</v>
      </c>
      <c r="DI2" s="272" t="s">
        <v>194</v>
      </c>
      <c r="DJ2" s="272" t="s">
        <v>238</v>
      </c>
      <c r="DK2" s="335"/>
      <c r="DL2" s="335"/>
      <c r="DM2" s="335"/>
      <c r="DN2" s="335"/>
      <c r="DO2" s="336"/>
      <c r="DP2" s="332" t="s">
        <v>271</v>
      </c>
      <c r="DQ2" s="377"/>
      <c r="DR2" s="334" t="s">
        <v>258</v>
      </c>
      <c r="DS2" s="272" t="s">
        <v>195</v>
      </c>
      <c r="DT2" s="272" t="s">
        <v>293</v>
      </c>
      <c r="DU2" s="335"/>
      <c r="DV2" s="335"/>
      <c r="DW2" s="335"/>
      <c r="DX2" s="335"/>
      <c r="DY2" s="336"/>
      <c r="DZ2" s="332" t="s">
        <v>271</v>
      </c>
      <c r="EA2" s="377"/>
      <c r="EB2" s="334" t="s">
        <v>259</v>
      </c>
      <c r="EC2" s="272" t="s">
        <v>195</v>
      </c>
      <c r="ED2" s="272" t="s">
        <v>293</v>
      </c>
      <c r="EE2" s="335"/>
      <c r="EF2" s="335"/>
      <c r="EG2" s="335"/>
      <c r="EH2" s="335"/>
      <c r="EI2" s="336"/>
      <c r="EJ2" s="332" t="s">
        <v>271</v>
      </c>
      <c r="EK2" s="333"/>
    </row>
    <row xmlns:x14ac="http://schemas.microsoft.com/office/spreadsheetml/2009/9/ac" r="3" s="262" customFormat="true" ht="18" customHeight="true" x14ac:dyDescent="0.25">
      <c r="A3" s="580"/>
      <c r="B3" s="376" t="s">
        <v>186</v>
      </c>
      <c r="C3" s="274" t="s">
        <v>56</v>
      </c>
      <c r="D3" s="275" t="s">
        <v>7</v>
      </c>
      <c r="E3" s="276" t="s">
        <v>1</v>
      </c>
      <c r="F3" s="276" t="s">
        <v>2</v>
      </c>
      <c r="G3" s="276" t="s">
        <v>16</v>
      </c>
      <c r="H3" s="276" t="s">
        <v>17</v>
      </c>
      <c r="I3" s="277" t="s">
        <v>18</v>
      </c>
      <c r="J3" s="259"/>
      <c r="K3" s="278"/>
      <c r="L3" s="376" t="s">
        <v>186</v>
      </c>
      <c r="M3" s="274" t="s">
        <v>56</v>
      </c>
      <c r="N3" s="275" t="s">
        <v>7</v>
      </c>
      <c r="O3" s="276" t="s">
        <v>1</v>
      </c>
      <c r="P3" s="276" t="s">
        <v>2</v>
      </c>
      <c r="Q3" s="276" t="s">
        <v>16</v>
      </c>
      <c r="R3" s="276" t="s">
        <v>17</v>
      </c>
      <c r="S3" s="277" t="s">
        <v>18</v>
      </c>
      <c r="T3" s="259"/>
      <c r="U3" s="278"/>
      <c r="V3" s="376" t="s">
        <v>186</v>
      </c>
      <c r="W3" s="274" t="s">
        <v>56</v>
      </c>
      <c r="X3" s="275" t="s">
        <v>7</v>
      </c>
      <c r="Y3" s="276" t="s">
        <v>1</v>
      </c>
      <c r="Z3" s="276" t="s">
        <v>2</v>
      </c>
      <c r="AA3" s="276" t="s">
        <v>16</v>
      </c>
      <c r="AB3" s="276" t="s">
        <v>17</v>
      </c>
      <c r="AC3" s="277" t="s">
        <v>18</v>
      </c>
      <c r="AD3" s="259"/>
      <c r="AE3" s="278"/>
      <c r="AF3" s="376" t="s">
        <v>186</v>
      </c>
      <c r="AG3" s="274" t="s">
        <v>56</v>
      </c>
      <c r="AH3" s="275" t="s">
        <v>7</v>
      </c>
      <c r="AI3" s="276" t="s">
        <v>1</v>
      </c>
      <c r="AJ3" s="276" t="s">
        <v>2</v>
      </c>
      <c r="AK3" s="276" t="s">
        <v>16</v>
      </c>
      <c r="AL3" s="276" t="s">
        <v>17</v>
      </c>
      <c r="AM3" s="277" t="s">
        <v>18</v>
      </c>
      <c r="AN3" s="259"/>
      <c r="AO3" s="278"/>
      <c r="AP3" s="376" t="s">
        <v>186</v>
      </c>
      <c r="AQ3" s="274" t="s">
        <v>56</v>
      </c>
      <c r="AR3" s="275" t="s">
        <v>7</v>
      </c>
      <c r="AS3" s="276" t="s">
        <v>1</v>
      </c>
      <c r="AT3" s="276" t="s">
        <v>2</v>
      </c>
      <c r="AU3" s="276" t="s">
        <v>16</v>
      </c>
      <c r="AV3" s="276" t="s">
        <v>17</v>
      </c>
      <c r="AW3" s="277" t="s">
        <v>18</v>
      </c>
      <c r="AX3" s="259"/>
      <c r="AY3" s="278"/>
      <c r="AZ3" s="376" t="s">
        <v>186</v>
      </c>
      <c r="BA3" s="274" t="s">
        <v>56</v>
      </c>
      <c r="BB3" s="275" t="s">
        <v>7</v>
      </c>
      <c r="BC3" s="276" t="s">
        <v>1</v>
      </c>
      <c r="BD3" s="276" t="s">
        <v>2</v>
      </c>
      <c r="BE3" s="276" t="s">
        <v>16</v>
      </c>
      <c r="BF3" s="276" t="s">
        <v>17</v>
      </c>
      <c r="BG3" s="277" t="s">
        <v>18</v>
      </c>
      <c r="BH3" s="259"/>
      <c r="BI3" s="278"/>
      <c r="BJ3" s="376" t="s">
        <v>186</v>
      </c>
      <c r="BK3" s="274" t="s">
        <v>56</v>
      </c>
      <c r="BL3" s="275" t="s">
        <v>7</v>
      </c>
      <c r="BM3" s="276" t="s">
        <v>1</v>
      </c>
      <c r="BN3" s="276" t="s">
        <v>2</v>
      </c>
      <c r="BO3" s="276" t="s">
        <v>16</v>
      </c>
      <c r="BP3" s="276" t="s">
        <v>17</v>
      </c>
      <c r="BQ3" s="277" t="s">
        <v>18</v>
      </c>
      <c r="BR3" s="259"/>
      <c r="BS3" s="278"/>
      <c r="BT3" s="376" t="s">
        <v>186</v>
      </c>
      <c r="BU3" s="274" t="s">
        <v>56</v>
      </c>
      <c r="BV3" s="275" t="s">
        <v>7</v>
      </c>
      <c r="BW3" s="276" t="s">
        <v>1</v>
      </c>
      <c r="BX3" s="276" t="s">
        <v>2</v>
      </c>
      <c r="BY3" s="276" t="s">
        <v>16</v>
      </c>
      <c r="BZ3" s="276" t="s">
        <v>17</v>
      </c>
      <c r="CA3" s="277" t="s">
        <v>18</v>
      </c>
      <c r="CB3" s="259"/>
      <c r="CC3" s="278"/>
      <c r="CD3" s="376" t="s">
        <v>186</v>
      </c>
      <c r="CE3" s="279" t="s">
        <v>56</v>
      </c>
      <c r="CF3" s="275" t="s">
        <v>7</v>
      </c>
      <c r="CG3" s="276" t="s">
        <v>1</v>
      </c>
      <c r="CH3" s="276" t="s">
        <v>2</v>
      </c>
      <c r="CI3" s="276" t="s">
        <v>16</v>
      </c>
      <c r="CJ3" s="276" t="s">
        <v>17</v>
      </c>
      <c r="CK3" s="277" t="s">
        <v>18</v>
      </c>
      <c r="CL3" s="259"/>
      <c r="CM3" s="278"/>
      <c r="CN3" s="376" t="s">
        <v>186</v>
      </c>
      <c r="CO3" s="279" t="s">
        <v>56</v>
      </c>
      <c r="CP3" s="275" t="s">
        <v>7</v>
      </c>
      <c r="CQ3" s="276" t="s">
        <v>1</v>
      </c>
      <c r="CR3" s="276" t="s">
        <v>2</v>
      </c>
      <c r="CS3" s="276" t="s">
        <v>16</v>
      </c>
      <c r="CT3" s="276" t="s">
        <v>17</v>
      </c>
      <c r="CU3" s="277" t="s">
        <v>18</v>
      </c>
      <c r="CV3" s="259"/>
      <c r="CW3" s="278"/>
      <c r="CX3" s="376" t="s">
        <v>186</v>
      </c>
      <c r="CY3" s="274" t="s">
        <v>56</v>
      </c>
      <c r="CZ3" s="275" t="s">
        <v>7</v>
      </c>
      <c r="DA3" s="276" t="s">
        <v>1</v>
      </c>
      <c r="DB3" s="276" t="s">
        <v>2</v>
      </c>
      <c r="DC3" s="276" t="s">
        <v>16</v>
      </c>
      <c r="DD3" s="276" t="s">
        <v>17</v>
      </c>
      <c r="DE3" s="277" t="s">
        <v>18</v>
      </c>
      <c r="DF3" s="259"/>
      <c r="DG3" s="278"/>
      <c r="DH3" s="376" t="s">
        <v>186</v>
      </c>
      <c r="DI3" s="274" t="s">
        <v>56</v>
      </c>
      <c r="DJ3" s="275" t="s">
        <v>7</v>
      </c>
      <c r="DK3" s="276" t="s">
        <v>1</v>
      </c>
      <c r="DL3" s="276" t="s">
        <v>2</v>
      </c>
      <c r="DM3" s="276" t="s">
        <v>16</v>
      </c>
      <c r="DN3" s="276" t="s">
        <v>17</v>
      </c>
      <c r="DO3" s="277" t="s">
        <v>18</v>
      </c>
      <c r="DP3" s="259"/>
      <c r="DQ3" s="278"/>
      <c r="DR3" s="376" t="s">
        <v>186</v>
      </c>
      <c r="DS3" s="274" t="s">
        <v>56</v>
      </c>
      <c r="DT3" s="275" t="s">
        <v>7</v>
      </c>
      <c r="DU3" s="276" t="s">
        <v>1</v>
      </c>
      <c r="DV3" s="276" t="s">
        <v>2</v>
      </c>
      <c r="DW3" s="276" t="s">
        <v>16</v>
      </c>
      <c r="DX3" s="276" t="s">
        <v>17</v>
      </c>
      <c r="DY3" s="277" t="s">
        <v>18</v>
      </c>
      <c r="DZ3" s="259"/>
      <c r="EA3" s="278"/>
      <c r="EB3" s="376" t="s">
        <v>186</v>
      </c>
      <c r="EC3" s="274" t="s">
        <v>56</v>
      </c>
      <c r="ED3" s="275" t="s">
        <v>7</v>
      </c>
      <c r="EE3" s="276" t="s">
        <v>1</v>
      </c>
      <c r="EF3" s="276" t="s">
        <v>2</v>
      </c>
      <c r="EG3" s="276" t="s">
        <v>16</v>
      </c>
      <c r="EH3" s="276" t="s">
        <v>17</v>
      </c>
      <c r="EI3" s="277" t="s">
        <v>18</v>
      </c>
      <c r="EJ3" s="259"/>
      <c r="EK3" s="278"/>
      <c r="EL3" s="261"/>
      <c r="EV3" s="261"/>
      <c r="FF3" s="261"/>
      <c r="FP3" s="261"/>
      <c r="FZ3" s="261"/>
      <c r="GJ3" s="261"/>
      <c r="GT3" s="261"/>
      <c r="HD3" s="261"/>
      <c r="HN3" s="261"/>
      <c r="HX3" s="261"/>
    </row>
    <row xmlns:x14ac="http://schemas.microsoft.com/office/spreadsheetml/2009/9/ac" r="4" s="4" customFormat="true" x14ac:dyDescent="0.25">
      <c r="A4" s="399" t="str">
        <f>IF(ISBLANK('Data Summary'!A6),"",'Data Summary'!A6)</f>
        <v>ERI_2007_EMIS</v>
      </c>
      <c r="B4" s="120"/>
      <c r="C4" s="15" t="s">
        <v>3</v>
      </c>
      <c r="D4" s="9" t="str">
        <f t="shared" ref="D4:I4" si="0">IF(COUNTA(D14)=0,"",D14)</f>
        <v/>
      </c>
      <c r="E4" s="9" t="str">
        <f t="shared" si="0"/>
        <v/>
      </c>
      <c r="F4" s="9" t="str">
        <f t="shared" si="0"/>
        <v/>
      </c>
      <c r="G4" s="9" t="str">
        <f t="shared" si="0"/>
        <v/>
      </c>
      <c r="H4" s="9" t="str">
        <f t="shared" si="0"/>
        <v/>
      </c>
      <c r="I4" s="29" t="str">
        <f t="shared" si="0"/>
        <v/>
      </c>
      <c r="J4" s="24"/>
      <c r="K4" s="17"/>
      <c r="L4" s="120"/>
      <c r="M4" s="15" t="s">
        <v>3</v>
      </c>
      <c r="N4" s="9" t="str">
        <f t="shared" ref="N4:S4" si="1">IF(COUNTA(N14)=0,"",N14)</f>
        <v/>
      </c>
      <c r="O4" s="9" t="str">
        <f t="shared" si="1"/>
        <v/>
      </c>
      <c r="P4" s="9" t="str">
        <f t="shared" si="1"/>
        <v/>
      </c>
      <c r="Q4" s="9" t="str">
        <f t="shared" si="1"/>
        <v/>
      </c>
      <c r="R4" s="9" t="str">
        <f t="shared" si="1"/>
        <v/>
      </c>
      <c r="S4" s="29" t="str">
        <f t="shared" si="1"/>
        <v/>
      </c>
      <c r="T4" s="24"/>
      <c r="U4" s="17"/>
      <c r="V4" s="120"/>
      <c r="W4" s="15" t="s">
        <v>3</v>
      </c>
      <c r="X4" s="9" t="str">
        <f t="shared" ref="X4:AC4" si="2">IF(COUNTA(X14)=0,"",X14)</f>
        <v/>
      </c>
      <c r="Y4" s="9" t="str">
        <f t="shared" si="2"/>
        <v/>
      </c>
      <c r="Z4" s="9" t="str">
        <f t="shared" si="2"/>
        <v/>
      </c>
      <c r="AA4" s="9" t="str">
        <f t="shared" si="2"/>
        <v/>
      </c>
      <c r="AB4" s="9" t="str">
        <f t="shared" si="2"/>
        <v/>
      </c>
      <c r="AC4" s="29" t="str">
        <f t="shared" si="2"/>
        <v/>
      </c>
      <c r="AD4" s="24"/>
      <c r="AE4" s="17"/>
      <c r="AF4" s="120"/>
      <c r="AG4" s="15" t="s">
        <v>3</v>
      </c>
      <c r="AH4" s="9">
        <f t="shared" ref="AH4:AM4" si="3">IF(COUNTA(AH14)=0,"",AH14)</f>
        <v>30.853095843935542</v>
      </c>
      <c r="AI4" s="9" t="str">
        <f t="shared" si="3"/>
        <v/>
      </c>
      <c r="AJ4" s="9" t="str">
        <f t="shared" si="3"/>
        <v/>
      </c>
      <c r="AK4" s="9" t="str">
        <f t="shared" si="3"/>
        <v/>
      </c>
      <c r="AL4" s="9">
        <f t="shared" si="3"/>
        <v>35.900000000000006</v>
      </c>
      <c r="AM4" s="29">
        <f t="shared" si="3"/>
        <v>20.200000000000003</v>
      </c>
      <c r="AN4" s="24"/>
      <c r="AO4" s="17"/>
      <c r="AP4" s="120"/>
      <c r="AQ4" s="15" t="s">
        <v>3</v>
      </c>
      <c r="AR4" s="9">
        <f t="shared" ref="AR4:AW4" si="4">IF(COUNTA(AR14)=0,"",AR14)</f>
        <v>24.156488549618317</v>
      </c>
      <c r="AS4" s="9" t="str">
        <f t="shared" si="4"/>
        <v/>
      </c>
      <c r="AT4" s="9" t="str">
        <f t="shared" si="4"/>
        <v/>
      </c>
      <c r="AU4" s="9" t="str">
        <f t="shared" si="4"/>
        <v/>
      </c>
      <c r="AV4" s="9">
        <f t="shared" si="4"/>
        <v>31.099999999999994</v>
      </c>
      <c r="AW4" s="29">
        <f t="shared" si="4"/>
        <v>9.5</v>
      </c>
      <c r="AX4" s="24"/>
      <c r="AY4" s="17"/>
      <c r="AZ4" s="120"/>
      <c r="BA4" s="15" t="s">
        <v>3</v>
      </c>
      <c r="BB4" s="9">
        <f t="shared" ref="BB4:BG4" si="5">IF(COUNTA(BB14)=0,"",BB14)</f>
        <v>29.210682492581601</v>
      </c>
      <c r="BC4" s="9" t="str">
        <f t="shared" si="5"/>
        <v/>
      </c>
      <c r="BD4" s="9" t="str">
        <f t="shared" si="5"/>
        <v/>
      </c>
      <c r="BE4" s="9" t="str">
        <f t="shared" si="5"/>
        <v/>
      </c>
      <c r="BF4" s="9">
        <f t="shared" si="5"/>
        <v>36</v>
      </c>
      <c r="BG4" s="29">
        <f t="shared" si="5"/>
        <v>15.200000000000003</v>
      </c>
      <c r="BH4" s="24"/>
      <c r="BI4" s="17"/>
      <c r="BJ4" s="120"/>
      <c r="BK4" s="15" t="s">
        <v>3</v>
      </c>
      <c r="BL4" s="9" t="str">
        <f t="shared" ref="BL4:BQ4" si="6">IF(COUNTA(BL14)=0,"",BL14)</f>
        <v/>
      </c>
      <c r="BM4" s="9" t="str">
        <f t="shared" si="6"/>
        <v/>
      </c>
      <c r="BN4" s="9" t="str">
        <f t="shared" si="6"/>
        <v/>
      </c>
      <c r="BO4" s="9" t="str">
        <f t="shared" si="6"/>
        <v/>
      </c>
      <c r="BP4" s="9" t="str">
        <f t="shared" si="6"/>
        <v/>
      </c>
      <c r="BQ4" s="29" t="str">
        <f t="shared" si="6"/>
        <v/>
      </c>
      <c r="BR4" s="24"/>
      <c r="BS4" s="17"/>
      <c r="BT4" s="120"/>
      <c r="BU4" s="15" t="s">
        <v>3</v>
      </c>
      <c r="BV4" s="9" t="str">
        <f t="shared" ref="BV4:CA4" si="7">IF(COUNTA(BV14)=0,"",BV14)</f>
        <v/>
      </c>
      <c r="BW4" s="9" t="str">
        <f t="shared" si="7"/>
        <v/>
      </c>
      <c r="BX4" s="9" t="str">
        <f t="shared" si="7"/>
        <v/>
      </c>
      <c r="BY4" s="9" t="str">
        <f t="shared" si="7"/>
        <v/>
      </c>
      <c r="BZ4" s="9">
        <f t="shared" si="7"/>
        <v>49.2</v>
      </c>
      <c r="CA4" s="29" t="str">
        <f t="shared" si="7"/>
        <v/>
      </c>
      <c r="CB4" s="24"/>
      <c r="CC4" s="17"/>
      <c r="CD4" s="120"/>
      <c r="CE4" s="65" t="s">
        <v>3</v>
      </c>
      <c r="CF4" s="9" t="str">
        <f t="shared" ref="CF4:CK4" si="8">IF(COUNTA(CF14)=0,"",CF14)</f>
        <v/>
      </c>
      <c r="CG4" s="9" t="str">
        <f t="shared" si="8"/>
        <v/>
      </c>
      <c r="CH4" s="9" t="str">
        <f t="shared" si="8"/>
        <v/>
      </c>
      <c r="CI4" s="9" t="str">
        <f t="shared" si="8"/>
        <v/>
      </c>
      <c r="CJ4" s="9" t="str">
        <f t="shared" si="8"/>
        <v/>
      </c>
      <c r="CK4" s="29" t="str">
        <f t="shared" si="8"/>
        <v/>
      </c>
      <c r="CL4" s="24"/>
      <c r="CM4" s="17"/>
      <c r="CN4" s="120"/>
      <c r="CO4" s="65" t="s">
        <v>3</v>
      </c>
      <c r="CP4" s="9">
        <f t="shared" ref="CP4:CU4" si="9">IF(COUNTA(CP14)=0,"",CP14)</f>
        <v>41.814699493120933</v>
      </c>
      <c r="CQ4" s="9" t="str">
        <f t="shared" si="9"/>
        <v/>
      </c>
      <c r="CR4" s="9" t="str">
        <f t="shared" si="9"/>
        <v/>
      </c>
      <c r="CS4" s="9" t="str">
        <f t="shared" si="9"/>
        <v/>
      </c>
      <c r="CT4" s="9">
        <f t="shared" si="9"/>
        <v>49</v>
      </c>
      <c r="CU4" s="29">
        <f t="shared" si="9"/>
        <v>26.900000000000006</v>
      </c>
      <c r="CV4" s="24"/>
      <c r="CW4" s="17"/>
      <c r="CX4" s="120"/>
      <c r="CY4" s="15" t="s">
        <v>3</v>
      </c>
      <c r="CZ4" s="9" t="str">
        <f t="shared" ref="CZ4:DE4" si="10">IF(COUNTA(CZ14)=0,"",CZ14)</f>
        <v/>
      </c>
      <c r="DA4" s="9" t="str">
        <f t="shared" si="10"/>
        <v/>
      </c>
      <c r="DB4" s="9" t="str">
        <f t="shared" si="10"/>
        <v/>
      </c>
      <c r="DC4" s="9" t="str">
        <f t="shared" si="10"/>
        <v/>
      </c>
      <c r="DD4" s="9" t="str">
        <f t="shared" si="10"/>
        <v/>
      </c>
      <c r="DE4" s="29" t="str">
        <f t="shared" si="10"/>
        <v/>
      </c>
      <c r="DF4" s="24"/>
      <c r="DG4" s="17"/>
      <c r="DH4" s="120"/>
      <c r="DI4" s="15" t="s">
        <v>3</v>
      </c>
      <c r="DJ4" s="9" t="str">
        <f t="shared" ref="DJ4:DO4" si="11">IF(COUNTA(DJ14)=0,"",DJ14)</f>
        <v/>
      </c>
      <c r="DK4" s="9" t="str">
        <f t="shared" si="11"/>
        <v/>
      </c>
      <c r="DL4" s="9" t="str">
        <f t="shared" si="11"/>
        <v/>
      </c>
      <c r="DM4" s="9" t="str">
        <f t="shared" si="11"/>
        <v/>
      </c>
      <c r="DN4" s="9" t="str">
        <f t="shared" si="11"/>
        <v/>
      </c>
      <c r="DO4" s="29" t="str">
        <f t="shared" si="11"/>
        <v/>
      </c>
      <c r="DP4" s="24"/>
      <c r="DQ4" s="17"/>
      <c r="DR4" s="120"/>
      <c r="DS4" s="15" t="s">
        <v>3</v>
      </c>
      <c r="DT4" s="9" t="str">
        <f t="shared" ref="DT4:DY4" si="12">IF(COUNTA(DT14)=0,"",DT14)</f>
        <v/>
      </c>
      <c r="DU4" s="9" t="str">
        <f t="shared" si="12"/>
        <v/>
      </c>
      <c r="DV4" s="9" t="str">
        <f t="shared" si="12"/>
        <v/>
      </c>
      <c r="DW4" s="9" t="str">
        <f t="shared" si="12"/>
        <v/>
      </c>
      <c r="DX4" s="9" t="str">
        <f t="shared" si="12"/>
        <v/>
      </c>
      <c r="DY4" s="29" t="str">
        <f t="shared" si="12"/>
        <v/>
      </c>
      <c r="DZ4" s="24"/>
      <c r="EA4" s="17"/>
      <c r="EB4" s="120"/>
      <c r="EC4" s="15" t="s">
        <v>3</v>
      </c>
      <c r="ED4" s="9" t="str">
        <f t="shared" ref="ED4:EI4" si="13">IF(COUNTA(ED14)=0,"",ED14)</f>
        <v/>
      </c>
      <c r="EE4" s="9" t="str">
        <f t="shared" si="13"/>
        <v/>
      </c>
      <c r="EF4" s="9" t="str">
        <f t="shared" si="13"/>
        <v/>
      </c>
      <c r="EG4" s="9" t="str">
        <f t="shared" si="13"/>
        <v/>
      </c>
      <c r="EH4" s="9" t="str">
        <f t="shared" si="13"/>
        <v/>
      </c>
      <c r="EI4" s="29" t="str">
        <f t="shared" si="13"/>
        <v/>
      </c>
      <c r="EJ4" s="24"/>
      <c r="EK4" s="17"/>
      <c r="EL4" s="131"/>
      <c r="EV4" s="131"/>
      <c r="FF4" s="131"/>
      <c r="FP4" s="131"/>
      <c r="FZ4" s="131"/>
      <c r="GJ4" s="131"/>
      <c r="GT4" s="131"/>
      <c r="HD4" s="131"/>
      <c r="HN4" s="131"/>
      <c r="HX4" s="131"/>
    </row>
    <row xmlns:x14ac="http://schemas.microsoft.com/office/spreadsheetml/2009/9/ac" r="5" s="4" customFormat="true" x14ac:dyDescent="0.25">
      <c r="A5" s="399" t="str">
        <f ca="true">IF(ISBLANK('Data Summary'!A7),"",'Data Summary'!A7)</f>
        <v>ERI_2008_EMIS</v>
      </c>
      <c r="B5" s="120"/>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9" t="str">
        <f>IF((COUNTA(I15:I26)=0)+(COUNTA(I14)=0),"",100-I14-SUMPRODUCT(C15:C26,I15:I26))</f>
        <v/>
      </c>
      <c r="J5" s="24"/>
      <c r="K5" s="17"/>
      <c r="L5" s="120"/>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c r="S5" s="29"/>
      <c r="T5" s="24"/>
      <c r="U5" s="17"/>
      <c r="V5" s="120"/>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9" t="str">
        <f>IF((COUNTA(AC15:AC26)=0)+(COUNTA(AC14)=0),"",100-AC14-SUMPRODUCT(W15:W26,AC15:AC26))</f>
        <v/>
      </c>
      <c r="AD5" s="24"/>
      <c r="AE5" s="17"/>
      <c r="AF5" s="120"/>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c r="AM5" s="29"/>
      <c r="AN5" s="24"/>
      <c r="AO5" s="17"/>
      <c r="AP5" s="120"/>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29" t="str">
        <f>IF((COUNTA(AW15:AW26)=0)+(COUNTA(AW14)=0),"",100-AW14-SUMPRODUCT(AQ15:AQ26,AW15:AW26))</f>
        <v/>
      </c>
      <c r="AX5" s="24"/>
      <c r="AY5" s="17"/>
      <c r="AZ5" s="120"/>
      <c r="BA5" s="1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29" t="str">
        <f>IF((COUNTA(BG15:BG26)=0)+(COUNTA(BG14)=0),"",100-BG14-SUMPRODUCT(BA15:BA26,BG15:BG26))</f>
        <v/>
      </c>
      <c r="BH5" s="24"/>
      <c r="BI5" s="17"/>
      <c r="BJ5" s="120"/>
      <c r="BK5" s="15"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t="str">
        <f>IF((COUNTA(BP15:BP26)=0)+(COUNTA(BP14)=0),"",100-BP14-SUMPRODUCT(BK15:BK26,BP15:BP26))</f>
        <v/>
      </c>
      <c r="BQ5" s="29" t="str">
        <f>IF((COUNTA(BQ15:BQ26)=0)+(COUNTA(BQ14)=0),"",100-BQ14-SUMPRODUCT(BK15:BK26,BQ15:BQ26))</f>
        <v/>
      </c>
      <c r="BR5" s="24"/>
      <c r="BS5" s="17"/>
      <c r="BT5" s="120"/>
      <c r="BU5" s="15" t="s">
        <v>0</v>
      </c>
      <c r="BV5" s="9" t="str">
        <f>IF((COUNTA(BV15:BV26)=0)+(COUNTA(BV14)=0),"",100-BV14-SUMPRODUCT(BU15:BU26,BV15:BV26))</f>
        <v/>
      </c>
      <c r="BW5" s="9" t="str">
        <f>IF((COUNTA(BW15:BW26)=0)+(COUNTA(BW14)=0),"",100-BW14-SUMPRODUCT(BU15:BU26,BW15:BW26))</f>
        <v/>
      </c>
      <c r="BX5" s="9" t="str">
        <f>IF((COUNTA(BX15:BX26)=0)+(COUNTA(BX14)=0),"",100-BX14-SUMPRODUCT(BU15:BU26,BX15:BX26))</f>
        <v/>
      </c>
      <c r="BY5" s="9" t="str">
        <f>IF((COUNTA(BY15:BY26)=0)+(COUNTA(BY14)=0),"",100-BY14-SUMPRODUCT(BU15:BU26,BY15:BY26))</f>
        <v/>
      </c>
      <c r="BZ5" s="9" t="str">
        <f>IF((COUNTA(BZ15:BZ26)=0)+(COUNTA(BZ14)=0),"",100-BZ14-SUMPRODUCT(BU15:BU26,BZ15:BZ26))</f>
        <v/>
      </c>
      <c r="CA5" s="29" t="str">
        <f>IF((COUNTA(CA15:CA26)=0)+(COUNTA(CA14)=0),"",100-CA14-SUMPRODUCT(BU15:BU26,CA15:CA26))</f>
        <v/>
      </c>
      <c r="CB5" s="24"/>
      <c r="CC5" s="17"/>
      <c r="CD5" s="120"/>
      <c r="CE5" s="65" t="s">
        <v>0</v>
      </c>
      <c r="CF5" s="9" t="str">
        <f>IF((COUNTA(CF15:CF26)=0)+(COUNTA(CF14)=0),"",100-CF14-SUMPRODUCT(CE15:CE26,CF15:CF26))</f>
        <v/>
      </c>
      <c r="CG5" s="9" t="str">
        <f>IF((COUNTA(CG15:CG26)=0)+(COUNTA(CG14)=0),"",100-CG14-SUMPRODUCT(CE15:CE26,CG15:CG26))</f>
        <v/>
      </c>
      <c r="CH5" s="9" t="str">
        <f>IF((COUNTA(CH15:CH26)=0)+(COUNTA(CH14)=0),"",100-CH14-SUMPRODUCT(CE15:CE26,CH15:CH26))</f>
        <v/>
      </c>
      <c r="CI5" s="9" t="str">
        <f>IF((COUNTA(CI15:CI26)=0)+(COUNTA(CI14)=0),"",100-CI14-SUMPRODUCT(CE15:CE26,CI15:CI26))</f>
        <v/>
      </c>
      <c r="CJ5" s="9" t="str">
        <f>IF((COUNTA(CJ15:CJ26)=0)+(COUNTA(CJ14)=0),"",100-CJ14-SUMPRODUCT(CE15:CE26,CJ15:CJ26))</f>
        <v/>
      </c>
      <c r="CK5" s="29" t="str">
        <f>IF((COUNTA(CK15:CK26)=0)+(COUNTA(CK14)=0),"",100-CK14-SUMPRODUCT(CE15:CE26,CK15:CK26))</f>
        <v/>
      </c>
      <c r="CL5" s="24"/>
      <c r="CM5" s="17"/>
      <c r="CN5" s="120"/>
      <c r="CO5" s="65" t="s">
        <v>0</v>
      </c>
      <c r="CP5" s="9" t="str">
        <f>IF((COUNTA(CP15:CP26)=0)+(COUNTA(CP14)=0),"",100-CP14-SUMPRODUCT(CO15:CO26,CP15:CP26))</f>
        <v/>
      </c>
      <c r="CQ5" s="9" t="str">
        <f>IF((COUNTA(CQ15:CQ26)=0)+(COUNTA(CQ14)=0),"",100-CQ14-SUMPRODUCT(CO15:CO26,CQ15:CQ26))</f>
        <v/>
      </c>
      <c r="CR5" s="9" t="str">
        <f>IF((COUNTA(CR15:CR26)=0)+(COUNTA(CR14)=0),"",100-CR14-SUMPRODUCT(CO15:CO26,CR15:CR26))</f>
        <v/>
      </c>
      <c r="CS5" s="9" t="str">
        <f>IF((COUNTA(CS15:CS26)=0)+(COUNTA(CS14)=0),"",100-CS14-SUMPRODUCT(CO15:CO26,CS15:CS26))</f>
        <v/>
      </c>
      <c r="CT5" s="9" t="str">
        <f>IF((COUNTA(CT15:CT26)=0)+(COUNTA(CT14)=0),"",100-CT14-SUMPRODUCT(CO15:CO26,CT15:CT26))</f>
        <v/>
      </c>
      <c r="CU5" s="29" t="str">
        <f>IF((COUNTA(CU15:CU26)=0)+(COUNTA(CU14)=0),"",100-CU14-SUMPRODUCT(CO15:CO26,CU15:CU26))</f>
        <v/>
      </c>
      <c r="CV5" s="24"/>
      <c r="CW5" s="17"/>
      <c r="CX5" s="120"/>
      <c r="CY5" s="15" t="s">
        <v>0</v>
      </c>
      <c r="CZ5" s="9" t="str">
        <f>IF((COUNTA(CZ15:CZ26)=0)+(COUNTA(CZ14)=0),"",100-CZ14-SUMPRODUCT(CY15:CY26,CZ15:CZ26))</f>
        <v/>
      </c>
      <c r="DA5" s="9" t="str">
        <f>IF((COUNTA(DA15:DA26)=0)+(COUNTA(DA14)=0),"",100-DA14-SUMPRODUCT(CY15:CY26,DA15:DA26))</f>
        <v/>
      </c>
      <c r="DB5" s="9" t="str">
        <f>IF((COUNTA(DB15:DB26)=0)+(COUNTA(DB14)=0),"",100-DB14-SUMPRODUCT(CY15:CY26,DB15:DB26))</f>
        <v/>
      </c>
      <c r="DC5" s="9" t="str">
        <f>IF((COUNTA(DC15:DC26)=0)+(COUNTA(DC14)=0),"",100-DC14-SUMPRODUCT(CY15:CY26,DC15:DC26))</f>
        <v/>
      </c>
      <c r="DD5" s="9" t="str">
        <f>IF((COUNTA(DD15:DD26)=0)+(COUNTA(DD14)=0),"",100-DD14-SUMPRODUCT(CY15:CY26,DD15:DD26))</f>
        <v/>
      </c>
      <c r="DE5" s="29" t="str">
        <f>IF((COUNTA(DE15:DE26)=0)+(COUNTA(DE14)=0),"",100-DE14-SUMPRODUCT(CY15:CY26,DE15:DE26))</f>
        <v/>
      </c>
      <c r="DF5" s="24"/>
      <c r="DG5" s="17"/>
      <c r="DH5" s="120"/>
      <c r="DI5" s="15" t="s">
        <v>0</v>
      </c>
      <c r="DJ5" s="9" t="str">
        <f>IF((COUNTA(DJ15:DJ26)=0)+(COUNTA(DJ14)=0),"",100-DJ14-SUMPRODUCT(DI15:DI26,DJ15:DJ26))</f>
        <v/>
      </c>
      <c r="DK5" s="9" t="str">
        <f>IF((COUNTA(DK15:DK26)=0)+(COUNTA(DK14)=0),"",100-DK14-SUMPRODUCT(DI15:DI26,DK15:DK26))</f>
        <v/>
      </c>
      <c r="DL5" s="9" t="str">
        <f>IF((COUNTA(DL15:DL26)=0)+(COUNTA(DL14)=0),"",100-DL14-SUMPRODUCT(DI15:DI26,DL15:DL26))</f>
        <v/>
      </c>
      <c r="DM5" s="9" t="str">
        <f>IF((COUNTA(DM15:DM26)=0)+(COUNTA(DM14)=0),"",100-DM14-SUMPRODUCT(DI15:DI26,DM15:DM26))</f>
        <v/>
      </c>
      <c r="DN5" s="9" t="str">
        <f>IF((COUNTA(DN15:DN26)=0)+(COUNTA(DN14)=0),"",100-DN14-SUMPRODUCT(DI15:DI26,DN15:DN26))</f>
        <v/>
      </c>
      <c r="DO5" s="29" t="str">
        <f>IF((COUNTA(DO15:DO26)=0)+(COUNTA(DO14)=0),"",100-DO14-SUMPRODUCT(DI15:DI26,DO15:DO26))</f>
        <v/>
      </c>
      <c r="DP5" s="24"/>
      <c r="DQ5" s="17"/>
      <c r="DR5" s="120"/>
      <c r="DS5" s="15" t="s">
        <v>0</v>
      </c>
      <c r="DT5" s="9" t="str">
        <f>IF((COUNTA(DT15:DT26)=0)+(COUNTA(DT14)=0),"",100-DT14-SUMPRODUCT(DS15:DS26,DT15:DT26))</f>
        <v/>
      </c>
      <c r="DU5" s="9" t="str">
        <f>IF((COUNTA(DU15:DU26)=0)+(COUNTA(DU14)=0),"",100-DU14-SUMPRODUCT(DS15:DS26,DU15:DU26))</f>
        <v/>
      </c>
      <c r="DV5" s="9" t="str">
        <f>IF((COUNTA(DV15:DV26)=0)+(COUNTA(DV14)=0),"",100-DV14-SUMPRODUCT(DS15:DS26,DV15:DV26))</f>
        <v/>
      </c>
      <c r="DW5" s="9" t="str">
        <f>IF((COUNTA(DW15:DW26)=0)+(COUNTA(DW14)=0),"",100-DW14-SUMPRODUCT(DS15:DS26,DW15:DW26))</f>
        <v/>
      </c>
      <c r="DX5" s="9" t="str">
        <f>IF((COUNTA(DX15:DX26)=0)+(COUNTA(DX14)=0),"",100-DX14-SUMPRODUCT(DS15:DS26,DX15:DX26))</f>
        <v/>
      </c>
      <c r="DY5" s="29" t="str">
        <f>IF((COUNTA(DY15:DY26)=0)+(COUNTA(DY14)=0),"",100-DY14-SUMPRODUCT(DS15:DS26,DY15:DY26))</f>
        <v/>
      </c>
      <c r="DZ5" s="24"/>
      <c r="EA5" s="17"/>
      <c r="EB5" s="120"/>
      <c r="EC5" s="15" t="s">
        <v>0</v>
      </c>
      <c r="ED5" s="9" t="str">
        <f>IF((COUNTA(ED15:ED26)=0)+(COUNTA(ED14)=0),"",100-ED14-SUMPRODUCT(EC15:EC26,ED15:ED26))</f>
        <v/>
      </c>
      <c r="EE5" s="9" t="str">
        <f>IF((COUNTA(EE15:EE26)=0)+(COUNTA(EE14)=0),"",100-EE14-SUMPRODUCT(EC15:EC26,EE15:EE26))</f>
        <v/>
      </c>
      <c r="EF5" s="9" t="str">
        <f>IF((COUNTA(EF15:EF26)=0)+(COUNTA(EF14)=0),"",100-EF14-SUMPRODUCT(EC15:EC26,EF15:EF26))</f>
        <v/>
      </c>
      <c r="EG5" s="9" t="str">
        <f>IF((COUNTA(EG15:EG26)=0)+(COUNTA(EG14)=0),"",100-EG14-SUMPRODUCT(EC15:EC26,EG15:EG26))</f>
        <v/>
      </c>
      <c r="EH5" s="9" t="str">
        <f>IF((COUNTA(EH15:EH26)=0)+(COUNTA(EH14)=0),"",100-EH14-SUMPRODUCT(EC15:EC26,EH15:EH26))</f>
        <v/>
      </c>
      <c r="EI5" s="29" t="str">
        <f>IF((COUNTA(EI15:EI26)=0)+(COUNTA(EI14)=0),"",100-EI14-SUMPRODUCT(EC15:EC26,EI15:EI26))</f>
        <v/>
      </c>
      <c r="EJ5" s="24"/>
      <c r="EK5" s="17"/>
      <c r="EL5" s="131"/>
      <c r="EV5" s="131"/>
      <c r="FF5" s="131"/>
      <c r="FP5" s="131"/>
      <c r="FZ5" s="131"/>
      <c r="GJ5" s="131"/>
      <c r="GT5" s="131"/>
      <c r="HD5" s="131"/>
      <c r="HN5" s="131"/>
      <c r="HX5" s="131"/>
    </row>
    <row xmlns:x14ac="http://schemas.microsoft.com/office/spreadsheetml/2009/9/ac" r="6" s="4" customFormat="true" x14ac:dyDescent="0.25">
      <c r="A6" s="399" t="str">
        <f ca="true">IF(ISBLANK('Data Summary'!A8),"",'Data Summary'!A8)</f>
        <v>ERI_2010_EMIS</v>
      </c>
      <c r="B6" s="120"/>
      <c r="C6" s="15" t="s">
        <v>19</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29" t="str">
        <f>IF(COUNTA(I15:I26)=0,"",SUMPRODUCT(I15:I26,C15:C26))</f>
        <v/>
      </c>
      <c r="J6" s="24"/>
      <c r="K6" s="17"/>
      <c r="L6" s="120"/>
      <c r="M6" s="15" t="s">
        <v>19</v>
      </c>
      <c r="N6" s="9" t="str">
        <f>IF(COUNTA(N15:N26)=0,"",SUMPRODUCT(N15:N26,M15:M26))</f>
        <v/>
      </c>
      <c r="O6" s="9" t="str">
        <f>IF(COUNTA(O15:O26)=0,"",SUMPRODUCT(O15:O26,M15:M26))</f>
        <v/>
      </c>
      <c r="P6" s="9" t="str">
        <f>IF(COUNTA(P15:P26)=0,"",SUMPRODUCT(P15:P26,M15:M26))</f>
        <v/>
      </c>
      <c r="Q6" s="9" t="str">
        <f>IF(COUNTA(Q15:Q26)=0,"",SUMPRODUCT(Q15:Q26,M15:M26))</f>
        <v/>
      </c>
      <c r="R6" s="9"/>
      <c r="S6" s="29"/>
      <c r="T6" s="24"/>
      <c r="U6" s="17"/>
      <c r="V6" s="120"/>
      <c r="W6" s="15" t="s">
        <v>19</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29" t="str">
        <f>IF(COUNTA(AC15:AC26)=0,"",SUMPRODUCT(AC15:AC26,W15:W26))</f>
        <v/>
      </c>
      <c r="AD6" s="24"/>
      <c r="AE6" s="17"/>
      <c r="AF6" s="120"/>
      <c r="AG6" s="15" t="s">
        <v>19</v>
      </c>
      <c r="AH6" s="9" t="str">
        <f>IF(COUNTA(AH15:AH26)=0,"",SUMPRODUCT(AH15:AH26,AG15:AG26))</f>
        <v/>
      </c>
      <c r="AI6" s="9" t="str">
        <f>IF(COUNTA(AI15:AI26)=0,"",SUMPRODUCT(AI15:AI26,AG15:AG26))</f>
        <v/>
      </c>
      <c r="AJ6" s="9" t="str">
        <f>IF(COUNTA(AJ15:AJ26)=0,"",SUMPRODUCT(AJ15:AJ26,AG15:AG26))</f>
        <v/>
      </c>
      <c r="AK6" s="9" t="str">
        <f>IF(COUNTA(AK15:AK26)=0,"",SUMPRODUCT(AK15:AK26,AG15:AG26))</f>
        <v/>
      </c>
      <c r="AL6" s="9"/>
      <c r="AM6" s="29"/>
      <c r="AN6" s="24"/>
      <c r="AO6" s="17"/>
      <c r="AP6" s="120"/>
      <c r="AQ6" s="15" t="s">
        <v>19</v>
      </c>
      <c r="AR6" s="9" t="str">
        <f>IF(COUNTA(AR15:AR26)=0,"",SUMPRODUCT(AR15:AR26,AQ15:AQ26))</f>
        <v/>
      </c>
      <c r="AS6" s="9" t="str">
        <f>IF(COUNTA(AS15:AS26)=0,"",SUMPRODUCT(AS15:AS26,AQ15:AQ26))</f>
        <v/>
      </c>
      <c r="AT6" s="9" t="str">
        <f>IF(COUNTA(AT15:AT26)=0,"",SUMPRODUCT(AT15:AT26,AQ15:AQ26))</f>
        <v/>
      </c>
      <c r="AU6" s="9" t="str">
        <f>IF(COUNTA(AU15:AU26)=0,"",SUMPRODUCT(AU15:AU26,AQ15:AQ26))</f>
        <v/>
      </c>
      <c r="AV6" s="9" t="str">
        <f>IF(COUNTA(AV15:AV26)=0,"",SUMPRODUCT(AV15:AV26,AQ15:AQ26))</f>
        <v/>
      </c>
      <c r="AW6" s="29" t="str">
        <f>IF(COUNTA(AW15:AW26)=0,"",SUMPRODUCT(AW15:AW26,AQ15:AQ26))</f>
        <v/>
      </c>
      <c r="AX6" s="24"/>
      <c r="AY6" s="17"/>
      <c r="AZ6" s="120"/>
      <c r="BA6" s="15" t="s">
        <v>19</v>
      </c>
      <c r="BB6" s="9" t="str">
        <f>IF(COUNTA(BB15:BB26)=0,"",SUMPRODUCT(BB15:BB26,BA15:BA26))</f>
        <v/>
      </c>
      <c r="BC6" s="9" t="str">
        <f>IF(COUNTA(BC15:BC26)=0,"",SUMPRODUCT(BC15:BC26,BA15:BA26))</f>
        <v/>
      </c>
      <c r="BD6" s="9" t="str">
        <f>IF(COUNTA(BD15:BD26)=0,"",SUMPRODUCT(BD15:BD26,BA15:BA26))</f>
        <v/>
      </c>
      <c r="BE6" s="9" t="str">
        <f>IF(COUNTA(BE15:BE26)=0,"",SUMPRODUCT(BE15:BE26,BA15:BA26))</f>
        <v/>
      </c>
      <c r="BF6" s="9" t="str">
        <f>IF(COUNTA(BF15:BF26)=0,"",SUMPRODUCT(BF15:BF26,BA15:BA26))</f>
        <v/>
      </c>
      <c r="BG6" s="29" t="str">
        <f>IF(COUNTA(BG15:BG26)=0,"",SUMPRODUCT(BG15:BG26,BA15:BA26))</f>
        <v/>
      </c>
      <c r="BH6" s="24"/>
      <c r="BI6" s="17"/>
      <c r="BJ6" s="120"/>
      <c r="BK6" s="15" t="s">
        <v>19</v>
      </c>
      <c r="BL6" s="9" t="str">
        <f>IF(COUNTA(BL15:BL26)=0,"",SUMPRODUCT(BL15:BL26,BK15:BK26))</f>
        <v/>
      </c>
      <c r="BM6" s="9" t="str">
        <f>IF(COUNTA(BM15:BM26)=0,"",SUMPRODUCT(BM15:BM26,BK15:BK26))</f>
        <v/>
      </c>
      <c r="BN6" s="9" t="str">
        <f>IF(COUNTA(BN15:BN26)=0,"",SUMPRODUCT(BN15:BN26,BK15:BK26))</f>
        <v/>
      </c>
      <c r="BO6" s="9" t="str">
        <f>IF(COUNTA(BO15:BO26)=0,"",SUMPRODUCT(BO15:BO26,BK15:BK26))</f>
        <v/>
      </c>
      <c r="BP6" s="9" t="str">
        <f>IF(COUNTA(BP15:BP26)=0,"",SUMPRODUCT(BP15:BP26,BK15:BK26))</f>
        <v/>
      </c>
      <c r="BQ6" s="29" t="str">
        <f>IF(COUNTA(BQ15:BQ26)=0,"",SUMPRODUCT(BQ15:BQ26,BK15:BK26))</f>
        <v/>
      </c>
      <c r="BR6" s="24"/>
      <c r="BS6" s="17"/>
      <c r="BT6" s="120"/>
      <c r="BU6" s="15" t="s">
        <v>19</v>
      </c>
      <c r="BV6" s="9" t="str">
        <f>IF(COUNTA(BV15:BV26)=0,"",SUMPRODUCT(BV15:BV26,BU15:BU26))</f>
        <v/>
      </c>
      <c r="BW6" s="9" t="str">
        <f>IF(COUNTA(BW15:BW26)=0,"",SUMPRODUCT(BW15:BW26,BU15:BU26))</f>
        <v/>
      </c>
      <c r="BX6" s="9" t="str">
        <f>IF(COUNTA(BX15:BX26)=0,"",SUMPRODUCT(BX15:BX26,BU15:BU26))</f>
        <v/>
      </c>
      <c r="BY6" s="9" t="str">
        <f>IF(COUNTA(BY15:BY26)=0,"",SUMPRODUCT(BY15:BY26,BU15:BU26))</f>
        <v/>
      </c>
      <c r="BZ6" s="9" t="str">
        <f>IF(COUNTA(BZ15:BZ26)=0,"",SUMPRODUCT(BZ15:BZ26,BU15:BU26))</f>
        <v/>
      </c>
      <c r="CA6" s="29" t="str">
        <f>IF(COUNTA(CA15:CA26)=0,"",SUMPRODUCT(CA15:CA26,BU15:BU26))</f>
        <v/>
      </c>
      <c r="CB6" s="24"/>
      <c r="CC6" s="17"/>
      <c r="CD6" s="120"/>
      <c r="CE6" s="65" t="s">
        <v>19</v>
      </c>
      <c r="CF6" s="9" t="str">
        <f>IF(COUNTA(CF15:CF26)=0,"",SUMPRODUCT(CF15:CF26,CE15:CE26))</f>
        <v/>
      </c>
      <c r="CG6" s="9" t="str">
        <f>IF(COUNTA(CG15:CG26)=0,"",SUMPRODUCT(CG15:CG26,CE15:CE26))</f>
        <v/>
      </c>
      <c r="CH6" s="9" t="str">
        <f>IF(COUNTA(CH15:CH26)=0,"",SUMPRODUCT(CH15:CH26,CE15:CE26))</f>
        <v/>
      </c>
      <c r="CI6" s="9" t="str">
        <f>IF(COUNTA(CI15:CI26)=0,"",SUMPRODUCT(CI15:CI26,CE15:CE26))</f>
        <v/>
      </c>
      <c r="CJ6" s="9" t="str">
        <f>IF(COUNTA(CJ15:CJ26)=0,"",SUMPRODUCT(CJ15:CJ26,CE15:CE26))</f>
        <v/>
      </c>
      <c r="CK6" s="29" t="str">
        <f>IF(COUNTA(CK15:CK26)=0,"",SUMPRODUCT(CK15:CK26,CE15:CE26))</f>
        <v/>
      </c>
      <c r="CL6" s="24"/>
      <c r="CM6" s="17"/>
      <c r="CN6" s="120"/>
      <c r="CO6" s="65" t="s">
        <v>19</v>
      </c>
      <c r="CP6" s="9" t="str">
        <f>IF(COUNTA(CP15:CP26)=0,"",SUMPRODUCT(CP15:CP26,CO15:CO26))</f>
        <v/>
      </c>
      <c r="CQ6" s="9" t="str">
        <f>IF(COUNTA(CQ15:CQ26)=0,"",SUMPRODUCT(CQ15:CQ26,CO15:CO26))</f>
        <v/>
      </c>
      <c r="CR6" s="9" t="str">
        <f>IF(COUNTA(CR15:CR26)=0,"",SUMPRODUCT(CR15:CR26,CO15:CO26))</f>
        <v/>
      </c>
      <c r="CS6" s="9" t="str">
        <f>IF(COUNTA(CS15:CS26)=0,"",SUMPRODUCT(CS15:CS26,CO15:CO26))</f>
        <v/>
      </c>
      <c r="CT6" s="9" t="str">
        <f>IF(COUNTA(CT15:CT26)=0,"",SUMPRODUCT(CT15:CT26,CO15:CO26))</f>
        <v/>
      </c>
      <c r="CU6" s="29" t="str">
        <f>IF(COUNTA(CU15:CU26)=0,"",SUMPRODUCT(CU15:CU26,CO15:CO26))</f>
        <v/>
      </c>
      <c r="CV6" s="24"/>
      <c r="CW6" s="17"/>
      <c r="CX6" s="120"/>
      <c r="CY6" s="15" t="s">
        <v>19</v>
      </c>
      <c r="CZ6" s="9" t="str">
        <f>IF(COUNTA(CZ15:CZ26)=0,"",SUMPRODUCT(CZ15:CZ26,CY15:CY26))</f>
        <v/>
      </c>
      <c r="DA6" s="9" t="str">
        <f>IF(COUNTA(DA15:DA26)=0,"",SUMPRODUCT(DA15:DA26,CY15:CY26))</f>
        <v/>
      </c>
      <c r="DB6" s="9" t="str">
        <f>IF(COUNTA(DB15:DB26)=0,"",SUMPRODUCT(DB15:DB26,CY15:CY26))</f>
        <v/>
      </c>
      <c r="DC6" s="9" t="str">
        <f>IF(COUNTA(DC15:DC26)=0,"",SUMPRODUCT(DC15:DC26,CY15:CY26))</f>
        <v/>
      </c>
      <c r="DD6" s="9" t="str">
        <f>IF(COUNTA(DD15:DD26)=0,"",SUMPRODUCT(DD15:DD26,CY15:CY26))</f>
        <v/>
      </c>
      <c r="DE6" s="29" t="str">
        <f>IF(COUNTA(DE15:DE26)=0,"",SUMPRODUCT(DE15:DE26,CY15:CY26))</f>
        <v/>
      </c>
      <c r="DF6" s="24"/>
      <c r="DG6" s="17"/>
      <c r="DH6" s="120"/>
      <c r="DI6" s="15" t="s">
        <v>19</v>
      </c>
      <c r="DJ6" s="9" t="str">
        <f>IF(COUNTA(DJ15:DJ26)=0,"",SUMPRODUCT(DJ15:DJ26,DI15:DI26))</f>
        <v/>
      </c>
      <c r="DK6" s="9" t="str">
        <f>IF(COUNTA(DK15:DK26)=0,"",SUMPRODUCT(DK15:DK26,DI15:DI26))</f>
        <v/>
      </c>
      <c r="DL6" s="9" t="str">
        <f>IF(COUNTA(DL15:DL26)=0,"",SUMPRODUCT(DL15:DL26,DI15:DI26))</f>
        <v/>
      </c>
      <c r="DM6" s="9" t="str">
        <f>IF(COUNTA(DM15:DM26)=0,"",SUMPRODUCT(DM15:DM26,DI15:DI26))</f>
        <v/>
      </c>
      <c r="DN6" s="9" t="str">
        <f>IF(COUNTA(DN15:DN26)=0,"",SUMPRODUCT(DN15:DN26,DI15:DI26))</f>
        <v/>
      </c>
      <c r="DO6" s="29" t="str">
        <f>IF(COUNTA(DO15:DO26)=0,"",SUMPRODUCT(DO15:DO26,DI15:DI26))</f>
        <v/>
      </c>
      <c r="DP6" s="24"/>
      <c r="DQ6" s="17"/>
      <c r="DR6" s="120"/>
      <c r="DS6" s="15" t="s">
        <v>19</v>
      </c>
      <c r="DT6" s="9" t="str">
        <f>IF(COUNTA(DT15:DT26)=0,"",SUMPRODUCT(DT15:DT26,DS15:DS26))</f>
        <v/>
      </c>
      <c r="DU6" s="9" t="str">
        <f>IF(COUNTA(DU15:DU26)=0,"",SUMPRODUCT(DU15:DU26,DS15:DS26))</f>
        <v/>
      </c>
      <c r="DV6" s="9" t="str">
        <f>IF(COUNTA(DV15:DV26)=0,"",SUMPRODUCT(DV15:DV26,DS15:DS26))</f>
        <v/>
      </c>
      <c r="DW6" s="9" t="str">
        <f>IF(COUNTA(DW15:DW26)=0,"",SUMPRODUCT(DW15:DW26,DS15:DS26))</f>
        <v/>
      </c>
      <c r="DX6" s="9" t="str">
        <f>IF(COUNTA(DX15:DX26)=0,"",SUMPRODUCT(DX15:DX26,DS15:DS26))</f>
        <v/>
      </c>
      <c r="DY6" s="29" t="str">
        <f>IF(COUNTA(DY15:DY26)=0,"",SUMPRODUCT(DY15:DY26,DS15:DS26))</f>
        <v/>
      </c>
      <c r="DZ6" s="24"/>
      <c r="EA6" s="17"/>
      <c r="EB6" s="120"/>
      <c r="EC6" s="15" t="s">
        <v>19</v>
      </c>
      <c r="ED6" s="9" t="str">
        <f>IF(COUNTA(ED15:ED26)=0,"",SUMPRODUCT(ED15:ED26,EC15:EC26))</f>
        <v/>
      </c>
      <c r="EE6" s="9" t="str">
        <f>IF(COUNTA(EE15:EE26)=0,"",SUMPRODUCT(EE15:EE26,EC15:EC26))</f>
        <v/>
      </c>
      <c r="EF6" s="9" t="str">
        <f>IF(COUNTA(EF15:EF26)=0,"",SUMPRODUCT(EF15:EF26,EC15:EC26))</f>
        <v/>
      </c>
      <c r="EG6" s="9" t="str">
        <f>IF(COUNTA(EG15:EG26)=0,"",SUMPRODUCT(EG15:EG26,EC15:EC26))</f>
        <v/>
      </c>
      <c r="EH6" s="9" t="str">
        <f>IF(COUNTA(EH15:EH26)=0,"",SUMPRODUCT(EH15:EH26,EC15:EC26))</f>
        <v/>
      </c>
      <c r="EI6" s="29" t="str">
        <f>IF(COUNTA(EI15:EI26)=0,"",SUMPRODUCT(EI15:EI26,EC15:EC26))</f>
        <v/>
      </c>
      <c r="EJ6" s="24"/>
      <c r="EK6" s="17"/>
      <c r="EL6" s="131"/>
      <c r="EV6" s="131"/>
      <c r="FF6" s="131"/>
      <c r="FP6" s="131"/>
      <c r="FZ6" s="131"/>
      <c r="GJ6" s="131"/>
      <c r="GT6" s="131"/>
      <c r="HD6" s="131"/>
      <c r="HN6" s="131"/>
      <c r="HX6" s="131"/>
    </row>
    <row xmlns:x14ac="http://schemas.microsoft.com/office/spreadsheetml/2009/9/ac" r="7" s="4" customFormat="true" x14ac:dyDescent="0.25">
      <c r="A7" s="399" t="str">
        <f ca="true">IF(ISBLANK('Data Summary'!A9),"",'Data Summary'!A9)</f>
        <v>ERI_2010_UIS</v>
      </c>
      <c r="B7" s="120"/>
      <c r="C7" s="46" t="s">
        <v>53</v>
      </c>
      <c r="D7" s="19"/>
      <c r="E7" s="19"/>
      <c r="F7" s="19"/>
      <c r="G7" s="19"/>
      <c r="H7" s="19"/>
      <c r="I7" s="78"/>
      <c r="J7" s="24"/>
      <c r="K7" s="17"/>
      <c r="L7" s="120"/>
      <c r="M7" s="46" t="s">
        <v>53</v>
      </c>
      <c r="N7" s="19"/>
      <c r="O7" s="19"/>
      <c r="P7" s="19"/>
      <c r="Q7" s="19"/>
      <c r="R7" s="19"/>
      <c r="S7" s="78"/>
      <c r="T7" s="24"/>
      <c r="U7" s="17"/>
      <c r="V7" s="120"/>
      <c r="W7" s="46" t="s">
        <v>53</v>
      </c>
      <c r="X7" s="19"/>
      <c r="Y7" s="19"/>
      <c r="Z7" s="19"/>
      <c r="AA7" s="19"/>
      <c r="AB7" s="19"/>
      <c r="AC7" s="78"/>
      <c r="AD7" s="24"/>
      <c r="AE7" s="17"/>
      <c r="AF7" s="120"/>
      <c r="AG7" s="46" t="s">
        <v>53</v>
      </c>
      <c r="AH7" s="19"/>
      <c r="AI7" s="19"/>
      <c r="AJ7" s="19"/>
      <c r="AK7" s="19"/>
      <c r="AL7" s="19"/>
      <c r="AM7" s="78"/>
      <c r="AN7" s="24"/>
      <c r="AO7" s="17"/>
      <c r="AP7" s="120"/>
      <c r="AQ7" s="46" t="s">
        <v>53</v>
      </c>
      <c r="AR7" s="19"/>
      <c r="AS7" s="19"/>
      <c r="AT7" s="19"/>
      <c r="AU7" s="19"/>
      <c r="AV7" s="19"/>
      <c r="AW7" s="78"/>
      <c r="AX7" s="24"/>
      <c r="AY7" s="17"/>
      <c r="AZ7" s="120"/>
      <c r="BA7" s="46" t="s">
        <v>53</v>
      </c>
      <c r="BB7" s="19"/>
      <c r="BC7" s="19"/>
      <c r="BD7" s="19"/>
      <c r="BE7" s="19"/>
      <c r="BF7" s="19"/>
      <c r="BG7" s="78"/>
      <c r="BH7" s="24"/>
      <c r="BI7" s="17"/>
      <c r="BJ7" s="120"/>
      <c r="BK7" s="46" t="s">
        <v>53</v>
      </c>
      <c r="BL7" s="19"/>
      <c r="BM7" s="19"/>
      <c r="BN7" s="19"/>
      <c r="BO7" s="19"/>
      <c r="BP7" s="19"/>
      <c r="BQ7" s="78"/>
      <c r="BR7" s="24"/>
      <c r="BS7" s="17"/>
      <c r="BT7" s="120"/>
      <c r="BU7" s="46" t="s">
        <v>53</v>
      </c>
      <c r="BV7" s="19"/>
      <c r="BW7" s="19"/>
      <c r="BX7" s="19"/>
      <c r="BY7" s="19"/>
      <c r="BZ7" s="19"/>
      <c r="CA7" s="78"/>
      <c r="CB7" s="24"/>
      <c r="CC7" s="17"/>
      <c r="CD7" s="120"/>
      <c r="CE7" s="104" t="s">
        <v>53</v>
      </c>
      <c r="CF7" s="19"/>
      <c r="CG7" s="19"/>
      <c r="CH7" s="19"/>
      <c r="CI7" s="19"/>
      <c r="CJ7" s="19"/>
      <c r="CK7" s="78"/>
      <c r="CL7" s="24"/>
      <c r="CM7" s="17"/>
      <c r="CN7" s="120"/>
      <c r="CO7" s="104" t="s">
        <v>53</v>
      </c>
      <c r="CP7" s="19"/>
      <c r="CQ7" s="19"/>
      <c r="CR7" s="19"/>
      <c r="CS7" s="19"/>
      <c r="CT7" s="19"/>
      <c r="CU7" s="78"/>
      <c r="CV7" s="24"/>
      <c r="CW7" s="17"/>
      <c r="CX7" s="120"/>
      <c r="CY7" s="46" t="s">
        <v>53</v>
      </c>
      <c r="CZ7" s="19"/>
      <c r="DA7" s="19"/>
      <c r="DB7" s="19"/>
      <c r="DC7" s="19"/>
      <c r="DD7" s="19"/>
      <c r="DE7" s="78"/>
      <c r="DF7" s="24"/>
      <c r="DG7" s="17"/>
      <c r="DH7" s="120"/>
      <c r="DI7" s="46" t="s">
        <v>53</v>
      </c>
      <c r="DJ7" s="19"/>
      <c r="DK7" s="19"/>
      <c r="DL7" s="19"/>
      <c r="DM7" s="19"/>
      <c r="DN7" s="19"/>
      <c r="DO7" s="78"/>
      <c r="DP7" s="24"/>
      <c r="DQ7" s="17"/>
      <c r="DR7" s="120"/>
      <c r="DS7" s="46" t="s">
        <v>53</v>
      </c>
      <c r="DT7" s="19"/>
      <c r="DU7" s="19"/>
      <c r="DV7" s="19"/>
      <c r="DW7" s="19"/>
      <c r="DX7" s="19"/>
      <c r="DY7" s="78"/>
      <c r="DZ7" s="24"/>
      <c r="EA7" s="17"/>
      <c r="EB7" s="120"/>
      <c r="EC7" s="46" t="s">
        <v>53</v>
      </c>
      <c r="ED7" s="19"/>
      <c r="EE7" s="19"/>
      <c r="EF7" s="19"/>
      <c r="EG7" s="19"/>
      <c r="EH7" s="19"/>
      <c r="EI7" s="78"/>
      <c r="EJ7" s="24"/>
      <c r="EK7" s="17"/>
      <c r="EL7" s="131"/>
      <c r="EV7" s="131"/>
      <c r="FF7" s="131"/>
      <c r="FP7" s="131"/>
      <c r="FZ7" s="131"/>
      <c r="GJ7" s="131"/>
      <c r="GT7" s="131"/>
      <c r="HD7" s="131"/>
      <c r="HN7" s="131"/>
      <c r="HX7" s="131"/>
    </row>
    <row xmlns:x14ac="http://schemas.microsoft.com/office/spreadsheetml/2009/9/ac" r="8" s="4" customFormat="true" x14ac:dyDescent="0.25">
      <c r="A8" s="399" t="str">
        <f ca="true">IF(ISBLANK('Data Summary'!A10),"",'Data Summary'!A10)</f>
        <v>ERI_2011_UIS</v>
      </c>
      <c r="B8" s="120"/>
      <c r="C8" s="46" t="s">
        <v>58</v>
      </c>
      <c r="D8" s="19"/>
      <c r="E8" s="19"/>
      <c r="F8" s="19"/>
      <c r="G8" s="19"/>
      <c r="H8" s="19"/>
      <c r="I8" s="78"/>
      <c r="J8" s="24"/>
      <c r="K8" s="17"/>
      <c r="L8" s="120"/>
      <c r="M8" s="46" t="s">
        <v>58</v>
      </c>
      <c r="N8" s="19"/>
      <c r="O8" s="19"/>
      <c r="P8" s="19"/>
      <c r="Q8" s="19"/>
      <c r="R8" s="19"/>
      <c r="S8" s="78"/>
      <c r="T8" s="24"/>
      <c r="U8" s="17"/>
      <c r="V8" s="120"/>
      <c r="W8" s="46" t="s">
        <v>58</v>
      </c>
      <c r="X8" s="19"/>
      <c r="Y8" s="19"/>
      <c r="Z8" s="19"/>
      <c r="AA8" s="19"/>
      <c r="AB8" s="19"/>
      <c r="AC8" s="78"/>
      <c r="AD8" s="24"/>
      <c r="AE8" s="17"/>
      <c r="AF8" s="120" t="s">
        <v>58</v>
      </c>
      <c r="AG8" s="46" t="s">
        <v>58</v>
      </c>
      <c r="AH8" s="19"/>
      <c r="AI8" s="19"/>
      <c r="AJ8" s="19"/>
      <c r="AK8" s="19"/>
      <c r="AL8" s="19">
        <v>64.099999999999994</v>
      </c>
      <c r="AM8" s="78">
        <v>79.8</v>
      </c>
      <c r="AN8" s="24"/>
      <c r="AO8" s="17"/>
      <c r="AP8" s="120" t="s">
        <v>58</v>
      </c>
      <c r="AQ8" s="46" t="s">
        <v>58</v>
      </c>
      <c r="AR8" s="19"/>
      <c r="AS8" s="19"/>
      <c r="AT8" s="19"/>
      <c r="AU8" s="19"/>
      <c r="AV8" s="19"/>
      <c r="AW8" s="78"/>
      <c r="AX8" s="24"/>
      <c r="AY8" s="17"/>
      <c r="AZ8" s="120"/>
      <c r="BA8" s="46" t="s">
        <v>58</v>
      </c>
      <c r="BB8" s="19"/>
      <c r="BC8" s="19"/>
      <c r="BD8" s="19"/>
      <c r="BE8" s="19"/>
      <c r="BF8" s="19"/>
      <c r="BG8" s="78"/>
      <c r="BH8" s="24"/>
      <c r="BI8" s="17"/>
      <c r="BJ8" s="120"/>
      <c r="BK8" s="46" t="s">
        <v>58</v>
      </c>
      <c r="BL8" s="19"/>
      <c r="BM8" s="19"/>
      <c r="BN8" s="19"/>
      <c r="BO8" s="19"/>
      <c r="BP8" s="19"/>
      <c r="BQ8" s="78"/>
      <c r="BR8" s="24"/>
      <c r="BS8" s="17"/>
      <c r="BT8" s="120"/>
      <c r="BU8" s="46" t="s">
        <v>58</v>
      </c>
      <c r="BV8" s="19"/>
      <c r="BW8" s="19"/>
      <c r="BX8" s="19"/>
      <c r="BY8" s="19"/>
      <c r="BZ8" s="19"/>
      <c r="CA8" s="78"/>
      <c r="CB8" s="24"/>
      <c r="CC8" s="17"/>
      <c r="CD8" s="120"/>
      <c r="CE8" s="104" t="s">
        <v>58</v>
      </c>
      <c r="CF8" s="19"/>
      <c r="CG8" s="19"/>
      <c r="CH8" s="19"/>
      <c r="CI8" s="19"/>
      <c r="CJ8" s="19"/>
      <c r="CK8" s="78"/>
      <c r="CL8" s="24"/>
      <c r="CM8" s="17"/>
      <c r="CN8" s="120" t="s">
        <v>58</v>
      </c>
      <c r="CO8" s="104" t="s">
        <v>58</v>
      </c>
      <c r="CP8" s="19"/>
      <c r="CQ8" s="19"/>
      <c r="CR8" s="19"/>
      <c r="CS8" s="19"/>
      <c r="CT8" s="19">
        <v>46.7</v>
      </c>
      <c r="CU8" s="78">
        <v>66.900000000000006</v>
      </c>
      <c r="CV8" s="24"/>
      <c r="CW8" s="17"/>
      <c r="CX8" s="120"/>
      <c r="CY8" s="46" t="s">
        <v>58</v>
      </c>
      <c r="CZ8" s="19"/>
      <c r="DA8" s="19"/>
      <c r="DB8" s="19"/>
      <c r="DC8" s="19"/>
      <c r="DD8" s="19"/>
      <c r="DE8" s="78"/>
      <c r="DF8" s="24"/>
      <c r="DG8" s="17"/>
      <c r="DH8" s="120"/>
      <c r="DI8" s="46" t="s">
        <v>58</v>
      </c>
      <c r="DJ8" s="19"/>
      <c r="DK8" s="19"/>
      <c r="DL8" s="19"/>
      <c r="DM8" s="19"/>
      <c r="DN8" s="19"/>
      <c r="DO8" s="78"/>
      <c r="DP8" s="24"/>
      <c r="DQ8" s="17"/>
      <c r="DR8" s="120"/>
      <c r="DS8" s="46" t="s">
        <v>58</v>
      </c>
      <c r="DT8" s="19"/>
      <c r="DU8" s="19"/>
      <c r="DV8" s="19"/>
      <c r="DW8" s="19"/>
      <c r="DX8" s="19"/>
      <c r="DY8" s="78"/>
      <c r="DZ8" s="24"/>
      <c r="EA8" s="17"/>
      <c r="EB8" s="120"/>
      <c r="EC8" s="46" t="s">
        <v>58</v>
      </c>
      <c r="ED8" s="19"/>
      <c r="EE8" s="19"/>
      <c r="EF8" s="19"/>
      <c r="EG8" s="19"/>
      <c r="EH8" s="19"/>
      <c r="EI8" s="78"/>
      <c r="EJ8" s="24"/>
      <c r="EK8" s="17"/>
      <c r="EL8" s="131"/>
      <c r="EV8" s="131"/>
      <c r="FF8" s="131"/>
      <c r="FP8" s="131"/>
      <c r="FZ8" s="131"/>
      <c r="GJ8" s="131"/>
      <c r="GT8" s="131"/>
      <c r="HD8" s="131"/>
      <c r="HN8" s="131"/>
      <c r="HX8" s="131"/>
    </row>
    <row xmlns:x14ac="http://schemas.microsoft.com/office/spreadsheetml/2009/9/ac" r="9" s="4" customFormat="true" x14ac:dyDescent="0.25">
      <c r="A9" s="399" t="str">
        <f ca="true">IF(ISBLANK('Data Summary'!A11),"",'Data Summary'!A11)</f>
        <v>ERI_2012_UIS</v>
      </c>
      <c r="B9" s="120"/>
      <c r="C9" s="46" t="s">
        <v>109</v>
      </c>
      <c r="D9" s="19"/>
      <c r="E9" s="19"/>
      <c r="F9" s="19"/>
      <c r="G9" s="19"/>
      <c r="H9" s="19"/>
      <c r="I9" s="78"/>
      <c r="J9" s="24"/>
      <c r="K9" s="17"/>
      <c r="L9" s="120"/>
      <c r="M9" s="46" t="s">
        <v>109</v>
      </c>
      <c r="N9" s="19"/>
      <c r="O9" s="19"/>
      <c r="P9" s="19"/>
      <c r="Q9" s="19"/>
      <c r="R9" s="19"/>
      <c r="S9" s="78"/>
      <c r="T9" s="24"/>
      <c r="U9" s="17"/>
      <c r="V9" s="120"/>
      <c r="W9" s="46" t="s">
        <v>109</v>
      </c>
      <c r="X9" s="19"/>
      <c r="Y9" s="19"/>
      <c r="Z9" s="19"/>
      <c r="AA9" s="19"/>
      <c r="AB9" s="19"/>
      <c r="AC9" s="78"/>
      <c r="AD9" s="24"/>
      <c r="AE9" s="17"/>
      <c r="AF9" s="120"/>
      <c r="AG9" s="46" t="s">
        <v>109</v>
      </c>
      <c r="AH9" s="19"/>
      <c r="AI9" s="19"/>
      <c r="AJ9" s="19"/>
      <c r="AK9" s="19"/>
      <c r="AL9" s="19"/>
      <c r="AM9" s="78"/>
      <c r="AN9" s="24"/>
      <c r="AO9" s="17"/>
      <c r="AP9" s="120"/>
      <c r="AQ9" s="46" t="s">
        <v>109</v>
      </c>
      <c r="AR9" s="19"/>
      <c r="AS9" s="19"/>
      <c r="AT9" s="19"/>
      <c r="AU9" s="19"/>
      <c r="AV9" s="19"/>
      <c r="AW9" s="78"/>
      <c r="AX9" s="24"/>
      <c r="AY9" s="17"/>
      <c r="AZ9" s="120"/>
      <c r="BA9" s="46" t="s">
        <v>109</v>
      </c>
      <c r="BB9" s="19"/>
      <c r="BC9" s="19"/>
      <c r="BD9" s="19"/>
      <c r="BE9" s="19"/>
      <c r="BF9" s="19"/>
      <c r="BG9" s="78"/>
      <c r="BH9" s="24"/>
      <c r="BI9" s="17"/>
      <c r="BJ9" s="120"/>
      <c r="BK9" s="46" t="s">
        <v>109</v>
      </c>
      <c r="BL9" s="19"/>
      <c r="BM9" s="19"/>
      <c r="BN9" s="19"/>
      <c r="BO9" s="19"/>
      <c r="BP9" s="19"/>
      <c r="BQ9" s="78"/>
      <c r="BR9" s="24"/>
      <c r="BS9" s="17"/>
      <c r="BT9" s="120"/>
      <c r="BU9" s="46" t="s">
        <v>109</v>
      </c>
      <c r="BV9" s="19"/>
      <c r="BW9" s="19"/>
      <c r="BX9" s="19"/>
      <c r="BY9" s="19"/>
      <c r="BZ9" s="19"/>
      <c r="CA9" s="78"/>
      <c r="CB9" s="24"/>
      <c r="CC9" s="17"/>
      <c r="CD9" s="120"/>
      <c r="CE9" s="104" t="s">
        <v>109</v>
      </c>
      <c r="CF9" s="19"/>
      <c r="CG9" s="19"/>
      <c r="CH9" s="19"/>
      <c r="CI9" s="19"/>
      <c r="CJ9" s="19"/>
      <c r="CK9" s="78"/>
      <c r="CL9" s="24"/>
      <c r="CM9" s="17"/>
      <c r="CN9" s="120"/>
      <c r="CO9" s="104" t="s">
        <v>109</v>
      </c>
      <c r="CP9" s="19"/>
      <c r="CQ9" s="19"/>
      <c r="CR9" s="19"/>
      <c r="CS9" s="19"/>
      <c r="CT9" s="19"/>
      <c r="CU9" s="78"/>
      <c r="CV9" s="24"/>
      <c r="CW9" s="17"/>
      <c r="CX9" s="120"/>
      <c r="CY9" s="46" t="s">
        <v>109</v>
      </c>
      <c r="CZ9" s="19"/>
      <c r="DA9" s="19"/>
      <c r="DB9" s="19"/>
      <c r="DC9" s="19"/>
      <c r="DD9" s="19"/>
      <c r="DE9" s="78"/>
      <c r="DF9" s="24"/>
      <c r="DG9" s="17"/>
      <c r="DH9" s="120"/>
      <c r="DI9" s="46" t="s">
        <v>109</v>
      </c>
      <c r="DJ9" s="19"/>
      <c r="DK9" s="19"/>
      <c r="DL9" s="19"/>
      <c r="DM9" s="19"/>
      <c r="DN9" s="19"/>
      <c r="DO9" s="78"/>
      <c r="DP9" s="24"/>
      <c r="DQ9" s="17"/>
      <c r="DR9" s="120"/>
      <c r="DS9" s="46" t="s">
        <v>109</v>
      </c>
      <c r="DT9" s="19"/>
      <c r="DU9" s="19"/>
      <c r="DV9" s="19"/>
      <c r="DW9" s="19"/>
      <c r="DX9" s="19"/>
      <c r="DY9" s="78"/>
      <c r="DZ9" s="24"/>
      <c r="EA9" s="17"/>
      <c r="EB9" s="120"/>
      <c r="EC9" s="46" t="s">
        <v>109</v>
      </c>
      <c r="ED9" s="19"/>
      <c r="EE9" s="19"/>
      <c r="EF9" s="19"/>
      <c r="EG9" s="19"/>
      <c r="EH9" s="19"/>
      <c r="EI9" s="78"/>
      <c r="EJ9" s="24"/>
      <c r="EK9" s="17"/>
      <c r="EL9" s="131"/>
      <c r="EV9" s="131"/>
      <c r="FF9" s="131"/>
      <c r="FP9" s="131"/>
      <c r="FZ9" s="131"/>
      <c r="GJ9" s="131"/>
      <c r="GT9" s="131"/>
      <c r="HD9" s="131"/>
      <c r="HN9" s="131"/>
      <c r="HX9" s="131"/>
    </row>
    <row xmlns:x14ac="http://schemas.microsoft.com/office/spreadsheetml/2009/9/ac" r="10" s="4" customFormat="true" x14ac:dyDescent="0.25">
      <c r="A10" s="399" t="str">
        <f ca="true">IF(ISBLANK('Data Summary'!A12),"",'Data Summary'!A12)</f>
        <v>ERI_2013_EMIS</v>
      </c>
      <c r="B10" s="120"/>
      <c r="C10" s="65" t="s">
        <v>21</v>
      </c>
      <c r="D10" s="79"/>
      <c r="E10" s="19"/>
      <c r="F10" s="19"/>
      <c r="G10" s="19"/>
      <c r="H10" s="7"/>
      <c r="I10" s="26"/>
      <c r="J10" s="24"/>
      <c r="K10" s="17"/>
      <c r="L10" s="120"/>
      <c r="M10" s="65" t="s">
        <v>21</v>
      </c>
      <c r="N10" s="79"/>
      <c r="O10" s="19"/>
      <c r="P10" s="19"/>
      <c r="Q10" s="19"/>
      <c r="R10" s="19"/>
      <c r="S10" s="78"/>
      <c r="T10" s="24"/>
      <c r="U10" s="17"/>
      <c r="V10" s="120"/>
      <c r="W10" s="65" t="s">
        <v>21</v>
      </c>
      <c r="X10" s="79"/>
      <c r="Y10" s="19"/>
      <c r="Z10" s="19"/>
      <c r="AA10" s="19"/>
      <c r="AB10" s="7"/>
      <c r="AC10" s="26"/>
      <c r="AD10" s="24"/>
      <c r="AE10" s="17"/>
      <c r="AF10" s="120"/>
      <c r="AG10" s="65" t="s">
        <v>21</v>
      </c>
      <c r="AH10" s="79"/>
      <c r="AI10" s="19"/>
      <c r="AJ10" s="19"/>
      <c r="AK10" s="19"/>
      <c r="AL10" s="19"/>
      <c r="AM10" s="78"/>
      <c r="AN10" s="24"/>
      <c r="AO10" s="17"/>
      <c r="AP10" s="120"/>
      <c r="AQ10" s="65" t="s">
        <v>21</v>
      </c>
      <c r="AR10" s="79"/>
      <c r="AS10" s="19"/>
      <c r="AT10" s="19"/>
      <c r="AU10" s="19"/>
      <c r="AV10" s="19"/>
      <c r="AW10" s="78"/>
      <c r="AX10" s="24"/>
      <c r="AY10" s="17"/>
      <c r="AZ10" s="120"/>
      <c r="BA10" s="65" t="s">
        <v>21</v>
      </c>
      <c r="BB10" s="79"/>
      <c r="BC10" s="19"/>
      <c r="BD10" s="19"/>
      <c r="BE10" s="19"/>
      <c r="BF10" s="19"/>
      <c r="BG10" s="78"/>
      <c r="BH10" s="24"/>
      <c r="BI10" s="17"/>
      <c r="BJ10" s="120"/>
      <c r="BK10" s="65" t="s">
        <v>21</v>
      </c>
      <c r="BL10" s="79"/>
      <c r="BM10" s="19"/>
      <c r="BN10" s="19"/>
      <c r="BO10" s="19"/>
      <c r="BP10" s="19"/>
      <c r="BQ10" s="78"/>
      <c r="BR10" s="24"/>
      <c r="BS10" s="17"/>
      <c r="BT10" s="120"/>
      <c r="BU10" s="65" t="s">
        <v>21</v>
      </c>
      <c r="BV10" s="79"/>
      <c r="BW10" s="19"/>
      <c r="BX10" s="19"/>
      <c r="BY10" s="19"/>
      <c r="BZ10" s="19"/>
      <c r="CA10" s="78"/>
      <c r="CB10" s="24"/>
      <c r="CC10" s="17"/>
      <c r="CD10" s="120"/>
      <c r="CE10" s="65" t="s">
        <v>21</v>
      </c>
      <c r="CF10" s="79"/>
      <c r="CG10" s="19"/>
      <c r="CH10" s="19"/>
      <c r="CI10" s="19"/>
      <c r="CJ10" s="19"/>
      <c r="CK10" s="78"/>
      <c r="CL10" s="24"/>
      <c r="CM10" s="17"/>
      <c r="CN10" s="120"/>
      <c r="CO10" s="65" t="s">
        <v>21</v>
      </c>
      <c r="CP10" s="79"/>
      <c r="CQ10" s="19"/>
      <c r="CR10" s="19"/>
      <c r="CS10" s="19"/>
      <c r="CT10" s="19"/>
      <c r="CU10" s="78"/>
      <c r="CV10" s="24"/>
      <c r="CW10" s="17"/>
      <c r="CX10" s="120"/>
      <c r="CY10" s="65" t="s">
        <v>21</v>
      </c>
      <c r="CZ10" s="79"/>
      <c r="DA10" s="19"/>
      <c r="DB10" s="19"/>
      <c r="DC10" s="19"/>
      <c r="DD10" s="19"/>
      <c r="DE10" s="78"/>
      <c r="DF10" s="24"/>
      <c r="DG10" s="17"/>
      <c r="DH10" s="120"/>
      <c r="DI10" s="65" t="s">
        <v>21</v>
      </c>
      <c r="DJ10" s="79"/>
      <c r="DK10" s="19"/>
      <c r="DL10" s="19"/>
      <c r="DM10" s="19"/>
      <c r="DN10" s="19"/>
      <c r="DO10" s="78"/>
      <c r="DP10" s="24"/>
      <c r="DQ10" s="17"/>
      <c r="DR10" s="120"/>
      <c r="DS10" s="65" t="s">
        <v>21</v>
      </c>
      <c r="DT10" s="79"/>
      <c r="DU10" s="19"/>
      <c r="DV10" s="19"/>
      <c r="DW10" s="19"/>
      <c r="DX10" s="19"/>
      <c r="DY10" s="78"/>
      <c r="DZ10" s="24"/>
      <c r="EA10" s="17"/>
      <c r="EB10" s="120"/>
      <c r="EC10" s="65" t="s">
        <v>21</v>
      </c>
      <c r="ED10" s="79"/>
      <c r="EE10" s="19"/>
      <c r="EF10" s="19"/>
      <c r="EG10" s="19"/>
      <c r="EH10" s="19"/>
      <c r="EI10" s="78"/>
      <c r="EJ10" s="24"/>
      <c r="EK10" s="17"/>
      <c r="EL10" s="131"/>
      <c r="EV10" s="131"/>
      <c r="FF10" s="131"/>
      <c r="FP10" s="131"/>
      <c r="FZ10" s="131"/>
      <c r="GJ10" s="131"/>
      <c r="GT10" s="131"/>
      <c r="HD10" s="131"/>
      <c r="HN10" s="131"/>
      <c r="HX10" s="131"/>
    </row>
    <row xmlns:x14ac="http://schemas.microsoft.com/office/spreadsheetml/2009/9/ac" r="11" s="4" customFormat="true" x14ac:dyDescent="0.25">
      <c r="A11" s="399" t="str">
        <f ca="true">IF(ISBLANK('Data Summary'!A13),"",'Data Summary'!A13)</f>
        <v>ERI_2014_UIS</v>
      </c>
      <c r="B11" s="120"/>
      <c r="C11" s="65" t="s">
        <v>29</v>
      </c>
      <c r="D11" s="19"/>
      <c r="E11" s="7"/>
      <c r="F11" s="7"/>
      <c r="G11" s="7"/>
      <c r="H11" s="7"/>
      <c r="I11" s="26"/>
      <c r="J11" s="24"/>
      <c r="K11" s="17"/>
      <c r="L11" s="120"/>
      <c r="M11" s="65" t="s">
        <v>29</v>
      </c>
      <c r="N11" s="19"/>
      <c r="O11" s="7"/>
      <c r="P11" s="7"/>
      <c r="Q11" s="7"/>
      <c r="R11" s="7"/>
      <c r="S11" s="26"/>
      <c r="T11" s="24"/>
      <c r="U11" s="17"/>
      <c r="V11" s="120"/>
      <c r="W11" s="65" t="s">
        <v>29</v>
      </c>
      <c r="X11" s="19"/>
      <c r="Y11" s="7"/>
      <c r="Z11" s="7"/>
      <c r="AA11" s="7"/>
      <c r="AB11" s="7"/>
      <c r="AC11" s="26"/>
      <c r="AD11" s="24"/>
      <c r="AE11" s="17"/>
      <c r="AF11" s="120"/>
      <c r="AG11" s="65" t="s">
        <v>29</v>
      </c>
      <c r="AH11" s="19"/>
      <c r="AI11" s="7"/>
      <c r="AJ11" s="7"/>
      <c r="AK11" s="7"/>
      <c r="AL11" s="7"/>
      <c r="AM11" s="26"/>
      <c r="AN11" s="24"/>
      <c r="AO11" s="17"/>
      <c r="AP11" s="120"/>
      <c r="AQ11" s="65" t="s">
        <v>29</v>
      </c>
      <c r="AR11" s="19"/>
      <c r="AS11" s="7"/>
      <c r="AT11" s="7"/>
      <c r="AU11" s="7"/>
      <c r="AV11" s="7"/>
      <c r="AW11" s="26"/>
      <c r="AX11" s="24"/>
      <c r="AY11" s="17"/>
      <c r="AZ11" s="120"/>
      <c r="BA11" s="65" t="s">
        <v>29</v>
      </c>
      <c r="BB11" s="19"/>
      <c r="BC11" s="7"/>
      <c r="BD11" s="7"/>
      <c r="BE11" s="7"/>
      <c r="BF11" s="7"/>
      <c r="BG11" s="26"/>
      <c r="BH11" s="24"/>
      <c r="BI11" s="17"/>
      <c r="BJ11" s="120"/>
      <c r="BK11" s="65" t="s">
        <v>29</v>
      </c>
      <c r="BL11" s="19"/>
      <c r="BM11" s="7"/>
      <c r="BN11" s="7"/>
      <c r="BO11" s="7"/>
      <c r="BP11" s="7"/>
      <c r="BQ11" s="26"/>
      <c r="BR11" s="24"/>
      <c r="BS11" s="17"/>
      <c r="BT11" s="120"/>
      <c r="BU11" s="65" t="s">
        <v>29</v>
      </c>
      <c r="BV11" s="19"/>
      <c r="BW11" s="7"/>
      <c r="BX11" s="7"/>
      <c r="BY11" s="7"/>
      <c r="BZ11" s="7"/>
      <c r="CA11" s="26"/>
      <c r="CB11" s="24"/>
      <c r="CC11" s="17"/>
      <c r="CD11" s="120"/>
      <c r="CE11" s="65" t="s">
        <v>29</v>
      </c>
      <c r="CF11" s="19"/>
      <c r="CG11" s="7"/>
      <c r="CH11" s="7"/>
      <c r="CI11" s="7"/>
      <c r="CJ11" s="7"/>
      <c r="CK11" s="26"/>
      <c r="CL11" s="24"/>
      <c r="CM11" s="17"/>
      <c r="CN11" s="120"/>
      <c r="CO11" s="65" t="s">
        <v>29</v>
      </c>
      <c r="CP11" s="19"/>
      <c r="CQ11" s="7"/>
      <c r="CR11" s="7"/>
      <c r="CS11" s="7"/>
      <c r="CT11" s="7"/>
      <c r="CU11" s="26"/>
      <c r="CV11" s="24"/>
      <c r="CW11" s="17"/>
      <c r="CX11" s="120"/>
      <c r="CY11" s="65" t="s">
        <v>29</v>
      </c>
      <c r="CZ11" s="19"/>
      <c r="DA11" s="7"/>
      <c r="DB11" s="7"/>
      <c r="DC11" s="7"/>
      <c r="DD11" s="7"/>
      <c r="DE11" s="26"/>
      <c r="DF11" s="24"/>
      <c r="DG11" s="17"/>
      <c r="DH11" s="120"/>
      <c r="DI11" s="65" t="s">
        <v>29</v>
      </c>
      <c r="DJ11" s="19"/>
      <c r="DK11" s="7"/>
      <c r="DL11" s="7"/>
      <c r="DM11" s="7"/>
      <c r="DN11" s="7"/>
      <c r="DO11" s="26"/>
      <c r="DP11" s="24"/>
      <c r="DQ11" s="17"/>
      <c r="DR11" s="120"/>
      <c r="DS11" s="65" t="s">
        <v>29</v>
      </c>
      <c r="DT11" s="19"/>
      <c r="DU11" s="7"/>
      <c r="DV11" s="7"/>
      <c r="DW11" s="7"/>
      <c r="DX11" s="7"/>
      <c r="DY11" s="26"/>
      <c r="DZ11" s="24"/>
      <c r="EA11" s="17"/>
      <c r="EB11" s="120"/>
      <c r="EC11" s="65" t="s">
        <v>29</v>
      </c>
      <c r="ED11" s="19"/>
      <c r="EE11" s="7"/>
      <c r="EF11" s="7"/>
      <c r="EG11" s="7"/>
      <c r="EH11" s="7"/>
      <c r="EI11" s="26"/>
      <c r="EJ11" s="24"/>
      <c r="EK11" s="17"/>
      <c r="EL11" s="131"/>
      <c r="EV11" s="131"/>
      <c r="FF11" s="131"/>
      <c r="FP11" s="131"/>
      <c r="FZ11" s="131"/>
      <c r="GJ11" s="131"/>
      <c r="GT11" s="131"/>
      <c r="HD11" s="131"/>
      <c r="HN11" s="131"/>
      <c r="HX11" s="131"/>
    </row>
    <row xmlns:x14ac="http://schemas.microsoft.com/office/spreadsheetml/2009/9/ac" r="12" s="1" customFormat="true" ht="15.75" customHeight="true" x14ac:dyDescent="0.2">
      <c r="A12" s="399" t="str">
        <f ca="true">IF(ISBLANK('Data Summary'!A14),"",'Data Summary'!A14)</f>
        <v>ERI_2014_EMIS</v>
      </c>
      <c r="B12" s="120"/>
      <c r="C12" s="65" t="s">
        <v>188</v>
      </c>
      <c r="D12" s="19"/>
      <c r="E12" s="19"/>
      <c r="F12" s="19"/>
      <c r="G12" s="19"/>
      <c r="H12" s="19"/>
      <c r="I12" s="78"/>
      <c r="J12" s="24"/>
      <c r="K12" s="17"/>
      <c r="L12" s="120"/>
      <c r="M12" s="65" t="s">
        <v>188</v>
      </c>
      <c r="N12" s="19"/>
      <c r="O12" s="19"/>
      <c r="P12" s="19"/>
      <c r="Q12" s="19"/>
      <c r="R12" s="19"/>
      <c r="S12" s="78"/>
      <c r="T12" s="24"/>
      <c r="U12" s="17"/>
      <c r="V12" s="120"/>
      <c r="W12" s="65" t="s">
        <v>188</v>
      </c>
      <c r="X12" s="19"/>
      <c r="Y12" s="19"/>
      <c r="Z12" s="19"/>
      <c r="AA12" s="19"/>
      <c r="AB12" s="19"/>
      <c r="AC12" s="78"/>
      <c r="AD12" s="24"/>
      <c r="AE12" s="17"/>
      <c r="AF12" s="120"/>
      <c r="AG12" s="65" t="s">
        <v>188</v>
      </c>
      <c r="AH12" s="19"/>
      <c r="AI12" s="19"/>
      <c r="AJ12" s="19"/>
      <c r="AK12" s="19"/>
      <c r="AL12" s="19"/>
      <c r="AM12" s="78"/>
      <c r="AN12" s="24"/>
      <c r="AO12" s="17"/>
      <c r="AP12" s="120"/>
      <c r="AQ12" s="65" t="s">
        <v>188</v>
      </c>
      <c r="AR12" s="19"/>
      <c r="AS12" s="19"/>
      <c r="AT12" s="19"/>
      <c r="AU12" s="19"/>
      <c r="AV12" s="19"/>
      <c r="AW12" s="78"/>
      <c r="AX12" s="24"/>
      <c r="AY12" s="17"/>
      <c r="AZ12" s="120"/>
      <c r="BA12" s="65" t="s">
        <v>188</v>
      </c>
      <c r="BB12" s="19"/>
      <c r="BC12" s="19"/>
      <c r="BD12" s="19"/>
      <c r="BE12" s="19"/>
      <c r="BF12" s="19"/>
      <c r="BG12" s="78"/>
      <c r="BH12" s="24"/>
      <c r="BI12" s="17"/>
      <c r="BJ12" s="120"/>
      <c r="BK12" s="65" t="s">
        <v>188</v>
      </c>
      <c r="BL12" s="19"/>
      <c r="BM12" s="19"/>
      <c r="BN12" s="19"/>
      <c r="BO12" s="19"/>
      <c r="BP12" s="19"/>
      <c r="BQ12" s="78"/>
      <c r="BR12" s="24"/>
      <c r="BS12" s="17"/>
      <c r="BT12" s="120"/>
      <c r="BU12" s="65" t="s">
        <v>188</v>
      </c>
      <c r="BV12" s="19"/>
      <c r="BW12" s="19"/>
      <c r="BX12" s="19"/>
      <c r="BY12" s="19"/>
      <c r="BZ12" s="19"/>
      <c r="CA12" s="78"/>
      <c r="CB12" s="24"/>
      <c r="CC12" s="17"/>
      <c r="CD12" s="120"/>
      <c r="CE12" s="65" t="s">
        <v>188</v>
      </c>
      <c r="CF12" s="19"/>
      <c r="CG12" s="19"/>
      <c r="CH12" s="19"/>
      <c r="CI12" s="19"/>
      <c r="CJ12" s="19"/>
      <c r="CK12" s="78"/>
      <c r="CL12" s="24"/>
      <c r="CM12" s="17"/>
      <c r="CN12" s="120"/>
      <c r="CO12" s="65" t="s">
        <v>188</v>
      </c>
      <c r="CP12" s="19"/>
      <c r="CQ12" s="19"/>
      <c r="CR12" s="19"/>
      <c r="CS12" s="19"/>
      <c r="CT12" s="19"/>
      <c r="CU12" s="78"/>
      <c r="CV12" s="24"/>
      <c r="CW12" s="17"/>
      <c r="CX12" s="120"/>
      <c r="CY12" s="65" t="s">
        <v>188</v>
      </c>
      <c r="CZ12" s="19"/>
      <c r="DA12" s="19"/>
      <c r="DB12" s="19"/>
      <c r="DC12" s="19"/>
      <c r="DD12" s="19"/>
      <c r="DE12" s="78"/>
      <c r="DF12" s="24"/>
      <c r="DG12" s="17"/>
      <c r="DH12" s="120"/>
      <c r="DI12" s="65" t="s">
        <v>188</v>
      </c>
      <c r="DJ12" s="19"/>
      <c r="DK12" s="19"/>
      <c r="DL12" s="19"/>
      <c r="DM12" s="19"/>
      <c r="DN12" s="19"/>
      <c r="DO12" s="78"/>
      <c r="DP12" s="24"/>
      <c r="DQ12" s="17"/>
      <c r="DR12" s="120" t="s">
        <v>240</v>
      </c>
      <c r="DS12" s="65" t="s">
        <v>188</v>
      </c>
      <c r="DT12" s="19">
        <f>(DX12*DN33+DY12*DO33)/SUM(DN33:DO33)</f>
        <v>33.61424061125706</v>
      </c>
      <c r="DU12" s="19"/>
      <c r="DV12" s="19"/>
      <c r="DW12" s="19"/>
      <c r="DX12" s="19">
        <v>26.701029999999999</v>
      </c>
      <c r="DY12" s="78">
        <v>47.613852913802667</v>
      </c>
      <c r="DZ12" s="24"/>
      <c r="EA12" s="17"/>
      <c r="EB12" s="120" t="s">
        <v>240</v>
      </c>
      <c r="EC12" s="65" t="s">
        <v>188</v>
      </c>
      <c r="ED12" s="19">
        <f>(EH12*DN33+EI12*DO33)/SUM(DN33:DO33)</f>
        <v>32.447826086956525</v>
      </c>
      <c r="EE12" s="19"/>
      <c r="EF12" s="19"/>
      <c r="EG12" s="19"/>
      <c r="EH12" s="19">
        <v>26.2</v>
      </c>
      <c r="EI12" s="78">
        <v>45.1</v>
      </c>
      <c r="EJ12" s="24"/>
      <c r="EK12" s="17"/>
      <c r="EL12" s="132"/>
      <c r="EV12" s="132"/>
      <c r="FF12" s="132"/>
      <c r="FP12" s="132"/>
      <c r="FZ12" s="132"/>
      <c r="GJ12" s="132"/>
      <c r="GT12" s="132"/>
      <c r="HD12" s="132"/>
      <c r="HN12" s="132"/>
      <c r="HX12" s="132"/>
    </row>
    <row xmlns:x14ac="http://schemas.microsoft.com/office/spreadsheetml/2009/9/ac" r="13" s="289" customFormat="true" ht="18" customHeight="true" x14ac:dyDescent="0.25">
      <c r="A13" s="399" t="str">
        <f ca="true">IF(ISBLANK('Data Summary'!A15),"",'Data Summary'!A15)</f>
        <v>ERI_2015_UIS</v>
      </c>
      <c r="B13" s="273" t="s">
        <v>57</v>
      </c>
      <c r="C13" s="280" t="s">
        <v>27</v>
      </c>
      <c r="D13" s="281"/>
      <c r="E13" s="281"/>
      <c r="F13" s="281"/>
      <c r="G13" s="282"/>
      <c r="H13" s="282"/>
      <c r="I13" s="283"/>
      <c r="J13" s="259"/>
      <c r="K13" s="278"/>
      <c r="L13" s="273" t="s">
        <v>57</v>
      </c>
      <c r="M13" s="280" t="s">
        <v>27</v>
      </c>
      <c r="N13" s="281"/>
      <c r="O13" s="281"/>
      <c r="P13" s="281"/>
      <c r="Q13" s="282"/>
      <c r="R13" s="282"/>
      <c r="S13" s="283"/>
      <c r="T13" s="259"/>
      <c r="U13" s="278"/>
      <c r="V13" s="273" t="s">
        <v>57</v>
      </c>
      <c r="W13" s="280" t="s">
        <v>27</v>
      </c>
      <c r="X13" s="281"/>
      <c r="Y13" s="281"/>
      <c r="Z13" s="281"/>
      <c r="AA13" s="282"/>
      <c r="AB13" s="282"/>
      <c r="AC13" s="283"/>
      <c r="AD13" s="259"/>
      <c r="AE13" s="278"/>
      <c r="AF13" s="273" t="s">
        <v>57</v>
      </c>
      <c r="AG13" s="280" t="s">
        <v>27</v>
      </c>
      <c r="AH13" s="281"/>
      <c r="AI13" s="281"/>
      <c r="AJ13" s="281"/>
      <c r="AK13" s="282"/>
      <c r="AL13" s="282"/>
      <c r="AM13" s="283"/>
      <c r="AN13" s="259"/>
      <c r="AO13" s="278"/>
      <c r="AP13" s="273" t="s">
        <v>57</v>
      </c>
      <c r="AQ13" s="280" t="s">
        <v>27</v>
      </c>
      <c r="AR13" s="281"/>
      <c r="AS13" s="281"/>
      <c r="AT13" s="281"/>
      <c r="AU13" s="282"/>
      <c r="AV13" s="282"/>
      <c r="AW13" s="283"/>
      <c r="AX13" s="259"/>
      <c r="AY13" s="278"/>
      <c r="AZ13" s="273" t="s">
        <v>57</v>
      </c>
      <c r="BA13" s="280" t="s">
        <v>27</v>
      </c>
      <c r="BB13" s="281"/>
      <c r="BC13" s="281"/>
      <c r="BD13" s="281"/>
      <c r="BE13" s="282"/>
      <c r="BF13" s="282"/>
      <c r="BG13" s="283"/>
      <c r="BH13" s="259"/>
      <c r="BI13" s="278"/>
      <c r="BJ13" s="273" t="s">
        <v>57</v>
      </c>
      <c r="BK13" s="280" t="s">
        <v>27</v>
      </c>
      <c r="BL13" s="281"/>
      <c r="BM13" s="281"/>
      <c r="BN13" s="281"/>
      <c r="BO13" s="282"/>
      <c r="BP13" s="282"/>
      <c r="BQ13" s="283"/>
      <c r="BR13" s="259"/>
      <c r="BS13" s="278"/>
      <c r="BT13" s="273" t="s">
        <v>57</v>
      </c>
      <c r="BU13" s="280" t="s">
        <v>27</v>
      </c>
      <c r="BV13" s="281"/>
      <c r="BW13" s="281"/>
      <c r="BX13" s="281"/>
      <c r="BY13" s="282"/>
      <c r="BZ13" s="282"/>
      <c r="CA13" s="283"/>
      <c r="CB13" s="259"/>
      <c r="CC13" s="278"/>
      <c r="CD13" s="273" t="s">
        <v>57</v>
      </c>
      <c r="CE13" s="284" t="s">
        <v>27</v>
      </c>
      <c r="CF13" s="285"/>
      <c r="CG13" s="285"/>
      <c r="CH13" s="285"/>
      <c r="CI13" s="286"/>
      <c r="CJ13" s="286"/>
      <c r="CK13" s="287"/>
      <c r="CL13" s="259"/>
      <c r="CM13" s="278"/>
      <c r="CN13" s="273" t="s">
        <v>57</v>
      </c>
      <c r="CO13" s="284" t="s">
        <v>27</v>
      </c>
      <c r="CP13" s="285"/>
      <c r="CQ13" s="285"/>
      <c r="CR13" s="285"/>
      <c r="CS13" s="286"/>
      <c r="CT13" s="286"/>
      <c r="CU13" s="287"/>
      <c r="CV13" s="259"/>
      <c r="CW13" s="278"/>
      <c r="CX13" s="273" t="s">
        <v>57</v>
      </c>
      <c r="CY13" s="280" t="s">
        <v>27</v>
      </c>
      <c r="CZ13" s="281"/>
      <c r="DA13" s="281"/>
      <c r="DB13" s="281"/>
      <c r="DC13" s="282"/>
      <c r="DD13" s="282"/>
      <c r="DE13" s="283"/>
      <c r="DF13" s="259"/>
      <c r="DG13" s="278"/>
      <c r="DH13" s="273" t="s">
        <v>57</v>
      </c>
      <c r="DI13" s="280" t="s">
        <v>27</v>
      </c>
      <c r="DJ13" s="281"/>
      <c r="DK13" s="281"/>
      <c r="DL13" s="281"/>
      <c r="DM13" s="282"/>
      <c r="DN13" s="282"/>
      <c r="DO13" s="283"/>
      <c r="DP13" s="259"/>
      <c r="DQ13" s="278"/>
      <c r="DR13" s="273" t="s">
        <v>57</v>
      </c>
      <c r="DS13" s="280" t="s">
        <v>27</v>
      </c>
      <c r="DT13" s="281"/>
      <c r="DU13" s="281"/>
      <c r="DV13" s="281"/>
      <c r="DW13" s="282"/>
      <c r="DX13" s="282"/>
      <c r="DY13" s="283"/>
      <c r="DZ13" s="259"/>
      <c r="EA13" s="278"/>
      <c r="EB13" s="273" t="s">
        <v>57</v>
      </c>
      <c r="EC13" s="280" t="s">
        <v>27</v>
      </c>
      <c r="ED13" s="281"/>
      <c r="EE13" s="281"/>
      <c r="EF13" s="281"/>
      <c r="EG13" s="282"/>
      <c r="EH13" s="282"/>
      <c r="EI13" s="283"/>
      <c r="EJ13" s="259"/>
      <c r="EK13" s="278"/>
      <c r="EL13" s="288"/>
      <c r="EV13" s="288"/>
      <c r="FF13" s="288"/>
      <c r="FP13" s="288"/>
      <c r="FZ13" s="288"/>
      <c r="GJ13" s="288"/>
      <c r="GT13" s="288"/>
      <c r="HD13" s="288"/>
      <c r="HN13" s="288"/>
      <c r="HX13" s="288"/>
    </row>
    <row xmlns:x14ac="http://schemas.microsoft.com/office/spreadsheetml/2009/9/ac" r="14" x14ac:dyDescent="0.25">
      <c r="A14" s="399" t="str">
        <f ca="true">IF(ISBLANK('Data Summary'!A16),"",'Data Summary'!A16)</f>
        <v>ERI_2016_EMIS</v>
      </c>
      <c r="B14" s="121" t="s">
        <v>30</v>
      </c>
      <c r="C14" s="20">
        <v>0</v>
      </c>
      <c r="D14" s="79"/>
      <c r="E14" s="45"/>
      <c r="F14" s="45"/>
      <c r="G14" s="7"/>
      <c r="H14" s="7"/>
      <c r="I14" s="26"/>
      <c r="J14" s="11"/>
      <c r="K14" s="16"/>
      <c r="L14" s="121" t="s">
        <v>30</v>
      </c>
      <c r="M14" s="20">
        <v>0</v>
      </c>
      <c r="N14" s="45"/>
      <c r="O14" s="45"/>
      <c r="P14" s="45"/>
      <c r="Q14" s="7"/>
      <c r="R14" s="7"/>
      <c r="S14" s="26"/>
      <c r="T14" s="11"/>
      <c r="U14" s="16"/>
      <c r="V14" s="121" t="s">
        <v>30</v>
      </c>
      <c r="W14" s="20">
        <v>0</v>
      </c>
      <c r="X14" s="79"/>
      <c r="Y14" s="45"/>
      <c r="Z14" s="45"/>
      <c r="AA14" s="7"/>
      <c r="AB14" s="7"/>
      <c r="AC14" s="26"/>
      <c r="AD14" s="11"/>
      <c r="AE14" s="16"/>
      <c r="AF14" s="121" t="s">
        <v>30</v>
      </c>
      <c r="AG14" s="20">
        <v>0</v>
      </c>
      <c r="AH14" s="45">
        <f>(AL14*800+AM14*379)/(800+379)</f>
        <v>30.853095843935542</v>
      </c>
      <c r="AI14" s="45"/>
      <c r="AJ14" s="45"/>
      <c r="AK14" s="7"/>
      <c r="AL14" s="7">
        <f>100-64.1</f>
        <v>35.900000000000006</v>
      </c>
      <c r="AM14" s="26">
        <f>100-79.8</f>
        <v>20.200000000000003</v>
      </c>
      <c r="AN14" s="11"/>
      <c r="AO14" s="16"/>
      <c r="AP14" s="121" t="s">
        <v>30</v>
      </c>
      <c r="AQ14" s="20">
        <v>0</v>
      </c>
      <c r="AR14" s="45">
        <f>(AV14*800+AW14*379)/(800+379)</f>
        <v>24.156488549618317</v>
      </c>
      <c r="AS14" s="45"/>
      <c r="AT14" s="45"/>
      <c r="AU14" s="7"/>
      <c r="AV14" s="7">
        <f>100-68.9</f>
        <v>31.099999999999994</v>
      </c>
      <c r="AW14" s="26">
        <f>100-90.5</f>
        <v>9.5</v>
      </c>
      <c r="AX14" s="11"/>
      <c r="AY14" s="16"/>
      <c r="AZ14" s="121" t="s">
        <v>30</v>
      </c>
      <c r="BA14" s="20">
        <v>0</v>
      </c>
      <c r="BB14" s="45">
        <f>(BF14*BP33+BG14*BQ33)/(BP33+BQ33)</f>
        <v>29.210682492581601</v>
      </c>
      <c r="BC14" s="45"/>
      <c r="BD14" s="45"/>
      <c r="BE14" s="7"/>
      <c r="BF14" s="7">
        <f>100-64</f>
        <v>36</v>
      </c>
      <c r="BG14" s="26">
        <f>100-84.8</f>
        <v>15.200000000000003</v>
      </c>
      <c r="BH14" s="11"/>
      <c r="BI14" s="16"/>
      <c r="BJ14" s="121" t="s">
        <v>30</v>
      </c>
      <c r="BK14" s="20">
        <v>0</v>
      </c>
      <c r="BL14" s="79"/>
      <c r="BM14" s="45"/>
      <c r="BN14" s="45"/>
      <c r="BO14" s="7"/>
      <c r="BP14" s="7"/>
      <c r="BQ14" s="26"/>
      <c r="BR14" s="11"/>
      <c r="BS14" s="16"/>
      <c r="BT14" s="121" t="s">
        <v>30</v>
      </c>
      <c r="BU14" s="20">
        <v>0</v>
      </c>
      <c r="BV14" s="79"/>
      <c r="BW14" s="45"/>
      <c r="BX14" s="45"/>
      <c r="BY14" s="7"/>
      <c r="BZ14" s="7">
        <f>100-50.8</f>
        <v>49.2</v>
      </c>
      <c r="CA14" s="26"/>
      <c r="CB14" s="11"/>
      <c r="CC14" s="16"/>
      <c r="CD14" s="121" t="s">
        <v>30</v>
      </c>
      <c r="CE14" s="20">
        <v>0</v>
      </c>
      <c r="CF14" s="45"/>
      <c r="CG14" s="45"/>
      <c r="CH14" s="45"/>
      <c r="CI14" s="7"/>
      <c r="CJ14" s="7"/>
      <c r="CK14" s="26"/>
      <c r="CL14" s="11"/>
      <c r="CM14" s="16"/>
      <c r="CN14" s="121" t="s">
        <v>30</v>
      </c>
      <c r="CO14" s="20">
        <v>0</v>
      </c>
      <c r="CP14" s="45">
        <f>(CT14*CJ33+CU14*CK33)/(CJ33+CK33)</f>
        <v>41.814699493120933</v>
      </c>
      <c r="CQ14" s="45"/>
      <c r="CR14" s="45"/>
      <c r="CS14" s="7"/>
      <c r="CT14" s="7">
        <f>100-51</f>
        <v>49</v>
      </c>
      <c r="CU14" s="26">
        <f>100-73.1</f>
        <v>26.900000000000006</v>
      </c>
      <c r="CV14" s="11"/>
      <c r="CW14" s="16"/>
      <c r="CX14" s="121" t="s">
        <v>30</v>
      </c>
      <c r="CY14" s="20">
        <v>0</v>
      </c>
      <c r="CZ14" s="45"/>
      <c r="DA14" s="45"/>
      <c r="DB14" s="45"/>
      <c r="DC14" s="7"/>
      <c r="DD14" s="7"/>
      <c r="DE14" s="26"/>
      <c r="DF14" s="11"/>
      <c r="DG14" s="16"/>
      <c r="DH14" s="121" t="s">
        <v>30</v>
      </c>
      <c r="DI14" s="20">
        <v>0</v>
      </c>
      <c r="DJ14" s="45"/>
      <c r="DK14" s="45"/>
      <c r="DL14" s="45"/>
      <c r="DM14" s="7"/>
      <c r="DN14" s="7"/>
      <c r="DO14" s="26"/>
      <c r="DP14" s="11"/>
      <c r="DQ14" s="16"/>
      <c r="DR14" s="121" t="s">
        <v>30</v>
      </c>
      <c r="DS14" s="20">
        <v>0</v>
      </c>
      <c r="DT14" s="45"/>
      <c r="DU14" s="45"/>
      <c r="DV14" s="45"/>
      <c r="DW14" s="7"/>
      <c r="DX14" s="7"/>
      <c r="DY14" s="26"/>
      <c r="DZ14" s="11"/>
      <c r="EA14" s="16"/>
      <c r="EB14" s="121" t="s">
        <v>30</v>
      </c>
      <c r="EC14" s="20">
        <v>0</v>
      </c>
      <c r="ED14" s="45"/>
      <c r="EE14" s="45"/>
      <c r="EF14" s="45"/>
      <c r="EG14" s="7"/>
      <c r="EH14" s="7"/>
      <c r="EI14" s="26"/>
      <c r="EJ14" s="11"/>
      <c r="EK14" s="16"/>
    </row>
    <row xmlns:x14ac="http://schemas.microsoft.com/office/spreadsheetml/2009/9/ac" r="15" s="2" customFormat="true" x14ac:dyDescent="0.25">
      <c r="A15" s="399" t="str">
        <f ca="true">IF(ISBLANK('Data Summary'!A17),"",'Data Summary'!A17)</f>
        <v>ERI_2017_EMIS</v>
      </c>
      <c r="B15" s="121" t="s">
        <v>105</v>
      </c>
      <c r="C15" s="80">
        <v>0</v>
      </c>
      <c r="D15" s="45"/>
      <c r="E15" s="45"/>
      <c r="F15" s="45"/>
      <c r="G15" s="7"/>
      <c r="H15" s="7"/>
      <c r="I15" s="26"/>
      <c r="J15" s="11"/>
      <c r="K15" s="16"/>
      <c r="L15" s="121" t="s">
        <v>105</v>
      </c>
      <c r="M15" s="80">
        <v>0</v>
      </c>
      <c r="N15" s="45"/>
      <c r="O15" s="45"/>
      <c r="P15" s="45"/>
      <c r="Q15" s="7"/>
      <c r="R15" s="7"/>
      <c r="S15" s="26"/>
      <c r="T15" s="11"/>
      <c r="U15" s="16"/>
      <c r="V15" s="121" t="s">
        <v>105</v>
      </c>
      <c r="W15" s="80">
        <v>0</v>
      </c>
      <c r="X15" s="45"/>
      <c r="Y15" s="45"/>
      <c r="Z15" s="45"/>
      <c r="AA15" s="7"/>
      <c r="AB15" s="7"/>
      <c r="AC15" s="26"/>
      <c r="AD15" s="11"/>
      <c r="AE15" s="16"/>
      <c r="AF15" s="121" t="s">
        <v>105</v>
      </c>
      <c r="AG15" s="80">
        <v>0</v>
      </c>
      <c r="AH15" s="45"/>
      <c r="AI15" s="45"/>
      <c r="AJ15" s="45"/>
      <c r="AK15" s="7"/>
      <c r="AL15" s="7"/>
      <c r="AM15" s="26"/>
      <c r="AN15" s="11"/>
      <c r="AO15" s="16"/>
      <c r="AP15" s="121" t="s">
        <v>105</v>
      </c>
      <c r="AQ15" s="80">
        <v>0</v>
      </c>
      <c r="AR15" s="45"/>
      <c r="AS15" s="45"/>
      <c r="AT15" s="45"/>
      <c r="AU15" s="7"/>
      <c r="AV15" s="7"/>
      <c r="AW15" s="26"/>
      <c r="AX15" s="11"/>
      <c r="AY15" s="16"/>
      <c r="AZ15" s="121" t="s">
        <v>105</v>
      </c>
      <c r="BA15" s="80">
        <v>0</v>
      </c>
      <c r="BB15" s="45"/>
      <c r="BC15" s="45"/>
      <c r="BD15" s="45"/>
      <c r="BE15" s="7"/>
      <c r="BF15" s="7"/>
      <c r="BG15" s="26"/>
      <c r="BH15" s="11"/>
      <c r="BI15" s="16"/>
      <c r="BJ15" s="121" t="s">
        <v>105</v>
      </c>
      <c r="BK15" s="80">
        <v>0</v>
      </c>
      <c r="BL15" s="45"/>
      <c r="BM15" s="45"/>
      <c r="BN15" s="45"/>
      <c r="BO15" s="7"/>
      <c r="BP15" s="7"/>
      <c r="BQ15" s="26"/>
      <c r="BR15" s="11"/>
      <c r="BS15" s="16"/>
      <c r="BT15" s="121" t="s">
        <v>105</v>
      </c>
      <c r="BU15" s="80">
        <v>0</v>
      </c>
      <c r="BV15" s="45"/>
      <c r="BW15" s="45"/>
      <c r="BX15" s="45"/>
      <c r="BY15" s="7"/>
      <c r="BZ15" s="7"/>
      <c r="CA15" s="26"/>
      <c r="CB15" s="11"/>
      <c r="CC15" s="16"/>
      <c r="CD15" s="121" t="s">
        <v>105</v>
      </c>
      <c r="CE15" s="80">
        <v>0</v>
      </c>
      <c r="CF15" s="45"/>
      <c r="CG15" s="45"/>
      <c r="CH15" s="45"/>
      <c r="CI15" s="7"/>
      <c r="CJ15" s="7"/>
      <c r="CK15" s="26"/>
      <c r="CL15" s="11"/>
      <c r="CM15" s="16"/>
      <c r="CN15" s="121" t="s">
        <v>105</v>
      </c>
      <c r="CO15" s="80">
        <v>0</v>
      </c>
      <c r="CP15" s="45"/>
      <c r="CQ15" s="45"/>
      <c r="CR15" s="45"/>
      <c r="CS15" s="7"/>
      <c r="CT15" s="7"/>
      <c r="CU15" s="26"/>
      <c r="CV15" s="11"/>
      <c r="CW15" s="16"/>
      <c r="CX15" s="121" t="s">
        <v>105</v>
      </c>
      <c r="CY15" s="80">
        <v>0</v>
      </c>
      <c r="CZ15" s="45"/>
      <c r="DA15" s="45"/>
      <c r="DB15" s="45"/>
      <c r="DC15" s="7"/>
      <c r="DD15" s="7"/>
      <c r="DE15" s="26"/>
      <c r="DF15" s="11"/>
      <c r="DG15" s="16"/>
      <c r="DH15" s="121" t="s">
        <v>105</v>
      </c>
      <c r="DI15" s="80">
        <v>0</v>
      </c>
      <c r="DJ15" s="45"/>
      <c r="DK15" s="45"/>
      <c r="DL15" s="45"/>
      <c r="DM15" s="7"/>
      <c r="DN15" s="7"/>
      <c r="DO15" s="26"/>
      <c r="DP15" s="11"/>
      <c r="DQ15" s="16"/>
      <c r="DR15" s="121" t="s">
        <v>105</v>
      </c>
      <c r="DS15" s="80">
        <v>0</v>
      </c>
      <c r="DT15" s="45"/>
      <c r="DU15" s="45"/>
      <c r="DV15" s="45"/>
      <c r="DW15" s="7"/>
      <c r="DX15" s="7"/>
      <c r="DY15" s="26"/>
      <c r="DZ15" s="11"/>
      <c r="EA15" s="16"/>
      <c r="EB15" s="121" t="s">
        <v>105</v>
      </c>
      <c r="EC15" s="80">
        <v>0</v>
      </c>
      <c r="ED15" s="45"/>
      <c r="EE15" s="45"/>
      <c r="EF15" s="45"/>
      <c r="EG15" s="7"/>
      <c r="EH15" s="7"/>
      <c r="EI15" s="26"/>
      <c r="EJ15" s="11"/>
      <c r="EK15" s="16"/>
      <c r="EL15" s="134"/>
      <c r="EV15" s="134"/>
      <c r="FF15" s="134"/>
      <c r="FP15" s="134"/>
      <c r="FZ15" s="134"/>
      <c r="GJ15" s="134"/>
      <c r="GT15" s="134"/>
      <c r="HD15" s="134"/>
      <c r="HN15" s="134"/>
      <c r="HX15" s="134"/>
    </row>
    <row xmlns:x14ac="http://schemas.microsoft.com/office/spreadsheetml/2009/9/ac" r="16" s="2" customFormat="true" x14ac:dyDescent="0.25">
      <c r="A16" s="399" t="str">
        <f ca="true">IF(ISBLANK('Data Summary'!A18),"",'Data Summary'!A18)</f>
        <v>ERI_2017_UIS</v>
      </c>
      <c r="B16" s="122"/>
      <c r="C16" s="21"/>
      <c r="D16" s="79"/>
      <c r="E16" s="45"/>
      <c r="F16" s="7"/>
      <c r="G16" s="7"/>
      <c r="H16" s="7"/>
      <c r="I16" s="26"/>
      <c r="J16" s="11"/>
      <c r="K16" s="16"/>
      <c r="L16" s="122"/>
      <c r="M16" s="21"/>
      <c r="N16" s="79"/>
      <c r="O16" s="45"/>
      <c r="P16" s="45"/>
      <c r="Q16" s="7"/>
      <c r="R16" s="7"/>
      <c r="S16" s="26"/>
      <c r="T16" s="11"/>
      <c r="U16" s="16"/>
      <c r="V16" s="122"/>
      <c r="W16" s="21"/>
      <c r="X16" s="79"/>
      <c r="Y16" s="45"/>
      <c r="Z16" s="7"/>
      <c r="AA16" s="7"/>
      <c r="AB16" s="7"/>
      <c r="AC16" s="26"/>
      <c r="AD16" s="11"/>
      <c r="AE16" s="16"/>
      <c r="AF16" s="122"/>
      <c r="AG16" s="21"/>
      <c r="AH16" s="79"/>
      <c r="AI16" s="45"/>
      <c r="AJ16" s="45"/>
      <c r="AK16" s="7"/>
      <c r="AL16" s="7"/>
      <c r="AM16" s="26"/>
      <c r="AN16" s="11"/>
      <c r="AO16" s="16"/>
      <c r="AP16" s="122"/>
      <c r="AQ16" s="21"/>
      <c r="AR16" s="79"/>
      <c r="AS16" s="45"/>
      <c r="AT16" s="7"/>
      <c r="AU16" s="7"/>
      <c r="AV16" s="7"/>
      <c r="AW16" s="26"/>
      <c r="AX16" s="11"/>
      <c r="AY16" s="16"/>
      <c r="AZ16" s="122"/>
      <c r="BA16" s="21"/>
      <c r="BB16" s="79"/>
      <c r="BC16" s="45"/>
      <c r="BD16" s="7"/>
      <c r="BE16" s="7"/>
      <c r="BF16" s="7"/>
      <c r="BG16" s="26"/>
      <c r="BH16" s="11"/>
      <c r="BI16" s="16"/>
      <c r="BJ16" s="122"/>
      <c r="BK16" s="21"/>
      <c r="BL16" s="79"/>
      <c r="BM16" s="45"/>
      <c r="BN16" s="7"/>
      <c r="BO16" s="7"/>
      <c r="BP16" s="7"/>
      <c r="BQ16" s="26"/>
      <c r="BR16" s="11"/>
      <c r="BS16" s="16"/>
      <c r="BT16" s="122"/>
      <c r="BU16" s="21"/>
      <c r="BV16" s="79"/>
      <c r="BW16" s="45"/>
      <c r="BX16" s="7"/>
      <c r="BY16" s="7"/>
      <c r="BZ16" s="7"/>
      <c r="CA16" s="26"/>
      <c r="CB16" s="11"/>
      <c r="CC16" s="16"/>
      <c r="CD16" s="122"/>
      <c r="CE16" s="21"/>
      <c r="CF16" s="79"/>
      <c r="CG16" s="45"/>
      <c r="CH16" s="7"/>
      <c r="CI16" s="7"/>
      <c r="CJ16" s="7"/>
      <c r="CK16" s="26"/>
      <c r="CL16" s="11"/>
      <c r="CM16" s="16"/>
      <c r="CN16" s="122"/>
      <c r="CO16" s="21"/>
      <c r="CP16" s="79"/>
      <c r="CQ16" s="45"/>
      <c r="CR16" s="7"/>
      <c r="CS16" s="7"/>
      <c r="CT16" s="7"/>
      <c r="CU16" s="26"/>
      <c r="CV16" s="11"/>
      <c r="CW16" s="16"/>
      <c r="CX16" s="122"/>
      <c r="CY16" s="21"/>
      <c r="CZ16" s="79"/>
      <c r="DA16" s="45"/>
      <c r="DB16" s="7"/>
      <c r="DC16" s="7"/>
      <c r="DD16" s="7"/>
      <c r="DE16" s="26"/>
      <c r="DF16" s="11"/>
      <c r="DG16" s="16"/>
      <c r="DH16" s="122"/>
      <c r="DI16" s="21"/>
      <c r="DJ16" s="79"/>
      <c r="DK16" s="45"/>
      <c r="DL16" s="7"/>
      <c r="DM16" s="7"/>
      <c r="DN16" s="7"/>
      <c r="DO16" s="26"/>
      <c r="DP16" s="11"/>
      <c r="DQ16" s="16"/>
      <c r="DR16" s="122"/>
      <c r="DS16" s="21"/>
      <c r="DT16" s="79"/>
      <c r="DU16" s="45"/>
      <c r="DV16" s="7"/>
      <c r="DW16" s="7"/>
      <c r="DX16" s="7"/>
      <c r="DY16" s="26"/>
      <c r="DZ16" s="11"/>
      <c r="EA16" s="16"/>
      <c r="EB16" s="122"/>
      <c r="EC16" s="21"/>
      <c r="ED16" s="79"/>
      <c r="EE16" s="45"/>
      <c r="EF16" s="7"/>
      <c r="EG16" s="7"/>
      <c r="EH16" s="7"/>
      <c r="EI16" s="26"/>
      <c r="EJ16" s="11"/>
      <c r="EK16" s="16"/>
      <c r="EL16" s="134"/>
      <c r="EV16" s="134"/>
      <c r="FF16" s="134"/>
      <c r="FP16" s="134"/>
      <c r="FZ16" s="134"/>
      <c r="GJ16" s="134"/>
      <c r="GT16" s="134"/>
      <c r="HD16" s="134"/>
      <c r="HN16" s="134"/>
      <c r="HX16" s="134"/>
    </row>
    <row xmlns:x14ac="http://schemas.microsoft.com/office/spreadsheetml/2009/9/ac" r="17" s="2" customFormat="true" x14ac:dyDescent="0.25">
      <c r="A17" s="399" t="str">
        <f ca="true">IF(ISBLANK('Data Summary'!A19),"",'Data Summary'!A19)</f>
        <v>ERI_2018_UIS</v>
      </c>
      <c r="B17" s="122"/>
      <c r="C17" s="22"/>
      <c r="D17" s="45"/>
      <c r="E17" s="7"/>
      <c r="F17" s="7"/>
      <c r="G17" s="7"/>
      <c r="H17" s="7"/>
      <c r="I17" s="26"/>
      <c r="J17" s="11"/>
      <c r="K17" s="16"/>
      <c r="L17" s="122"/>
      <c r="M17" s="22"/>
      <c r="N17" s="45"/>
      <c r="O17" s="7"/>
      <c r="P17" s="7"/>
      <c r="Q17" s="7"/>
      <c r="R17" s="7"/>
      <c r="S17" s="26"/>
      <c r="T17" s="11"/>
      <c r="U17" s="16"/>
      <c r="V17" s="122"/>
      <c r="W17" s="22"/>
      <c r="X17" s="45"/>
      <c r="Y17" s="7"/>
      <c r="Z17" s="7"/>
      <c r="AA17" s="7"/>
      <c r="AB17" s="7"/>
      <c r="AC17" s="26"/>
      <c r="AD17" s="11"/>
      <c r="AE17" s="16"/>
      <c r="AF17" s="122"/>
      <c r="AG17" s="22"/>
      <c r="AH17" s="45"/>
      <c r="AI17" s="7"/>
      <c r="AJ17" s="7"/>
      <c r="AK17" s="7"/>
      <c r="AL17" s="7"/>
      <c r="AM17" s="26"/>
      <c r="AN17" s="11"/>
      <c r="AO17" s="16"/>
      <c r="AP17" s="122"/>
      <c r="AQ17" s="22"/>
      <c r="AR17" s="45"/>
      <c r="AS17" s="7"/>
      <c r="AT17" s="7"/>
      <c r="AU17" s="7"/>
      <c r="AV17" s="7"/>
      <c r="AW17" s="26"/>
      <c r="AX17" s="11"/>
      <c r="AY17" s="16"/>
      <c r="AZ17" s="122"/>
      <c r="BA17" s="22"/>
      <c r="BB17" s="45"/>
      <c r="BC17" s="7"/>
      <c r="BD17" s="7"/>
      <c r="BE17" s="7"/>
      <c r="BF17" s="7"/>
      <c r="BG17" s="26"/>
      <c r="BH17" s="11"/>
      <c r="BI17" s="16"/>
      <c r="BJ17" s="122"/>
      <c r="BK17" s="22"/>
      <c r="BL17" s="45"/>
      <c r="BM17" s="7"/>
      <c r="BN17" s="7"/>
      <c r="BO17" s="7"/>
      <c r="BP17" s="7"/>
      <c r="BQ17" s="26"/>
      <c r="BR17" s="11"/>
      <c r="BS17" s="16"/>
      <c r="BT17" s="122"/>
      <c r="BU17" s="22"/>
      <c r="BV17" s="45"/>
      <c r="BW17" s="7"/>
      <c r="BX17" s="7"/>
      <c r="BY17" s="7"/>
      <c r="BZ17" s="7"/>
      <c r="CA17" s="26"/>
      <c r="CB17" s="11"/>
      <c r="CC17" s="16"/>
      <c r="CD17" s="122"/>
      <c r="CE17" s="22"/>
      <c r="CF17" s="45"/>
      <c r="CG17" s="7"/>
      <c r="CH17" s="7"/>
      <c r="CI17" s="7"/>
      <c r="CJ17" s="7"/>
      <c r="CK17" s="26"/>
      <c r="CL17" s="11"/>
      <c r="CM17" s="16"/>
      <c r="CN17" s="122"/>
      <c r="CO17" s="22"/>
      <c r="CP17" s="45"/>
      <c r="CQ17" s="7"/>
      <c r="CR17" s="7"/>
      <c r="CS17" s="7"/>
      <c r="CT17" s="7"/>
      <c r="CU17" s="26"/>
      <c r="CV17" s="11"/>
      <c r="CW17" s="16"/>
      <c r="CX17" s="122"/>
      <c r="CY17" s="22"/>
      <c r="CZ17" s="45"/>
      <c r="DA17" s="7"/>
      <c r="DB17" s="7"/>
      <c r="DC17" s="7"/>
      <c r="DD17" s="7"/>
      <c r="DE17" s="26"/>
      <c r="DF17" s="11"/>
      <c r="DG17" s="16"/>
      <c r="DH17" s="122"/>
      <c r="DI17" s="22"/>
      <c r="DJ17" s="45"/>
      <c r="DK17" s="7"/>
      <c r="DL17" s="7"/>
      <c r="DM17" s="7"/>
      <c r="DN17" s="7"/>
      <c r="DO17" s="26"/>
      <c r="DP17" s="11"/>
      <c r="DQ17" s="16"/>
      <c r="DR17" s="122"/>
      <c r="DS17" s="22"/>
      <c r="DT17" s="45"/>
      <c r="DU17" s="7"/>
      <c r="DV17" s="7"/>
      <c r="DW17" s="7"/>
      <c r="DX17" s="7"/>
      <c r="DY17" s="26"/>
      <c r="DZ17" s="11"/>
      <c r="EA17" s="16"/>
      <c r="EB17" s="122"/>
      <c r="EC17" s="22"/>
      <c r="ED17" s="45"/>
      <c r="EE17" s="7"/>
      <c r="EF17" s="7"/>
      <c r="EG17" s="7"/>
      <c r="EH17" s="7"/>
      <c r="EI17" s="26"/>
      <c r="EJ17" s="11"/>
      <c r="EK17" s="16"/>
      <c r="EL17" s="134"/>
      <c r="EV17" s="134"/>
      <c r="FF17" s="134"/>
      <c r="FP17" s="134"/>
      <c r="FZ17" s="134"/>
      <c r="GJ17" s="134"/>
      <c r="GT17" s="134"/>
      <c r="HD17" s="134"/>
      <c r="HN17" s="134"/>
      <c r="HX17" s="134"/>
    </row>
    <row xmlns:x14ac="http://schemas.microsoft.com/office/spreadsheetml/2009/9/ac" r="18" s="2" customFormat="true" x14ac:dyDescent="0.25">
      <c r="A18" s="400" t="str">
        <f ca="true">IF(ISBLANK('Data Summary'!A20),"",'Data Summary'!A20)</f>
        <v/>
      </c>
      <c r="B18" s="122"/>
      <c r="C18" s="22"/>
      <c r="D18" s="7"/>
      <c r="E18" s="7"/>
      <c r="F18" s="7"/>
      <c r="G18" s="7"/>
      <c r="H18" s="7"/>
      <c r="I18" s="26"/>
      <c r="J18" s="11"/>
      <c r="K18" s="16"/>
      <c r="L18" s="122"/>
      <c r="M18" s="22"/>
      <c r="N18" s="7"/>
      <c r="O18" s="7"/>
      <c r="P18" s="7"/>
      <c r="Q18" s="7"/>
      <c r="R18" s="7"/>
      <c r="S18" s="26"/>
      <c r="T18" s="11"/>
      <c r="U18" s="16"/>
      <c r="V18" s="122"/>
      <c r="W18" s="22"/>
      <c r="X18" s="7"/>
      <c r="Y18" s="7"/>
      <c r="Z18" s="7"/>
      <c r="AA18" s="7"/>
      <c r="AB18" s="7"/>
      <c r="AC18" s="26"/>
      <c r="AD18" s="11"/>
      <c r="AE18" s="16"/>
      <c r="AF18" s="122"/>
      <c r="AG18" s="22"/>
      <c r="AH18" s="7"/>
      <c r="AI18" s="7"/>
      <c r="AJ18" s="7"/>
      <c r="AK18" s="7"/>
      <c r="AL18" s="7"/>
      <c r="AM18" s="26"/>
      <c r="AN18" s="11"/>
      <c r="AO18" s="16"/>
      <c r="AP18" s="122"/>
      <c r="AQ18" s="22"/>
      <c r="AR18" s="7"/>
      <c r="AS18" s="7"/>
      <c r="AT18" s="7"/>
      <c r="AU18" s="7"/>
      <c r="AV18" s="7"/>
      <c r="AW18" s="26"/>
      <c r="AX18" s="11"/>
      <c r="AY18" s="16"/>
      <c r="AZ18" s="122"/>
      <c r="BA18" s="22"/>
      <c r="BB18" s="7"/>
      <c r="BC18" s="7"/>
      <c r="BD18" s="7"/>
      <c r="BE18" s="7"/>
      <c r="BF18" s="7"/>
      <c r="BG18" s="26"/>
      <c r="BH18" s="11"/>
      <c r="BI18" s="16"/>
      <c r="BJ18" s="122"/>
      <c r="BK18" s="22"/>
      <c r="BL18" s="7"/>
      <c r="BM18" s="7"/>
      <c r="BN18" s="7"/>
      <c r="BO18" s="7"/>
      <c r="BP18" s="7"/>
      <c r="BQ18" s="26"/>
      <c r="BR18" s="11"/>
      <c r="BS18" s="16"/>
      <c r="BT18" s="122"/>
      <c r="BU18" s="22"/>
      <c r="BV18" s="7"/>
      <c r="BW18" s="7"/>
      <c r="BX18" s="7"/>
      <c r="BY18" s="7"/>
      <c r="BZ18" s="7"/>
      <c r="CA18" s="26"/>
      <c r="CB18" s="11"/>
      <c r="CC18" s="16"/>
      <c r="CD18" s="122"/>
      <c r="CE18" s="22"/>
      <c r="CF18" s="7"/>
      <c r="CG18" s="7"/>
      <c r="CH18" s="7"/>
      <c r="CI18" s="7"/>
      <c r="CJ18" s="7"/>
      <c r="CK18" s="26"/>
      <c r="CL18" s="11"/>
      <c r="CM18" s="16"/>
      <c r="CN18" s="122"/>
      <c r="CO18" s="22"/>
      <c r="CP18" s="7"/>
      <c r="CQ18" s="7"/>
      <c r="CR18" s="7"/>
      <c r="CS18" s="7"/>
      <c r="CT18" s="7"/>
      <c r="CU18" s="26"/>
      <c r="CV18" s="11"/>
      <c r="CW18" s="16"/>
      <c r="CX18" s="122"/>
      <c r="CY18" s="22"/>
      <c r="CZ18" s="7"/>
      <c r="DA18" s="7"/>
      <c r="DB18" s="7"/>
      <c r="DC18" s="7"/>
      <c r="DD18" s="7"/>
      <c r="DE18" s="26"/>
      <c r="DF18" s="11"/>
      <c r="DG18" s="16"/>
      <c r="DH18" s="122"/>
      <c r="DI18" s="22"/>
      <c r="DJ18" s="7"/>
      <c r="DK18" s="7"/>
      <c r="DL18" s="7"/>
      <c r="DM18" s="7"/>
      <c r="DN18" s="7"/>
      <c r="DO18" s="26"/>
      <c r="DP18" s="11"/>
      <c r="DQ18" s="16"/>
      <c r="DR18" s="122"/>
      <c r="DS18" s="22"/>
      <c r="DT18" s="7"/>
      <c r="DU18" s="7"/>
      <c r="DV18" s="7"/>
      <c r="DW18" s="7"/>
      <c r="DX18" s="7"/>
      <c r="DY18" s="26"/>
      <c r="DZ18" s="11"/>
      <c r="EA18" s="16"/>
      <c r="EB18" s="122"/>
      <c r="EC18" s="22"/>
      <c r="ED18" s="7"/>
      <c r="EE18" s="7"/>
      <c r="EF18" s="7"/>
      <c r="EG18" s="7"/>
      <c r="EH18" s="7"/>
      <c r="EI18" s="26"/>
      <c r="EJ18" s="11"/>
      <c r="EK18" s="16"/>
      <c r="EL18" s="134"/>
      <c r="EV18" s="134"/>
      <c r="FF18" s="134"/>
      <c r="FP18" s="134"/>
      <c r="FZ18" s="134"/>
      <c r="GJ18" s="134"/>
      <c r="GT18" s="134"/>
      <c r="HD18" s="134"/>
      <c r="HN18" s="134"/>
      <c r="HX18" s="134"/>
    </row>
    <row xmlns:x14ac="http://schemas.microsoft.com/office/spreadsheetml/2009/9/ac" r="19" s="2" customFormat="true" x14ac:dyDescent="0.25">
      <c r="A19" s="400" t="str">
        <f ca="true">IF(ISBLANK('Data Summary'!A21),"",'Data Summary'!A21)</f>
        <v/>
      </c>
      <c r="B19" s="122"/>
      <c r="C19" s="22"/>
      <c r="D19" s="7"/>
      <c r="E19" s="7"/>
      <c r="F19" s="67"/>
      <c r="G19" s="7"/>
      <c r="H19" s="7"/>
      <c r="I19" s="26"/>
      <c r="J19" s="11"/>
      <c r="K19" s="16"/>
      <c r="L19" s="122"/>
      <c r="M19" s="22"/>
      <c r="N19" s="7"/>
      <c r="O19" s="7"/>
      <c r="P19" s="7"/>
      <c r="Q19" s="7"/>
      <c r="R19" s="7"/>
      <c r="S19" s="26"/>
      <c r="T19" s="11"/>
      <c r="U19" s="16"/>
      <c r="V19" s="122"/>
      <c r="W19" s="22"/>
      <c r="X19" s="7"/>
      <c r="Y19" s="7"/>
      <c r="Z19" s="67"/>
      <c r="AA19" s="7"/>
      <c r="AB19" s="7"/>
      <c r="AC19" s="26"/>
      <c r="AD19" s="11"/>
      <c r="AE19" s="16"/>
      <c r="AF19" s="122"/>
      <c r="AG19" s="22"/>
      <c r="AH19" s="7"/>
      <c r="AI19" s="7"/>
      <c r="AJ19" s="7"/>
      <c r="AK19" s="7"/>
      <c r="AL19" s="7"/>
      <c r="AM19" s="26"/>
      <c r="AN19" s="11"/>
      <c r="AO19" s="16"/>
      <c r="AP19" s="122"/>
      <c r="AQ19" s="22"/>
      <c r="AR19" s="7"/>
      <c r="AS19" s="7"/>
      <c r="AT19" s="67"/>
      <c r="AU19" s="7"/>
      <c r="AV19" s="7"/>
      <c r="AW19" s="26"/>
      <c r="AX19" s="11"/>
      <c r="AY19" s="16"/>
      <c r="AZ19" s="122"/>
      <c r="BA19" s="22"/>
      <c r="BB19" s="7"/>
      <c r="BC19" s="7"/>
      <c r="BD19" s="67"/>
      <c r="BE19" s="7"/>
      <c r="BF19" s="7"/>
      <c r="BG19" s="26"/>
      <c r="BH19" s="11"/>
      <c r="BI19" s="16"/>
      <c r="BJ19" s="122"/>
      <c r="BK19" s="22"/>
      <c r="BL19" s="7"/>
      <c r="BM19" s="7"/>
      <c r="BN19" s="67"/>
      <c r="BO19" s="7"/>
      <c r="BP19" s="7"/>
      <c r="BQ19" s="26"/>
      <c r="BR19" s="11"/>
      <c r="BS19" s="16"/>
      <c r="BT19" s="122"/>
      <c r="BU19" s="22"/>
      <c r="BV19" s="7"/>
      <c r="BW19" s="7"/>
      <c r="BX19" s="67"/>
      <c r="BY19" s="7"/>
      <c r="BZ19" s="7"/>
      <c r="CA19" s="26"/>
      <c r="CB19" s="11"/>
      <c r="CC19" s="16"/>
      <c r="CD19" s="122"/>
      <c r="CE19" s="22"/>
      <c r="CF19" s="7"/>
      <c r="CG19" s="7"/>
      <c r="CH19" s="67"/>
      <c r="CI19" s="7"/>
      <c r="CJ19" s="7"/>
      <c r="CK19" s="26"/>
      <c r="CL19" s="11"/>
      <c r="CM19" s="16"/>
      <c r="CN19" s="122"/>
      <c r="CO19" s="22"/>
      <c r="CP19" s="7"/>
      <c r="CQ19" s="7"/>
      <c r="CR19" s="67"/>
      <c r="CS19" s="7"/>
      <c r="CT19" s="7"/>
      <c r="CU19" s="26"/>
      <c r="CV19" s="11"/>
      <c r="CW19" s="16"/>
      <c r="CX19" s="122"/>
      <c r="CY19" s="22"/>
      <c r="CZ19" s="7"/>
      <c r="DA19" s="7"/>
      <c r="DB19" s="67"/>
      <c r="DC19" s="7"/>
      <c r="DD19" s="7"/>
      <c r="DE19" s="26"/>
      <c r="DF19" s="11"/>
      <c r="DG19" s="16"/>
      <c r="DH19" s="122"/>
      <c r="DI19" s="22"/>
      <c r="DJ19" s="7"/>
      <c r="DK19" s="7"/>
      <c r="DL19" s="67"/>
      <c r="DM19" s="7"/>
      <c r="DN19" s="7"/>
      <c r="DO19" s="26"/>
      <c r="DP19" s="11"/>
      <c r="DQ19" s="16"/>
      <c r="DR19" s="122"/>
      <c r="DS19" s="22"/>
      <c r="DT19" s="7"/>
      <c r="DU19" s="7"/>
      <c r="DV19" s="67"/>
      <c r="DW19" s="7"/>
      <c r="DX19" s="7"/>
      <c r="DY19" s="26"/>
      <c r="DZ19" s="11"/>
      <c r="EA19" s="16"/>
      <c r="EB19" s="122"/>
      <c r="EC19" s="22"/>
      <c r="ED19" s="7"/>
      <c r="EE19" s="7"/>
      <c r="EF19" s="67"/>
      <c r="EG19" s="7"/>
      <c r="EH19" s="7"/>
      <c r="EI19" s="26"/>
      <c r="EJ19" s="11"/>
      <c r="EK19" s="16"/>
      <c r="EL19" s="134"/>
      <c r="EV19" s="134"/>
      <c r="FF19" s="134"/>
      <c r="FP19" s="134"/>
      <c r="FZ19" s="134"/>
      <c r="GJ19" s="134"/>
      <c r="GT19" s="134"/>
      <c r="HD19" s="134"/>
      <c r="HN19" s="134"/>
      <c r="HX19" s="134"/>
    </row>
    <row xmlns:x14ac="http://schemas.microsoft.com/office/spreadsheetml/2009/9/ac" r="20" s="2" customFormat="true" x14ac:dyDescent="0.25">
      <c r="A20" s="400" t="str">
        <f ca="true">IF(ISBLANK('Data Summary'!A22),"",'Data Summary'!A22)</f>
        <v/>
      </c>
      <c r="B20" s="122"/>
      <c r="C20" s="21"/>
      <c r="D20" s="7"/>
      <c r="E20" s="67"/>
      <c r="F20" s="67"/>
      <c r="G20" s="7"/>
      <c r="H20" s="7"/>
      <c r="I20" s="26"/>
      <c r="J20" s="11"/>
      <c r="K20" s="16"/>
      <c r="L20" s="122"/>
      <c r="M20" s="21"/>
      <c r="N20" s="7"/>
      <c r="O20" s="67"/>
      <c r="P20" s="67"/>
      <c r="Q20" s="7"/>
      <c r="R20" s="7"/>
      <c r="S20" s="26"/>
      <c r="T20" s="11"/>
      <c r="U20" s="16"/>
      <c r="V20" s="122"/>
      <c r="W20" s="21"/>
      <c r="X20" s="7"/>
      <c r="Y20" s="67"/>
      <c r="Z20" s="67"/>
      <c r="AA20" s="7"/>
      <c r="AB20" s="7"/>
      <c r="AC20" s="26"/>
      <c r="AD20" s="11"/>
      <c r="AE20" s="16"/>
      <c r="AF20" s="122"/>
      <c r="AG20" s="21"/>
      <c r="AH20" s="7"/>
      <c r="AI20" s="67"/>
      <c r="AJ20" s="67"/>
      <c r="AK20" s="7"/>
      <c r="AL20" s="7"/>
      <c r="AM20" s="26"/>
      <c r="AN20" s="11"/>
      <c r="AO20" s="16"/>
      <c r="AP20" s="122"/>
      <c r="AQ20" s="21"/>
      <c r="AR20" s="7"/>
      <c r="AS20" s="67"/>
      <c r="AT20" s="67"/>
      <c r="AU20" s="7"/>
      <c r="AV20" s="7"/>
      <c r="AW20" s="26"/>
      <c r="AX20" s="11"/>
      <c r="AY20" s="16"/>
      <c r="AZ20" s="122"/>
      <c r="BA20" s="21"/>
      <c r="BB20" s="7"/>
      <c r="BC20" s="67"/>
      <c r="BD20" s="67"/>
      <c r="BE20" s="7"/>
      <c r="BF20" s="7"/>
      <c r="BG20" s="26"/>
      <c r="BH20" s="11"/>
      <c r="BI20" s="16"/>
      <c r="BJ20" s="122"/>
      <c r="BK20" s="21"/>
      <c r="BL20" s="7"/>
      <c r="BM20" s="67"/>
      <c r="BN20" s="67"/>
      <c r="BO20" s="7"/>
      <c r="BP20" s="7"/>
      <c r="BQ20" s="26"/>
      <c r="BR20" s="11"/>
      <c r="BS20" s="16"/>
      <c r="BT20" s="122"/>
      <c r="BU20" s="21"/>
      <c r="BV20" s="7"/>
      <c r="BW20" s="67"/>
      <c r="BX20" s="67"/>
      <c r="BY20" s="7"/>
      <c r="BZ20" s="7"/>
      <c r="CA20" s="26"/>
      <c r="CB20" s="11"/>
      <c r="CC20" s="16"/>
      <c r="CD20" s="122"/>
      <c r="CE20" s="21"/>
      <c r="CF20" s="7"/>
      <c r="CG20" s="67"/>
      <c r="CH20" s="67"/>
      <c r="CI20" s="7"/>
      <c r="CJ20" s="7"/>
      <c r="CK20" s="26"/>
      <c r="CL20" s="11"/>
      <c r="CM20" s="16"/>
      <c r="CN20" s="122"/>
      <c r="CO20" s="21"/>
      <c r="CP20" s="7"/>
      <c r="CQ20" s="67"/>
      <c r="CR20" s="67"/>
      <c r="CS20" s="7"/>
      <c r="CT20" s="7"/>
      <c r="CU20" s="26"/>
      <c r="CV20" s="11"/>
      <c r="CW20" s="16"/>
      <c r="CX20" s="122"/>
      <c r="CY20" s="21"/>
      <c r="CZ20" s="7"/>
      <c r="DA20" s="67"/>
      <c r="DB20" s="67"/>
      <c r="DC20" s="7"/>
      <c r="DD20" s="7"/>
      <c r="DE20" s="26"/>
      <c r="DF20" s="11"/>
      <c r="DG20" s="16"/>
      <c r="DH20" s="122"/>
      <c r="DI20" s="21"/>
      <c r="DJ20" s="7"/>
      <c r="DK20" s="67"/>
      <c r="DL20" s="67"/>
      <c r="DM20" s="7"/>
      <c r="DN20" s="7"/>
      <c r="DO20" s="26"/>
      <c r="DP20" s="11"/>
      <c r="DQ20" s="16"/>
      <c r="DR20" s="122"/>
      <c r="DS20" s="21"/>
      <c r="DT20" s="7"/>
      <c r="DU20" s="67"/>
      <c r="DV20" s="67"/>
      <c r="DW20" s="7"/>
      <c r="DX20" s="7"/>
      <c r="DY20" s="26"/>
      <c r="DZ20" s="11"/>
      <c r="EA20" s="16"/>
      <c r="EB20" s="122"/>
      <c r="EC20" s="21"/>
      <c r="ED20" s="7"/>
      <c r="EE20" s="67"/>
      <c r="EF20" s="67"/>
      <c r="EG20" s="7"/>
      <c r="EH20" s="7"/>
      <c r="EI20" s="26"/>
      <c r="EJ20" s="11"/>
      <c r="EK20" s="16"/>
      <c r="EL20" s="134"/>
      <c r="EV20" s="134"/>
      <c r="FF20" s="134"/>
      <c r="FP20" s="134"/>
      <c r="FZ20" s="134"/>
      <c r="GJ20" s="134"/>
      <c r="GT20" s="134"/>
      <c r="HD20" s="134"/>
      <c r="HN20" s="134"/>
      <c r="HX20" s="134"/>
    </row>
    <row xmlns:x14ac="http://schemas.microsoft.com/office/spreadsheetml/2009/9/ac" r="21" s="2" customFormat="true" x14ac:dyDescent="0.25">
      <c r="A21" s="400" t="str">
        <f ca="true">IF(ISBLANK('Data Summary'!A23),"",'Data Summary'!A23)</f>
        <v/>
      </c>
      <c r="B21" s="122"/>
      <c r="C21" s="21"/>
      <c r="D21" s="67"/>
      <c r="E21" s="67"/>
      <c r="F21" s="67"/>
      <c r="G21" s="67"/>
      <c r="H21" s="67"/>
      <c r="I21" s="68"/>
      <c r="J21" s="11"/>
      <c r="K21" s="16"/>
      <c r="L21" s="122"/>
      <c r="M21" s="21"/>
      <c r="N21" s="67"/>
      <c r="O21" s="67"/>
      <c r="P21" s="67"/>
      <c r="Q21" s="67"/>
      <c r="R21" s="67"/>
      <c r="S21" s="68"/>
      <c r="T21" s="11"/>
      <c r="U21" s="16"/>
      <c r="V21" s="122"/>
      <c r="W21" s="21"/>
      <c r="X21" s="67"/>
      <c r="Y21" s="67"/>
      <c r="Z21" s="67"/>
      <c r="AA21" s="67"/>
      <c r="AB21" s="67"/>
      <c r="AC21" s="68"/>
      <c r="AD21" s="11"/>
      <c r="AE21" s="16"/>
      <c r="AF21" s="122"/>
      <c r="AG21" s="21"/>
      <c r="AH21" s="67"/>
      <c r="AI21" s="67"/>
      <c r="AJ21" s="67"/>
      <c r="AK21" s="67"/>
      <c r="AL21" s="67"/>
      <c r="AM21" s="68"/>
      <c r="AN21" s="11"/>
      <c r="AO21" s="16"/>
      <c r="AP21" s="122"/>
      <c r="AQ21" s="21"/>
      <c r="AR21" s="67"/>
      <c r="AS21" s="67"/>
      <c r="AT21" s="67"/>
      <c r="AU21" s="67"/>
      <c r="AV21" s="67"/>
      <c r="AW21" s="68"/>
      <c r="AX21" s="11"/>
      <c r="AY21" s="16"/>
      <c r="AZ21" s="122"/>
      <c r="BA21" s="21"/>
      <c r="BB21" s="67"/>
      <c r="BC21" s="67"/>
      <c r="BD21" s="67"/>
      <c r="BE21" s="67"/>
      <c r="BF21" s="67"/>
      <c r="BG21" s="68"/>
      <c r="BH21" s="11"/>
      <c r="BI21" s="16"/>
      <c r="BJ21" s="122"/>
      <c r="BK21" s="21"/>
      <c r="BL21" s="67"/>
      <c r="BM21" s="67"/>
      <c r="BN21" s="67"/>
      <c r="BO21" s="67"/>
      <c r="BP21" s="67"/>
      <c r="BQ21" s="68"/>
      <c r="BR21" s="11"/>
      <c r="BS21" s="16"/>
      <c r="BT21" s="122"/>
      <c r="BU21" s="21"/>
      <c r="BV21" s="67"/>
      <c r="BW21" s="67"/>
      <c r="BX21" s="67"/>
      <c r="BY21" s="67"/>
      <c r="BZ21" s="67"/>
      <c r="CA21" s="68"/>
      <c r="CB21" s="11"/>
      <c r="CC21" s="16"/>
      <c r="CD21" s="122"/>
      <c r="CE21" s="21"/>
      <c r="CF21" s="67"/>
      <c r="CG21" s="67"/>
      <c r="CH21" s="67"/>
      <c r="CI21" s="67"/>
      <c r="CJ21" s="67"/>
      <c r="CK21" s="68"/>
      <c r="CL21" s="11"/>
      <c r="CM21" s="16"/>
      <c r="CN21" s="122"/>
      <c r="CO21" s="21"/>
      <c r="CP21" s="67"/>
      <c r="CQ21" s="67"/>
      <c r="CR21" s="67"/>
      <c r="CS21" s="67"/>
      <c r="CT21" s="67"/>
      <c r="CU21" s="68"/>
      <c r="CV21" s="11"/>
      <c r="CW21" s="16"/>
      <c r="CX21" s="122"/>
      <c r="CY21" s="21"/>
      <c r="CZ21" s="67"/>
      <c r="DA21" s="67"/>
      <c r="DB21" s="67"/>
      <c r="DC21" s="67"/>
      <c r="DD21" s="67"/>
      <c r="DE21" s="68"/>
      <c r="DF21" s="11"/>
      <c r="DG21" s="16"/>
      <c r="DH21" s="122"/>
      <c r="DI21" s="21"/>
      <c r="DJ21" s="67"/>
      <c r="DK21" s="67"/>
      <c r="DL21" s="67"/>
      <c r="DM21" s="67"/>
      <c r="DN21" s="67"/>
      <c r="DO21" s="68"/>
      <c r="DP21" s="11"/>
      <c r="DQ21" s="16"/>
      <c r="DR21" s="122"/>
      <c r="DS21" s="21"/>
      <c r="DT21" s="67"/>
      <c r="DU21" s="67"/>
      <c r="DV21" s="67"/>
      <c r="DW21" s="67"/>
      <c r="DX21" s="67"/>
      <c r="DY21" s="68"/>
      <c r="DZ21" s="11"/>
      <c r="EA21" s="16"/>
      <c r="EB21" s="122"/>
      <c r="EC21" s="21"/>
      <c r="ED21" s="67"/>
      <c r="EE21" s="67"/>
      <c r="EF21" s="67"/>
      <c r="EG21" s="67"/>
      <c r="EH21" s="67"/>
      <c r="EI21" s="68"/>
      <c r="EJ21" s="11"/>
      <c r="EK21" s="16"/>
      <c r="EL21" s="134"/>
      <c r="EV21" s="134"/>
      <c r="FF21" s="134"/>
      <c r="FP21" s="134"/>
      <c r="FZ21" s="134"/>
      <c r="GJ21" s="134"/>
      <c r="GT21" s="134"/>
      <c r="HD21" s="134"/>
      <c r="HN21" s="134"/>
      <c r="HX21" s="134"/>
    </row>
    <row xmlns:x14ac="http://schemas.microsoft.com/office/spreadsheetml/2009/9/ac" r="22" s="2" customFormat="true" x14ac:dyDescent="0.25">
      <c r="A22" s="400" t="str">
        <f ca="true">IF(ISBLANK('Data Summary'!A24),"",'Data Summary'!A24)</f>
        <v/>
      </c>
      <c r="B22" s="122"/>
      <c r="C22" s="21"/>
      <c r="D22" s="67"/>
      <c r="E22" s="67"/>
      <c r="F22" s="67"/>
      <c r="G22" s="67"/>
      <c r="H22" s="67"/>
      <c r="I22" s="68"/>
      <c r="J22" s="11"/>
      <c r="K22" s="16"/>
      <c r="L22" s="122"/>
      <c r="M22" s="21"/>
      <c r="N22" s="67"/>
      <c r="O22" s="67"/>
      <c r="P22" s="67"/>
      <c r="Q22" s="67"/>
      <c r="R22" s="67"/>
      <c r="S22" s="68"/>
      <c r="T22" s="11"/>
      <c r="U22" s="16"/>
      <c r="V22" s="122"/>
      <c r="W22" s="21"/>
      <c r="X22" s="67"/>
      <c r="Y22" s="67"/>
      <c r="Z22" s="67"/>
      <c r="AA22" s="67"/>
      <c r="AB22" s="67"/>
      <c r="AC22" s="68"/>
      <c r="AD22" s="11"/>
      <c r="AE22" s="16"/>
      <c r="AF22" s="122"/>
      <c r="AG22" s="21"/>
      <c r="AH22" s="67"/>
      <c r="AI22" s="67"/>
      <c r="AJ22" s="67"/>
      <c r="AK22" s="67"/>
      <c r="AL22" s="67"/>
      <c r="AM22" s="68"/>
      <c r="AN22" s="11"/>
      <c r="AO22" s="16"/>
      <c r="AP22" s="122"/>
      <c r="AQ22" s="21"/>
      <c r="AR22" s="67"/>
      <c r="AS22" s="67"/>
      <c r="AT22" s="67"/>
      <c r="AU22" s="67"/>
      <c r="AV22" s="67"/>
      <c r="AW22" s="68"/>
      <c r="AX22" s="11"/>
      <c r="AY22" s="16"/>
      <c r="AZ22" s="122"/>
      <c r="BA22" s="21"/>
      <c r="BB22" s="67"/>
      <c r="BC22" s="67"/>
      <c r="BD22" s="67"/>
      <c r="BE22" s="67"/>
      <c r="BF22" s="67"/>
      <c r="BG22" s="68"/>
      <c r="BH22" s="11"/>
      <c r="BI22" s="16"/>
      <c r="BJ22" s="122"/>
      <c r="BK22" s="21"/>
      <c r="BL22" s="67"/>
      <c r="BM22" s="67"/>
      <c r="BN22" s="67"/>
      <c r="BO22" s="67"/>
      <c r="BP22" s="67"/>
      <c r="BQ22" s="68"/>
      <c r="BR22" s="11"/>
      <c r="BS22" s="16"/>
      <c r="BT22" s="122"/>
      <c r="BU22" s="21"/>
      <c r="BV22" s="67"/>
      <c r="BW22" s="67"/>
      <c r="BX22" s="67"/>
      <c r="BY22" s="67"/>
      <c r="BZ22" s="67"/>
      <c r="CA22" s="68"/>
      <c r="CB22" s="11"/>
      <c r="CC22" s="16"/>
      <c r="CD22" s="122"/>
      <c r="CE22" s="21"/>
      <c r="CF22" s="67"/>
      <c r="CG22" s="67"/>
      <c r="CH22" s="67"/>
      <c r="CI22" s="67"/>
      <c r="CJ22" s="67"/>
      <c r="CK22" s="68"/>
      <c r="CL22" s="11"/>
      <c r="CM22" s="16"/>
      <c r="CN22" s="122"/>
      <c r="CO22" s="21"/>
      <c r="CP22" s="67"/>
      <c r="CQ22" s="67"/>
      <c r="CR22" s="67"/>
      <c r="CS22" s="67"/>
      <c r="CT22" s="67"/>
      <c r="CU22" s="68"/>
      <c r="CV22" s="11"/>
      <c r="CW22" s="16"/>
      <c r="CX22" s="122"/>
      <c r="CY22" s="21"/>
      <c r="CZ22" s="67"/>
      <c r="DA22" s="67"/>
      <c r="DB22" s="67"/>
      <c r="DC22" s="67"/>
      <c r="DD22" s="67"/>
      <c r="DE22" s="68"/>
      <c r="DF22" s="11"/>
      <c r="DG22" s="16"/>
      <c r="DH22" s="122"/>
      <c r="DI22" s="21"/>
      <c r="DJ22" s="67"/>
      <c r="DK22" s="67"/>
      <c r="DL22" s="67"/>
      <c r="DM22" s="67"/>
      <c r="DN22" s="67"/>
      <c r="DO22" s="68"/>
      <c r="DP22" s="11"/>
      <c r="DQ22" s="16"/>
      <c r="DR22" s="122"/>
      <c r="DS22" s="21"/>
      <c r="DT22" s="67"/>
      <c r="DU22" s="67"/>
      <c r="DV22" s="67"/>
      <c r="DW22" s="67"/>
      <c r="DX22" s="67"/>
      <c r="DY22" s="68"/>
      <c r="DZ22" s="11"/>
      <c r="EA22" s="16"/>
      <c r="EB22" s="122"/>
      <c r="EC22" s="21"/>
      <c r="ED22" s="67"/>
      <c r="EE22" s="67"/>
      <c r="EF22" s="67"/>
      <c r="EG22" s="67"/>
      <c r="EH22" s="67"/>
      <c r="EI22" s="68"/>
      <c r="EJ22" s="11"/>
      <c r="EK22" s="16"/>
      <c r="EL22" s="134"/>
      <c r="EV22" s="134"/>
      <c r="FF22" s="134"/>
      <c r="FP22" s="134"/>
      <c r="FZ22" s="134"/>
      <c r="GJ22" s="134"/>
      <c r="GT22" s="134"/>
      <c r="HD22" s="134"/>
      <c r="HN22" s="134"/>
      <c r="HX22" s="134"/>
    </row>
    <row xmlns:x14ac="http://schemas.microsoft.com/office/spreadsheetml/2009/9/ac" r="23" s="2" customFormat="true" x14ac:dyDescent="0.25">
      <c r="A23" s="400" t="str">
        <f ca="true">IF(ISBLANK('Data Summary'!A25),"",'Data Summary'!A25)</f>
        <v/>
      </c>
      <c r="B23" s="122"/>
      <c r="C23" s="21"/>
      <c r="D23" s="67"/>
      <c r="E23" s="67"/>
      <c r="F23" s="67"/>
      <c r="G23" s="67"/>
      <c r="H23" s="67"/>
      <c r="I23" s="68"/>
      <c r="J23" s="11"/>
      <c r="K23" s="16"/>
      <c r="L23" s="122"/>
      <c r="M23" s="21"/>
      <c r="N23" s="67"/>
      <c r="O23" s="67"/>
      <c r="P23" s="67"/>
      <c r="Q23" s="67"/>
      <c r="R23" s="67"/>
      <c r="S23" s="68"/>
      <c r="T23" s="11"/>
      <c r="U23" s="16"/>
      <c r="V23" s="122"/>
      <c r="W23" s="21"/>
      <c r="X23" s="67"/>
      <c r="Y23" s="67"/>
      <c r="Z23" s="67"/>
      <c r="AA23" s="67"/>
      <c r="AB23" s="67"/>
      <c r="AC23" s="68"/>
      <c r="AD23" s="11"/>
      <c r="AE23" s="16"/>
      <c r="AF23" s="122"/>
      <c r="AG23" s="21"/>
      <c r="AH23" s="67"/>
      <c r="AI23" s="67"/>
      <c r="AJ23" s="67"/>
      <c r="AK23" s="67"/>
      <c r="AL23" s="67"/>
      <c r="AM23" s="68"/>
      <c r="AN23" s="11"/>
      <c r="AO23" s="16"/>
      <c r="AP23" s="122"/>
      <c r="AQ23" s="21"/>
      <c r="AR23" s="67"/>
      <c r="AS23" s="67"/>
      <c r="AT23" s="67"/>
      <c r="AU23" s="67"/>
      <c r="AV23" s="67"/>
      <c r="AW23" s="68"/>
      <c r="AX23" s="11"/>
      <c r="AY23" s="16"/>
      <c r="AZ23" s="122"/>
      <c r="BA23" s="21"/>
      <c r="BB23" s="67"/>
      <c r="BC23" s="67"/>
      <c r="BD23" s="67"/>
      <c r="BE23" s="67"/>
      <c r="BF23" s="67"/>
      <c r="BG23" s="68"/>
      <c r="BH23" s="11"/>
      <c r="BI23" s="16"/>
      <c r="BJ23" s="122"/>
      <c r="BK23" s="21"/>
      <c r="BL23" s="67"/>
      <c r="BM23" s="67"/>
      <c r="BN23" s="67"/>
      <c r="BO23" s="67"/>
      <c r="BP23" s="67"/>
      <c r="BQ23" s="68"/>
      <c r="BR23" s="11"/>
      <c r="BS23" s="16"/>
      <c r="BT23" s="122"/>
      <c r="BU23" s="21"/>
      <c r="BV23" s="67"/>
      <c r="BW23" s="67"/>
      <c r="BX23" s="67"/>
      <c r="BY23" s="67"/>
      <c r="BZ23" s="67"/>
      <c r="CA23" s="68"/>
      <c r="CB23" s="11"/>
      <c r="CC23" s="16"/>
      <c r="CD23" s="122"/>
      <c r="CE23" s="21"/>
      <c r="CF23" s="67"/>
      <c r="CG23" s="67"/>
      <c r="CH23" s="67"/>
      <c r="CI23" s="67"/>
      <c r="CJ23" s="67"/>
      <c r="CK23" s="68"/>
      <c r="CL23" s="11"/>
      <c r="CM23" s="16"/>
      <c r="CN23" s="122"/>
      <c r="CO23" s="21"/>
      <c r="CP23" s="67"/>
      <c r="CQ23" s="67"/>
      <c r="CR23" s="67"/>
      <c r="CS23" s="67"/>
      <c r="CT23" s="67"/>
      <c r="CU23" s="68"/>
      <c r="CV23" s="11"/>
      <c r="CW23" s="16"/>
      <c r="CX23" s="122"/>
      <c r="CY23" s="21"/>
      <c r="CZ23" s="67"/>
      <c r="DA23" s="67"/>
      <c r="DB23" s="67"/>
      <c r="DC23" s="67"/>
      <c r="DD23" s="67"/>
      <c r="DE23" s="68"/>
      <c r="DF23" s="11"/>
      <c r="DG23" s="16"/>
      <c r="DH23" s="122"/>
      <c r="DI23" s="21"/>
      <c r="DJ23" s="67"/>
      <c r="DK23" s="67"/>
      <c r="DL23" s="67"/>
      <c r="DM23" s="67"/>
      <c r="DN23" s="67"/>
      <c r="DO23" s="68"/>
      <c r="DP23" s="11"/>
      <c r="DQ23" s="16"/>
      <c r="DR23" s="122"/>
      <c r="DS23" s="21"/>
      <c r="DT23" s="67"/>
      <c r="DU23" s="67"/>
      <c r="DV23" s="67"/>
      <c r="DW23" s="67"/>
      <c r="DX23" s="67"/>
      <c r="DY23" s="68"/>
      <c r="DZ23" s="11"/>
      <c r="EA23" s="16"/>
      <c r="EB23" s="122"/>
      <c r="EC23" s="21"/>
      <c r="ED23" s="67"/>
      <c r="EE23" s="67"/>
      <c r="EF23" s="67"/>
      <c r="EG23" s="67"/>
      <c r="EH23" s="67"/>
      <c r="EI23" s="68"/>
      <c r="EJ23" s="11"/>
      <c r="EK23" s="16"/>
      <c r="EL23" s="134"/>
      <c r="EV23" s="134"/>
      <c r="FF23" s="134"/>
      <c r="FP23" s="134"/>
      <c r="FZ23" s="134"/>
      <c r="GJ23" s="134"/>
      <c r="GT23" s="134"/>
      <c r="HD23" s="134"/>
      <c r="HN23" s="134"/>
      <c r="HX23" s="134"/>
    </row>
    <row xmlns:x14ac="http://schemas.microsoft.com/office/spreadsheetml/2009/9/ac" r="24" s="2" customFormat="true" x14ac:dyDescent="0.25">
      <c r="A24" s="400" t="str">
        <f ca="true">IF(ISBLANK('Data Summary'!A26),"",'Data Summary'!A26)</f>
        <v/>
      </c>
      <c r="B24" s="122"/>
      <c r="C24" s="21"/>
      <c r="D24" s="67"/>
      <c r="E24" s="67"/>
      <c r="F24" s="67"/>
      <c r="G24" s="67"/>
      <c r="H24" s="67"/>
      <c r="I24" s="68"/>
      <c r="J24" s="11"/>
      <c r="K24" s="16"/>
      <c r="L24" s="122"/>
      <c r="M24" s="21"/>
      <c r="N24" s="67"/>
      <c r="O24" s="67"/>
      <c r="P24" s="67"/>
      <c r="Q24" s="67"/>
      <c r="R24" s="67"/>
      <c r="S24" s="68"/>
      <c r="T24" s="11"/>
      <c r="U24" s="16"/>
      <c r="V24" s="122"/>
      <c r="W24" s="21"/>
      <c r="X24" s="67"/>
      <c r="Y24" s="67"/>
      <c r="Z24" s="67"/>
      <c r="AA24" s="67"/>
      <c r="AB24" s="67"/>
      <c r="AC24" s="68"/>
      <c r="AD24" s="11"/>
      <c r="AE24" s="16"/>
      <c r="AF24" s="122"/>
      <c r="AG24" s="21"/>
      <c r="AH24" s="67"/>
      <c r="AI24" s="67"/>
      <c r="AJ24" s="67"/>
      <c r="AK24" s="67"/>
      <c r="AL24" s="67"/>
      <c r="AM24" s="68"/>
      <c r="AN24" s="11"/>
      <c r="AO24" s="16"/>
      <c r="AP24" s="122"/>
      <c r="AQ24" s="21"/>
      <c r="AR24" s="67"/>
      <c r="AS24" s="67"/>
      <c r="AT24" s="67"/>
      <c r="AU24" s="67"/>
      <c r="AV24" s="67"/>
      <c r="AW24" s="68"/>
      <c r="AX24" s="11"/>
      <c r="AY24" s="16"/>
      <c r="AZ24" s="122"/>
      <c r="BA24" s="21"/>
      <c r="BB24" s="67"/>
      <c r="BC24" s="67"/>
      <c r="BD24" s="67"/>
      <c r="BE24" s="67"/>
      <c r="BF24" s="67"/>
      <c r="BG24" s="68"/>
      <c r="BH24" s="11"/>
      <c r="BI24" s="16"/>
      <c r="BJ24" s="122"/>
      <c r="BK24" s="21"/>
      <c r="BL24" s="67"/>
      <c r="BM24" s="67"/>
      <c r="BN24" s="67"/>
      <c r="BO24" s="67"/>
      <c r="BP24" s="67"/>
      <c r="BQ24" s="68"/>
      <c r="BR24" s="11"/>
      <c r="BS24" s="16"/>
      <c r="BT24" s="122"/>
      <c r="BU24" s="21"/>
      <c r="BV24" s="67"/>
      <c r="BW24" s="67"/>
      <c r="BX24" s="67"/>
      <c r="BY24" s="67"/>
      <c r="BZ24" s="67"/>
      <c r="CA24" s="68"/>
      <c r="CB24" s="11"/>
      <c r="CC24" s="16"/>
      <c r="CD24" s="122"/>
      <c r="CE24" s="21"/>
      <c r="CF24" s="67"/>
      <c r="CG24" s="67"/>
      <c r="CH24" s="67"/>
      <c r="CI24" s="67"/>
      <c r="CJ24" s="67"/>
      <c r="CK24" s="68"/>
      <c r="CL24" s="11"/>
      <c r="CM24" s="16"/>
      <c r="CN24" s="122"/>
      <c r="CO24" s="21"/>
      <c r="CP24" s="67"/>
      <c r="CQ24" s="67"/>
      <c r="CR24" s="67"/>
      <c r="CS24" s="67"/>
      <c r="CT24" s="67"/>
      <c r="CU24" s="68"/>
      <c r="CV24" s="11"/>
      <c r="CW24" s="16"/>
      <c r="CX24" s="122"/>
      <c r="CY24" s="21"/>
      <c r="CZ24" s="67"/>
      <c r="DA24" s="67"/>
      <c r="DB24" s="67"/>
      <c r="DC24" s="67"/>
      <c r="DD24" s="67"/>
      <c r="DE24" s="68"/>
      <c r="DF24" s="11"/>
      <c r="DG24" s="16"/>
      <c r="DH24" s="122"/>
      <c r="DI24" s="21"/>
      <c r="DJ24" s="67"/>
      <c r="DK24" s="67"/>
      <c r="DL24" s="67"/>
      <c r="DM24" s="67"/>
      <c r="DN24" s="67"/>
      <c r="DO24" s="68"/>
      <c r="DP24" s="11"/>
      <c r="DQ24" s="16"/>
      <c r="DR24" s="122"/>
      <c r="DS24" s="21"/>
      <c r="DT24" s="67"/>
      <c r="DU24" s="67"/>
      <c r="DV24" s="67"/>
      <c r="DW24" s="67"/>
      <c r="DX24" s="67"/>
      <c r="DY24" s="68"/>
      <c r="DZ24" s="11"/>
      <c r="EA24" s="16"/>
      <c r="EB24" s="122"/>
      <c r="EC24" s="21"/>
      <c r="ED24" s="67"/>
      <c r="EE24" s="67"/>
      <c r="EF24" s="67"/>
      <c r="EG24" s="67"/>
      <c r="EH24" s="67"/>
      <c r="EI24" s="68"/>
      <c r="EJ24" s="11"/>
      <c r="EK24" s="16"/>
      <c r="EL24" s="134"/>
      <c r="EV24" s="134"/>
      <c r="FF24" s="134"/>
      <c r="FP24" s="134"/>
      <c r="FZ24" s="134"/>
      <c r="GJ24" s="134"/>
      <c r="GT24" s="134"/>
      <c r="HD24" s="134"/>
      <c r="HN24" s="134"/>
      <c r="HX24" s="134"/>
    </row>
    <row xmlns:x14ac="http://schemas.microsoft.com/office/spreadsheetml/2009/9/ac" r="25" s="2" customFormat="true" x14ac:dyDescent="0.25">
      <c r="A25" s="400" t="str">
        <f ca="true">IF(ISBLANK('Data Summary'!A27),"",'Data Summary'!A27)</f>
        <v/>
      </c>
      <c r="B25" s="122"/>
      <c r="C25" s="21"/>
      <c r="D25" s="67"/>
      <c r="E25" s="67"/>
      <c r="F25" s="67"/>
      <c r="G25" s="67"/>
      <c r="H25" s="67"/>
      <c r="I25" s="68"/>
      <c r="J25" s="11"/>
      <c r="K25" s="16"/>
      <c r="L25" s="122"/>
      <c r="M25" s="21"/>
      <c r="N25" s="67"/>
      <c r="O25" s="67"/>
      <c r="P25" s="67"/>
      <c r="Q25" s="67"/>
      <c r="R25" s="67"/>
      <c r="S25" s="68"/>
      <c r="T25" s="11"/>
      <c r="U25" s="16"/>
      <c r="V25" s="122"/>
      <c r="W25" s="21"/>
      <c r="X25" s="67"/>
      <c r="Y25" s="67"/>
      <c r="Z25" s="67"/>
      <c r="AA25" s="67"/>
      <c r="AB25" s="67"/>
      <c r="AC25" s="68"/>
      <c r="AD25" s="11"/>
      <c r="AE25" s="16"/>
      <c r="AF25" s="122"/>
      <c r="AG25" s="21"/>
      <c r="AH25" s="67"/>
      <c r="AI25" s="67"/>
      <c r="AJ25" s="67"/>
      <c r="AK25" s="67"/>
      <c r="AL25" s="67"/>
      <c r="AM25" s="68"/>
      <c r="AN25" s="11"/>
      <c r="AO25" s="16"/>
      <c r="AP25" s="122"/>
      <c r="AQ25" s="21"/>
      <c r="AR25" s="67"/>
      <c r="AS25" s="67"/>
      <c r="AT25" s="67"/>
      <c r="AU25" s="67"/>
      <c r="AV25" s="67"/>
      <c r="AW25" s="68"/>
      <c r="AX25" s="11"/>
      <c r="AY25" s="16"/>
      <c r="AZ25" s="122"/>
      <c r="BA25" s="21"/>
      <c r="BB25" s="67"/>
      <c r="BC25" s="67"/>
      <c r="BD25" s="67"/>
      <c r="BE25" s="67"/>
      <c r="BF25" s="67"/>
      <c r="BG25" s="68"/>
      <c r="BH25" s="11"/>
      <c r="BI25" s="16"/>
      <c r="BJ25" s="122"/>
      <c r="BK25" s="21"/>
      <c r="BL25" s="67"/>
      <c r="BM25" s="67"/>
      <c r="BN25" s="67"/>
      <c r="BO25" s="67"/>
      <c r="BP25" s="67"/>
      <c r="BQ25" s="68"/>
      <c r="BR25" s="11"/>
      <c r="BS25" s="16"/>
      <c r="BT25" s="122"/>
      <c r="BU25" s="21"/>
      <c r="BV25" s="67"/>
      <c r="BW25" s="67"/>
      <c r="BX25" s="67"/>
      <c r="BY25" s="67"/>
      <c r="BZ25" s="67"/>
      <c r="CA25" s="68"/>
      <c r="CB25" s="11"/>
      <c r="CC25" s="16"/>
      <c r="CD25" s="122"/>
      <c r="CE25" s="21"/>
      <c r="CF25" s="67"/>
      <c r="CG25" s="67"/>
      <c r="CH25" s="67"/>
      <c r="CI25" s="67"/>
      <c r="CJ25" s="67"/>
      <c r="CK25" s="68"/>
      <c r="CL25" s="11"/>
      <c r="CM25" s="16"/>
      <c r="CN25" s="122"/>
      <c r="CO25" s="21"/>
      <c r="CP25" s="67"/>
      <c r="CQ25" s="67"/>
      <c r="CR25" s="67"/>
      <c r="CS25" s="67"/>
      <c r="CT25" s="67"/>
      <c r="CU25" s="68"/>
      <c r="CV25" s="11"/>
      <c r="CW25" s="16"/>
      <c r="CX25" s="122"/>
      <c r="CY25" s="21"/>
      <c r="CZ25" s="67"/>
      <c r="DA25" s="67"/>
      <c r="DB25" s="67"/>
      <c r="DC25" s="67"/>
      <c r="DD25" s="67"/>
      <c r="DE25" s="68"/>
      <c r="DF25" s="11"/>
      <c r="DG25" s="16"/>
      <c r="DH25" s="122"/>
      <c r="DI25" s="21"/>
      <c r="DJ25" s="67"/>
      <c r="DK25" s="67"/>
      <c r="DL25" s="67"/>
      <c r="DM25" s="67"/>
      <c r="DN25" s="67"/>
      <c r="DO25" s="68"/>
      <c r="DP25" s="11"/>
      <c r="DQ25" s="16"/>
      <c r="DR25" s="122"/>
      <c r="DS25" s="21"/>
      <c r="DT25" s="67"/>
      <c r="DU25" s="67"/>
      <c r="DV25" s="67"/>
      <c r="DW25" s="67"/>
      <c r="DX25" s="67"/>
      <c r="DY25" s="68"/>
      <c r="DZ25" s="11"/>
      <c r="EA25" s="16"/>
      <c r="EB25" s="122"/>
      <c r="EC25" s="21"/>
      <c r="ED25" s="67"/>
      <c r="EE25" s="67"/>
      <c r="EF25" s="67"/>
      <c r="EG25" s="67"/>
      <c r="EH25" s="67"/>
      <c r="EI25" s="68"/>
      <c r="EJ25" s="11"/>
      <c r="EK25" s="16"/>
      <c r="EL25" s="134"/>
      <c r="EV25" s="134"/>
      <c r="FF25" s="134"/>
      <c r="FP25" s="134"/>
      <c r="FZ25" s="134"/>
      <c r="GJ25" s="134"/>
      <c r="GT25" s="134"/>
      <c r="HD25" s="134"/>
      <c r="HN25" s="134"/>
      <c r="HX25" s="134"/>
    </row>
    <row xmlns:x14ac="http://schemas.microsoft.com/office/spreadsheetml/2009/9/ac" r="26" s="2" customFormat="true" x14ac:dyDescent="0.25">
      <c r="A26" s="400" t="str">
        <f ca="true">IF(ISBLANK('Data Summary'!A28),"",'Data Summary'!A28)</f>
        <v/>
      </c>
      <c r="B26" s="122"/>
      <c r="C26" s="23"/>
      <c r="D26" s="6"/>
      <c r="E26" s="6"/>
      <c r="F26" s="6"/>
      <c r="G26" s="6"/>
      <c r="H26" s="6"/>
      <c r="I26" s="27"/>
      <c r="J26" s="11"/>
      <c r="K26" s="16"/>
      <c r="L26" s="122"/>
      <c r="M26" s="23"/>
      <c r="N26" s="6"/>
      <c r="O26" s="6"/>
      <c r="P26" s="6"/>
      <c r="Q26" s="6"/>
      <c r="R26" s="6"/>
      <c r="S26" s="27"/>
      <c r="T26" s="11"/>
      <c r="U26" s="16"/>
      <c r="V26" s="122"/>
      <c r="W26" s="23"/>
      <c r="X26" s="6"/>
      <c r="Y26" s="6"/>
      <c r="Z26" s="6"/>
      <c r="AA26" s="6"/>
      <c r="AB26" s="6"/>
      <c r="AC26" s="27"/>
      <c r="AD26" s="11"/>
      <c r="AE26" s="16"/>
      <c r="AF26" s="122"/>
      <c r="AG26" s="23"/>
      <c r="AH26" s="6"/>
      <c r="AI26" s="6"/>
      <c r="AJ26" s="6"/>
      <c r="AK26" s="6"/>
      <c r="AL26" s="6"/>
      <c r="AM26" s="27"/>
      <c r="AN26" s="11"/>
      <c r="AO26" s="16"/>
      <c r="AP26" s="122"/>
      <c r="AQ26" s="23"/>
      <c r="AR26" s="6"/>
      <c r="AS26" s="6"/>
      <c r="AT26" s="6"/>
      <c r="AU26" s="6"/>
      <c r="AV26" s="6"/>
      <c r="AW26" s="27"/>
      <c r="AX26" s="11"/>
      <c r="AY26" s="16"/>
      <c r="AZ26" s="122"/>
      <c r="BA26" s="23"/>
      <c r="BB26" s="6"/>
      <c r="BC26" s="6"/>
      <c r="BD26" s="6"/>
      <c r="BE26" s="6"/>
      <c r="BF26" s="6"/>
      <c r="BG26" s="27"/>
      <c r="BH26" s="11"/>
      <c r="BI26" s="16"/>
      <c r="BJ26" s="122"/>
      <c r="BK26" s="23"/>
      <c r="BL26" s="6"/>
      <c r="BM26" s="6"/>
      <c r="BN26" s="6"/>
      <c r="BO26" s="6"/>
      <c r="BP26" s="6"/>
      <c r="BQ26" s="27"/>
      <c r="BR26" s="11"/>
      <c r="BS26" s="16"/>
      <c r="BT26" s="122"/>
      <c r="BU26" s="23"/>
      <c r="BV26" s="6"/>
      <c r="BW26" s="6"/>
      <c r="BX26" s="6"/>
      <c r="BY26" s="6"/>
      <c r="BZ26" s="6"/>
      <c r="CA26" s="27"/>
      <c r="CB26" s="11"/>
      <c r="CC26" s="16"/>
      <c r="CD26" s="122"/>
      <c r="CE26" s="23"/>
      <c r="CF26" s="6"/>
      <c r="CG26" s="6"/>
      <c r="CH26" s="6"/>
      <c r="CI26" s="6"/>
      <c r="CJ26" s="6"/>
      <c r="CK26" s="27"/>
      <c r="CL26" s="11"/>
      <c r="CM26" s="16"/>
      <c r="CN26" s="122"/>
      <c r="CO26" s="23"/>
      <c r="CP26" s="6"/>
      <c r="CQ26" s="6"/>
      <c r="CR26" s="6"/>
      <c r="CS26" s="6"/>
      <c r="CT26" s="6"/>
      <c r="CU26" s="27"/>
      <c r="CV26" s="11"/>
      <c r="CW26" s="16"/>
      <c r="CX26" s="122"/>
      <c r="CY26" s="23"/>
      <c r="CZ26" s="6"/>
      <c r="DA26" s="6"/>
      <c r="DB26" s="6"/>
      <c r="DC26" s="6"/>
      <c r="DD26" s="6"/>
      <c r="DE26" s="27"/>
      <c r="DF26" s="11"/>
      <c r="DG26" s="16"/>
      <c r="DH26" s="122"/>
      <c r="DI26" s="23"/>
      <c r="DJ26" s="6"/>
      <c r="DK26" s="6"/>
      <c r="DL26" s="6"/>
      <c r="DM26" s="6"/>
      <c r="DN26" s="6"/>
      <c r="DO26" s="27"/>
      <c r="DP26" s="11"/>
      <c r="DQ26" s="16"/>
      <c r="DR26" s="122"/>
      <c r="DS26" s="23"/>
      <c r="DT26" s="6"/>
      <c r="DU26" s="6"/>
      <c r="DV26" s="6"/>
      <c r="DW26" s="6"/>
      <c r="DX26" s="6"/>
      <c r="DY26" s="27"/>
      <c r="DZ26" s="11"/>
      <c r="EA26" s="16"/>
      <c r="EB26" s="122"/>
      <c r="EC26" s="23"/>
      <c r="ED26" s="6"/>
      <c r="EE26" s="6"/>
      <c r="EF26" s="6"/>
      <c r="EG26" s="6"/>
      <c r="EH26" s="6"/>
      <c r="EI26" s="27"/>
      <c r="EJ26" s="11"/>
      <c r="EK26" s="16"/>
      <c r="EL26" s="134"/>
      <c r="EV26" s="134"/>
      <c r="FF26" s="134"/>
      <c r="FP26" s="134"/>
      <c r="FZ26" s="134"/>
      <c r="GJ26" s="134"/>
      <c r="GT26" s="134"/>
      <c r="HD26" s="134"/>
      <c r="HN26" s="134"/>
      <c r="HX26" s="134"/>
    </row>
    <row xmlns:x14ac="http://schemas.microsoft.com/office/spreadsheetml/2009/9/ac" r="27" s="2" customFormat="true" ht="93" customHeight="true" x14ac:dyDescent="0.25">
      <c r="A27" s="400" t="str">
        <f ca="true">IF(ISBLANK('Data Summary'!A29),"",'Data Summary'!A29)</f>
        <v/>
      </c>
      <c r="B27" s="123" t="s">
        <v>12</v>
      </c>
      <c r="C27" s="581" t="s">
        <v>226</v>
      </c>
      <c r="D27" s="581"/>
      <c r="E27" s="581"/>
      <c r="F27" s="581"/>
      <c r="G27" s="581"/>
      <c r="H27" s="581"/>
      <c r="I27" s="582"/>
      <c r="J27" s="11"/>
      <c r="K27" s="16"/>
      <c r="L27" s="123" t="s">
        <v>12</v>
      </c>
      <c r="M27" s="581" t="s">
        <v>226</v>
      </c>
      <c r="N27" s="581"/>
      <c r="O27" s="581"/>
      <c r="P27" s="581"/>
      <c r="Q27" s="581"/>
      <c r="R27" s="581"/>
      <c r="S27" s="582"/>
      <c r="T27" s="11"/>
      <c r="U27" s="16"/>
      <c r="V27" s="123" t="s">
        <v>12</v>
      </c>
      <c r="W27" s="581" t="s">
        <v>168</v>
      </c>
      <c r="X27" s="581"/>
      <c r="Y27" s="581"/>
      <c r="Z27" s="581"/>
      <c r="AA27" s="581"/>
      <c r="AB27" s="581"/>
      <c r="AC27" s="582"/>
      <c r="AD27" s="11"/>
      <c r="AE27" s="16"/>
      <c r="AF27" s="123" t="s">
        <v>12</v>
      </c>
      <c r="AG27" s="583" t="s">
        <v>169</v>
      </c>
      <c r="AH27" s="584"/>
      <c r="AI27" s="584"/>
      <c r="AJ27" s="584"/>
      <c r="AK27" s="584"/>
      <c r="AL27" s="584"/>
      <c r="AM27" s="585"/>
      <c r="AN27" s="11"/>
      <c r="AO27" s="16"/>
      <c r="AP27" s="123" t="s">
        <v>12</v>
      </c>
      <c r="AQ27" s="583" t="s">
        <v>170</v>
      </c>
      <c r="AR27" s="584"/>
      <c r="AS27" s="584"/>
      <c r="AT27" s="584"/>
      <c r="AU27" s="584"/>
      <c r="AV27" s="584"/>
      <c r="AW27" s="585"/>
      <c r="AX27" s="11"/>
      <c r="AY27" s="16"/>
      <c r="AZ27" s="123" t="s">
        <v>12</v>
      </c>
      <c r="BA27" s="583" t="s">
        <v>237</v>
      </c>
      <c r="BB27" s="584"/>
      <c r="BC27" s="584"/>
      <c r="BD27" s="584"/>
      <c r="BE27" s="584"/>
      <c r="BF27" s="584"/>
      <c r="BG27" s="585"/>
      <c r="BH27" s="11"/>
      <c r="BI27" s="16"/>
      <c r="BJ27" s="123" t="s">
        <v>12</v>
      </c>
      <c r="BK27" s="581" t="s">
        <v>226</v>
      </c>
      <c r="BL27" s="581"/>
      <c r="BM27" s="581"/>
      <c r="BN27" s="581"/>
      <c r="BO27" s="581"/>
      <c r="BP27" s="581"/>
      <c r="BQ27" s="582"/>
      <c r="BR27" s="11"/>
      <c r="BS27" s="16"/>
      <c r="BT27" s="123" t="s">
        <v>12</v>
      </c>
      <c r="BU27" s="583" t="s">
        <v>171</v>
      </c>
      <c r="BV27" s="584"/>
      <c r="BW27" s="584"/>
      <c r="BX27" s="584"/>
      <c r="BY27" s="584"/>
      <c r="BZ27" s="584"/>
      <c r="CA27" s="585"/>
      <c r="CB27" s="11"/>
      <c r="CC27" s="16"/>
      <c r="CD27" s="123" t="s">
        <v>12</v>
      </c>
      <c r="CE27" s="581" t="s">
        <v>226</v>
      </c>
      <c r="CF27" s="581"/>
      <c r="CG27" s="581"/>
      <c r="CH27" s="581"/>
      <c r="CI27" s="581"/>
      <c r="CJ27" s="581"/>
      <c r="CK27" s="582"/>
      <c r="CL27" s="11"/>
      <c r="CM27" s="16"/>
      <c r="CN27" s="123" t="s">
        <v>12</v>
      </c>
      <c r="CO27" s="583" t="s">
        <v>236</v>
      </c>
      <c r="CP27" s="584"/>
      <c r="CQ27" s="584"/>
      <c r="CR27" s="584"/>
      <c r="CS27" s="584"/>
      <c r="CT27" s="584"/>
      <c r="CU27" s="585"/>
      <c r="CV27" s="11"/>
      <c r="CW27" s="16"/>
      <c r="CX27" s="123" t="s">
        <v>12</v>
      </c>
      <c r="CY27" s="583" t="s">
        <v>177</v>
      </c>
      <c r="CZ27" s="584"/>
      <c r="DA27" s="584"/>
      <c r="DB27" s="584"/>
      <c r="DC27" s="584"/>
      <c r="DD27" s="584"/>
      <c r="DE27" s="585"/>
      <c r="DF27" s="11"/>
      <c r="DG27" s="16"/>
      <c r="DH27" s="123" t="s">
        <v>12</v>
      </c>
      <c r="DI27" s="581" t="s">
        <v>226</v>
      </c>
      <c r="DJ27" s="581"/>
      <c r="DK27" s="581"/>
      <c r="DL27" s="581"/>
      <c r="DM27" s="581"/>
      <c r="DN27" s="581"/>
      <c r="DO27" s="582"/>
      <c r="DP27" s="11"/>
      <c r="DQ27" s="16"/>
      <c r="DR27" s="123" t="s">
        <v>12</v>
      </c>
      <c r="DS27" s="581" t="s">
        <v>241</v>
      </c>
      <c r="DT27" s="581"/>
      <c r="DU27" s="581"/>
      <c r="DV27" s="581"/>
      <c r="DW27" s="581"/>
      <c r="DX27" s="581"/>
      <c r="DY27" s="582"/>
      <c r="DZ27" s="11"/>
      <c r="EA27" s="16"/>
      <c r="EB27" s="123" t="s">
        <v>12</v>
      </c>
      <c r="EC27" s="581" t="s">
        <v>241</v>
      </c>
      <c r="ED27" s="581"/>
      <c r="EE27" s="581"/>
      <c r="EF27" s="581"/>
      <c r="EG27" s="581"/>
      <c r="EH27" s="581"/>
      <c r="EI27" s="582"/>
      <c r="EJ27" s="11"/>
      <c r="EK27" s="16"/>
      <c r="EL27" s="134"/>
      <c r="EV27" s="134"/>
      <c r="FF27" s="134"/>
      <c r="FP27" s="134"/>
      <c r="FZ27" s="134"/>
      <c r="GJ27" s="134"/>
      <c r="GT27" s="134"/>
      <c r="HD27" s="134"/>
      <c r="HN27" s="134"/>
      <c r="HX27" s="134"/>
    </row>
    <row xmlns:x14ac="http://schemas.microsoft.com/office/spreadsheetml/2009/9/ac" r="28" s="2" customFormat="true" ht="15.75" customHeight="true" x14ac:dyDescent="0.25">
      <c r="A28" s="400" t="str">
        <f ca="true">IF(ISBLANK('Data Summary'!A30),"",'Data Summary'!A30)</f>
        <v/>
      </c>
      <c r="B28" s="123"/>
      <c r="C28" s="64" t="s">
        <v>120</v>
      </c>
      <c r="D28" s="105"/>
      <c r="E28" s="105"/>
      <c r="F28" s="105"/>
      <c r="G28" s="105"/>
      <c r="H28" s="105"/>
      <c r="I28" s="102"/>
      <c r="J28" s="11"/>
      <c r="K28" s="16"/>
      <c r="L28" s="123"/>
      <c r="M28" s="64" t="s">
        <v>120</v>
      </c>
      <c r="N28" s="53"/>
      <c r="O28" s="53"/>
      <c r="P28" s="53"/>
      <c r="Q28" s="53"/>
      <c r="R28" s="53"/>
      <c r="S28" s="106"/>
      <c r="T28" s="11"/>
      <c r="U28" s="16"/>
      <c r="V28" s="123"/>
      <c r="W28" s="64" t="s">
        <v>120</v>
      </c>
      <c r="X28" s="105"/>
      <c r="Y28" s="105"/>
      <c r="Z28" s="105"/>
      <c r="AA28" s="105"/>
      <c r="AB28" s="105"/>
      <c r="AC28" s="190"/>
      <c r="AD28" s="11"/>
      <c r="AE28" s="16"/>
      <c r="AF28" s="123"/>
      <c r="AG28" s="64" t="s">
        <v>120</v>
      </c>
      <c r="AH28" s="53" t="s">
        <v>166</v>
      </c>
      <c r="AI28" s="53"/>
      <c r="AJ28" s="53"/>
      <c r="AK28" s="53"/>
      <c r="AL28" s="53" t="s">
        <v>166</v>
      </c>
      <c r="AM28" s="106" t="s">
        <v>166</v>
      </c>
      <c r="AN28" s="11"/>
      <c r="AO28" s="16"/>
      <c r="AP28" s="123"/>
      <c r="AQ28" s="64" t="s">
        <v>120</v>
      </c>
      <c r="AR28" s="53" t="s">
        <v>166</v>
      </c>
      <c r="AS28" s="53"/>
      <c r="AT28" s="53"/>
      <c r="AU28" s="53"/>
      <c r="AV28" s="53" t="s">
        <v>166</v>
      </c>
      <c r="AW28" s="106" t="s">
        <v>166</v>
      </c>
      <c r="AX28" s="11"/>
      <c r="AY28" s="16"/>
      <c r="AZ28" s="123"/>
      <c r="BA28" s="64" t="s">
        <v>120</v>
      </c>
      <c r="BB28" s="53" t="s">
        <v>166</v>
      </c>
      <c r="BC28" s="53"/>
      <c r="BD28" s="53"/>
      <c r="BE28" s="53"/>
      <c r="BF28" s="53" t="s">
        <v>166</v>
      </c>
      <c r="BG28" s="106" t="s">
        <v>166</v>
      </c>
      <c r="BH28" s="11"/>
      <c r="BI28" s="16"/>
      <c r="BJ28" s="123"/>
      <c r="BK28" s="64" t="s">
        <v>120</v>
      </c>
      <c r="BL28" s="189"/>
      <c r="BM28" s="189"/>
      <c r="BN28" s="189"/>
      <c r="BO28" s="189"/>
      <c r="BP28" s="53"/>
      <c r="BQ28" s="191"/>
      <c r="BR28" s="11"/>
      <c r="BS28" s="16"/>
      <c r="BT28" s="123"/>
      <c r="BU28" s="64" t="s">
        <v>120</v>
      </c>
      <c r="BV28" s="189"/>
      <c r="BW28" s="189"/>
      <c r="BX28" s="189"/>
      <c r="BY28" s="189"/>
      <c r="BZ28" s="53" t="s">
        <v>166</v>
      </c>
      <c r="CA28" s="191"/>
      <c r="CB28" s="11"/>
      <c r="CC28" s="16"/>
      <c r="CD28" s="123"/>
      <c r="CE28" s="64" t="s">
        <v>120</v>
      </c>
      <c r="CF28" s="53"/>
      <c r="CG28" s="53"/>
      <c r="CH28" s="53"/>
      <c r="CI28" s="53"/>
      <c r="CJ28" s="53"/>
      <c r="CK28" s="106"/>
      <c r="CL28" s="11"/>
      <c r="CM28" s="16"/>
      <c r="CN28" s="123"/>
      <c r="CO28" s="64" t="s">
        <v>120</v>
      </c>
      <c r="CP28" s="53" t="s">
        <v>166</v>
      </c>
      <c r="CQ28" s="53"/>
      <c r="CR28" s="53"/>
      <c r="CS28" s="53"/>
      <c r="CT28" s="53" t="s">
        <v>166</v>
      </c>
      <c r="CU28" s="106" t="s">
        <v>166</v>
      </c>
      <c r="CV28" s="11"/>
      <c r="CW28" s="16"/>
      <c r="CX28" s="123"/>
      <c r="CY28" s="64" t="s">
        <v>120</v>
      </c>
      <c r="CZ28" s="53"/>
      <c r="DA28" s="53"/>
      <c r="DB28" s="53"/>
      <c r="DC28" s="53"/>
      <c r="DD28" s="53"/>
      <c r="DE28" s="106"/>
      <c r="DF28" s="11"/>
      <c r="DG28" s="16"/>
      <c r="DH28" s="123"/>
      <c r="DI28" s="64" t="s">
        <v>120</v>
      </c>
      <c r="DJ28" s="53"/>
      <c r="DK28" s="53"/>
      <c r="DL28" s="53"/>
      <c r="DM28" s="53"/>
      <c r="DN28" s="53"/>
      <c r="DO28" s="106"/>
      <c r="DP28" s="11"/>
      <c r="DQ28" s="16"/>
      <c r="DR28" s="123"/>
      <c r="DS28" s="64" t="s">
        <v>120</v>
      </c>
      <c r="DT28" s="53"/>
      <c r="DU28" s="53"/>
      <c r="DV28" s="53"/>
      <c r="DW28" s="53"/>
      <c r="DX28" s="53"/>
      <c r="DY28" s="106"/>
      <c r="DZ28" s="11"/>
      <c r="EA28" s="16"/>
      <c r="EB28" s="123"/>
      <c r="EC28" s="64" t="s">
        <v>120</v>
      </c>
      <c r="ED28" s="53"/>
      <c r="EE28" s="53"/>
      <c r="EF28" s="53"/>
      <c r="EG28" s="53"/>
      <c r="EH28" s="53"/>
      <c r="EI28" s="106"/>
      <c r="EJ28" s="11"/>
      <c r="EK28" s="16"/>
      <c r="EL28" s="134"/>
      <c r="EV28" s="134"/>
      <c r="FF28" s="134"/>
      <c r="FP28" s="134"/>
      <c r="FZ28" s="134"/>
      <c r="GJ28" s="134"/>
      <c r="GT28" s="134"/>
      <c r="HD28" s="134"/>
      <c r="HN28" s="134"/>
      <c r="HX28" s="134"/>
    </row>
    <row xmlns:x14ac="http://schemas.microsoft.com/office/spreadsheetml/2009/9/ac" r="29" s="2" customFormat="true" ht="15" customHeight="true" x14ac:dyDescent="0.25">
      <c r="A29" s="400" t="str">
        <f ca="true">IF(ISBLANK('Data Summary'!A31),"",'Data Summary'!A31)</f>
        <v/>
      </c>
      <c r="B29" s="123"/>
      <c r="C29" s="64" t="s">
        <v>102</v>
      </c>
      <c r="D29" s="52"/>
      <c r="E29" s="52"/>
      <c r="F29" s="52"/>
      <c r="G29" s="52"/>
      <c r="H29" s="52"/>
      <c r="I29" s="100"/>
      <c r="J29" s="11"/>
      <c r="K29" s="16"/>
      <c r="L29" s="123"/>
      <c r="M29" s="64" t="s">
        <v>102</v>
      </c>
      <c r="N29" s="52"/>
      <c r="O29" s="52"/>
      <c r="P29" s="52"/>
      <c r="Q29" s="52"/>
      <c r="R29" s="52"/>
      <c r="S29" s="100"/>
      <c r="T29" s="11"/>
      <c r="U29" s="16"/>
      <c r="V29" s="123"/>
      <c r="W29" s="64" t="s">
        <v>102</v>
      </c>
      <c r="X29" s="52"/>
      <c r="Y29" s="52"/>
      <c r="Z29" s="52"/>
      <c r="AA29" s="52"/>
      <c r="AB29" s="52"/>
      <c r="AC29" s="100"/>
      <c r="AD29" s="11"/>
      <c r="AE29" s="16"/>
      <c r="AF29" s="123"/>
      <c r="AG29" s="64" t="s">
        <v>102</v>
      </c>
      <c r="AH29" s="52"/>
      <c r="AI29" s="52"/>
      <c r="AJ29" s="52"/>
      <c r="AK29" s="52"/>
      <c r="AL29" s="52"/>
      <c r="AM29" s="100"/>
      <c r="AN29" s="11"/>
      <c r="AO29" s="16"/>
      <c r="AP29" s="123"/>
      <c r="AQ29" s="64" t="s">
        <v>102</v>
      </c>
      <c r="AR29" s="52"/>
      <c r="AS29" s="52"/>
      <c r="AT29" s="52"/>
      <c r="AU29" s="52"/>
      <c r="AV29" s="52"/>
      <c r="AW29" s="100"/>
      <c r="AX29" s="11"/>
      <c r="AY29" s="16"/>
      <c r="AZ29" s="123"/>
      <c r="BA29" s="64" t="s">
        <v>102</v>
      </c>
      <c r="BB29" s="52"/>
      <c r="BC29" s="52"/>
      <c r="BD29" s="52"/>
      <c r="BE29" s="52"/>
      <c r="BF29" s="52"/>
      <c r="BG29" s="100"/>
      <c r="BH29" s="11"/>
      <c r="BI29" s="16"/>
      <c r="BJ29" s="123"/>
      <c r="BK29" s="64" t="s">
        <v>102</v>
      </c>
      <c r="BL29" s="52"/>
      <c r="BM29" s="52"/>
      <c r="BN29" s="52"/>
      <c r="BO29" s="52"/>
      <c r="BP29" s="52"/>
      <c r="BQ29" s="100"/>
      <c r="BR29" s="11"/>
      <c r="BS29" s="16"/>
      <c r="BT29" s="123"/>
      <c r="BU29" s="64" t="s">
        <v>102</v>
      </c>
      <c r="BV29" s="52"/>
      <c r="BW29" s="52"/>
      <c r="BX29" s="52"/>
      <c r="BY29" s="52"/>
      <c r="BZ29" s="52"/>
      <c r="CA29" s="100"/>
      <c r="CB29" s="11"/>
      <c r="CC29" s="16"/>
      <c r="CD29" s="123"/>
      <c r="CE29" s="64" t="s">
        <v>102</v>
      </c>
      <c r="CF29" s="52"/>
      <c r="CG29" s="52"/>
      <c r="CH29" s="52"/>
      <c r="CI29" s="52"/>
      <c r="CJ29" s="52"/>
      <c r="CK29" s="100"/>
      <c r="CL29" s="11"/>
      <c r="CM29" s="16"/>
      <c r="CN29" s="123"/>
      <c r="CO29" s="64" t="s">
        <v>102</v>
      </c>
      <c r="CP29" s="52"/>
      <c r="CQ29" s="52"/>
      <c r="CR29" s="52"/>
      <c r="CS29" s="52"/>
      <c r="CT29" s="52"/>
      <c r="CU29" s="100"/>
      <c r="CV29" s="11"/>
      <c r="CW29" s="16"/>
      <c r="CX29" s="123"/>
      <c r="CY29" s="64" t="s">
        <v>102</v>
      </c>
      <c r="CZ29" s="52"/>
      <c r="DA29" s="52"/>
      <c r="DB29" s="52"/>
      <c r="DC29" s="52"/>
      <c r="DD29" s="52"/>
      <c r="DE29" s="100"/>
      <c r="DF29" s="11"/>
      <c r="DG29" s="16"/>
      <c r="DH29" s="123"/>
      <c r="DI29" s="64" t="s">
        <v>102</v>
      </c>
      <c r="DJ29" s="52"/>
      <c r="DK29" s="52"/>
      <c r="DL29" s="52"/>
      <c r="DM29" s="52"/>
      <c r="DN29" s="52"/>
      <c r="DO29" s="100"/>
      <c r="DP29" s="11"/>
      <c r="DQ29" s="16"/>
      <c r="DR29" s="123"/>
      <c r="DS29" s="64" t="s">
        <v>102</v>
      </c>
      <c r="DT29" s="52"/>
      <c r="DU29" s="52"/>
      <c r="DV29" s="52"/>
      <c r="DW29" s="52"/>
      <c r="DX29" s="52"/>
      <c r="DY29" s="100"/>
      <c r="DZ29" s="11"/>
      <c r="EA29" s="16"/>
      <c r="EB29" s="123"/>
      <c r="EC29" s="64" t="s">
        <v>102</v>
      </c>
      <c r="ED29" s="52"/>
      <c r="EE29" s="52"/>
      <c r="EF29" s="52"/>
      <c r="EG29" s="52"/>
      <c r="EH29" s="52"/>
      <c r="EI29" s="100"/>
      <c r="EJ29" s="11"/>
      <c r="EK29" s="16"/>
      <c r="EL29" s="134"/>
      <c r="EV29" s="134"/>
      <c r="FF29" s="134"/>
      <c r="FP29" s="134"/>
      <c r="FZ29" s="134"/>
      <c r="GJ29" s="134"/>
      <c r="GT29" s="134"/>
      <c r="HD29" s="134"/>
      <c r="HN29" s="134"/>
      <c r="HX29" s="134"/>
    </row>
    <row xmlns:x14ac="http://schemas.microsoft.com/office/spreadsheetml/2009/9/ac" r="30" s="2" customFormat="true" ht="15" customHeight="true" x14ac:dyDescent="0.25">
      <c r="A30" s="400" t="str">
        <f ca="true">IF(ISBLANK('Data Summary'!A32),"",'Data Summary'!A32)</f>
        <v/>
      </c>
      <c r="B30" s="123"/>
      <c r="C30" s="64" t="s">
        <v>127</v>
      </c>
      <c r="D30" s="52"/>
      <c r="E30" s="52"/>
      <c r="F30" s="52"/>
      <c r="G30" s="52"/>
      <c r="H30" s="52"/>
      <c r="I30" s="100"/>
      <c r="J30" s="11"/>
      <c r="K30" s="16"/>
      <c r="L30" s="123"/>
      <c r="M30" s="64" t="s">
        <v>127</v>
      </c>
      <c r="N30" s="52"/>
      <c r="O30" s="52"/>
      <c r="P30" s="52"/>
      <c r="Q30" s="52"/>
      <c r="R30" s="52"/>
      <c r="S30" s="100"/>
      <c r="T30" s="11"/>
      <c r="U30" s="16"/>
      <c r="V30" s="123"/>
      <c r="W30" s="64" t="s">
        <v>127</v>
      </c>
      <c r="X30" s="52"/>
      <c r="Y30" s="52"/>
      <c r="Z30" s="52"/>
      <c r="AA30" s="52"/>
      <c r="AB30" s="52"/>
      <c r="AC30" s="100"/>
      <c r="AD30" s="11"/>
      <c r="AE30" s="16"/>
      <c r="AF30" s="123"/>
      <c r="AG30" s="64" t="s">
        <v>127</v>
      </c>
      <c r="AH30" s="52"/>
      <c r="AI30" s="52"/>
      <c r="AJ30" s="52"/>
      <c r="AK30" s="52"/>
      <c r="AL30" s="52"/>
      <c r="AM30" s="100"/>
      <c r="AN30" s="11"/>
      <c r="AO30" s="16"/>
      <c r="AP30" s="123"/>
      <c r="AQ30" s="64" t="s">
        <v>127</v>
      </c>
      <c r="AR30" s="52"/>
      <c r="AS30" s="52"/>
      <c r="AT30" s="52"/>
      <c r="AU30" s="52"/>
      <c r="AV30" s="52"/>
      <c r="AW30" s="100"/>
      <c r="AX30" s="11"/>
      <c r="AY30" s="16"/>
      <c r="AZ30" s="123"/>
      <c r="BA30" s="64" t="s">
        <v>127</v>
      </c>
      <c r="BB30" s="52"/>
      <c r="BC30" s="52"/>
      <c r="BD30" s="52"/>
      <c r="BE30" s="52"/>
      <c r="BF30" s="52"/>
      <c r="BG30" s="100"/>
      <c r="BH30" s="11"/>
      <c r="BI30" s="16"/>
      <c r="BJ30" s="123"/>
      <c r="BK30" s="64" t="s">
        <v>127</v>
      </c>
      <c r="BL30" s="52"/>
      <c r="BM30" s="52"/>
      <c r="BN30" s="52"/>
      <c r="BO30" s="52"/>
      <c r="BP30" s="52"/>
      <c r="BQ30" s="100"/>
      <c r="BR30" s="11"/>
      <c r="BS30" s="16"/>
      <c r="BT30" s="123"/>
      <c r="BU30" s="64" t="s">
        <v>127</v>
      </c>
      <c r="BV30" s="52"/>
      <c r="BW30" s="52"/>
      <c r="BX30" s="52"/>
      <c r="BY30" s="52"/>
      <c r="BZ30" s="52"/>
      <c r="CA30" s="100"/>
      <c r="CB30" s="11"/>
      <c r="CC30" s="16"/>
      <c r="CD30" s="123"/>
      <c r="CE30" s="64" t="s">
        <v>127</v>
      </c>
      <c r="CF30" s="52"/>
      <c r="CG30" s="52"/>
      <c r="CH30" s="52"/>
      <c r="CI30" s="52"/>
      <c r="CJ30" s="52"/>
      <c r="CK30" s="100"/>
      <c r="CL30" s="11"/>
      <c r="CM30" s="16"/>
      <c r="CN30" s="123"/>
      <c r="CO30" s="64" t="s">
        <v>127</v>
      </c>
      <c r="CP30" s="52"/>
      <c r="CQ30" s="52"/>
      <c r="CR30" s="52"/>
      <c r="CS30" s="52"/>
      <c r="CT30" s="52"/>
      <c r="CU30" s="100"/>
      <c r="CV30" s="11"/>
      <c r="CW30" s="16"/>
      <c r="CX30" s="123"/>
      <c r="CY30" s="64" t="s">
        <v>127</v>
      </c>
      <c r="CZ30" s="52"/>
      <c r="DA30" s="52"/>
      <c r="DB30" s="52"/>
      <c r="DC30" s="52"/>
      <c r="DD30" s="52"/>
      <c r="DE30" s="100"/>
      <c r="DF30" s="11"/>
      <c r="DG30" s="16"/>
      <c r="DH30" s="123"/>
      <c r="DI30" s="64" t="s">
        <v>127</v>
      </c>
      <c r="DJ30" s="52"/>
      <c r="DK30" s="52"/>
      <c r="DL30" s="52"/>
      <c r="DM30" s="52"/>
      <c r="DN30" s="52"/>
      <c r="DO30" s="100"/>
      <c r="DP30" s="11"/>
      <c r="DQ30" s="16"/>
      <c r="DR30" s="123"/>
      <c r="DS30" s="64" t="s">
        <v>127</v>
      </c>
      <c r="DT30" s="52"/>
      <c r="DU30" s="52"/>
      <c r="DV30" s="52"/>
      <c r="DW30" s="52"/>
      <c r="DX30" s="52"/>
      <c r="DY30" s="100"/>
      <c r="DZ30" s="11"/>
      <c r="EA30" s="16"/>
      <c r="EB30" s="123"/>
      <c r="EC30" s="64" t="s">
        <v>127</v>
      </c>
      <c r="ED30" s="52"/>
      <c r="EE30" s="52"/>
      <c r="EF30" s="52"/>
      <c r="EG30" s="52"/>
      <c r="EH30" s="52"/>
      <c r="EI30" s="100"/>
      <c r="EJ30" s="11"/>
      <c r="EK30" s="16"/>
      <c r="EL30" s="134"/>
      <c r="EV30" s="134"/>
      <c r="FF30" s="134"/>
      <c r="FP30" s="134"/>
      <c r="FZ30" s="134"/>
      <c r="GJ30" s="134"/>
      <c r="GT30" s="134"/>
      <c r="HD30" s="134"/>
      <c r="HN30" s="134"/>
      <c r="HX30" s="134"/>
    </row>
    <row xmlns:x14ac="http://schemas.microsoft.com/office/spreadsheetml/2009/9/ac" r="31" ht="16.5" customHeight="true" x14ac:dyDescent="0.25">
      <c r="A31" s="400" t="str">
        <f ca="true">IF(ISBLANK('Data Summary'!A33),"",'Data Summary'!A33)</f>
        <v/>
      </c>
      <c r="B31" s="123"/>
      <c r="C31" s="64" t="s">
        <v>128</v>
      </c>
      <c r="D31" s="52"/>
      <c r="E31" s="52"/>
      <c r="F31" s="52"/>
      <c r="G31" s="52"/>
      <c r="H31" s="52"/>
      <c r="I31" s="100"/>
      <c r="J31" s="11"/>
      <c r="K31" s="16"/>
      <c r="L31" s="123"/>
      <c r="M31" s="64" t="s">
        <v>128</v>
      </c>
      <c r="N31" s="52"/>
      <c r="O31" s="52"/>
      <c r="P31" s="52"/>
      <c r="Q31" s="52"/>
      <c r="R31" s="52"/>
      <c r="S31" s="100"/>
      <c r="T31" s="11"/>
      <c r="U31" s="16"/>
      <c r="V31" s="123"/>
      <c r="W31" s="64" t="s">
        <v>128</v>
      </c>
      <c r="X31" s="52"/>
      <c r="Y31" s="52"/>
      <c r="Z31" s="52"/>
      <c r="AA31" s="52"/>
      <c r="AB31" s="52"/>
      <c r="AC31" s="100"/>
      <c r="AD31" s="11"/>
      <c r="AE31" s="16"/>
      <c r="AF31" s="123"/>
      <c r="AG31" s="64" t="s">
        <v>128</v>
      </c>
      <c r="AH31" s="52"/>
      <c r="AI31" s="52"/>
      <c r="AJ31" s="52"/>
      <c r="AK31" s="52"/>
      <c r="AL31" s="52"/>
      <c r="AM31" s="100"/>
      <c r="AN31" s="11"/>
      <c r="AO31" s="16"/>
      <c r="AP31" s="123"/>
      <c r="AQ31" s="64" t="s">
        <v>128</v>
      </c>
      <c r="AR31" s="52"/>
      <c r="AS31" s="52"/>
      <c r="AT31" s="52"/>
      <c r="AU31" s="52"/>
      <c r="AV31" s="52"/>
      <c r="AW31" s="100"/>
      <c r="AX31" s="11"/>
      <c r="AY31" s="16"/>
      <c r="AZ31" s="123"/>
      <c r="BA31" s="64" t="s">
        <v>128</v>
      </c>
      <c r="BB31" s="52"/>
      <c r="BC31" s="52"/>
      <c r="BD31" s="52"/>
      <c r="BE31" s="52"/>
      <c r="BF31" s="52"/>
      <c r="BG31" s="100"/>
      <c r="BH31" s="11"/>
      <c r="BI31" s="16"/>
      <c r="BJ31" s="123"/>
      <c r="BK31" s="64" t="s">
        <v>128</v>
      </c>
      <c r="BL31" s="52"/>
      <c r="BM31" s="52"/>
      <c r="BN31" s="52"/>
      <c r="BO31" s="52"/>
      <c r="BP31" s="52"/>
      <c r="BQ31" s="100"/>
      <c r="BR31" s="11"/>
      <c r="BS31" s="16"/>
      <c r="BT31" s="123"/>
      <c r="BU31" s="64" t="s">
        <v>128</v>
      </c>
      <c r="BV31" s="52"/>
      <c r="BW31" s="52"/>
      <c r="BX31" s="52"/>
      <c r="BY31" s="52"/>
      <c r="BZ31" s="52"/>
      <c r="CA31" s="100"/>
      <c r="CB31" s="11"/>
      <c r="CC31" s="16"/>
      <c r="CD31" s="123"/>
      <c r="CE31" s="64" t="s">
        <v>128</v>
      </c>
      <c r="CF31" s="52"/>
      <c r="CG31" s="52"/>
      <c r="CH31" s="52"/>
      <c r="CI31" s="52"/>
      <c r="CJ31" s="52"/>
      <c r="CK31" s="100"/>
      <c r="CL31" s="11"/>
      <c r="CM31" s="16"/>
      <c r="CN31" s="123"/>
      <c r="CO31" s="64" t="s">
        <v>128</v>
      </c>
      <c r="CP31" s="52"/>
      <c r="CQ31" s="52"/>
      <c r="CR31" s="52"/>
      <c r="CS31" s="52"/>
      <c r="CT31" s="52"/>
      <c r="CU31" s="100"/>
      <c r="CV31" s="11"/>
      <c r="CW31" s="16"/>
      <c r="CX31" s="123"/>
      <c r="CY31" s="64" t="s">
        <v>128</v>
      </c>
      <c r="CZ31" s="52"/>
      <c r="DA31" s="52"/>
      <c r="DB31" s="52"/>
      <c r="DC31" s="52"/>
      <c r="DD31" s="52"/>
      <c r="DE31" s="100"/>
      <c r="DF31" s="11"/>
      <c r="DG31" s="16"/>
      <c r="DH31" s="123"/>
      <c r="DI31" s="64" t="s">
        <v>128</v>
      </c>
      <c r="DJ31" s="52"/>
      <c r="DK31" s="52"/>
      <c r="DL31" s="52"/>
      <c r="DM31" s="52"/>
      <c r="DN31" s="52"/>
      <c r="DO31" s="100"/>
      <c r="DP31" s="11"/>
      <c r="DQ31" s="16"/>
      <c r="DR31" s="123"/>
      <c r="DS31" s="64" t="s">
        <v>128</v>
      </c>
      <c r="DT31" s="52"/>
      <c r="DU31" s="52"/>
      <c r="DV31" s="52"/>
      <c r="DW31" s="52"/>
      <c r="DX31" s="52"/>
      <c r="DY31" s="100"/>
      <c r="DZ31" s="11"/>
      <c r="EA31" s="16"/>
      <c r="EB31" s="123"/>
      <c r="EC31" s="64" t="s">
        <v>128</v>
      </c>
      <c r="ED31" s="52"/>
      <c r="EE31" s="52"/>
      <c r="EF31" s="52"/>
      <c r="EG31" s="52"/>
      <c r="EH31" s="52"/>
      <c r="EI31" s="100"/>
      <c r="EJ31" s="11"/>
      <c r="EK31" s="16"/>
    </row>
    <row xmlns:x14ac="http://schemas.microsoft.com/office/spreadsheetml/2009/9/ac" r="32" ht="16.5" customHeight="true" x14ac:dyDescent="0.25">
      <c r="A32" s="400" t="str">
        <f ca="true">IF(ISBLANK('Data Summary'!A34),"",'Data Summary'!A34)</f>
        <v/>
      </c>
      <c r="B32" s="123"/>
      <c r="C32" s="64" t="s">
        <v>103</v>
      </c>
      <c r="D32" s="52"/>
      <c r="E32" s="52"/>
      <c r="F32" s="52"/>
      <c r="G32" s="52"/>
      <c r="H32" s="52"/>
      <c r="I32" s="100"/>
      <c r="J32" s="11"/>
      <c r="K32" s="16"/>
      <c r="L32" s="123"/>
      <c r="M32" s="64" t="s">
        <v>103</v>
      </c>
      <c r="N32" s="52"/>
      <c r="O32" s="52"/>
      <c r="P32" s="52"/>
      <c r="Q32" s="52"/>
      <c r="R32" s="52"/>
      <c r="S32" s="100"/>
      <c r="T32" s="11"/>
      <c r="U32" s="16"/>
      <c r="V32" s="123"/>
      <c r="W32" s="64" t="s">
        <v>103</v>
      </c>
      <c r="X32" s="52"/>
      <c r="Y32" s="52"/>
      <c r="Z32" s="52"/>
      <c r="AA32" s="52"/>
      <c r="AB32" s="52"/>
      <c r="AC32" s="100"/>
      <c r="AD32" s="11"/>
      <c r="AE32" s="16"/>
      <c r="AF32" s="123"/>
      <c r="AG32" s="64" t="s">
        <v>103</v>
      </c>
      <c r="AH32" s="52"/>
      <c r="AI32" s="52"/>
      <c r="AJ32" s="52"/>
      <c r="AK32" s="52"/>
      <c r="AL32" s="52"/>
      <c r="AM32" s="100"/>
      <c r="AN32" s="11"/>
      <c r="AO32" s="16"/>
      <c r="AP32" s="123"/>
      <c r="AQ32" s="64" t="s">
        <v>103</v>
      </c>
      <c r="AR32" s="52"/>
      <c r="AS32" s="52"/>
      <c r="AT32" s="52"/>
      <c r="AU32" s="52"/>
      <c r="AV32" s="52"/>
      <c r="AW32" s="100"/>
      <c r="AX32" s="11"/>
      <c r="AY32" s="16"/>
      <c r="AZ32" s="123"/>
      <c r="BA32" s="64" t="s">
        <v>103</v>
      </c>
      <c r="BB32" s="52"/>
      <c r="BC32" s="52"/>
      <c r="BD32" s="52"/>
      <c r="BE32" s="52"/>
      <c r="BF32" s="52"/>
      <c r="BG32" s="100"/>
      <c r="BH32" s="11"/>
      <c r="BI32" s="16"/>
      <c r="BJ32" s="123"/>
      <c r="BK32" s="64" t="s">
        <v>103</v>
      </c>
      <c r="BL32" s="52"/>
      <c r="BM32" s="52"/>
      <c r="BN32" s="52"/>
      <c r="BO32" s="52"/>
      <c r="BP32" s="52"/>
      <c r="BQ32" s="100"/>
      <c r="BR32" s="11"/>
      <c r="BS32" s="16"/>
      <c r="BT32" s="123"/>
      <c r="BU32" s="64" t="s">
        <v>103</v>
      </c>
      <c r="BV32" s="52"/>
      <c r="BW32" s="52"/>
      <c r="BX32" s="52"/>
      <c r="BY32" s="52"/>
      <c r="BZ32" s="52"/>
      <c r="CA32" s="100"/>
      <c r="CB32" s="11"/>
      <c r="CC32" s="16"/>
      <c r="CD32" s="123"/>
      <c r="CE32" s="64" t="s">
        <v>103</v>
      </c>
      <c r="CF32" s="52"/>
      <c r="CG32" s="52"/>
      <c r="CH32" s="52"/>
      <c r="CI32" s="52"/>
      <c r="CJ32" s="52"/>
      <c r="CK32" s="100"/>
      <c r="CL32" s="11"/>
      <c r="CM32" s="16"/>
      <c r="CN32" s="123"/>
      <c r="CO32" s="64" t="s">
        <v>103</v>
      </c>
      <c r="CP32" s="52"/>
      <c r="CQ32" s="52"/>
      <c r="CR32" s="52"/>
      <c r="CS32" s="52"/>
      <c r="CT32" s="52"/>
      <c r="CU32" s="100"/>
      <c r="CV32" s="11"/>
      <c r="CW32" s="16"/>
      <c r="CX32" s="123"/>
      <c r="CY32" s="64" t="s">
        <v>103</v>
      </c>
      <c r="CZ32" s="52"/>
      <c r="DA32" s="52"/>
      <c r="DB32" s="52"/>
      <c r="DC32" s="52"/>
      <c r="DD32" s="52"/>
      <c r="DE32" s="100"/>
      <c r="DF32" s="11"/>
      <c r="DG32" s="16"/>
      <c r="DH32" s="123"/>
      <c r="DI32" s="64" t="s">
        <v>103</v>
      </c>
      <c r="DJ32" s="52"/>
      <c r="DK32" s="52"/>
      <c r="DL32" s="52"/>
      <c r="DM32" s="52"/>
      <c r="DN32" s="52"/>
      <c r="DO32" s="100"/>
      <c r="DP32" s="11"/>
      <c r="DQ32" s="16"/>
      <c r="DR32" s="123"/>
      <c r="DS32" s="64" t="s">
        <v>103</v>
      </c>
      <c r="DT32" s="52" t="s">
        <v>166</v>
      </c>
      <c r="DU32" s="52"/>
      <c r="DV32" s="52"/>
      <c r="DW32" s="52"/>
      <c r="DX32" s="52" t="s">
        <v>166</v>
      </c>
      <c r="DY32" s="100" t="s">
        <v>166</v>
      </c>
      <c r="DZ32" s="11"/>
      <c r="EA32" s="16"/>
      <c r="EB32" s="123"/>
      <c r="EC32" s="64" t="s">
        <v>103</v>
      </c>
      <c r="ED32" s="52" t="s">
        <v>166</v>
      </c>
      <c r="EE32" s="52"/>
      <c r="EF32" s="52"/>
      <c r="EG32" s="52"/>
      <c r="EH32" s="52" t="s">
        <v>166</v>
      </c>
      <c r="EI32" s="100" t="s">
        <v>166</v>
      </c>
      <c r="EJ32" s="11"/>
      <c r="EK32" s="16"/>
    </row>
    <row xmlns:x14ac="http://schemas.microsoft.com/office/spreadsheetml/2009/9/ac" r="33" ht="16.5" customHeight="true" x14ac:dyDescent="0.25">
      <c r="A33" s="400" t="str">
        <f ca="true">IF(ISBLANK('Data Summary'!A35),"",'Data Summary'!A35)</f>
        <v/>
      </c>
      <c r="B33" s="124"/>
      <c r="C33" s="12" t="s">
        <v>23</v>
      </c>
      <c r="D33" s="71"/>
      <c r="E33" s="10"/>
      <c r="F33" s="10"/>
      <c r="G33" s="72"/>
      <c r="H33" s="73"/>
      <c r="I33" s="74"/>
      <c r="J33" s="11"/>
      <c r="K33" s="16"/>
      <c r="L33" s="124"/>
      <c r="M33" s="12" t="s">
        <v>23</v>
      </c>
      <c r="N33" s="71"/>
      <c r="O33" s="10"/>
      <c r="P33" s="10"/>
      <c r="Q33" s="72"/>
      <c r="R33" s="73"/>
      <c r="S33" s="74"/>
      <c r="T33" s="11"/>
      <c r="U33" s="16"/>
      <c r="V33" s="124"/>
      <c r="W33" s="12" t="s">
        <v>23</v>
      </c>
      <c r="X33" s="71"/>
      <c r="Y33" s="10"/>
      <c r="Z33" s="10"/>
      <c r="AA33" s="72"/>
      <c r="AB33" s="73"/>
      <c r="AC33" s="74"/>
      <c r="AD33" s="11"/>
      <c r="AE33" s="16"/>
      <c r="AF33" s="124"/>
      <c r="AG33" s="12" t="s">
        <v>23</v>
      </c>
      <c r="AH33" s="71"/>
      <c r="AI33" s="10"/>
      <c r="AJ33" s="10"/>
      <c r="AK33" s="72"/>
      <c r="AL33" s="73"/>
      <c r="AM33" s="74"/>
      <c r="AN33" s="11"/>
      <c r="AO33" s="16"/>
      <c r="AP33" s="124"/>
      <c r="AQ33" s="12" t="s">
        <v>23</v>
      </c>
      <c r="AR33" s="71"/>
      <c r="AS33" s="10"/>
      <c r="AT33" s="10"/>
      <c r="AU33" s="72"/>
      <c r="AV33" s="73"/>
      <c r="AW33" s="74"/>
      <c r="AX33" s="11"/>
      <c r="AY33" s="16"/>
      <c r="AZ33" s="124"/>
      <c r="BA33" s="12" t="s">
        <v>23</v>
      </c>
      <c r="BB33" s="71"/>
      <c r="BC33" s="10"/>
      <c r="BD33" s="10"/>
      <c r="BE33" s="72"/>
      <c r="BF33" s="73"/>
      <c r="BG33" s="74"/>
      <c r="BH33" s="11"/>
      <c r="BI33" s="16"/>
      <c r="BJ33" s="124"/>
      <c r="BK33" s="12" t="s">
        <v>23</v>
      </c>
      <c r="BL33" s="71"/>
      <c r="BM33" s="10">
        <v>262</v>
      </c>
      <c r="BN33" s="10">
        <v>788</v>
      </c>
      <c r="BO33" s="72">
        <v>483</v>
      </c>
      <c r="BP33" s="73">
        <v>908</v>
      </c>
      <c r="BQ33" s="74">
        <v>440</v>
      </c>
      <c r="BR33" s="11"/>
      <c r="BS33" s="16"/>
      <c r="BT33" s="124"/>
      <c r="BU33" s="12" t="s">
        <v>23</v>
      </c>
      <c r="BV33" s="71"/>
      <c r="BW33" s="10"/>
      <c r="BX33" s="10"/>
      <c r="BY33" s="72"/>
      <c r="BZ33" s="73"/>
      <c r="CA33" s="74"/>
      <c r="CB33" s="11"/>
      <c r="CC33" s="16"/>
      <c r="CD33" s="124"/>
      <c r="CE33" s="12" t="s">
        <v>23</v>
      </c>
      <c r="CF33" s="71"/>
      <c r="CG33" s="10"/>
      <c r="CH33" s="10"/>
      <c r="CI33" s="72">
        <v>475</v>
      </c>
      <c r="CJ33" s="73">
        <v>932</v>
      </c>
      <c r="CK33" s="74">
        <v>449</v>
      </c>
      <c r="CL33" s="11"/>
      <c r="CM33" s="16"/>
      <c r="CN33" s="124"/>
      <c r="CO33" s="12" t="s">
        <v>23</v>
      </c>
      <c r="CP33" s="71"/>
      <c r="CQ33" s="10"/>
      <c r="CR33" s="10"/>
      <c r="CS33" s="72"/>
      <c r="CT33" s="73"/>
      <c r="CU33" s="74"/>
      <c r="CV33" s="11"/>
      <c r="CW33" s="16"/>
      <c r="CX33" s="124"/>
      <c r="CY33" s="12" t="s">
        <v>23</v>
      </c>
      <c r="CZ33" s="71"/>
      <c r="DA33" s="10"/>
      <c r="DB33" s="10"/>
      <c r="DC33" s="72"/>
      <c r="DD33" s="73"/>
      <c r="DE33" s="74"/>
      <c r="DF33" s="11"/>
      <c r="DG33" s="16"/>
      <c r="DH33" s="124"/>
      <c r="DI33" s="12" t="s">
        <v>23</v>
      </c>
      <c r="DJ33" s="71"/>
      <c r="DK33" s="10"/>
      <c r="DL33" s="10"/>
      <c r="DM33" s="72">
        <v>524</v>
      </c>
      <c r="DN33" s="73">
        <v>970</v>
      </c>
      <c r="DO33" s="74">
        <v>479</v>
      </c>
      <c r="DP33" s="11"/>
      <c r="DQ33" s="16"/>
      <c r="DR33" s="124"/>
      <c r="DS33" s="12" t="s">
        <v>23</v>
      </c>
      <c r="DT33" s="71"/>
      <c r="DU33" s="10"/>
      <c r="DV33" s="10"/>
      <c r="DW33" s="72"/>
      <c r="DX33" s="73"/>
      <c r="DY33" s="74"/>
      <c r="DZ33" s="11"/>
      <c r="EA33" s="16"/>
      <c r="EB33" s="124"/>
      <c r="EC33" s="12" t="s">
        <v>23</v>
      </c>
      <c r="ED33" s="71"/>
      <c r="EE33" s="10"/>
      <c r="EF33" s="10"/>
      <c r="EG33" s="72"/>
      <c r="EH33" s="73"/>
      <c r="EI33" s="74"/>
      <c r="EJ33" s="11"/>
      <c r="EK33" s="16"/>
    </row>
    <row xmlns:x14ac="http://schemas.microsoft.com/office/spreadsheetml/2009/9/ac" r="34" s="3" customFormat="true" ht="16.5" customHeight="true" thickBot="true" x14ac:dyDescent="0.3">
      <c r="A34" s="400" t="str">
        <f ca="true">IF(ISBLANK('Data Summary'!A36),"",'Data Summary'!A36)</f>
        <v/>
      </c>
      <c r="B34" s="125"/>
      <c r="C34" s="28" t="s">
        <v>20</v>
      </c>
      <c r="D34" s="76"/>
      <c r="E34" s="76"/>
      <c r="F34" s="76"/>
      <c r="G34" s="76"/>
      <c r="H34" s="76"/>
      <c r="I34" s="77"/>
      <c r="J34" s="25"/>
      <c r="K34" s="18"/>
      <c r="L34" s="125"/>
      <c r="M34" s="28" t="s">
        <v>20</v>
      </c>
      <c r="N34" s="76"/>
      <c r="O34" s="81"/>
      <c r="P34" s="81"/>
      <c r="Q34" s="82"/>
      <c r="R34" s="81"/>
      <c r="S34" s="83"/>
      <c r="T34" s="25"/>
      <c r="U34" s="18"/>
      <c r="V34" s="125"/>
      <c r="W34" s="28" t="s">
        <v>20</v>
      </c>
      <c r="X34" s="76"/>
      <c r="Y34" s="76"/>
      <c r="Z34" s="76"/>
      <c r="AA34" s="76">
        <v>470</v>
      </c>
      <c r="AB34" s="76">
        <v>800</v>
      </c>
      <c r="AC34" s="77">
        <f>293+86</f>
        <v>379</v>
      </c>
      <c r="AD34" s="25"/>
      <c r="AE34" s="18"/>
      <c r="AF34" s="125"/>
      <c r="AG34" s="28" t="s">
        <v>20</v>
      </c>
      <c r="AH34" s="76"/>
      <c r="AI34" s="81"/>
      <c r="AJ34" s="81"/>
      <c r="AK34" s="82"/>
      <c r="AL34" s="81"/>
      <c r="AM34" s="83"/>
      <c r="AN34" s="25"/>
      <c r="AO34" s="18"/>
      <c r="AP34" s="125"/>
      <c r="AQ34" s="28" t="s">
        <v>20</v>
      </c>
      <c r="AR34" s="76"/>
      <c r="AS34" s="81"/>
      <c r="AT34" s="81"/>
      <c r="AU34" s="82"/>
      <c r="AV34" s="81"/>
      <c r="AW34" s="83"/>
      <c r="AX34" s="25"/>
      <c r="AY34" s="18"/>
      <c r="AZ34" s="125"/>
      <c r="BA34" s="28" t="s">
        <v>20</v>
      </c>
      <c r="BB34" s="76"/>
      <c r="BC34" s="81"/>
      <c r="BD34" s="81"/>
      <c r="BE34" s="82"/>
      <c r="BF34" s="81"/>
      <c r="BG34" s="83"/>
      <c r="BH34" s="25"/>
      <c r="BI34" s="18"/>
      <c r="BJ34" s="125"/>
      <c r="BK34" s="28" t="s">
        <v>20</v>
      </c>
      <c r="BL34" s="76"/>
      <c r="BM34" s="81"/>
      <c r="BN34" s="81"/>
      <c r="BO34" s="82">
        <v>483</v>
      </c>
      <c r="BP34" s="81"/>
      <c r="BQ34" s="83"/>
      <c r="BR34" s="25"/>
      <c r="BS34" s="18"/>
      <c r="BT34" s="125"/>
      <c r="BU34" s="28" t="s">
        <v>20</v>
      </c>
      <c r="BV34" s="76"/>
      <c r="BW34" s="81"/>
      <c r="BX34" s="81"/>
      <c r="BY34" s="82"/>
      <c r="BZ34" s="81"/>
      <c r="CA34" s="83"/>
      <c r="CB34" s="25"/>
      <c r="CC34" s="18"/>
      <c r="CD34" s="125"/>
      <c r="CE34" s="28" t="s">
        <v>20</v>
      </c>
      <c r="CF34" s="76"/>
      <c r="CG34" s="81"/>
      <c r="CH34" s="81"/>
      <c r="CI34" s="82">
        <v>475</v>
      </c>
      <c r="CJ34" s="81"/>
      <c r="CK34" s="83"/>
      <c r="CL34" s="25"/>
      <c r="CM34" s="18"/>
      <c r="CN34" s="125"/>
      <c r="CO34" s="28" t="s">
        <v>20</v>
      </c>
      <c r="CP34" s="76"/>
      <c r="CQ34" s="81"/>
      <c r="CR34" s="81"/>
      <c r="CS34" s="82"/>
      <c r="CT34" s="81"/>
      <c r="CU34" s="83"/>
      <c r="CV34" s="25"/>
      <c r="CW34" s="18"/>
      <c r="CX34" s="125"/>
      <c r="CY34" s="28" t="s">
        <v>20</v>
      </c>
      <c r="CZ34" s="76"/>
      <c r="DA34" s="81"/>
      <c r="DB34" s="81"/>
      <c r="DC34" s="82"/>
      <c r="DD34" s="81"/>
      <c r="DE34" s="83"/>
      <c r="DF34" s="25"/>
      <c r="DG34" s="18"/>
      <c r="DH34" s="125"/>
      <c r="DI34" s="28" t="s">
        <v>20</v>
      </c>
      <c r="DJ34" s="76"/>
      <c r="DK34" s="81"/>
      <c r="DL34" s="81"/>
      <c r="DM34" s="82">
        <v>524</v>
      </c>
      <c r="DN34" s="81"/>
      <c r="DO34" s="83"/>
      <c r="DP34" s="25"/>
      <c r="DQ34" s="18"/>
      <c r="DR34" s="125"/>
      <c r="DS34" s="28" t="s">
        <v>20</v>
      </c>
      <c r="DT34" s="76"/>
      <c r="DU34" s="81"/>
      <c r="DV34" s="81"/>
      <c r="DW34" s="82"/>
      <c r="DX34" s="81"/>
      <c r="DY34" s="83"/>
      <c r="DZ34" s="25"/>
      <c r="EA34" s="18"/>
      <c r="EB34" s="125"/>
      <c r="EC34" s="28" t="s">
        <v>20</v>
      </c>
      <c r="ED34" s="76"/>
      <c r="EE34" s="81"/>
      <c r="EF34" s="81"/>
      <c r="EG34" s="82"/>
      <c r="EH34" s="81"/>
      <c r="EI34" s="83"/>
      <c r="EJ34" s="25"/>
      <c r="EK34" s="18"/>
      <c r="EL34" s="126"/>
      <c r="EV34" s="126"/>
      <c r="FF34" s="126"/>
      <c r="FP34" s="126"/>
      <c r="FZ34" s="126"/>
      <c r="GJ34" s="126"/>
      <c r="GT34" s="126"/>
      <c r="HD34" s="126"/>
      <c r="HN34" s="126"/>
      <c r="HX34" s="126"/>
    </row>
    <row xmlns:x14ac="http://schemas.microsoft.com/office/spreadsheetml/2009/9/ac" r="35" s="3" customFormat="true" x14ac:dyDescent="0.25">
      <c r="A35" s="400" t="str">
        <f ca="true">IF(ISBLANK('Data Summary'!A37),"",'Data Summary'!A37)</f>
        <v/>
      </c>
      <c r="B35" s="126"/>
      <c r="L35" s="126"/>
      <c r="V35" s="126"/>
      <c r="AF35" s="126"/>
      <c r="AP35" s="126"/>
      <c r="AZ35" s="126"/>
      <c r="BA35" s="126"/>
      <c r="BB35" s="126"/>
      <c r="BC35" s="126"/>
      <c r="BD35" s="126"/>
      <c r="BE35" s="126"/>
      <c r="BF35" s="126"/>
      <c r="BG35" s="126"/>
      <c r="BJ35" s="126"/>
      <c r="BT35" s="126"/>
      <c r="CD35" s="126"/>
      <c r="CN35" s="126"/>
      <c r="CX35" s="126"/>
      <c r="DH35" s="126"/>
      <c r="DR35" s="126"/>
      <c r="EB35" s="126"/>
      <c r="EL35" s="126"/>
      <c r="EV35" s="126"/>
      <c r="FF35" s="126"/>
      <c r="FP35" s="126"/>
      <c r="FZ35" s="126"/>
      <c r="GJ35" s="126"/>
      <c r="GT35" s="126"/>
      <c r="HD35" s="126"/>
      <c r="HN35" s="126"/>
      <c r="HX35" s="126"/>
    </row>
    <row xmlns:x14ac="http://schemas.microsoft.com/office/spreadsheetml/2009/9/ac" r="36" s="3" customFormat="true" x14ac:dyDescent="0.25">
      <c r="A36" s="400" t="str">
        <f ca="true">IF(ISBLANK('Data Summary'!A38),"",'Data Summary'!A38)</f>
        <v/>
      </c>
      <c r="B36" s="126"/>
      <c r="L36" s="126"/>
      <c r="V36" s="126"/>
      <c r="AF36" s="126"/>
      <c r="AP36" s="126"/>
      <c r="AZ36" s="126"/>
      <c r="BA36" s="126"/>
      <c r="BB36" s="126"/>
      <c r="BC36" s="126"/>
      <c r="BD36" s="126"/>
      <c r="BE36" s="126"/>
      <c r="BF36" s="126"/>
      <c r="BG36" s="126"/>
      <c r="BJ36" s="126"/>
      <c r="BT36" s="126"/>
      <c r="CD36" s="126"/>
      <c r="CN36" s="126"/>
      <c r="CX36" s="126"/>
      <c r="DH36" s="126"/>
      <c r="DR36" s="126"/>
      <c r="EB36" s="126"/>
      <c r="EL36" s="126"/>
      <c r="EV36" s="126"/>
      <c r="FF36" s="126"/>
      <c r="FP36" s="126"/>
      <c r="FZ36" s="126"/>
      <c r="GJ36" s="126"/>
      <c r="GT36" s="126"/>
      <c r="HD36" s="126"/>
      <c r="HN36" s="126"/>
      <c r="HX36" s="126"/>
    </row>
    <row xmlns:x14ac="http://schemas.microsoft.com/office/spreadsheetml/2009/9/ac" r="37" s="3" customFormat="true" x14ac:dyDescent="0.25">
      <c r="A37" s="400" t="str">
        <f ca="true">IF(ISBLANK('Data Summary'!A39),"",'Data Summary'!A39)</f>
        <v/>
      </c>
      <c r="B37" s="126"/>
      <c r="L37" s="126"/>
      <c r="V37" s="126"/>
      <c r="AF37" s="126"/>
      <c r="AP37" s="126"/>
      <c r="AZ37" s="126"/>
      <c r="BA37" s="126"/>
      <c r="BB37" s="126"/>
      <c r="BC37" s="126"/>
      <c r="BD37" s="126"/>
      <c r="BE37" s="126"/>
      <c r="BF37" s="126"/>
      <c r="BG37" s="126"/>
      <c r="BJ37" s="126"/>
      <c r="BT37" s="126"/>
      <c r="CD37" s="126"/>
      <c r="CN37" s="126"/>
      <c r="CX37" s="126"/>
      <c r="DH37" s="126"/>
      <c r="DR37" s="126"/>
      <c r="EB37" s="126"/>
      <c r="EL37" s="126"/>
      <c r="EV37" s="126"/>
      <c r="FF37" s="126"/>
      <c r="FP37" s="126"/>
      <c r="FZ37" s="126"/>
      <c r="GJ37" s="126"/>
      <c r="GT37" s="126"/>
      <c r="HD37" s="126"/>
      <c r="HN37" s="126"/>
      <c r="HX37" s="126"/>
    </row>
    <row xmlns:x14ac="http://schemas.microsoft.com/office/spreadsheetml/2009/9/ac" r="38" s="3" customFormat="true" x14ac:dyDescent="0.25">
      <c r="A38" s="400" t="str">
        <f ca="true">IF(ISBLANK('Data Summary'!A40),"",'Data Summary'!A40)</f>
        <v/>
      </c>
      <c r="B38" s="126"/>
      <c r="L38" s="126"/>
      <c r="V38" s="126"/>
      <c r="AF38" s="126"/>
      <c r="AP38" s="126"/>
      <c r="AZ38" s="126"/>
      <c r="BA38" s="126"/>
      <c r="BB38" s="126"/>
      <c r="BC38" s="126"/>
      <c r="BD38" s="126"/>
      <c r="BE38" s="126"/>
      <c r="BF38" s="126"/>
      <c r="BG38" s="126"/>
      <c r="BJ38" s="126"/>
      <c r="BT38" s="126"/>
      <c r="CD38" s="126"/>
      <c r="CN38" s="126"/>
      <c r="CX38" s="126"/>
      <c r="DH38" s="126"/>
      <c r="DR38" s="126"/>
      <c r="EB38" s="126"/>
      <c r="EL38" s="126"/>
      <c r="EV38" s="126"/>
      <c r="FF38" s="126"/>
      <c r="FP38" s="126"/>
      <c r="FZ38" s="126"/>
      <c r="GJ38" s="126"/>
      <c r="GT38" s="126"/>
      <c r="HD38" s="126"/>
      <c r="HN38" s="126"/>
      <c r="HX38" s="126"/>
    </row>
    <row xmlns:x14ac="http://schemas.microsoft.com/office/spreadsheetml/2009/9/ac" r="39" s="3" customFormat="true" x14ac:dyDescent="0.25">
      <c r="A39" s="400" t="str">
        <f ca="true">IF(ISBLANK('Data Summary'!A41),"",'Data Summary'!A41)</f>
        <v/>
      </c>
      <c r="B39" s="126"/>
      <c r="L39" s="126"/>
      <c r="V39" s="126"/>
      <c r="AF39" s="126"/>
      <c r="AP39" s="126"/>
      <c r="AZ39" s="126"/>
      <c r="BA39" s="126"/>
      <c r="BB39" s="126"/>
      <c r="BC39" s="126"/>
      <c r="BD39" s="126"/>
      <c r="BE39" s="126"/>
      <c r="BF39" s="126"/>
      <c r="BG39" s="126"/>
      <c r="BJ39" s="126"/>
      <c r="BT39" s="126"/>
      <c r="CD39" s="126"/>
      <c r="CN39" s="126"/>
      <c r="CX39" s="126"/>
      <c r="DH39" s="126"/>
      <c r="DR39" s="126"/>
      <c r="EB39" s="126"/>
      <c r="EL39" s="126"/>
      <c r="EV39" s="126"/>
      <c r="FF39" s="126"/>
      <c r="FP39" s="126"/>
      <c r="FZ39" s="126"/>
      <c r="GJ39" s="126"/>
      <c r="GT39" s="126"/>
      <c r="HD39" s="126"/>
      <c r="HN39" s="126"/>
      <c r="HX39" s="126"/>
    </row>
    <row xmlns:x14ac="http://schemas.microsoft.com/office/spreadsheetml/2009/9/ac" r="40" s="3" customFormat="true" x14ac:dyDescent="0.25">
      <c r="A40" s="400" t="str">
        <f ca="true">IF(ISBLANK('Data Summary'!A42),"",'Data Summary'!A42)</f>
        <v/>
      </c>
      <c r="B40" s="126"/>
      <c r="L40" s="126"/>
      <c r="V40" s="126"/>
      <c r="AF40" s="126"/>
      <c r="AP40" s="126"/>
      <c r="AZ40" s="126"/>
      <c r="BA40" s="126"/>
      <c r="BB40" s="126"/>
      <c r="BC40" s="126"/>
      <c r="BD40" s="126"/>
      <c r="BE40" s="126"/>
      <c r="BF40" s="126"/>
      <c r="BG40" s="126"/>
      <c r="BJ40" s="126"/>
      <c r="BT40" s="126"/>
      <c r="CD40" s="126"/>
      <c r="CN40" s="126"/>
      <c r="CX40" s="126"/>
      <c r="DH40" s="126"/>
      <c r="DR40" s="126"/>
      <c r="EB40" s="126"/>
      <c r="EL40" s="126"/>
      <c r="EV40" s="126"/>
      <c r="FF40" s="126"/>
      <c r="FP40" s="126"/>
      <c r="FZ40" s="126"/>
      <c r="GJ40" s="126"/>
      <c r="GT40" s="126"/>
      <c r="HD40" s="126"/>
      <c r="HN40" s="126"/>
      <c r="HX40" s="126"/>
    </row>
    <row xmlns:x14ac="http://schemas.microsoft.com/office/spreadsheetml/2009/9/ac" r="41" s="3" customFormat="true" x14ac:dyDescent="0.25">
      <c r="A41" s="400" t="str">
        <f ca="true">IF(ISBLANK('Data Summary'!A43),"",'Data Summary'!A43)</f>
        <v/>
      </c>
      <c r="B41" s="126"/>
      <c r="L41" s="126"/>
      <c r="V41" s="126"/>
      <c r="AF41" s="126"/>
      <c r="AP41" s="126"/>
      <c r="AZ41" s="126"/>
      <c r="BA41" s="126"/>
      <c r="BB41" s="126"/>
      <c r="BC41" s="126"/>
      <c r="BD41" s="126"/>
      <c r="BE41" s="126"/>
      <c r="BF41" s="126"/>
      <c r="BG41" s="126"/>
      <c r="BJ41" s="126"/>
      <c r="BT41" s="126"/>
      <c r="CD41" s="126"/>
      <c r="CN41" s="126"/>
      <c r="CX41" s="126"/>
      <c r="DH41" s="126"/>
      <c r="DR41" s="126"/>
      <c r="EB41" s="126"/>
      <c r="EL41" s="126"/>
      <c r="EV41" s="126"/>
      <c r="FF41" s="126"/>
      <c r="FP41" s="126"/>
      <c r="FZ41" s="126"/>
      <c r="GJ41" s="126"/>
      <c r="GT41" s="126"/>
      <c r="HD41" s="126"/>
      <c r="HN41" s="126"/>
      <c r="HX41" s="126"/>
    </row>
    <row xmlns:x14ac="http://schemas.microsoft.com/office/spreadsheetml/2009/9/ac" r="42" s="3" customFormat="true" x14ac:dyDescent="0.25">
      <c r="A42" s="400" t="str">
        <f ca="true">IF(ISBLANK('Data Summary'!A44),"",'Data Summary'!A44)</f>
        <v/>
      </c>
      <c r="B42" s="126"/>
      <c r="L42" s="126"/>
      <c r="V42" s="126"/>
      <c r="AF42" s="126"/>
      <c r="AP42" s="126"/>
      <c r="AZ42" s="126"/>
      <c r="BA42" s="126"/>
      <c r="BB42" s="126"/>
      <c r="BC42" s="126"/>
      <c r="BD42" s="126"/>
      <c r="BE42" s="126"/>
      <c r="BF42" s="126"/>
      <c r="BG42" s="126"/>
      <c r="BJ42" s="126"/>
      <c r="BT42" s="126"/>
      <c r="CD42" s="126"/>
      <c r="CN42" s="126"/>
      <c r="CX42" s="126"/>
      <c r="DH42" s="126"/>
      <c r="DR42" s="126"/>
      <c r="EB42" s="126"/>
      <c r="EL42" s="126"/>
      <c r="EV42" s="126"/>
      <c r="FF42" s="126"/>
      <c r="FP42" s="126"/>
      <c r="FZ42" s="126"/>
      <c r="GJ42" s="126"/>
      <c r="GT42" s="126"/>
      <c r="HD42" s="126"/>
      <c r="HN42" s="126"/>
      <c r="HX42" s="126"/>
    </row>
    <row xmlns:x14ac="http://schemas.microsoft.com/office/spreadsheetml/2009/9/ac" r="43" s="3" customFormat="true" x14ac:dyDescent="0.25">
      <c r="A43" s="400" t="str">
        <f ca="true">IF(ISBLANK('Data Summary'!A45),"",'Data Summary'!A45)</f>
        <v/>
      </c>
      <c r="B43" s="126"/>
      <c r="L43" s="126"/>
      <c r="V43" s="126"/>
      <c r="AF43" s="126"/>
      <c r="AP43" s="126"/>
      <c r="AZ43" s="126"/>
      <c r="BA43" s="126"/>
      <c r="BB43" s="126"/>
      <c r="BC43" s="126"/>
      <c r="BD43" s="126"/>
      <c r="BE43" s="126"/>
      <c r="BF43" s="126"/>
      <c r="BG43" s="126"/>
      <c r="BJ43" s="126"/>
      <c r="BT43" s="126"/>
      <c r="CD43" s="126"/>
      <c r="CN43" s="126"/>
      <c r="CX43" s="126"/>
      <c r="DH43" s="126"/>
      <c r="DR43" s="126"/>
      <c r="EB43" s="126"/>
      <c r="EL43" s="126"/>
      <c r="EV43" s="126"/>
      <c r="FF43" s="126"/>
      <c r="FP43" s="126"/>
      <c r="FZ43" s="126"/>
      <c r="GJ43" s="126"/>
      <c r="GT43" s="126"/>
      <c r="HD43" s="126"/>
      <c r="HN43" s="126"/>
      <c r="HX43" s="126"/>
    </row>
    <row xmlns:x14ac="http://schemas.microsoft.com/office/spreadsheetml/2009/9/ac" r="44" s="3" customFormat="true" x14ac:dyDescent="0.25">
      <c r="A44" s="400" t="str">
        <f ca="true">IF(ISBLANK('Data Summary'!A46),"",'Data Summary'!A46)</f>
        <v/>
      </c>
      <c r="B44" s="126"/>
      <c r="L44" s="126"/>
      <c r="V44" s="126"/>
      <c r="AF44" s="126"/>
      <c r="AP44" s="126"/>
      <c r="AZ44" s="126"/>
      <c r="BA44" s="126"/>
      <c r="BB44" s="126"/>
      <c r="BC44" s="126"/>
      <c r="BD44" s="126"/>
      <c r="BE44" s="126"/>
      <c r="BF44" s="126"/>
      <c r="BG44" s="126"/>
      <c r="BJ44" s="126"/>
      <c r="BT44" s="126"/>
      <c r="CD44" s="126"/>
      <c r="CN44" s="126"/>
      <c r="CX44" s="126"/>
      <c r="DH44" s="126"/>
      <c r="DR44" s="126"/>
      <c r="EB44" s="126"/>
      <c r="EL44" s="126"/>
      <c r="EV44" s="126"/>
      <c r="FF44" s="126"/>
      <c r="FP44" s="126"/>
      <c r="FZ44" s="126"/>
      <c r="GJ44" s="126"/>
      <c r="GT44" s="126"/>
      <c r="HD44" s="126"/>
      <c r="HN44" s="126"/>
      <c r="HX44" s="126"/>
    </row>
    <row xmlns:x14ac="http://schemas.microsoft.com/office/spreadsheetml/2009/9/ac" r="45" s="3" customFormat="true" x14ac:dyDescent="0.25">
      <c r="A45" s="400" t="str">
        <f ca="true">IF(ISBLANK('Data Summary'!A47),"",'Data Summary'!A47)</f>
        <v/>
      </c>
      <c r="B45" s="126"/>
      <c r="L45" s="126"/>
      <c r="V45" s="126"/>
      <c r="AF45" s="126"/>
      <c r="AP45" s="126"/>
      <c r="AZ45" s="126"/>
      <c r="BA45" s="126"/>
      <c r="BB45" s="126"/>
      <c r="BC45" s="126"/>
      <c r="BD45" s="126"/>
      <c r="BE45" s="126"/>
      <c r="BF45" s="126"/>
      <c r="BG45" s="126"/>
      <c r="BJ45" s="126"/>
      <c r="BT45" s="126"/>
      <c r="CD45" s="126"/>
      <c r="CN45" s="126"/>
      <c r="CX45" s="126"/>
      <c r="DH45" s="126"/>
      <c r="DR45" s="126"/>
      <c r="EB45" s="126"/>
      <c r="EL45" s="126"/>
      <c r="EV45" s="126"/>
      <c r="FF45" s="126"/>
      <c r="FP45" s="126"/>
      <c r="FZ45" s="126"/>
      <c r="GJ45" s="126"/>
      <c r="GT45" s="126"/>
      <c r="HD45" s="126"/>
      <c r="HN45" s="126"/>
      <c r="HX45" s="126"/>
    </row>
    <row xmlns:x14ac="http://schemas.microsoft.com/office/spreadsheetml/2009/9/ac" r="46" s="3" customFormat="true" x14ac:dyDescent="0.25">
      <c r="A46" s="400" t="str">
        <f ca="true">IF(ISBLANK('Data Summary'!A48),"",'Data Summary'!A48)</f>
        <v/>
      </c>
      <c r="B46" s="126"/>
      <c r="L46" s="126"/>
      <c r="V46" s="126"/>
      <c r="AF46" s="126"/>
      <c r="AP46" s="126"/>
      <c r="AZ46" s="126"/>
      <c r="BA46" s="126"/>
      <c r="BB46" s="126"/>
      <c r="BC46" s="126"/>
      <c r="BD46" s="126"/>
      <c r="BE46" s="126"/>
      <c r="BF46" s="126"/>
      <c r="BG46" s="126"/>
      <c r="BJ46" s="126"/>
      <c r="BT46" s="126"/>
      <c r="CD46" s="126"/>
      <c r="CN46" s="126"/>
      <c r="CX46" s="126"/>
      <c r="DH46" s="126"/>
      <c r="DR46" s="126"/>
      <c r="EB46" s="126"/>
      <c r="EL46" s="126"/>
      <c r="EV46" s="126"/>
      <c r="FF46" s="126"/>
      <c r="FP46" s="126"/>
      <c r="FZ46" s="126"/>
      <c r="GJ46" s="126"/>
      <c r="GT46" s="126"/>
      <c r="HD46" s="126"/>
      <c r="HN46" s="126"/>
      <c r="HX46" s="126"/>
    </row>
    <row xmlns:x14ac="http://schemas.microsoft.com/office/spreadsheetml/2009/9/ac" r="47" s="3" customFormat="true" x14ac:dyDescent="0.25">
      <c r="A47" s="400" t="str">
        <f ca="true">IF(ISBLANK('Data Summary'!A49),"",'Data Summary'!A49)</f>
        <v/>
      </c>
      <c r="B47" s="126"/>
      <c r="L47" s="126"/>
      <c r="V47" s="126"/>
      <c r="AF47" s="126"/>
      <c r="AP47" s="126"/>
      <c r="AZ47" s="126"/>
      <c r="BA47" s="126"/>
      <c r="BB47" s="126"/>
      <c r="BC47" s="126"/>
      <c r="BD47" s="126"/>
      <c r="BE47" s="126"/>
      <c r="BF47" s="126"/>
      <c r="BG47" s="126"/>
      <c r="BJ47" s="126"/>
      <c r="BT47" s="126"/>
      <c r="CD47" s="126"/>
      <c r="CN47" s="126"/>
      <c r="CX47" s="126"/>
      <c r="DH47" s="126"/>
      <c r="DR47" s="126"/>
      <c r="EB47" s="126"/>
      <c r="EL47" s="126"/>
      <c r="EV47" s="126"/>
      <c r="FF47" s="126"/>
      <c r="FP47" s="126"/>
      <c r="FZ47" s="126"/>
      <c r="GJ47" s="126"/>
      <c r="GT47" s="126"/>
      <c r="HD47" s="126"/>
      <c r="HN47" s="126"/>
      <c r="HX47" s="126"/>
    </row>
    <row xmlns:x14ac="http://schemas.microsoft.com/office/spreadsheetml/2009/9/ac" r="48" s="3" customFormat="true" x14ac:dyDescent="0.25">
      <c r="A48" s="400" t="str">
        <f ca="true">IF(ISBLANK('Data Summary'!A50),"",'Data Summary'!A50)</f>
        <v/>
      </c>
      <c r="B48" s="126"/>
      <c r="L48" s="126"/>
      <c r="V48" s="126"/>
      <c r="AF48" s="126"/>
      <c r="AP48" s="126"/>
      <c r="AZ48" s="126"/>
      <c r="BA48" s="126"/>
      <c r="BB48" s="126"/>
      <c r="BC48" s="126"/>
      <c r="BD48" s="126"/>
      <c r="BE48" s="126"/>
      <c r="BF48" s="126"/>
      <c r="BG48" s="126"/>
      <c r="BJ48" s="126"/>
      <c r="BT48" s="126"/>
      <c r="CD48" s="126"/>
      <c r="CN48" s="126"/>
      <c r="CX48" s="126"/>
      <c r="DH48" s="126"/>
      <c r="DR48" s="126"/>
      <c r="EB48" s="126"/>
      <c r="EL48" s="126"/>
      <c r="EV48" s="126"/>
      <c r="FF48" s="126"/>
      <c r="FP48" s="126"/>
      <c r="FZ48" s="126"/>
      <c r="GJ48" s="126"/>
      <c r="GT48" s="126"/>
      <c r="HD48" s="126"/>
      <c r="HN48" s="126"/>
      <c r="HX48" s="126"/>
    </row>
    <row xmlns:x14ac="http://schemas.microsoft.com/office/spreadsheetml/2009/9/ac" r="49" s="3" customFormat="true" x14ac:dyDescent="0.25">
      <c r="A49" s="400" t="str">
        <f ca="true">IF(ISBLANK('Data Summary'!A51),"",'Data Summary'!A51)</f>
        <v/>
      </c>
      <c r="B49" s="126"/>
      <c r="L49" s="126"/>
      <c r="V49" s="126"/>
      <c r="AF49" s="126"/>
      <c r="AP49" s="126"/>
      <c r="AZ49" s="126"/>
      <c r="BA49" s="126"/>
      <c r="BB49" s="126"/>
      <c r="BC49" s="126"/>
      <c r="BD49" s="126"/>
      <c r="BE49" s="126"/>
      <c r="BF49" s="126"/>
      <c r="BG49" s="126"/>
      <c r="BJ49" s="126"/>
      <c r="BT49" s="126"/>
      <c r="CD49" s="126"/>
      <c r="CN49" s="126"/>
      <c r="CX49" s="126"/>
      <c r="DH49" s="126"/>
      <c r="DR49" s="126"/>
      <c r="EB49" s="126"/>
      <c r="EL49" s="126"/>
      <c r="EV49" s="126"/>
      <c r="FF49" s="126"/>
      <c r="FP49" s="126"/>
      <c r="FZ49" s="126"/>
      <c r="GJ49" s="126"/>
      <c r="GT49" s="126"/>
      <c r="HD49" s="126"/>
      <c r="HN49" s="126"/>
      <c r="HX49" s="126"/>
    </row>
    <row xmlns:x14ac="http://schemas.microsoft.com/office/spreadsheetml/2009/9/ac" r="50" s="3" customFormat="true" x14ac:dyDescent="0.25">
      <c r="A50" s="400" t="str">
        <f ca="true">IF(ISBLANK('Data Summary'!A52),"",'Data Summary'!A52)</f>
        <v/>
      </c>
      <c r="B50" s="126"/>
      <c r="L50" s="126"/>
      <c r="V50" s="126"/>
      <c r="AF50" s="126"/>
      <c r="AP50" s="126"/>
      <c r="AZ50" s="126"/>
      <c r="BA50" s="126"/>
      <c r="BB50" s="126"/>
      <c r="BC50" s="126"/>
      <c r="BD50" s="126"/>
      <c r="BE50" s="126"/>
      <c r="BF50" s="126"/>
      <c r="BG50" s="126"/>
      <c r="BJ50" s="126"/>
      <c r="BT50" s="126"/>
      <c r="CD50" s="126"/>
      <c r="CN50" s="126"/>
      <c r="CX50" s="126"/>
      <c r="DH50" s="126"/>
      <c r="DR50" s="126"/>
      <c r="EB50" s="126"/>
      <c r="EL50" s="126"/>
      <c r="EV50" s="126"/>
      <c r="FF50" s="126"/>
      <c r="FP50" s="126"/>
      <c r="FZ50" s="126"/>
      <c r="GJ50" s="126"/>
      <c r="GT50" s="126"/>
      <c r="HD50" s="126"/>
      <c r="HN50" s="126"/>
      <c r="HX50" s="126"/>
    </row>
    <row xmlns:x14ac="http://schemas.microsoft.com/office/spreadsheetml/2009/9/ac" r="51" s="3" customFormat="true" x14ac:dyDescent="0.25">
      <c r="A51" s="400" t="str">
        <f ca="true">IF(ISBLANK('Data Summary'!A53),"",'Data Summary'!A53)</f>
        <v/>
      </c>
      <c r="B51" s="126"/>
      <c r="L51" s="126"/>
      <c r="V51" s="126"/>
      <c r="AF51" s="126"/>
      <c r="AP51" s="126"/>
      <c r="AZ51" s="126"/>
      <c r="BA51" s="126"/>
      <c r="BB51" s="126"/>
      <c r="BC51" s="126"/>
      <c r="BD51" s="126"/>
      <c r="BE51" s="126"/>
      <c r="BF51" s="126"/>
      <c r="BG51" s="126"/>
      <c r="BJ51" s="126"/>
      <c r="BT51" s="126"/>
      <c r="CD51" s="126"/>
      <c r="CN51" s="126"/>
      <c r="CX51" s="126"/>
      <c r="DH51" s="126"/>
      <c r="DR51" s="126"/>
      <c r="EB51" s="126"/>
      <c r="EL51" s="126"/>
      <c r="EV51" s="126"/>
      <c r="FF51" s="126"/>
      <c r="FP51" s="126"/>
      <c r="FZ51" s="126"/>
      <c r="GJ51" s="126"/>
      <c r="GT51" s="126"/>
      <c r="HD51" s="126"/>
      <c r="HN51" s="126"/>
      <c r="HX51" s="126"/>
    </row>
    <row xmlns:x14ac="http://schemas.microsoft.com/office/spreadsheetml/2009/9/ac" r="52" s="3" customFormat="true" x14ac:dyDescent="0.25">
      <c r="A52" s="400" t="str">
        <f ca="true">IF(ISBLANK('Data Summary'!A54),"",'Data Summary'!A54)</f>
        <v/>
      </c>
      <c r="B52" s="126"/>
      <c r="L52" s="126"/>
      <c r="V52" s="126"/>
      <c r="AF52" s="126"/>
      <c r="AP52" s="126"/>
      <c r="AZ52" s="126"/>
      <c r="BA52" s="126"/>
      <c r="BB52" s="126"/>
      <c r="BC52" s="126"/>
      <c r="BD52" s="126"/>
      <c r="BE52" s="126"/>
      <c r="BF52" s="126"/>
      <c r="BG52" s="126"/>
      <c r="BJ52" s="126"/>
      <c r="BT52" s="126"/>
      <c r="CD52" s="126"/>
      <c r="CN52" s="126"/>
      <c r="CX52" s="126"/>
      <c r="DH52" s="126"/>
      <c r="DR52" s="126"/>
      <c r="EB52" s="126"/>
      <c r="EL52" s="126"/>
      <c r="EV52" s="126"/>
      <c r="FF52" s="126"/>
      <c r="FP52" s="126"/>
      <c r="FZ52" s="126"/>
      <c r="GJ52" s="126"/>
      <c r="GT52" s="126"/>
      <c r="HD52" s="126"/>
      <c r="HN52" s="126"/>
      <c r="HX52" s="126"/>
    </row>
    <row xmlns:x14ac="http://schemas.microsoft.com/office/spreadsheetml/2009/9/ac" r="53" s="3" customFormat="true" x14ac:dyDescent="0.25">
      <c r="A53" s="400" t="str">
        <f ca="true">IF(ISBLANK('Data Summary'!A55),"",'Data Summary'!A55)</f>
        <v/>
      </c>
      <c r="B53" s="126"/>
      <c r="L53" s="126"/>
      <c r="V53" s="126"/>
      <c r="AF53" s="126"/>
      <c r="AP53" s="126"/>
      <c r="AZ53" s="126"/>
      <c r="BA53" s="126"/>
      <c r="BB53" s="126"/>
      <c r="BC53" s="126"/>
      <c r="BD53" s="126"/>
      <c r="BE53" s="126"/>
      <c r="BF53" s="126"/>
      <c r="BG53" s="126"/>
      <c r="BJ53" s="126"/>
      <c r="BT53" s="126"/>
      <c r="CD53" s="126"/>
      <c r="CN53" s="126"/>
      <c r="CX53" s="126"/>
      <c r="DH53" s="126"/>
      <c r="DR53" s="126"/>
      <c r="EB53" s="126"/>
      <c r="EL53" s="126"/>
      <c r="EV53" s="126"/>
      <c r="FF53" s="126"/>
      <c r="FP53" s="126"/>
      <c r="FZ53" s="126"/>
      <c r="GJ53" s="126"/>
      <c r="GT53" s="126"/>
      <c r="HD53" s="126"/>
      <c r="HN53" s="126"/>
      <c r="HX53" s="126"/>
    </row>
    <row xmlns:x14ac="http://schemas.microsoft.com/office/spreadsheetml/2009/9/ac" r="54" s="3" customFormat="true" x14ac:dyDescent="0.25">
      <c r="A54" s="400" t="str">
        <f ca="true">IF(ISBLANK('Data Summary'!A56),"",'Data Summary'!A56)</f>
        <v/>
      </c>
      <c r="B54" s="126"/>
      <c r="L54" s="126"/>
      <c r="V54" s="126"/>
      <c r="AF54" s="126"/>
      <c r="AP54" s="126"/>
      <c r="AZ54" s="126"/>
      <c r="BA54" s="126"/>
      <c r="BB54" s="126"/>
      <c r="BC54" s="126"/>
      <c r="BD54" s="126"/>
      <c r="BE54" s="126"/>
      <c r="BF54" s="126"/>
      <c r="BG54" s="126"/>
      <c r="BJ54" s="126"/>
      <c r="BT54" s="126"/>
      <c r="CD54" s="126"/>
      <c r="CN54" s="126"/>
      <c r="CX54" s="126"/>
      <c r="DH54" s="126"/>
      <c r="DR54" s="126"/>
      <c r="EB54" s="126"/>
      <c r="EL54" s="126"/>
      <c r="EV54" s="126"/>
      <c r="FF54" s="126"/>
      <c r="FP54" s="126"/>
      <c r="FZ54" s="126"/>
      <c r="GJ54" s="126"/>
      <c r="GT54" s="126"/>
      <c r="HD54" s="126"/>
      <c r="HN54" s="126"/>
      <c r="HX54" s="126"/>
    </row>
    <row xmlns:x14ac="http://schemas.microsoft.com/office/spreadsheetml/2009/9/ac" r="55" s="3" customFormat="true" x14ac:dyDescent="0.25">
      <c r="A55" s="400" t="str">
        <f ca="true">IF(ISBLANK('Data Summary'!A57),"",'Data Summary'!A57)</f>
        <v/>
      </c>
      <c r="B55" s="126"/>
      <c r="L55" s="126"/>
      <c r="V55" s="126"/>
      <c r="AF55" s="126"/>
      <c r="AP55" s="126"/>
      <c r="AZ55" s="126"/>
      <c r="BA55" s="126"/>
      <c r="BB55" s="126"/>
      <c r="BC55" s="126"/>
      <c r="BD55" s="126"/>
      <c r="BE55" s="126"/>
      <c r="BF55" s="126"/>
      <c r="BG55" s="126"/>
      <c r="BJ55" s="126"/>
      <c r="BT55" s="126"/>
      <c r="CD55" s="126"/>
      <c r="CN55" s="126"/>
      <c r="CX55" s="126"/>
      <c r="DH55" s="126"/>
      <c r="DR55" s="126"/>
      <c r="EB55" s="126"/>
      <c r="EL55" s="126"/>
      <c r="EV55" s="126"/>
      <c r="FF55" s="126"/>
      <c r="FP55" s="126"/>
      <c r="FZ55" s="126"/>
      <c r="GJ55" s="126"/>
      <c r="GT55" s="126"/>
      <c r="HD55" s="126"/>
      <c r="HN55" s="126"/>
      <c r="HX55" s="126"/>
    </row>
    <row xmlns:x14ac="http://schemas.microsoft.com/office/spreadsheetml/2009/9/ac" r="56" s="3" customFormat="true" x14ac:dyDescent="0.25">
      <c r="A56" s="400" t="str">
        <f ca="true">IF(ISBLANK('Data Summary'!A58),"",'Data Summary'!A58)</f>
        <v/>
      </c>
      <c r="B56" s="126"/>
      <c r="L56" s="126"/>
      <c r="V56" s="126"/>
      <c r="AF56" s="126"/>
      <c r="AP56" s="126"/>
      <c r="AZ56" s="126"/>
      <c r="BA56" s="126"/>
      <c r="BB56" s="126"/>
      <c r="BC56" s="126"/>
      <c r="BD56" s="126"/>
      <c r="BE56" s="126"/>
      <c r="BF56" s="126"/>
      <c r="BG56" s="126"/>
      <c r="BJ56" s="126"/>
      <c r="BT56" s="126"/>
      <c r="CD56" s="126"/>
      <c r="CN56" s="126"/>
      <c r="CX56" s="126"/>
      <c r="DH56" s="126"/>
      <c r="DR56" s="126"/>
      <c r="EB56" s="126"/>
      <c r="EL56" s="126"/>
      <c r="EV56" s="126"/>
      <c r="FF56" s="126"/>
      <c r="FP56" s="126"/>
      <c r="FZ56" s="126"/>
      <c r="GJ56" s="126"/>
      <c r="GT56" s="126"/>
      <c r="HD56" s="126"/>
      <c r="HN56" s="126"/>
      <c r="HX56" s="126"/>
    </row>
    <row xmlns:x14ac="http://schemas.microsoft.com/office/spreadsheetml/2009/9/ac" r="57" s="3" customFormat="true" x14ac:dyDescent="0.25">
      <c r="A57" s="400" t="str">
        <f ca="true">IF(ISBLANK('Data Summary'!A59),"",'Data Summary'!A59)</f>
        <v/>
      </c>
      <c r="B57" s="126"/>
      <c r="L57" s="126"/>
      <c r="V57" s="126"/>
      <c r="AF57" s="126"/>
      <c r="AP57" s="126"/>
      <c r="AZ57" s="126"/>
      <c r="BA57" s="126"/>
      <c r="BB57" s="126"/>
      <c r="BC57" s="126"/>
      <c r="BD57" s="126"/>
      <c r="BE57" s="126"/>
      <c r="BF57" s="126"/>
      <c r="BG57" s="126"/>
      <c r="BJ57" s="126"/>
      <c r="BT57" s="126"/>
      <c r="CD57" s="126"/>
      <c r="CN57" s="126"/>
      <c r="CX57" s="126"/>
      <c r="DH57" s="126"/>
      <c r="DR57" s="126"/>
      <c r="EB57" s="126"/>
      <c r="EL57" s="126"/>
      <c r="EV57" s="126"/>
      <c r="FF57" s="126"/>
      <c r="FP57" s="126"/>
      <c r="FZ57" s="126"/>
      <c r="GJ57" s="126"/>
      <c r="GT57" s="126"/>
      <c r="HD57" s="126"/>
      <c r="HN57" s="126"/>
      <c r="HX57" s="126"/>
    </row>
    <row xmlns:x14ac="http://schemas.microsoft.com/office/spreadsheetml/2009/9/ac" r="58" s="3" customFormat="true" x14ac:dyDescent="0.25">
      <c r="A58" s="400" t="str">
        <f ca="true">IF(ISBLANK('Data Summary'!A60),"",'Data Summary'!A60)</f>
        <v/>
      </c>
      <c r="B58" s="126"/>
      <c r="L58" s="126"/>
      <c r="V58" s="126"/>
      <c r="AF58" s="126"/>
      <c r="AP58" s="126"/>
      <c r="AZ58" s="126"/>
      <c r="BA58" s="126"/>
      <c r="BB58" s="126"/>
      <c r="BC58" s="126"/>
      <c r="BD58" s="126"/>
      <c r="BE58" s="126"/>
      <c r="BF58" s="126"/>
      <c r="BG58" s="126"/>
      <c r="BJ58" s="126"/>
      <c r="BT58" s="126"/>
      <c r="CD58" s="126"/>
      <c r="CN58" s="126"/>
      <c r="CX58" s="126"/>
      <c r="DH58" s="126"/>
      <c r="DR58" s="126"/>
      <c r="EB58" s="126"/>
      <c r="EL58" s="126"/>
      <c r="EV58" s="126"/>
      <c r="FF58" s="126"/>
      <c r="FP58" s="126"/>
      <c r="FZ58" s="126"/>
      <c r="GJ58" s="126"/>
      <c r="GT58" s="126"/>
      <c r="HD58" s="126"/>
      <c r="HN58" s="126"/>
      <c r="HX58" s="126"/>
    </row>
    <row xmlns:x14ac="http://schemas.microsoft.com/office/spreadsheetml/2009/9/ac" r="59" s="3" customFormat="true" x14ac:dyDescent="0.25">
      <c r="A59" s="400" t="str">
        <f ca="true">IF(ISBLANK('Data Summary'!A61),"",'Data Summary'!A61)</f>
        <v/>
      </c>
      <c r="B59" s="126"/>
      <c r="L59" s="126"/>
      <c r="V59" s="126"/>
      <c r="AF59" s="126"/>
      <c r="AP59" s="126"/>
      <c r="AZ59" s="126"/>
      <c r="BA59" s="126"/>
      <c r="BB59" s="126"/>
      <c r="BC59" s="126"/>
      <c r="BD59" s="126"/>
      <c r="BE59" s="126"/>
      <c r="BF59" s="126"/>
      <c r="BG59" s="126"/>
      <c r="BJ59" s="126"/>
      <c r="BT59" s="126"/>
      <c r="CD59" s="126"/>
      <c r="CN59" s="126"/>
      <c r="CX59" s="126"/>
      <c r="DH59" s="126"/>
      <c r="DR59" s="126"/>
      <c r="EB59" s="126"/>
      <c r="EL59" s="126"/>
      <c r="EV59" s="126"/>
      <c r="FF59" s="126"/>
      <c r="FP59" s="126"/>
      <c r="FZ59" s="126"/>
      <c r="GJ59" s="126"/>
      <c r="GT59" s="126"/>
      <c r="HD59" s="126"/>
      <c r="HN59" s="126"/>
      <c r="HX59" s="126"/>
    </row>
    <row xmlns:x14ac="http://schemas.microsoft.com/office/spreadsheetml/2009/9/ac" r="60" s="3" customFormat="true" x14ac:dyDescent="0.25">
      <c r="A60" s="400" t="str">
        <f ca="true">IF(ISBLANK('Data Summary'!A62),"",'Data Summary'!A62)</f>
        <v/>
      </c>
      <c r="B60" s="126"/>
      <c r="L60" s="126"/>
      <c r="V60" s="126"/>
      <c r="AF60" s="126"/>
      <c r="AP60" s="126"/>
      <c r="AZ60" s="126"/>
      <c r="BA60" s="126"/>
      <c r="BB60" s="126"/>
      <c r="BC60" s="126"/>
      <c r="BD60" s="126"/>
      <c r="BE60" s="126"/>
      <c r="BF60" s="126"/>
      <c r="BG60" s="126"/>
      <c r="BJ60" s="126"/>
      <c r="BT60" s="126"/>
      <c r="CD60" s="126"/>
      <c r="CN60" s="126"/>
      <c r="CX60" s="126"/>
      <c r="DH60" s="126"/>
      <c r="DR60" s="126"/>
      <c r="EB60" s="126"/>
      <c r="EL60" s="126"/>
      <c r="EV60" s="126"/>
      <c r="FF60" s="126"/>
      <c r="FP60" s="126"/>
      <c r="FZ60" s="126"/>
      <c r="GJ60" s="126"/>
      <c r="GT60" s="126"/>
      <c r="HD60" s="126"/>
      <c r="HN60" s="126"/>
      <c r="HX60" s="126"/>
    </row>
    <row xmlns:x14ac="http://schemas.microsoft.com/office/spreadsheetml/2009/9/ac" r="61" s="3" customFormat="true" x14ac:dyDescent="0.25">
      <c r="A61" s="400" t="str">
        <f ca="true">IF(ISBLANK('Data Summary'!A63),"",'Data Summary'!A63)</f>
        <v/>
      </c>
      <c r="B61" s="126"/>
      <c r="L61" s="126"/>
      <c r="V61" s="126"/>
      <c r="AF61" s="126"/>
      <c r="AP61" s="126"/>
      <c r="AZ61" s="126"/>
      <c r="BA61" s="126"/>
      <c r="BB61" s="126"/>
      <c r="BC61" s="126"/>
      <c r="BD61" s="126"/>
      <c r="BE61" s="126"/>
      <c r="BF61" s="126"/>
      <c r="BG61" s="126"/>
      <c r="BJ61" s="126"/>
      <c r="BT61" s="126"/>
      <c r="CD61" s="126"/>
      <c r="CN61" s="126"/>
      <c r="CX61" s="126"/>
      <c r="DH61" s="126"/>
      <c r="DR61" s="126"/>
      <c r="EB61" s="126"/>
      <c r="EL61" s="126"/>
      <c r="EV61" s="126"/>
      <c r="FF61" s="126"/>
      <c r="FP61" s="126"/>
      <c r="FZ61" s="126"/>
      <c r="GJ61" s="126"/>
      <c r="GT61" s="126"/>
      <c r="HD61" s="126"/>
      <c r="HN61" s="126"/>
      <c r="HX61" s="126"/>
    </row>
    <row xmlns:x14ac="http://schemas.microsoft.com/office/spreadsheetml/2009/9/ac" r="62" s="3" customFormat="true" x14ac:dyDescent="0.25">
      <c r="A62" s="400" t="str">
        <f ca="true">IF(ISBLANK('Data Summary'!A64),"",'Data Summary'!A64)</f>
        <v/>
      </c>
      <c r="B62" s="126"/>
      <c r="L62" s="126"/>
      <c r="V62" s="126"/>
      <c r="AF62" s="126"/>
      <c r="AP62" s="126"/>
      <c r="AZ62" s="126"/>
      <c r="BA62" s="126"/>
      <c r="BB62" s="126"/>
      <c r="BC62" s="126"/>
      <c r="BD62" s="126"/>
      <c r="BE62" s="126"/>
      <c r="BF62" s="126"/>
      <c r="BG62" s="126"/>
      <c r="BJ62" s="126"/>
      <c r="BT62" s="126"/>
      <c r="CD62" s="126"/>
      <c r="CN62" s="126"/>
      <c r="CX62" s="126"/>
      <c r="DH62" s="126"/>
      <c r="DR62" s="126"/>
      <c r="EB62" s="126"/>
      <c r="EL62" s="126"/>
      <c r="EV62" s="126"/>
      <c r="FF62" s="126"/>
      <c r="FP62" s="126"/>
      <c r="FZ62" s="126"/>
      <c r="GJ62" s="126"/>
      <c r="GT62" s="126"/>
      <c r="HD62" s="126"/>
      <c r="HN62" s="126"/>
      <c r="HX62" s="126"/>
    </row>
    <row xmlns:x14ac="http://schemas.microsoft.com/office/spreadsheetml/2009/9/ac" r="63" s="3" customFormat="true" x14ac:dyDescent="0.25">
      <c r="A63" s="400" t="str">
        <f ca="true">IF(ISBLANK('Data Summary'!A65),"",'Data Summary'!A65)</f>
        <v/>
      </c>
      <c r="B63" s="126"/>
      <c r="L63" s="126"/>
      <c r="V63" s="126"/>
      <c r="AF63" s="126"/>
      <c r="AP63" s="126"/>
      <c r="AZ63" s="126"/>
      <c r="BA63" s="126"/>
      <c r="BB63" s="126"/>
      <c r="BC63" s="126"/>
      <c r="BD63" s="126"/>
      <c r="BE63" s="126"/>
      <c r="BF63" s="126"/>
      <c r="BG63" s="126"/>
      <c r="BJ63" s="126"/>
      <c r="BT63" s="126"/>
      <c r="CD63" s="126"/>
      <c r="CN63" s="126"/>
      <c r="CX63" s="126"/>
      <c r="DH63" s="126"/>
      <c r="DR63" s="126"/>
      <c r="EB63" s="126"/>
      <c r="EL63" s="126"/>
      <c r="EV63" s="126"/>
      <c r="FF63" s="126"/>
      <c r="FP63" s="126"/>
      <c r="FZ63" s="126"/>
      <c r="GJ63" s="126"/>
      <c r="GT63" s="126"/>
      <c r="HD63" s="126"/>
      <c r="HN63" s="126"/>
      <c r="HX63" s="126"/>
    </row>
    <row xmlns:x14ac="http://schemas.microsoft.com/office/spreadsheetml/2009/9/ac" r="64" s="3" customFormat="true" x14ac:dyDescent="0.25">
      <c r="A64" s="400" t="str">
        <f ca="true">IF(ISBLANK('Data Summary'!A66),"",'Data Summary'!A66)</f>
        <v/>
      </c>
      <c r="B64" s="126"/>
      <c r="L64" s="126"/>
      <c r="V64" s="126"/>
      <c r="AF64" s="126"/>
      <c r="AP64" s="126"/>
      <c r="AZ64" s="126"/>
      <c r="BA64" s="126"/>
      <c r="BB64" s="126"/>
      <c r="BC64" s="126"/>
      <c r="BD64" s="126"/>
      <c r="BE64" s="126"/>
      <c r="BF64" s="126"/>
      <c r="BG64" s="126"/>
      <c r="BJ64" s="126"/>
      <c r="BT64" s="126"/>
      <c r="CD64" s="126"/>
      <c r="CN64" s="126"/>
      <c r="CX64" s="126"/>
      <c r="DH64" s="126"/>
      <c r="DR64" s="126"/>
      <c r="EB64" s="126"/>
      <c r="EL64" s="126"/>
      <c r="EV64" s="126"/>
      <c r="FF64" s="126"/>
      <c r="FP64" s="126"/>
      <c r="FZ64" s="126"/>
      <c r="GJ64" s="126"/>
      <c r="GT64" s="126"/>
      <c r="HD64" s="126"/>
      <c r="HN64" s="126"/>
      <c r="HX64" s="126"/>
    </row>
    <row xmlns:x14ac="http://schemas.microsoft.com/office/spreadsheetml/2009/9/ac" r="65" s="3" customFormat="true" x14ac:dyDescent="0.25">
      <c r="A65" s="400" t="str">
        <f ca="true">IF(ISBLANK('Data Summary'!A67),"",'Data Summary'!A67)</f>
        <v/>
      </c>
      <c r="B65" s="126"/>
      <c r="L65" s="126"/>
      <c r="V65" s="126"/>
      <c r="AF65" s="126"/>
      <c r="AP65" s="126"/>
      <c r="AZ65" s="126"/>
      <c r="BA65" s="126"/>
      <c r="BB65" s="126"/>
      <c r="BC65" s="126"/>
      <c r="BD65" s="126"/>
      <c r="BE65" s="126"/>
      <c r="BF65" s="126"/>
      <c r="BG65" s="126"/>
      <c r="BJ65" s="126"/>
      <c r="BT65" s="126"/>
      <c r="CD65" s="126"/>
      <c r="CN65" s="126"/>
      <c r="CX65" s="126"/>
      <c r="DH65" s="126"/>
      <c r="DR65" s="126"/>
      <c r="EB65" s="126"/>
      <c r="EL65" s="126"/>
      <c r="EV65" s="126"/>
      <c r="FF65" s="126"/>
      <c r="FP65" s="126"/>
      <c r="FZ65" s="126"/>
      <c r="GJ65" s="126"/>
      <c r="GT65" s="126"/>
      <c r="HD65" s="126"/>
      <c r="HN65" s="126"/>
      <c r="HX65" s="126"/>
    </row>
    <row xmlns:x14ac="http://schemas.microsoft.com/office/spreadsheetml/2009/9/ac" r="66" s="3" customFormat="true" x14ac:dyDescent="0.25">
      <c r="A66" s="400" t="str">
        <f ca="true">IF(ISBLANK('Data Summary'!A68),"",'Data Summary'!A68)</f>
        <v/>
      </c>
      <c r="B66" s="126"/>
      <c r="L66" s="126"/>
      <c r="V66" s="126"/>
      <c r="AF66" s="126"/>
      <c r="AP66" s="126"/>
      <c r="AZ66" s="126"/>
      <c r="BA66" s="126"/>
      <c r="BB66" s="126"/>
      <c r="BC66" s="126"/>
      <c r="BD66" s="126"/>
      <c r="BE66" s="126"/>
      <c r="BF66" s="126"/>
      <c r="BG66" s="126"/>
      <c r="BJ66" s="126"/>
      <c r="BT66" s="126"/>
      <c r="CD66" s="126"/>
      <c r="CN66" s="126"/>
      <c r="CX66" s="126"/>
      <c r="DH66" s="126"/>
      <c r="DR66" s="126"/>
      <c r="EB66" s="126"/>
      <c r="EL66" s="126"/>
      <c r="EV66" s="126"/>
      <c r="FF66" s="126"/>
      <c r="FP66" s="126"/>
      <c r="FZ66" s="126"/>
      <c r="GJ66" s="126"/>
      <c r="GT66" s="126"/>
      <c r="HD66" s="126"/>
      <c r="HN66" s="126"/>
      <c r="HX66" s="126"/>
    </row>
    <row xmlns:x14ac="http://schemas.microsoft.com/office/spreadsheetml/2009/9/ac" r="67" s="3" customFormat="true" x14ac:dyDescent="0.25">
      <c r="A67" s="400" t="str">
        <f ca="true">IF(ISBLANK('Data Summary'!A69),"",'Data Summary'!A69)</f>
        <v/>
      </c>
      <c r="B67" s="126"/>
      <c r="L67" s="126"/>
      <c r="V67" s="126"/>
      <c r="AF67" s="126"/>
      <c r="AP67" s="126"/>
      <c r="AZ67" s="126"/>
      <c r="BA67" s="126"/>
      <c r="BB67" s="126"/>
      <c r="BC67" s="126"/>
      <c r="BD67" s="126"/>
      <c r="BE67" s="126"/>
      <c r="BF67" s="126"/>
      <c r="BG67" s="126"/>
      <c r="BJ67" s="126"/>
      <c r="BT67" s="126"/>
      <c r="CD67" s="126"/>
      <c r="CN67" s="126"/>
      <c r="CX67" s="126"/>
      <c r="DH67" s="126"/>
      <c r="DR67" s="126"/>
      <c r="EB67" s="126"/>
      <c r="EL67" s="126"/>
      <c r="EV67" s="126"/>
      <c r="FF67" s="126"/>
      <c r="FP67" s="126"/>
      <c r="FZ67" s="126"/>
      <c r="GJ67" s="126"/>
      <c r="GT67" s="126"/>
      <c r="HD67" s="126"/>
      <c r="HN67" s="126"/>
      <c r="HX67" s="126"/>
    </row>
    <row xmlns:x14ac="http://schemas.microsoft.com/office/spreadsheetml/2009/9/ac" r="68" s="3" customFormat="true" x14ac:dyDescent="0.25">
      <c r="A68" s="400" t="str">
        <f ca="true">IF(ISBLANK('Data Summary'!A70),"",'Data Summary'!A70)</f>
        <v/>
      </c>
      <c r="B68" s="126"/>
      <c r="L68" s="126"/>
      <c r="V68" s="126"/>
      <c r="AF68" s="126"/>
      <c r="AP68" s="126"/>
      <c r="AZ68" s="126"/>
      <c r="BA68" s="126"/>
      <c r="BB68" s="126"/>
      <c r="BC68" s="126"/>
      <c r="BD68" s="126"/>
      <c r="BE68" s="126"/>
      <c r="BF68" s="126"/>
      <c r="BG68" s="126"/>
      <c r="BJ68" s="126"/>
      <c r="BT68" s="126"/>
      <c r="CD68" s="126"/>
      <c r="CN68" s="126"/>
      <c r="CX68" s="126"/>
      <c r="DH68" s="126"/>
      <c r="DR68" s="126"/>
      <c r="EB68" s="126"/>
      <c r="EL68" s="126"/>
      <c r="EV68" s="126"/>
      <c r="FF68" s="126"/>
      <c r="FP68" s="126"/>
      <c r="FZ68" s="126"/>
      <c r="GJ68" s="126"/>
      <c r="GT68" s="126"/>
      <c r="HD68" s="126"/>
      <c r="HN68" s="126"/>
      <c r="HX68" s="126"/>
    </row>
    <row xmlns:x14ac="http://schemas.microsoft.com/office/spreadsheetml/2009/9/ac" r="69" s="3" customFormat="true" x14ac:dyDescent="0.25">
      <c r="A69" s="400" t="str">
        <f ca="true">IF(ISBLANK('Data Summary'!A71),"",'Data Summary'!A71)</f>
        <v/>
      </c>
      <c r="B69" s="126"/>
      <c r="L69" s="126"/>
      <c r="V69" s="126"/>
      <c r="AF69" s="126"/>
      <c r="AP69" s="126"/>
      <c r="AZ69" s="126"/>
      <c r="BA69" s="126"/>
      <c r="BB69" s="126"/>
      <c r="BC69" s="126"/>
      <c r="BD69" s="126"/>
      <c r="BE69" s="126"/>
      <c r="BF69" s="126"/>
      <c r="BG69" s="126"/>
      <c r="BJ69" s="126"/>
      <c r="BT69" s="126"/>
      <c r="CD69" s="126"/>
      <c r="CN69" s="126"/>
      <c r="CX69" s="126"/>
      <c r="DH69" s="126"/>
      <c r="DR69" s="126"/>
      <c r="EB69" s="126"/>
      <c r="EL69" s="126"/>
      <c r="EV69" s="126"/>
      <c r="FF69" s="126"/>
      <c r="FP69" s="126"/>
      <c r="FZ69" s="126"/>
      <c r="GJ69" s="126"/>
      <c r="GT69" s="126"/>
      <c r="HD69" s="126"/>
      <c r="HN69" s="126"/>
      <c r="HX69" s="126"/>
    </row>
    <row xmlns:x14ac="http://schemas.microsoft.com/office/spreadsheetml/2009/9/ac" r="70" s="3" customFormat="true" x14ac:dyDescent="0.25">
      <c r="A70" s="400" t="str">
        <f ca="true">IF(ISBLANK('Data Summary'!A72),"",'Data Summary'!A72)</f>
        <v/>
      </c>
      <c r="B70" s="126"/>
      <c r="L70" s="126"/>
      <c r="V70" s="126"/>
      <c r="AF70" s="126"/>
      <c r="AP70" s="126"/>
      <c r="AZ70" s="126"/>
      <c r="BA70" s="126"/>
      <c r="BB70" s="126"/>
      <c r="BC70" s="126"/>
      <c r="BD70" s="126"/>
      <c r="BE70" s="126"/>
      <c r="BF70" s="126"/>
      <c r="BG70" s="126"/>
      <c r="BJ70" s="126"/>
      <c r="BT70" s="126"/>
      <c r="CD70" s="126"/>
      <c r="CN70" s="126"/>
      <c r="CX70" s="126"/>
      <c r="DH70" s="126"/>
      <c r="DR70" s="126"/>
      <c r="EB70" s="126"/>
      <c r="EL70" s="126"/>
      <c r="EV70" s="126"/>
      <c r="FF70" s="126"/>
      <c r="FP70" s="126"/>
      <c r="FZ70" s="126"/>
      <c r="GJ70" s="126"/>
      <c r="GT70" s="126"/>
      <c r="HD70" s="126"/>
      <c r="HN70" s="126"/>
      <c r="HX70" s="126"/>
    </row>
    <row xmlns:x14ac="http://schemas.microsoft.com/office/spreadsheetml/2009/9/ac" r="71" s="3" customFormat="true" x14ac:dyDescent="0.25">
      <c r="A71" s="400" t="str">
        <f ca="true">IF(ISBLANK('Data Summary'!A73),"",'Data Summary'!A73)</f>
        <v/>
      </c>
      <c r="B71" s="126"/>
      <c r="L71" s="126"/>
      <c r="V71" s="126"/>
      <c r="AF71" s="126"/>
      <c r="AP71" s="126"/>
      <c r="AZ71" s="126"/>
      <c r="BA71" s="126"/>
      <c r="BB71" s="126"/>
      <c r="BC71" s="126"/>
      <c r="BD71" s="126"/>
      <c r="BE71" s="126"/>
      <c r="BF71" s="126"/>
      <c r="BG71" s="126"/>
      <c r="BJ71" s="126"/>
      <c r="BT71" s="126"/>
      <c r="CD71" s="126"/>
      <c r="CN71" s="126"/>
      <c r="CX71" s="126"/>
      <c r="DH71" s="126"/>
      <c r="DR71" s="126"/>
      <c r="EB71" s="126"/>
      <c r="EL71" s="126"/>
      <c r="EV71" s="126"/>
      <c r="FF71" s="126"/>
      <c r="FP71" s="126"/>
      <c r="FZ71" s="126"/>
      <c r="GJ71" s="126"/>
      <c r="GT71" s="126"/>
      <c r="HD71" s="126"/>
      <c r="HN71" s="126"/>
      <c r="HX71" s="126"/>
    </row>
    <row xmlns:x14ac="http://schemas.microsoft.com/office/spreadsheetml/2009/9/ac" r="72" s="3" customFormat="true" x14ac:dyDescent="0.25">
      <c r="A72" s="400" t="str">
        <f ca="true">IF(ISBLANK('Data Summary'!A74),"",'Data Summary'!A74)</f>
        <v/>
      </c>
      <c r="B72" s="126"/>
      <c r="L72" s="126"/>
      <c r="V72" s="126"/>
      <c r="AF72" s="126"/>
      <c r="AP72" s="126"/>
      <c r="AZ72" s="126"/>
      <c r="BA72" s="126"/>
      <c r="BB72" s="126"/>
      <c r="BC72" s="126"/>
      <c r="BD72" s="126"/>
      <c r="BE72" s="126"/>
      <c r="BF72" s="126"/>
      <c r="BG72" s="126"/>
      <c r="BJ72" s="126"/>
      <c r="BT72" s="126"/>
      <c r="CD72" s="126"/>
      <c r="CN72" s="126"/>
      <c r="CX72" s="126"/>
      <c r="DH72" s="126"/>
      <c r="DR72" s="126"/>
      <c r="EB72" s="126"/>
      <c r="EL72" s="126"/>
      <c r="EV72" s="126"/>
      <c r="FF72" s="126"/>
      <c r="FP72" s="126"/>
      <c r="FZ72" s="126"/>
      <c r="GJ72" s="126"/>
      <c r="GT72" s="126"/>
      <c r="HD72" s="126"/>
      <c r="HN72" s="126"/>
      <c r="HX72" s="126"/>
    </row>
    <row xmlns:x14ac="http://schemas.microsoft.com/office/spreadsheetml/2009/9/ac" r="73" s="3" customFormat="true" x14ac:dyDescent="0.25">
      <c r="A73" s="400" t="str">
        <f ca="true">IF(ISBLANK('Data Summary'!A75),"",'Data Summary'!A75)</f>
        <v/>
      </c>
      <c r="B73" s="126"/>
      <c r="L73" s="126"/>
      <c r="V73" s="126"/>
      <c r="AF73" s="126"/>
      <c r="AP73" s="126"/>
      <c r="AZ73" s="126"/>
      <c r="BA73" s="126"/>
      <c r="BB73" s="126"/>
      <c r="BC73" s="126"/>
      <c r="BD73" s="126"/>
      <c r="BE73" s="126"/>
      <c r="BF73" s="126"/>
      <c r="BG73" s="126"/>
      <c r="BJ73" s="126"/>
      <c r="BT73" s="126"/>
      <c r="CD73" s="126"/>
      <c r="CN73" s="126"/>
      <c r="CX73" s="126"/>
      <c r="DH73" s="126"/>
      <c r="DR73" s="126"/>
      <c r="EB73" s="126"/>
      <c r="EL73" s="126"/>
      <c r="EV73" s="126"/>
      <c r="FF73" s="126"/>
      <c r="FP73" s="126"/>
      <c r="FZ73" s="126"/>
      <c r="GJ73" s="126"/>
      <c r="GT73" s="126"/>
      <c r="HD73" s="126"/>
      <c r="HN73" s="126"/>
      <c r="HX73" s="126"/>
    </row>
    <row xmlns:x14ac="http://schemas.microsoft.com/office/spreadsheetml/2009/9/ac" r="74" s="3" customFormat="true" x14ac:dyDescent="0.25">
      <c r="A74" s="400" t="str">
        <f ca="true">IF(ISBLANK('Data Summary'!A76),"",'Data Summary'!A76)</f>
        <v/>
      </c>
      <c r="B74" s="126"/>
      <c r="L74" s="126"/>
      <c r="V74" s="126"/>
      <c r="AF74" s="126"/>
      <c r="AP74" s="126"/>
      <c r="AZ74" s="126"/>
      <c r="BA74" s="126"/>
      <c r="BB74" s="126"/>
      <c r="BC74" s="126"/>
      <c r="BD74" s="126"/>
      <c r="BE74" s="126"/>
      <c r="BF74" s="126"/>
      <c r="BG74" s="126"/>
      <c r="BJ74" s="126"/>
      <c r="BT74" s="126"/>
      <c r="CD74" s="126"/>
      <c r="CN74" s="126"/>
      <c r="CX74" s="126"/>
      <c r="DH74" s="126"/>
      <c r="DR74" s="126"/>
      <c r="EB74" s="126"/>
      <c r="EL74" s="126"/>
      <c r="EV74" s="126"/>
      <c r="FF74" s="126"/>
      <c r="FP74" s="126"/>
      <c r="FZ74" s="126"/>
      <c r="GJ74" s="126"/>
      <c r="GT74" s="126"/>
      <c r="HD74" s="126"/>
      <c r="HN74" s="126"/>
      <c r="HX74" s="126"/>
    </row>
    <row xmlns:x14ac="http://schemas.microsoft.com/office/spreadsheetml/2009/9/ac" r="75" s="3" customFormat="true" x14ac:dyDescent="0.25">
      <c r="A75" s="400" t="str">
        <f ca="true">IF(ISBLANK('Data Summary'!A77),"",'Data Summary'!A77)</f>
        <v/>
      </c>
      <c r="B75" s="126"/>
      <c r="L75" s="126"/>
      <c r="V75" s="126"/>
      <c r="AF75" s="126"/>
      <c r="AP75" s="126"/>
      <c r="AZ75" s="126"/>
      <c r="BA75" s="126"/>
      <c r="BB75" s="126"/>
      <c r="BC75" s="126"/>
      <c r="BD75" s="126"/>
      <c r="BE75" s="126"/>
      <c r="BF75" s="126"/>
      <c r="BG75" s="126"/>
      <c r="BJ75" s="126"/>
      <c r="BT75" s="126"/>
      <c r="CD75" s="126"/>
      <c r="CN75" s="126"/>
      <c r="CX75" s="126"/>
      <c r="DH75" s="126"/>
      <c r="DR75" s="126"/>
      <c r="EB75" s="126"/>
      <c r="EL75" s="126"/>
      <c r="EV75" s="126"/>
      <c r="FF75" s="126"/>
      <c r="FP75" s="126"/>
      <c r="FZ75" s="126"/>
      <c r="GJ75" s="126"/>
      <c r="GT75" s="126"/>
      <c r="HD75" s="126"/>
      <c r="HN75" s="126"/>
      <c r="HX75" s="126"/>
    </row>
    <row xmlns:x14ac="http://schemas.microsoft.com/office/spreadsheetml/2009/9/ac" r="76" s="3" customFormat="true" x14ac:dyDescent="0.25">
      <c r="A76" s="400" t="str">
        <f ca="true">IF(ISBLANK('Data Summary'!A78),"",'Data Summary'!A78)</f>
        <v/>
      </c>
      <c r="B76" s="126"/>
      <c r="L76" s="126"/>
      <c r="V76" s="126"/>
      <c r="AF76" s="126"/>
      <c r="AP76" s="126"/>
      <c r="AZ76" s="126"/>
      <c r="BA76" s="126"/>
      <c r="BB76" s="126"/>
      <c r="BC76" s="126"/>
      <c r="BD76" s="126"/>
      <c r="BE76" s="126"/>
      <c r="BF76" s="126"/>
      <c r="BG76" s="126"/>
      <c r="BJ76" s="126"/>
      <c r="BT76" s="126"/>
      <c r="CD76" s="126"/>
      <c r="CN76" s="126"/>
      <c r="CX76" s="126"/>
      <c r="DH76" s="126"/>
      <c r="DR76" s="126"/>
      <c r="EB76" s="126"/>
      <c r="EL76" s="126"/>
      <c r="EV76" s="126"/>
      <c r="FF76" s="126"/>
      <c r="FP76" s="126"/>
      <c r="FZ76" s="126"/>
      <c r="GJ76" s="126"/>
      <c r="GT76" s="126"/>
      <c r="HD76" s="126"/>
      <c r="HN76" s="126"/>
      <c r="HX76" s="126"/>
    </row>
    <row xmlns:x14ac="http://schemas.microsoft.com/office/spreadsheetml/2009/9/ac" r="77" s="3" customFormat="true" x14ac:dyDescent="0.25">
      <c r="A77" s="400" t="str">
        <f ca="true">IF(ISBLANK('Data Summary'!A79),"",'Data Summary'!A79)</f>
        <v/>
      </c>
      <c r="B77" s="126"/>
      <c r="L77" s="126"/>
      <c r="V77" s="126"/>
      <c r="AF77" s="126"/>
      <c r="AP77" s="126"/>
      <c r="AZ77" s="126"/>
      <c r="BA77" s="126"/>
      <c r="BB77" s="126"/>
      <c r="BC77" s="126"/>
      <c r="BD77" s="126"/>
      <c r="BE77" s="126"/>
      <c r="BF77" s="126"/>
      <c r="BG77" s="126"/>
      <c r="BJ77" s="126"/>
      <c r="BT77" s="126"/>
      <c r="CD77" s="126"/>
      <c r="CN77" s="126"/>
      <c r="CX77" s="126"/>
      <c r="DH77" s="126"/>
      <c r="DR77" s="126"/>
      <c r="EB77" s="126"/>
      <c r="EL77" s="126"/>
      <c r="EV77" s="126"/>
      <c r="FF77" s="126"/>
      <c r="FP77" s="126"/>
      <c r="FZ77" s="126"/>
      <c r="GJ77" s="126"/>
      <c r="GT77" s="126"/>
      <c r="HD77" s="126"/>
      <c r="HN77" s="126"/>
      <c r="HX77" s="126"/>
    </row>
    <row xmlns:x14ac="http://schemas.microsoft.com/office/spreadsheetml/2009/9/ac" r="78" s="3" customFormat="true" x14ac:dyDescent="0.25">
      <c r="A78" s="400" t="str">
        <f ca="true">IF(ISBLANK('Data Summary'!A80),"",'Data Summary'!A80)</f>
        <v/>
      </c>
      <c r="B78" s="126"/>
      <c r="L78" s="126"/>
      <c r="V78" s="126"/>
      <c r="AF78" s="126"/>
      <c r="AP78" s="126"/>
      <c r="AZ78" s="126"/>
      <c r="BA78" s="126"/>
      <c r="BB78" s="126"/>
      <c r="BC78" s="126"/>
      <c r="BD78" s="126"/>
      <c r="BE78" s="126"/>
      <c r="BF78" s="126"/>
      <c r="BG78" s="126"/>
      <c r="BJ78" s="126"/>
      <c r="BT78" s="126"/>
      <c r="CD78" s="126"/>
      <c r="CN78" s="126"/>
      <c r="CX78" s="126"/>
      <c r="DH78" s="126"/>
      <c r="DR78" s="126"/>
      <c r="EB78" s="126"/>
      <c r="EL78" s="126"/>
      <c r="EV78" s="126"/>
      <c r="FF78" s="126"/>
      <c r="FP78" s="126"/>
      <c r="FZ78" s="126"/>
      <c r="GJ78" s="126"/>
      <c r="GT78" s="126"/>
      <c r="HD78" s="126"/>
      <c r="HN78" s="126"/>
      <c r="HX78" s="126"/>
    </row>
    <row xmlns:x14ac="http://schemas.microsoft.com/office/spreadsheetml/2009/9/ac" r="79" s="3" customFormat="true" x14ac:dyDescent="0.25">
      <c r="A79" s="400" t="str">
        <f ca="true">IF(ISBLANK('Data Summary'!A81),"",'Data Summary'!A81)</f>
        <v/>
      </c>
      <c r="B79" s="126"/>
      <c r="L79" s="126"/>
      <c r="V79" s="126"/>
      <c r="AF79" s="126"/>
      <c r="AP79" s="126"/>
      <c r="AZ79" s="126"/>
      <c r="BA79" s="126"/>
      <c r="BB79" s="126"/>
      <c r="BC79" s="126"/>
      <c r="BD79" s="126"/>
      <c r="BE79" s="126"/>
      <c r="BF79" s="126"/>
      <c r="BG79" s="126"/>
      <c r="BJ79" s="126"/>
      <c r="BT79" s="126"/>
      <c r="CD79" s="126"/>
      <c r="CN79" s="126"/>
      <c r="CX79" s="126"/>
      <c r="DH79" s="126"/>
      <c r="DR79" s="126"/>
      <c r="EB79" s="126"/>
      <c r="EL79" s="126"/>
      <c r="EV79" s="126"/>
      <c r="FF79" s="126"/>
      <c r="FP79" s="126"/>
      <c r="FZ79" s="126"/>
      <c r="GJ79" s="126"/>
      <c r="GT79" s="126"/>
      <c r="HD79" s="126"/>
      <c r="HN79" s="126"/>
      <c r="HX79" s="126"/>
    </row>
    <row xmlns:x14ac="http://schemas.microsoft.com/office/spreadsheetml/2009/9/ac" r="80" s="3" customFormat="true" x14ac:dyDescent="0.25">
      <c r="A80" s="400" t="str">
        <f ca="true">IF(ISBLANK('Data Summary'!A82),"",'Data Summary'!A82)</f>
        <v/>
      </c>
      <c r="B80" s="126"/>
      <c r="L80" s="126"/>
      <c r="V80" s="126"/>
      <c r="AF80" s="126"/>
      <c r="AP80" s="126"/>
      <c r="AZ80" s="126"/>
      <c r="BA80" s="126"/>
      <c r="BB80" s="126"/>
      <c r="BC80" s="126"/>
      <c r="BD80" s="126"/>
      <c r="BE80" s="126"/>
      <c r="BF80" s="126"/>
      <c r="BG80" s="126"/>
      <c r="BJ80" s="126"/>
      <c r="BT80" s="126"/>
      <c r="CD80" s="126"/>
      <c r="CN80" s="126"/>
      <c r="CX80" s="126"/>
      <c r="DH80" s="126"/>
      <c r="DR80" s="126"/>
      <c r="EB80" s="126"/>
      <c r="EL80" s="126"/>
      <c r="EV80" s="126"/>
      <c r="FF80" s="126"/>
      <c r="FP80" s="126"/>
      <c r="FZ80" s="126"/>
      <c r="GJ80" s="126"/>
      <c r="GT80" s="126"/>
      <c r="HD80" s="126"/>
      <c r="HN80" s="126"/>
      <c r="HX80" s="126"/>
    </row>
    <row xmlns:x14ac="http://schemas.microsoft.com/office/spreadsheetml/2009/9/ac" r="81" s="3" customFormat="true" x14ac:dyDescent="0.25">
      <c r="A81" s="400" t="str">
        <f ca="true">IF(ISBLANK('Data Summary'!A83),"",'Data Summary'!A83)</f>
        <v/>
      </c>
      <c r="B81" s="126"/>
      <c r="L81" s="126"/>
      <c r="V81" s="126"/>
      <c r="AF81" s="126"/>
      <c r="AP81" s="126"/>
      <c r="AZ81" s="126"/>
      <c r="BA81" s="126"/>
      <c r="BB81" s="126"/>
      <c r="BC81" s="126"/>
      <c r="BD81" s="126"/>
      <c r="BE81" s="126"/>
      <c r="BF81" s="126"/>
      <c r="BG81" s="126"/>
      <c r="BJ81" s="126"/>
      <c r="BT81" s="126"/>
      <c r="CD81" s="126"/>
      <c r="CN81" s="126"/>
      <c r="CX81" s="126"/>
      <c r="DH81" s="126"/>
      <c r="DR81" s="126"/>
      <c r="EB81" s="126"/>
      <c r="EL81" s="126"/>
      <c r="EV81" s="126"/>
      <c r="FF81" s="126"/>
      <c r="FP81" s="126"/>
      <c r="FZ81" s="126"/>
      <c r="GJ81" s="126"/>
      <c r="GT81" s="126"/>
      <c r="HD81" s="126"/>
      <c r="HN81" s="126"/>
      <c r="HX81" s="126"/>
    </row>
    <row xmlns:x14ac="http://schemas.microsoft.com/office/spreadsheetml/2009/9/ac" r="82" s="3" customFormat="true" x14ac:dyDescent="0.25">
      <c r="A82" s="400" t="str">
        <f ca="true">IF(ISBLANK('Data Summary'!A84),"",'Data Summary'!A84)</f>
        <v/>
      </c>
      <c r="B82" s="126"/>
      <c r="L82" s="126"/>
      <c r="V82" s="126"/>
      <c r="AF82" s="126"/>
      <c r="AP82" s="126"/>
      <c r="AZ82" s="126"/>
      <c r="BA82" s="126"/>
      <c r="BB82" s="126"/>
      <c r="BC82" s="126"/>
      <c r="BD82" s="126"/>
      <c r="BE82" s="126"/>
      <c r="BF82" s="126"/>
      <c r="BG82" s="126"/>
      <c r="BJ82" s="126"/>
      <c r="BT82" s="126"/>
      <c r="CD82" s="126"/>
      <c r="CN82" s="126"/>
      <c r="CX82" s="126"/>
      <c r="DH82" s="126"/>
      <c r="DR82" s="126"/>
      <c r="EB82" s="126"/>
      <c r="EL82" s="126"/>
      <c r="EV82" s="126"/>
      <c r="FF82" s="126"/>
      <c r="FP82" s="126"/>
      <c r="FZ82" s="126"/>
      <c r="GJ82" s="126"/>
      <c r="GT82" s="126"/>
      <c r="HD82" s="126"/>
      <c r="HN82" s="126"/>
      <c r="HX82" s="126"/>
    </row>
    <row xmlns:x14ac="http://schemas.microsoft.com/office/spreadsheetml/2009/9/ac" r="83" s="3" customFormat="true" x14ac:dyDescent="0.25">
      <c r="A83" s="400" t="str">
        <f ca="true">IF(ISBLANK('Data Summary'!A85),"",'Data Summary'!A85)</f>
        <v/>
      </c>
      <c r="B83" s="126"/>
      <c r="L83" s="126"/>
      <c r="V83" s="126"/>
      <c r="AF83" s="126"/>
      <c r="AP83" s="126"/>
      <c r="AZ83" s="126"/>
      <c r="BA83" s="126"/>
      <c r="BB83" s="126"/>
      <c r="BC83" s="126"/>
      <c r="BD83" s="126"/>
      <c r="BE83" s="126"/>
      <c r="BF83" s="126"/>
      <c r="BG83" s="126"/>
      <c r="BJ83" s="126"/>
      <c r="BT83" s="126"/>
      <c r="CD83" s="126"/>
      <c r="CN83" s="126"/>
      <c r="CX83" s="126"/>
      <c r="DH83" s="126"/>
      <c r="DR83" s="126"/>
      <c r="EB83" s="126"/>
      <c r="EL83" s="126"/>
      <c r="EV83" s="126"/>
      <c r="FF83" s="126"/>
      <c r="FP83" s="126"/>
      <c r="FZ83" s="126"/>
      <c r="GJ83" s="126"/>
      <c r="GT83" s="126"/>
      <c r="HD83" s="126"/>
      <c r="HN83" s="126"/>
      <c r="HX83" s="126"/>
    </row>
    <row xmlns:x14ac="http://schemas.microsoft.com/office/spreadsheetml/2009/9/ac" r="84" s="3" customFormat="true" x14ac:dyDescent="0.25">
      <c r="A84" s="400" t="str">
        <f ca="true">IF(ISBLANK('Data Summary'!A86),"",'Data Summary'!A86)</f>
        <v/>
      </c>
      <c r="B84" s="126"/>
      <c r="L84" s="126"/>
      <c r="V84" s="126"/>
      <c r="AF84" s="126"/>
      <c r="AP84" s="126"/>
      <c r="AZ84" s="126"/>
      <c r="BA84" s="126"/>
      <c r="BB84" s="126"/>
      <c r="BC84" s="126"/>
      <c r="BD84" s="126"/>
      <c r="BE84" s="126"/>
      <c r="BF84" s="126"/>
      <c r="BG84" s="126"/>
      <c r="BJ84" s="126"/>
      <c r="BT84" s="126"/>
      <c r="CD84" s="126"/>
      <c r="CN84" s="126"/>
      <c r="CX84" s="126"/>
      <c r="DH84" s="126"/>
      <c r="DR84" s="126"/>
      <c r="EB84" s="126"/>
      <c r="EL84" s="126"/>
      <c r="EV84" s="126"/>
      <c r="FF84" s="126"/>
      <c r="FP84" s="126"/>
      <c r="FZ84" s="126"/>
      <c r="GJ84" s="126"/>
      <c r="GT84" s="126"/>
      <c r="HD84" s="126"/>
      <c r="HN84" s="126"/>
      <c r="HX84" s="126"/>
    </row>
    <row xmlns:x14ac="http://schemas.microsoft.com/office/spreadsheetml/2009/9/ac" r="85" s="3" customFormat="true" x14ac:dyDescent="0.25">
      <c r="A85" s="400" t="str">
        <f ca="true">IF(ISBLANK('Data Summary'!A87),"",'Data Summary'!A87)</f>
        <v/>
      </c>
      <c r="B85" s="126"/>
      <c r="L85" s="126"/>
      <c r="V85" s="126"/>
      <c r="AF85" s="126"/>
      <c r="AP85" s="126"/>
      <c r="AZ85" s="126"/>
      <c r="BA85" s="126"/>
      <c r="BB85" s="126"/>
      <c r="BC85" s="126"/>
      <c r="BD85" s="126"/>
      <c r="BE85" s="126"/>
      <c r="BF85" s="126"/>
      <c r="BG85" s="126"/>
      <c r="BJ85" s="126"/>
      <c r="BT85" s="126"/>
      <c r="CD85" s="126"/>
      <c r="CN85" s="126"/>
      <c r="CX85" s="126"/>
      <c r="DH85" s="126"/>
      <c r="DR85" s="126"/>
      <c r="EB85" s="126"/>
      <c r="EL85" s="126"/>
      <c r="EV85" s="126"/>
      <c r="FF85" s="126"/>
      <c r="FP85" s="126"/>
      <c r="FZ85" s="126"/>
      <c r="GJ85" s="126"/>
      <c r="GT85" s="126"/>
      <c r="HD85" s="126"/>
      <c r="HN85" s="126"/>
      <c r="HX85" s="126"/>
    </row>
    <row xmlns:x14ac="http://schemas.microsoft.com/office/spreadsheetml/2009/9/ac" r="86" s="3" customFormat="true" x14ac:dyDescent="0.25">
      <c r="A86" s="400" t="str">
        <f ca="true">IF(ISBLANK('Data Summary'!A88),"",'Data Summary'!A88)</f>
        <v/>
      </c>
      <c r="B86" s="126"/>
      <c r="L86" s="126"/>
      <c r="V86" s="126"/>
      <c r="AF86" s="126"/>
      <c r="AP86" s="126"/>
      <c r="AZ86" s="126"/>
      <c r="BA86" s="126"/>
      <c r="BB86" s="126"/>
      <c r="BC86" s="126"/>
      <c r="BD86" s="126"/>
      <c r="BE86" s="126"/>
      <c r="BF86" s="126"/>
      <c r="BG86" s="126"/>
      <c r="BJ86" s="126"/>
      <c r="BT86" s="126"/>
      <c r="CD86" s="126"/>
      <c r="CN86" s="126"/>
      <c r="CX86" s="126"/>
      <c r="DH86" s="126"/>
      <c r="DR86" s="126"/>
      <c r="EB86" s="126"/>
      <c r="EL86" s="126"/>
      <c r="EV86" s="126"/>
      <c r="FF86" s="126"/>
      <c r="FP86" s="126"/>
      <c r="FZ86" s="126"/>
      <c r="GJ86" s="126"/>
      <c r="GT86" s="126"/>
      <c r="HD86" s="126"/>
      <c r="HN86" s="126"/>
      <c r="HX86" s="126"/>
    </row>
    <row xmlns:x14ac="http://schemas.microsoft.com/office/spreadsheetml/2009/9/ac" r="87" s="3" customFormat="true" x14ac:dyDescent="0.25">
      <c r="A87" s="400" t="str">
        <f ca="true">IF(ISBLANK('Data Summary'!A89),"",'Data Summary'!A89)</f>
        <v/>
      </c>
      <c r="B87" s="126"/>
      <c r="L87" s="126"/>
      <c r="V87" s="126"/>
      <c r="AF87" s="126"/>
      <c r="AP87" s="126"/>
      <c r="AZ87" s="126"/>
      <c r="BA87" s="126"/>
      <c r="BB87" s="126"/>
      <c r="BC87" s="126"/>
      <c r="BD87" s="126"/>
      <c r="BE87" s="126"/>
      <c r="BF87" s="126"/>
      <c r="BG87" s="126"/>
      <c r="BJ87" s="126"/>
      <c r="BT87" s="126"/>
      <c r="CD87" s="126"/>
      <c r="CN87" s="126"/>
      <c r="CX87" s="126"/>
      <c r="DH87" s="126"/>
      <c r="DR87" s="126"/>
      <c r="EB87" s="126"/>
      <c r="EL87" s="126"/>
      <c r="EV87" s="126"/>
      <c r="FF87" s="126"/>
      <c r="FP87" s="126"/>
      <c r="FZ87" s="126"/>
      <c r="GJ87" s="126"/>
      <c r="GT87" s="126"/>
      <c r="HD87" s="126"/>
      <c r="HN87" s="126"/>
      <c r="HX87" s="126"/>
    </row>
    <row xmlns:x14ac="http://schemas.microsoft.com/office/spreadsheetml/2009/9/ac" r="88" s="3" customFormat="true" x14ac:dyDescent="0.25">
      <c r="A88" s="400" t="str">
        <f ca="true">IF(ISBLANK('Data Summary'!A90),"",'Data Summary'!A90)</f>
        <v/>
      </c>
      <c r="B88" s="126"/>
      <c r="L88" s="126"/>
      <c r="V88" s="126"/>
      <c r="AF88" s="126"/>
      <c r="AP88" s="126"/>
      <c r="AZ88" s="126"/>
      <c r="BA88" s="126"/>
      <c r="BB88" s="126"/>
      <c r="BC88" s="126"/>
      <c r="BD88" s="126"/>
      <c r="BE88" s="126"/>
      <c r="BF88" s="126"/>
      <c r="BG88" s="126"/>
      <c r="BJ88" s="126"/>
      <c r="BT88" s="126"/>
      <c r="CD88" s="126"/>
      <c r="CN88" s="126"/>
      <c r="CX88" s="126"/>
      <c r="DH88" s="126"/>
      <c r="DR88" s="126"/>
      <c r="EB88" s="126"/>
      <c r="EL88" s="126"/>
      <c r="EV88" s="126"/>
      <c r="FF88" s="126"/>
      <c r="FP88" s="126"/>
      <c r="FZ88" s="126"/>
      <c r="GJ88" s="126"/>
      <c r="GT88" s="126"/>
      <c r="HD88" s="126"/>
      <c r="HN88" s="126"/>
      <c r="HX88" s="126"/>
    </row>
    <row xmlns:x14ac="http://schemas.microsoft.com/office/spreadsheetml/2009/9/ac" r="89" s="3" customFormat="true" x14ac:dyDescent="0.25">
      <c r="A89" s="400" t="str">
        <f ca="true">IF(ISBLANK('Data Summary'!A91),"",'Data Summary'!A91)</f>
        <v/>
      </c>
      <c r="B89" s="126"/>
      <c r="L89" s="126"/>
      <c r="V89" s="126"/>
      <c r="AF89" s="126"/>
      <c r="AP89" s="126"/>
      <c r="AZ89" s="126"/>
      <c r="BA89" s="126"/>
      <c r="BB89" s="126"/>
      <c r="BC89" s="126"/>
      <c r="BD89" s="126"/>
      <c r="BE89" s="126"/>
      <c r="BF89" s="126"/>
      <c r="BG89" s="126"/>
      <c r="BJ89" s="126"/>
      <c r="BT89" s="126"/>
      <c r="CD89" s="126"/>
      <c r="CN89" s="126"/>
      <c r="CX89" s="126"/>
      <c r="DH89" s="126"/>
      <c r="DR89" s="126"/>
      <c r="EB89" s="126"/>
      <c r="EL89" s="126"/>
      <c r="EV89" s="126"/>
      <c r="FF89" s="126"/>
      <c r="FP89" s="126"/>
      <c r="FZ89" s="126"/>
      <c r="GJ89" s="126"/>
      <c r="GT89" s="126"/>
      <c r="HD89" s="126"/>
      <c r="HN89" s="126"/>
      <c r="HX89" s="126"/>
    </row>
    <row xmlns:x14ac="http://schemas.microsoft.com/office/spreadsheetml/2009/9/ac" r="90" s="3" customFormat="true" x14ac:dyDescent="0.25">
      <c r="A90" s="400" t="str">
        <f ca="true">IF(ISBLANK('Data Summary'!A92),"",'Data Summary'!A92)</f>
        <v/>
      </c>
      <c r="B90" s="126"/>
      <c r="L90" s="126"/>
      <c r="V90" s="126"/>
      <c r="AF90" s="126"/>
      <c r="AP90" s="126"/>
      <c r="AZ90" s="126"/>
      <c r="BA90" s="126"/>
      <c r="BB90" s="126"/>
      <c r="BC90" s="126"/>
      <c r="BD90" s="126"/>
      <c r="BE90" s="126"/>
      <c r="BF90" s="126"/>
      <c r="BG90" s="126"/>
      <c r="BJ90" s="126"/>
      <c r="BT90" s="126"/>
      <c r="CD90" s="126"/>
      <c r="CN90" s="126"/>
      <c r="CX90" s="126"/>
      <c r="DH90" s="126"/>
      <c r="DR90" s="126"/>
      <c r="EB90" s="126"/>
      <c r="EL90" s="126"/>
      <c r="EV90" s="126"/>
      <c r="FF90" s="126"/>
      <c r="FP90" s="126"/>
      <c r="FZ90" s="126"/>
      <c r="GJ90" s="126"/>
      <c r="GT90" s="126"/>
      <c r="HD90" s="126"/>
      <c r="HN90" s="126"/>
      <c r="HX90" s="126"/>
    </row>
    <row xmlns:x14ac="http://schemas.microsoft.com/office/spreadsheetml/2009/9/ac" r="91" s="3" customFormat="true" x14ac:dyDescent="0.25">
      <c r="A91" s="400" t="str">
        <f ca="true">IF(ISBLANK('Data Summary'!A93),"",'Data Summary'!A93)</f>
        <v/>
      </c>
      <c r="B91" s="126"/>
      <c r="L91" s="126"/>
      <c r="V91" s="126"/>
      <c r="AF91" s="126"/>
      <c r="AP91" s="126"/>
      <c r="AZ91" s="126"/>
      <c r="BA91" s="126"/>
      <c r="BB91" s="126"/>
      <c r="BC91" s="126"/>
      <c r="BD91" s="126"/>
      <c r="BE91" s="126"/>
      <c r="BF91" s="126"/>
      <c r="BG91" s="126"/>
      <c r="BJ91" s="126"/>
      <c r="BT91" s="126"/>
      <c r="CD91" s="126"/>
      <c r="CN91" s="126"/>
      <c r="CX91" s="126"/>
      <c r="DH91" s="126"/>
      <c r="DR91" s="126"/>
      <c r="EB91" s="126"/>
      <c r="EL91" s="126"/>
      <c r="EV91" s="126"/>
      <c r="FF91" s="126"/>
      <c r="FP91" s="126"/>
      <c r="FZ91" s="126"/>
      <c r="GJ91" s="126"/>
      <c r="GT91" s="126"/>
      <c r="HD91" s="126"/>
      <c r="HN91" s="126"/>
      <c r="HX91" s="126"/>
    </row>
    <row xmlns:x14ac="http://schemas.microsoft.com/office/spreadsheetml/2009/9/ac" r="92" s="3" customFormat="true" x14ac:dyDescent="0.25">
      <c r="A92" s="400" t="str">
        <f ca="true">IF(ISBLANK('Data Summary'!A94),"",'Data Summary'!A94)</f>
        <v/>
      </c>
      <c r="B92" s="126"/>
      <c r="L92" s="126"/>
      <c r="V92" s="126"/>
      <c r="AF92" s="126"/>
      <c r="AP92" s="126"/>
      <c r="AZ92" s="126"/>
      <c r="BA92" s="126"/>
      <c r="BB92" s="126"/>
      <c r="BC92" s="126"/>
      <c r="BD92" s="126"/>
      <c r="BE92" s="126"/>
      <c r="BF92" s="126"/>
      <c r="BG92" s="126"/>
      <c r="BJ92" s="126"/>
      <c r="BT92" s="126"/>
      <c r="CD92" s="126"/>
      <c r="CN92" s="126"/>
      <c r="CX92" s="126"/>
      <c r="DH92" s="126"/>
      <c r="DR92" s="126"/>
      <c r="EB92" s="126"/>
      <c r="EL92" s="126"/>
      <c r="EV92" s="126"/>
      <c r="FF92" s="126"/>
      <c r="FP92" s="126"/>
      <c r="FZ92" s="126"/>
      <c r="GJ92" s="126"/>
      <c r="GT92" s="126"/>
      <c r="HD92" s="126"/>
      <c r="HN92" s="126"/>
      <c r="HX92" s="126"/>
    </row>
    <row xmlns:x14ac="http://schemas.microsoft.com/office/spreadsheetml/2009/9/ac" r="93" s="3" customFormat="true" x14ac:dyDescent="0.25">
      <c r="A93" s="400" t="str">
        <f ca="true">IF(ISBLANK('Data Summary'!A95),"",'Data Summary'!A95)</f>
        <v/>
      </c>
      <c r="B93" s="126"/>
      <c r="L93" s="126"/>
      <c r="V93" s="126"/>
      <c r="AF93" s="126"/>
      <c r="AP93" s="126"/>
      <c r="AZ93" s="126"/>
      <c r="BA93" s="126"/>
      <c r="BB93" s="126"/>
      <c r="BC93" s="126"/>
      <c r="BD93" s="126"/>
      <c r="BE93" s="126"/>
      <c r="BF93" s="126"/>
      <c r="BG93" s="126"/>
      <c r="BJ93" s="126"/>
      <c r="BT93" s="126"/>
      <c r="CD93" s="126"/>
      <c r="CN93" s="126"/>
      <c r="CX93" s="126"/>
      <c r="DH93" s="126"/>
      <c r="DR93" s="126"/>
      <c r="EB93" s="126"/>
      <c r="EL93" s="126"/>
      <c r="EV93" s="126"/>
      <c r="FF93" s="126"/>
      <c r="FP93" s="126"/>
      <c r="FZ93" s="126"/>
      <c r="GJ93" s="126"/>
      <c r="GT93" s="126"/>
      <c r="HD93" s="126"/>
      <c r="HN93" s="126"/>
      <c r="HX93" s="126"/>
    </row>
    <row xmlns:x14ac="http://schemas.microsoft.com/office/spreadsheetml/2009/9/ac" r="94" s="3" customFormat="true" x14ac:dyDescent="0.25">
      <c r="A94" s="400" t="str">
        <f ca="true">IF(ISBLANK('Data Summary'!A96),"",'Data Summary'!A96)</f>
        <v/>
      </c>
      <c r="B94" s="126"/>
      <c r="L94" s="126"/>
      <c r="V94" s="126"/>
      <c r="AF94" s="126"/>
      <c r="AP94" s="126"/>
      <c r="AZ94" s="126"/>
      <c r="BA94" s="126"/>
      <c r="BB94" s="126"/>
      <c r="BC94" s="126"/>
      <c r="BD94" s="126"/>
      <c r="BE94" s="126"/>
      <c r="BF94" s="126"/>
      <c r="BG94" s="126"/>
      <c r="BJ94" s="126"/>
      <c r="BT94" s="126"/>
      <c r="CD94" s="126"/>
      <c r="CN94" s="126"/>
      <c r="CX94" s="126"/>
      <c r="DH94" s="126"/>
      <c r="DR94" s="126"/>
      <c r="EB94" s="126"/>
      <c r="EL94" s="126"/>
      <c r="EV94" s="126"/>
      <c r="FF94" s="126"/>
      <c r="FP94" s="126"/>
      <c r="FZ94" s="126"/>
      <c r="GJ94" s="126"/>
      <c r="GT94" s="126"/>
      <c r="HD94" s="126"/>
      <c r="HN94" s="126"/>
      <c r="HX94" s="126"/>
    </row>
    <row xmlns:x14ac="http://schemas.microsoft.com/office/spreadsheetml/2009/9/ac" r="95" s="3" customFormat="true" x14ac:dyDescent="0.25">
      <c r="A95" s="400" t="str">
        <f ca="true">IF(ISBLANK('Data Summary'!A97),"",'Data Summary'!A97)</f>
        <v/>
      </c>
      <c r="B95" s="126"/>
      <c r="L95" s="126"/>
      <c r="V95" s="126"/>
      <c r="AF95" s="126"/>
      <c r="AP95" s="126"/>
      <c r="AZ95" s="126"/>
      <c r="BA95" s="126"/>
      <c r="BB95" s="126"/>
      <c r="BC95" s="126"/>
      <c r="BD95" s="126"/>
      <c r="BE95" s="126"/>
      <c r="BF95" s="126"/>
      <c r="BG95" s="126"/>
      <c r="BJ95" s="126"/>
      <c r="BT95" s="126"/>
      <c r="CD95" s="126"/>
      <c r="CN95" s="126"/>
      <c r="CX95" s="126"/>
      <c r="DH95" s="126"/>
      <c r="DR95" s="126"/>
      <c r="EB95" s="126"/>
      <c r="EL95" s="126"/>
      <c r="EV95" s="126"/>
      <c r="FF95" s="126"/>
      <c r="FP95" s="126"/>
      <c r="FZ95" s="126"/>
      <c r="GJ95" s="126"/>
      <c r="GT95" s="126"/>
      <c r="HD95" s="126"/>
      <c r="HN95" s="126"/>
      <c r="HX95" s="126"/>
    </row>
    <row xmlns:x14ac="http://schemas.microsoft.com/office/spreadsheetml/2009/9/ac" r="96" s="3" customFormat="true" x14ac:dyDescent="0.25">
      <c r="A96" s="400" t="str">
        <f ca="true">IF(ISBLANK('Data Summary'!A98),"",'Data Summary'!A98)</f>
        <v/>
      </c>
      <c r="B96" s="126"/>
      <c r="L96" s="126"/>
      <c r="V96" s="126"/>
      <c r="AF96" s="126"/>
      <c r="AP96" s="126"/>
      <c r="AZ96" s="126"/>
      <c r="BA96" s="126"/>
      <c r="BB96" s="126"/>
      <c r="BC96" s="126"/>
      <c r="BD96" s="126"/>
      <c r="BE96" s="126"/>
      <c r="BF96" s="126"/>
      <c r="BG96" s="126"/>
      <c r="BJ96" s="126"/>
      <c r="BT96" s="126"/>
      <c r="CD96" s="126"/>
      <c r="CN96" s="126"/>
      <c r="CX96" s="126"/>
      <c r="DH96" s="126"/>
      <c r="DR96" s="126"/>
      <c r="EB96" s="126"/>
      <c r="EL96" s="126"/>
      <c r="EV96" s="126"/>
      <c r="FF96" s="126"/>
      <c r="FP96" s="126"/>
      <c r="FZ96" s="126"/>
      <c r="GJ96" s="126"/>
      <c r="GT96" s="126"/>
      <c r="HD96" s="126"/>
      <c r="HN96" s="126"/>
      <c r="HX96" s="126"/>
    </row>
    <row xmlns:x14ac="http://schemas.microsoft.com/office/spreadsheetml/2009/9/ac" r="97" s="3" customFormat="true" x14ac:dyDescent="0.25">
      <c r="A97" s="400" t="str">
        <f ca="true">IF(ISBLANK('Data Summary'!A99),"",'Data Summary'!A99)</f>
        <v/>
      </c>
      <c r="B97" s="126"/>
      <c r="L97" s="126"/>
      <c r="V97" s="126"/>
      <c r="AF97" s="126"/>
      <c r="AP97" s="126"/>
      <c r="AZ97" s="126"/>
      <c r="BA97" s="126"/>
      <c r="BB97" s="126"/>
      <c r="BC97" s="126"/>
      <c r="BD97" s="126"/>
      <c r="BE97" s="126"/>
      <c r="BF97" s="126"/>
      <c r="BG97" s="126"/>
      <c r="BJ97" s="126"/>
      <c r="BT97" s="126"/>
      <c r="CD97" s="126"/>
      <c r="CN97" s="126"/>
      <c r="CX97" s="126"/>
      <c r="DH97" s="126"/>
      <c r="DR97" s="126"/>
      <c r="EB97" s="126"/>
      <c r="EL97" s="126"/>
      <c r="EV97" s="126"/>
      <c r="FF97" s="126"/>
      <c r="FP97" s="126"/>
      <c r="FZ97" s="126"/>
      <c r="GJ97" s="126"/>
      <c r="GT97" s="126"/>
      <c r="HD97" s="126"/>
      <c r="HN97" s="126"/>
      <c r="HX97" s="126"/>
    </row>
    <row xmlns:x14ac="http://schemas.microsoft.com/office/spreadsheetml/2009/9/ac" r="98" s="3" customFormat="true" x14ac:dyDescent="0.25">
      <c r="A98" s="400" t="str">
        <f ca="true">IF(ISBLANK('Data Summary'!A100),"",'Data Summary'!A100)</f>
        <v/>
      </c>
      <c r="B98" s="126"/>
      <c r="L98" s="126"/>
      <c r="V98" s="126"/>
      <c r="AF98" s="126"/>
      <c r="AP98" s="126"/>
      <c r="AZ98" s="126"/>
      <c r="BA98" s="126"/>
      <c r="BB98" s="126"/>
      <c r="BC98" s="126"/>
      <c r="BD98" s="126"/>
      <c r="BE98" s="126"/>
      <c r="BF98" s="126"/>
      <c r="BG98" s="126"/>
      <c r="BJ98" s="126"/>
      <c r="BT98" s="126"/>
      <c r="CD98" s="126"/>
      <c r="CN98" s="126"/>
      <c r="CX98" s="126"/>
      <c r="DH98" s="126"/>
      <c r="DR98" s="126"/>
      <c r="EB98" s="126"/>
      <c r="EL98" s="126"/>
      <c r="EV98" s="126"/>
      <c r="FF98" s="126"/>
      <c r="FP98" s="126"/>
      <c r="FZ98" s="126"/>
      <c r="GJ98" s="126"/>
      <c r="GT98" s="126"/>
      <c r="HD98" s="126"/>
      <c r="HN98" s="126"/>
      <c r="HX98" s="126"/>
    </row>
    <row xmlns:x14ac="http://schemas.microsoft.com/office/spreadsheetml/2009/9/ac" r="99" s="3" customFormat="true" x14ac:dyDescent="0.25">
      <c r="A99" s="400" t="str">
        <f ca="true">IF(ISBLANK('Data Summary'!A101),"",'Data Summary'!A101)</f>
        <v/>
      </c>
      <c r="B99" s="126"/>
      <c r="L99" s="126"/>
      <c r="V99" s="126"/>
      <c r="AF99" s="126"/>
      <c r="AP99" s="126"/>
      <c r="AZ99" s="126"/>
      <c r="BA99" s="126"/>
      <c r="BB99" s="126"/>
      <c r="BC99" s="126"/>
      <c r="BD99" s="126"/>
      <c r="BE99" s="126"/>
      <c r="BF99" s="126"/>
      <c r="BG99" s="126"/>
      <c r="BJ99" s="126"/>
      <c r="BT99" s="126"/>
      <c r="CD99" s="126"/>
      <c r="CN99" s="126"/>
      <c r="CX99" s="126"/>
      <c r="DH99" s="126"/>
      <c r="DR99" s="126"/>
      <c r="EB99" s="126"/>
      <c r="EL99" s="126"/>
      <c r="EV99" s="126"/>
      <c r="FF99" s="126"/>
      <c r="FP99" s="126"/>
      <c r="FZ99" s="126"/>
      <c r="GJ99" s="126"/>
      <c r="GT99" s="126"/>
      <c r="HD99" s="126"/>
      <c r="HN99" s="126"/>
      <c r="HX99" s="126"/>
    </row>
    <row xmlns:x14ac="http://schemas.microsoft.com/office/spreadsheetml/2009/9/ac" r="100" s="3" customFormat="true" x14ac:dyDescent="0.25">
      <c r="A100" s="400" t="str">
        <f ca="true">IF(ISBLANK('Data Summary'!A102),"",'Data Summary'!A102)</f>
        <v/>
      </c>
      <c r="B100" s="126"/>
      <c r="L100" s="126"/>
      <c r="V100" s="126"/>
      <c r="AF100" s="126"/>
      <c r="AP100" s="126"/>
      <c r="AZ100" s="126"/>
      <c r="BA100" s="126"/>
      <c r="BB100" s="126"/>
      <c r="BC100" s="126"/>
      <c r="BD100" s="126"/>
      <c r="BE100" s="126"/>
      <c r="BF100" s="126"/>
      <c r="BG100" s="126"/>
      <c r="BJ100" s="126"/>
      <c r="BT100" s="126"/>
      <c r="CD100" s="126"/>
      <c r="CN100" s="126"/>
      <c r="CX100" s="126"/>
      <c r="DH100" s="126"/>
      <c r="DR100" s="126"/>
      <c r="EB100" s="126"/>
      <c r="EL100" s="126"/>
      <c r="EV100" s="126"/>
      <c r="FF100" s="126"/>
      <c r="FP100" s="126"/>
      <c r="FZ100" s="126"/>
      <c r="GJ100" s="126"/>
      <c r="GT100" s="126"/>
      <c r="HD100" s="126"/>
      <c r="HN100" s="126"/>
      <c r="HX100" s="126"/>
    </row>
    <row xmlns:x14ac="http://schemas.microsoft.com/office/spreadsheetml/2009/9/ac" r="101" s="3" customFormat="true" x14ac:dyDescent="0.25">
      <c r="A101" s="400" t="str">
        <f ca="true">IF(ISBLANK('Data Summary'!A103),"",'Data Summary'!A103)</f>
        <v/>
      </c>
      <c r="B101" s="126"/>
      <c r="L101" s="126"/>
      <c r="V101" s="126"/>
      <c r="AF101" s="126"/>
      <c r="AP101" s="126"/>
      <c r="AZ101" s="126"/>
      <c r="BA101" s="126"/>
      <c r="BB101" s="126"/>
      <c r="BC101" s="126"/>
      <c r="BD101" s="126"/>
      <c r="BE101" s="126"/>
      <c r="BF101" s="126"/>
      <c r="BG101" s="126"/>
      <c r="BJ101" s="126"/>
      <c r="BT101" s="126"/>
      <c r="CD101" s="126"/>
      <c r="CN101" s="126"/>
      <c r="CX101" s="126"/>
      <c r="DH101" s="126"/>
      <c r="DR101" s="126"/>
      <c r="EB101" s="126"/>
      <c r="EL101" s="126"/>
      <c r="EV101" s="126"/>
      <c r="FF101" s="126"/>
      <c r="FP101" s="126"/>
      <c r="FZ101" s="126"/>
      <c r="GJ101" s="126"/>
      <c r="GT101" s="126"/>
      <c r="HD101" s="126"/>
      <c r="HN101" s="126"/>
      <c r="HX101" s="126"/>
    </row>
    <row xmlns:x14ac="http://schemas.microsoft.com/office/spreadsheetml/2009/9/ac" r="102" s="3" customFormat="true" x14ac:dyDescent="0.25">
      <c r="A102" s="400" t="str">
        <f ca="true">IF(ISBLANK('Data Summary'!A104),"",'Data Summary'!A104)</f>
        <v/>
      </c>
      <c r="B102" s="126"/>
      <c r="L102" s="126"/>
      <c r="V102" s="126"/>
      <c r="AF102" s="126"/>
      <c r="AP102" s="126"/>
      <c r="AZ102" s="126"/>
      <c r="BA102" s="126"/>
      <c r="BB102" s="126"/>
      <c r="BC102" s="126"/>
      <c r="BD102" s="126"/>
      <c r="BE102" s="126"/>
      <c r="BF102" s="126"/>
      <c r="BG102" s="126"/>
      <c r="BJ102" s="126"/>
      <c r="BT102" s="126"/>
      <c r="CD102" s="126"/>
      <c r="CN102" s="126"/>
      <c r="CX102" s="126"/>
      <c r="DH102" s="126"/>
      <c r="DR102" s="126"/>
      <c r="EB102" s="126"/>
      <c r="EL102" s="126"/>
      <c r="EV102" s="126"/>
      <c r="FF102" s="126"/>
      <c r="FP102" s="126"/>
      <c r="FZ102" s="126"/>
      <c r="GJ102" s="126"/>
      <c r="GT102" s="126"/>
      <c r="HD102" s="126"/>
      <c r="HN102" s="126"/>
      <c r="HX102" s="126"/>
    </row>
    <row xmlns:x14ac="http://schemas.microsoft.com/office/spreadsheetml/2009/9/ac" r="103" s="3" customFormat="true" x14ac:dyDescent="0.25">
      <c r="A103" s="400" t="str">
        <f ca="true">IF(ISBLANK('Data Summary'!A105),"",'Data Summary'!A105)</f>
        <v/>
      </c>
      <c r="B103" s="126"/>
      <c r="L103" s="126"/>
      <c r="V103" s="126"/>
      <c r="AF103" s="126"/>
      <c r="AP103" s="126"/>
      <c r="AZ103" s="126"/>
      <c r="BA103" s="126"/>
      <c r="BB103" s="126"/>
      <c r="BC103" s="126"/>
      <c r="BD103" s="126"/>
      <c r="BE103" s="126"/>
      <c r="BF103" s="126"/>
      <c r="BG103" s="126"/>
      <c r="BJ103" s="126"/>
      <c r="BT103" s="126"/>
      <c r="CD103" s="126"/>
      <c r="CN103" s="126"/>
      <c r="CX103" s="126"/>
      <c r="DH103" s="126"/>
      <c r="DR103" s="126"/>
      <c r="EB103" s="126"/>
      <c r="EL103" s="126"/>
      <c r="EV103" s="126"/>
      <c r="FF103" s="126"/>
      <c r="FP103" s="126"/>
      <c r="FZ103" s="126"/>
      <c r="GJ103" s="126"/>
      <c r="GT103" s="126"/>
      <c r="HD103" s="126"/>
      <c r="HN103" s="126"/>
      <c r="HX103" s="126"/>
    </row>
    <row xmlns:x14ac="http://schemas.microsoft.com/office/spreadsheetml/2009/9/ac" r="104" s="3" customFormat="true" x14ac:dyDescent="0.25">
      <c r="A104" s="400" t="str">
        <f ca="true">IF(ISBLANK('Data Summary'!A106),"",'Data Summary'!A106)</f>
        <v/>
      </c>
      <c r="B104" s="126"/>
      <c r="L104" s="126"/>
      <c r="V104" s="126"/>
      <c r="AF104" s="126"/>
      <c r="AP104" s="126"/>
      <c r="AZ104" s="126"/>
      <c r="BA104" s="126"/>
      <c r="BB104" s="126"/>
      <c r="BC104" s="126"/>
      <c r="BD104" s="126"/>
      <c r="BE104" s="126"/>
      <c r="BF104" s="126"/>
      <c r="BG104" s="126"/>
      <c r="BJ104" s="126"/>
      <c r="BT104" s="126"/>
      <c r="CD104" s="126"/>
      <c r="CN104" s="126"/>
      <c r="CX104" s="126"/>
      <c r="DH104" s="126"/>
      <c r="DR104" s="126"/>
      <c r="EB104" s="126"/>
      <c r="EL104" s="126"/>
      <c r="EV104" s="126"/>
      <c r="FF104" s="126"/>
      <c r="FP104" s="126"/>
      <c r="FZ104" s="126"/>
      <c r="GJ104" s="126"/>
      <c r="GT104" s="126"/>
      <c r="HD104" s="126"/>
      <c r="HN104" s="126"/>
      <c r="HX104" s="126"/>
    </row>
    <row xmlns:x14ac="http://schemas.microsoft.com/office/spreadsheetml/2009/9/ac" r="105" s="3" customFormat="true" x14ac:dyDescent="0.25">
      <c r="A105" s="400" t="str">
        <f ca="true">IF(ISBLANK('Data Summary'!A107),"",'Data Summary'!A107)</f>
        <v/>
      </c>
      <c r="B105" s="126"/>
      <c r="L105" s="126"/>
      <c r="V105" s="126"/>
      <c r="AF105" s="126"/>
      <c r="AP105" s="126"/>
      <c r="AZ105" s="126"/>
      <c r="BA105" s="126"/>
      <c r="BB105" s="126"/>
      <c r="BC105" s="126"/>
      <c r="BD105" s="126"/>
      <c r="BE105" s="126"/>
      <c r="BF105" s="126"/>
      <c r="BG105" s="126"/>
      <c r="BJ105" s="126"/>
      <c r="BT105" s="126"/>
      <c r="CD105" s="126"/>
      <c r="CN105" s="126"/>
      <c r="CX105" s="126"/>
      <c r="DH105" s="126"/>
      <c r="DR105" s="126"/>
      <c r="EB105" s="126"/>
      <c r="EL105" s="126"/>
      <c r="EV105" s="126"/>
      <c r="FF105" s="126"/>
      <c r="FP105" s="126"/>
      <c r="FZ105" s="126"/>
      <c r="GJ105" s="126"/>
      <c r="GT105" s="126"/>
      <c r="HD105" s="126"/>
      <c r="HN105" s="126"/>
      <c r="HX105" s="126"/>
    </row>
    <row xmlns:x14ac="http://schemas.microsoft.com/office/spreadsheetml/2009/9/ac" r="106" s="3" customFormat="true" x14ac:dyDescent="0.25">
      <c r="A106" s="400" t="str">
        <f ca="true">IF(ISBLANK('Data Summary'!A108),"",'Data Summary'!A108)</f>
        <v/>
      </c>
      <c r="B106" s="126"/>
      <c r="L106" s="126"/>
      <c r="V106" s="126"/>
      <c r="AF106" s="126"/>
      <c r="AP106" s="126"/>
      <c r="AZ106" s="126"/>
      <c r="BA106" s="126"/>
      <c r="BB106" s="126"/>
      <c r="BC106" s="126"/>
      <c r="BD106" s="126"/>
      <c r="BE106" s="126"/>
      <c r="BF106" s="126"/>
      <c r="BG106" s="126"/>
      <c r="BJ106" s="126"/>
      <c r="BT106" s="126"/>
      <c r="CD106" s="126"/>
      <c r="CN106" s="126"/>
      <c r="CX106" s="126"/>
      <c r="DH106" s="126"/>
      <c r="DR106" s="126"/>
      <c r="EB106" s="126"/>
      <c r="EL106" s="126"/>
      <c r="EV106" s="126"/>
      <c r="FF106" s="126"/>
      <c r="FP106" s="126"/>
      <c r="FZ106" s="126"/>
      <c r="GJ106" s="126"/>
      <c r="GT106" s="126"/>
      <c r="HD106" s="126"/>
      <c r="HN106" s="126"/>
      <c r="HX106" s="126"/>
    </row>
    <row xmlns:x14ac="http://schemas.microsoft.com/office/spreadsheetml/2009/9/ac" r="107" s="3" customFormat="true" x14ac:dyDescent="0.25">
      <c r="A107" s="400" t="str">
        <f ca="true">IF(ISBLANK('Data Summary'!A109),"",'Data Summary'!A109)</f>
        <v/>
      </c>
      <c r="B107" s="126"/>
      <c r="L107" s="126"/>
      <c r="V107" s="126"/>
      <c r="AF107" s="126"/>
      <c r="AP107" s="126"/>
      <c r="AZ107" s="126"/>
      <c r="BA107" s="126"/>
      <c r="BB107" s="126"/>
      <c r="BC107" s="126"/>
      <c r="BD107" s="126"/>
      <c r="BE107" s="126"/>
      <c r="BF107" s="126"/>
      <c r="BG107" s="126"/>
      <c r="BJ107" s="126"/>
      <c r="BT107" s="126"/>
      <c r="CD107" s="126"/>
      <c r="CN107" s="126"/>
      <c r="CX107" s="126"/>
      <c r="DH107" s="126"/>
      <c r="DR107" s="126"/>
      <c r="EB107" s="126"/>
      <c r="EL107" s="126"/>
      <c r="EV107" s="126"/>
      <c r="FF107" s="126"/>
      <c r="FP107" s="126"/>
      <c r="FZ107" s="126"/>
      <c r="GJ107" s="126"/>
      <c r="GT107" s="126"/>
      <c r="HD107" s="126"/>
      <c r="HN107" s="126"/>
      <c r="HX107" s="126"/>
    </row>
    <row xmlns:x14ac="http://schemas.microsoft.com/office/spreadsheetml/2009/9/ac" r="108" s="3" customFormat="true" x14ac:dyDescent="0.25">
      <c r="A108" s="400" t="str">
        <f ca="true">IF(ISBLANK('Data Summary'!A110),"",'Data Summary'!A110)</f>
        <v/>
      </c>
      <c r="B108" s="126"/>
      <c r="L108" s="126"/>
      <c r="V108" s="126"/>
      <c r="AF108" s="126"/>
      <c r="AP108" s="126"/>
      <c r="AZ108" s="126"/>
      <c r="BA108" s="126"/>
      <c r="BB108" s="126"/>
      <c r="BC108" s="126"/>
      <c r="BD108" s="126"/>
      <c r="BE108" s="126"/>
      <c r="BF108" s="126"/>
      <c r="BG108" s="126"/>
      <c r="BJ108" s="126"/>
      <c r="BT108" s="126"/>
      <c r="CD108" s="126"/>
      <c r="CN108" s="126"/>
      <c r="CX108" s="126"/>
      <c r="DH108" s="126"/>
      <c r="DR108" s="126"/>
      <c r="EB108" s="126"/>
      <c r="EL108" s="126"/>
      <c r="EV108" s="126"/>
      <c r="FF108" s="126"/>
      <c r="FP108" s="126"/>
      <c r="FZ108" s="126"/>
      <c r="GJ108" s="126"/>
      <c r="GT108" s="126"/>
      <c r="HD108" s="126"/>
      <c r="HN108" s="126"/>
      <c r="HX108" s="126"/>
    </row>
    <row xmlns:x14ac="http://schemas.microsoft.com/office/spreadsheetml/2009/9/ac" r="109" s="3" customFormat="true" x14ac:dyDescent="0.25">
      <c r="A109" s="400" t="str">
        <f ca="true">IF(ISBLANK('Data Summary'!A111),"",'Data Summary'!A111)</f>
        <v/>
      </c>
      <c r="B109" s="126"/>
      <c r="L109" s="126"/>
      <c r="V109" s="126"/>
      <c r="AF109" s="126"/>
      <c r="AP109" s="126"/>
      <c r="AZ109" s="126"/>
      <c r="BA109" s="126"/>
      <c r="BB109" s="126"/>
      <c r="BC109" s="126"/>
      <c r="BD109" s="126"/>
      <c r="BE109" s="126"/>
      <c r="BF109" s="126"/>
      <c r="BG109" s="126"/>
      <c r="BJ109" s="126"/>
      <c r="BT109" s="126"/>
      <c r="CD109" s="126"/>
      <c r="CN109" s="126"/>
      <c r="CX109" s="126"/>
      <c r="DH109" s="126"/>
      <c r="DR109" s="126"/>
      <c r="EB109" s="126"/>
      <c r="EL109" s="126"/>
      <c r="EV109" s="126"/>
      <c r="FF109" s="126"/>
      <c r="FP109" s="126"/>
      <c r="FZ109" s="126"/>
      <c r="GJ109" s="126"/>
      <c r="GT109" s="126"/>
      <c r="HD109" s="126"/>
      <c r="HN109" s="126"/>
      <c r="HX109" s="126"/>
    </row>
    <row xmlns:x14ac="http://schemas.microsoft.com/office/spreadsheetml/2009/9/ac" r="110" s="3" customFormat="true" x14ac:dyDescent="0.25">
      <c r="A110" s="400" t="str">
        <f ca="true">IF(ISBLANK('Data Summary'!A112),"",'Data Summary'!A112)</f>
        <v/>
      </c>
      <c r="B110" s="126"/>
      <c r="L110" s="126"/>
      <c r="V110" s="126"/>
      <c r="AF110" s="126"/>
      <c r="AP110" s="126"/>
      <c r="AZ110" s="126"/>
      <c r="BA110" s="126"/>
      <c r="BB110" s="126"/>
      <c r="BC110" s="126"/>
      <c r="BD110" s="126"/>
      <c r="BE110" s="126"/>
      <c r="BF110" s="126"/>
      <c r="BG110" s="126"/>
      <c r="BJ110" s="126"/>
      <c r="BT110" s="126"/>
      <c r="CD110" s="126"/>
      <c r="CN110" s="126"/>
      <c r="CX110" s="126"/>
      <c r="DH110" s="126"/>
      <c r="DR110" s="126"/>
      <c r="EB110" s="126"/>
      <c r="EL110" s="126"/>
      <c r="EV110" s="126"/>
      <c r="FF110" s="126"/>
      <c r="FP110" s="126"/>
      <c r="FZ110" s="126"/>
      <c r="GJ110" s="126"/>
      <c r="GT110" s="126"/>
      <c r="HD110" s="126"/>
      <c r="HN110" s="126"/>
      <c r="HX110" s="126"/>
    </row>
    <row xmlns:x14ac="http://schemas.microsoft.com/office/spreadsheetml/2009/9/ac" r="111" s="3" customFormat="true" x14ac:dyDescent="0.25">
      <c r="A111" s="400" t="str">
        <f ca="true">IF(ISBLANK('Data Summary'!A113),"",'Data Summary'!A113)</f>
        <v/>
      </c>
      <c r="B111" s="126"/>
      <c r="L111" s="126"/>
      <c r="V111" s="126"/>
      <c r="AF111" s="126"/>
      <c r="AP111" s="126"/>
      <c r="AZ111" s="126"/>
      <c r="BA111" s="126"/>
      <c r="BB111" s="126"/>
      <c r="BC111" s="126"/>
      <c r="BD111" s="126"/>
      <c r="BE111" s="126"/>
      <c r="BF111" s="126"/>
      <c r="BG111" s="126"/>
      <c r="BJ111" s="126"/>
      <c r="BT111" s="126"/>
      <c r="CD111" s="126"/>
      <c r="CN111" s="126"/>
      <c r="CX111" s="126"/>
      <c r="DH111" s="126"/>
      <c r="DR111" s="126"/>
      <c r="EB111" s="126"/>
      <c r="EL111" s="126"/>
      <c r="EV111" s="126"/>
      <c r="FF111" s="126"/>
      <c r="FP111" s="126"/>
      <c r="FZ111" s="126"/>
      <c r="GJ111" s="126"/>
      <c r="GT111" s="126"/>
      <c r="HD111" s="126"/>
      <c r="HN111" s="126"/>
      <c r="HX111" s="126"/>
    </row>
    <row xmlns:x14ac="http://schemas.microsoft.com/office/spreadsheetml/2009/9/ac" r="112" s="3" customFormat="true" x14ac:dyDescent="0.25">
      <c r="A112" s="400" t="str">
        <f ca="true">IF(ISBLANK('Data Summary'!A114),"",'Data Summary'!A114)</f>
        <v/>
      </c>
      <c r="B112" s="126"/>
      <c r="L112" s="126"/>
      <c r="V112" s="126"/>
      <c r="AF112" s="126"/>
      <c r="AP112" s="126"/>
      <c r="AZ112" s="126"/>
      <c r="BA112" s="126"/>
      <c r="BB112" s="126"/>
      <c r="BC112" s="126"/>
      <c r="BD112" s="126"/>
      <c r="BE112" s="126"/>
      <c r="BF112" s="126"/>
      <c r="BG112" s="126"/>
      <c r="BJ112" s="126"/>
      <c r="BT112" s="126"/>
      <c r="CD112" s="126"/>
      <c r="CN112" s="126"/>
      <c r="CX112" s="126"/>
      <c r="DH112" s="126"/>
      <c r="DR112" s="126"/>
      <c r="EB112" s="126"/>
      <c r="EL112" s="126"/>
      <c r="EV112" s="126"/>
      <c r="FF112" s="126"/>
      <c r="FP112" s="126"/>
      <c r="FZ112" s="126"/>
      <c r="GJ112" s="126"/>
      <c r="GT112" s="126"/>
      <c r="HD112" s="126"/>
      <c r="HN112" s="126"/>
      <c r="HX112" s="126"/>
    </row>
    <row xmlns:x14ac="http://schemas.microsoft.com/office/spreadsheetml/2009/9/ac" r="113" s="3" customFormat="true" x14ac:dyDescent="0.25">
      <c r="A113" s="400" t="str">
        <f ca="true">IF(ISBLANK('Data Summary'!A115),"",'Data Summary'!A115)</f>
        <v/>
      </c>
      <c r="B113" s="126"/>
      <c r="L113" s="126"/>
      <c r="V113" s="126"/>
      <c r="AF113" s="126"/>
      <c r="AP113" s="126"/>
      <c r="AZ113" s="126"/>
      <c r="BA113" s="126"/>
      <c r="BB113" s="126"/>
      <c r="BC113" s="126"/>
      <c r="BD113" s="126"/>
      <c r="BE113" s="126"/>
      <c r="BF113" s="126"/>
      <c r="BG113" s="126"/>
      <c r="BJ113" s="126"/>
      <c r="BT113" s="126"/>
      <c r="CD113" s="126"/>
      <c r="CN113" s="126"/>
      <c r="CX113" s="126"/>
      <c r="DH113" s="126"/>
      <c r="DR113" s="126"/>
      <c r="EB113" s="126"/>
      <c r="EL113" s="126"/>
      <c r="EV113" s="126"/>
      <c r="FF113" s="126"/>
      <c r="FP113" s="126"/>
      <c r="FZ113" s="126"/>
      <c r="GJ113" s="126"/>
      <c r="GT113" s="126"/>
      <c r="HD113" s="126"/>
      <c r="HN113" s="126"/>
      <c r="HX113" s="126"/>
    </row>
    <row xmlns:x14ac="http://schemas.microsoft.com/office/spreadsheetml/2009/9/ac" r="114" s="3" customFormat="true" x14ac:dyDescent="0.25">
      <c r="A114" s="400" t="str">
        <f ca="true">IF(ISBLANK('Data Summary'!A116),"",'Data Summary'!A116)</f>
        <v/>
      </c>
      <c r="B114" s="126"/>
      <c r="L114" s="126"/>
      <c r="V114" s="126"/>
      <c r="AF114" s="126"/>
      <c r="AP114" s="126"/>
      <c r="AZ114" s="126"/>
      <c r="BA114" s="126"/>
      <c r="BB114" s="126"/>
      <c r="BC114" s="126"/>
      <c r="BD114" s="126"/>
      <c r="BE114" s="126"/>
      <c r="BF114" s="126"/>
      <c r="BG114" s="126"/>
      <c r="BJ114" s="126"/>
      <c r="BT114" s="126"/>
      <c r="CD114" s="126"/>
      <c r="CN114" s="126"/>
      <c r="CX114" s="126"/>
      <c r="DH114" s="126"/>
      <c r="DR114" s="126"/>
      <c r="EB114" s="126"/>
      <c r="EL114" s="126"/>
      <c r="EV114" s="126"/>
      <c r="FF114" s="126"/>
      <c r="FP114" s="126"/>
      <c r="FZ114" s="126"/>
      <c r="GJ114" s="126"/>
      <c r="GT114" s="126"/>
      <c r="HD114" s="126"/>
      <c r="HN114" s="126"/>
      <c r="HX114" s="126"/>
    </row>
    <row xmlns:x14ac="http://schemas.microsoft.com/office/spreadsheetml/2009/9/ac" r="115" s="3" customFormat="true" x14ac:dyDescent="0.25">
      <c r="A115" s="400" t="str">
        <f ca="true">IF(ISBLANK('Data Summary'!A117),"",'Data Summary'!A117)</f>
        <v/>
      </c>
      <c r="B115" s="126"/>
      <c r="L115" s="126"/>
      <c r="V115" s="126"/>
      <c r="AF115" s="126"/>
      <c r="AP115" s="126"/>
      <c r="AZ115" s="126"/>
      <c r="BA115" s="126"/>
      <c r="BB115" s="126"/>
      <c r="BC115" s="126"/>
      <c r="BD115" s="126"/>
      <c r="BE115" s="126"/>
      <c r="BF115" s="126"/>
      <c r="BG115" s="126"/>
      <c r="BJ115" s="126"/>
      <c r="BT115" s="126"/>
      <c r="CD115" s="126"/>
      <c r="CN115" s="126"/>
      <c r="CX115" s="126"/>
      <c r="DH115" s="126"/>
      <c r="DR115" s="126"/>
      <c r="EB115" s="126"/>
      <c r="EL115" s="126"/>
      <c r="EV115" s="126"/>
      <c r="FF115" s="126"/>
      <c r="FP115" s="126"/>
      <c r="FZ115" s="126"/>
      <c r="GJ115" s="126"/>
      <c r="GT115" s="126"/>
      <c r="HD115" s="126"/>
      <c r="HN115" s="126"/>
      <c r="HX115" s="126"/>
    </row>
    <row xmlns:x14ac="http://schemas.microsoft.com/office/spreadsheetml/2009/9/ac" r="116" s="3" customFormat="true" x14ac:dyDescent="0.25">
      <c r="A116" s="400" t="str">
        <f ca="true">IF(ISBLANK('Data Summary'!A118),"",'Data Summary'!A118)</f>
        <v/>
      </c>
      <c r="B116" s="126"/>
      <c r="L116" s="126"/>
      <c r="V116" s="126"/>
      <c r="AF116" s="126"/>
      <c r="AP116" s="126"/>
      <c r="AZ116" s="126"/>
      <c r="BA116" s="126"/>
      <c r="BB116" s="126"/>
      <c r="BC116" s="126"/>
      <c r="BD116" s="126"/>
      <c r="BE116" s="126"/>
      <c r="BF116" s="126"/>
      <c r="BG116" s="126"/>
      <c r="BJ116" s="126"/>
      <c r="BT116" s="126"/>
      <c r="CD116" s="126"/>
      <c r="CN116" s="126"/>
      <c r="CX116" s="126"/>
      <c r="DH116" s="126"/>
      <c r="DR116" s="126"/>
      <c r="EB116" s="126"/>
      <c r="EL116" s="126"/>
      <c r="EV116" s="126"/>
      <c r="FF116" s="126"/>
      <c r="FP116" s="126"/>
      <c r="FZ116" s="126"/>
      <c r="GJ116" s="126"/>
      <c r="GT116" s="126"/>
      <c r="HD116" s="126"/>
      <c r="HN116" s="126"/>
      <c r="HX116" s="126"/>
    </row>
    <row xmlns:x14ac="http://schemas.microsoft.com/office/spreadsheetml/2009/9/ac" r="117" s="3" customFormat="true" x14ac:dyDescent="0.25">
      <c r="A117" s="400" t="str">
        <f ca="true">IF(ISBLANK('Data Summary'!A119),"",'Data Summary'!A119)</f>
        <v/>
      </c>
      <c r="B117" s="126"/>
      <c r="L117" s="126"/>
      <c r="V117" s="126"/>
      <c r="AF117" s="126"/>
      <c r="AP117" s="126"/>
      <c r="AZ117" s="126"/>
      <c r="BA117" s="126"/>
      <c r="BB117" s="126"/>
      <c r="BC117" s="126"/>
      <c r="BD117" s="126"/>
      <c r="BE117" s="126"/>
      <c r="BF117" s="126"/>
      <c r="BG117" s="126"/>
      <c r="BJ117" s="126"/>
      <c r="BT117" s="126"/>
      <c r="CD117" s="126"/>
      <c r="CN117" s="126"/>
      <c r="CX117" s="126"/>
      <c r="DH117" s="126"/>
      <c r="DR117" s="126"/>
      <c r="EB117" s="126"/>
      <c r="EL117" s="126"/>
      <c r="EV117" s="126"/>
      <c r="FF117" s="126"/>
      <c r="FP117" s="126"/>
      <c r="FZ117" s="126"/>
      <c r="GJ117" s="126"/>
      <c r="GT117" s="126"/>
      <c r="HD117" s="126"/>
      <c r="HN117" s="126"/>
      <c r="HX117" s="126"/>
    </row>
    <row xmlns:x14ac="http://schemas.microsoft.com/office/spreadsheetml/2009/9/ac" r="118" s="3" customFormat="true" x14ac:dyDescent="0.25">
      <c r="A118" s="400" t="str">
        <f ca="true">IF(ISBLANK('Data Summary'!A120),"",'Data Summary'!A120)</f>
        <v/>
      </c>
      <c r="B118" s="126"/>
      <c r="L118" s="126"/>
      <c r="V118" s="126"/>
      <c r="AF118" s="126"/>
      <c r="AP118" s="126"/>
      <c r="AZ118" s="126"/>
      <c r="BA118" s="126"/>
      <c r="BB118" s="126"/>
      <c r="BC118" s="126"/>
      <c r="BD118" s="126"/>
      <c r="BE118" s="126"/>
      <c r="BF118" s="126"/>
      <c r="BG118" s="126"/>
      <c r="BJ118" s="126"/>
      <c r="BT118" s="126"/>
      <c r="CD118" s="126"/>
      <c r="CN118" s="126"/>
      <c r="CX118" s="126"/>
      <c r="DH118" s="126"/>
      <c r="DR118" s="126"/>
      <c r="EB118" s="126"/>
      <c r="EL118" s="126"/>
      <c r="EV118" s="126"/>
      <c r="FF118" s="126"/>
      <c r="FP118" s="126"/>
      <c r="FZ118" s="126"/>
      <c r="GJ118" s="126"/>
      <c r="GT118" s="126"/>
      <c r="HD118" s="126"/>
      <c r="HN118" s="126"/>
      <c r="HX118" s="126"/>
    </row>
    <row xmlns:x14ac="http://schemas.microsoft.com/office/spreadsheetml/2009/9/ac" r="119" s="3" customFormat="true" x14ac:dyDescent="0.25">
      <c r="A119" s="400" t="str">
        <f ca="true">IF(ISBLANK('Data Summary'!A121),"",'Data Summary'!A121)</f>
        <v/>
      </c>
      <c r="B119" s="126"/>
      <c r="L119" s="126"/>
      <c r="V119" s="126"/>
      <c r="AF119" s="126"/>
      <c r="AP119" s="126"/>
      <c r="AZ119" s="126"/>
      <c r="BA119" s="126"/>
      <c r="BB119" s="126"/>
      <c r="BC119" s="126"/>
      <c r="BD119" s="126"/>
      <c r="BE119" s="126"/>
      <c r="BF119" s="126"/>
      <c r="BG119" s="126"/>
      <c r="BJ119" s="126"/>
      <c r="BT119" s="126"/>
      <c r="CD119" s="126"/>
      <c r="CN119" s="126"/>
      <c r="CX119" s="126"/>
      <c r="DH119" s="126"/>
      <c r="DR119" s="126"/>
      <c r="EB119" s="126"/>
      <c r="EL119" s="126"/>
      <c r="EV119" s="126"/>
      <c r="FF119" s="126"/>
      <c r="FP119" s="126"/>
      <c r="FZ119" s="126"/>
      <c r="GJ119" s="126"/>
      <c r="GT119" s="126"/>
      <c r="HD119" s="126"/>
      <c r="HN119" s="126"/>
      <c r="HX119" s="126"/>
    </row>
    <row xmlns:x14ac="http://schemas.microsoft.com/office/spreadsheetml/2009/9/ac" r="120" s="3" customFormat="true" x14ac:dyDescent="0.25">
      <c r="A120" s="400" t="str">
        <f ca="true">IF(ISBLANK('Data Summary'!A122),"",'Data Summary'!A122)</f>
        <v/>
      </c>
      <c r="B120" s="126"/>
      <c r="L120" s="126"/>
      <c r="V120" s="126"/>
      <c r="AF120" s="126"/>
      <c r="AP120" s="126"/>
      <c r="AZ120" s="126"/>
      <c r="BA120" s="126"/>
      <c r="BB120" s="126"/>
      <c r="BC120" s="126"/>
      <c r="BD120" s="126"/>
      <c r="BE120" s="126"/>
      <c r="BF120" s="126"/>
      <c r="BG120" s="126"/>
      <c r="BJ120" s="126"/>
      <c r="BT120" s="126"/>
      <c r="CD120" s="126"/>
      <c r="CN120" s="126"/>
      <c r="CX120" s="126"/>
      <c r="DH120" s="126"/>
      <c r="DR120" s="126"/>
      <c r="EB120" s="126"/>
      <c r="EL120" s="126"/>
      <c r="EV120" s="126"/>
      <c r="FF120" s="126"/>
      <c r="FP120" s="126"/>
      <c r="FZ120" s="126"/>
      <c r="GJ120" s="126"/>
      <c r="GT120" s="126"/>
      <c r="HD120" s="126"/>
      <c r="HN120" s="126"/>
      <c r="HX120" s="126"/>
    </row>
    <row xmlns:x14ac="http://schemas.microsoft.com/office/spreadsheetml/2009/9/ac" r="121" s="3" customFormat="true" x14ac:dyDescent="0.25">
      <c r="A121" s="400" t="str">
        <f ca="true">IF(ISBLANK('Data Summary'!A123),"",'Data Summary'!A123)</f>
        <v/>
      </c>
      <c r="B121" s="126"/>
      <c r="L121" s="126"/>
      <c r="V121" s="126"/>
      <c r="AF121" s="126"/>
      <c r="AP121" s="126"/>
      <c r="AZ121" s="126"/>
      <c r="BA121" s="126"/>
      <c r="BB121" s="126"/>
      <c r="BC121" s="126"/>
      <c r="BD121" s="126"/>
      <c r="BE121" s="126"/>
      <c r="BF121" s="126"/>
      <c r="BG121" s="126"/>
      <c r="BJ121" s="126"/>
      <c r="BT121" s="126"/>
      <c r="CD121" s="126"/>
      <c r="CN121" s="126"/>
      <c r="CX121" s="126"/>
      <c r="DH121" s="126"/>
      <c r="DR121" s="126"/>
      <c r="EB121" s="126"/>
      <c r="EL121" s="126"/>
      <c r="EV121" s="126"/>
      <c r="FF121" s="126"/>
      <c r="FP121" s="126"/>
      <c r="FZ121" s="126"/>
      <c r="GJ121" s="126"/>
      <c r="GT121" s="126"/>
      <c r="HD121" s="126"/>
      <c r="HN121" s="126"/>
      <c r="HX121" s="126"/>
    </row>
    <row xmlns:x14ac="http://schemas.microsoft.com/office/spreadsheetml/2009/9/ac" r="122" s="3" customFormat="true" x14ac:dyDescent="0.25">
      <c r="A122" s="400" t="str">
        <f ca="true">IF(ISBLANK('Data Summary'!A124),"",'Data Summary'!A124)</f>
        <v/>
      </c>
      <c r="B122" s="126"/>
      <c r="L122" s="126"/>
      <c r="V122" s="126"/>
      <c r="AF122" s="126"/>
      <c r="AP122" s="126"/>
      <c r="AZ122" s="126"/>
      <c r="BA122" s="126"/>
      <c r="BB122" s="126"/>
      <c r="BC122" s="126"/>
      <c r="BD122" s="126"/>
      <c r="BE122" s="126"/>
      <c r="BF122" s="126"/>
      <c r="BG122" s="126"/>
      <c r="BJ122" s="126"/>
      <c r="BT122" s="126"/>
      <c r="CD122" s="126"/>
      <c r="CN122" s="126"/>
      <c r="CX122" s="126"/>
      <c r="DH122" s="126"/>
      <c r="DR122" s="126"/>
      <c r="EB122" s="126"/>
      <c r="EL122" s="126"/>
      <c r="EV122" s="126"/>
      <c r="FF122" s="126"/>
      <c r="FP122" s="126"/>
      <c r="FZ122" s="126"/>
      <c r="GJ122" s="126"/>
      <c r="GT122" s="126"/>
      <c r="HD122" s="126"/>
      <c r="HN122" s="126"/>
      <c r="HX122" s="126"/>
    </row>
    <row xmlns:x14ac="http://schemas.microsoft.com/office/spreadsheetml/2009/9/ac" r="123" s="3" customFormat="true" x14ac:dyDescent="0.25">
      <c r="A123" s="400" t="str">
        <f ca="true">IF(ISBLANK('Data Summary'!A125),"",'Data Summary'!A125)</f>
        <v/>
      </c>
      <c r="B123" s="126"/>
      <c r="L123" s="126"/>
      <c r="V123" s="126"/>
      <c r="AF123" s="126"/>
      <c r="AP123" s="126"/>
      <c r="AZ123" s="126"/>
      <c r="BA123" s="126"/>
      <c r="BB123" s="126"/>
      <c r="BC123" s="126"/>
      <c r="BD123" s="126"/>
      <c r="BE123" s="126"/>
      <c r="BF123" s="126"/>
      <c r="BG123" s="126"/>
      <c r="BJ123" s="126"/>
      <c r="BT123" s="126"/>
      <c r="CD123" s="126"/>
      <c r="CN123" s="126"/>
      <c r="CX123" s="126"/>
      <c r="DH123" s="126"/>
      <c r="DR123" s="126"/>
      <c r="EB123" s="126"/>
      <c r="EL123" s="126"/>
      <c r="EV123" s="126"/>
      <c r="FF123" s="126"/>
      <c r="FP123" s="126"/>
      <c r="FZ123" s="126"/>
      <c r="GJ123" s="126"/>
      <c r="GT123" s="126"/>
      <c r="HD123" s="126"/>
      <c r="HN123" s="126"/>
      <c r="HX123" s="126"/>
    </row>
    <row xmlns:x14ac="http://schemas.microsoft.com/office/spreadsheetml/2009/9/ac" r="124" s="3" customFormat="true" x14ac:dyDescent="0.25">
      <c r="A124" s="400" t="str">
        <f ca="true">IF(ISBLANK('Data Summary'!A126),"",'Data Summary'!A126)</f>
        <v/>
      </c>
      <c r="B124" s="126"/>
      <c r="L124" s="126"/>
      <c r="V124" s="126"/>
      <c r="AF124" s="126"/>
      <c r="AP124" s="126"/>
      <c r="AZ124" s="126"/>
      <c r="BA124" s="126"/>
      <c r="BB124" s="126"/>
      <c r="BC124" s="126"/>
      <c r="BD124" s="126"/>
      <c r="BE124" s="126"/>
      <c r="BF124" s="126"/>
      <c r="BG124" s="126"/>
      <c r="BJ124" s="126"/>
      <c r="BT124" s="126"/>
      <c r="CD124" s="126"/>
      <c r="CN124" s="126"/>
      <c r="CX124" s="126"/>
      <c r="DH124" s="126"/>
      <c r="DR124" s="126"/>
      <c r="EB124" s="126"/>
      <c r="EL124" s="126"/>
      <c r="EV124" s="126"/>
      <c r="FF124" s="126"/>
      <c r="FP124" s="126"/>
      <c r="FZ124" s="126"/>
      <c r="GJ124" s="126"/>
      <c r="GT124" s="126"/>
      <c r="HD124" s="126"/>
      <c r="HN124" s="126"/>
      <c r="HX124" s="126"/>
    </row>
    <row xmlns:x14ac="http://schemas.microsoft.com/office/spreadsheetml/2009/9/ac" r="125" s="3" customFormat="true" x14ac:dyDescent="0.25">
      <c r="A125" s="400" t="str">
        <f ca="true">IF(ISBLANK('Data Summary'!A127),"",'Data Summary'!A127)</f>
        <v/>
      </c>
      <c r="B125" s="126"/>
      <c r="L125" s="126"/>
      <c r="V125" s="126"/>
      <c r="AF125" s="126"/>
      <c r="AP125" s="126"/>
      <c r="AZ125" s="126"/>
      <c r="BA125" s="126"/>
      <c r="BB125" s="126"/>
      <c r="BC125" s="126"/>
      <c r="BD125" s="126"/>
      <c r="BE125" s="126"/>
      <c r="BF125" s="126"/>
      <c r="BG125" s="126"/>
      <c r="BJ125" s="126"/>
      <c r="BT125" s="126"/>
      <c r="CD125" s="126"/>
      <c r="CN125" s="126"/>
      <c r="CX125" s="126"/>
      <c r="DH125" s="126"/>
      <c r="DR125" s="126"/>
      <c r="EB125" s="126"/>
      <c r="EL125" s="126"/>
      <c r="EV125" s="126"/>
      <c r="FF125" s="126"/>
      <c r="FP125" s="126"/>
      <c r="FZ125" s="126"/>
      <c r="GJ125" s="126"/>
      <c r="GT125" s="126"/>
      <c r="HD125" s="126"/>
      <c r="HN125" s="126"/>
      <c r="HX125" s="126"/>
    </row>
    <row xmlns:x14ac="http://schemas.microsoft.com/office/spreadsheetml/2009/9/ac" r="126" s="3" customFormat="true" x14ac:dyDescent="0.25">
      <c r="A126" s="400" t="str">
        <f ca="true">IF(ISBLANK('Data Summary'!A128),"",'Data Summary'!A128)</f>
        <v/>
      </c>
      <c r="B126" s="126"/>
      <c r="L126" s="126"/>
      <c r="V126" s="126"/>
      <c r="AF126" s="126"/>
      <c r="AP126" s="126"/>
      <c r="AZ126" s="126"/>
      <c r="BA126" s="126"/>
      <c r="BB126" s="126"/>
      <c r="BC126" s="126"/>
      <c r="BD126" s="126"/>
      <c r="BE126" s="126"/>
      <c r="BF126" s="126"/>
      <c r="BG126" s="126"/>
      <c r="BJ126" s="126"/>
      <c r="BT126" s="126"/>
      <c r="CD126" s="126"/>
      <c r="CN126" s="126"/>
      <c r="CX126" s="126"/>
      <c r="DH126" s="126"/>
      <c r="DR126" s="126"/>
      <c r="EB126" s="126"/>
      <c r="EL126" s="126"/>
      <c r="EV126" s="126"/>
      <c r="FF126" s="126"/>
      <c r="FP126" s="126"/>
      <c r="FZ126" s="126"/>
      <c r="GJ126" s="126"/>
      <c r="GT126" s="126"/>
      <c r="HD126" s="126"/>
      <c r="HN126" s="126"/>
      <c r="HX126" s="126"/>
    </row>
    <row xmlns:x14ac="http://schemas.microsoft.com/office/spreadsheetml/2009/9/ac" r="127" s="3" customFormat="true" x14ac:dyDescent="0.25">
      <c r="A127" s="400" t="str">
        <f ca="true">IF(ISBLANK('Data Summary'!A129),"",'Data Summary'!A129)</f>
        <v/>
      </c>
      <c r="B127" s="126"/>
      <c r="L127" s="126"/>
      <c r="V127" s="126"/>
      <c r="AF127" s="126"/>
      <c r="AP127" s="126"/>
      <c r="AZ127" s="126"/>
      <c r="BA127" s="126"/>
      <c r="BB127" s="126"/>
      <c r="BC127" s="126"/>
      <c r="BD127" s="126"/>
      <c r="BE127" s="126"/>
      <c r="BF127" s="126"/>
      <c r="BG127" s="126"/>
      <c r="BJ127" s="126"/>
      <c r="BT127" s="126"/>
      <c r="CD127" s="126"/>
      <c r="CN127" s="126"/>
      <c r="CX127" s="126"/>
      <c r="DH127" s="126"/>
      <c r="DR127" s="126"/>
      <c r="EB127" s="126"/>
      <c r="EL127" s="126"/>
      <c r="EV127" s="126"/>
      <c r="FF127" s="126"/>
      <c r="FP127" s="126"/>
      <c r="FZ127" s="126"/>
      <c r="GJ127" s="126"/>
      <c r="GT127" s="126"/>
      <c r="HD127" s="126"/>
      <c r="HN127" s="126"/>
      <c r="HX127" s="126"/>
    </row>
    <row xmlns:x14ac="http://schemas.microsoft.com/office/spreadsheetml/2009/9/ac" r="128" s="3" customFormat="true" x14ac:dyDescent="0.25">
      <c r="A128" s="400" t="str">
        <f ca="true">IF(ISBLANK('Data Summary'!A130),"",'Data Summary'!A130)</f>
        <v/>
      </c>
      <c r="B128" s="126"/>
      <c r="L128" s="126"/>
      <c r="V128" s="126"/>
      <c r="AF128" s="126"/>
      <c r="AP128" s="126"/>
      <c r="AZ128" s="126"/>
      <c r="BA128" s="126"/>
      <c r="BB128" s="126"/>
      <c r="BC128" s="126"/>
      <c r="BD128" s="126"/>
      <c r="BE128" s="126"/>
      <c r="BF128" s="126"/>
      <c r="BG128" s="126"/>
      <c r="BJ128" s="126"/>
      <c r="BT128" s="126"/>
      <c r="CD128" s="126"/>
      <c r="CN128" s="126"/>
      <c r="CX128" s="126"/>
      <c r="DH128" s="126"/>
      <c r="DR128" s="126"/>
      <c r="EB128" s="126"/>
      <c r="EL128" s="126"/>
      <c r="EV128" s="126"/>
      <c r="FF128" s="126"/>
      <c r="FP128" s="126"/>
      <c r="FZ128" s="126"/>
      <c r="GJ128" s="126"/>
      <c r="GT128" s="126"/>
      <c r="HD128" s="126"/>
      <c r="HN128" s="126"/>
      <c r="HX128" s="126"/>
    </row>
    <row xmlns:x14ac="http://schemas.microsoft.com/office/spreadsheetml/2009/9/ac" r="129" s="3" customFormat="true" x14ac:dyDescent="0.25">
      <c r="A129" s="400" t="str">
        <f ca="true">IF(ISBLANK('Data Summary'!A131),"",'Data Summary'!A131)</f>
        <v/>
      </c>
      <c r="B129" s="126"/>
      <c r="L129" s="126"/>
      <c r="V129" s="126"/>
      <c r="AF129" s="126"/>
      <c r="AP129" s="126"/>
      <c r="AZ129" s="126"/>
      <c r="BA129" s="126"/>
      <c r="BB129" s="126"/>
      <c r="BC129" s="126"/>
      <c r="BD129" s="126"/>
      <c r="BE129" s="126"/>
      <c r="BF129" s="126"/>
      <c r="BG129" s="126"/>
      <c r="BJ129" s="126"/>
      <c r="BT129" s="126"/>
      <c r="CD129" s="126"/>
      <c r="CN129" s="126"/>
      <c r="CX129" s="126"/>
      <c r="DH129" s="126"/>
      <c r="DR129" s="126"/>
      <c r="EB129" s="126"/>
      <c r="EL129" s="126"/>
      <c r="EV129" s="126"/>
      <c r="FF129" s="126"/>
      <c r="FP129" s="126"/>
      <c r="FZ129" s="126"/>
      <c r="GJ129" s="126"/>
      <c r="GT129" s="126"/>
      <c r="HD129" s="126"/>
      <c r="HN129" s="126"/>
      <c r="HX129" s="126"/>
    </row>
    <row xmlns:x14ac="http://schemas.microsoft.com/office/spreadsheetml/2009/9/ac" r="130" s="3" customFormat="true" x14ac:dyDescent="0.25">
      <c r="A130" s="400" t="str">
        <f ca="true">IF(ISBLANK('Data Summary'!A132),"",'Data Summary'!A132)</f>
        <v/>
      </c>
      <c r="B130" s="126"/>
      <c r="L130" s="126"/>
      <c r="V130" s="126"/>
      <c r="AF130" s="126"/>
      <c r="AP130" s="126"/>
      <c r="AZ130" s="126"/>
      <c r="BA130" s="126"/>
      <c r="BB130" s="126"/>
      <c r="BC130" s="126"/>
      <c r="BD130" s="126"/>
      <c r="BE130" s="126"/>
      <c r="BF130" s="126"/>
      <c r="BG130" s="126"/>
      <c r="BJ130" s="126"/>
      <c r="BT130" s="126"/>
      <c r="CD130" s="126"/>
      <c r="CN130" s="126"/>
      <c r="CX130" s="126"/>
      <c r="DH130" s="126"/>
      <c r="DR130" s="126"/>
      <c r="EB130" s="126"/>
      <c r="EL130" s="126"/>
      <c r="EV130" s="126"/>
      <c r="FF130" s="126"/>
      <c r="FP130" s="126"/>
      <c r="FZ130" s="126"/>
      <c r="GJ130" s="126"/>
      <c r="GT130" s="126"/>
      <c r="HD130" s="126"/>
      <c r="HN130" s="126"/>
      <c r="HX130" s="126"/>
    </row>
    <row xmlns:x14ac="http://schemas.microsoft.com/office/spreadsheetml/2009/9/ac" r="131" s="3" customFormat="true" x14ac:dyDescent="0.25">
      <c r="A131" s="400" t="str">
        <f ca="true">IF(ISBLANK('Data Summary'!A133),"",'Data Summary'!A133)</f>
        <v/>
      </c>
      <c r="B131" s="126"/>
      <c r="L131" s="126"/>
      <c r="V131" s="126"/>
      <c r="AF131" s="126"/>
      <c r="AP131" s="126"/>
      <c r="AZ131" s="126"/>
      <c r="BA131" s="126"/>
      <c r="BB131" s="126"/>
      <c r="BC131" s="126"/>
      <c r="BD131" s="126"/>
      <c r="BE131" s="126"/>
      <c r="BF131" s="126"/>
      <c r="BG131" s="126"/>
      <c r="BJ131" s="126"/>
      <c r="BT131" s="126"/>
      <c r="CD131" s="126"/>
      <c r="CN131" s="126"/>
      <c r="CX131" s="126"/>
      <c r="DH131" s="126"/>
      <c r="DR131" s="126"/>
      <c r="EB131" s="126"/>
      <c r="EL131" s="126"/>
      <c r="EV131" s="126"/>
      <c r="FF131" s="126"/>
      <c r="FP131" s="126"/>
      <c r="FZ131" s="126"/>
      <c r="GJ131" s="126"/>
      <c r="GT131" s="126"/>
      <c r="HD131" s="126"/>
      <c r="HN131" s="126"/>
      <c r="HX131" s="126"/>
    </row>
    <row xmlns:x14ac="http://schemas.microsoft.com/office/spreadsheetml/2009/9/ac" r="132" s="3" customFormat="true" x14ac:dyDescent="0.25">
      <c r="A132" s="400" t="str">
        <f ca="true">IF(ISBLANK('Data Summary'!A134),"",'Data Summary'!A134)</f>
        <v/>
      </c>
      <c r="B132" s="126"/>
      <c r="L132" s="126"/>
      <c r="V132" s="126"/>
      <c r="AF132" s="126"/>
      <c r="AP132" s="126"/>
      <c r="AZ132" s="126"/>
      <c r="BA132" s="126"/>
      <c r="BB132" s="126"/>
      <c r="BC132" s="126"/>
      <c r="BD132" s="126"/>
      <c r="BE132" s="126"/>
      <c r="BF132" s="126"/>
      <c r="BG132" s="126"/>
      <c r="BJ132" s="126"/>
      <c r="BT132" s="126"/>
      <c r="CD132" s="126"/>
      <c r="CN132" s="126"/>
      <c r="CX132" s="126"/>
      <c r="DH132" s="126"/>
      <c r="DR132" s="126"/>
      <c r="EB132" s="126"/>
      <c r="EL132" s="126"/>
      <c r="EV132" s="126"/>
      <c r="FF132" s="126"/>
      <c r="FP132" s="126"/>
      <c r="FZ132" s="126"/>
      <c r="GJ132" s="126"/>
      <c r="GT132" s="126"/>
      <c r="HD132" s="126"/>
      <c r="HN132" s="126"/>
      <c r="HX132" s="126"/>
    </row>
    <row xmlns:x14ac="http://schemas.microsoft.com/office/spreadsheetml/2009/9/ac" r="133" s="3" customFormat="true" x14ac:dyDescent="0.25">
      <c r="A133" s="400" t="str">
        <f ca="true">IF(ISBLANK('Data Summary'!A135),"",'Data Summary'!A135)</f>
        <v/>
      </c>
      <c r="B133" s="126"/>
      <c r="L133" s="126"/>
      <c r="V133" s="126"/>
      <c r="AF133" s="126"/>
      <c r="AP133" s="126"/>
      <c r="AZ133" s="126"/>
      <c r="BA133" s="126"/>
      <c r="BB133" s="126"/>
      <c r="BC133" s="126"/>
      <c r="BD133" s="126"/>
      <c r="BE133" s="126"/>
      <c r="BF133" s="126"/>
      <c r="BG133" s="126"/>
      <c r="BJ133" s="126"/>
      <c r="BT133" s="126"/>
      <c r="CD133" s="126"/>
      <c r="CN133" s="126"/>
      <c r="CX133" s="126"/>
      <c r="DH133" s="126"/>
      <c r="DR133" s="126"/>
      <c r="EB133" s="126"/>
      <c r="EL133" s="126"/>
      <c r="EV133" s="126"/>
      <c r="FF133" s="126"/>
      <c r="FP133" s="126"/>
      <c r="FZ133" s="126"/>
      <c r="GJ133" s="126"/>
      <c r="GT133" s="126"/>
      <c r="HD133" s="126"/>
      <c r="HN133" s="126"/>
      <c r="HX133" s="126"/>
    </row>
    <row xmlns:x14ac="http://schemas.microsoft.com/office/spreadsheetml/2009/9/ac" r="134" s="3" customFormat="true" x14ac:dyDescent="0.25">
      <c r="A134" s="400" t="str">
        <f ca="true">IF(ISBLANK('Data Summary'!A136),"",'Data Summary'!A136)</f>
        <v/>
      </c>
      <c r="B134" s="126"/>
      <c r="L134" s="126"/>
      <c r="V134" s="126"/>
      <c r="AF134" s="126"/>
      <c r="AP134" s="126"/>
      <c r="AZ134" s="126"/>
      <c r="BA134" s="126"/>
      <c r="BB134" s="126"/>
      <c r="BC134" s="126"/>
      <c r="BD134" s="126"/>
      <c r="BE134" s="126"/>
      <c r="BF134" s="126"/>
      <c r="BG134" s="126"/>
      <c r="BJ134" s="126"/>
      <c r="BT134" s="126"/>
      <c r="CD134" s="126"/>
      <c r="CN134" s="126"/>
      <c r="CX134" s="126"/>
      <c r="DH134" s="126"/>
      <c r="DR134" s="126"/>
      <c r="EB134" s="126"/>
      <c r="EL134" s="126"/>
      <c r="EV134" s="126"/>
      <c r="FF134" s="126"/>
      <c r="FP134" s="126"/>
      <c r="FZ134" s="126"/>
      <c r="GJ134" s="126"/>
      <c r="GT134" s="126"/>
      <c r="HD134" s="126"/>
      <c r="HN134" s="126"/>
      <c r="HX134" s="126"/>
    </row>
    <row xmlns:x14ac="http://schemas.microsoft.com/office/spreadsheetml/2009/9/ac" r="135" s="3" customFormat="true" x14ac:dyDescent="0.25">
      <c r="A135" s="400" t="str">
        <f ca="true">IF(ISBLANK('Data Summary'!A137),"",'Data Summary'!A137)</f>
        <v/>
      </c>
      <c r="B135" s="126"/>
      <c r="L135" s="126"/>
      <c r="V135" s="126"/>
      <c r="AF135" s="126"/>
      <c r="AP135" s="126"/>
      <c r="AZ135" s="126"/>
      <c r="BA135" s="126"/>
      <c r="BB135" s="126"/>
      <c r="BC135" s="126"/>
      <c r="BD135" s="126"/>
      <c r="BE135" s="126"/>
      <c r="BF135" s="126"/>
      <c r="BG135" s="126"/>
      <c r="BJ135" s="126"/>
      <c r="BT135" s="126"/>
      <c r="CD135" s="126"/>
      <c r="CN135" s="126"/>
      <c r="CX135" s="126"/>
      <c r="DH135" s="126"/>
      <c r="DR135" s="126"/>
      <c r="EB135" s="126"/>
      <c r="EL135" s="126"/>
      <c r="EV135" s="126"/>
      <c r="FF135" s="126"/>
      <c r="FP135" s="126"/>
      <c r="FZ135" s="126"/>
      <c r="GJ135" s="126"/>
      <c r="GT135" s="126"/>
      <c r="HD135" s="126"/>
      <c r="HN135" s="126"/>
      <c r="HX135" s="126"/>
    </row>
    <row xmlns:x14ac="http://schemas.microsoft.com/office/spreadsheetml/2009/9/ac" r="136" s="3" customFormat="true" x14ac:dyDescent="0.25">
      <c r="A136" s="400" t="str">
        <f ca="true">IF(ISBLANK('Data Summary'!A138),"",'Data Summary'!A138)</f>
        <v/>
      </c>
      <c r="B136" s="126"/>
      <c r="L136" s="126"/>
      <c r="V136" s="126"/>
      <c r="AF136" s="126"/>
      <c r="AP136" s="126"/>
      <c r="AZ136" s="126"/>
      <c r="BA136" s="126"/>
      <c r="BB136" s="126"/>
      <c r="BC136" s="126"/>
      <c r="BD136" s="126"/>
      <c r="BE136" s="126"/>
      <c r="BF136" s="126"/>
      <c r="BG136" s="126"/>
      <c r="BJ136" s="126"/>
      <c r="BT136" s="126"/>
      <c r="CD136" s="126"/>
      <c r="CN136" s="126"/>
      <c r="CX136" s="126"/>
      <c r="DH136" s="126"/>
      <c r="DR136" s="126"/>
      <c r="EB136" s="126"/>
      <c r="EL136" s="126"/>
      <c r="EV136" s="126"/>
      <c r="FF136" s="126"/>
      <c r="FP136" s="126"/>
      <c r="FZ136" s="126"/>
      <c r="GJ136" s="126"/>
      <c r="GT136" s="126"/>
      <c r="HD136" s="126"/>
      <c r="HN136" s="126"/>
      <c r="HX136" s="126"/>
    </row>
    <row xmlns:x14ac="http://schemas.microsoft.com/office/spreadsheetml/2009/9/ac" r="137" s="3" customFormat="true" x14ac:dyDescent="0.25">
      <c r="A137" s="400" t="str">
        <f ca="true">IF(ISBLANK('Data Summary'!A139),"",'Data Summary'!A139)</f>
        <v/>
      </c>
      <c r="B137" s="126"/>
      <c r="L137" s="126"/>
      <c r="V137" s="126"/>
      <c r="AF137" s="126"/>
      <c r="AP137" s="126"/>
      <c r="AZ137" s="126"/>
      <c r="BA137" s="126"/>
      <c r="BB137" s="126"/>
      <c r="BC137" s="126"/>
      <c r="BD137" s="126"/>
      <c r="BE137" s="126"/>
      <c r="BF137" s="126"/>
      <c r="BG137" s="126"/>
      <c r="BJ137" s="126"/>
      <c r="BT137" s="126"/>
      <c r="CD137" s="126"/>
      <c r="CN137" s="126"/>
      <c r="CX137" s="126"/>
      <c r="DH137" s="126"/>
      <c r="DR137" s="126"/>
      <c r="EB137" s="126"/>
      <c r="EL137" s="126"/>
      <c r="EV137" s="126"/>
      <c r="FF137" s="126"/>
      <c r="FP137" s="126"/>
      <c r="FZ137" s="126"/>
      <c r="GJ137" s="126"/>
      <c r="GT137" s="126"/>
      <c r="HD137" s="126"/>
      <c r="HN137" s="126"/>
      <c r="HX137" s="126"/>
    </row>
    <row xmlns:x14ac="http://schemas.microsoft.com/office/spreadsheetml/2009/9/ac" r="138" s="3" customFormat="true" x14ac:dyDescent="0.25">
      <c r="A138" s="400" t="str">
        <f ca="true">IF(ISBLANK('Data Summary'!A140),"",'Data Summary'!A140)</f>
        <v/>
      </c>
      <c r="B138" s="126"/>
      <c r="L138" s="126"/>
      <c r="V138" s="126"/>
      <c r="AF138" s="126"/>
      <c r="AP138" s="126"/>
      <c r="AZ138" s="126"/>
      <c r="BA138" s="126"/>
      <c r="BB138" s="126"/>
      <c r="BC138" s="126"/>
      <c r="BD138" s="126"/>
      <c r="BE138" s="126"/>
      <c r="BF138" s="126"/>
      <c r="BG138" s="126"/>
      <c r="BJ138" s="126"/>
      <c r="BT138" s="126"/>
      <c r="CD138" s="126"/>
      <c r="CN138" s="126"/>
      <c r="CX138" s="126"/>
      <c r="DH138" s="126"/>
      <c r="DR138" s="126"/>
      <c r="EB138" s="126"/>
      <c r="EL138" s="126"/>
      <c r="EV138" s="126"/>
      <c r="FF138" s="126"/>
      <c r="FP138" s="126"/>
      <c r="FZ138" s="126"/>
      <c r="GJ138" s="126"/>
      <c r="GT138" s="126"/>
      <c r="HD138" s="126"/>
      <c r="HN138" s="126"/>
      <c r="HX138" s="126"/>
    </row>
    <row xmlns:x14ac="http://schemas.microsoft.com/office/spreadsheetml/2009/9/ac" r="139" s="3" customFormat="true" x14ac:dyDescent="0.25">
      <c r="A139" s="400" t="str">
        <f ca="true">IF(ISBLANK('Data Summary'!A141),"",'Data Summary'!A141)</f>
        <v/>
      </c>
      <c r="B139" s="126"/>
      <c r="L139" s="126"/>
      <c r="V139" s="126"/>
      <c r="AF139" s="126"/>
      <c r="AP139" s="126"/>
      <c r="AZ139" s="126"/>
      <c r="BA139" s="126"/>
      <c r="BB139" s="126"/>
      <c r="BC139" s="126"/>
      <c r="BD139" s="126"/>
      <c r="BE139" s="126"/>
      <c r="BF139" s="126"/>
      <c r="BG139" s="126"/>
      <c r="BJ139" s="126"/>
      <c r="BT139" s="126"/>
      <c r="CD139" s="126"/>
      <c r="CN139" s="126"/>
      <c r="CX139" s="126"/>
      <c r="DH139" s="126"/>
      <c r="DR139" s="126"/>
      <c r="EB139" s="126"/>
      <c r="EL139" s="126"/>
      <c r="EV139" s="126"/>
      <c r="FF139" s="126"/>
      <c r="FP139" s="126"/>
      <c r="FZ139" s="126"/>
      <c r="GJ139" s="126"/>
      <c r="GT139" s="126"/>
      <c r="HD139" s="126"/>
      <c r="HN139" s="126"/>
      <c r="HX139" s="126"/>
    </row>
    <row xmlns:x14ac="http://schemas.microsoft.com/office/spreadsheetml/2009/9/ac" r="140" s="3" customFormat="true" x14ac:dyDescent="0.25">
      <c r="A140" s="400" t="str">
        <f ca="true">IF(ISBLANK('Data Summary'!A142),"",'Data Summary'!A142)</f>
        <v/>
      </c>
      <c r="B140" s="126"/>
      <c r="L140" s="126"/>
      <c r="V140" s="126"/>
      <c r="AF140" s="126"/>
      <c r="AP140" s="126"/>
      <c r="AZ140" s="126"/>
      <c r="BA140" s="126"/>
      <c r="BB140" s="126"/>
      <c r="BC140" s="126"/>
      <c r="BD140" s="126"/>
      <c r="BE140" s="126"/>
      <c r="BF140" s="126"/>
      <c r="BG140" s="126"/>
      <c r="BJ140" s="126"/>
      <c r="BT140" s="126"/>
      <c r="CD140" s="126"/>
      <c r="CN140" s="126"/>
      <c r="CX140" s="126"/>
      <c r="DH140" s="126"/>
      <c r="DR140" s="126"/>
      <c r="EB140" s="126"/>
      <c r="EL140" s="126"/>
      <c r="EV140" s="126"/>
      <c r="FF140" s="126"/>
      <c r="FP140" s="126"/>
      <c r="FZ140" s="126"/>
      <c r="GJ140" s="126"/>
      <c r="GT140" s="126"/>
      <c r="HD140" s="126"/>
      <c r="HN140" s="126"/>
      <c r="HX140" s="126"/>
    </row>
    <row xmlns:x14ac="http://schemas.microsoft.com/office/spreadsheetml/2009/9/ac" r="141" s="3" customFormat="true" x14ac:dyDescent="0.25">
      <c r="A141" s="400" t="str">
        <f ca="true">IF(ISBLANK('Data Summary'!A143),"",'Data Summary'!A143)</f>
        <v/>
      </c>
      <c r="B141" s="126"/>
      <c r="L141" s="126"/>
      <c r="V141" s="126"/>
      <c r="AF141" s="126"/>
      <c r="AP141" s="126"/>
      <c r="AZ141" s="126"/>
      <c r="BA141" s="126"/>
      <c r="BB141" s="126"/>
      <c r="BC141" s="126"/>
      <c r="BD141" s="126"/>
      <c r="BE141" s="126"/>
      <c r="BF141" s="126"/>
      <c r="BG141" s="126"/>
      <c r="BJ141" s="126"/>
      <c r="BT141" s="126"/>
      <c r="CD141" s="126"/>
      <c r="CN141" s="126"/>
      <c r="CX141" s="126"/>
      <c r="DH141" s="126"/>
      <c r="DR141" s="126"/>
      <c r="EB141" s="126"/>
      <c r="EL141" s="126"/>
      <c r="EV141" s="126"/>
      <c r="FF141" s="126"/>
      <c r="FP141" s="126"/>
      <c r="FZ141" s="126"/>
      <c r="GJ141" s="126"/>
      <c r="GT141" s="126"/>
      <c r="HD141" s="126"/>
      <c r="HN141" s="126"/>
      <c r="HX141" s="126"/>
    </row>
    <row xmlns:x14ac="http://schemas.microsoft.com/office/spreadsheetml/2009/9/ac" r="142" s="3" customFormat="true" x14ac:dyDescent="0.25">
      <c r="A142" s="400" t="str">
        <f ca="true">IF(ISBLANK('Data Summary'!A144),"",'Data Summary'!A144)</f>
        <v/>
      </c>
      <c r="B142" s="126"/>
      <c r="L142" s="126"/>
      <c r="V142" s="126"/>
      <c r="AF142" s="126"/>
      <c r="AP142" s="126"/>
      <c r="AZ142" s="126"/>
      <c r="BA142" s="126"/>
      <c r="BB142" s="126"/>
      <c r="BC142" s="126"/>
      <c r="BD142" s="126"/>
      <c r="BE142" s="126"/>
      <c r="BF142" s="126"/>
      <c r="BG142" s="126"/>
      <c r="BJ142" s="126"/>
      <c r="BT142" s="126"/>
      <c r="CD142" s="126"/>
      <c r="CN142" s="126"/>
      <c r="CX142" s="126"/>
      <c r="DH142" s="126"/>
      <c r="DR142" s="126"/>
      <c r="EB142" s="126"/>
      <c r="EL142" s="126"/>
      <c r="EV142" s="126"/>
      <c r="FF142" s="126"/>
      <c r="FP142" s="126"/>
      <c r="FZ142" s="126"/>
      <c r="GJ142" s="126"/>
      <c r="GT142" s="126"/>
      <c r="HD142" s="126"/>
      <c r="HN142" s="126"/>
      <c r="HX142" s="126"/>
    </row>
    <row xmlns:x14ac="http://schemas.microsoft.com/office/spreadsheetml/2009/9/ac" r="143" s="3" customFormat="true" x14ac:dyDescent="0.25">
      <c r="A143" s="400" t="str">
        <f ca="true">IF(ISBLANK('Data Summary'!A145),"",'Data Summary'!A145)</f>
        <v/>
      </c>
      <c r="B143" s="126"/>
      <c r="L143" s="126"/>
      <c r="V143" s="126"/>
      <c r="AF143" s="126"/>
      <c r="AP143" s="126"/>
      <c r="AZ143" s="126"/>
      <c r="BA143" s="126"/>
      <c r="BB143" s="126"/>
      <c r="BC143" s="126"/>
      <c r="BD143" s="126"/>
      <c r="BE143" s="126"/>
      <c r="BF143" s="126"/>
      <c r="BG143" s="126"/>
      <c r="BJ143" s="126"/>
      <c r="BT143" s="126"/>
      <c r="CD143" s="126"/>
      <c r="CN143" s="126"/>
      <c r="CX143" s="126"/>
      <c r="DH143" s="126"/>
      <c r="DR143" s="126"/>
      <c r="EB143" s="126"/>
      <c r="EL143" s="126"/>
      <c r="EV143" s="126"/>
      <c r="FF143" s="126"/>
      <c r="FP143" s="126"/>
      <c r="FZ143" s="126"/>
      <c r="GJ143" s="126"/>
      <c r="GT143" s="126"/>
      <c r="HD143" s="126"/>
      <c r="HN143" s="126"/>
      <c r="HX143" s="126"/>
    </row>
    <row xmlns:x14ac="http://schemas.microsoft.com/office/spreadsheetml/2009/9/ac" r="144" s="3" customFormat="true" x14ac:dyDescent="0.25">
      <c r="A144" s="400" t="str">
        <f ca="true">IF(ISBLANK('Data Summary'!A146),"",'Data Summary'!A146)</f>
        <v/>
      </c>
      <c r="B144" s="126"/>
      <c r="L144" s="126"/>
      <c r="V144" s="126"/>
      <c r="AF144" s="126"/>
      <c r="AP144" s="126"/>
      <c r="AZ144" s="126"/>
      <c r="BA144" s="126"/>
      <c r="BB144" s="126"/>
      <c r="BC144" s="126"/>
      <c r="BD144" s="126"/>
      <c r="BE144" s="126"/>
      <c r="BF144" s="126"/>
      <c r="BG144" s="126"/>
      <c r="BJ144" s="126"/>
      <c r="BT144" s="126"/>
      <c r="CD144" s="126"/>
      <c r="CN144" s="126"/>
      <c r="CX144" s="126"/>
      <c r="DH144" s="126"/>
      <c r="DR144" s="126"/>
      <c r="EB144" s="126"/>
      <c r="EL144" s="126"/>
      <c r="EV144" s="126"/>
      <c r="FF144" s="126"/>
      <c r="FP144" s="126"/>
      <c r="FZ144" s="126"/>
      <c r="GJ144" s="126"/>
      <c r="GT144" s="126"/>
      <c r="HD144" s="126"/>
      <c r="HN144" s="126"/>
      <c r="HX144" s="126"/>
    </row>
    <row xmlns:x14ac="http://schemas.microsoft.com/office/spreadsheetml/2009/9/ac" r="145" s="3" customFormat="true" x14ac:dyDescent="0.25">
      <c r="A145" s="400" t="str">
        <f ca="true">IF(ISBLANK('Data Summary'!A147),"",'Data Summary'!A147)</f>
        <v/>
      </c>
      <c r="B145" s="126"/>
      <c r="L145" s="126"/>
      <c r="V145" s="126"/>
      <c r="AF145" s="126"/>
      <c r="AP145" s="126"/>
      <c r="AZ145" s="126"/>
      <c r="BA145" s="126"/>
      <c r="BB145" s="126"/>
      <c r="BC145" s="126"/>
      <c r="BD145" s="126"/>
      <c r="BE145" s="126"/>
      <c r="BF145" s="126"/>
      <c r="BG145" s="126"/>
      <c r="BJ145" s="126"/>
      <c r="BT145" s="126"/>
      <c r="CD145" s="126"/>
      <c r="CN145" s="126"/>
      <c r="CX145" s="126"/>
      <c r="DH145" s="126"/>
      <c r="DR145" s="126"/>
      <c r="EB145" s="126"/>
      <c r="EL145" s="126"/>
      <c r="EV145" s="126"/>
      <c r="FF145" s="126"/>
      <c r="FP145" s="126"/>
      <c r="FZ145" s="126"/>
      <c r="GJ145" s="126"/>
      <c r="GT145" s="126"/>
      <c r="HD145" s="126"/>
      <c r="HN145" s="126"/>
      <c r="HX145" s="126"/>
    </row>
    <row xmlns:x14ac="http://schemas.microsoft.com/office/spreadsheetml/2009/9/ac" r="146" s="3" customFormat="true" x14ac:dyDescent="0.25">
      <c r="A146" s="400" t="str">
        <f ca="true">IF(ISBLANK('Data Summary'!A148),"",'Data Summary'!A148)</f>
        <v/>
      </c>
      <c r="B146" s="126"/>
      <c r="L146" s="126"/>
      <c r="V146" s="126"/>
      <c r="AF146" s="126"/>
      <c r="AP146" s="126"/>
      <c r="AZ146" s="126"/>
      <c r="BA146" s="126"/>
      <c r="BB146" s="126"/>
      <c r="BC146" s="126"/>
      <c r="BD146" s="126"/>
      <c r="BE146" s="126"/>
      <c r="BF146" s="126"/>
      <c r="BG146" s="126"/>
      <c r="BJ146" s="126"/>
      <c r="BT146" s="126"/>
      <c r="CD146" s="126"/>
      <c r="CN146" s="126"/>
      <c r="CX146" s="126"/>
      <c r="DH146" s="126"/>
      <c r="DR146" s="126"/>
      <c r="EB146" s="126"/>
      <c r="EL146" s="126"/>
      <c r="EV146" s="126"/>
      <c r="FF146" s="126"/>
      <c r="FP146" s="126"/>
      <c r="FZ146" s="126"/>
      <c r="GJ146" s="126"/>
      <c r="GT146" s="126"/>
      <c r="HD146" s="126"/>
      <c r="HN146" s="126"/>
      <c r="HX146" s="126"/>
    </row>
    <row xmlns:x14ac="http://schemas.microsoft.com/office/spreadsheetml/2009/9/ac" r="147" s="3" customFormat="true" x14ac:dyDescent="0.25">
      <c r="A147" s="400" t="str">
        <f ca="true">IF(ISBLANK('Data Summary'!A149),"",'Data Summary'!A149)</f>
        <v/>
      </c>
      <c r="B147" s="126"/>
      <c r="L147" s="126"/>
      <c r="V147" s="126"/>
      <c r="AF147" s="126"/>
      <c r="AP147" s="126"/>
      <c r="AZ147" s="126"/>
      <c r="BA147" s="126"/>
      <c r="BB147" s="126"/>
      <c r="BC147" s="126"/>
      <c r="BD147" s="126"/>
      <c r="BE147" s="126"/>
      <c r="BF147" s="126"/>
      <c r="BG147" s="126"/>
      <c r="BJ147" s="126"/>
      <c r="BT147" s="126"/>
      <c r="CD147" s="126"/>
      <c r="CN147" s="126"/>
      <c r="CX147" s="126"/>
      <c r="DH147" s="126"/>
      <c r="DR147" s="126"/>
      <c r="EB147" s="126"/>
      <c r="EL147" s="126"/>
      <c r="EV147" s="126"/>
      <c r="FF147" s="126"/>
      <c r="FP147" s="126"/>
      <c r="FZ147" s="126"/>
      <c r="GJ147" s="126"/>
      <c r="GT147" s="126"/>
      <c r="HD147" s="126"/>
      <c r="HN147" s="126"/>
      <c r="HX147" s="126"/>
    </row>
    <row xmlns:x14ac="http://schemas.microsoft.com/office/spreadsheetml/2009/9/ac" r="148" s="3" customFormat="true" x14ac:dyDescent="0.25">
      <c r="A148" s="400" t="str">
        <f ca="true">IF(ISBLANK('Data Summary'!A150),"",'Data Summary'!A150)</f>
        <v/>
      </c>
      <c r="B148" s="126"/>
      <c r="L148" s="126"/>
      <c r="V148" s="126"/>
      <c r="AF148" s="126"/>
      <c r="AP148" s="126"/>
      <c r="AZ148" s="126"/>
      <c r="BA148" s="126"/>
      <c r="BB148" s="126"/>
      <c r="BC148" s="126"/>
      <c r="BD148" s="126"/>
      <c r="BE148" s="126"/>
      <c r="BF148" s="126"/>
      <c r="BG148" s="126"/>
      <c r="BJ148" s="126"/>
      <c r="BT148" s="126"/>
      <c r="CD148" s="126"/>
      <c r="CN148" s="126"/>
      <c r="CX148" s="126"/>
      <c r="DH148" s="126"/>
      <c r="DR148" s="126"/>
      <c r="EB148" s="126"/>
      <c r="EL148" s="126"/>
      <c r="EV148" s="126"/>
      <c r="FF148" s="126"/>
      <c r="FP148" s="126"/>
      <c r="FZ148" s="126"/>
      <c r="GJ148" s="126"/>
      <c r="GT148" s="126"/>
      <c r="HD148" s="126"/>
      <c r="HN148" s="126"/>
      <c r="HX148" s="126"/>
    </row>
    <row xmlns:x14ac="http://schemas.microsoft.com/office/spreadsheetml/2009/9/ac" r="149" s="3" customFormat="true" x14ac:dyDescent="0.25">
      <c r="A149" s="400" t="str">
        <f ca="true">IF(ISBLANK('Data Summary'!A151),"",'Data Summary'!A151)</f>
        <v/>
      </c>
      <c r="B149" s="126"/>
      <c r="L149" s="126"/>
      <c r="V149" s="126"/>
      <c r="AF149" s="126"/>
      <c r="AP149" s="126"/>
      <c r="AZ149" s="126"/>
      <c r="BA149" s="126"/>
      <c r="BB149" s="126"/>
      <c r="BC149" s="126"/>
      <c r="BD149" s="126"/>
      <c r="BE149" s="126"/>
      <c r="BF149" s="126"/>
      <c r="BG149" s="126"/>
      <c r="BJ149" s="126"/>
      <c r="BT149" s="126"/>
      <c r="CD149" s="126"/>
      <c r="CN149" s="126"/>
      <c r="CX149" s="126"/>
      <c r="DH149" s="126"/>
      <c r="DR149" s="126"/>
      <c r="EB149" s="126"/>
      <c r="EL149" s="126"/>
      <c r="EV149" s="126"/>
      <c r="FF149" s="126"/>
      <c r="FP149" s="126"/>
      <c r="FZ149" s="126"/>
      <c r="GJ149" s="126"/>
      <c r="GT149" s="126"/>
      <c r="HD149" s="126"/>
      <c r="HN149" s="126"/>
      <c r="HX149" s="126"/>
    </row>
    <row xmlns:x14ac="http://schemas.microsoft.com/office/spreadsheetml/2009/9/ac" r="150" s="3" customFormat="true" x14ac:dyDescent="0.25">
      <c r="A150" s="400" t="str">
        <f ca="true">IF(ISBLANK('Data Summary'!A152),"",'Data Summary'!A152)</f>
        <v/>
      </c>
      <c r="B150" s="126"/>
      <c r="L150" s="126"/>
      <c r="V150" s="126"/>
      <c r="AF150" s="126"/>
      <c r="AP150" s="126"/>
      <c r="AZ150" s="126"/>
      <c r="BA150" s="126"/>
      <c r="BB150" s="126"/>
      <c r="BC150" s="126"/>
      <c r="BD150" s="126"/>
      <c r="BE150" s="126"/>
      <c r="BF150" s="126"/>
      <c r="BG150" s="126"/>
      <c r="BJ150" s="126"/>
      <c r="BT150" s="126"/>
      <c r="CD150" s="126"/>
      <c r="CN150" s="126"/>
      <c r="CX150" s="126"/>
      <c r="DH150" s="126"/>
      <c r="DR150" s="126"/>
      <c r="EB150" s="126"/>
      <c r="EL150" s="126"/>
      <c r="EV150" s="126"/>
      <c r="FF150" s="126"/>
      <c r="FP150" s="126"/>
      <c r="FZ150" s="126"/>
      <c r="GJ150" s="126"/>
      <c r="GT150" s="126"/>
      <c r="HD150" s="126"/>
      <c r="HN150" s="126"/>
      <c r="HX150" s="126"/>
    </row>
    <row xmlns:x14ac="http://schemas.microsoft.com/office/spreadsheetml/2009/9/ac" r="151" s="3" customFormat="true" x14ac:dyDescent="0.25">
      <c r="A151" s="400" t="str">
        <f ca="true">IF(ISBLANK('Data Summary'!A153),"",'Data Summary'!A153)</f>
        <v/>
      </c>
      <c r="B151" s="126"/>
      <c r="L151" s="126"/>
      <c r="V151" s="126"/>
      <c r="AF151" s="126"/>
      <c r="AP151" s="126"/>
      <c r="AZ151" s="126"/>
      <c r="BA151" s="126"/>
      <c r="BB151" s="126"/>
      <c r="BC151" s="126"/>
      <c r="BD151" s="126"/>
      <c r="BE151" s="126"/>
      <c r="BF151" s="126"/>
      <c r="BG151" s="126"/>
      <c r="BJ151" s="126"/>
      <c r="BT151" s="126"/>
      <c r="CD151" s="126"/>
      <c r="CN151" s="126"/>
      <c r="CX151" s="126"/>
      <c r="DH151" s="126"/>
      <c r="DR151" s="126"/>
      <c r="EB151" s="126"/>
      <c r="EL151" s="126"/>
      <c r="EV151" s="126"/>
      <c r="FF151" s="126"/>
      <c r="FP151" s="126"/>
      <c r="FZ151" s="126"/>
      <c r="GJ151" s="126"/>
      <c r="GT151" s="126"/>
      <c r="HD151" s="126"/>
      <c r="HN151" s="126"/>
      <c r="HX151" s="126"/>
    </row>
    <row xmlns:x14ac="http://schemas.microsoft.com/office/spreadsheetml/2009/9/ac" r="152" s="3" customFormat="true" x14ac:dyDescent="0.25">
      <c r="A152" s="396"/>
      <c r="B152" s="126"/>
      <c r="L152" s="126"/>
      <c r="V152" s="126"/>
      <c r="AF152" s="126"/>
      <c r="AP152" s="126"/>
      <c r="AZ152" s="126"/>
      <c r="BA152" s="126"/>
      <c r="BB152" s="126"/>
      <c r="BC152" s="126"/>
      <c r="BD152" s="126"/>
      <c r="BE152" s="126"/>
      <c r="BF152" s="126"/>
      <c r="BG152" s="126"/>
      <c r="BJ152" s="126"/>
      <c r="BT152" s="126"/>
      <c r="CD152" s="126"/>
      <c r="CN152" s="126"/>
      <c r="CX152" s="126"/>
      <c r="DH152" s="126"/>
      <c r="DR152" s="126"/>
      <c r="EB152" s="126"/>
      <c r="EL152" s="126"/>
      <c r="EV152" s="126"/>
      <c r="FF152" s="126"/>
      <c r="FP152" s="126"/>
      <c r="FZ152" s="126"/>
      <c r="GJ152" s="126"/>
      <c r="GT152" s="126"/>
      <c r="HD152" s="126"/>
      <c r="HN152" s="126"/>
      <c r="HX152" s="126"/>
    </row>
    <row xmlns:x14ac="http://schemas.microsoft.com/office/spreadsheetml/2009/9/ac" r="153" s="3" customFormat="true" x14ac:dyDescent="0.25">
      <c r="A153" s="396"/>
      <c r="B153" s="126"/>
      <c r="L153" s="126"/>
      <c r="V153" s="126"/>
      <c r="AF153" s="126"/>
      <c r="AP153" s="126"/>
      <c r="AZ153" s="126"/>
      <c r="BA153" s="126"/>
      <c r="BB153" s="126"/>
      <c r="BC153" s="126"/>
      <c r="BD153" s="126"/>
      <c r="BE153" s="126"/>
      <c r="BF153" s="126"/>
      <c r="BG153" s="126"/>
      <c r="BJ153" s="126"/>
      <c r="BT153" s="126"/>
      <c r="CD153" s="126"/>
      <c r="CN153" s="126"/>
      <c r="CX153" s="126"/>
      <c r="DH153" s="126"/>
      <c r="DR153" s="126"/>
      <c r="EB153" s="126"/>
      <c r="EL153" s="126"/>
      <c r="EV153" s="126"/>
      <c r="FF153" s="126"/>
      <c r="FP153" s="126"/>
      <c r="FZ153" s="126"/>
      <c r="GJ153" s="126"/>
      <c r="GT153" s="126"/>
      <c r="HD153" s="126"/>
      <c r="HN153" s="126"/>
      <c r="HX153" s="126"/>
    </row>
    <row xmlns:x14ac="http://schemas.microsoft.com/office/spreadsheetml/2009/9/ac" r="154" s="3" customFormat="true" x14ac:dyDescent="0.25">
      <c r="A154" s="396"/>
      <c r="B154" s="126"/>
      <c r="L154" s="126"/>
      <c r="V154" s="126"/>
      <c r="AF154" s="126"/>
      <c r="AP154" s="126"/>
      <c r="AZ154" s="126"/>
      <c r="BA154" s="126"/>
      <c r="BB154" s="126"/>
      <c r="BC154" s="126"/>
      <c r="BD154" s="126"/>
      <c r="BE154" s="126"/>
      <c r="BF154" s="126"/>
      <c r="BG154" s="126"/>
      <c r="BJ154" s="126"/>
      <c r="BT154" s="126"/>
      <c r="CD154" s="126"/>
      <c r="CN154" s="126"/>
      <c r="CX154" s="126"/>
      <c r="DH154" s="126"/>
      <c r="DR154" s="126"/>
      <c r="EB154" s="126"/>
      <c r="EL154" s="126"/>
      <c r="EV154" s="126"/>
      <c r="FF154" s="126"/>
      <c r="FP154" s="126"/>
      <c r="FZ154" s="126"/>
      <c r="GJ154" s="126"/>
      <c r="GT154" s="126"/>
      <c r="HD154" s="126"/>
      <c r="HN154" s="126"/>
      <c r="HX154" s="126"/>
    </row>
    <row xmlns:x14ac="http://schemas.microsoft.com/office/spreadsheetml/2009/9/ac" r="155" s="3" customFormat="true" x14ac:dyDescent="0.25">
      <c r="A155" s="396"/>
      <c r="B155" s="126"/>
      <c r="L155" s="126"/>
      <c r="V155" s="126"/>
      <c r="AF155" s="126"/>
      <c r="AP155" s="126"/>
      <c r="AZ155" s="126"/>
      <c r="BA155" s="126"/>
      <c r="BB155" s="126"/>
      <c r="BC155" s="126"/>
      <c r="BD155" s="126"/>
      <c r="BE155" s="126"/>
      <c r="BF155" s="126"/>
      <c r="BG155" s="126"/>
      <c r="BJ155" s="126"/>
      <c r="BT155" s="126"/>
      <c r="CD155" s="126"/>
      <c r="CN155" s="126"/>
      <c r="CX155" s="126"/>
      <c r="DH155" s="126"/>
      <c r="DR155" s="126"/>
      <c r="EB155" s="126"/>
      <c r="EL155" s="126"/>
      <c r="EV155" s="126"/>
      <c r="FF155" s="126"/>
      <c r="FP155" s="126"/>
      <c r="FZ155" s="126"/>
      <c r="GJ155" s="126"/>
      <c r="GT155" s="126"/>
      <c r="HD155" s="126"/>
      <c r="HN155" s="126"/>
      <c r="HX155" s="126"/>
    </row>
    <row xmlns:x14ac="http://schemas.microsoft.com/office/spreadsheetml/2009/9/ac" r="156" s="3" customFormat="true" x14ac:dyDescent="0.25">
      <c r="A156" s="396"/>
      <c r="B156" s="126"/>
      <c r="L156" s="126"/>
      <c r="V156" s="126"/>
      <c r="AF156" s="126"/>
      <c r="AP156" s="126"/>
      <c r="AZ156" s="126"/>
      <c r="BA156" s="126"/>
      <c r="BB156" s="126"/>
      <c r="BC156" s="126"/>
      <c r="BD156" s="126"/>
      <c r="BE156" s="126"/>
      <c r="BF156" s="126"/>
      <c r="BG156" s="126"/>
      <c r="BJ156" s="126"/>
      <c r="BT156" s="126"/>
      <c r="CD156" s="126"/>
      <c r="CN156" s="126"/>
      <c r="CX156" s="126"/>
      <c r="DH156" s="126"/>
      <c r="DR156" s="126"/>
      <c r="EB156" s="126"/>
      <c r="EL156" s="126"/>
      <c r="EV156" s="126"/>
      <c r="FF156" s="126"/>
      <c r="FP156" s="126"/>
      <c r="FZ156" s="126"/>
      <c r="GJ156" s="126"/>
      <c r="GT156" s="126"/>
      <c r="HD156" s="126"/>
      <c r="HN156" s="126"/>
      <c r="HX156" s="126"/>
    </row>
    <row xmlns:x14ac="http://schemas.microsoft.com/office/spreadsheetml/2009/9/ac" r="157" s="3" customFormat="true" x14ac:dyDescent="0.25">
      <c r="A157" s="396"/>
      <c r="B157" s="126"/>
      <c r="L157" s="126"/>
      <c r="V157" s="126"/>
      <c r="AF157" s="126"/>
      <c r="AP157" s="126"/>
      <c r="AZ157" s="126"/>
      <c r="BA157" s="126"/>
      <c r="BB157" s="126"/>
      <c r="BC157" s="126"/>
      <c r="BD157" s="126"/>
      <c r="BE157" s="126"/>
      <c r="BF157" s="126"/>
      <c r="BG157" s="126"/>
      <c r="BJ157" s="126"/>
      <c r="BT157" s="126"/>
      <c r="CD157" s="126"/>
      <c r="CN157" s="126"/>
      <c r="CX157" s="126"/>
      <c r="DH157" s="126"/>
      <c r="DR157" s="126"/>
      <c r="EB157" s="126"/>
      <c r="EL157" s="126"/>
      <c r="EV157" s="126"/>
      <c r="FF157" s="126"/>
      <c r="FP157" s="126"/>
      <c r="FZ157" s="126"/>
      <c r="GJ157" s="126"/>
      <c r="GT157" s="126"/>
      <c r="HD157" s="126"/>
      <c r="HN157" s="126"/>
      <c r="HX157" s="126"/>
    </row>
    <row xmlns:x14ac="http://schemas.microsoft.com/office/spreadsheetml/2009/9/ac" r="158" s="3" customFormat="true" x14ac:dyDescent="0.25">
      <c r="A158" s="396"/>
      <c r="B158" s="126"/>
      <c r="L158" s="126"/>
      <c r="V158" s="126"/>
      <c r="AF158" s="126"/>
      <c r="AP158" s="126"/>
      <c r="AZ158" s="126"/>
      <c r="BA158" s="126"/>
      <c r="BB158" s="126"/>
      <c r="BC158" s="126"/>
      <c r="BD158" s="126"/>
      <c r="BE158" s="126"/>
      <c r="BF158" s="126"/>
      <c r="BG158" s="126"/>
      <c r="BJ158" s="126"/>
      <c r="BT158" s="126"/>
      <c r="CD158" s="126"/>
      <c r="CN158" s="126"/>
      <c r="CX158" s="126"/>
      <c r="DH158" s="126"/>
      <c r="DR158" s="126"/>
      <c r="EB158" s="126"/>
      <c r="EL158" s="126"/>
      <c r="EV158" s="126"/>
      <c r="FF158" s="126"/>
      <c r="FP158" s="126"/>
      <c r="FZ158" s="126"/>
      <c r="GJ158" s="126"/>
      <c r="GT158" s="126"/>
      <c r="HD158" s="126"/>
      <c r="HN158" s="126"/>
      <c r="HX158" s="126"/>
    </row>
    <row xmlns:x14ac="http://schemas.microsoft.com/office/spreadsheetml/2009/9/ac" r="159" s="3" customFormat="true" x14ac:dyDescent="0.25">
      <c r="A159" s="396"/>
      <c r="B159" s="126"/>
      <c r="L159" s="126"/>
      <c r="V159" s="126"/>
      <c r="AF159" s="126"/>
      <c r="AP159" s="126"/>
      <c r="AZ159" s="126"/>
      <c r="BA159" s="126"/>
      <c r="BB159" s="126"/>
      <c r="BC159" s="126"/>
      <c r="BD159" s="126"/>
      <c r="BE159" s="126"/>
      <c r="BF159" s="126"/>
      <c r="BG159" s="126"/>
      <c r="BJ159" s="126"/>
      <c r="BT159" s="126"/>
      <c r="CD159" s="126"/>
      <c r="CN159" s="126"/>
      <c r="CX159" s="126"/>
      <c r="DH159" s="126"/>
      <c r="DR159" s="126"/>
      <c r="EB159" s="126"/>
      <c r="EL159" s="126"/>
      <c r="EV159" s="126"/>
      <c r="FF159" s="126"/>
      <c r="FP159" s="126"/>
      <c r="FZ159" s="126"/>
      <c r="GJ159" s="126"/>
      <c r="GT159" s="126"/>
      <c r="HD159" s="126"/>
      <c r="HN159" s="126"/>
      <c r="HX159" s="126"/>
    </row>
    <row xmlns:x14ac="http://schemas.microsoft.com/office/spreadsheetml/2009/9/ac" r="160" s="3" customFormat="true" x14ac:dyDescent="0.25">
      <c r="A160" s="396"/>
      <c r="B160" s="126"/>
      <c r="L160" s="126"/>
      <c r="V160" s="126"/>
      <c r="AF160" s="126"/>
      <c r="AP160" s="126"/>
      <c r="AZ160" s="126"/>
      <c r="BA160" s="126"/>
      <c r="BB160" s="126"/>
      <c r="BC160" s="126"/>
      <c r="BD160" s="126"/>
      <c r="BE160" s="126"/>
      <c r="BF160" s="126"/>
      <c r="BG160" s="126"/>
      <c r="BJ160" s="126"/>
      <c r="BT160" s="126"/>
      <c r="CD160" s="126"/>
      <c r="CN160" s="126"/>
      <c r="CX160" s="126"/>
      <c r="DH160" s="126"/>
      <c r="DR160" s="126"/>
      <c r="EB160" s="126"/>
      <c r="EL160" s="126"/>
      <c r="EV160" s="126"/>
      <c r="FF160" s="126"/>
      <c r="FP160" s="126"/>
      <c r="FZ160" s="126"/>
      <c r="GJ160" s="126"/>
      <c r="GT160" s="126"/>
      <c r="HD160" s="126"/>
      <c r="HN160" s="126"/>
      <c r="HX160" s="126"/>
    </row>
    <row xmlns:x14ac="http://schemas.microsoft.com/office/spreadsheetml/2009/9/ac" r="161" s="3" customFormat="true" x14ac:dyDescent="0.25">
      <c r="A161" s="396"/>
      <c r="B161" s="126"/>
      <c r="L161" s="126"/>
      <c r="V161" s="126"/>
      <c r="AF161" s="126"/>
      <c r="AP161" s="126"/>
      <c r="AZ161" s="126"/>
      <c r="BA161" s="126"/>
      <c r="BB161" s="126"/>
      <c r="BC161" s="126"/>
      <c r="BD161" s="126"/>
      <c r="BE161" s="126"/>
      <c r="BF161" s="126"/>
      <c r="BG161" s="126"/>
      <c r="BJ161" s="126"/>
      <c r="BT161" s="126"/>
      <c r="CD161" s="126"/>
      <c r="CN161" s="126"/>
      <c r="CX161" s="126"/>
      <c r="DH161" s="126"/>
      <c r="DR161" s="126"/>
      <c r="EB161" s="126"/>
      <c r="EL161" s="126"/>
      <c r="EV161" s="126"/>
      <c r="FF161" s="126"/>
      <c r="FP161" s="126"/>
      <c r="FZ161" s="126"/>
      <c r="GJ161" s="126"/>
      <c r="GT161" s="126"/>
      <c r="HD161" s="126"/>
      <c r="HN161" s="126"/>
      <c r="HX161" s="126"/>
    </row>
    <row xmlns:x14ac="http://schemas.microsoft.com/office/spreadsheetml/2009/9/ac" r="162" s="3" customFormat="true" x14ac:dyDescent="0.25">
      <c r="A162" s="396"/>
      <c r="B162" s="126"/>
      <c r="L162" s="126"/>
      <c r="V162" s="126"/>
      <c r="AF162" s="126"/>
      <c r="AP162" s="126"/>
      <c r="AZ162" s="126"/>
      <c r="BA162" s="126"/>
      <c r="BB162" s="126"/>
      <c r="BC162" s="126"/>
      <c r="BD162" s="126"/>
      <c r="BE162" s="126"/>
      <c r="BF162" s="126"/>
      <c r="BG162" s="126"/>
      <c r="BJ162" s="126"/>
      <c r="BT162" s="126"/>
      <c r="CD162" s="126"/>
      <c r="CN162" s="126"/>
      <c r="CX162" s="126"/>
      <c r="DH162" s="126"/>
      <c r="DR162" s="126"/>
      <c r="EB162" s="126"/>
      <c r="EL162" s="126"/>
      <c r="EV162" s="126"/>
      <c r="FF162" s="126"/>
      <c r="FP162" s="126"/>
      <c r="FZ162" s="126"/>
      <c r="GJ162" s="126"/>
      <c r="GT162" s="126"/>
      <c r="HD162" s="126"/>
      <c r="HN162" s="126"/>
      <c r="HX162" s="126"/>
    </row>
    <row xmlns:x14ac="http://schemas.microsoft.com/office/spreadsheetml/2009/9/ac" r="163" s="3" customFormat="true" x14ac:dyDescent="0.25">
      <c r="A163" s="396"/>
      <c r="B163" s="126"/>
      <c r="L163" s="126"/>
      <c r="V163" s="126"/>
      <c r="AF163" s="126"/>
      <c r="AP163" s="126"/>
      <c r="AZ163" s="126"/>
      <c r="BA163" s="126"/>
      <c r="BB163" s="126"/>
      <c r="BC163" s="126"/>
      <c r="BD163" s="126"/>
      <c r="BE163" s="126"/>
      <c r="BF163" s="126"/>
      <c r="BG163" s="126"/>
      <c r="BJ163" s="126"/>
      <c r="BT163" s="126"/>
      <c r="CD163" s="126"/>
      <c r="CN163" s="126"/>
      <c r="CX163" s="126"/>
      <c r="DH163" s="126"/>
      <c r="DR163" s="126"/>
      <c r="EB163" s="126"/>
      <c r="EL163" s="126"/>
      <c r="EV163" s="126"/>
      <c r="FF163" s="126"/>
      <c r="FP163" s="126"/>
      <c r="FZ163" s="126"/>
      <c r="GJ163" s="126"/>
      <c r="GT163" s="126"/>
      <c r="HD163" s="126"/>
      <c r="HN163" s="126"/>
      <c r="HX163" s="126"/>
    </row>
    <row xmlns:x14ac="http://schemas.microsoft.com/office/spreadsheetml/2009/9/ac" r="164" s="3" customFormat="true" x14ac:dyDescent="0.25">
      <c r="A164" s="396"/>
      <c r="B164" s="126"/>
      <c r="L164" s="126"/>
      <c r="V164" s="126"/>
      <c r="AF164" s="126"/>
      <c r="AP164" s="126"/>
      <c r="AZ164" s="126"/>
      <c r="BA164" s="126"/>
      <c r="BB164" s="126"/>
      <c r="BC164" s="126"/>
      <c r="BD164" s="126"/>
      <c r="BE164" s="126"/>
      <c r="BF164" s="126"/>
      <c r="BG164" s="126"/>
      <c r="BJ164" s="126"/>
      <c r="BT164" s="126"/>
      <c r="CD164" s="126"/>
      <c r="CN164" s="126"/>
      <c r="CX164" s="126"/>
      <c r="DH164" s="126"/>
      <c r="DR164" s="126"/>
      <c r="EB164" s="126"/>
      <c r="EL164" s="126"/>
      <c r="EV164" s="126"/>
      <c r="FF164" s="126"/>
      <c r="FP164" s="126"/>
      <c r="FZ164" s="126"/>
      <c r="GJ164" s="126"/>
      <c r="GT164" s="126"/>
      <c r="HD164" s="126"/>
      <c r="HN164" s="126"/>
      <c r="HX164" s="126"/>
    </row>
    <row xmlns:x14ac="http://schemas.microsoft.com/office/spreadsheetml/2009/9/ac" r="165" s="3" customFormat="true" x14ac:dyDescent="0.25">
      <c r="A165" s="396"/>
      <c r="B165" s="126"/>
      <c r="L165" s="126"/>
      <c r="V165" s="126"/>
      <c r="AF165" s="126"/>
      <c r="AP165" s="126"/>
      <c r="AZ165" s="126"/>
      <c r="BA165" s="126"/>
      <c r="BB165" s="126"/>
      <c r="BC165" s="126"/>
      <c r="BD165" s="126"/>
      <c r="BE165" s="126"/>
      <c r="BF165" s="126"/>
      <c r="BG165" s="126"/>
      <c r="BJ165" s="126"/>
      <c r="BT165" s="126"/>
      <c r="CD165" s="126"/>
      <c r="CN165" s="126"/>
      <c r="CX165" s="126"/>
      <c r="DH165" s="126"/>
      <c r="DR165" s="126"/>
      <c r="EB165" s="126"/>
      <c r="EL165" s="126"/>
      <c r="EV165" s="126"/>
      <c r="FF165" s="126"/>
      <c r="FP165" s="126"/>
      <c r="FZ165" s="126"/>
      <c r="GJ165" s="126"/>
      <c r="GT165" s="126"/>
      <c r="HD165" s="126"/>
      <c r="HN165" s="126"/>
      <c r="HX165" s="126"/>
    </row>
    <row xmlns:x14ac="http://schemas.microsoft.com/office/spreadsheetml/2009/9/ac" r="166" s="3" customFormat="true" x14ac:dyDescent="0.25">
      <c r="A166" s="396"/>
      <c r="B166" s="126"/>
      <c r="L166" s="126"/>
      <c r="V166" s="126"/>
      <c r="AF166" s="126"/>
      <c r="AP166" s="126"/>
      <c r="AZ166" s="126"/>
      <c r="BA166" s="126"/>
      <c r="BB166" s="126"/>
      <c r="BC166" s="126"/>
      <c r="BD166" s="126"/>
      <c r="BE166" s="126"/>
      <c r="BF166" s="126"/>
      <c r="BG166" s="126"/>
      <c r="BJ166" s="126"/>
      <c r="BT166" s="126"/>
      <c r="CD166" s="126"/>
      <c r="CN166" s="126"/>
      <c r="CX166" s="126"/>
      <c r="DH166" s="126"/>
      <c r="DR166" s="126"/>
      <c r="EB166" s="126"/>
      <c r="EL166" s="126"/>
      <c r="EV166" s="126"/>
      <c r="FF166" s="126"/>
      <c r="FP166" s="126"/>
      <c r="FZ166" s="126"/>
      <c r="GJ166" s="126"/>
      <c r="GT166" s="126"/>
      <c r="HD166" s="126"/>
      <c r="HN166" s="126"/>
      <c r="HX166" s="126"/>
    </row>
    <row xmlns:x14ac="http://schemas.microsoft.com/office/spreadsheetml/2009/9/ac" r="167" s="3" customFormat="true" x14ac:dyDescent="0.25">
      <c r="A167" s="396"/>
      <c r="B167" s="126"/>
      <c r="L167" s="126"/>
      <c r="V167" s="126"/>
      <c r="AF167" s="126"/>
      <c r="AP167" s="126"/>
      <c r="AZ167" s="126"/>
      <c r="BA167" s="126"/>
      <c r="BB167" s="126"/>
      <c r="BC167" s="126"/>
      <c r="BD167" s="126"/>
      <c r="BE167" s="126"/>
      <c r="BF167" s="126"/>
      <c r="BG167" s="126"/>
      <c r="BJ167" s="126"/>
      <c r="BT167" s="126"/>
      <c r="CD167" s="126"/>
      <c r="CN167" s="126"/>
      <c r="CX167" s="126"/>
      <c r="DH167" s="126"/>
      <c r="DR167" s="126"/>
      <c r="EB167" s="126"/>
      <c r="EL167" s="126"/>
      <c r="EV167" s="126"/>
      <c r="FF167" s="126"/>
      <c r="FP167" s="126"/>
      <c r="FZ167" s="126"/>
      <c r="GJ167" s="126"/>
      <c r="GT167" s="126"/>
      <c r="HD167" s="126"/>
      <c r="HN167" s="126"/>
      <c r="HX167" s="126"/>
    </row>
    <row xmlns:x14ac="http://schemas.microsoft.com/office/spreadsheetml/2009/9/ac" r="168" s="3" customFormat="true" x14ac:dyDescent="0.25">
      <c r="A168" s="396"/>
      <c r="B168" s="126"/>
      <c r="L168" s="126"/>
      <c r="V168" s="126"/>
      <c r="AF168" s="126"/>
      <c r="AP168" s="126"/>
      <c r="AZ168" s="126"/>
      <c r="BA168" s="126"/>
      <c r="BB168" s="126"/>
      <c r="BC168" s="126"/>
      <c r="BD168" s="126"/>
      <c r="BE168" s="126"/>
      <c r="BF168" s="126"/>
      <c r="BG168" s="126"/>
      <c r="BJ168" s="126"/>
      <c r="BT168" s="126"/>
      <c r="CD168" s="126"/>
      <c r="CN168" s="126"/>
      <c r="CX168" s="126"/>
      <c r="DH168" s="126"/>
      <c r="DR168" s="126"/>
      <c r="EB168" s="126"/>
      <c r="EL168" s="126"/>
      <c r="EV168" s="126"/>
      <c r="FF168" s="126"/>
      <c r="FP168" s="126"/>
      <c r="FZ168" s="126"/>
      <c r="GJ168" s="126"/>
      <c r="GT168" s="126"/>
      <c r="HD168" s="126"/>
      <c r="HN168" s="126"/>
      <c r="HX168" s="126"/>
    </row>
    <row xmlns:x14ac="http://schemas.microsoft.com/office/spreadsheetml/2009/9/ac" r="169" s="3" customFormat="true" x14ac:dyDescent="0.25">
      <c r="A169" s="396"/>
      <c r="B169" s="126"/>
      <c r="L169" s="126"/>
      <c r="V169" s="126"/>
      <c r="AF169" s="126"/>
      <c r="AP169" s="126"/>
      <c r="AZ169" s="126"/>
      <c r="BA169" s="126"/>
      <c r="BB169" s="126"/>
      <c r="BC169" s="126"/>
      <c r="BD169" s="126"/>
      <c r="BE169" s="126"/>
      <c r="BF169" s="126"/>
      <c r="BG169" s="126"/>
      <c r="BJ169" s="126"/>
      <c r="BT169" s="126"/>
      <c r="CD169" s="126"/>
      <c r="CN169" s="126"/>
      <c r="CX169" s="126"/>
      <c r="DH169" s="126"/>
      <c r="DR169" s="126"/>
      <c r="EB169" s="126"/>
      <c r="EL169" s="126"/>
      <c r="EV169" s="126"/>
      <c r="FF169" s="126"/>
      <c r="FP169" s="126"/>
      <c r="FZ169" s="126"/>
      <c r="GJ169" s="126"/>
      <c r="GT169" s="126"/>
      <c r="HD169" s="126"/>
      <c r="HN169" s="126"/>
      <c r="HX169" s="126"/>
    </row>
    <row xmlns:x14ac="http://schemas.microsoft.com/office/spreadsheetml/2009/9/ac" r="170" s="3" customFormat="true" x14ac:dyDescent="0.25">
      <c r="A170" s="396"/>
      <c r="B170" s="126"/>
      <c r="L170" s="126"/>
      <c r="V170" s="126"/>
      <c r="AF170" s="126"/>
      <c r="AP170" s="126"/>
      <c r="AZ170" s="126"/>
      <c r="BA170" s="126"/>
      <c r="BB170" s="126"/>
      <c r="BC170" s="126"/>
      <c r="BD170" s="126"/>
      <c r="BE170" s="126"/>
      <c r="BF170" s="126"/>
      <c r="BG170" s="126"/>
      <c r="BJ170" s="126"/>
      <c r="BT170" s="126"/>
      <c r="CD170" s="126"/>
      <c r="CN170" s="126"/>
      <c r="CX170" s="126"/>
      <c r="DH170" s="126"/>
      <c r="DR170" s="126"/>
      <c r="EB170" s="126"/>
      <c r="EL170" s="126"/>
      <c r="EV170" s="126"/>
      <c r="FF170" s="126"/>
      <c r="FP170" s="126"/>
      <c r="FZ170" s="126"/>
      <c r="GJ170" s="126"/>
      <c r="GT170" s="126"/>
      <c r="HD170" s="126"/>
      <c r="HN170" s="126"/>
      <c r="HX170" s="126"/>
    </row>
    <row xmlns:x14ac="http://schemas.microsoft.com/office/spreadsheetml/2009/9/ac" r="171" s="3" customFormat="true" x14ac:dyDescent="0.25">
      <c r="A171" s="396"/>
      <c r="B171" s="126"/>
      <c r="L171" s="126"/>
      <c r="V171" s="126"/>
      <c r="AF171" s="126"/>
      <c r="AP171" s="126"/>
      <c r="AZ171" s="126"/>
      <c r="BA171" s="126"/>
      <c r="BB171" s="126"/>
      <c r="BC171" s="126"/>
      <c r="BD171" s="126"/>
      <c r="BE171" s="126"/>
      <c r="BF171" s="126"/>
      <c r="BG171" s="126"/>
      <c r="BJ171" s="126"/>
      <c r="BT171" s="126"/>
      <c r="CD171" s="126"/>
      <c r="CN171" s="126"/>
      <c r="CX171" s="126"/>
      <c r="DH171" s="126"/>
      <c r="DR171" s="126"/>
      <c r="EB171" s="126"/>
      <c r="EL171" s="126"/>
      <c r="EV171" s="126"/>
      <c r="FF171" s="126"/>
      <c r="FP171" s="126"/>
      <c r="FZ171" s="126"/>
      <c r="GJ171" s="126"/>
      <c r="GT171" s="126"/>
      <c r="HD171" s="126"/>
      <c r="HN171" s="126"/>
      <c r="HX171" s="126"/>
    </row>
    <row xmlns:x14ac="http://schemas.microsoft.com/office/spreadsheetml/2009/9/ac" r="172" s="3" customFormat="true" x14ac:dyDescent="0.25">
      <c r="A172" s="396"/>
      <c r="B172" s="126"/>
      <c r="L172" s="126"/>
      <c r="V172" s="126"/>
      <c r="AF172" s="126"/>
      <c r="AP172" s="126"/>
      <c r="AZ172" s="126"/>
      <c r="BA172" s="126"/>
      <c r="BB172" s="126"/>
      <c r="BC172" s="126"/>
      <c r="BD172" s="126"/>
      <c r="BE172" s="126"/>
      <c r="BF172" s="126"/>
      <c r="BG172" s="126"/>
      <c r="BJ172" s="126"/>
      <c r="BT172" s="126"/>
      <c r="CD172" s="126"/>
      <c r="CN172" s="126"/>
      <c r="CX172" s="126"/>
      <c r="DH172" s="126"/>
      <c r="DR172" s="126"/>
      <c r="EB172" s="126"/>
      <c r="EL172" s="126"/>
      <c r="EV172" s="126"/>
      <c r="FF172" s="126"/>
      <c r="FP172" s="126"/>
      <c r="FZ172" s="126"/>
      <c r="GJ172" s="126"/>
      <c r="GT172" s="126"/>
      <c r="HD172" s="126"/>
      <c r="HN172" s="126"/>
      <c r="HX172" s="126"/>
    </row>
    <row xmlns:x14ac="http://schemas.microsoft.com/office/spreadsheetml/2009/9/ac" r="173" s="3" customFormat="true" x14ac:dyDescent="0.25">
      <c r="A173" s="396"/>
      <c r="B173" s="126"/>
      <c r="L173" s="126"/>
      <c r="V173" s="126"/>
      <c r="AF173" s="126"/>
      <c r="AP173" s="126"/>
      <c r="AZ173" s="126"/>
      <c r="BA173" s="126"/>
      <c r="BB173" s="126"/>
      <c r="BC173" s="126"/>
      <c r="BD173" s="126"/>
      <c r="BE173" s="126"/>
      <c r="BF173" s="126"/>
      <c r="BG173" s="126"/>
      <c r="BJ173" s="126"/>
      <c r="BT173" s="126"/>
      <c r="CD173" s="126"/>
      <c r="CN173" s="126"/>
      <c r="CX173" s="126"/>
      <c r="DH173" s="126"/>
      <c r="DR173" s="126"/>
      <c r="EB173" s="126"/>
      <c r="EL173" s="126"/>
      <c r="EV173" s="126"/>
      <c r="FF173" s="126"/>
      <c r="FP173" s="126"/>
      <c r="FZ173" s="126"/>
      <c r="GJ173" s="126"/>
      <c r="GT173" s="126"/>
      <c r="HD173" s="126"/>
      <c r="HN173" s="126"/>
      <c r="HX173" s="126"/>
    </row>
    <row xmlns:x14ac="http://schemas.microsoft.com/office/spreadsheetml/2009/9/ac" r="174" s="3" customFormat="true" x14ac:dyDescent="0.25">
      <c r="A174" s="396"/>
      <c r="B174" s="126"/>
      <c r="L174" s="126"/>
      <c r="V174" s="126"/>
      <c r="AF174" s="126"/>
      <c r="AP174" s="126"/>
      <c r="AZ174" s="126"/>
      <c r="BA174" s="126"/>
      <c r="BB174" s="126"/>
      <c r="BC174" s="126"/>
      <c r="BD174" s="126"/>
      <c r="BE174" s="126"/>
      <c r="BF174" s="126"/>
      <c r="BG174" s="126"/>
      <c r="BJ174" s="126"/>
      <c r="BT174" s="126"/>
      <c r="CD174" s="126"/>
      <c r="CN174" s="126"/>
      <c r="CX174" s="126"/>
      <c r="DH174" s="126"/>
      <c r="DR174" s="126"/>
      <c r="EB174" s="126"/>
      <c r="EL174" s="126"/>
      <c r="EV174" s="126"/>
      <c r="FF174" s="126"/>
      <c r="FP174" s="126"/>
      <c r="FZ174" s="126"/>
      <c r="GJ174" s="126"/>
      <c r="GT174" s="126"/>
      <c r="HD174" s="126"/>
      <c r="HN174" s="126"/>
      <c r="HX174" s="126"/>
    </row>
    <row xmlns:x14ac="http://schemas.microsoft.com/office/spreadsheetml/2009/9/ac" r="175" s="3" customFormat="true" x14ac:dyDescent="0.25">
      <c r="A175" s="396"/>
      <c r="B175" s="126"/>
      <c r="L175" s="126"/>
      <c r="V175" s="126"/>
      <c r="AF175" s="126"/>
      <c r="AP175" s="126"/>
      <c r="AZ175" s="126"/>
      <c r="BA175" s="126"/>
      <c r="BB175" s="126"/>
      <c r="BC175" s="126"/>
      <c r="BD175" s="126"/>
      <c r="BE175" s="126"/>
      <c r="BF175" s="126"/>
      <c r="BG175" s="126"/>
      <c r="BJ175" s="126"/>
      <c r="BT175" s="126"/>
      <c r="CD175" s="126"/>
      <c r="CN175" s="126"/>
      <c r="CX175" s="126"/>
      <c r="DH175" s="126"/>
      <c r="DR175" s="126"/>
      <c r="EB175" s="126"/>
      <c r="EL175" s="126"/>
      <c r="EV175" s="126"/>
      <c r="FF175" s="126"/>
      <c r="FP175" s="126"/>
      <c r="FZ175" s="126"/>
      <c r="GJ175" s="126"/>
      <c r="GT175" s="126"/>
      <c r="HD175" s="126"/>
      <c r="HN175" s="126"/>
      <c r="HX175" s="126"/>
    </row>
    <row xmlns:x14ac="http://schemas.microsoft.com/office/spreadsheetml/2009/9/ac" r="176" s="3" customFormat="true" x14ac:dyDescent="0.25">
      <c r="A176" s="396"/>
      <c r="B176" s="126"/>
      <c r="L176" s="126"/>
      <c r="V176" s="126"/>
      <c r="AF176" s="126"/>
      <c r="AP176" s="126"/>
      <c r="AZ176" s="126"/>
      <c r="BA176" s="126"/>
      <c r="BB176" s="126"/>
      <c r="BC176" s="126"/>
      <c r="BD176" s="126"/>
      <c r="BE176" s="126"/>
      <c r="BF176" s="126"/>
      <c r="BG176" s="126"/>
      <c r="BJ176" s="126"/>
      <c r="BT176" s="126"/>
      <c r="CD176" s="126"/>
      <c r="CN176" s="126"/>
      <c r="CX176" s="126"/>
      <c r="DH176" s="126"/>
      <c r="DR176" s="126"/>
      <c r="EB176" s="126"/>
      <c r="EL176" s="126"/>
      <c r="EV176" s="126"/>
      <c r="FF176" s="126"/>
      <c r="FP176" s="126"/>
      <c r="FZ176" s="126"/>
      <c r="GJ176" s="126"/>
      <c r="GT176" s="126"/>
      <c r="HD176" s="126"/>
      <c r="HN176" s="126"/>
      <c r="HX176" s="126"/>
    </row>
    <row xmlns:x14ac="http://schemas.microsoft.com/office/spreadsheetml/2009/9/ac" r="177" s="3" customFormat="true" x14ac:dyDescent="0.25">
      <c r="A177" s="396"/>
      <c r="B177" s="126"/>
      <c r="L177" s="126"/>
      <c r="V177" s="126"/>
      <c r="AF177" s="126"/>
      <c r="AP177" s="126"/>
      <c r="AZ177" s="126"/>
      <c r="BA177" s="126"/>
      <c r="BB177" s="126"/>
      <c r="BC177" s="126"/>
      <c r="BD177" s="126"/>
      <c r="BE177" s="126"/>
      <c r="BF177" s="126"/>
      <c r="BG177" s="126"/>
      <c r="BJ177" s="126"/>
      <c r="BT177" s="126"/>
      <c r="CD177" s="126"/>
      <c r="CN177" s="126"/>
      <c r="CX177" s="126"/>
      <c r="DH177" s="126"/>
      <c r="DR177" s="126"/>
      <c r="EB177" s="126"/>
      <c r="EL177" s="126"/>
      <c r="EV177" s="126"/>
      <c r="FF177" s="126"/>
      <c r="FP177" s="126"/>
      <c r="FZ177" s="126"/>
      <c r="GJ177" s="126"/>
      <c r="GT177" s="126"/>
      <c r="HD177" s="126"/>
      <c r="HN177" s="126"/>
      <c r="HX177" s="126"/>
    </row>
    <row xmlns:x14ac="http://schemas.microsoft.com/office/spreadsheetml/2009/9/ac" r="178" s="3" customFormat="true" x14ac:dyDescent="0.25">
      <c r="A178" s="396"/>
      <c r="B178" s="126"/>
      <c r="L178" s="126"/>
      <c r="V178" s="126"/>
      <c r="AF178" s="126"/>
      <c r="AP178" s="126"/>
      <c r="AZ178" s="126"/>
      <c r="BA178" s="126"/>
      <c r="BB178" s="126"/>
      <c r="BC178" s="126"/>
      <c r="BD178" s="126"/>
      <c r="BE178" s="126"/>
      <c r="BF178" s="126"/>
      <c r="BG178" s="126"/>
      <c r="BJ178" s="126"/>
      <c r="BT178" s="126"/>
      <c r="CD178" s="126"/>
      <c r="CN178" s="126"/>
      <c r="CX178" s="126"/>
      <c r="DH178" s="126"/>
      <c r="DR178" s="126"/>
      <c r="EB178" s="126"/>
      <c r="EL178" s="126"/>
      <c r="EV178" s="126"/>
      <c r="FF178" s="126"/>
      <c r="FP178" s="126"/>
      <c r="FZ178" s="126"/>
      <c r="GJ178" s="126"/>
      <c r="GT178" s="126"/>
      <c r="HD178" s="126"/>
      <c r="HN178" s="126"/>
      <c r="HX178" s="126"/>
    </row>
    <row xmlns:x14ac="http://schemas.microsoft.com/office/spreadsheetml/2009/9/ac" r="179" s="3" customFormat="true" x14ac:dyDescent="0.25">
      <c r="A179" s="396"/>
      <c r="B179" s="126"/>
      <c r="L179" s="126"/>
      <c r="V179" s="126"/>
      <c r="AF179" s="126"/>
      <c r="AP179" s="126"/>
      <c r="AZ179" s="126"/>
      <c r="BA179" s="126"/>
      <c r="BB179" s="126"/>
      <c r="BC179" s="126"/>
      <c r="BD179" s="126"/>
      <c r="BE179" s="126"/>
      <c r="BF179" s="126"/>
      <c r="BG179" s="126"/>
      <c r="BJ179" s="126"/>
      <c r="BT179" s="126"/>
      <c r="CD179" s="126"/>
      <c r="CN179" s="126"/>
      <c r="CX179" s="126"/>
      <c r="DH179" s="126"/>
      <c r="DR179" s="126"/>
      <c r="EB179" s="126"/>
      <c r="EL179" s="126"/>
      <c r="EV179" s="126"/>
      <c r="FF179" s="126"/>
      <c r="FP179" s="126"/>
      <c r="FZ179" s="126"/>
      <c r="GJ179" s="126"/>
      <c r="GT179" s="126"/>
      <c r="HD179" s="126"/>
      <c r="HN179" s="126"/>
      <c r="HX179" s="126"/>
    </row>
    <row xmlns:x14ac="http://schemas.microsoft.com/office/spreadsheetml/2009/9/ac" r="180" s="3" customFormat="true" x14ac:dyDescent="0.25">
      <c r="A180" s="396"/>
      <c r="B180" s="126"/>
      <c r="L180" s="126"/>
      <c r="V180" s="126"/>
      <c r="AF180" s="126"/>
      <c r="AP180" s="126"/>
      <c r="AZ180" s="126"/>
      <c r="BA180" s="126"/>
      <c r="BB180" s="126"/>
      <c r="BC180" s="126"/>
      <c r="BD180" s="126"/>
      <c r="BE180" s="126"/>
      <c r="BF180" s="126"/>
      <c r="BG180" s="126"/>
      <c r="BJ180" s="126"/>
      <c r="BT180" s="126"/>
      <c r="CD180" s="126"/>
      <c r="CN180" s="126"/>
      <c r="CX180" s="126"/>
      <c r="DH180" s="126"/>
      <c r="DR180" s="126"/>
      <c r="EB180" s="126"/>
      <c r="EL180" s="126"/>
      <c r="EV180" s="126"/>
      <c r="FF180" s="126"/>
      <c r="FP180" s="126"/>
      <c r="FZ180" s="126"/>
      <c r="GJ180" s="126"/>
      <c r="GT180" s="126"/>
      <c r="HD180" s="126"/>
      <c r="HN180" s="126"/>
      <c r="HX180" s="126"/>
    </row>
    <row xmlns:x14ac="http://schemas.microsoft.com/office/spreadsheetml/2009/9/ac" r="181" s="3" customFormat="true" x14ac:dyDescent="0.25">
      <c r="A181" s="396"/>
      <c r="B181" s="126"/>
      <c r="L181" s="126"/>
      <c r="V181" s="126"/>
      <c r="AF181" s="126"/>
      <c r="AP181" s="126"/>
      <c r="AZ181" s="126"/>
      <c r="BA181" s="126"/>
      <c r="BB181" s="126"/>
      <c r="BC181" s="126"/>
      <c r="BD181" s="126"/>
      <c r="BE181" s="126"/>
      <c r="BF181" s="126"/>
      <c r="BG181" s="126"/>
      <c r="BJ181" s="126"/>
      <c r="BT181" s="126"/>
      <c r="CD181" s="126"/>
      <c r="CN181" s="126"/>
      <c r="CX181" s="126"/>
      <c r="DH181" s="126"/>
      <c r="DR181" s="126"/>
      <c r="EB181" s="126"/>
      <c r="EL181" s="126"/>
      <c r="EV181" s="126"/>
      <c r="FF181" s="126"/>
      <c r="FP181" s="126"/>
      <c r="FZ181" s="126"/>
      <c r="GJ181" s="126"/>
      <c r="GT181" s="126"/>
      <c r="HD181" s="126"/>
      <c r="HN181" s="126"/>
      <c r="HX181" s="126"/>
    </row>
    <row xmlns:x14ac="http://schemas.microsoft.com/office/spreadsheetml/2009/9/ac" r="182" s="3" customFormat="true" x14ac:dyDescent="0.25">
      <c r="A182" s="396"/>
      <c r="B182" s="126"/>
      <c r="L182" s="126"/>
      <c r="V182" s="126"/>
      <c r="AF182" s="126"/>
      <c r="AP182" s="126"/>
      <c r="AZ182" s="126"/>
      <c r="BA182" s="126"/>
      <c r="BB182" s="126"/>
      <c r="BC182" s="126"/>
      <c r="BD182" s="126"/>
      <c r="BE182" s="126"/>
      <c r="BF182" s="126"/>
      <c r="BG182" s="126"/>
      <c r="BJ182" s="126"/>
      <c r="BT182" s="126"/>
      <c r="CD182" s="126"/>
      <c r="CN182" s="126"/>
      <c r="CX182" s="126"/>
      <c r="DH182" s="126"/>
      <c r="DR182" s="126"/>
      <c r="EB182" s="126"/>
      <c r="EL182" s="126"/>
      <c r="EV182" s="126"/>
      <c r="FF182" s="126"/>
      <c r="FP182" s="126"/>
      <c r="FZ182" s="126"/>
      <c r="GJ182" s="126"/>
      <c r="GT182" s="126"/>
      <c r="HD182" s="126"/>
      <c r="HN182" s="126"/>
      <c r="HX182" s="126"/>
    </row>
    <row xmlns:x14ac="http://schemas.microsoft.com/office/spreadsheetml/2009/9/ac" r="183" s="3" customFormat="true" x14ac:dyDescent="0.25">
      <c r="A183" s="396"/>
      <c r="B183" s="126"/>
      <c r="L183" s="126"/>
      <c r="V183" s="126"/>
      <c r="AF183" s="126"/>
      <c r="AP183" s="126"/>
      <c r="AZ183" s="126"/>
      <c r="BA183" s="126"/>
      <c r="BB183" s="126"/>
      <c r="BC183" s="126"/>
      <c r="BD183" s="126"/>
      <c r="BE183" s="126"/>
      <c r="BF183" s="126"/>
      <c r="BG183" s="126"/>
      <c r="BJ183" s="126"/>
      <c r="BT183" s="126"/>
      <c r="CD183" s="126"/>
      <c r="CN183" s="126"/>
      <c r="CX183" s="126"/>
      <c r="DH183" s="126"/>
      <c r="DR183" s="126"/>
      <c r="EB183" s="126"/>
      <c r="EL183" s="126"/>
      <c r="EV183" s="126"/>
      <c r="FF183" s="126"/>
      <c r="FP183" s="126"/>
      <c r="FZ183" s="126"/>
      <c r="GJ183" s="126"/>
      <c r="GT183" s="126"/>
      <c r="HD183" s="126"/>
      <c r="HN183" s="126"/>
      <c r="HX183" s="126"/>
    </row>
    <row xmlns:x14ac="http://schemas.microsoft.com/office/spreadsheetml/2009/9/ac" r="184" s="3" customFormat="true" x14ac:dyDescent="0.25">
      <c r="A184" s="396"/>
      <c r="B184" s="126"/>
      <c r="L184" s="126"/>
      <c r="V184" s="126"/>
      <c r="AF184" s="126"/>
      <c r="AP184" s="126"/>
      <c r="AZ184" s="126"/>
      <c r="BA184" s="126"/>
      <c r="BB184" s="126"/>
      <c r="BC184" s="126"/>
      <c r="BD184" s="126"/>
      <c r="BE184" s="126"/>
      <c r="BF184" s="126"/>
      <c r="BG184" s="126"/>
      <c r="BJ184" s="126"/>
      <c r="BT184" s="126"/>
      <c r="CD184" s="126"/>
      <c r="CN184" s="126"/>
      <c r="CX184" s="126"/>
      <c r="DH184" s="126"/>
      <c r="DR184" s="126"/>
      <c r="EB184" s="126"/>
      <c r="EL184" s="126"/>
      <c r="EV184" s="126"/>
      <c r="FF184" s="126"/>
      <c r="FP184" s="126"/>
      <c r="FZ184" s="126"/>
      <c r="GJ184" s="126"/>
      <c r="GT184" s="126"/>
      <c r="HD184" s="126"/>
      <c r="HN184" s="126"/>
      <c r="HX184" s="126"/>
    </row>
    <row xmlns:x14ac="http://schemas.microsoft.com/office/spreadsheetml/2009/9/ac" r="185" s="3" customFormat="true" x14ac:dyDescent="0.25">
      <c r="A185" s="396"/>
      <c r="B185" s="126"/>
      <c r="L185" s="126"/>
      <c r="V185" s="126"/>
      <c r="AF185" s="126"/>
      <c r="AP185" s="126"/>
      <c r="AZ185" s="126"/>
      <c r="BA185" s="126"/>
      <c r="BB185" s="126"/>
      <c r="BC185" s="126"/>
      <c r="BD185" s="126"/>
      <c r="BE185" s="126"/>
      <c r="BF185" s="126"/>
      <c r="BG185" s="126"/>
      <c r="BJ185" s="126"/>
      <c r="BT185" s="126"/>
      <c r="CD185" s="126"/>
      <c r="CN185" s="126"/>
      <c r="CX185" s="126"/>
      <c r="DH185" s="126"/>
      <c r="DR185" s="126"/>
      <c r="EB185" s="126"/>
      <c r="EL185" s="126"/>
      <c r="EV185" s="126"/>
      <c r="FF185" s="126"/>
      <c r="FP185" s="126"/>
      <c r="FZ185" s="126"/>
      <c r="GJ185" s="126"/>
      <c r="GT185" s="126"/>
      <c r="HD185" s="126"/>
      <c r="HN185" s="126"/>
      <c r="HX185" s="126"/>
    </row>
    <row xmlns:x14ac="http://schemas.microsoft.com/office/spreadsheetml/2009/9/ac" r="186" s="3" customFormat="true" x14ac:dyDescent="0.25">
      <c r="A186" s="396"/>
      <c r="B186" s="126"/>
      <c r="L186" s="126"/>
      <c r="V186" s="126"/>
      <c r="AF186" s="126"/>
      <c r="AP186" s="126"/>
      <c r="AZ186" s="126"/>
      <c r="BA186" s="126"/>
      <c r="BB186" s="126"/>
      <c r="BC186" s="126"/>
      <c r="BD186" s="126"/>
      <c r="BE186" s="126"/>
      <c r="BF186" s="126"/>
      <c r="BG186" s="126"/>
      <c r="BJ186" s="126"/>
      <c r="BT186" s="126"/>
      <c r="CD186" s="126"/>
      <c r="CN186" s="126"/>
      <c r="CX186" s="126"/>
      <c r="DH186" s="126"/>
      <c r="DR186" s="126"/>
      <c r="EB186" s="126"/>
      <c r="EL186" s="126"/>
      <c r="EV186" s="126"/>
      <c r="FF186" s="126"/>
      <c r="FP186" s="126"/>
      <c r="FZ186" s="126"/>
      <c r="GJ186" s="126"/>
      <c r="GT186" s="126"/>
      <c r="HD186" s="126"/>
      <c r="HN186" s="126"/>
      <c r="HX186" s="126"/>
    </row>
    <row xmlns:x14ac="http://schemas.microsoft.com/office/spreadsheetml/2009/9/ac" r="187" s="3" customFormat="true" x14ac:dyDescent="0.25">
      <c r="A187" s="396"/>
      <c r="B187" s="126"/>
      <c r="L187" s="126"/>
      <c r="V187" s="126"/>
      <c r="AF187" s="126"/>
      <c r="AP187" s="126"/>
      <c r="AZ187" s="126"/>
      <c r="BA187" s="126"/>
      <c r="BB187" s="126"/>
      <c r="BC187" s="126"/>
      <c r="BD187" s="126"/>
      <c r="BE187" s="126"/>
      <c r="BF187" s="126"/>
      <c r="BG187" s="126"/>
      <c r="BJ187" s="126"/>
      <c r="BT187" s="126"/>
      <c r="CD187" s="126"/>
      <c r="CN187" s="126"/>
      <c r="CX187" s="126"/>
      <c r="DH187" s="126"/>
      <c r="DR187" s="126"/>
      <c r="EB187" s="126"/>
      <c r="EL187" s="126"/>
      <c r="EV187" s="126"/>
      <c r="FF187" s="126"/>
      <c r="FP187" s="126"/>
      <c r="FZ187" s="126"/>
      <c r="GJ187" s="126"/>
      <c r="GT187" s="126"/>
      <c r="HD187" s="126"/>
      <c r="HN187" s="126"/>
      <c r="HX187" s="126"/>
    </row>
    <row xmlns:x14ac="http://schemas.microsoft.com/office/spreadsheetml/2009/9/ac" r="188" s="3" customFormat="true" x14ac:dyDescent="0.25">
      <c r="A188" s="396"/>
      <c r="B188" s="126"/>
      <c r="L188" s="126"/>
      <c r="V188" s="126"/>
      <c r="AF188" s="126"/>
      <c r="AP188" s="126"/>
      <c r="AZ188" s="126"/>
      <c r="BA188" s="126"/>
      <c r="BB188" s="126"/>
      <c r="BC188" s="126"/>
      <c r="BD188" s="126"/>
      <c r="BE188" s="126"/>
      <c r="BF188" s="126"/>
      <c r="BG188" s="126"/>
      <c r="BJ188" s="126"/>
      <c r="BT188" s="126"/>
      <c r="CD188" s="126"/>
      <c r="CN188" s="126"/>
      <c r="CX188" s="126"/>
      <c r="DH188" s="126"/>
      <c r="DR188" s="126"/>
      <c r="EB188" s="126"/>
      <c r="EL188" s="126"/>
      <c r="EV188" s="126"/>
      <c r="FF188" s="126"/>
      <c r="FP188" s="126"/>
      <c r="FZ188" s="126"/>
      <c r="GJ188" s="126"/>
      <c r="GT188" s="126"/>
      <c r="HD188" s="126"/>
      <c r="HN188" s="126"/>
      <c r="HX188" s="126"/>
    </row>
    <row xmlns:x14ac="http://schemas.microsoft.com/office/spreadsheetml/2009/9/ac" r="189" s="3" customFormat="true" x14ac:dyDescent="0.25">
      <c r="A189" s="396"/>
      <c r="B189" s="126"/>
      <c r="L189" s="126"/>
      <c r="V189" s="126"/>
      <c r="AF189" s="126"/>
      <c r="AP189" s="126"/>
      <c r="AZ189" s="126"/>
      <c r="BA189" s="126"/>
      <c r="BB189" s="126"/>
      <c r="BC189" s="126"/>
      <c r="BD189" s="126"/>
      <c r="BE189" s="126"/>
      <c r="BF189" s="126"/>
      <c r="BG189" s="126"/>
      <c r="BJ189" s="126"/>
      <c r="BT189" s="126"/>
      <c r="CD189" s="126"/>
      <c r="CN189" s="126"/>
      <c r="CX189" s="126"/>
      <c r="DH189" s="126"/>
      <c r="DR189" s="126"/>
      <c r="EB189" s="126"/>
      <c r="EL189" s="126"/>
      <c r="EV189" s="126"/>
      <c r="FF189" s="126"/>
      <c r="FP189" s="126"/>
      <c r="FZ189" s="126"/>
      <c r="GJ189" s="126"/>
      <c r="GT189" s="126"/>
      <c r="HD189" s="126"/>
      <c r="HN189" s="126"/>
      <c r="HX189" s="126"/>
    </row>
    <row xmlns:x14ac="http://schemas.microsoft.com/office/spreadsheetml/2009/9/ac" r="190" s="3" customFormat="true" x14ac:dyDescent="0.25">
      <c r="A190" s="396"/>
      <c r="B190" s="126"/>
      <c r="L190" s="126"/>
      <c r="V190" s="126"/>
      <c r="AF190" s="126"/>
      <c r="AP190" s="126"/>
      <c r="AZ190" s="126"/>
      <c r="BA190" s="126"/>
      <c r="BB190" s="126"/>
      <c r="BC190" s="126"/>
      <c r="BD190" s="126"/>
      <c r="BE190" s="126"/>
      <c r="BF190" s="126"/>
      <c r="BG190" s="126"/>
      <c r="BJ190" s="126"/>
      <c r="BT190" s="126"/>
      <c r="CD190" s="126"/>
      <c r="CN190" s="126"/>
      <c r="CX190" s="126"/>
      <c r="DH190" s="126"/>
      <c r="DR190" s="126"/>
      <c r="EB190" s="126"/>
      <c r="EL190" s="126"/>
      <c r="EV190" s="126"/>
      <c r="FF190" s="126"/>
      <c r="FP190" s="126"/>
      <c r="FZ190" s="126"/>
      <c r="GJ190" s="126"/>
      <c r="GT190" s="126"/>
      <c r="HD190" s="126"/>
      <c r="HN190" s="126"/>
      <c r="HX190" s="126"/>
    </row>
    <row xmlns:x14ac="http://schemas.microsoft.com/office/spreadsheetml/2009/9/ac" r="191" s="3" customFormat="true" x14ac:dyDescent="0.25">
      <c r="A191" s="396"/>
      <c r="B191" s="126"/>
      <c r="L191" s="126"/>
      <c r="V191" s="126"/>
      <c r="AF191" s="126"/>
      <c r="AP191" s="126"/>
      <c r="AZ191" s="126"/>
      <c r="BA191" s="126"/>
      <c r="BB191" s="126"/>
      <c r="BC191" s="126"/>
      <c r="BD191" s="126"/>
      <c r="BE191" s="126"/>
      <c r="BF191" s="126"/>
      <c r="BG191" s="126"/>
      <c r="BJ191" s="126"/>
      <c r="BT191" s="126"/>
      <c r="CD191" s="126"/>
      <c r="CN191" s="126"/>
      <c r="CX191" s="126"/>
      <c r="DH191" s="126"/>
      <c r="DR191" s="126"/>
      <c r="EB191" s="126"/>
      <c r="EL191" s="126"/>
      <c r="EV191" s="126"/>
      <c r="FF191" s="126"/>
      <c r="FP191" s="126"/>
      <c r="FZ191" s="126"/>
      <c r="GJ191" s="126"/>
      <c r="GT191" s="126"/>
      <c r="HD191" s="126"/>
      <c r="HN191" s="126"/>
      <c r="HX191" s="126"/>
    </row>
    <row xmlns:x14ac="http://schemas.microsoft.com/office/spreadsheetml/2009/9/ac" r="192" s="3" customFormat="true" x14ac:dyDescent="0.25">
      <c r="A192" s="396"/>
      <c r="B192" s="126"/>
      <c r="L192" s="126"/>
      <c r="V192" s="126"/>
      <c r="AF192" s="126"/>
      <c r="AP192" s="126"/>
      <c r="AZ192" s="126"/>
      <c r="BA192" s="126"/>
      <c r="BB192" s="126"/>
      <c r="BC192" s="126"/>
      <c r="BD192" s="126"/>
      <c r="BE192" s="126"/>
      <c r="BF192" s="126"/>
      <c r="BG192" s="126"/>
      <c r="BJ192" s="126"/>
      <c r="BT192" s="126"/>
      <c r="CD192" s="126"/>
      <c r="CN192" s="126"/>
      <c r="CX192" s="126"/>
      <c r="DH192" s="126"/>
      <c r="DR192" s="126"/>
      <c r="EB192" s="126"/>
      <c r="EL192" s="126"/>
      <c r="EV192" s="126"/>
      <c r="FF192" s="126"/>
      <c r="FP192" s="126"/>
      <c r="FZ192" s="126"/>
      <c r="GJ192" s="126"/>
      <c r="GT192" s="126"/>
      <c r="HD192" s="126"/>
      <c r="HN192" s="126"/>
      <c r="HX192" s="126"/>
    </row>
    <row xmlns:x14ac="http://schemas.microsoft.com/office/spreadsheetml/2009/9/ac" r="193" s="3" customFormat="true" x14ac:dyDescent="0.25">
      <c r="A193" s="396"/>
      <c r="B193" s="126"/>
      <c r="L193" s="126"/>
      <c r="V193" s="126"/>
      <c r="AF193" s="126"/>
      <c r="AP193" s="126"/>
      <c r="AZ193" s="126"/>
      <c r="BA193" s="126"/>
      <c r="BB193" s="126"/>
      <c r="BC193" s="126"/>
      <c r="BD193" s="126"/>
      <c r="BE193" s="126"/>
      <c r="BF193" s="126"/>
      <c r="BG193" s="126"/>
      <c r="BJ193" s="126"/>
      <c r="BT193" s="126"/>
      <c r="CD193" s="126"/>
      <c r="CN193" s="126"/>
      <c r="CX193" s="126"/>
      <c r="DH193" s="126"/>
      <c r="DR193" s="126"/>
      <c r="EB193" s="126"/>
      <c r="EL193" s="126"/>
      <c r="EV193" s="126"/>
      <c r="FF193" s="126"/>
      <c r="FP193" s="126"/>
      <c r="FZ193" s="126"/>
      <c r="GJ193" s="126"/>
      <c r="GT193" s="126"/>
      <c r="HD193" s="126"/>
      <c r="HN193" s="126"/>
      <c r="HX193" s="126"/>
    </row>
    <row xmlns:x14ac="http://schemas.microsoft.com/office/spreadsheetml/2009/9/ac" r="194" s="3" customFormat="true" x14ac:dyDescent="0.25">
      <c r="A194" s="396"/>
      <c r="B194" s="126"/>
      <c r="L194" s="126"/>
      <c r="V194" s="126"/>
      <c r="AF194" s="126"/>
      <c r="AP194" s="126"/>
      <c r="AZ194" s="126"/>
      <c r="BA194" s="126"/>
      <c r="BB194" s="126"/>
      <c r="BC194" s="126"/>
      <c r="BD194" s="126"/>
      <c r="BE194" s="126"/>
      <c r="BF194" s="126"/>
      <c r="BG194" s="126"/>
      <c r="BJ194" s="126"/>
      <c r="BT194" s="126"/>
      <c r="CD194" s="126"/>
      <c r="CN194" s="126"/>
      <c r="CX194" s="126"/>
      <c r="DH194" s="126"/>
      <c r="DR194" s="126"/>
      <c r="EB194" s="126"/>
      <c r="EL194" s="126"/>
      <c r="EV194" s="126"/>
      <c r="FF194" s="126"/>
      <c r="FP194" s="126"/>
      <c r="FZ194" s="126"/>
      <c r="GJ194" s="126"/>
      <c r="GT194" s="126"/>
      <c r="HD194" s="126"/>
      <c r="HN194" s="126"/>
      <c r="HX194" s="126"/>
    </row>
    <row xmlns:x14ac="http://schemas.microsoft.com/office/spreadsheetml/2009/9/ac" r="195" s="3" customFormat="true" x14ac:dyDescent="0.25">
      <c r="A195" s="396"/>
      <c r="B195" s="126"/>
      <c r="L195" s="126"/>
      <c r="V195" s="126"/>
      <c r="AF195" s="126"/>
      <c r="AP195" s="126"/>
      <c r="AZ195" s="126"/>
      <c r="BA195" s="126"/>
      <c r="BB195" s="126"/>
      <c r="BC195" s="126"/>
      <c r="BD195" s="126"/>
      <c r="BE195" s="126"/>
      <c r="BF195" s="126"/>
      <c r="BG195" s="126"/>
      <c r="BJ195" s="126"/>
      <c r="BT195" s="126"/>
      <c r="CD195" s="126"/>
      <c r="CN195" s="126"/>
      <c r="CX195" s="126"/>
      <c r="DH195" s="126"/>
      <c r="DR195" s="126"/>
      <c r="EB195" s="126"/>
      <c r="EL195" s="126"/>
      <c r="EV195" s="126"/>
      <c r="FF195" s="126"/>
      <c r="FP195" s="126"/>
      <c r="FZ195" s="126"/>
      <c r="GJ195" s="126"/>
      <c r="GT195" s="126"/>
      <c r="HD195" s="126"/>
      <c r="HN195" s="126"/>
      <c r="HX195" s="126"/>
    </row>
    <row xmlns:x14ac="http://schemas.microsoft.com/office/spreadsheetml/2009/9/ac" r="196" s="3" customFormat="true" x14ac:dyDescent="0.25">
      <c r="A196" s="396"/>
      <c r="B196" s="126"/>
      <c r="L196" s="126"/>
      <c r="V196" s="126"/>
      <c r="AF196" s="126"/>
      <c r="AP196" s="126"/>
      <c r="AZ196" s="126"/>
      <c r="BA196" s="126"/>
      <c r="BB196" s="126"/>
      <c r="BC196" s="126"/>
      <c r="BD196" s="126"/>
      <c r="BE196" s="126"/>
      <c r="BF196" s="126"/>
      <c r="BG196" s="126"/>
      <c r="BJ196" s="126"/>
      <c r="BT196" s="126"/>
      <c r="CD196" s="126"/>
      <c r="CN196" s="126"/>
      <c r="CX196" s="126"/>
      <c r="DH196" s="126"/>
      <c r="DR196" s="126"/>
      <c r="EB196" s="126"/>
      <c r="EL196" s="126"/>
      <c r="EV196" s="126"/>
      <c r="FF196" s="126"/>
      <c r="FP196" s="126"/>
      <c r="FZ196" s="126"/>
      <c r="GJ196" s="126"/>
      <c r="GT196" s="126"/>
      <c r="HD196" s="126"/>
      <c r="HN196" s="126"/>
      <c r="HX196" s="126"/>
    </row>
    <row xmlns:x14ac="http://schemas.microsoft.com/office/spreadsheetml/2009/9/ac" r="197" s="3" customFormat="true" x14ac:dyDescent="0.25">
      <c r="A197" s="396"/>
      <c r="B197" s="126"/>
      <c r="L197" s="126"/>
      <c r="V197" s="126"/>
      <c r="AF197" s="126"/>
      <c r="AP197" s="126"/>
      <c r="AZ197" s="126"/>
      <c r="BA197" s="126"/>
      <c r="BB197" s="126"/>
      <c r="BC197" s="126"/>
      <c r="BD197" s="126"/>
      <c r="BE197" s="126"/>
      <c r="BF197" s="126"/>
      <c r="BG197" s="126"/>
      <c r="BJ197" s="126"/>
      <c r="BT197" s="126"/>
      <c r="CD197" s="126"/>
      <c r="CN197" s="126"/>
      <c r="CX197" s="126"/>
      <c r="DH197" s="126"/>
      <c r="DR197" s="126"/>
      <c r="EB197" s="126"/>
      <c r="EL197" s="126"/>
      <c r="EV197" s="126"/>
      <c r="FF197" s="126"/>
      <c r="FP197" s="126"/>
      <c r="FZ197" s="126"/>
      <c r="GJ197" s="126"/>
      <c r="GT197" s="126"/>
      <c r="HD197" s="126"/>
      <c r="HN197" s="126"/>
      <c r="HX197" s="126"/>
    </row>
    <row xmlns:x14ac="http://schemas.microsoft.com/office/spreadsheetml/2009/9/ac" r="198" s="3" customFormat="true" x14ac:dyDescent="0.25">
      <c r="A198" s="396"/>
      <c r="B198" s="126"/>
      <c r="L198" s="126"/>
      <c r="V198" s="126"/>
      <c r="AF198" s="126"/>
      <c r="AP198" s="126"/>
      <c r="AZ198" s="126"/>
      <c r="BA198" s="126"/>
      <c r="BB198" s="126"/>
      <c r="BC198" s="126"/>
      <c r="BD198" s="126"/>
      <c r="BE198" s="126"/>
      <c r="BF198" s="126"/>
      <c r="BG198" s="126"/>
      <c r="BJ198" s="126"/>
      <c r="BT198" s="126"/>
      <c r="CD198" s="126"/>
      <c r="CN198" s="126"/>
      <c r="CX198" s="126"/>
      <c r="DH198" s="126"/>
      <c r="DR198" s="126"/>
      <c r="EB198" s="126"/>
      <c r="EL198" s="126"/>
      <c r="EV198" s="126"/>
      <c r="FF198" s="126"/>
      <c r="FP198" s="126"/>
      <c r="FZ198" s="126"/>
      <c r="GJ198" s="126"/>
      <c r="GT198" s="126"/>
      <c r="HD198" s="126"/>
      <c r="HN198" s="126"/>
      <c r="HX198" s="126"/>
    </row>
    <row xmlns:x14ac="http://schemas.microsoft.com/office/spreadsheetml/2009/9/ac" r="199" s="3" customFormat="true" x14ac:dyDescent="0.25">
      <c r="A199" s="396"/>
      <c r="B199" s="126"/>
      <c r="L199" s="126"/>
      <c r="V199" s="126"/>
      <c r="AF199" s="126"/>
      <c r="AP199" s="126"/>
      <c r="AZ199" s="126"/>
      <c r="BA199" s="126"/>
      <c r="BB199" s="126"/>
      <c r="BC199" s="126"/>
      <c r="BD199" s="126"/>
      <c r="BE199" s="126"/>
      <c r="BF199" s="126"/>
      <c r="BG199" s="126"/>
      <c r="BJ199" s="126"/>
      <c r="BT199" s="126"/>
      <c r="CD199" s="126"/>
      <c r="CN199" s="126"/>
      <c r="CX199" s="126"/>
      <c r="DH199" s="126"/>
      <c r="DR199" s="126"/>
      <c r="EB199" s="126"/>
      <c r="EL199" s="126"/>
      <c r="EV199" s="126"/>
      <c r="FF199" s="126"/>
      <c r="FP199" s="126"/>
      <c r="FZ199" s="126"/>
      <c r="GJ199" s="126"/>
      <c r="GT199" s="126"/>
      <c r="HD199" s="126"/>
      <c r="HN199" s="126"/>
      <c r="HX199" s="126"/>
    </row>
    <row xmlns:x14ac="http://schemas.microsoft.com/office/spreadsheetml/2009/9/ac" r="200" s="3" customFormat="true" x14ac:dyDescent="0.25">
      <c r="A200" s="396"/>
      <c r="B200" s="126"/>
      <c r="L200" s="126"/>
      <c r="V200" s="126"/>
      <c r="AF200" s="126"/>
      <c r="AP200" s="126"/>
      <c r="AZ200" s="126"/>
      <c r="BA200" s="126"/>
      <c r="BB200" s="126"/>
      <c r="BC200" s="126"/>
      <c r="BD200" s="126"/>
      <c r="BE200" s="126"/>
      <c r="BF200" s="126"/>
      <c r="BG200" s="126"/>
      <c r="BJ200" s="126"/>
      <c r="BT200" s="126"/>
      <c r="CD200" s="126"/>
      <c r="CN200" s="126"/>
      <c r="CX200" s="126"/>
      <c r="DH200" s="126"/>
      <c r="DR200" s="126"/>
      <c r="EB200" s="126"/>
      <c r="EL200" s="126"/>
      <c r="EV200" s="126"/>
      <c r="FF200" s="126"/>
      <c r="FP200" s="126"/>
      <c r="FZ200" s="126"/>
      <c r="GJ200" s="126"/>
      <c r="GT200" s="126"/>
      <c r="HD200" s="126"/>
      <c r="HN200" s="126"/>
      <c r="HX200" s="126"/>
    </row>
    <row xmlns:x14ac="http://schemas.microsoft.com/office/spreadsheetml/2009/9/ac" r="201" s="3" customFormat="true" x14ac:dyDescent="0.25">
      <c r="A201" s="396"/>
      <c r="B201" s="126"/>
      <c r="L201" s="126"/>
      <c r="V201" s="126"/>
      <c r="AF201" s="126"/>
      <c r="AP201" s="126"/>
      <c r="AZ201" s="126"/>
      <c r="BA201" s="126"/>
      <c r="BB201" s="126"/>
      <c r="BC201" s="126"/>
      <c r="BD201" s="126"/>
      <c r="BE201" s="126"/>
      <c r="BF201" s="126"/>
      <c r="BG201" s="126"/>
      <c r="BJ201" s="126"/>
      <c r="BT201" s="126"/>
      <c r="CD201" s="126"/>
      <c r="CN201" s="126"/>
      <c r="CX201" s="126"/>
      <c r="DH201" s="126"/>
      <c r="DR201" s="126"/>
      <c r="EB201" s="126"/>
      <c r="EL201" s="126"/>
      <c r="EV201" s="126"/>
      <c r="FF201" s="126"/>
      <c r="FP201" s="126"/>
      <c r="FZ201" s="126"/>
      <c r="GJ201" s="126"/>
      <c r="GT201" s="126"/>
      <c r="HD201" s="126"/>
      <c r="HN201" s="126"/>
      <c r="HX201" s="126"/>
    </row>
    <row xmlns:x14ac="http://schemas.microsoft.com/office/spreadsheetml/2009/9/ac" r="202" s="3" customFormat="true" x14ac:dyDescent="0.25">
      <c r="A202" s="396"/>
      <c r="B202" s="126"/>
      <c r="L202" s="126"/>
      <c r="V202" s="126"/>
      <c r="AF202" s="126"/>
      <c r="AP202" s="126"/>
      <c r="AZ202" s="126"/>
      <c r="BA202" s="126"/>
      <c r="BB202" s="126"/>
      <c r="BC202" s="126"/>
      <c r="BD202" s="126"/>
      <c r="BE202" s="126"/>
      <c r="BF202" s="126"/>
      <c r="BG202" s="126"/>
      <c r="BJ202" s="126"/>
      <c r="BT202" s="126"/>
      <c r="CD202" s="126"/>
      <c r="CN202" s="126"/>
      <c r="CX202" s="126"/>
      <c r="DH202" s="126"/>
      <c r="DR202" s="126"/>
      <c r="EB202" s="126"/>
      <c r="EL202" s="126"/>
      <c r="EV202" s="126"/>
      <c r="FF202" s="126"/>
      <c r="FP202" s="126"/>
      <c r="FZ202" s="126"/>
      <c r="GJ202" s="126"/>
      <c r="GT202" s="126"/>
      <c r="HD202" s="126"/>
      <c r="HN202" s="126"/>
      <c r="HX202" s="126"/>
    </row>
    <row xmlns:x14ac="http://schemas.microsoft.com/office/spreadsheetml/2009/9/ac" r="203" s="3" customFormat="true" x14ac:dyDescent="0.25">
      <c r="A203" s="396"/>
      <c r="B203" s="126"/>
      <c r="L203" s="126"/>
      <c r="V203" s="126"/>
      <c r="AF203" s="126"/>
      <c r="AP203" s="126"/>
      <c r="AZ203" s="126"/>
      <c r="BA203" s="126"/>
      <c r="BB203" s="126"/>
      <c r="BC203" s="126"/>
      <c r="BD203" s="126"/>
      <c r="BE203" s="126"/>
      <c r="BF203" s="126"/>
      <c r="BG203" s="126"/>
      <c r="BJ203" s="126"/>
      <c r="BT203" s="126"/>
      <c r="CD203" s="126"/>
      <c r="CN203" s="126"/>
      <c r="CX203" s="126"/>
      <c r="DH203" s="126"/>
      <c r="DR203" s="126"/>
      <c r="EB203" s="126"/>
      <c r="EL203" s="126"/>
      <c r="EV203" s="126"/>
      <c r="FF203" s="126"/>
      <c r="FP203" s="126"/>
      <c r="FZ203" s="126"/>
      <c r="GJ203" s="126"/>
      <c r="GT203" s="126"/>
      <c r="HD203" s="126"/>
      <c r="HN203" s="126"/>
      <c r="HX203" s="126"/>
    </row>
    <row xmlns:x14ac="http://schemas.microsoft.com/office/spreadsheetml/2009/9/ac" r="204" s="3" customFormat="true" x14ac:dyDescent="0.25">
      <c r="A204" s="396"/>
      <c r="B204" s="126"/>
      <c r="L204" s="126"/>
      <c r="V204" s="126"/>
      <c r="AF204" s="126"/>
      <c r="AP204" s="126"/>
      <c r="AZ204" s="126"/>
      <c r="BA204" s="126"/>
      <c r="BB204" s="126"/>
      <c r="BC204" s="126"/>
      <c r="BD204" s="126"/>
      <c r="BE204" s="126"/>
      <c r="BF204" s="126"/>
      <c r="BG204" s="126"/>
      <c r="BJ204" s="126"/>
      <c r="BT204" s="126"/>
      <c r="CD204" s="126"/>
      <c r="CN204" s="126"/>
      <c r="CX204" s="126"/>
      <c r="DH204" s="126"/>
      <c r="DR204" s="126"/>
      <c r="EB204" s="126"/>
      <c r="EL204" s="126"/>
      <c r="EV204" s="126"/>
      <c r="FF204" s="126"/>
      <c r="FP204" s="126"/>
      <c r="FZ204" s="126"/>
      <c r="GJ204" s="126"/>
      <c r="GT204" s="126"/>
      <c r="HD204" s="126"/>
      <c r="HN204" s="126"/>
      <c r="HX204" s="126"/>
    </row>
    <row xmlns:x14ac="http://schemas.microsoft.com/office/spreadsheetml/2009/9/ac" r="205" s="3" customFormat="true" x14ac:dyDescent="0.25">
      <c r="A205" s="396"/>
      <c r="B205" s="126"/>
      <c r="L205" s="126"/>
      <c r="V205" s="126"/>
      <c r="AF205" s="126"/>
      <c r="AP205" s="126"/>
      <c r="AZ205" s="126"/>
      <c r="BA205" s="126"/>
      <c r="BB205" s="126"/>
      <c r="BC205" s="126"/>
      <c r="BD205" s="126"/>
      <c r="BE205" s="126"/>
      <c r="BF205" s="126"/>
      <c r="BG205" s="126"/>
      <c r="BJ205" s="126"/>
      <c r="BT205" s="126"/>
      <c r="CD205" s="126"/>
      <c r="CN205" s="126"/>
      <c r="CX205" s="126"/>
      <c r="DH205" s="126"/>
      <c r="DR205" s="126"/>
      <c r="EB205" s="126"/>
      <c r="EL205" s="126"/>
      <c r="EV205" s="126"/>
      <c r="FF205" s="126"/>
      <c r="FP205" s="126"/>
      <c r="FZ205" s="126"/>
      <c r="GJ205" s="126"/>
      <c r="GT205" s="126"/>
      <c r="HD205" s="126"/>
      <c r="HN205" s="126"/>
      <c r="HX205" s="126"/>
    </row>
    <row xmlns:x14ac="http://schemas.microsoft.com/office/spreadsheetml/2009/9/ac" r="206" s="3" customFormat="true" x14ac:dyDescent="0.25">
      <c r="A206" s="396"/>
      <c r="B206" s="126"/>
      <c r="L206" s="126"/>
      <c r="V206" s="126"/>
      <c r="AF206" s="126"/>
      <c r="AP206" s="126"/>
      <c r="AZ206" s="126"/>
      <c r="BA206" s="126"/>
      <c r="BB206" s="126"/>
      <c r="BC206" s="126"/>
      <c r="BD206" s="126"/>
      <c r="BE206" s="126"/>
      <c r="BF206" s="126"/>
      <c r="BG206" s="126"/>
      <c r="BJ206" s="126"/>
      <c r="BT206" s="126"/>
      <c r="CD206" s="126"/>
      <c r="CN206" s="126"/>
      <c r="CX206" s="126"/>
      <c r="DH206" s="126"/>
      <c r="DR206" s="126"/>
      <c r="EB206" s="126"/>
      <c r="EL206" s="126"/>
      <c r="EV206" s="126"/>
      <c r="FF206" s="126"/>
      <c r="FP206" s="126"/>
      <c r="FZ206" s="126"/>
      <c r="GJ206" s="126"/>
      <c r="GT206" s="126"/>
      <c r="HD206" s="126"/>
      <c r="HN206" s="126"/>
      <c r="HX206" s="126"/>
    </row>
    <row xmlns:x14ac="http://schemas.microsoft.com/office/spreadsheetml/2009/9/ac" r="207" s="3" customFormat="true" x14ac:dyDescent="0.25">
      <c r="A207" s="396"/>
      <c r="B207" s="126"/>
      <c r="L207" s="126"/>
      <c r="V207" s="126"/>
      <c r="AF207" s="126"/>
      <c r="AP207" s="126"/>
      <c r="AZ207" s="126"/>
      <c r="BA207" s="126"/>
      <c r="BB207" s="126"/>
      <c r="BC207" s="126"/>
      <c r="BD207" s="126"/>
      <c r="BE207" s="126"/>
      <c r="BF207" s="126"/>
      <c r="BG207" s="126"/>
      <c r="BJ207" s="126"/>
      <c r="BT207" s="126"/>
      <c r="CD207" s="126"/>
      <c r="CN207" s="126"/>
      <c r="CX207" s="126"/>
      <c r="DH207" s="126"/>
      <c r="DR207" s="126"/>
      <c r="EB207" s="126"/>
      <c r="EL207" s="126"/>
      <c r="EV207" s="126"/>
      <c r="FF207" s="126"/>
      <c r="FP207" s="126"/>
      <c r="FZ207" s="126"/>
      <c r="GJ207" s="126"/>
      <c r="GT207" s="126"/>
      <c r="HD207" s="126"/>
      <c r="HN207" s="126"/>
      <c r="HX207" s="126"/>
    </row>
    <row xmlns:x14ac="http://schemas.microsoft.com/office/spreadsheetml/2009/9/ac" r="208" s="3" customFormat="true" x14ac:dyDescent="0.25">
      <c r="A208" s="396"/>
      <c r="B208" s="126"/>
      <c r="L208" s="126"/>
      <c r="V208" s="126"/>
      <c r="AF208" s="126"/>
      <c r="AP208" s="126"/>
      <c r="AZ208" s="126"/>
      <c r="BA208" s="126"/>
      <c r="BB208" s="126"/>
      <c r="BC208" s="126"/>
      <c r="BD208" s="126"/>
      <c r="BE208" s="126"/>
      <c r="BF208" s="126"/>
      <c r="BG208" s="126"/>
      <c r="BJ208" s="126"/>
      <c r="BT208" s="126"/>
      <c r="CD208" s="126"/>
      <c r="CN208" s="126"/>
      <c r="CX208" s="126"/>
      <c r="DH208" s="126"/>
      <c r="DR208" s="126"/>
      <c r="EB208" s="126"/>
      <c r="EL208" s="126"/>
      <c r="EV208" s="126"/>
      <c r="FF208" s="126"/>
      <c r="FP208" s="126"/>
      <c r="FZ208" s="126"/>
      <c r="GJ208" s="126"/>
      <c r="GT208" s="126"/>
      <c r="HD208" s="126"/>
      <c r="HN208" s="126"/>
      <c r="HX208" s="126"/>
    </row>
    <row xmlns:x14ac="http://schemas.microsoft.com/office/spreadsheetml/2009/9/ac" r="209" s="3" customFormat="true" x14ac:dyDescent="0.25">
      <c r="A209" s="396"/>
      <c r="B209" s="126"/>
      <c r="L209" s="126"/>
      <c r="V209" s="126"/>
      <c r="AF209" s="126"/>
      <c r="AP209" s="126"/>
      <c r="AZ209" s="126"/>
      <c r="BA209" s="126"/>
      <c r="BB209" s="126"/>
      <c r="BC209" s="126"/>
      <c r="BD209" s="126"/>
      <c r="BE209" s="126"/>
      <c r="BF209" s="126"/>
      <c r="BG209" s="126"/>
      <c r="BJ209" s="126"/>
      <c r="BT209" s="126"/>
      <c r="CD209" s="126"/>
      <c r="CN209" s="126"/>
      <c r="CX209" s="126"/>
      <c r="DH209" s="126"/>
      <c r="DR209" s="126"/>
      <c r="EB209" s="126"/>
      <c r="EL209" s="126"/>
      <c r="EV209" s="126"/>
      <c r="FF209" s="126"/>
      <c r="FP209" s="126"/>
      <c r="FZ209" s="126"/>
      <c r="GJ209" s="126"/>
      <c r="GT209" s="126"/>
      <c r="HD209" s="126"/>
      <c r="HN209" s="126"/>
      <c r="HX209" s="126"/>
    </row>
    <row xmlns:x14ac="http://schemas.microsoft.com/office/spreadsheetml/2009/9/ac" r="210" s="3" customFormat="true" x14ac:dyDescent="0.25">
      <c r="A210" s="396"/>
      <c r="B210" s="126"/>
      <c r="L210" s="126"/>
      <c r="V210" s="126"/>
      <c r="AF210" s="126"/>
      <c r="AP210" s="126"/>
      <c r="AZ210" s="126"/>
      <c r="BA210" s="126"/>
      <c r="BB210" s="126"/>
      <c r="BC210" s="126"/>
      <c r="BD210" s="126"/>
      <c r="BE210" s="126"/>
      <c r="BF210" s="126"/>
      <c r="BG210" s="126"/>
      <c r="BJ210" s="126"/>
      <c r="BT210" s="126"/>
      <c r="CD210" s="126"/>
      <c r="CN210" s="126"/>
      <c r="CX210" s="126"/>
      <c r="DH210" s="126"/>
      <c r="DR210" s="126"/>
      <c r="EB210" s="126"/>
      <c r="EL210" s="126"/>
      <c r="EV210" s="126"/>
      <c r="FF210" s="126"/>
      <c r="FP210" s="126"/>
      <c r="FZ210" s="126"/>
      <c r="GJ210" s="126"/>
      <c r="GT210" s="126"/>
      <c r="HD210" s="126"/>
      <c r="HN210" s="126"/>
      <c r="HX210" s="126"/>
    </row>
    <row xmlns:x14ac="http://schemas.microsoft.com/office/spreadsheetml/2009/9/ac" r="211" s="3" customFormat="true" x14ac:dyDescent="0.25">
      <c r="A211" s="396"/>
      <c r="B211" s="126"/>
      <c r="L211" s="126"/>
      <c r="V211" s="126"/>
      <c r="AF211" s="126"/>
      <c r="AP211" s="126"/>
      <c r="AZ211" s="126"/>
      <c r="BA211" s="126"/>
      <c r="BB211" s="126"/>
      <c r="BC211" s="126"/>
      <c r="BD211" s="126"/>
      <c r="BE211" s="126"/>
      <c r="BF211" s="126"/>
      <c r="BG211" s="126"/>
      <c r="BJ211" s="126"/>
      <c r="BT211" s="126"/>
      <c r="CD211" s="126"/>
      <c r="CN211" s="126"/>
      <c r="CX211" s="126"/>
      <c r="DH211" s="126"/>
      <c r="DR211" s="126"/>
      <c r="EB211" s="126"/>
      <c r="EL211" s="126"/>
      <c r="EV211" s="126"/>
      <c r="FF211" s="126"/>
      <c r="FP211" s="126"/>
      <c r="FZ211" s="126"/>
      <c r="GJ211" s="126"/>
      <c r="GT211" s="126"/>
      <c r="HD211" s="126"/>
      <c r="HN211" s="126"/>
      <c r="HX211" s="126"/>
    </row>
    <row xmlns:x14ac="http://schemas.microsoft.com/office/spreadsheetml/2009/9/ac" r="212" s="3" customFormat="true" x14ac:dyDescent="0.25">
      <c r="A212" s="396"/>
      <c r="B212" s="126"/>
      <c r="L212" s="126"/>
      <c r="V212" s="126"/>
      <c r="AF212" s="126"/>
      <c r="AP212" s="126"/>
      <c r="AZ212" s="126"/>
      <c r="BA212" s="126"/>
      <c r="BB212" s="126"/>
      <c r="BC212" s="126"/>
      <c r="BD212" s="126"/>
      <c r="BE212" s="126"/>
      <c r="BF212" s="126"/>
      <c r="BG212" s="126"/>
      <c r="BJ212" s="126"/>
      <c r="BT212" s="126"/>
      <c r="CD212" s="126"/>
      <c r="CN212" s="126"/>
      <c r="CX212" s="126"/>
      <c r="DH212" s="126"/>
      <c r="DR212" s="126"/>
      <c r="EB212" s="126"/>
      <c r="EL212" s="126"/>
      <c r="EV212" s="126"/>
      <c r="FF212" s="126"/>
      <c r="FP212" s="126"/>
      <c r="FZ212" s="126"/>
      <c r="GJ212" s="126"/>
      <c r="GT212" s="126"/>
      <c r="HD212" s="126"/>
      <c r="HN212" s="126"/>
      <c r="HX212" s="126"/>
    </row>
    <row xmlns:x14ac="http://schemas.microsoft.com/office/spreadsheetml/2009/9/ac" r="213" s="3" customFormat="true" x14ac:dyDescent="0.25">
      <c r="A213" s="396"/>
      <c r="B213" s="126"/>
      <c r="L213" s="126"/>
      <c r="V213" s="126"/>
      <c r="AF213" s="126"/>
      <c r="AP213" s="126"/>
      <c r="AZ213" s="126"/>
      <c r="BA213" s="126"/>
      <c r="BB213" s="126"/>
      <c r="BC213" s="126"/>
      <c r="BD213" s="126"/>
      <c r="BE213" s="126"/>
      <c r="BF213" s="126"/>
      <c r="BG213" s="126"/>
      <c r="BJ213" s="126"/>
      <c r="BT213" s="126"/>
      <c r="CD213" s="126"/>
      <c r="CN213" s="126"/>
      <c r="CX213" s="126"/>
      <c r="DH213" s="126"/>
      <c r="DR213" s="126"/>
      <c r="EB213" s="126"/>
      <c r="EL213" s="126"/>
      <c r="EV213" s="126"/>
      <c r="FF213" s="126"/>
      <c r="FP213" s="126"/>
      <c r="FZ213" s="126"/>
      <c r="GJ213" s="126"/>
      <c r="GT213" s="126"/>
      <c r="HD213" s="126"/>
      <c r="HN213" s="126"/>
      <c r="HX213" s="126"/>
    </row>
    <row xmlns:x14ac="http://schemas.microsoft.com/office/spreadsheetml/2009/9/ac" r="214" s="3" customFormat="true" x14ac:dyDescent="0.25">
      <c r="A214" s="396"/>
      <c r="B214" s="126"/>
      <c r="L214" s="126"/>
      <c r="V214" s="126"/>
      <c r="AF214" s="126"/>
      <c r="AP214" s="126"/>
      <c r="AZ214" s="126"/>
      <c r="BA214" s="126"/>
      <c r="BB214" s="126"/>
      <c r="BC214" s="126"/>
      <c r="BD214" s="126"/>
      <c r="BE214" s="126"/>
      <c r="BF214" s="126"/>
      <c r="BG214" s="126"/>
      <c r="BJ214" s="126"/>
      <c r="BT214" s="126"/>
      <c r="CD214" s="126"/>
      <c r="CN214" s="126"/>
      <c r="CX214" s="126"/>
      <c r="DH214" s="126"/>
      <c r="DR214" s="126"/>
      <c r="EB214" s="126"/>
      <c r="EL214" s="126"/>
      <c r="EV214" s="126"/>
      <c r="FF214" s="126"/>
      <c r="FP214" s="126"/>
      <c r="FZ214" s="126"/>
      <c r="GJ214" s="126"/>
      <c r="GT214" s="126"/>
      <c r="HD214" s="126"/>
      <c r="HN214" s="126"/>
      <c r="HX214" s="126"/>
    </row>
    <row xmlns:x14ac="http://schemas.microsoft.com/office/spreadsheetml/2009/9/ac" r="215" s="3" customFormat="true" x14ac:dyDescent="0.25">
      <c r="A215" s="396"/>
      <c r="B215" s="126"/>
      <c r="L215" s="126"/>
      <c r="V215" s="126"/>
      <c r="AF215" s="126"/>
      <c r="AP215" s="126"/>
      <c r="AZ215" s="126"/>
      <c r="BA215" s="126"/>
      <c r="BB215" s="126"/>
      <c r="BC215" s="126"/>
      <c r="BD215" s="126"/>
      <c r="BE215" s="126"/>
      <c r="BF215" s="126"/>
      <c r="BG215" s="126"/>
      <c r="BJ215" s="126"/>
      <c r="BT215" s="126"/>
      <c r="CD215" s="126"/>
      <c r="CN215" s="126"/>
      <c r="CX215" s="126"/>
      <c r="DH215" s="126"/>
      <c r="DR215" s="126"/>
      <c r="EB215" s="126"/>
      <c r="EL215" s="126"/>
      <c r="EV215" s="126"/>
      <c r="FF215" s="126"/>
      <c r="FP215" s="126"/>
      <c r="FZ215" s="126"/>
      <c r="GJ215" s="126"/>
      <c r="GT215" s="126"/>
      <c r="HD215" s="126"/>
      <c r="HN215" s="126"/>
      <c r="HX215" s="126"/>
    </row>
    <row xmlns:x14ac="http://schemas.microsoft.com/office/spreadsheetml/2009/9/ac" r="216" s="3" customFormat="true" x14ac:dyDescent="0.25">
      <c r="A216" s="396"/>
      <c r="B216" s="126"/>
      <c r="L216" s="126"/>
      <c r="V216" s="126"/>
      <c r="AF216" s="126"/>
      <c r="AP216" s="126"/>
      <c r="AZ216" s="126"/>
      <c r="BA216" s="126"/>
      <c r="BB216" s="126"/>
      <c r="BC216" s="126"/>
      <c r="BD216" s="126"/>
      <c r="BE216" s="126"/>
      <c r="BF216" s="126"/>
      <c r="BG216" s="126"/>
      <c r="BJ216" s="126"/>
      <c r="BT216" s="126"/>
      <c r="CD216" s="126"/>
      <c r="CN216" s="126"/>
      <c r="CX216" s="126"/>
      <c r="DH216" s="126"/>
      <c r="DR216" s="126"/>
      <c r="EB216" s="126"/>
      <c r="EL216" s="126"/>
      <c r="EV216" s="126"/>
      <c r="FF216" s="126"/>
      <c r="FP216" s="126"/>
      <c r="FZ216" s="126"/>
      <c r="GJ216" s="126"/>
      <c r="GT216" s="126"/>
      <c r="HD216" s="126"/>
      <c r="HN216" s="126"/>
      <c r="HX216" s="126"/>
    </row>
    <row xmlns:x14ac="http://schemas.microsoft.com/office/spreadsheetml/2009/9/ac" r="217" s="3" customFormat="true" x14ac:dyDescent="0.25">
      <c r="A217" s="396"/>
      <c r="B217" s="126"/>
      <c r="L217" s="126"/>
      <c r="V217" s="126"/>
      <c r="AF217" s="126"/>
      <c r="AP217" s="126"/>
      <c r="AZ217" s="126"/>
      <c r="BA217" s="126"/>
      <c r="BB217" s="126"/>
      <c r="BC217" s="126"/>
      <c r="BD217" s="126"/>
      <c r="BE217" s="126"/>
      <c r="BF217" s="126"/>
      <c r="BG217" s="126"/>
      <c r="BJ217" s="126"/>
      <c r="BT217" s="126"/>
      <c r="CD217" s="126"/>
      <c r="CN217" s="126"/>
      <c r="CX217" s="126"/>
      <c r="DH217" s="126"/>
      <c r="DR217" s="126"/>
      <c r="EB217" s="126"/>
      <c r="EL217" s="126"/>
      <c r="EV217" s="126"/>
      <c r="FF217" s="126"/>
      <c r="FP217" s="126"/>
      <c r="FZ217" s="126"/>
      <c r="GJ217" s="126"/>
      <c r="GT217" s="126"/>
      <c r="HD217" s="126"/>
      <c r="HN217" s="126"/>
      <c r="HX217" s="126"/>
    </row>
    <row xmlns:x14ac="http://schemas.microsoft.com/office/spreadsheetml/2009/9/ac" r="218" s="3" customFormat="true" x14ac:dyDescent="0.25">
      <c r="A218" s="396"/>
      <c r="B218" s="126"/>
      <c r="L218" s="126"/>
      <c r="V218" s="126"/>
      <c r="AF218" s="126"/>
      <c r="AP218" s="126"/>
      <c r="AZ218" s="126"/>
      <c r="BA218" s="126"/>
      <c r="BB218" s="126"/>
      <c r="BC218" s="126"/>
      <c r="BD218" s="126"/>
      <c r="BE218" s="126"/>
      <c r="BF218" s="126"/>
      <c r="BG218" s="126"/>
      <c r="BJ218" s="126"/>
      <c r="BT218" s="126"/>
      <c r="CD218" s="126"/>
      <c r="CN218" s="126"/>
      <c r="CX218" s="126"/>
      <c r="DH218" s="126"/>
      <c r="DR218" s="126"/>
      <c r="EB218" s="126"/>
      <c r="EL218" s="126"/>
      <c r="EV218" s="126"/>
      <c r="FF218" s="126"/>
      <c r="FP218" s="126"/>
      <c r="FZ218" s="126"/>
      <c r="GJ218" s="126"/>
      <c r="GT218" s="126"/>
      <c r="HD218" s="126"/>
      <c r="HN218" s="126"/>
      <c r="HX218" s="126"/>
    </row>
    <row xmlns:x14ac="http://schemas.microsoft.com/office/spreadsheetml/2009/9/ac" r="219" s="3" customFormat="true" x14ac:dyDescent="0.25">
      <c r="A219" s="396"/>
      <c r="B219" s="126"/>
      <c r="L219" s="126"/>
      <c r="V219" s="126"/>
      <c r="AF219" s="126"/>
      <c r="AP219" s="126"/>
      <c r="AZ219" s="126"/>
      <c r="BA219" s="126"/>
      <c r="BB219" s="126"/>
      <c r="BC219" s="126"/>
      <c r="BD219" s="126"/>
      <c r="BE219" s="126"/>
      <c r="BF219" s="126"/>
      <c r="BG219" s="126"/>
      <c r="BJ219" s="126"/>
      <c r="BT219" s="126"/>
      <c r="CD219" s="126"/>
      <c r="CN219" s="126"/>
      <c r="CX219" s="126"/>
      <c r="DH219" s="126"/>
      <c r="DR219" s="126"/>
      <c r="EB219" s="126"/>
      <c r="EL219" s="126"/>
      <c r="EV219" s="126"/>
      <c r="FF219" s="126"/>
      <c r="FP219" s="126"/>
      <c r="FZ219" s="126"/>
      <c r="GJ219" s="126"/>
      <c r="GT219" s="126"/>
      <c r="HD219" s="126"/>
      <c r="HN219" s="126"/>
      <c r="HX219" s="126"/>
    </row>
    <row xmlns:x14ac="http://schemas.microsoft.com/office/spreadsheetml/2009/9/ac" r="220" s="3" customFormat="true" x14ac:dyDescent="0.25">
      <c r="A220" s="396"/>
      <c r="B220" s="126"/>
      <c r="L220" s="126"/>
      <c r="V220" s="126"/>
      <c r="AF220" s="126"/>
      <c r="AP220" s="126"/>
      <c r="AZ220" s="126"/>
      <c r="BA220" s="126"/>
      <c r="BB220" s="126"/>
      <c r="BC220" s="126"/>
      <c r="BD220" s="126"/>
      <c r="BE220" s="126"/>
      <c r="BF220" s="126"/>
      <c r="BG220" s="126"/>
      <c r="BJ220" s="126"/>
      <c r="BT220" s="126"/>
      <c r="CD220" s="126"/>
      <c r="CN220" s="126"/>
      <c r="CX220" s="126"/>
      <c r="DH220" s="126"/>
      <c r="DR220" s="126"/>
      <c r="EB220" s="126"/>
      <c r="EL220" s="126"/>
      <c r="EV220" s="126"/>
      <c r="FF220" s="126"/>
      <c r="FP220" s="126"/>
      <c r="FZ220" s="126"/>
      <c r="GJ220" s="126"/>
      <c r="GT220" s="126"/>
      <c r="HD220" s="126"/>
      <c r="HN220" s="126"/>
      <c r="HX220" s="126"/>
    </row>
    <row xmlns:x14ac="http://schemas.microsoft.com/office/spreadsheetml/2009/9/ac" r="221" s="3" customFormat="true" x14ac:dyDescent="0.25">
      <c r="A221" s="396"/>
      <c r="B221" s="126"/>
      <c r="L221" s="126"/>
      <c r="V221" s="126"/>
      <c r="AF221" s="126"/>
      <c r="AP221" s="126"/>
      <c r="AZ221" s="126"/>
      <c r="BA221" s="126"/>
      <c r="BB221" s="126"/>
      <c r="BC221" s="126"/>
      <c r="BD221" s="126"/>
      <c r="BE221" s="126"/>
      <c r="BF221" s="126"/>
      <c r="BG221" s="126"/>
      <c r="BJ221" s="126"/>
      <c r="BT221" s="126"/>
      <c r="CD221" s="126"/>
      <c r="CN221" s="126"/>
      <c r="CX221" s="126"/>
      <c r="DH221" s="126"/>
      <c r="DR221" s="126"/>
      <c r="EB221" s="126"/>
      <c r="EL221" s="126"/>
      <c r="EV221" s="126"/>
      <c r="FF221" s="126"/>
      <c r="FP221" s="126"/>
      <c r="FZ221" s="126"/>
      <c r="GJ221" s="126"/>
      <c r="GT221" s="126"/>
      <c r="HD221" s="126"/>
      <c r="HN221" s="126"/>
      <c r="HX221" s="126"/>
    </row>
    <row xmlns:x14ac="http://schemas.microsoft.com/office/spreadsheetml/2009/9/ac" r="222" s="3" customFormat="true" x14ac:dyDescent="0.25">
      <c r="A222" s="396"/>
      <c r="B222" s="126"/>
      <c r="L222" s="126"/>
      <c r="V222" s="126"/>
      <c r="AF222" s="126"/>
      <c r="AP222" s="126"/>
      <c r="AZ222" s="126"/>
      <c r="BA222" s="126"/>
      <c r="BB222" s="126"/>
      <c r="BC222" s="126"/>
      <c r="BD222" s="126"/>
      <c r="BE222" s="126"/>
      <c r="BF222" s="126"/>
      <c r="BG222" s="126"/>
      <c r="BJ222" s="126"/>
      <c r="BT222" s="126"/>
      <c r="CD222" s="126"/>
      <c r="CN222" s="126"/>
      <c r="CX222" s="126"/>
      <c r="DH222" s="126"/>
      <c r="DR222" s="126"/>
      <c r="EB222" s="126"/>
      <c r="EL222" s="126"/>
      <c r="EV222" s="126"/>
      <c r="FF222" s="126"/>
      <c r="FP222" s="126"/>
      <c r="FZ222" s="126"/>
      <c r="GJ222" s="126"/>
      <c r="GT222" s="126"/>
      <c r="HD222" s="126"/>
      <c r="HN222" s="126"/>
      <c r="HX222" s="126"/>
    </row>
    <row xmlns:x14ac="http://schemas.microsoft.com/office/spreadsheetml/2009/9/ac" r="223" s="3" customFormat="true" x14ac:dyDescent="0.25">
      <c r="A223" s="396"/>
      <c r="B223" s="126"/>
      <c r="L223" s="126"/>
      <c r="V223" s="126"/>
      <c r="AF223" s="126"/>
      <c r="AP223" s="126"/>
      <c r="AZ223" s="126"/>
      <c r="BA223" s="126"/>
      <c r="BB223" s="126"/>
      <c r="BC223" s="126"/>
      <c r="BD223" s="126"/>
      <c r="BE223" s="126"/>
      <c r="BF223" s="126"/>
      <c r="BG223" s="126"/>
      <c r="BJ223" s="126"/>
      <c r="BT223" s="126"/>
      <c r="CD223" s="126"/>
      <c r="CN223" s="126"/>
      <c r="CX223" s="126"/>
      <c r="DH223" s="126"/>
      <c r="DR223" s="126"/>
      <c r="EB223" s="126"/>
      <c r="EL223" s="126"/>
      <c r="EV223" s="126"/>
      <c r="FF223" s="126"/>
      <c r="FP223" s="126"/>
      <c r="FZ223" s="126"/>
      <c r="GJ223" s="126"/>
      <c r="GT223" s="126"/>
      <c r="HD223" s="126"/>
      <c r="HN223" s="126"/>
      <c r="HX223" s="126"/>
    </row>
    <row xmlns:x14ac="http://schemas.microsoft.com/office/spreadsheetml/2009/9/ac" r="224" s="3" customFormat="true" x14ac:dyDescent="0.25">
      <c r="A224" s="396"/>
      <c r="B224" s="126"/>
      <c r="L224" s="126"/>
      <c r="V224" s="126"/>
      <c r="AF224" s="126"/>
      <c r="AP224" s="126"/>
      <c r="AZ224" s="126"/>
      <c r="BA224" s="126"/>
      <c r="BB224" s="126"/>
      <c r="BC224" s="126"/>
      <c r="BD224" s="126"/>
      <c r="BE224" s="126"/>
      <c r="BF224" s="126"/>
      <c r="BG224" s="126"/>
      <c r="BJ224" s="126"/>
      <c r="BT224" s="126"/>
      <c r="CD224" s="126"/>
      <c r="CN224" s="126"/>
      <c r="CX224" s="126"/>
      <c r="DH224" s="126"/>
      <c r="DR224" s="126"/>
      <c r="EB224" s="126"/>
      <c r="EL224" s="126"/>
      <c r="EV224" s="126"/>
      <c r="FF224" s="126"/>
      <c r="FP224" s="126"/>
      <c r="FZ224" s="126"/>
      <c r="GJ224" s="126"/>
      <c r="GT224" s="126"/>
      <c r="HD224" s="126"/>
      <c r="HN224" s="126"/>
      <c r="HX224" s="126"/>
    </row>
    <row xmlns:x14ac="http://schemas.microsoft.com/office/spreadsheetml/2009/9/ac" r="225" s="3" customFormat="true" x14ac:dyDescent="0.25">
      <c r="A225" s="396"/>
      <c r="B225" s="126"/>
      <c r="L225" s="126"/>
      <c r="V225" s="126"/>
      <c r="AF225" s="126"/>
      <c r="AP225" s="126"/>
      <c r="AZ225" s="126"/>
      <c r="BA225" s="126"/>
      <c r="BB225" s="126"/>
      <c r="BC225" s="126"/>
      <c r="BD225" s="126"/>
      <c r="BE225" s="126"/>
      <c r="BF225" s="126"/>
      <c r="BG225" s="126"/>
      <c r="BJ225" s="126"/>
      <c r="BT225" s="126"/>
      <c r="CD225" s="126"/>
      <c r="CN225" s="126"/>
      <c r="CX225" s="126"/>
      <c r="DH225" s="126"/>
      <c r="DR225" s="126"/>
      <c r="EB225" s="126"/>
      <c r="EL225" s="126"/>
      <c r="EV225" s="126"/>
      <c r="FF225" s="126"/>
      <c r="FP225" s="126"/>
      <c r="FZ225" s="126"/>
      <c r="GJ225" s="126"/>
      <c r="GT225" s="126"/>
      <c r="HD225" s="126"/>
      <c r="HN225" s="126"/>
      <c r="HX225" s="126"/>
    </row>
    <row xmlns:x14ac="http://schemas.microsoft.com/office/spreadsheetml/2009/9/ac" r="226" s="3" customFormat="true" x14ac:dyDescent="0.25">
      <c r="A226" s="396"/>
      <c r="B226" s="126"/>
      <c r="L226" s="126"/>
      <c r="V226" s="126"/>
      <c r="AF226" s="126"/>
      <c r="AP226" s="126"/>
      <c r="AZ226" s="126"/>
      <c r="BA226" s="126"/>
      <c r="BB226" s="126"/>
      <c r="BC226" s="126"/>
      <c r="BD226" s="126"/>
      <c r="BE226" s="126"/>
      <c r="BF226" s="126"/>
      <c r="BG226" s="126"/>
      <c r="BJ226" s="126"/>
      <c r="BT226" s="126"/>
      <c r="CD226" s="126"/>
      <c r="CN226" s="126"/>
      <c r="CX226" s="126"/>
      <c r="DH226" s="126"/>
      <c r="DR226" s="126"/>
      <c r="EB226" s="126"/>
      <c r="EL226" s="126"/>
      <c r="EV226" s="126"/>
      <c r="FF226" s="126"/>
      <c r="FP226" s="126"/>
      <c r="FZ226" s="126"/>
      <c r="GJ226" s="126"/>
      <c r="GT226" s="126"/>
      <c r="HD226" s="126"/>
      <c r="HN226" s="126"/>
      <c r="HX226" s="126"/>
    </row>
    <row xmlns:x14ac="http://schemas.microsoft.com/office/spreadsheetml/2009/9/ac" r="227" s="3" customFormat="true" x14ac:dyDescent="0.25">
      <c r="A227" s="396"/>
      <c r="B227" s="126"/>
      <c r="L227" s="126"/>
      <c r="V227" s="126"/>
      <c r="AF227" s="126"/>
      <c r="AP227" s="126"/>
      <c r="AZ227" s="126"/>
      <c r="BA227" s="126"/>
      <c r="BB227" s="126"/>
      <c r="BC227" s="126"/>
      <c r="BD227" s="126"/>
      <c r="BE227" s="126"/>
      <c r="BF227" s="126"/>
      <c r="BG227" s="126"/>
      <c r="BJ227" s="126"/>
      <c r="BT227" s="126"/>
      <c r="CD227" s="126"/>
      <c r="CN227" s="126"/>
      <c r="CX227" s="126"/>
      <c r="DH227" s="126"/>
      <c r="DR227" s="126"/>
      <c r="EB227" s="126"/>
      <c r="EL227" s="126"/>
      <c r="EV227" s="126"/>
      <c r="FF227" s="126"/>
      <c r="FP227" s="126"/>
      <c r="FZ227" s="126"/>
      <c r="GJ227" s="126"/>
      <c r="GT227" s="126"/>
      <c r="HD227" s="126"/>
      <c r="HN227" s="126"/>
      <c r="HX227" s="126"/>
    </row>
    <row xmlns:x14ac="http://schemas.microsoft.com/office/spreadsheetml/2009/9/ac" r="228" s="3" customFormat="true" x14ac:dyDescent="0.25">
      <c r="A228" s="396"/>
      <c r="B228" s="126"/>
      <c r="L228" s="126"/>
      <c r="V228" s="126"/>
      <c r="AF228" s="126"/>
      <c r="AP228" s="126"/>
      <c r="AZ228" s="126"/>
      <c r="BA228" s="126"/>
      <c r="BB228" s="126"/>
      <c r="BC228" s="126"/>
      <c r="BD228" s="126"/>
      <c r="BE228" s="126"/>
      <c r="BF228" s="126"/>
      <c r="BG228" s="126"/>
      <c r="BJ228" s="126"/>
      <c r="BT228" s="126"/>
      <c r="CD228" s="126"/>
      <c r="CN228" s="126"/>
      <c r="CX228" s="126"/>
      <c r="DH228" s="126"/>
      <c r="DR228" s="126"/>
      <c r="EB228" s="126"/>
      <c r="EL228" s="126"/>
      <c r="EV228" s="126"/>
      <c r="FF228" s="126"/>
      <c r="FP228" s="126"/>
      <c r="FZ228" s="126"/>
      <c r="GJ228" s="126"/>
      <c r="GT228" s="126"/>
      <c r="HD228" s="126"/>
      <c r="HN228" s="126"/>
      <c r="HX228" s="126"/>
    </row>
    <row xmlns:x14ac="http://schemas.microsoft.com/office/spreadsheetml/2009/9/ac" r="229" s="3" customFormat="true" x14ac:dyDescent="0.25">
      <c r="A229" s="396"/>
      <c r="B229" s="126"/>
      <c r="L229" s="126"/>
      <c r="V229" s="126"/>
      <c r="AF229" s="126"/>
      <c r="AP229" s="126"/>
      <c r="AZ229" s="126"/>
      <c r="BA229" s="126"/>
      <c r="BB229" s="126"/>
      <c r="BC229" s="126"/>
      <c r="BD229" s="126"/>
      <c r="BE229" s="126"/>
      <c r="BF229" s="126"/>
      <c r="BG229" s="126"/>
      <c r="BJ229" s="126"/>
      <c r="BT229" s="126"/>
      <c r="CD229" s="126"/>
      <c r="CN229" s="126"/>
      <c r="CX229" s="126"/>
      <c r="DH229" s="126"/>
      <c r="DR229" s="126"/>
      <c r="EB229" s="126"/>
      <c r="EL229" s="126"/>
      <c r="EV229" s="126"/>
      <c r="FF229" s="126"/>
      <c r="FP229" s="126"/>
      <c r="FZ229" s="126"/>
      <c r="GJ229" s="126"/>
      <c r="GT229" s="126"/>
      <c r="HD229" s="126"/>
      <c r="HN229" s="126"/>
      <c r="HX229" s="126"/>
    </row>
    <row xmlns:x14ac="http://schemas.microsoft.com/office/spreadsheetml/2009/9/ac" r="230" s="3" customFormat="true" x14ac:dyDescent="0.25">
      <c r="A230" s="396"/>
      <c r="B230" s="126"/>
      <c r="L230" s="126"/>
      <c r="V230" s="126"/>
      <c r="AF230" s="126"/>
      <c r="AP230" s="126"/>
      <c r="AZ230" s="126"/>
      <c r="BA230" s="126"/>
      <c r="BB230" s="126"/>
      <c r="BC230" s="126"/>
      <c r="BD230" s="126"/>
      <c r="BE230" s="126"/>
      <c r="BF230" s="126"/>
      <c r="BG230" s="126"/>
      <c r="BJ230" s="126"/>
      <c r="BT230" s="126"/>
      <c r="CD230" s="126"/>
      <c r="CN230" s="126"/>
      <c r="CX230" s="126"/>
      <c r="DH230" s="126"/>
      <c r="DR230" s="126"/>
      <c r="EB230" s="126"/>
      <c r="EL230" s="126"/>
      <c r="EV230" s="126"/>
      <c r="FF230" s="126"/>
      <c r="FP230" s="126"/>
      <c r="FZ230" s="126"/>
      <c r="GJ230" s="126"/>
      <c r="GT230" s="126"/>
      <c r="HD230" s="126"/>
      <c r="HN230" s="126"/>
      <c r="HX230" s="126"/>
    </row>
    <row xmlns:x14ac="http://schemas.microsoft.com/office/spreadsheetml/2009/9/ac" r="231" s="3" customFormat="true" x14ac:dyDescent="0.25">
      <c r="A231" s="396"/>
      <c r="B231" s="126"/>
      <c r="L231" s="126"/>
      <c r="V231" s="126"/>
      <c r="AF231" s="126"/>
      <c r="AP231" s="126"/>
      <c r="AZ231" s="126"/>
      <c r="BA231" s="126"/>
      <c r="BB231" s="126"/>
      <c r="BC231" s="126"/>
      <c r="BD231" s="126"/>
      <c r="BE231" s="126"/>
      <c r="BF231" s="126"/>
      <c r="BG231" s="126"/>
      <c r="BJ231" s="126"/>
      <c r="BT231" s="126"/>
      <c r="CD231" s="126"/>
      <c r="CN231" s="126"/>
      <c r="CX231" s="126"/>
      <c r="DH231" s="126"/>
      <c r="DR231" s="126"/>
      <c r="EB231" s="126"/>
      <c r="EL231" s="126"/>
      <c r="EV231" s="126"/>
      <c r="FF231" s="126"/>
      <c r="FP231" s="126"/>
      <c r="FZ231" s="126"/>
      <c r="GJ231" s="126"/>
      <c r="GT231" s="126"/>
      <c r="HD231" s="126"/>
      <c r="HN231" s="126"/>
      <c r="HX231" s="126"/>
    </row>
    <row xmlns:x14ac="http://schemas.microsoft.com/office/spreadsheetml/2009/9/ac" r="232" s="3" customFormat="true" x14ac:dyDescent="0.25">
      <c r="A232" s="396"/>
      <c r="B232" s="126"/>
      <c r="L232" s="126"/>
      <c r="V232" s="126"/>
      <c r="AF232" s="126"/>
      <c r="AP232" s="126"/>
      <c r="AZ232" s="126"/>
      <c r="BA232" s="126"/>
      <c r="BB232" s="126"/>
      <c r="BC232" s="126"/>
      <c r="BD232" s="126"/>
      <c r="BE232" s="126"/>
      <c r="BF232" s="126"/>
      <c r="BG232" s="126"/>
      <c r="BJ232" s="126"/>
      <c r="BT232" s="126"/>
      <c r="CD232" s="126"/>
      <c r="CN232" s="126"/>
      <c r="CX232" s="126"/>
      <c r="DH232" s="126"/>
      <c r="DR232" s="126"/>
      <c r="EB232" s="126"/>
      <c r="EL232" s="126"/>
      <c r="EV232" s="126"/>
      <c r="FF232" s="126"/>
      <c r="FP232" s="126"/>
      <c r="FZ232" s="126"/>
      <c r="GJ232" s="126"/>
      <c r="GT232" s="126"/>
      <c r="HD232" s="126"/>
      <c r="HN232" s="126"/>
      <c r="HX232" s="126"/>
    </row>
    <row xmlns:x14ac="http://schemas.microsoft.com/office/spreadsheetml/2009/9/ac" r="233" s="3" customFormat="true" x14ac:dyDescent="0.25">
      <c r="A233" s="396"/>
      <c r="B233" s="126"/>
      <c r="L233" s="126"/>
      <c r="V233" s="126"/>
      <c r="AF233" s="126"/>
      <c r="AP233" s="126"/>
      <c r="AZ233" s="126"/>
      <c r="BA233" s="126"/>
      <c r="BB233" s="126"/>
      <c r="BC233" s="126"/>
      <c r="BD233" s="126"/>
      <c r="BE233" s="126"/>
      <c r="BF233" s="126"/>
      <c r="BG233" s="126"/>
      <c r="BJ233" s="126"/>
      <c r="BT233" s="126"/>
      <c r="CD233" s="126"/>
      <c r="CN233" s="126"/>
      <c r="CX233" s="126"/>
      <c r="DH233" s="126"/>
      <c r="DR233" s="126"/>
      <c r="EB233" s="126"/>
      <c r="EL233" s="126"/>
      <c r="EV233" s="126"/>
      <c r="FF233" s="126"/>
      <c r="FP233" s="126"/>
      <c r="FZ233" s="126"/>
      <c r="GJ233" s="126"/>
      <c r="GT233" s="126"/>
      <c r="HD233" s="126"/>
      <c r="HN233" s="126"/>
      <c r="HX233" s="126"/>
    </row>
    <row xmlns:x14ac="http://schemas.microsoft.com/office/spreadsheetml/2009/9/ac" r="234" s="3" customFormat="true" x14ac:dyDescent="0.25">
      <c r="A234" s="396"/>
      <c r="B234" s="126"/>
      <c r="L234" s="126"/>
      <c r="V234" s="126"/>
      <c r="AF234" s="126"/>
      <c r="AP234" s="126"/>
      <c r="AZ234" s="126"/>
      <c r="BA234" s="126"/>
      <c r="BB234" s="126"/>
      <c r="BC234" s="126"/>
      <c r="BD234" s="126"/>
      <c r="BE234" s="126"/>
      <c r="BF234" s="126"/>
      <c r="BG234" s="126"/>
      <c r="BJ234" s="126"/>
      <c r="BT234" s="126"/>
      <c r="CD234" s="126"/>
      <c r="CN234" s="126"/>
      <c r="CX234" s="126"/>
      <c r="DH234" s="126"/>
      <c r="DR234" s="126"/>
      <c r="EB234" s="126"/>
      <c r="EL234" s="126"/>
      <c r="EV234" s="126"/>
      <c r="FF234" s="126"/>
      <c r="FP234" s="126"/>
      <c r="FZ234" s="126"/>
      <c r="GJ234" s="126"/>
      <c r="GT234" s="126"/>
      <c r="HD234" s="126"/>
      <c r="HN234" s="126"/>
      <c r="HX234" s="126"/>
    </row>
    <row xmlns:x14ac="http://schemas.microsoft.com/office/spreadsheetml/2009/9/ac" r="235" s="3" customFormat="true" x14ac:dyDescent="0.25">
      <c r="A235" s="396"/>
      <c r="B235" s="126"/>
      <c r="L235" s="126"/>
      <c r="V235" s="126"/>
      <c r="AF235" s="126"/>
      <c r="AP235" s="126"/>
      <c r="AZ235" s="126"/>
      <c r="BA235" s="126"/>
      <c r="BB235" s="126"/>
      <c r="BC235" s="126"/>
      <c r="BD235" s="126"/>
      <c r="BE235" s="126"/>
      <c r="BF235" s="126"/>
      <c r="BG235" s="126"/>
      <c r="BJ235" s="126"/>
      <c r="BT235" s="126"/>
      <c r="CD235" s="126"/>
      <c r="CN235" s="126"/>
      <c r="CX235" s="126"/>
      <c r="DH235" s="126"/>
      <c r="DR235" s="126"/>
      <c r="EB235" s="126"/>
      <c r="EL235" s="126"/>
      <c r="EV235" s="126"/>
      <c r="FF235" s="126"/>
      <c r="FP235" s="126"/>
      <c r="FZ235" s="126"/>
      <c r="GJ235" s="126"/>
      <c r="GT235" s="126"/>
      <c r="HD235" s="126"/>
      <c r="HN235" s="126"/>
      <c r="HX235" s="126"/>
    </row>
    <row xmlns:x14ac="http://schemas.microsoft.com/office/spreadsheetml/2009/9/ac" r="236" s="3" customFormat="true" x14ac:dyDescent="0.25">
      <c r="A236" s="396"/>
      <c r="B236" s="126"/>
      <c r="L236" s="126"/>
      <c r="V236" s="126"/>
      <c r="AF236" s="126"/>
      <c r="AP236" s="126"/>
      <c r="AZ236" s="126"/>
      <c r="BA236" s="126"/>
      <c r="BB236" s="126"/>
      <c r="BC236" s="126"/>
      <c r="BD236" s="126"/>
      <c r="BE236" s="126"/>
      <c r="BF236" s="126"/>
      <c r="BG236" s="126"/>
      <c r="BJ236" s="126"/>
      <c r="BT236" s="126"/>
      <c r="CD236" s="126"/>
      <c r="CN236" s="126"/>
      <c r="CX236" s="126"/>
      <c r="DH236" s="126"/>
      <c r="DR236" s="126"/>
      <c r="EB236" s="126"/>
      <c r="EL236" s="126"/>
      <c r="EV236" s="126"/>
      <c r="FF236" s="126"/>
      <c r="FP236" s="126"/>
      <c r="FZ236" s="126"/>
      <c r="GJ236" s="126"/>
      <c r="GT236" s="126"/>
      <c r="HD236" s="126"/>
      <c r="HN236" s="126"/>
      <c r="HX236" s="126"/>
    </row>
    <row xmlns:x14ac="http://schemas.microsoft.com/office/spreadsheetml/2009/9/ac" r="237" s="3" customFormat="true" x14ac:dyDescent="0.25">
      <c r="A237" s="396"/>
      <c r="B237" s="126"/>
      <c r="L237" s="126"/>
      <c r="V237" s="126"/>
      <c r="AF237" s="126"/>
      <c r="AP237" s="126"/>
      <c r="AZ237" s="126"/>
      <c r="BA237" s="126"/>
      <c r="BB237" s="126"/>
      <c r="BC237" s="126"/>
      <c r="BD237" s="126"/>
      <c r="BE237" s="126"/>
      <c r="BF237" s="126"/>
      <c r="BG237" s="126"/>
      <c r="BJ237" s="126"/>
      <c r="BT237" s="126"/>
      <c r="CD237" s="126"/>
      <c r="CN237" s="126"/>
      <c r="CX237" s="126"/>
      <c r="DH237" s="126"/>
      <c r="DR237" s="126"/>
      <c r="EB237" s="126"/>
      <c r="EL237" s="126"/>
      <c r="EV237" s="126"/>
      <c r="FF237" s="126"/>
      <c r="FP237" s="126"/>
      <c r="FZ237" s="126"/>
      <c r="GJ237" s="126"/>
      <c r="GT237" s="126"/>
      <c r="HD237" s="126"/>
      <c r="HN237" s="126"/>
      <c r="HX237" s="126"/>
    </row>
    <row xmlns:x14ac="http://schemas.microsoft.com/office/spreadsheetml/2009/9/ac" r="238" s="3" customFormat="true" x14ac:dyDescent="0.25">
      <c r="A238" s="396"/>
      <c r="B238" s="126"/>
      <c r="L238" s="126"/>
      <c r="V238" s="126"/>
      <c r="AF238" s="126"/>
      <c r="AP238" s="126"/>
      <c r="AZ238" s="126"/>
      <c r="BA238" s="126"/>
      <c r="BB238" s="126"/>
      <c r="BC238" s="126"/>
      <c r="BD238" s="126"/>
      <c r="BE238" s="126"/>
      <c r="BF238" s="126"/>
      <c r="BG238" s="126"/>
      <c r="BJ238" s="126"/>
      <c r="BT238" s="126"/>
      <c r="CD238" s="126"/>
      <c r="CN238" s="126"/>
      <c r="CX238" s="126"/>
      <c r="DH238" s="126"/>
      <c r="DR238" s="126"/>
      <c r="EB238" s="126"/>
      <c r="EL238" s="126"/>
      <c r="EV238" s="126"/>
      <c r="FF238" s="126"/>
      <c r="FP238" s="126"/>
      <c r="FZ238" s="126"/>
      <c r="GJ238" s="126"/>
      <c r="GT238" s="126"/>
      <c r="HD238" s="126"/>
      <c r="HN238" s="126"/>
      <c r="HX238" s="126"/>
    </row>
    <row xmlns:x14ac="http://schemas.microsoft.com/office/spreadsheetml/2009/9/ac" r="239" s="3" customFormat="true" x14ac:dyDescent="0.25">
      <c r="A239" s="396"/>
      <c r="B239" s="126"/>
      <c r="L239" s="126"/>
      <c r="V239" s="126"/>
      <c r="AF239" s="126"/>
      <c r="AP239" s="126"/>
      <c r="AZ239" s="126"/>
      <c r="BA239" s="126"/>
      <c r="BB239" s="126"/>
      <c r="BC239" s="126"/>
      <c r="BD239" s="126"/>
      <c r="BE239" s="126"/>
      <c r="BF239" s="126"/>
      <c r="BG239" s="126"/>
      <c r="BJ239" s="126"/>
      <c r="BT239" s="126"/>
      <c r="CD239" s="126"/>
      <c r="CN239" s="126"/>
      <c r="CX239" s="126"/>
      <c r="DH239" s="126"/>
      <c r="DR239" s="126"/>
      <c r="EB239" s="126"/>
      <c r="EL239" s="126"/>
      <c r="EV239" s="126"/>
      <c r="FF239" s="126"/>
      <c r="FP239" s="126"/>
      <c r="FZ239" s="126"/>
      <c r="GJ239" s="126"/>
      <c r="GT239" s="126"/>
      <c r="HD239" s="126"/>
      <c r="HN239" s="126"/>
      <c r="HX239" s="126"/>
    </row>
    <row xmlns:x14ac="http://schemas.microsoft.com/office/spreadsheetml/2009/9/ac" r="240" s="3" customFormat="true" x14ac:dyDescent="0.25">
      <c r="A240" s="396"/>
      <c r="B240" s="126"/>
      <c r="L240" s="126"/>
      <c r="V240" s="126"/>
      <c r="AF240" s="126"/>
      <c r="AP240" s="126"/>
      <c r="AZ240" s="126"/>
      <c r="BA240" s="126"/>
      <c r="BB240" s="126"/>
      <c r="BC240" s="126"/>
      <c r="BD240" s="126"/>
      <c r="BE240" s="126"/>
      <c r="BF240" s="126"/>
      <c r="BG240" s="126"/>
      <c r="BJ240" s="126"/>
      <c r="BT240" s="126"/>
      <c r="CD240" s="126"/>
      <c r="CN240" s="126"/>
      <c r="CX240" s="126"/>
      <c r="DH240" s="126"/>
      <c r="DR240" s="126"/>
      <c r="EB240" s="126"/>
      <c r="EL240" s="126"/>
      <c r="EV240" s="126"/>
      <c r="FF240" s="126"/>
      <c r="FP240" s="126"/>
      <c r="FZ240" s="126"/>
      <c r="GJ240" s="126"/>
      <c r="GT240" s="126"/>
      <c r="HD240" s="126"/>
      <c r="HN240" s="126"/>
      <c r="HX240" s="126"/>
    </row>
    <row xmlns:x14ac="http://schemas.microsoft.com/office/spreadsheetml/2009/9/ac" r="241" s="3" customFormat="true" x14ac:dyDescent="0.25">
      <c r="A241" s="396"/>
      <c r="B241" s="126"/>
      <c r="L241" s="126"/>
      <c r="V241" s="126"/>
      <c r="AF241" s="126"/>
      <c r="AP241" s="126"/>
      <c r="AZ241" s="126"/>
      <c r="BA241" s="126"/>
      <c r="BB241" s="126"/>
      <c r="BC241" s="126"/>
      <c r="BD241" s="126"/>
      <c r="BE241" s="126"/>
      <c r="BF241" s="126"/>
      <c r="BG241" s="126"/>
      <c r="BJ241" s="126"/>
      <c r="BT241" s="126"/>
      <c r="CD241" s="126"/>
      <c r="CN241" s="126"/>
      <c r="CX241" s="126"/>
      <c r="DH241" s="126"/>
      <c r="DR241" s="126"/>
      <c r="EB241" s="126"/>
      <c r="EL241" s="126"/>
      <c r="EV241" s="126"/>
      <c r="FF241" s="126"/>
      <c r="FP241" s="126"/>
      <c r="FZ241" s="126"/>
      <c r="GJ241" s="126"/>
      <c r="GT241" s="126"/>
      <c r="HD241" s="126"/>
      <c r="HN241" s="126"/>
      <c r="HX241" s="126"/>
    </row>
    <row xmlns:x14ac="http://schemas.microsoft.com/office/spreadsheetml/2009/9/ac" r="242" s="3" customFormat="true" x14ac:dyDescent="0.25">
      <c r="A242" s="396"/>
      <c r="B242" s="126"/>
      <c r="L242" s="126"/>
      <c r="V242" s="126"/>
      <c r="AF242" s="126"/>
      <c r="AP242" s="126"/>
      <c r="AZ242" s="126"/>
      <c r="BA242" s="126"/>
      <c r="BB242" s="126"/>
      <c r="BC242" s="126"/>
      <c r="BD242" s="126"/>
      <c r="BE242" s="126"/>
      <c r="BF242" s="126"/>
      <c r="BG242" s="126"/>
      <c r="BJ242" s="126"/>
      <c r="BT242" s="126"/>
      <c r="CD242" s="126"/>
      <c r="CN242" s="126"/>
      <c r="CX242" s="126"/>
      <c r="DH242" s="126"/>
      <c r="DR242" s="126"/>
      <c r="EB242" s="126"/>
      <c r="EL242" s="126"/>
      <c r="EV242" s="126"/>
      <c r="FF242" s="126"/>
      <c r="FP242" s="126"/>
      <c r="FZ242" s="126"/>
      <c r="GJ242" s="126"/>
      <c r="GT242" s="126"/>
      <c r="HD242" s="126"/>
      <c r="HN242" s="126"/>
      <c r="HX242" s="126"/>
    </row>
    <row xmlns:x14ac="http://schemas.microsoft.com/office/spreadsheetml/2009/9/ac" r="243" s="3" customFormat="true" x14ac:dyDescent="0.25">
      <c r="A243" s="396"/>
      <c r="B243" s="126"/>
      <c r="L243" s="126"/>
      <c r="V243" s="126"/>
      <c r="AF243" s="126"/>
      <c r="AP243" s="126"/>
      <c r="AZ243" s="126"/>
      <c r="BA243" s="126"/>
      <c r="BB243" s="126"/>
      <c r="BC243" s="126"/>
      <c r="BD243" s="126"/>
      <c r="BE243" s="126"/>
      <c r="BF243" s="126"/>
      <c r="BG243" s="126"/>
      <c r="BJ243" s="126"/>
      <c r="BT243" s="126"/>
      <c r="CD243" s="126"/>
      <c r="CN243" s="126"/>
      <c r="CX243" s="126"/>
      <c r="DH243" s="126"/>
      <c r="DR243" s="126"/>
      <c r="EB243" s="126"/>
      <c r="EL243" s="126"/>
      <c r="EV243" s="126"/>
      <c r="FF243" s="126"/>
      <c r="FP243" s="126"/>
      <c r="FZ243" s="126"/>
      <c r="GJ243" s="126"/>
      <c r="GT243" s="126"/>
      <c r="HD243" s="126"/>
      <c r="HN243" s="126"/>
      <c r="HX243" s="126"/>
    </row>
    <row xmlns:x14ac="http://schemas.microsoft.com/office/spreadsheetml/2009/9/ac" r="244" s="3" customFormat="true" x14ac:dyDescent="0.25">
      <c r="A244" s="396"/>
      <c r="B244" s="126"/>
      <c r="L244" s="126"/>
      <c r="V244" s="126"/>
      <c r="AF244" s="126"/>
      <c r="AP244" s="126"/>
      <c r="AZ244" s="126"/>
      <c r="BA244" s="126"/>
      <c r="BB244" s="126"/>
      <c r="BC244" s="126"/>
      <c r="BD244" s="126"/>
      <c r="BE244" s="126"/>
      <c r="BF244" s="126"/>
      <c r="BG244" s="126"/>
      <c r="BJ244" s="126"/>
      <c r="BT244" s="126"/>
      <c r="CD244" s="126"/>
      <c r="CN244" s="126"/>
      <c r="CX244" s="126"/>
      <c r="DH244" s="126"/>
      <c r="DR244" s="126"/>
      <c r="EB244" s="126"/>
      <c r="EL244" s="126"/>
      <c r="EV244" s="126"/>
      <c r="FF244" s="126"/>
      <c r="FP244" s="126"/>
      <c r="FZ244" s="126"/>
      <c r="GJ244" s="126"/>
      <c r="GT244" s="126"/>
      <c r="HD244" s="126"/>
      <c r="HN244" s="126"/>
      <c r="HX244" s="126"/>
    </row>
    <row xmlns:x14ac="http://schemas.microsoft.com/office/spreadsheetml/2009/9/ac" r="245" s="3" customFormat="true" x14ac:dyDescent="0.25">
      <c r="A245" s="396"/>
      <c r="B245" s="126"/>
      <c r="L245" s="126"/>
      <c r="V245" s="126"/>
      <c r="AF245" s="126"/>
      <c r="AP245" s="126"/>
      <c r="AZ245" s="126"/>
      <c r="BA245" s="126"/>
      <c r="BB245" s="126"/>
      <c r="BC245" s="126"/>
      <c r="BD245" s="126"/>
      <c r="BE245" s="126"/>
      <c r="BF245" s="126"/>
      <c r="BG245" s="126"/>
      <c r="BJ245" s="126"/>
      <c r="BT245" s="126"/>
      <c r="CD245" s="126"/>
      <c r="CN245" s="126"/>
      <c r="CX245" s="126"/>
      <c r="DH245" s="126"/>
      <c r="DR245" s="126"/>
      <c r="EB245" s="126"/>
      <c r="EL245" s="126"/>
      <c r="EV245" s="126"/>
      <c r="FF245" s="126"/>
      <c r="FP245" s="126"/>
      <c r="FZ245" s="126"/>
      <c r="GJ245" s="126"/>
      <c r="GT245" s="126"/>
      <c r="HD245" s="126"/>
      <c r="HN245" s="126"/>
      <c r="HX245" s="126"/>
    </row>
    <row xmlns:x14ac="http://schemas.microsoft.com/office/spreadsheetml/2009/9/ac" r="246" s="3" customFormat="true" x14ac:dyDescent="0.25">
      <c r="A246" s="396"/>
      <c r="B246" s="126"/>
      <c r="L246" s="126"/>
      <c r="V246" s="126"/>
      <c r="AF246" s="126"/>
      <c r="AP246" s="126"/>
      <c r="AZ246" s="126"/>
      <c r="BA246" s="126"/>
      <c r="BB246" s="126"/>
      <c r="BC246" s="126"/>
      <c r="BD246" s="126"/>
      <c r="BE246" s="126"/>
      <c r="BF246" s="126"/>
      <c r="BG246" s="126"/>
      <c r="BJ246" s="126"/>
      <c r="BT246" s="126"/>
      <c r="CD246" s="126"/>
      <c r="CN246" s="126"/>
      <c r="CX246" s="126"/>
      <c r="DH246" s="126"/>
      <c r="DR246" s="126"/>
      <c r="EB246" s="126"/>
      <c r="EL246" s="126"/>
      <c r="EV246" s="126"/>
      <c r="FF246" s="126"/>
      <c r="FP246" s="126"/>
      <c r="FZ246" s="126"/>
      <c r="GJ246" s="126"/>
      <c r="GT246" s="126"/>
      <c r="HD246" s="126"/>
      <c r="HN246" s="126"/>
      <c r="HX246" s="126"/>
    </row>
    <row xmlns:x14ac="http://schemas.microsoft.com/office/spreadsheetml/2009/9/ac" r="247" s="3" customFormat="true" x14ac:dyDescent="0.25">
      <c r="A247" s="396"/>
      <c r="B247" s="126"/>
      <c r="L247" s="126"/>
      <c r="V247" s="126"/>
      <c r="AF247" s="126"/>
      <c r="AP247" s="126"/>
      <c r="AZ247" s="126"/>
      <c r="BA247" s="126"/>
      <c r="BB247" s="126"/>
      <c r="BC247" s="126"/>
      <c r="BD247" s="126"/>
      <c r="BE247" s="126"/>
      <c r="BF247" s="126"/>
      <c r="BG247" s="126"/>
      <c r="BJ247" s="126"/>
      <c r="BT247" s="126"/>
      <c r="CD247" s="126"/>
      <c r="CN247" s="126"/>
      <c r="CX247" s="126"/>
      <c r="DH247" s="126"/>
      <c r="DR247" s="126"/>
      <c r="EB247" s="126"/>
      <c r="EL247" s="126"/>
      <c r="EV247" s="126"/>
      <c r="FF247" s="126"/>
      <c r="FP247" s="126"/>
      <c r="FZ247" s="126"/>
      <c r="GJ247" s="126"/>
      <c r="GT247" s="126"/>
      <c r="HD247" s="126"/>
      <c r="HN247" s="126"/>
      <c r="HX247" s="126"/>
    </row>
    <row xmlns:x14ac="http://schemas.microsoft.com/office/spreadsheetml/2009/9/ac" r="248" s="3" customFormat="true" x14ac:dyDescent="0.25">
      <c r="A248" s="396"/>
      <c r="B248" s="126"/>
      <c r="L248" s="126"/>
      <c r="V248" s="126"/>
      <c r="AF248" s="126"/>
      <c r="AP248" s="126"/>
      <c r="AZ248" s="126"/>
      <c r="BA248" s="126"/>
      <c r="BB248" s="126"/>
      <c r="BC248" s="126"/>
      <c r="BD248" s="126"/>
      <c r="BE248" s="126"/>
      <c r="BF248" s="126"/>
      <c r="BG248" s="126"/>
      <c r="BJ248" s="126"/>
      <c r="BT248" s="126"/>
      <c r="CD248" s="126"/>
      <c r="CN248" s="126"/>
      <c r="CX248" s="126"/>
      <c r="DH248" s="126"/>
      <c r="DR248" s="126"/>
      <c r="EB248" s="126"/>
      <c r="EL248" s="126"/>
      <c r="EV248" s="126"/>
      <c r="FF248" s="126"/>
      <c r="FP248" s="126"/>
      <c r="FZ248" s="126"/>
      <c r="GJ248" s="126"/>
      <c r="GT248" s="126"/>
      <c r="HD248" s="126"/>
      <c r="HN248" s="126"/>
      <c r="HX248" s="126"/>
    </row>
    <row xmlns:x14ac="http://schemas.microsoft.com/office/spreadsheetml/2009/9/ac" r="249" s="3" customFormat="true" x14ac:dyDescent="0.25">
      <c r="A249" s="396"/>
      <c r="B249" s="126"/>
      <c r="L249" s="126"/>
      <c r="V249" s="126"/>
      <c r="AF249" s="126"/>
      <c r="AP249" s="126"/>
      <c r="AZ249" s="126"/>
      <c r="BA249" s="126"/>
      <c r="BB249" s="126"/>
      <c r="BC249" s="126"/>
      <c r="BD249" s="126"/>
      <c r="BE249" s="126"/>
      <c r="BF249" s="126"/>
      <c r="BG249" s="126"/>
      <c r="BJ249" s="126"/>
      <c r="BT249" s="126"/>
      <c r="CD249" s="126"/>
      <c r="CN249" s="126"/>
      <c r="CX249" s="126"/>
      <c r="DH249" s="126"/>
      <c r="DR249" s="126"/>
      <c r="EB249" s="126"/>
      <c r="EL249" s="126"/>
      <c r="EV249" s="126"/>
      <c r="FF249" s="126"/>
      <c r="FP249" s="126"/>
      <c r="FZ249" s="126"/>
      <c r="GJ249" s="126"/>
      <c r="GT249" s="126"/>
      <c r="HD249" s="126"/>
      <c r="HN249" s="126"/>
      <c r="HX249" s="126"/>
    </row>
    <row xmlns:x14ac="http://schemas.microsoft.com/office/spreadsheetml/2009/9/ac" r="250" s="3" customFormat="true" x14ac:dyDescent="0.25">
      <c r="A250" s="396"/>
      <c r="B250" s="126"/>
      <c r="L250" s="126"/>
      <c r="V250" s="126"/>
      <c r="AF250" s="126"/>
      <c r="AP250" s="126"/>
      <c r="AZ250" s="126"/>
      <c r="BA250" s="126"/>
      <c r="BB250" s="126"/>
      <c r="BC250" s="126"/>
      <c r="BD250" s="126"/>
      <c r="BE250" s="126"/>
      <c r="BF250" s="126"/>
      <c r="BG250" s="126"/>
      <c r="BJ250" s="126"/>
      <c r="BT250" s="126"/>
      <c r="CD250" s="126"/>
      <c r="CN250" s="126"/>
      <c r="CX250" s="126"/>
      <c r="DH250" s="126"/>
      <c r="DR250" s="126"/>
      <c r="EB250" s="126"/>
      <c r="EL250" s="126"/>
      <c r="EV250" s="126"/>
      <c r="FF250" s="126"/>
      <c r="FP250" s="126"/>
      <c r="FZ250" s="126"/>
      <c r="GJ250" s="126"/>
      <c r="GT250" s="126"/>
      <c r="HD250" s="126"/>
      <c r="HN250" s="126"/>
      <c r="HX250" s="126"/>
    </row>
    <row xmlns:x14ac="http://schemas.microsoft.com/office/spreadsheetml/2009/9/ac" r="251" s="3" customFormat="true" x14ac:dyDescent="0.25">
      <c r="A251" s="396"/>
      <c r="B251" s="126"/>
      <c r="L251" s="126"/>
      <c r="V251" s="126"/>
      <c r="AF251" s="126"/>
      <c r="AP251" s="126"/>
      <c r="AZ251" s="126"/>
      <c r="BA251" s="126"/>
      <c r="BB251" s="126"/>
      <c r="BC251" s="126"/>
      <c r="BD251" s="126"/>
      <c r="BE251" s="126"/>
      <c r="BF251" s="126"/>
      <c r="BG251" s="126"/>
      <c r="BJ251" s="126"/>
      <c r="BT251" s="126"/>
      <c r="CD251" s="126"/>
      <c r="CN251" s="126"/>
      <c r="CX251" s="126"/>
      <c r="DH251" s="126"/>
      <c r="DR251" s="126"/>
      <c r="EB251" s="126"/>
      <c r="EL251" s="126"/>
      <c r="EV251" s="126"/>
      <c r="FF251" s="126"/>
      <c r="FP251" s="126"/>
      <c r="FZ251" s="126"/>
      <c r="GJ251" s="126"/>
      <c r="GT251" s="126"/>
      <c r="HD251" s="126"/>
      <c r="HN251" s="126"/>
      <c r="HX251" s="126"/>
    </row>
    <row xmlns:x14ac="http://schemas.microsoft.com/office/spreadsheetml/2009/9/ac" r="252" s="3" customFormat="true" x14ac:dyDescent="0.25">
      <c r="A252" s="396"/>
      <c r="B252" s="126"/>
      <c r="L252" s="126"/>
      <c r="V252" s="126"/>
      <c r="AF252" s="126"/>
      <c r="AP252" s="126"/>
      <c r="AZ252" s="126"/>
      <c r="BA252" s="126"/>
      <c r="BB252" s="126"/>
      <c r="BC252" s="126"/>
      <c r="BD252" s="126"/>
      <c r="BE252" s="126"/>
      <c r="BF252" s="126"/>
      <c r="BG252" s="126"/>
      <c r="BJ252" s="126"/>
      <c r="BT252" s="126"/>
      <c r="CD252" s="126"/>
      <c r="CN252" s="126"/>
      <c r="CX252" s="126"/>
      <c r="DH252" s="126"/>
      <c r="DR252" s="126"/>
      <c r="EB252" s="126"/>
      <c r="EL252" s="126"/>
      <c r="EV252" s="126"/>
      <c r="FF252" s="126"/>
      <c r="FP252" s="126"/>
      <c r="FZ252" s="126"/>
      <c r="GJ252" s="126"/>
      <c r="GT252" s="126"/>
      <c r="HD252" s="126"/>
      <c r="HN252" s="126"/>
      <c r="HX252" s="126"/>
    </row>
    <row xmlns:x14ac="http://schemas.microsoft.com/office/spreadsheetml/2009/9/ac" r="253" s="3" customFormat="true" x14ac:dyDescent="0.25">
      <c r="A253" s="396"/>
      <c r="B253" s="126"/>
      <c r="L253" s="126"/>
      <c r="V253" s="126"/>
      <c r="AF253" s="126"/>
      <c r="AP253" s="126"/>
      <c r="AZ253" s="126"/>
      <c r="BA253" s="126"/>
      <c r="BB253" s="126"/>
      <c r="BC253" s="126"/>
      <c r="BD253" s="126"/>
      <c r="BE253" s="126"/>
      <c r="BF253" s="126"/>
      <c r="BG253" s="126"/>
      <c r="BJ253" s="126"/>
      <c r="BT253" s="126"/>
      <c r="CD253" s="126"/>
      <c r="CN253" s="126"/>
      <c r="CX253" s="126"/>
      <c r="DH253" s="126"/>
      <c r="DR253" s="126"/>
      <c r="EB253" s="126"/>
      <c r="EL253" s="126"/>
      <c r="EV253" s="126"/>
      <c r="FF253" s="126"/>
      <c r="FP253" s="126"/>
      <c r="FZ253" s="126"/>
      <c r="GJ253" s="126"/>
      <c r="GT253" s="126"/>
      <c r="HD253" s="126"/>
      <c r="HN253" s="126"/>
      <c r="HX253" s="126"/>
    </row>
    <row xmlns:x14ac="http://schemas.microsoft.com/office/spreadsheetml/2009/9/ac" r="254" s="3" customFormat="true" x14ac:dyDescent="0.25">
      <c r="A254" s="396"/>
      <c r="B254" s="126"/>
      <c r="L254" s="126"/>
      <c r="V254" s="126"/>
      <c r="AF254" s="126"/>
      <c r="AP254" s="126"/>
      <c r="AZ254" s="126"/>
      <c r="BA254" s="126"/>
      <c r="BB254" s="126"/>
      <c r="BC254" s="126"/>
      <c r="BD254" s="126"/>
      <c r="BE254" s="126"/>
      <c r="BF254" s="126"/>
      <c r="BG254" s="126"/>
      <c r="BJ254" s="126"/>
      <c r="BT254" s="126"/>
      <c r="CD254" s="126"/>
      <c r="CN254" s="126"/>
      <c r="CX254" s="126"/>
      <c r="DH254" s="126"/>
      <c r="DR254" s="126"/>
      <c r="EB254" s="126"/>
      <c r="EL254" s="126"/>
      <c r="EV254" s="126"/>
      <c r="FF254" s="126"/>
      <c r="FP254" s="126"/>
      <c r="FZ254" s="126"/>
      <c r="GJ254" s="126"/>
      <c r="GT254" s="126"/>
      <c r="HD254" s="126"/>
      <c r="HN254" s="126"/>
      <c r="HX254" s="126"/>
    </row>
    <row xmlns:x14ac="http://schemas.microsoft.com/office/spreadsheetml/2009/9/ac" r="255" s="3" customFormat="true" x14ac:dyDescent="0.25">
      <c r="A255" s="396"/>
      <c r="B255" s="126"/>
      <c r="L255" s="126"/>
      <c r="V255" s="126"/>
      <c r="AF255" s="126"/>
      <c r="AP255" s="126"/>
      <c r="AZ255" s="126"/>
      <c r="BA255" s="126"/>
      <c r="BB255" s="126"/>
      <c r="BC255" s="126"/>
      <c r="BD255" s="126"/>
      <c r="BE255" s="126"/>
      <c r="BF255" s="126"/>
      <c r="BG255" s="126"/>
      <c r="BJ255" s="126"/>
      <c r="BT255" s="126"/>
      <c r="CD255" s="126"/>
      <c r="CN255" s="126"/>
      <c r="CX255" s="126"/>
      <c r="DH255" s="126"/>
      <c r="DR255" s="126"/>
      <c r="EB255" s="126"/>
      <c r="EL255" s="126"/>
      <c r="EV255" s="126"/>
      <c r="FF255" s="126"/>
      <c r="FP255" s="126"/>
      <c r="FZ255" s="126"/>
      <c r="GJ255" s="126"/>
      <c r="GT255" s="126"/>
      <c r="HD255" s="126"/>
      <c r="HN255" s="126"/>
      <c r="HX255" s="126"/>
    </row>
    <row xmlns:x14ac="http://schemas.microsoft.com/office/spreadsheetml/2009/9/ac" r="256" s="3" customFormat="true" x14ac:dyDescent="0.25">
      <c r="A256" s="396"/>
      <c r="B256" s="126"/>
      <c r="L256" s="126"/>
      <c r="V256" s="126"/>
      <c r="AF256" s="126"/>
      <c r="AP256" s="126"/>
      <c r="AZ256" s="126"/>
      <c r="BA256" s="126"/>
      <c r="BB256" s="126"/>
      <c r="BC256" s="126"/>
      <c r="BD256" s="126"/>
      <c r="BE256" s="126"/>
      <c r="BF256" s="126"/>
      <c r="BG256" s="126"/>
      <c r="BJ256" s="126"/>
      <c r="BT256" s="126"/>
      <c r="CD256" s="126"/>
      <c r="CN256" s="126"/>
      <c r="CX256" s="126"/>
      <c r="DH256" s="126"/>
      <c r="DR256" s="126"/>
      <c r="EB256" s="126"/>
      <c r="EL256" s="126"/>
      <c r="EV256" s="126"/>
      <c r="FF256" s="126"/>
      <c r="FP256" s="126"/>
      <c r="FZ256" s="126"/>
      <c r="GJ256" s="126"/>
      <c r="GT256" s="126"/>
      <c r="HD256" s="126"/>
      <c r="HN256" s="126"/>
      <c r="HX256" s="126"/>
    </row>
    <row xmlns:x14ac="http://schemas.microsoft.com/office/spreadsheetml/2009/9/ac" r="257" s="3" customFormat="true" x14ac:dyDescent="0.25">
      <c r="A257" s="396"/>
      <c r="B257" s="126"/>
      <c r="L257" s="126"/>
      <c r="V257" s="126"/>
      <c r="AF257" s="126"/>
      <c r="AP257" s="126"/>
      <c r="AZ257" s="126"/>
      <c r="BA257" s="126"/>
      <c r="BB257" s="126"/>
      <c r="BC257" s="126"/>
      <c r="BD257" s="126"/>
      <c r="BE257" s="126"/>
      <c r="BF257" s="126"/>
      <c r="BG257" s="126"/>
      <c r="BJ257" s="126"/>
      <c r="BT257" s="126"/>
      <c r="CD257" s="126"/>
      <c r="CN257" s="126"/>
      <c r="CX257" s="126"/>
      <c r="DH257" s="126"/>
      <c r="DR257" s="126"/>
      <c r="EB257" s="126"/>
      <c r="EL257" s="126"/>
      <c r="EV257" s="126"/>
      <c r="FF257" s="126"/>
      <c r="FP257" s="126"/>
      <c r="FZ257" s="126"/>
      <c r="GJ257" s="126"/>
      <c r="GT257" s="126"/>
      <c r="HD257" s="126"/>
      <c r="HN257" s="126"/>
      <c r="HX257" s="126"/>
    </row>
    <row xmlns:x14ac="http://schemas.microsoft.com/office/spreadsheetml/2009/9/ac" r="258" s="3" customFormat="true" x14ac:dyDescent="0.25">
      <c r="A258" s="396"/>
      <c r="B258" s="126"/>
      <c r="L258" s="126"/>
      <c r="V258" s="126"/>
      <c r="AF258" s="126"/>
      <c r="AP258" s="126"/>
      <c r="AZ258" s="126"/>
      <c r="BA258" s="126"/>
      <c r="BB258" s="126"/>
      <c r="BC258" s="126"/>
      <c r="BD258" s="126"/>
      <c r="BE258" s="126"/>
      <c r="BF258" s="126"/>
      <c r="BG258" s="126"/>
      <c r="BJ258" s="126"/>
      <c r="BT258" s="126"/>
      <c r="CD258" s="126"/>
      <c r="CN258" s="126"/>
      <c r="CX258" s="126"/>
      <c r="DH258" s="126"/>
      <c r="DR258" s="126"/>
      <c r="EB258" s="126"/>
      <c r="EL258" s="126"/>
      <c r="EV258" s="126"/>
      <c r="FF258" s="126"/>
      <c r="FP258" s="126"/>
      <c r="FZ258" s="126"/>
      <c r="GJ258" s="126"/>
      <c r="GT258" s="126"/>
      <c r="HD258" s="126"/>
      <c r="HN258" s="126"/>
      <c r="HX258" s="126"/>
    </row>
    <row xmlns:x14ac="http://schemas.microsoft.com/office/spreadsheetml/2009/9/ac" r="259" s="3" customFormat="true" x14ac:dyDescent="0.25">
      <c r="A259" s="396"/>
      <c r="B259" s="126"/>
      <c r="L259" s="126"/>
      <c r="V259" s="126"/>
      <c r="AF259" s="126"/>
      <c r="AP259" s="126"/>
      <c r="AZ259" s="126"/>
      <c r="BA259" s="126"/>
      <c r="BB259" s="126"/>
      <c r="BC259" s="126"/>
      <c r="BD259" s="126"/>
      <c r="BE259" s="126"/>
      <c r="BF259" s="126"/>
      <c r="BG259" s="126"/>
      <c r="BJ259" s="126"/>
      <c r="BT259" s="126"/>
      <c r="CD259" s="126"/>
      <c r="CN259" s="126"/>
      <c r="CX259" s="126"/>
      <c r="DH259" s="126"/>
      <c r="DR259" s="126"/>
      <c r="EB259" s="126"/>
      <c r="EL259" s="126"/>
      <c r="EV259" s="126"/>
      <c r="FF259" s="126"/>
      <c r="FP259" s="126"/>
      <c r="FZ259" s="126"/>
      <c r="GJ259" s="126"/>
      <c r="GT259" s="126"/>
      <c r="HD259" s="126"/>
      <c r="HN259" s="126"/>
      <c r="HX259" s="126"/>
    </row>
    <row xmlns:x14ac="http://schemas.microsoft.com/office/spreadsheetml/2009/9/ac" r="260" s="3" customFormat="true" x14ac:dyDescent="0.25">
      <c r="A260" s="396"/>
      <c r="B260" s="126"/>
      <c r="L260" s="126"/>
      <c r="V260" s="126"/>
      <c r="AF260" s="126"/>
      <c r="AP260" s="126"/>
      <c r="AZ260" s="126"/>
      <c r="BA260" s="126"/>
      <c r="BB260" s="126"/>
      <c r="BC260" s="126"/>
      <c r="BD260" s="126"/>
      <c r="BE260" s="126"/>
      <c r="BF260" s="126"/>
      <c r="BG260" s="126"/>
      <c r="BJ260" s="126"/>
      <c r="BT260" s="126"/>
      <c r="CD260" s="126"/>
      <c r="CN260" s="126"/>
      <c r="CX260" s="126"/>
      <c r="DH260" s="126"/>
      <c r="DR260" s="126"/>
      <c r="EB260" s="126"/>
      <c r="EL260" s="126"/>
      <c r="EV260" s="126"/>
      <c r="FF260" s="126"/>
      <c r="FP260" s="126"/>
      <c r="FZ260" s="126"/>
      <c r="GJ260" s="126"/>
      <c r="GT260" s="126"/>
      <c r="HD260" s="126"/>
      <c r="HN260" s="126"/>
      <c r="HX260" s="126"/>
    </row>
    <row xmlns:x14ac="http://schemas.microsoft.com/office/spreadsheetml/2009/9/ac" r="261" s="3" customFormat="true" x14ac:dyDescent="0.25">
      <c r="A261" s="396"/>
      <c r="B261" s="126"/>
      <c r="L261" s="126"/>
      <c r="V261" s="126"/>
      <c r="AF261" s="126"/>
      <c r="AP261" s="126"/>
      <c r="AZ261" s="126"/>
      <c r="BA261" s="126"/>
      <c r="BB261" s="126"/>
      <c r="BC261" s="126"/>
      <c r="BD261" s="126"/>
      <c r="BE261" s="126"/>
      <c r="BF261" s="126"/>
      <c r="BG261" s="126"/>
      <c r="BJ261" s="126"/>
      <c r="BT261" s="126"/>
      <c r="CD261" s="126"/>
      <c r="CN261" s="126"/>
      <c r="CX261" s="126"/>
      <c r="DH261" s="126"/>
      <c r="DR261" s="126"/>
      <c r="EB261" s="126"/>
      <c r="EL261" s="126"/>
      <c r="EV261" s="126"/>
      <c r="FF261" s="126"/>
      <c r="FP261" s="126"/>
      <c r="FZ261" s="126"/>
      <c r="GJ261" s="126"/>
      <c r="GT261" s="126"/>
      <c r="HD261" s="126"/>
      <c r="HN261" s="126"/>
      <c r="HX261" s="126"/>
    </row>
    <row xmlns:x14ac="http://schemas.microsoft.com/office/spreadsheetml/2009/9/ac" r="262" s="3" customFormat="true" x14ac:dyDescent="0.25">
      <c r="A262" s="396"/>
      <c r="B262" s="126"/>
      <c r="L262" s="126"/>
      <c r="V262" s="126"/>
      <c r="AF262" s="126"/>
      <c r="AP262" s="126"/>
      <c r="AZ262" s="126"/>
      <c r="BA262" s="126"/>
      <c r="BB262" s="126"/>
      <c r="BC262" s="126"/>
      <c r="BD262" s="126"/>
      <c r="BE262" s="126"/>
      <c r="BF262" s="126"/>
      <c r="BG262" s="126"/>
      <c r="BJ262" s="126"/>
      <c r="BT262" s="126"/>
      <c r="CD262" s="126"/>
      <c r="CN262" s="126"/>
      <c r="CX262" s="126"/>
      <c r="DH262" s="126"/>
      <c r="DR262" s="126"/>
      <c r="EB262" s="126"/>
      <c r="EL262" s="126"/>
      <c r="EV262" s="126"/>
      <c r="FF262" s="126"/>
      <c r="FP262" s="126"/>
      <c r="FZ262" s="126"/>
      <c r="GJ262" s="126"/>
      <c r="GT262" s="126"/>
      <c r="HD262" s="126"/>
      <c r="HN262" s="126"/>
      <c r="HX262" s="126"/>
    </row>
    <row xmlns:x14ac="http://schemas.microsoft.com/office/spreadsheetml/2009/9/ac" r="263" s="3" customFormat="true" x14ac:dyDescent="0.25">
      <c r="A263" s="396"/>
      <c r="B263" s="126"/>
      <c r="L263" s="126"/>
      <c r="V263" s="126"/>
      <c r="AF263" s="126"/>
      <c r="AP263" s="126"/>
      <c r="AZ263" s="126"/>
      <c r="BA263" s="126"/>
      <c r="BB263" s="126"/>
      <c r="BC263" s="126"/>
      <c r="BD263" s="126"/>
      <c r="BE263" s="126"/>
      <c r="BF263" s="126"/>
      <c r="BG263" s="126"/>
      <c r="BJ263" s="126"/>
      <c r="BT263" s="126"/>
      <c r="CD263" s="126"/>
      <c r="CN263" s="126"/>
      <c r="CX263" s="126"/>
      <c r="DH263" s="126"/>
      <c r="DR263" s="126"/>
      <c r="EB263" s="126"/>
      <c r="EL263" s="126"/>
      <c r="EV263" s="126"/>
      <c r="FF263" s="126"/>
      <c r="FP263" s="126"/>
      <c r="FZ263" s="126"/>
      <c r="GJ263" s="126"/>
      <c r="GT263" s="126"/>
      <c r="HD263" s="126"/>
      <c r="HN263" s="126"/>
      <c r="HX263" s="126"/>
    </row>
    <row xmlns:x14ac="http://schemas.microsoft.com/office/spreadsheetml/2009/9/ac" r="264" s="3" customFormat="true" x14ac:dyDescent="0.25">
      <c r="A264" s="396"/>
      <c r="B264" s="126"/>
      <c r="L264" s="126"/>
      <c r="V264" s="126"/>
      <c r="AF264" s="126"/>
      <c r="AP264" s="126"/>
      <c r="AZ264" s="126"/>
      <c r="BA264" s="126"/>
      <c r="BB264" s="126"/>
      <c r="BC264" s="126"/>
      <c r="BD264" s="126"/>
      <c r="BE264" s="126"/>
      <c r="BF264" s="126"/>
      <c r="BG264" s="126"/>
      <c r="BJ264" s="126"/>
      <c r="BT264" s="126"/>
      <c r="CD264" s="126"/>
      <c r="CN264" s="126"/>
      <c r="CX264" s="126"/>
      <c r="DH264" s="126"/>
      <c r="DR264" s="126"/>
      <c r="EB264" s="126"/>
      <c r="EL264" s="126"/>
      <c r="EV264" s="126"/>
      <c r="FF264" s="126"/>
      <c r="FP264" s="126"/>
      <c r="FZ264" s="126"/>
      <c r="GJ264" s="126"/>
      <c r="GT264" s="126"/>
      <c r="HD264" s="126"/>
      <c r="HN264" s="126"/>
      <c r="HX264" s="126"/>
    </row>
    <row xmlns:x14ac="http://schemas.microsoft.com/office/spreadsheetml/2009/9/ac" r="265" s="3" customFormat="true" x14ac:dyDescent="0.25">
      <c r="A265" s="396"/>
      <c r="B265" s="126"/>
      <c r="L265" s="126"/>
      <c r="V265" s="126"/>
      <c r="AF265" s="126"/>
      <c r="AP265" s="126"/>
      <c r="AZ265" s="126"/>
      <c r="BA265" s="126"/>
      <c r="BB265" s="126"/>
      <c r="BC265" s="126"/>
      <c r="BD265" s="126"/>
      <c r="BE265" s="126"/>
      <c r="BF265" s="126"/>
      <c r="BG265" s="126"/>
      <c r="BJ265" s="126"/>
      <c r="BT265" s="126"/>
      <c r="CD265" s="126"/>
      <c r="CN265" s="126"/>
      <c r="CX265" s="126"/>
      <c r="DH265" s="126"/>
      <c r="DR265" s="126"/>
      <c r="EB265" s="126"/>
      <c r="EL265" s="126"/>
      <c r="EV265" s="126"/>
      <c r="FF265" s="126"/>
      <c r="FP265" s="126"/>
      <c r="FZ265" s="126"/>
      <c r="GJ265" s="126"/>
      <c r="GT265" s="126"/>
      <c r="HD265" s="126"/>
      <c r="HN265" s="126"/>
      <c r="HX265" s="126"/>
    </row>
    <row xmlns:x14ac="http://schemas.microsoft.com/office/spreadsheetml/2009/9/ac" r="266" s="3" customFormat="true" x14ac:dyDescent="0.25">
      <c r="A266" s="396"/>
      <c r="B266" s="126"/>
      <c r="L266" s="126"/>
      <c r="V266" s="126"/>
      <c r="AF266" s="126"/>
      <c r="AP266" s="126"/>
      <c r="AZ266" s="126"/>
      <c r="BA266" s="126"/>
      <c r="BB266" s="126"/>
      <c r="BC266" s="126"/>
      <c r="BD266" s="126"/>
      <c r="BE266" s="126"/>
      <c r="BF266" s="126"/>
      <c r="BG266" s="126"/>
      <c r="BJ266" s="126"/>
      <c r="BT266" s="126"/>
      <c r="CD266" s="126"/>
      <c r="CN266" s="126"/>
      <c r="CX266" s="126"/>
      <c r="DH266" s="126"/>
      <c r="DR266" s="126"/>
      <c r="EB266" s="126"/>
      <c r="EL266" s="126"/>
      <c r="EV266" s="126"/>
      <c r="FF266" s="126"/>
      <c r="FP266" s="126"/>
      <c r="FZ266" s="126"/>
      <c r="GJ266" s="126"/>
      <c r="GT266" s="126"/>
      <c r="HD266" s="126"/>
      <c r="HN266" s="126"/>
      <c r="HX266" s="126"/>
    </row>
    <row xmlns:x14ac="http://schemas.microsoft.com/office/spreadsheetml/2009/9/ac" r="267" s="3" customFormat="true" x14ac:dyDescent="0.25">
      <c r="A267" s="396"/>
      <c r="B267" s="126"/>
      <c r="L267" s="126"/>
      <c r="V267" s="126"/>
      <c r="AF267" s="126"/>
      <c r="AP267" s="126"/>
      <c r="AZ267" s="126"/>
      <c r="BA267" s="126"/>
      <c r="BB267" s="126"/>
      <c r="BC267" s="126"/>
      <c r="BD267" s="126"/>
      <c r="BE267" s="126"/>
      <c r="BF267" s="126"/>
      <c r="BG267" s="126"/>
      <c r="BJ267" s="126"/>
      <c r="BT267" s="126"/>
      <c r="CD267" s="126"/>
      <c r="CN267" s="126"/>
      <c r="CX267" s="126"/>
      <c r="DH267" s="126"/>
      <c r="DR267" s="126"/>
      <c r="EB267" s="126"/>
      <c r="EL267" s="126"/>
      <c r="EV267" s="126"/>
      <c r="FF267" s="126"/>
      <c r="FP267" s="126"/>
      <c r="FZ267" s="126"/>
      <c r="GJ267" s="126"/>
      <c r="GT267" s="126"/>
      <c r="HD267" s="126"/>
      <c r="HN267" s="126"/>
      <c r="HX267" s="126"/>
    </row>
    <row xmlns:x14ac="http://schemas.microsoft.com/office/spreadsheetml/2009/9/ac" r="268" s="3" customFormat="true" x14ac:dyDescent="0.25">
      <c r="A268" s="396"/>
      <c r="B268" s="126"/>
      <c r="L268" s="126"/>
      <c r="V268" s="126"/>
      <c r="AF268" s="126"/>
      <c r="AP268" s="126"/>
      <c r="AZ268" s="126"/>
      <c r="BA268" s="126"/>
      <c r="BB268" s="126"/>
      <c r="BC268" s="126"/>
      <c r="BD268" s="126"/>
      <c r="BE268" s="126"/>
      <c r="BF268" s="126"/>
      <c r="BG268" s="126"/>
      <c r="BJ268" s="126"/>
      <c r="BT268" s="126"/>
      <c r="CD268" s="126"/>
      <c r="CN268" s="126"/>
      <c r="CX268" s="126"/>
      <c r="DH268" s="126"/>
      <c r="DR268" s="126"/>
      <c r="EB268" s="126"/>
      <c r="EL268" s="126"/>
      <c r="EV268" s="126"/>
      <c r="FF268" s="126"/>
      <c r="FP268" s="126"/>
      <c r="FZ268" s="126"/>
      <c r="GJ268" s="126"/>
      <c r="GT268" s="126"/>
      <c r="HD268" s="126"/>
      <c r="HN268" s="126"/>
      <c r="HX268" s="126"/>
    </row>
    <row xmlns:x14ac="http://schemas.microsoft.com/office/spreadsheetml/2009/9/ac" r="269" s="3" customFormat="true" x14ac:dyDescent="0.25">
      <c r="A269" s="396"/>
      <c r="B269" s="126"/>
      <c r="L269" s="126"/>
      <c r="V269" s="126"/>
      <c r="AF269" s="126"/>
      <c r="AP269" s="126"/>
      <c r="AZ269" s="126"/>
      <c r="BA269" s="126"/>
      <c r="BB269" s="126"/>
      <c r="BC269" s="126"/>
      <c r="BD269" s="126"/>
      <c r="BE269" s="126"/>
      <c r="BF269" s="126"/>
      <c r="BG269" s="126"/>
      <c r="BJ269" s="126"/>
      <c r="BT269" s="126"/>
      <c r="CD269" s="126"/>
      <c r="CN269" s="126"/>
      <c r="CX269" s="126"/>
      <c r="DH269" s="126"/>
      <c r="DR269" s="126"/>
      <c r="EB269" s="126"/>
      <c r="EL269" s="126"/>
      <c r="EV269" s="126"/>
      <c r="FF269" s="126"/>
      <c r="FP269" s="126"/>
      <c r="FZ269" s="126"/>
      <c r="GJ269" s="126"/>
      <c r="GT269" s="126"/>
      <c r="HD269" s="126"/>
      <c r="HN269" s="126"/>
      <c r="HX269" s="126"/>
    </row>
    <row xmlns:x14ac="http://schemas.microsoft.com/office/spreadsheetml/2009/9/ac" r="270" s="3" customFormat="true" x14ac:dyDescent="0.25">
      <c r="A270" s="396"/>
      <c r="B270" s="126"/>
      <c r="L270" s="126"/>
      <c r="V270" s="126"/>
      <c r="AF270" s="126"/>
      <c r="AP270" s="126"/>
      <c r="AZ270" s="126"/>
      <c r="BA270" s="126"/>
      <c r="BB270" s="126"/>
      <c r="BC270" s="126"/>
      <c r="BD270" s="126"/>
      <c r="BE270" s="126"/>
      <c r="BF270" s="126"/>
      <c r="BG270" s="126"/>
      <c r="BJ270" s="126"/>
      <c r="BT270" s="126"/>
      <c r="CD270" s="126"/>
      <c r="CN270" s="126"/>
      <c r="CX270" s="126"/>
      <c r="DH270" s="126"/>
      <c r="DR270" s="126"/>
      <c r="EB270" s="126"/>
      <c r="EL270" s="126"/>
      <c r="EV270" s="126"/>
      <c r="FF270" s="126"/>
      <c r="FP270" s="126"/>
      <c r="FZ270" s="126"/>
      <c r="GJ270" s="126"/>
      <c r="GT270" s="126"/>
      <c r="HD270" s="126"/>
      <c r="HN270" s="126"/>
      <c r="HX270" s="126"/>
    </row>
    <row xmlns:x14ac="http://schemas.microsoft.com/office/spreadsheetml/2009/9/ac" r="271" s="3" customFormat="true" x14ac:dyDescent="0.25">
      <c r="A271" s="396"/>
      <c r="B271" s="126"/>
      <c r="L271" s="126"/>
      <c r="V271" s="126"/>
      <c r="AF271" s="126"/>
      <c r="AP271" s="126"/>
      <c r="AZ271" s="126"/>
      <c r="BA271" s="126"/>
      <c r="BB271" s="126"/>
      <c r="BC271" s="126"/>
      <c r="BD271" s="126"/>
      <c r="BE271" s="126"/>
      <c r="BF271" s="126"/>
      <c r="BG271" s="126"/>
      <c r="BJ271" s="126"/>
      <c r="BT271" s="126"/>
      <c r="CD271" s="126"/>
      <c r="CN271" s="126"/>
      <c r="CX271" s="126"/>
      <c r="DH271" s="126"/>
      <c r="DR271" s="126"/>
      <c r="EB271" s="126"/>
      <c r="EL271" s="126"/>
      <c r="EV271" s="126"/>
      <c r="FF271" s="126"/>
      <c r="FP271" s="126"/>
      <c r="FZ271" s="126"/>
      <c r="GJ271" s="126"/>
      <c r="GT271" s="126"/>
      <c r="HD271" s="126"/>
      <c r="HN271" s="126"/>
      <c r="HX271" s="126"/>
    </row>
    <row xmlns:x14ac="http://schemas.microsoft.com/office/spreadsheetml/2009/9/ac" r="272" s="3" customFormat="true" x14ac:dyDescent="0.25">
      <c r="A272" s="396"/>
      <c r="B272" s="126"/>
      <c r="L272" s="126"/>
      <c r="V272" s="126"/>
      <c r="AF272" s="126"/>
      <c r="AP272" s="126"/>
      <c r="AZ272" s="126"/>
      <c r="BA272" s="126"/>
      <c r="BB272" s="126"/>
      <c r="BC272" s="126"/>
      <c r="BD272" s="126"/>
      <c r="BE272" s="126"/>
      <c r="BF272" s="126"/>
      <c r="BG272" s="126"/>
      <c r="BJ272" s="126"/>
      <c r="BT272" s="126"/>
      <c r="CD272" s="126"/>
      <c r="CN272" s="126"/>
      <c r="CX272" s="126"/>
      <c r="DH272" s="126"/>
      <c r="DR272" s="126"/>
      <c r="EB272" s="126"/>
      <c r="EL272" s="126"/>
      <c r="EV272" s="126"/>
      <c r="FF272" s="126"/>
      <c r="FP272" s="126"/>
      <c r="FZ272" s="126"/>
      <c r="GJ272" s="126"/>
      <c r="GT272" s="126"/>
      <c r="HD272" s="126"/>
      <c r="HN272" s="126"/>
      <c r="HX272" s="126"/>
    </row>
    <row xmlns:x14ac="http://schemas.microsoft.com/office/spreadsheetml/2009/9/ac" r="273" s="3" customFormat="true" x14ac:dyDescent="0.25">
      <c r="A273" s="396"/>
      <c r="B273" s="126"/>
      <c r="L273" s="126"/>
      <c r="V273" s="126"/>
      <c r="AF273" s="126"/>
      <c r="AP273" s="126"/>
      <c r="AZ273" s="126"/>
      <c r="BA273" s="126"/>
      <c r="BB273" s="126"/>
      <c r="BC273" s="126"/>
      <c r="BD273" s="126"/>
      <c r="BE273" s="126"/>
      <c r="BF273" s="126"/>
      <c r="BG273" s="126"/>
      <c r="BJ273" s="126"/>
      <c r="BT273" s="126"/>
      <c r="CD273" s="126"/>
      <c r="CN273" s="126"/>
      <c r="CX273" s="126"/>
      <c r="DH273" s="126"/>
      <c r="DR273" s="126"/>
      <c r="EB273" s="126"/>
      <c r="EL273" s="126"/>
      <c r="EV273" s="126"/>
      <c r="FF273" s="126"/>
      <c r="FP273" s="126"/>
      <c r="FZ273" s="126"/>
      <c r="GJ273" s="126"/>
      <c r="GT273" s="126"/>
      <c r="HD273" s="126"/>
      <c r="HN273" s="126"/>
      <c r="HX273" s="126"/>
    </row>
    <row xmlns:x14ac="http://schemas.microsoft.com/office/spreadsheetml/2009/9/ac" r="274" s="3" customFormat="true" x14ac:dyDescent="0.25">
      <c r="A274" s="396"/>
      <c r="B274" s="126"/>
      <c r="L274" s="126"/>
      <c r="V274" s="126"/>
      <c r="AF274" s="126"/>
      <c r="AP274" s="126"/>
      <c r="AZ274" s="126"/>
      <c r="BA274" s="126"/>
      <c r="BB274" s="126"/>
      <c r="BC274" s="126"/>
      <c r="BD274" s="126"/>
      <c r="BE274" s="126"/>
      <c r="BF274" s="126"/>
      <c r="BG274" s="126"/>
      <c r="BJ274" s="126"/>
      <c r="BT274" s="126"/>
      <c r="CD274" s="126"/>
      <c r="CN274" s="126"/>
      <c r="CX274" s="126"/>
      <c r="DH274" s="126"/>
      <c r="DR274" s="126"/>
      <c r="EB274" s="126"/>
      <c r="EL274" s="126"/>
      <c r="EV274" s="126"/>
      <c r="FF274" s="126"/>
      <c r="FP274" s="126"/>
      <c r="FZ274" s="126"/>
      <c r="GJ274" s="126"/>
      <c r="GT274" s="126"/>
      <c r="HD274" s="126"/>
      <c r="HN274" s="126"/>
      <c r="HX274" s="126"/>
    </row>
    <row xmlns:x14ac="http://schemas.microsoft.com/office/spreadsheetml/2009/9/ac" r="275" s="3" customFormat="true" x14ac:dyDescent="0.25">
      <c r="A275" s="396"/>
      <c r="B275" s="126"/>
      <c r="L275" s="126"/>
      <c r="V275" s="126"/>
      <c r="AF275" s="126"/>
      <c r="AP275" s="126"/>
      <c r="AZ275" s="126"/>
      <c r="BA275" s="126"/>
      <c r="BB275" s="126"/>
      <c r="BC275" s="126"/>
      <c r="BD275" s="126"/>
      <c r="BE275" s="126"/>
      <c r="BF275" s="126"/>
      <c r="BG275" s="126"/>
      <c r="BJ275" s="126"/>
      <c r="BT275" s="126"/>
      <c r="CD275" s="126"/>
      <c r="CN275" s="126"/>
      <c r="CX275" s="126"/>
      <c r="DH275" s="126"/>
      <c r="DR275" s="126"/>
      <c r="EB275" s="126"/>
      <c r="EL275" s="126"/>
      <c r="EV275" s="126"/>
      <c r="FF275" s="126"/>
      <c r="FP275" s="126"/>
      <c r="FZ275" s="126"/>
      <c r="GJ275" s="126"/>
      <c r="GT275" s="126"/>
      <c r="HD275" s="126"/>
      <c r="HN275" s="126"/>
      <c r="HX275" s="126"/>
    </row>
    <row xmlns:x14ac="http://schemas.microsoft.com/office/spreadsheetml/2009/9/ac" r="276" s="3" customFormat="true" x14ac:dyDescent="0.25">
      <c r="A276" s="396"/>
      <c r="B276" s="126"/>
      <c r="L276" s="126"/>
      <c r="V276" s="126"/>
      <c r="AF276" s="126"/>
      <c r="AP276" s="126"/>
      <c r="AZ276" s="126"/>
      <c r="BA276" s="126"/>
      <c r="BB276" s="126"/>
      <c r="BC276" s="126"/>
      <c r="BD276" s="126"/>
      <c r="BE276" s="126"/>
      <c r="BF276" s="126"/>
      <c r="BG276" s="126"/>
      <c r="BJ276" s="126"/>
      <c r="BT276" s="126"/>
      <c r="CD276" s="126"/>
      <c r="CN276" s="126"/>
      <c r="CX276" s="126"/>
      <c r="DH276" s="126"/>
      <c r="DR276" s="126"/>
      <c r="EB276" s="126"/>
      <c r="EL276" s="126"/>
      <c r="EV276" s="126"/>
      <c r="FF276" s="126"/>
      <c r="FP276" s="126"/>
      <c r="FZ276" s="126"/>
      <c r="GJ276" s="126"/>
      <c r="GT276" s="126"/>
      <c r="HD276" s="126"/>
      <c r="HN276" s="126"/>
      <c r="HX276" s="126"/>
    </row>
    <row xmlns:x14ac="http://schemas.microsoft.com/office/spreadsheetml/2009/9/ac" r="277" s="3" customFormat="true" x14ac:dyDescent="0.25">
      <c r="A277" s="396"/>
      <c r="B277" s="126"/>
      <c r="L277" s="126"/>
      <c r="V277" s="126"/>
      <c r="AF277" s="126"/>
      <c r="AP277" s="126"/>
      <c r="AZ277" s="126"/>
      <c r="BA277" s="126"/>
      <c r="BB277" s="126"/>
      <c r="BC277" s="126"/>
      <c r="BD277" s="126"/>
      <c r="BE277" s="126"/>
      <c r="BF277" s="126"/>
      <c r="BG277" s="126"/>
      <c r="BJ277" s="126"/>
      <c r="BT277" s="126"/>
      <c r="CD277" s="126"/>
      <c r="CN277" s="126"/>
      <c r="CX277" s="126"/>
      <c r="DH277" s="126"/>
      <c r="DR277" s="126"/>
      <c r="EB277" s="126"/>
      <c r="EL277" s="126"/>
      <c r="EV277" s="126"/>
      <c r="FF277" s="126"/>
      <c r="FP277" s="126"/>
      <c r="FZ277" s="126"/>
      <c r="GJ277" s="126"/>
      <c r="GT277" s="126"/>
      <c r="HD277" s="126"/>
      <c r="HN277" s="126"/>
      <c r="HX277" s="126"/>
    </row>
    <row xmlns:x14ac="http://schemas.microsoft.com/office/spreadsheetml/2009/9/ac" r="278" s="3" customFormat="true" x14ac:dyDescent="0.25">
      <c r="A278" s="396"/>
      <c r="B278" s="126"/>
      <c r="L278" s="126"/>
      <c r="V278" s="126"/>
      <c r="AF278" s="126"/>
      <c r="AP278" s="126"/>
      <c r="AZ278" s="126"/>
      <c r="BA278" s="126"/>
      <c r="BB278" s="126"/>
      <c r="BC278" s="126"/>
      <c r="BD278" s="126"/>
      <c r="BE278" s="126"/>
      <c r="BF278" s="126"/>
      <c r="BG278" s="126"/>
      <c r="BJ278" s="126"/>
      <c r="BT278" s="126"/>
      <c r="CD278" s="126"/>
      <c r="CN278" s="126"/>
      <c r="CX278" s="126"/>
      <c r="DH278" s="126"/>
      <c r="DR278" s="126"/>
      <c r="EB278" s="126"/>
      <c r="EL278" s="126"/>
      <c r="EV278" s="126"/>
      <c r="FF278" s="126"/>
      <c r="FP278" s="126"/>
      <c r="FZ278" s="126"/>
      <c r="GJ278" s="126"/>
      <c r="GT278" s="126"/>
      <c r="HD278" s="126"/>
      <c r="HN278" s="126"/>
      <c r="HX278" s="126"/>
    </row>
    <row xmlns:x14ac="http://schemas.microsoft.com/office/spreadsheetml/2009/9/ac" r="279" s="3" customFormat="true" x14ac:dyDescent="0.25">
      <c r="A279" s="396"/>
      <c r="B279" s="126"/>
      <c r="L279" s="126"/>
      <c r="V279" s="126"/>
      <c r="AF279" s="126"/>
      <c r="AP279" s="126"/>
      <c r="AZ279" s="126"/>
      <c r="BA279" s="126"/>
      <c r="BB279" s="126"/>
      <c r="BC279" s="126"/>
      <c r="BD279" s="126"/>
      <c r="BE279" s="126"/>
      <c r="BF279" s="126"/>
      <c r="BG279" s="126"/>
      <c r="BJ279" s="126"/>
      <c r="BT279" s="126"/>
      <c r="CD279" s="126"/>
      <c r="CN279" s="126"/>
      <c r="CX279" s="126"/>
      <c r="DH279" s="126"/>
      <c r="DR279" s="126"/>
      <c r="EB279" s="126"/>
      <c r="EL279" s="126"/>
      <c r="EV279" s="126"/>
      <c r="FF279" s="126"/>
      <c r="FP279" s="126"/>
      <c r="FZ279" s="126"/>
      <c r="GJ279" s="126"/>
      <c r="GT279" s="126"/>
      <c r="HD279" s="126"/>
      <c r="HN279" s="126"/>
      <c r="HX279" s="126"/>
    </row>
    <row xmlns:x14ac="http://schemas.microsoft.com/office/spreadsheetml/2009/9/ac" r="280" s="3" customFormat="true" x14ac:dyDescent="0.25">
      <c r="A280" s="396"/>
      <c r="B280" s="126"/>
      <c r="L280" s="126"/>
      <c r="V280" s="126"/>
      <c r="AF280" s="126"/>
      <c r="AP280" s="126"/>
      <c r="AZ280" s="126"/>
      <c r="BA280" s="126"/>
      <c r="BB280" s="126"/>
      <c r="BC280" s="126"/>
      <c r="BD280" s="126"/>
      <c r="BE280" s="126"/>
      <c r="BF280" s="126"/>
      <c r="BG280" s="126"/>
      <c r="BJ280" s="126"/>
      <c r="BT280" s="126"/>
      <c r="CD280" s="126"/>
      <c r="CN280" s="126"/>
      <c r="CX280" s="126"/>
      <c r="DH280" s="126"/>
      <c r="DR280" s="126"/>
      <c r="EB280" s="126"/>
      <c r="EL280" s="126"/>
      <c r="EV280" s="126"/>
      <c r="FF280" s="126"/>
      <c r="FP280" s="126"/>
      <c r="FZ280" s="126"/>
      <c r="GJ280" s="126"/>
      <c r="GT280" s="126"/>
      <c r="HD280" s="126"/>
      <c r="HN280" s="126"/>
      <c r="HX280" s="126"/>
    </row>
    <row xmlns:x14ac="http://schemas.microsoft.com/office/spreadsheetml/2009/9/ac" r="281" s="3" customFormat="true" x14ac:dyDescent="0.25">
      <c r="A281" s="396"/>
      <c r="B281" s="126"/>
      <c r="L281" s="126"/>
      <c r="V281" s="126"/>
      <c r="AF281" s="126"/>
      <c r="AP281" s="126"/>
      <c r="AZ281" s="126"/>
      <c r="BA281" s="126"/>
      <c r="BB281" s="126"/>
      <c r="BC281" s="126"/>
      <c r="BD281" s="126"/>
      <c r="BE281" s="126"/>
      <c r="BF281" s="126"/>
      <c r="BG281" s="126"/>
      <c r="BJ281" s="126"/>
      <c r="BT281" s="126"/>
      <c r="CD281" s="126"/>
      <c r="CN281" s="126"/>
      <c r="CX281" s="126"/>
      <c r="DH281" s="126"/>
      <c r="DR281" s="126"/>
      <c r="EB281" s="126"/>
      <c r="EL281" s="126"/>
      <c r="EV281" s="126"/>
      <c r="FF281" s="126"/>
      <c r="FP281" s="126"/>
      <c r="FZ281" s="126"/>
      <c r="GJ281" s="126"/>
      <c r="GT281" s="126"/>
      <c r="HD281" s="126"/>
      <c r="HN281" s="126"/>
      <c r="HX281" s="126"/>
    </row>
    <row xmlns:x14ac="http://schemas.microsoft.com/office/spreadsheetml/2009/9/ac" r="282" s="3" customFormat="true" x14ac:dyDescent="0.25">
      <c r="A282" s="396"/>
      <c r="B282" s="126"/>
      <c r="L282" s="126"/>
      <c r="V282" s="126"/>
      <c r="AF282" s="126"/>
      <c r="AP282" s="126"/>
      <c r="AZ282" s="126"/>
      <c r="BA282" s="126"/>
      <c r="BB282" s="126"/>
      <c r="BC282" s="126"/>
      <c r="BD282" s="126"/>
      <c r="BE282" s="126"/>
      <c r="BF282" s="126"/>
      <c r="BG282" s="126"/>
      <c r="BJ282" s="126"/>
      <c r="BT282" s="126"/>
      <c r="CD282" s="126"/>
      <c r="CN282" s="126"/>
      <c r="CX282" s="126"/>
      <c r="DH282" s="126"/>
      <c r="DR282" s="126"/>
      <c r="EB282" s="126"/>
      <c r="EL282" s="126"/>
      <c r="EV282" s="126"/>
      <c r="FF282" s="126"/>
      <c r="FP282" s="126"/>
      <c r="FZ282" s="126"/>
      <c r="GJ282" s="126"/>
      <c r="GT282" s="126"/>
      <c r="HD282" s="126"/>
      <c r="HN282" s="126"/>
      <c r="HX282" s="126"/>
    </row>
    <row xmlns:x14ac="http://schemas.microsoft.com/office/spreadsheetml/2009/9/ac" r="283" s="3" customFormat="true" x14ac:dyDescent="0.25">
      <c r="A283" s="396"/>
      <c r="B283" s="126"/>
      <c r="L283" s="126"/>
      <c r="V283" s="126"/>
      <c r="AF283" s="126"/>
      <c r="AP283" s="126"/>
      <c r="AZ283" s="126"/>
      <c r="BA283" s="126"/>
      <c r="BB283" s="126"/>
      <c r="BC283" s="126"/>
      <c r="BD283" s="126"/>
      <c r="BE283" s="126"/>
      <c r="BF283" s="126"/>
      <c r="BG283" s="126"/>
      <c r="BJ283" s="126"/>
      <c r="BT283" s="126"/>
      <c r="CD283" s="126"/>
      <c r="CN283" s="126"/>
      <c r="CX283" s="126"/>
      <c r="DH283" s="126"/>
      <c r="DR283" s="126"/>
      <c r="EB283" s="126"/>
      <c r="EL283" s="126"/>
      <c r="EV283" s="126"/>
      <c r="FF283" s="126"/>
      <c r="FP283" s="126"/>
      <c r="FZ283" s="126"/>
      <c r="GJ283" s="126"/>
      <c r="GT283" s="126"/>
      <c r="HD283" s="126"/>
      <c r="HN283" s="126"/>
      <c r="HX283" s="126"/>
    </row>
    <row xmlns:x14ac="http://schemas.microsoft.com/office/spreadsheetml/2009/9/ac" r="284" s="3" customFormat="true" x14ac:dyDescent="0.25">
      <c r="A284" s="396"/>
      <c r="B284" s="126"/>
      <c r="L284" s="126"/>
      <c r="V284" s="126"/>
      <c r="AF284" s="126"/>
      <c r="AP284" s="126"/>
      <c r="AZ284" s="126"/>
      <c r="BA284" s="126"/>
      <c r="BB284" s="126"/>
      <c r="BC284" s="126"/>
      <c r="BD284" s="126"/>
      <c r="BE284" s="126"/>
      <c r="BF284" s="126"/>
      <c r="BG284" s="126"/>
      <c r="BJ284" s="126"/>
      <c r="BT284" s="126"/>
      <c r="CD284" s="126"/>
      <c r="CN284" s="126"/>
      <c r="CX284" s="126"/>
      <c r="DH284" s="126"/>
      <c r="DR284" s="126"/>
      <c r="EB284" s="126"/>
      <c r="EL284" s="126"/>
      <c r="EV284" s="126"/>
      <c r="FF284" s="126"/>
      <c r="FP284" s="126"/>
      <c r="FZ284" s="126"/>
      <c r="GJ284" s="126"/>
      <c r="GT284" s="126"/>
      <c r="HD284" s="126"/>
      <c r="HN284" s="126"/>
      <c r="HX284" s="126"/>
    </row>
    <row xmlns:x14ac="http://schemas.microsoft.com/office/spreadsheetml/2009/9/ac" r="285" s="3" customFormat="true" x14ac:dyDescent="0.25">
      <c r="A285" s="396"/>
      <c r="B285" s="126"/>
      <c r="L285" s="126"/>
      <c r="V285" s="126"/>
      <c r="AF285" s="126"/>
      <c r="AP285" s="126"/>
      <c r="AZ285" s="126"/>
      <c r="BA285" s="126"/>
      <c r="BB285" s="126"/>
      <c r="BC285" s="126"/>
      <c r="BD285" s="126"/>
      <c r="BE285" s="126"/>
      <c r="BF285" s="126"/>
      <c r="BG285" s="126"/>
      <c r="BJ285" s="126"/>
      <c r="BT285" s="126"/>
      <c r="CD285" s="126"/>
      <c r="CN285" s="126"/>
      <c r="CX285" s="126"/>
      <c r="DH285" s="126"/>
      <c r="DR285" s="126"/>
      <c r="EB285" s="126"/>
      <c r="EL285" s="126"/>
      <c r="EV285" s="126"/>
      <c r="FF285" s="126"/>
      <c r="FP285" s="126"/>
      <c r="FZ285" s="126"/>
      <c r="GJ285" s="126"/>
      <c r="GT285" s="126"/>
      <c r="HD285" s="126"/>
      <c r="HN285" s="126"/>
      <c r="HX285" s="126"/>
    </row>
    <row xmlns:x14ac="http://schemas.microsoft.com/office/spreadsheetml/2009/9/ac" r="286" s="3" customFormat="true" x14ac:dyDescent="0.25">
      <c r="A286" s="396"/>
      <c r="B286" s="126"/>
      <c r="L286" s="126"/>
      <c r="V286" s="126"/>
      <c r="AF286" s="126"/>
      <c r="AP286" s="126"/>
      <c r="AZ286" s="126"/>
      <c r="BA286" s="126"/>
      <c r="BB286" s="126"/>
      <c r="BC286" s="126"/>
      <c r="BD286" s="126"/>
      <c r="BE286" s="126"/>
      <c r="BF286" s="126"/>
      <c r="BG286" s="126"/>
      <c r="BJ286" s="126"/>
      <c r="BT286" s="126"/>
      <c r="CD286" s="126"/>
      <c r="CN286" s="126"/>
      <c r="CX286" s="126"/>
      <c r="DH286" s="126"/>
      <c r="DR286" s="126"/>
      <c r="EB286" s="126"/>
      <c r="EL286" s="126"/>
      <c r="EV286" s="126"/>
      <c r="FF286" s="126"/>
      <c r="FP286" s="126"/>
      <c r="FZ286" s="126"/>
      <c r="GJ286" s="126"/>
      <c r="GT286" s="126"/>
      <c r="HD286" s="126"/>
      <c r="HN286" s="126"/>
      <c r="HX286" s="126"/>
    </row>
    <row xmlns:x14ac="http://schemas.microsoft.com/office/spreadsheetml/2009/9/ac" r="287" s="3" customFormat="true" x14ac:dyDescent="0.25">
      <c r="A287" s="396"/>
      <c r="B287" s="126"/>
      <c r="L287" s="126"/>
      <c r="V287" s="126"/>
      <c r="AF287" s="126"/>
      <c r="AP287" s="126"/>
      <c r="AZ287" s="126"/>
      <c r="BA287" s="126"/>
      <c r="BB287" s="126"/>
      <c r="BC287" s="126"/>
      <c r="BD287" s="126"/>
      <c r="BE287" s="126"/>
      <c r="BF287" s="126"/>
      <c r="BG287" s="126"/>
      <c r="BJ287" s="126"/>
      <c r="BT287" s="126"/>
      <c r="CD287" s="126"/>
      <c r="CN287" s="126"/>
      <c r="CX287" s="126"/>
      <c r="DH287" s="126"/>
      <c r="DR287" s="126"/>
      <c r="EB287" s="126"/>
      <c r="EL287" s="126"/>
      <c r="EV287" s="126"/>
      <c r="FF287" s="126"/>
      <c r="FP287" s="126"/>
      <c r="FZ287" s="126"/>
      <c r="GJ287" s="126"/>
      <c r="GT287" s="126"/>
      <c r="HD287" s="126"/>
      <c r="HN287" s="126"/>
      <c r="HX287" s="126"/>
    </row>
    <row xmlns:x14ac="http://schemas.microsoft.com/office/spreadsheetml/2009/9/ac" r="288" s="3" customFormat="true" x14ac:dyDescent="0.25">
      <c r="A288" s="396"/>
      <c r="B288" s="126"/>
      <c r="L288" s="126"/>
      <c r="V288" s="126"/>
      <c r="AF288" s="126"/>
      <c r="AP288" s="126"/>
      <c r="AZ288" s="126"/>
      <c r="BA288" s="126"/>
      <c r="BB288" s="126"/>
      <c r="BC288" s="126"/>
      <c r="BD288" s="126"/>
      <c r="BE288" s="126"/>
      <c r="BF288" s="126"/>
      <c r="BG288" s="126"/>
      <c r="BJ288" s="126"/>
      <c r="BT288" s="126"/>
      <c r="CD288" s="126"/>
      <c r="CN288" s="126"/>
      <c r="CX288" s="126"/>
      <c r="DH288" s="126"/>
      <c r="DR288" s="126"/>
      <c r="EB288" s="126"/>
      <c r="EL288" s="126"/>
      <c r="EV288" s="126"/>
      <c r="FF288" s="126"/>
      <c r="FP288" s="126"/>
      <c r="FZ288" s="126"/>
      <c r="GJ288" s="126"/>
      <c r="GT288" s="126"/>
      <c r="HD288" s="126"/>
      <c r="HN288" s="126"/>
      <c r="HX288" s="126"/>
    </row>
    <row xmlns:x14ac="http://schemas.microsoft.com/office/spreadsheetml/2009/9/ac" r="289" s="3" customFormat="true" x14ac:dyDescent="0.25">
      <c r="A289" s="396"/>
      <c r="B289" s="126"/>
      <c r="L289" s="126"/>
      <c r="V289" s="126"/>
      <c r="AF289" s="126"/>
      <c r="AP289" s="126"/>
      <c r="AZ289" s="126"/>
      <c r="BA289" s="126"/>
      <c r="BB289" s="126"/>
      <c r="BC289" s="126"/>
      <c r="BD289" s="126"/>
      <c r="BE289" s="126"/>
      <c r="BF289" s="126"/>
      <c r="BG289" s="126"/>
      <c r="BJ289" s="126"/>
      <c r="BT289" s="126"/>
      <c r="CD289" s="126"/>
      <c r="CN289" s="126"/>
      <c r="CX289" s="126"/>
      <c r="DH289" s="126"/>
      <c r="DR289" s="126"/>
      <c r="EB289" s="126"/>
      <c r="EL289" s="126"/>
      <c r="EV289" s="126"/>
      <c r="FF289" s="126"/>
      <c r="FP289" s="126"/>
      <c r="FZ289" s="126"/>
      <c r="GJ289" s="126"/>
      <c r="GT289" s="126"/>
      <c r="HD289" s="126"/>
      <c r="HN289" s="126"/>
      <c r="HX289" s="126"/>
    </row>
    <row xmlns:x14ac="http://schemas.microsoft.com/office/spreadsheetml/2009/9/ac" r="290" s="3" customFormat="true" x14ac:dyDescent="0.25">
      <c r="A290" s="396"/>
      <c r="B290" s="126"/>
      <c r="L290" s="126"/>
      <c r="V290" s="126"/>
      <c r="AF290" s="126"/>
      <c r="AP290" s="126"/>
      <c r="AZ290" s="126"/>
      <c r="BA290" s="126"/>
      <c r="BB290" s="126"/>
      <c r="BC290" s="126"/>
      <c r="BD290" s="126"/>
      <c r="BE290" s="126"/>
      <c r="BF290" s="126"/>
      <c r="BG290" s="126"/>
      <c r="BJ290" s="126"/>
      <c r="BT290" s="126"/>
      <c r="CD290" s="126"/>
      <c r="CN290" s="126"/>
      <c r="CX290" s="126"/>
      <c r="DH290" s="126"/>
      <c r="DR290" s="126"/>
      <c r="EB290" s="126"/>
      <c r="EL290" s="126"/>
      <c r="EV290" s="126"/>
      <c r="FF290" s="126"/>
      <c r="FP290" s="126"/>
      <c r="FZ290" s="126"/>
      <c r="GJ290" s="126"/>
      <c r="GT290" s="126"/>
      <c r="HD290" s="126"/>
      <c r="HN290" s="126"/>
      <c r="HX290" s="126"/>
    </row>
    <row xmlns:x14ac="http://schemas.microsoft.com/office/spreadsheetml/2009/9/ac" r="291" s="3" customFormat="true" x14ac:dyDescent="0.25">
      <c r="A291" s="396"/>
      <c r="B291" s="126"/>
      <c r="L291" s="126"/>
      <c r="V291" s="126"/>
      <c r="AF291" s="126"/>
      <c r="AP291" s="126"/>
      <c r="AZ291" s="126"/>
      <c r="BA291" s="126"/>
      <c r="BB291" s="126"/>
      <c r="BC291" s="126"/>
      <c r="BD291" s="126"/>
      <c r="BE291" s="126"/>
      <c r="BF291" s="126"/>
      <c r="BG291" s="126"/>
      <c r="BJ291" s="126"/>
      <c r="BT291" s="126"/>
      <c r="CD291" s="126"/>
      <c r="CN291" s="126"/>
      <c r="CX291" s="126"/>
      <c r="DH291" s="126"/>
      <c r="DR291" s="126"/>
      <c r="EB291" s="126"/>
      <c r="EL291" s="126"/>
      <c r="EV291" s="126"/>
      <c r="FF291" s="126"/>
      <c r="FP291" s="126"/>
      <c r="FZ291" s="126"/>
      <c r="GJ291" s="126"/>
      <c r="GT291" s="126"/>
      <c r="HD291" s="126"/>
      <c r="HN291" s="126"/>
      <c r="HX291" s="126"/>
    </row>
    <row xmlns:x14ac="http://schemas.microsoft.com/office/spreadsheetml/2009/9/ac" r="292" s="3" customFormat="true" x14ac:dyDescent="0.25">
      <c r="A292" s="396"/>
      <c r="B292" s="126"/>
      <c r="L292" s="126"/>
      <c r="V292" s="126"/>
      <c r="AF292" s="126"/>
      <c r="AP292" s="126"/>
      <c r="AZ292" s="126"/>
      <c r="BA292" s="126"/>
      <c r="BB292" s="126"/>
      <c r="BC292" s="126"/>
      <c r="BD292" s="126"/>
      <c r="BE292" s="126"/>
      <c r="BF292" s="126"/>
      <c r="BG292" s="126"/>
      <c r="BJ292" s="126"/>
      <c r="BT292" s="126"/>
      <c r="CD292" s="126"/>
      <c r="CN292" s="126"/>
      <c r="CX292" s="126"/>
      <c r="DH292" s="126"/>
      <c r="DR292" s="126"/>
      <c r="EB292" s="126"/>
      <c r="EL292" s="126"/>
      <c r="EV292" s="126"/>
      <c r="FF292" s="126"/>
      <c r="FP292" s="126"/>
      <c r="FZ292" s="126"/>
      <c r="GJ292" s="126"/>
      <c r="GT292" s="126"/>
      <c r="HD292" s="126"/>
      <c r="HN292" s="126"/>
      <c r="HX292" s="126"/>
    </row>
    <row xmlns:x14ac="http://schemas.microsoft.com/office/spreadsheetml/2009/9/ac" r="293" s="3" customFormat="true" x14ac:dyDescent="0.25">
      <c r="A293" s="396"/>
      <c r="B293" s="126"/>
      <c r="L293" s="126"/>
      <c r="V293" s="126"/>
      <c r="AF293" s="126"/>
      <c r="AP293" s="126"/>
      <c r="AZ293" s="126"/>
      <c r="BA293" s="126"/>
      <c r="BB293" s="126"/>
      <c r="BC293" s="126"/>
      <c r="BD293" s="126"/>
      <c r="BE293" s="126"/>
      <c r="BF293" s="126"/>
      <c r="BG293" s="126"/>
      <c r="BJ293" s="126"/>
      <c r="BT293" s="126"/>
      <c r="CD293" s="126"/>
      <c r="CN293" s="126"/>
      <c r="CX293" s="126"/>
      <c r="DH293" s="126"/>
      <c r="DR293" s="126"/>
      <c r="EB293" s="126"/>
      <c r="EL293" s="126"/>
      <c r="EV293" s="126"/>
      <c r="FF293" s="126"/>
      <c r="FP293" s="126"/>
      <c r="FZ293" s="126"/>
      <c r="GJ293" s="126"/>
      <c r="GT293" s="126"/>
      <c r="HD293" s="126"/>
      <c r="HN293" s="126"/>
      <c r="HX293" s="126"/>
    </row>
    <row xmlns:x14ac="http://schemas.microsoft.com/office/spreadsheetml/2009/9/ac" r="294" s="3" customFormat="true" x14ac:dyDescent="0.25">
      <c r="A294" s="396"/>
      <c r="B294" s="126"/>
      <c r="L294" s="126"/>
      <c r="V294" s="126"/>
      <c r="AF294" s="126"/>
      <c r="AP294" s="126"/>
      <c r="AZ294" s="126"/>
      <c r="BA294" s="126"/>
      <c r="BB294" s="126"/>
      <c r="BC294" s="126"/>
      <c r="BD294" s="126"/>
      <c r="BE294" s="126"/>
      <c r="BF294" s="126"/>
      <c r="BG294" s="126"/>
      <c r="BJ294" s="126"/>
      <c r="BT294" s="126"/>
      <c r="CD294" s="126"/>
      <c r="CN294" s="126"/>
      <c r="CX294" s="126"/>
      <c r="DH294" s="126"/>
      <c r="DR294" s="126"/>
      <c r="EB294" s="126"/>
      <c r="EL294" s="126"/>
      <c r="EV294" s="126"/>
      <c r="FF294" s="126"/>
      <c r="FP294" s="126"/>
      <c r="FZ294" s="126"/>
      <c r="GJ294" s="126"/>
      <c r="GT294" s="126"/>
      <c r="HD294" s="126"/>
      <c r="HN294" s="126"/>
      <c r="HX294" s="126"/>
    </row>
    <row xmlns:x14ac="http://schemas.microsoft.com/office/spreadsheetml/2009/9/ac" r="295" s="3" customFormat="true" x14ac:dyDescent="0.25">
      <c r="A295" s="396"/>
      <c r="B295" s="126"/>
      <c r="L295" s="126"/>
      <c r="V295" s="126"/>
      <c r="AF295" s="126"/>
      <c r="AP295" s="126"/>
      <c r="AZ295" s="126"/>
      <c r="BA295" s="126"/>
      <c r="BB295" s="126"/>
      <c r="BC295" s="126"/>
      <c r="BD295" s="126"/>
      <c r="BE295" s="126"/>
      <c r="BF295" s="126"/>
      <c r="BG295" s="126"/>
      <c r="BJ295" s="126"/>
      <c r="BT295" s="126"/>
      <c r="CD295" s="126"/>
      <c r="CN295" s="126"/>
      <c r="CX295" s="126"/>
      <c r="DH295" s="126"/>
      <c r="DR295" s="126"/>
      <c r="EB295" s="126"/>
      <c r="EL295" s="126"/>
      <c r="EV295" s="126"/>
      <c r="FF295" s="126"/>
      <c r="FP295" s="126"/>
      <c r="FZ295" s="126"/>
      <c r="GJ295" s="126"/>
      <c r="GT295" s="126"/>
      <c r="HD295" s="126"/>
      <c r="HN295" s="126"/>
      <c r="HX295" s="126"/>
    </row>
    <row xmlns:x14ac="http://schemas.microsoft.com/office/spreadsheetml/2009/9/ac" r="296" s="3" customFormat="true" x14ac:dyDescent="0.25">
      <c r="A296" s="396"/>
      <c r="B296" s="126"/>
      <c r="L296" s="126"/>
      <c r="V296" s="126"/>
      <c r="AF296" s="126"/>
      <c r="AP296" s="126"/>
      <c r="AZ296" s="126"/>
      <c r="BA296" s="126"/>
      <c r="BB296" s="126"/>
      <c r="BC296" s="126"/>
      <c r="BD296" s="126"/>
      <c r="BE296" s="126"/>
      <c r="BF296" s="126"/>
      <c r="BG296" s="126"/>
      <c r="BJ296" s="126"/>
      <c r="BT296" s="126"/>
      <c r="CD296" s="126"/>
      <c r="CN296" s="126"/>
      <c r="CX296" s="126"/>
      <c r="DH296" s="126"/>
      <c r="DR296" s="126"/>
      <c r="EB296" s="126"/>
      <c r="EL296" s="126"/>
      <c r="EV296" s="126"/>
      <c r="FF296" s="126"/>
      <c r="FP296" s="126"/>
      <c r="FZ296" s="126"/>
      <c r="GJ296" s="126"/>
      <c r="GT296" s="126"/>
      <c r="HD296" s="126"/>
      <c r="HN296" s="126"/>
      <c r="HX296" s="126"/>
    </row>
    <row xmlns:x14ac="http://schemas.microsoft.com/office/spreadsheetml/2009/9/ac" r="297" s="3" customFormat="true" x14ac:dyDescent="0.25">
      <c r="A297" s="396"/>
      <c r="B297" s="126"/>
      <c r="L297" s="126"/>
      <c r="V297" s="126"/>
      <c r="AF297" s="126"/>
      <c r="AP297" s="126"/>
      <c r="AZ297" s="126"/>
      <c r="BA297" s="126"/>
      <c r="BB297" s="126"/>
      <c r="BC297" s="126"/>
      <c r="BD297" s="126"/>
      <c r="BE297" s="126"/>
      <c r="BF297" s="126"/>
      <c r="BG297" s="126"/>
      <c r="BJ297" s="126"/>
      <c r="BT297" s="126"/>
      <c r="CD297" s="126"/>
      <c r="CN297" s="126"/>
      <c r="CX297" s="126"/>
      <c r="DH297" s="126"/>
      <c r="DR297" s="126"/>
      <c r="EB297" s="126"/>
      <c r="EL297" s="126"/>
      <c r="EV297" s="126"/>
      <c r="FF297" s="126"/>
      <c r="FP297" s="126"/>
      <c r="FZ297" s="126"/>
      <c r="GJ297" s="126"/>
      <c r="GT297" s="126"/>
      <c r="HD297" s="126"/>
      <c r="HN297" s="126"/>
      <c r="HX297" s="126"/>
    </row>
    <row xmlns:x14ac="http://schemas.microsoft.com/office/spreadsheetml/2009/9/ac" r="298" s="3" customFormat="true" x14ac:dyDescent="0.25">
      <c r="A298" s="396"/>
      <c r="B298" s="126"/>
      <c r="L298" s="126"/>
      <c r="V298" s="126"/>
      <c r="AF298" s="126"/>
      <c r="AP298" s="126"/>
      <c r="AZ298" s="126"/>
      <c r="BA298" s="126"/>
      <c r="BB298" s="126"/>
      <c r="BC298" s="126"/>
      <c r="BD298" s="126"/>
      <c r="BE298" s="126"/>
      <c r="BF298" s="126"/>
      <c r="BG298" s="126"/>
      <c r="BJ298" s="126"/>
      <c r="BT298" s="126"/>
      <c r="CD298" s="126"/>
      <c r="CN298" s="126"/>
      <c r="CX298" s="126"/>
      <c r="DH298" s="126"/>
      <c r="DR298" s="126"/>
      <c r="EB298" s="126"/>
      <c r="EL298" s="126"/>
      <c r="EV298" s="126"/>
      <c r="FF298" s="126"/>
      <c r="FP298" s="126"/>
      <c r="FZ298" s="126"/>
      <c r="GJ298" s="126"/>
      <c r="GT298" s="126"/>
      <c r="HD298" s="126"/>
      <c r="HN298" s="126"/>
      <c r="HX298" s="126"/>
    </row>
    <row xmlns:x14ac="http://schemas.microsoft.com/office/spreadsheetml/2009/9/ac" r="299" s="3" customFormat="true" x14ac:dyDescent="0.25">
      <c r="A299" s="396"/>
      <c r="B299" s="126"/>
      <c r="L299" s="126"/>
      <c r="V299" s="126"/>
      <c r="AF299" s="126"/>
      <c r="AP299" s="126"/>
      <c r="AZ299" s="126"/>
      <c r="BA299" s="126"/>
      <c r="BB299" s="126"/>
      <c r="BC299" s="126"/>
      <c r="BD299" s="126"/>
      <c r="BE299" s="126"/>
      <c r="BF299" s="126"/>
      <c r="BG299" s="126"/>
      <c r="BJ299" s="126"/>
      <c r="BT299" s="126"/>
      <c r="CD299" s="126"/>
      <c r="CN299" s="126"/>
      <c r="CX299" s="126"/>
      <c r="DH299" s="126"/>
      <c r="DR299" s="126"/>
      <c r="EB299" s="126"/>
      <c r="EL299" s="126"/>
      <c r="EV299" s="126"/>
      <c r="FF299" s="126"/>
      <c r="FP299" s="126"/>
      <c r="FZ299" s="126"/>
      <c r="GJ299" s="126"/>
      <c r="GT299" s="126"/>
      <c r="HD299" s="126"/>
      <c r="HN299" s="126"/>
      <c r="HX299" s="126"/>
    </row>
    <row xmlns:x14ac="http://schemas.microsoft.com/office/spreadsheetml/2009/9/ac" r="300" s="3" customFormat="true" x14ac:dyDescent="0.25">
      <c r="A300" s="396"/>
      <c r="B300" s="126"/>
      <c r="L300" s="126"/>
      <c r="V300" s="126"/>
      <c r="AF300" s="126"/>
      <c r="AP300" s="126"/>
      <c r="AZ300" s="126"/>
      <c r="BA300" s="126"/>
      <c r="BB300" s="126"/>
      <c r="BC300" s="126"/>
      <c r="BD300" s="126"/>
      <c r="BE300" s="126"/>
      <c r="BF300" s="126"/>
      <c r="BG300" s="126"/>
      <c r="BJ300" s="126"/>
      <c r="BT300" s="126"/>
      <c r="CD300" s="126"/>
      <c r="CN300" s="126"/>
      <c r="CX300" s="126"/>
      <c r="DH300" s="126"/>
      <c r="DR300" s="126"/>
      <c r="EB300" s="126"/>
      <c r="EL300" s="126"/>
      <c r="EV300" s="126"/>
      <c r="FF300" s="126"/>
      <c r="FP300" s="126"/>
      <c r="FZ300" s="126"/>
      <c r="GJ300" s="126"/>
      <c r="GT300" s="126"/>
      <c r="HD300" s="126"/>
      <c r="HN300" s="126"/>
      <c r="HX300" s="126"/>
    </row>
    <row xmlns:x14ac="http://schemas.microsoft.com/office/spreadsheetml/2009/9/ac" r="301" s="3" customFormat="true" x14ac:dyDescent="0.25">
      <c r="A301" s="396"/>
      <c r="B301" s="126"/>
      <c r="L301" s="126"/>
      <c r="V301" s="126"/>
      <c r="AF301" s="126"/>
      <c r="AP301" s="126"/>
      <c r="AZ301" s="126"/>
      <c r="BA301" s="126"/>
      <c r="BB301" s="126"/>
      <c r="BC301" s="126"/>
      <c r="BD301" s="126"/>
      <c r="BE301" s="126"/>
      <c r="BF301" s="126"/>
      <c r="BG301" s="126"/>
      <c r="BJ301" s="126"/>
      <c r="BT301" s="126"/>
      <c r="CD301" s="126"/>
      <c r="CN301" s="126"/>
      <c r="CX301" s="126"/>
      <c r="DH301" s="126"/>
      <c r="DR301" s="126"/>
      <c r="EB301" s="126"/>
      <c r="EL301" s="126"/>
      <c r="EV301" s="126"/>
      <c r="FF301" s="126"/>
      <c r="FP301" s="126"/>
      <c r="FZ301" s="126"/>
      <c r="GJ301" s="126"/>
      <c r="GT301" s="126"/>
      <c r="HD301" s="126"/>
      <c r="HN301" s="126"/>
      <c r="HX301" s="126"/>
    </row>
    <row xmlns:x14ac="http://schemas.microsoft.com/office/spreadsheetml/2009/9/ac" r="302" s="3" customFormat="true" x14ac:dyDescent="0.25">
      <c r="A302" s="396"/>
      <c r="B302" s="126"/>
      <c r="L302" s="126"/>
      <c r="V302" s="126"/>
      <c r="AF302" s="126"/>
      <c r="AP302" s="126"/>
      <c r="AZ302" s="126"/>
      <c r="BA302" s="126"/>
      <c r="BB302" s="126"/>
      <c r="BC302" s="126"/>
      <c r="BD302" s="126"/>
      <c r="BE302" s="126"/>
      <c r="BF302" s="126"/>
      <c r="BG302" s="126"/>
      <c r="BJ302" s="126"/>
      <c r="BT302" s="126"/>
      <c r="CD302" s="126"/>
      <c r="CN302" s="126"/>
      <c r="CX302" s="126"/>
      <c r="DH302" s="126"/>
      <c r="DR302" s="126"/>
      <c r="EB302" s="126"/>
      <c r="EL302" s="126"/>
      <c r="EV302" s="126"/>
      <c r="FF302" s="126"/>
      <c r="FP302" s="126"/>
      <c r="FZ302" s="126"/>
      <c r="GJ302" s="126"/>
      <c r="GT302" s="126"/>
      <c r="HD302" s="126"/>
      <c r="HN302" s="126"/>
      <c r="HX302" s="126"/>
    </row>
    <row xmlns:x14ac="http://schemas.microsoft.com/office/spreadsheetml/2009/9/ac" r="303" s="3" customFormat="true" x14ac:dyDescent="0.25">
      <c r="A303" s="396"/>
      <c r="B303" s="126"/>
      <c r="L303" s="126"/>
      <c r="V303" s="126"/>
      <c r="AF303" s="126"/>
      <c r="AP303" s="126"/>
      <c r="AZ303" s="126"/>
      <c r="BA303" s="126"/>
      <c r="BB303" s="126"/>
      <c r="BC303" s="126"/>
      <c r="BD303" s="126"/>
      <c r="BE303" s="126"/>
      <c r="BF303" s="126"/>
      <c r="BG303" s="126"/>
      <c r="BJ303" s="126"/>
      <c r="BT303" s="126"/>
      <c r="CD303" s="126"/>
      <c r="CN303" s="126"/>
      <c r="CX303" s="126"/>
      <c r="DH303" s="126"/>
      <c r="DR303" s="126"/>
      <c r="EB303" s="126"/>
      <c r="EL303" s="126"/>
      <c r="EV303" s="126"/>
      <c r="FF303" s="126"/>
      <c r="FP303" s="126"/>
      <c r="FZ303" s="126"/>
      <c r="GJ303" s="126"/>
      <c r="GT303" s="126"/>
      <c r="HD303" s="126"/>
      <c r="HN303" s="126"/>
      <c r="HX303" s="126"/>
    </row>
    <row xmlns:x14ac="http://schemas.microsoft.com/office/spreadsheetml/2009/9/ac" r="304" s="3" customFormat="true" x14ac:dyDescent="0.25">
      <c r="A304" s="396"/>
      <c r="B304" s="126"/>
      <c r="L304" s="126"/>
      <c r="V304" s="126"/>
      <c r="AF304" s="126"/>
      <c r="AP304" s="126"/>
      <c r="AZ304" s="126"/>
      <c r="BA304" s="126"/>
      <c r="BB304" s="126"/>
      <c r="BC304" s="126"/>
      <c r="BD304" s="126"/>
      <c r="BE304" s="126"/>
      <c r="BF304" s="126"/>
      <c r="BG304" s="126"/>
      <c r="BJ304" s="126"/>
      <c r="BT304" s="126"/>
      <c r="CD304" s="126"/>
      <c r="CN304" s="126"/>
      <c r="CX304" s="126"/>
      <c r="DH304" s="126"/>
      <c r="DR304" s="126"/>
      <c r="EB304" s="126"/>
      <c r="EL304" s="126"/>
      <c r="EV304" s="126"/>
      <c r="FF304" s="126"/>
      <c r="FP304" s="126"/>
      <c r="FZ304" s="126"/>
      <c r="GJ304" s="126"/>
      <c r="GT304" s="126"/>
      <c r="HD304" s="126"/>
      <c r="HN304" s="126"/>
      <c r="HX304" s="126"/>
    </row>
    <row xmlns:x14ac="http://schemas.microsoft.com/office/spreadsheetml/2009/9/ac" r="305" s="3" customFormat="true" x14ac:dyDescent="0.25">
      <c r="A305" s="396"/>
      <c r="B305" s="126"/>
      <c r="L305" s="126"/>
      <c r="V305" s="126"/>
      <c r="AF305" s="126"/>
      <c r="AP305" s="126"/>
      <c r="AZ305" s="126"/>
      <c r="BA305" s="126"/>
      <c r="BB305" s="126"/>
      <c r="BC305" s="126"/>
      <c r="BD305" s="126"/>
      <c r="BE305" s="126"/>
      <c r="BF305" s="126"/>
      <c r="BG305" s="126"/>
      <c r="BJ305" s="126"/>
      <c r="BT305" s="126"/>
      <c r="CD305" s="126"/>
      <c r="CN305" s="126"/>
      <c r="CX305" s="126"/>
      <c r="DH305" s="126"/>
      <c r="DR305" s="126"/>
      <c r="EB305" s="126"/>
      <c r="EL305" s="126"/>
      <c r="EV305" s="126"/>
      <c r="FF305" s="126"/>
      <c r="FP305" s="126"/>
      <c r="FZ305" s="126"/>
      <c r="GJ305" s="126"/>
      <c r="GT305" s="126"/>
      <c r="HD305" s="126"/>
      <c r="HN305" s="126"/>
      <c r="HX305" s="126"/>
    </row>
    <row xmlns:x14ac="http://schemas.microsoft.com/office/spreadsheetml/2009/9/ac" r="306" s="3" customFormat="true" x14ac:dyDescent="0.25">
      <c r="A306" s="396"/>
      <c r="B306" s="126"/>
      <c r="L306" s="126"/>
      <c r="V306" s="126"/>
      <c r="AF306" s="126"/>
      <c r="AP306" s="126"/>
      <c r="AZ306" s="126"/>
      <c r="BA306" s="126"/>
      <c r="BB306" s="126"/>
      <c r="BC306" s="126"/>
      <c r="BD306" s="126"/>
      <c r="BE306" s="126"/>
      <c r="BF306" s="126"/>
      <c r="BG306" s="126"/>
      <c r="BJ306" s="126"/>
      <c r="BT306" s="126"/>
      <c r="CD306" s="126"/>
      <c r="CN306" s="126"/>
      <c r="CX306" s="126"/>
      <c r="DH306" s="126"/>
      <c r="DR306" s="126"/>
      <c r="EB306" s="126"/>
      <c r="EL306" s="126"/>
      <c r="EV306" s="126"/>
      <c r="FF306" s="126"/>
      <c r="FP306" s="126"/>
      <c r="FZ306" s="126"/>
      <c r="GJ306" s="126"/>
      <c r="GT306" s="126"/>
      <c r="HD306" s="126"/>
      <c r="HN306" s="126"/>
      <c r="HX306" s="126"/>
    </row>
    <row xmlns:x14ac="http://schemas.microsoft.com/office/spreadsheetml/2009/9/ac" r="307" s="3" customFormat="true" x14ac:dyDescent="0.25">
      <c r="A307" s="396"/>
      <c r="B307" s="126"/>
      <c r="L307" s="126"/>
      <c r="V307" s="126"/>
      <c r="AF307" s="126"/>
      <c r="AP307" s="126"/>
      <c r="AZ307" s="126"/>
      <c r="BA307" s="126"/>
      <c r="BB307" s="126"/>
      <c r="BC307" s="126"/>
      <c r="BD307" s="126"/>
      <c r="BE307" s="126"/>
      <c r="BF307" s="126"/>
      <c r="BG307" s="126"/>
      <c r="BJ307" s="126"/>
      <c r="BT307" s="126"/>
      <c r="CD307" s="126"/>
      <c r="CN307" s="126"/>
      <c r="CX307" s="126"/>
      <c r="DH307" s="126"/>
      <c r="DR307" s="126"/>
      <c r="EB307" s="126"/>
      <c r="EL307" s="126"/>
      <c r="EV307" s="126"/>
      <c r="FF307" s="126"/>
      <c r="FP307" s="126"/>
      <c r="FZ307" s="126"/>
      <c r="GJ307" s="126"/>
      <c r="GT307" s="126"/>
      <c r="HD307" s="126"/>
      <c r="HN307" s="126"/>
      <c r="HX307" s="126"/>
    </row>
    <row xmlns:x14ac="http://schemas.microsoft.com/office/spreadsheetml/2009/9/ac" r="308" s="3" customFormat="true" x14ac:dyDescent="0.25">
      <c r="A308" s="396"/>
      <c r="B308" s="126"/>
      <c r="L308" s="126"/>
      <c r="V308" s="126"/>
      <c r="AF308" s="126"/>
      <c r="AP308" s="126"/>
      <c r="AZ308" s="126"/>
      <c r="BA308" s="126"/>
      <c r="BB308" s="126"/>
      <c r="BC308" s="126"/>
      <c r="BD308" s="126"/>
      <c r="BE308" s="126"/>
      <c r="BF308" s="126"/>
      <c r="BG308" s="126"/>
      <c r="BJ308" s="126"/>
      <c r="BT308" s="126"/>
      <c r="CD308" s="126"/>
      <c r="CN308" s="126"/>
      <c r="CX308" s="126"/>
      <c r="DH308" s="126"/>
      <c r="DR308" s="126"/>
      <c r="EB308" s="126"/>
      <c r="EL308" s="126"/>
      <c r="EV308" s="126"/>
      <c r="FF308" s="126"/>
      <c r="FP308" s="126"/>
      <c r="FZ308" s="126"/>
      <c r="GJ308" s="126"/>
      <c r="GT308" s="126"/>
      <c r="HD308" s="126"/>
      <c r="HN308" s="126"/>
      <c r="HX308" s="126"/>
    </row>
    <row xmlns:x14ac="http://schemas.microsoft.com/office/spreadsheetml/2009/9/ac" r="309" s="3" customFormat="true" x14ac:dyDescent="0.25">
      <c r="A309" s="396"/>
      <c r="B309" s="126"/>
      <c r="L309" s="126"/>
      <c r="V309" s="126"/>
      <c r="AF309" s="126"/>
      <c r="AP309" s="126"/>
      <c r="AZ309" s="126"/>
      <c r="BA309" s="126"/>
      <c r="BB309" s="126"/>
      <c r="BC309" s="126"/>
      <c r="BD309" s="126"/>
      <c r="BE309" s="126"/>
      <c r="BF309" s="126"/>
      <c r="BG309" s="126"/>
      <c r="BJ309" s="126"/>
      <c r="BT309" s="126"/>
      <c r="CD309" s="126"/>
      <c r="CN309" s="126"/>
      <c r="CX309" s="126"/>
      <c r="DH309" s="126"/>
      <c r="DR309" s="126"/>
      <c r="EB309" s="126"/>
      <c r="EL309" s="126"/>
      <c r="EV309" s="126"/>
      <c r="FF309" s="126"/>
      <c r="FP309" s="126"/>
      <c r="FZ309" s="126"/>
      <c r="GJ309" s="126"/>
      <c r="GT309" s="126"/>
      <c r="HD309" s="126"/>
      <c r="HN309" s="126"/>
      <c r="HX309" s="126"/>
    </row>
    <row xmlns:x14ac="http://schemas.microsoft.com/office/spreadsheetml/2009/9/ac" r="310" s="3" customFormat="true" x14ac:dyDescent="0.25">
      <c r="A310" s="396"/>
      <c r="B310" s="126"/>
      <c r="L310" s="126"/>
      <c r="V310" s="126"/>
      <c r="AF310" s="126"/>
      <c r="AP310" s="126"/>
      <c r="AZ310" s="126"/>
      <c r="BA310" s="126"/>
      <c r="BB310" s="126"/>
      <c r="BC310" s="126"/>
      <c r="BD310" s="126"/>
      <c r="BE310" s="126"/>
      <c r="BF310" s="126"/>
      <c r="BG310" s="126"/>
      <c r="BJ310" s="126"/>
      <c r="BT310" s="126"/>
      <c r="CD310" s="126"/>
      <c r="CN310" s="126"/>
      <c r="CX310" s="126"/>
      <c r="DH310" s="126"/>
      <c r="DR310" s="126"/>
      <c r="EB310" s="126"/>
      <c r="EL310" s="126"/>
      <c r="EV310" s="126"/>
      <c r="FF310" s="126"/>
      <c r="FP310" s="126"/>
      <c r="FZ310" s="126"/>
      <c r="GJ310" s="126"/>
      <c r="GT310" s="126"/>
      <c r="HD310" s="126"/>
      <c r="HN310" s="126"/>
      <c r="HX310" s="126"/>
    </row>
    <row xmlns:x14ac="http://schemas.microsoft.com/office/spreadsheetml/2009/9/ac" r="311" s="3" customFormat="true" x14ac:dyDescent="0.25">
      <c r="A311" s="396"/>
      <c r="B311" s="126"/>
      <c r="L311" s="126"/>
      <c r="V311" s="126"/>
      <c r="AF311" s="126"/>
      <c r="AP311" s="126"/>
      <c r="AZ311" s="126"/>
      <c r="BA311" s="126"/>
      <c r="BB311" s="126"/>
      <c r="BC311" s="126"/>
      <c r="BD311" s="126"/>
      <c r="BE311" s="126"/>
      <c r="BF311" s="126"/>
      <c r="BG311" s="126"/>
      <c r="BJ311" s="126"/>
      <c r="BT311" s="126"/>
      <c r="CD311" s="126"/>
      <c r="CN311" s="126"/>
      <c r="CX311" s="126"/>
      <c r="DH311" s="126"/>
      <c r="DR311" s="126"/>
      <c r="EB311" s="126"/>
      <c r="EL311" s="126"/>
      <c r="EV311" s="126"/>
      <c r="FF311" s="126"/>
      <c r="FP311" s="126"/>
      <c r="FZ311" s="126"/>
      <c r="GJ311" s="126"/>
      <c r="GT311" s="126"/>
      <c r="HD311" s="126"/>
      <c r="HN311" s="126"/>
      <c r="HX311" s="126"/>
    </row>
    <row xmlns:x14ac="http://schemas.microsoft.com/office/spreadsheetml/2009/9/ac" r="312" s="3" customFormat="true" x14ac:dyDescent="0.25">
      <c r="A312" s="396"/>
      <c r="B312" s="126"/>
      <c r="L312" s="126"/>
      <c r="V312" s="126"/>
      <c r="AF312" s="126"/>
      <c r="AP312" s="126"/>
      <c r="AZ312" s="126"/>
      <c r="BA312" s="126"/>
      <c r="BB312" s="126"/>
      <c r="BC312" s="126"/>
      <c r="BD312" s="126"/>
      <c r="BE312" s="126"/>
      <c r="BF312" s="126"/>
      <c r="BG312" s="126"/>
      <c r="BJ312" s="126"/>
      <c r="BT312" s="126"/>
      <c r="CD312" s="126"/>
      <c r="CN312" s="126"/>
      <c r="CX312" s="126"/>
      <c r="DH312" s="126"/>
      <c r="DR312" s="126"/>
      <c r="EB312" s="126"/>
      <c r="EL312" s="126"/>
      <c r="EV312" s="126"/>
      <c r="FF312" s="126"/>
      <c r="FP312" s="126"/>
      <c r="FZ312" s="126"/>
      <c r="GJ312" s="126"/>
      <c r="GT312" s="126"/>
      <c r="HD312" s="126"/>
      <c r="HN312" s="126"/>
      <c r="HX312" s="126"/>
    </row>
    <row xmlns:x14ac="http://schemas.microsoft.com/office/spreadsheetml/2009/9/ac" r="313" s="3" customFormat="true" x14ac:dyDescent="0.25">
      <c r="A313" s="396"/>
      <c r="B313" s="126"/>
      <c r="L313" s="126"/>
      <c r="V313" s="126"/>
      <c r="AF313" s="126"/>
      <c r="AP313" s="126"/>
      <c r="AZ313" s="126"/>
      <c r="BA313" s="126"/>
      <c r="BB313" s="126"/>
      <c r="BC313" s="126"/>
      <c r="BD313" s="126"/>
      <c r="BE313" s="126"/>
      <c r="BF313" s="126"/>
      <c r="BG313" s="126"/>
      <c r="BJ313" s="126"/>
      <c r="BT313" s="126"/>
      <c r="CD313" s="126"/>
      <c r="CN313" s="126"/>
      <c r="CX313" s="126"/>
      <c r="DH313" s="126"/>
      <c r="DR313" s="126"/>
      <c r="EB313" s="126"/>
      <c r="EL313" s="126"/>
      <c r="EV313" s="126"/>
      <c r="FF313" s="126"/>
      <c r="FP313" s="126"/>
      <c r="FZ313" s="126"/>
      <c r="GJ313" s="126"/>
      <c r="GT313" s="126"/>
      <c r="HD313" s="126"/>
      <c r="HN313" s="126"/>
      <c r="HX313" s="126"/>
    </row>
    <row xmlns:x14ac="http://schemas.microsoft.com/office/spreadsheetml/2009/9/ac" r="314" s="3" customFormat="true" x14ac:dyDescent="0.25">
      <c r="A314" s="396"/>
      <c r="B314" s="126"/>
      <c r="L314" s="126"/>
      <c r="V314" s="126"/>
      <c r="AF314" s="126"/>
      <c r="AP314" s="126"/>
      <c r="AZ314" s="126"/>
      <c r="BA314" s="126"/>
      <c r="BB314" s="126"/>
      <c r="BC314" s="126"/>
      <c r="BD314" s="126"/>
      <c r="BE314" s="126"/>
      <c r="BF314" s="126"/>
      <c r="BG314" s="126"/>
      <c r="BJ314" s="126"/>
      <c r="BT314" s="126"/>
      <c r="CD314" s="126"/>
      <c r="CN314" s="126"/>
      <c r="CX314" s="126"/>
      <c r="DH314" s="126"/>
      <c r="DR314" s="126"/>
      <c r="EB314" s="126"/>
      <c r="EL314" s="126"/>
      <c r="EV314" s="126"/>
      <c r="FF314" s="126"/>
      <c r="FP314" s="126"/>
      <c r="FZ314" s="126"/>
      <c r="GJ314" s="126"/>
      <c r="GT314" s="126"/>
      <c r="HD314" s="126"/>
      <c r="HN314" s="126"/>
      <c r="HX314" s="126"/>
    </row>
    <row xmlns:x14ac="http://schemas.microsoft.com/office/spreadsheetml/2009/9/ac" r="315" s="3" customFormat="true" x14ac:dyDescent="0.25">
      <c r="A315" s="396"/>
      <c r="B315" s="126"/>
      <c r="L315" s="126"/>
      <c r="V315" s="126"/>
      <c r="AF315" s="126"/>
      <c r="AP315" s="126"/>
      <c r="AZ315" s="126"/>
      <c r="BA315" s="126"/>
      <c r="BB315" s="126"/>
      <c r="BC315" s="126"/>
      <c r="BD315" s="126"/>
      <c r="BE315" s="126"/>
      <c r="BF315" s="126"/>
      <c r="BG315" s="126"/>
      <c r="BJ315" s="126"/>
      <c r="BT315" s="126"/>
      <c r="CD315" s="126"/>
      <c r="CN315" s="126"/>
      <c r="CX315" s="126"/>
      <c r="DH315" s="126"/>
      <c r="DR315" s="126"/>
      <c r="EB315" s="126"/>
      <c r="EL315" s="126"/>
      <c r="EV315" s="126"/>
      <c r="FF315" s="126"/>
      <c r="FP315" s="126"/>
      <c r="FZ315" s="126"/>
      <c r="GJ315" s="126"/>
      <c r="GT315" s="126"/>
      <c r="HD315" s="126"/>
      <c r="HN315" s="126"/>
      <c r="HX315" s="126"/>
    </row>
    <row xmlns:x14ac="http://schemas.microsoft.com/office/spreadsheetml/2009/9/ac" r="316" s="3" customFormat="true" x14ac:dyDescent="0.25">
      <c r="A316" s="396"/>
      <c r="B316" s="126"/>
      <c r="L316" s="126"/>
      <c r="V316" s="126"/>
      <c r="AF316" s="126"/>
      <c r="AP316" s="126"/>
      <c r="AZ316" s="126"/>
      <c r="BA316" s="126"/>
      <c r="BB316" s="126"/>
      <c r="BC316" s="126"/>
      <c r="BD316" s="126"/>
      <c r="BE316" s="126"/>
      <c r="BF316" s="126"/>
      <c r="BG316" s="126"/>
      <c r="BJ316" s="126"/>
      <c r="BT316" s="126"/>
      <c r="CD316" s="126"/>
      <c r="CN316" s="126"/>
      <c r="CX316" s="126"/>
      <c r="DH316" s="126"/>
      <c r="DR316" s="126"/>
      <c r="EB316" s="126"/>
      <c r="EL316" s="126"/>
      <c r="EV316" s="126"/>
      <c r="FF316" s="126"/>
      <c r="FP316" s="126"/>
      <c r="FZ316" s="126"/>
      <c r="GJ316" s="126"/>
      <c r="GT316" s="126"/>
      <c r="HD316" s="126"/>
      <c r="HN316" s="126"/>
      <c r="HX316" s="126"/>
    </row>
    <row xmlns:x14ac="http://schemas.microsoft.com/office/spreadsheetml/2009/9/ac" r="317" s="3" customFormat="true" x14ac:dyDescent="0.25">
      <c r="A317" s="396"/>
      <c r="B317" s="126"/>
      <c r="L317" s="126"/>
      <c r="V317" s="126"/>
      <c r="AF317" s="126"/>
      <c r="AP317" s="126"/>
      <c r="AZ317" s="126"/>
      <c r="BA317" s="126"/>
      <c r="BB317" s="126"/>
      <c r="BC317" s="126"/>
      <c r="BD317" s="126"/>
      <c r="BE317" s="126"/>
      <c r="BF317" s="126"/>
      <c r="BG317" s="126"/>
      <c r="BJ317" s="126"/>
      <c r="BT317" s="126"/>
      <c r="CD317" s="126"/>
      <c r="CN317" s="126"/>
      <c r="CX317" s="126"/>
      <c r="DH317" s="126"/>
      <c r="DR317" s="126"/>
      <c r="EB317" s="126"/>
      <c r="EL317" s="126"/>
      <c r="EV317" s="126"/>
      <c r="FF317" s="126"/>
      <c r="FP317" s="126"/>
      <c r="FZ317" s="126"/>
      <c r="GJ317" s="126"/>
      <c r="GT317" s="126"/>
      <c r="HD317" s="126"/>
      <c r="HN317" s="126"/>
      <c r="HX317" s="126"/>
    </row>
    <row xmlns:x14ac="http://schemas.microsoft.com/office/spreadsheetml/2009/9/ac" r="318" s="3" customFormat="true" x14ac:dyDescent="0.25">
      <c r="A318" s="396"/>
      <c r="B318" s="126"/>
      <c r="L318" s="126"/>
      <c r="V318" s="126"/>
      <c r="AF318" s="126"/>
      <c r="AP318" s="126"/>
      <c r="AZ318" s="126"/>
      <c r="BA318" s="126"/>
      <c r="BB318" s="126"/>
      <c r="BC318" s="126"/>
      <c r="BD318" s="126"/>
      <c r="BE318" s="126"/>
      <c r="BF318" s="126"/>
      <c r="BG318" s="126"/>
      <c r="BJ318" s="126"/>
      <c r="BT318" s="126"/>
      <c r="CD318" s="126"/>
      <c r="CN318" s="126"/>
      <c r="CX318" s="126"/>
      <c r="DH318" s="126"/>
      <c r="DR318" s="126"/>
      <c r="EB318" s="126"/>
      <c r="EL318" s="126"/>
      <c r="EV318" s="126"/>
      <c r="FF318" s="126"/>
      <c r="FP318" s="126"/>
      <c r="FZ318" s="126"/>
      <c r="GJ318" s="126"/>
      <c r="GT318" s="126"/>
      <c r="HD318" s="126"/>
      <c r="HN318" s="126"/>
      <c r="HX318" s="126"/>
    </row>
    <row xmlns:x14ac="http://schemas.microsoft.com/office/spreadsheetml/2009/9/ac" r="319" s="3" customFormat="true" x14ac:dyDescent="0.25">
      <c r="A319" s="396"/>
      <c r="B319" s="126"/>
      <c r="L319" s="126"/>
      <c r="V319" s="126"/>
      <c r="AF319" s="126"/>
      <c r="AP319" s="126"/>
      <c r="AZ319" s="126"/>
      <c r="BA319" s="126"/>
      <c r="BB319" s="126"/>
      <c r="BC319" s="126"/>
      <c r="BD319" s="126"/>
      <c r="BE319" s="126"/>
      <c r="BF319" s="126"/>
      <c r="BG319" s="126"/>
      <c r="BJ319" s="126"/>
      <c r="BT319" s="126"/>
      <c r="CD319" s="126"/>
      <c r="CN319" s="126"/>
      <c r="CX319" s="126"/>
      <c r="DH319" s="126"/>
      <c r="DR319" s="126"/>
      <c r="EB319" s="126"/>
      <c r="EL319" s="126"/>
      <c r="EV319" s="126"/>
      <c r="FF319" s="126"/>
      <c r="FP319" s="126"/>
      <c r="FZ319" s="126"/>
      <c r="GJ319" s="126"/>
      <c r="GT319" s="126"/>
      <c r="HD319" s="126"/>
      <c r="HN319" s="126"/>
      <c r="HX319" s="126"/>
    </row>
    <row xmlns:x14ac="http://schemas.microsoft.com/office/spreadsheetml/2009/9/ac" r="320" s="3" customFormat="true" x14ac:dyDescent="0.25">
      <c r="A320" s="396"/>
      <c r="B320" s="126"/>
      <c r="L320" s="126"/>
      <c r="V320" s="126"/>
      <c r="AF320" s="126"/>
      <c r="AP320" s="126"/>
      <c r="AZ320" s="126"/>
      <c r="BA320" s="126"/>
      <c r="BB320" s="126"/>
      <c r="BC320" s="126"/>
      <c r="BD320" s="126"/>
      <c r="BE320" s="126"/>
      <c r="BF320" s="126"/>
      <c r="BG320" s="126"/>
      <c r="BJ320" s="126"/>
      <c r="BT320" s="126"/>
      <c r="CD320" s="126"/>
      <c r="CN320" s="126"/>
      <c r="CX320" s="126"/>
      <c r="DH320" s="126"/>
      <c r="DR320" s="126"/>
      <c r="EB320" s="126"/>
      <c r="EL320" s="126"/>
      <c r="EV320" s="126"/>
      <c r="FF320" s="126"/>
      <c r="FP320" s="126"/>
      <c r="FZ320" s="126"/>
      <c r="GJ320" s="126"/>
      <c r="GT320" s="126"/>
      <c r="HD320" s="126"/>
      <c r="HN320" s="126"/>
      <c r="HX320" s="126"/>
    </row>
    <row xmlns:x14ac="http://schemas.microsoft.com/office/spreadsheetml/2009/9/ac" r="321" s="3" customFormat="true" x14ac:dyDescent="0.25">
      <c r="A321" s="396"/>
      <c r="B321" s="126"/>
      <c r="L321" s="126"/>
      <c r="V321" s="126"/>
      <c r="AF321" s="126"/>
      <c r="AP321" s="126"/>
      <c r="AZ321" s="126"/>
      <c r="BA321" s="126"/>
      <c r="BB321" s="126"/>
      <c r="BC321" s="126"/>
      <c r="BD321" s="126"/>
      <c r="BE321" s="126"/>
      <c r="BF321" s="126"/>
      <c r="BG321" s="126"/>
      <c r="BJ321" s="126"/>
      <c r="BT321" s="126"/>
      <c r="CD321" s="126"/>
      <c r="CN321" s="126"/>
      <c r="CX321" s="126"/>
      <c r="DH321" s="126"/>
      <c r="DR321" s="126"/>
      <c r="EB321" s="126"/>
      <c r="EL321" s="126"/>
      <c r="EV321" s="126"/>
      <c r="FF321" s="126"/>
      <c r="FP321" s="126"/>
      <c r="FZ321" s="126"/>
      <c r="GJ321" s="126"/>
      <c r="GT321" s="126"/>
      <c r="HD321" s="126"/>
      <c r="HN321" s="126"/>
      <c r="HX321" s="126"/>
    </row>
    <row xmlns:x14ac="http://schemas.microsoft.com/office/spreadsheetml/2009/9/ac" r="322" s="3" customFormat="true" x14ac:dyDescent="0.25">
      <c r="A322" s="396"/>
      <c r="B322" s="126"/>
      <c r="L322" s="126"/>
      <c r="V322" s="126"/>
      <c r="AF322" s="126"/>
      <c r="AP322" s="126"/>
      <c r="AZ322" s="126"/>
      <c r="BA322" s="126"/>
      <c r="BB322" s="126"/>
      <c r="BC322" s="126"/>
      <c r="BD322" s="126"/>
      <c r="BE322" s="126"/>
      <c r="BF322" s="126"/>
      <c r="BG322" s="126"/>
      <c r="BJ322" s="126"/>
      <c r="BT322" s="126"/>
      <c r="CD322" s="126"/>
      <c r="CN322" s="126"/>
      <c r="CX322" s="126"/>
      <c r="DH322" s="126"/>
      <c r="DR322" s="126"/>
      <c r="EB322" s="126"/>
      <c r="EL322" s="126"/>
      <c r="EV322" s="126"/>
      <c r="FF322" s="126"/>
      <c r="FP322" s="126"/>
      <c r="FZ322" s="126"/>
      <c r="GJ322" s="126"/>
      <c r="GT322" s="126"/>
      <c r="HD322" s="126"/>
      <c r="HN322" s="126"/>
      <c r="HX322" s="126"/>
    </row>
    <row xmlns:x14ac="http://schemas.microsoft.com/office/spreadsheetml/2009/9/ac" r="323" s="3" customFormat="true" x14ac:dyDescent="0.25">
      <c r="A323" s="396"/>
      <c r="B323" s="126"/>
      <c r="L323" s="126"/>
      <c r="V323" s="126"/>
      <c r="AF323" s="126"/>
      <c r="AP323" s="126"/>
      <c r="AZ323" s="126"/>
      <c r="BA323" s="126"/>
      <c r="BB323" s="126"/>
      <c r="BC323" s="126"/>
      <c r="BD323" s="126"/>
      <c r="BE323" s="126"/>
      <c r="BF323" s="126"/>
      <c r="BG323" s="126"/>
      <c r="BJ323" s="126"/>
      <c r="BT323" s="126"/>
      <c r="CD323" s="126"/>
      <c r="CN323" s="126"/>
      <c r="CX323" s="126"/>
      <c r="DH323" s="126"/>
      <c r="DR323" s="126"/>
      <c r="EB323" s="126"/>
      <c r="EL323" s="126"/>
      <c r="EV323" s="126"/>
      <c r="FF323" s="126"/>
      <c r="FP323" s="126"/>
      <c r="FZ323" s="126"/>
      <c r="GJ323" s="126"/>
      <c r="GT323" s="126"/>
      <c r="HD323" s="126"/>
      <c r="HN323" s="126"/>
      <c r="HX323" s="126"/>
    </row>
    <row xmlns:x14ac="http://schemas.microsoft.com/office/spreadsheetml/2009/9/ac" r="324" s="3" customFormat="true" x14ac:dyDescent="0.25">
      <c r="A324" s="396"/>
      <c r="B324" s="126"/>
      <c r="L324" s="126"/>
      <c r="V324" s="126"/>
      <c r="AF324" s="126"/>
      <c r="AP324" s="126"/>
      <c r="AZ324" s="126"/>
      <c r="BA324" s="126"/>
      <c r="BB324" s="126"/>
      <c r="BC324" s="126"/>
      <c r="BD324" s="126"/>
      <c r="BE324" s="126"/>
      <c r="BF324" s="126"/>
      <c r="BG324" s="126"/>
      <c r="BJ324" s="126"/>
      <c r="BT324" s="126"/>
      <c r="CD324" s="126"/>
      <c r="CN324" s="126"/>
      <c r="CX324" s="126"/>
      <c r="DH324" s="126"/>
      <c r="DR324" s="126"/>
      <c r="EB324" s="126"/>
      <c r="EL324" s="126"/>
      <c r="EV324" s="126"/>
      <c r="FF324" s="126"/>
      <c r="FP324" s="126"/>
      <c r="FZ324" s="126"/>
      <c r="GJ324" s="126"/>
      <c r="GT324" s="126"/>
      <c r="HD324" s="126"/>
      <c r="HN324" s="126"/>
      <c r="HX324" s="126"/>
    </row>
    <row xmlns:x14ac="http://schemas.microsoft.com/office/spreadsheetml/2009/9/ac" r="325" s="3" customFormat="true" x14ac:dyDescent="0.25">
      <c r="A325" s="396"/>
      <c r="B325" s="126"/>
      <c r="L325" s="126"/>
      <c r="V325" s="126"/>
      <c r="AF325" s="126"/>
      <c r="AP325" s="126"/>
      <c r="AZ325" s="126"/>
      <c r="BA325" s="126"/>
      <c r="BB325" s="126"/>
      <c r="BC325" s="126"/>
      <c r="BD325" s="126"/>
      <c r="BE325" s="126"/>
      <c r="BF325" s="126"/>
      <c r="BG325" s="126"/>
      <c r="BJ325" s="126"/>
      <c r="BT325" s="126"/>
      <c r="CD325" s="126"/>
      <c r="CN325" s="126"/>
      <c r="CX325" s="126"/>
      <c r="DH325" s="126"/>
      <c r="DR325" s="126"/>
      <c r="EB325" s="126"/>
      <c r="EL325" s="126"/>
      <c r="EV325" s="126"/>
      <c r="FF325" s="126"/>
      <c r="FP325" s="126"/>
      <c r="FZ325" s="126"/>
      <c r="GJ325" s="126"/>
      <c r="GT325" s="126"/>
      <c r="HD325" s="126"/>
      <c r="HN325" s="126"/>
      <c r="HX325" s="126"/>
    </row>
    <row xmlns:x14ac="http://schemas.microsoft.com/office/spreadsheetml/2009/9/ac" r="326" s="3" customFormat="true" x14ac:dyDescent="0.25">
      <c r="A326" s="396"/>
      <c r="B326" s="126"/>
      <c r="L326" s="126"/>
      <c r="V326" s="126"/>
      <c r="AF326" s="126"/>
      <c r="AP326" s="126"/>
      <c r="AZ326" s="126"/>
      <c r="BA326" s="126"/>
      <c r="BB326" s="126"/>
      <c r="BC326" s="126"/>
      <c r="BD326" s="126"/>
      <c r="BE326" s="126"/>
      <c r="BF326" s="126"/>
      <c r="BG326" s="126"/>
      <c r="BJ326" s="126"/>
      <c r="BT326" s="126"/>
      <c r="CD326" s="126"/>
      <c r="CN326" s="126"/>
      <c r="CX326" s="126"/>
      <c r="DH326" s="126"/>
      <c r="DR326" s="126"/>
      <c r="EB326" s="126"/>
      <c r="EL326" s="126"/>
      <c r="EV326" s="126"/>
      <c r="FF326" s="126"/>
      <c r="FP326" s="126"/>
      <c r="FZ326" s="126"/>
      <c r="GJ326" s="126"/>
      <c r="GT326" s="126"/>
      <c r="HD326" s="126"/>
      <c r="HN326" s="126"/>
      <c r="HX326" s="126"/>
    </row>
    <row xmlns:x14ac="http://schemas.microsoft.com/office/spreadsheetml/2009/9/ac" r="327" s="3" customFormat="true" x14ac:dyDescent="0.25">
      <c r="A327" s="396"/>
      <c r="B327" s="126"/>
      <c r="L327" s="126"/>
      <c r="V327" s="126"/>
      <c r="AF327" s="126"/>
      <c r="AP327" s="126"/>
      <c r="AZ327" s="126"/>
      <c r="BA327" s="126"/>
      <c r="BB327" s="126"/>
      <c r="BC327" s="126"/>
      <c r="BD327" s="126"/>
      <c r="BE327" s="126"/>
      <c r="BF327" s="126"/>
      <c r="BG327" s="126"/>
      <c r="BJ327" s="126"/>
      <c r="BT327" s="126"/>
      <c r="CD327" s="126"/>
      <c r="CN327" s="126"/>
      <c r="CX327" s="126"/>
      <c r="DH327" s="126"/>
      <c r="DR327" s="126"/>
      <c r="EB327" s="126"/>
      <c r="EL327" s="126"/>
      <c r="EV327" s="126"/>
      <c r="FF327" s="126"/>
      <c r="FP327" s="126"/>
      <c r="FZ327" s="126"/>
      <c r="GJ327" s="126"/>
      <c r="GT327" s="126"/>
      <c r="HD327" s="126"/>
      <c r="HN327" s="126"/>
      <c r="HX327" s="126"/>
    </row>
    <row xmlns:x14ac="http://schemas.microsoft.com/office/spreadsheetml/2009/9/ac" r="328" s="3" customFormat="true" x14ac:dyDescent="0.25">
      <c r="A328" s="396"/>
      <c r="B328" s="126"/>
      <c r="L328" s="126"/>
      <c r="V328" s="126"/>
      <c r="AF328" s="126"/>
      <c r="AP328" s="126"/>
      <c r="AZ328" s="126"/>
      <c r="BA328" s="126"/>
      <c r="BB328" s="126"/>
      <c r="BC328" s="126"/>
      <c r="BD328" s="126"/>
      <c r="BE328" s="126"/>
      <c r="BF328" s="126"/>
      <c r="BG328" s="126"/>
      <c r="BJ328" s="126"/>
      <c r="BT328" s="126"/>
      <c r="CD328" s="126"/>
      <c r="CN328" s="126"/>
      <c r="CX328" s="126"/>
      <c r="DH328" s="126"/>
      <c r="DR328" s="126"/>
      <c r="EB328" s="126"/>
      <c r="EL328" s="126"/>
      <c r="EV328" s="126"/>
      <c r="FF328" s="126"/>
      <c r="FP328" s="126"/>
      <c r="FZ328" s="126"/>
      <c r="GJ328" s="126"/>
      <c r="GT328" s="126"/>
      <c r="HD328" s="126"/>
      <c r="HN328" s="126"/>
      <c r="HX328" s="126"/>
    </row>
    <row xmlns:x14ac="http://schemas.microsoft.com/office/spreadsheetml/2009/9/ac" r="329" s="3" customFormat="true" x14ac:dyDescent="0.25">
      <c r="A329" s="396"/>
      <c r="B329" s="126"/>
      <c r="L329" s="126"/>
      <c r="V329" s="126"/>
      <c r="AF329" s="126"/>
      <c r="AP329" s="126"/>
      <c r="AZ329" s="126"/>
      <c r="BA329" s="126"/>
      <c r="BB329" s="126"/>
      <c r="BC329" s="126"/>
      <c r="BD329" s="126"/>
      <c r="BE329" s="126"/>
      <c r="BF329" s="126"/>
      <c r="BG329" s="126"/>
      <c r="BJ329" s="126"/>
      <c r="BT329" s="126"/>
      <c r="CD329" s="126"/>
      <c r="CN329" s="126"/>
      <c r="CX329" s="126"/>
      <c r="DH329" s="126"/>
      <c r="DR329" s="126"/>
      <c r="EB329" s="126"/>
      <c r="EL329" s="126"/>
      <c r="EV329" s="126"/>
      <c r="FF329" s="126"/>
      <c r="FP329" s="126"/>
      <c r="FZ329" s="126"/>
      <c r="GJ329" s="126"/>
      <c r="GT329" s="126"/>
      <c r="HD329" s="126"/>
      <c r="HN329" s="126"/>
      <c r="HX329" s="126"/>
    </row>
    <row xmlns:x14ac="http://schemas.microsoft.com/office/spreadsheetml/2009/9/ac" r="330" s="3" customFormat="true" x14ac:dyDescent="0.25">
      <c r="A330" s="396"/>
      <c r="B330" s="126"/>
      <c r="L330" s="126"/>
      <c r="V330" s="126"/>
      <c r="AF330" s="126"/>
      <c r="AP330" s="126"/>
      <c r="AZ330" s="126"/>
      <c r="BA330" s="126"/>
      <c r="BB330" s="126"/>
      <c r="BC330" s="126"/>
      <c r="BD330" s="126"/>
      <c r="BE330" s="126"/>
      <c r="BF330" s="126"/>
      <c r="BG330" s="126"/>
      <c r="BJ330" s="126"/>
      <c r="BT330" s="126"/>
      <c r="CD330" s="126"/>
      <c r="CN330" s="126"/>
      <c r="CX330" s="126"/>
      <c r="DH330" s="126"/>
      <c r="DR330" s="126"/>
      <c r="EB330" s="126"/>
      <c r="EL330" s="126"/>
      <c r="EV330" s="126"/>
      <c r="FF330" s="126"/>
      <c r="FP330" s="126"/>
      <c r="FZ330" s="126"/>
      <c r="GJ330" s="126"/>
      <c r="GT330" s="126"/>
      <c r="HD330" s="126"/>
      <c r="HN330" s="126"/>
      <c r="HX330" s="126"/>
    </row>
    <row xmlns:x14ac="http://schemas.microsoft.com/office/spreadsheetml/2009/9/ac" r="331" s="3" customFormat="true" x14ac:dyDescent="0.25">
      <c r="A331" s="396"/>
      <c r="B331" s="126"/>
      <c r="L331" s="126"/>
      <c r="V331" s="126"/>
      <c r="AF331" s="126"/>
      <c r="AP331" s="126"/>
      <c r="AZ331" s="126"/>
      <c r="BA331" s="126"/>
      <c r="BB331" s="126"/>
      <c r="BC331" s="126"/>
      <c r="BD331" s="126"/>
      <c r="BE331" s="126"/>
      <c r="BF331" s="126"/>
      <c r="BG331" s="126"/>
      <c r="BJ331" s="126"/>
      <c r="BT331" s="126"/>
      <c r="CD331" s="126"/>
      <c r="CN331" s="126"/>
      <c r="CX331" s="126"/>
      <c r="DH331" s="126"/>
      <c r="DR331" s="126"/>
      <c r="EB331" s="126"/>
      <c r="EL331" s="126"/>
      <c r="EV331" s="126"/>
      <c r="FF331" s="126"/>
      <c r="FP331" s="126"/>
      <c r="FZ331" s="126"/>
      <c r="GJ331" s="126"/>
      <c r="GT331" s="126"/>
      <c r="HD331" s="126"/>
      <c r="HN331" s="126"/>
      <c r="HX331" s="126"/>
    </row>
    <row xmlns:x14ac="http://schemas.microsoft.com/office/spreadsheetml/2009/9/ac" r="332" s="3" customFormat="true" x14ac:dyDescent="0.25">
      <c r="A332" s="396"/>
      <c r="B332" s="126"/>
      <c r="L332" s="126"/>
      <c r="V332" s="126"/>
      <c r="AF332" s="126"/>
      <c r="AP332" s="126"/>
      <c r="AZ332" s="126"/>
      <c r="BA332" s="126"/>
      <c r="BB332" s="126"/>
      <c r="BC332" s="126"/>
      <c r="BD332" s="126"/>
      <c r="BE332" s="126"/>
      <c r="BF332" s="126"/>
      <c r="BG332" s="126"/>
      <c r="BJ332" s="126"/>
      <c r="BT332" s="126"/>
      <c r="CD332" s="126"/>
      <c r="CN332" s="126"/>
      <c r="CX332" s="126"/>
      <c r="DH332" s="126"/>
      <c r="DR332" s="126"/>
      <c r="EB332" s="126"/>
      <c r="EL332" s="126"/>
      <c r="EV332" s="126"/>
      <c r="FF332" s="126"/>
      <c r="FP332" s="126"/>
      <c r="FZ332" s="126"/>
      <c r="GJ332" s="126"/>
      <c r="GT332" s="126"/>
      <c r="HD332" s="126"/>
      <c r="HN332" s="126"/>
      <c r="HX332" s="126"/>
    </row>
    <row xmlns:x14ac="http://schemas.microsoft.com/office/spreadsheetml/2009/9/ac" r="333" s="3" customFormat="true" x14ac:dyDescent="0.25">
      <c r="A333" s="396"/>
      <c r="B333" s="126"/>
      <c r="L333" s="126"/>
      <c r="V333" s="126"/>
      <c r="AF333" s="126"/>
      <c r="AP333" s="126"/>
      <c r="AZ333" s="126"/>
      <c r="BA333" s="126"/>
      <c r="BB333" s="126"/>
      <c r="BC333" s="126"/>
      <c r="BD333" s="126"/>
      <c r="BE333" s="126"/>
      <c r="BF333" s="126"/>
      <c r="BG333" s="126"/>
      <c r="BJ333" s="126"/>
      <c r="BT333" s="126"/>
      <c r="CD333" s="126"/>
      <c r="CN333" s="126"/>
      <c r="CX333" s="126"/>
      <c r="DH333" s="126"/>
      <c r="DR333" s="126"/>
      <c r="EB333" s="126"/>
      <c r="EL333" s="126"/>
      <c r="EV333" s="126"/>
      <c r="FF333" s="126"/>
      <c r="FP333" s="126"/>
      <c r="FZ333" s="126"/>
      <c r="GJ333" s="126"/>
      <c r="GT333" s="126"/>
      <c r="HD333" s="126"/>
      <c r="HN333" s="126"/>
      <c r="HX333" s="126"/>
    </row>
    <row xmlns:x14ac="http://schemas.microsoft.com/office/spreadsheetml/2009/9/ac" r="334" s="3" customFormat="true" x14ac:dyDescent="0.25">
      <c r="A334" s="396"/>
      <c r="B334" s="126"/>
      <c r="L334" s="126"/>
      <c r="V334" s="126"/>
      <c r="AF334" s="126"/>
      <c r="AP334" s="126"/>
      <c r="AZ334" s="126"/>
      <c r="BA334" s="126"/>
      <c r="BB334" s="126"/>
      <c r="BC334" s="126"/>
      <c r="BD334" s="126"/>
      <c r="BE334" s="126"/>
      <c r="BF334" s="126"/>
      <c r="BG334" s="126"/>
      <c r="BJ334" s="126"/>
      <c r="BT334" s="126"/>
      <c r="CD334" s="126"/>
      <c r="CN334" s="126"/>
      <c r="CX334" s="126"/>
      <c r="DH334" s="126"/>
      <c r="DR334" s="126"/>
      <c r="EB334" s="126"/>
      <c r="EL334" s="126"/>
      <c r="EV334" s="126"/>
      <c r="FF334" s="126"/>
      <c r="FP334" s="126"/>
      <c r="FZ334" s="126"/>
      <c r="GJ334" s="126"/>
      <c r="GT334" s="126"/>
      <c r="HD334" s="126"/>
      <c r="HN334" s="126"/>
      <c r="HX334" s="126"/>
    </row>
    <row xmlns:x14ac="http://schemas.microsoft.com/office/spreadsheetml/2009/9/ac" r="335" s="3" customFormat="true" x14ac:dyDescent="0.25">
      <c r="A335" s="396"/>
      <c r="B335" s="126"/>
      <c r="L335" s="126"/>
      <c r="V335" s="126"/>
      <c r="AF335" s="126"/>
      <c r="AP335" s="126"/>
      <c r="AZ335" s="126"/>
      <c r="BA335" s="126"/>
      <c r="BB335" s="126"/>
      <c r="BC335" s="126"/>
      <c r="BD335" s="126"/>
      <c r="BE335" s="126"/>
      <c r="BF335" s="126"/>
      <c r="BG335" s="126"/>
      <c r="BJ335" s="126"/>
      <c r="BT335" s="126"/>
      <c r="CD335" s="126"/>
      <c r="CN335" s="126"/>
      <c r="CX335" s="126"/>
      <c r="DH335" s="126"/>
      <c r="DR335" s="126"/>
      <c r="EB335" s="126"/>
      <c r="EL335" s="126"/>
      <c r="EV335" s="126"/>
      <c r="FF335" s="126"/>
      <c r="FP335" s="126"/>
      <c r="FZ335" s="126"/>
      <c r="GJ335" s="126"/>
      <c r="GT335" s="126"/>
      <c r="HD335" s="126"/>
      <c r="HN335" s="126"/>
      <c r="HX335" s="126"/>
    </row>
    <row xmlns:x14ac="http://schemas.microsoft.com/office/spreadsheetml/2009/9/ac" r="336" s="3" customFormat="true" x14ac:dyDescent="0.25">
      <c r="A336" s="396"/>
      <c r="B336" s="126"/>
      <c r="L336" s="126"/>
      <c r="V336" s="126"/>
      <c r="AF336" s="126"/>
      <c r="AP336" s="126"/>
      <c r="AZ336" s="126"/>
      <c r="BA336" s="126"/>
      <c r="BB336" s="126"/>
      <c r="BC336" s="126"/>
      <c r="BD336" s="126"/>
      <c r="BE336" s="126"/>
      <c r="BF336" s="126"/>
      <c r="BG336" s="126"/>
      <c r="BJ336" s="126"/>
      <c r="BT336" s="126"/>
      <c r="CD336" s="126"/>
      <c r="CN336" s="126"/>
      <c r="CX336" s="126"/>
      <c r="DH336" s="126"/>
      <c r="DR336" s="126"/>
      <c r="EB336" s="126"/>
      <c r="EL336" s="126"/>
      <c r="EV336" s="126"/>
      <c r="FF336" s="126"/>
      <c r="FP336" s="126"/>
      <c r="FZ336" s="126"/>
      <c r="GJ336" s="126"/>
      <c r="GT336" s="126"/>
      <c r="HD336" s="126"/>
      <c r="HN336" s="126"/>
      <c r="HX336" s="126"/>
    </row>
    <row xmlns:x14ac="http://schemas.microsoft.com/office/spreadsheetml/2009/9/ac" r="337" s="3" customFormat="true" x14ac:dyDescent="0.25">
      <c r="A337" s="396"/>
      <c r="B337" s="126"/>
      <c r="L337" s="126"/>
      <c r="V337" s="126"/>
      <c r="AF337" s="126"/>
      <c r="AP337" s="126"/>
      <c r="AZ337" s="126"/>
      <c r="BA337" s="126"/>
      <c r="BB337" s="126"/>
      <c r="BC337" s="126"/>
      <c r="BD337" s="126"/>
      <c r="BE337" s="126"/>
      <c r="BF337" s="126"/>
      <c r="BG337" s="126"/>
      <c r="BJ337" s="126"/>
      <c r="BT337" s="126"/>
      <c r="CD337" s="126"/>
      <c r="CN337" s="126"/>
      <c r="CX337" s="126"/>
      <c r="DH337" s="126"/>
      <c r="DR337" s="126"/>
      <c r="EB337" s="126"/>
      <c r="EL337" s="126"/>
      <c r="EV337" s="126"/>
      <c r="FF337" s="126"/>
      <c r="FP337" s="126"/>
      <c r="FZ337" s="126"/>
      <c r="GJ337" s="126"/>
      <c r="GT337" s="126"/>
      <c r="HD337" s="126"/>
      <c r="HN337" s="126"/>
      <c r="HX337" s="126"/>
    </row>
    <row xmlns:x14ac="http://schemas.microsoft.com/office/spreadsheetml/2009/9/ac" r="338" s="3" customFormat="true" x14ac:dyDescent="0.25">
      <c r="A338" s="396"/>
      <c r="B338" s="126"/>
      <c r="L338" s="126"/>
      <c r="V338" s="126"/>
      <c r="AF338" s="126"/>
      <c r="AP338" s="126"/>
      <c r="AZ338" s="126"/>
      <c r="BA338" s="126"/>
      <c r="BB338" s="126"/>
      <c r="BC338" s="126"/>
      <c r="BD338" s="126"/>
      <c r="BE338" s="126"/>
      <c r="BF338" s="126"/>
      <c r="BG338" s="126"/>
      <c r="BJ338" s="126"/>
      <c r="BT338" s="126"/>
      <c r="CD338" s="126"/>
      <c r="CN338" s="126"/>
      <c r="CX338" s="126"/>
      <c r="DH338" s="126"/>
      <c r="DR338" s="126"/>
      <c r="EB338" s="126"/>
      <c r="EL338" s="126"/>
      <c r="EV338" s="126"/>
      <c r="FF338" s="126"/>
      <c r="FP338" s="126"/>
      <c r="FZ338" s="126"/>
      <c r="GJ338" s="126"/>
      <c r="GT338" s="126"/>
      <c r="HD338" s="126"/>
      <c r="HN338" s="126"/>
      <c r="HX338" s="126"/>
    </row>
    <row xmlns:x14ac="http://schemas.microsoft.com/office/spreadsheetml/2009/9/ac" r="339" s="3" customFormat="true" x14ac:dyDescent="0.25">
      <c r="A339" s="396"/>
      <c r="B339" s="126"/>
      <c r="L339" s="126"/>
      <c r="V339" s="126"/>
      <c r="AF339" s="126"/>
      <c r="AP339" s="126"/>
      <c r="AZ339" s="126"/>
      <c r="BA339" s="126"/>
      <c r="BB339" s="126"/>
      <c r="BC339" s="126"/>
      <c r="BD339" s="126"/>
      <c r="BE339" s="126"/>
      <c r="BF339" s="126"/>
      <c r="BG339" s="126"/>
      <c r="BJ339" s="126"/>
      <c r="BT339" s="126"/>
      <c r="CD339" s="126"/>
      <c r="CN339" s="126"/>
      <c r="CX339" s="126"/>
      <c r="DH339" s="126"/>
      <c r="DR339" s="126"/>
      <c r="EB339" s="126"/>
      <c r="EL339" s="126"/>
      <c r="EV339" s="126"/>
      <c r="FF339" s="126"/>
      <c r="FP339" s="126"/>
      <c r="FZ339" s="126"/>
      <c r="GJ339" s="126"/>
      <c r="GT339" s="126"/>
      <c r="HD339" s="126"/>
      <c r="HN339" s="126"/>
      <c r="HX339" s="126"/>
    </row>
    <row xmlns:x14ac="http://schemas.microsoft.com/office/spreadsheetml/2009/9/ac" r="340" s="3" customFormat="true" x14ac:dyDescent="0.25">
      <c r="A340" s="396"/>
      <c r="B340" s="126"/>
      <c r="L340" s="126"/>
      <c r="V340" s="126"/>
      <c r="AF340" s="126"/>
      <c r="AP340" s="126"/>
      <c r="AZ340" s="126"/>
      <c r="BA340" s="126"/>
      <c r="BB340" s="126"/>
      <c r="BC340" s="126"/>
      <c r="BD340" s="126"/>
      <c r="BE340" s="126"/>
      <c r="BF340" s="126"/>
      <c r="BG340" s="126"/>
      <c r="BJ340" s="126"/>
      <c r="BT340" s="126"/>
      <c r="CD340" s="126"/>
      <c r="CN340" s="126"/>
      <c r="CX340" s="126"/>
      <c r="DH340" s="126"/>
      <c r="DR340" s="126"/>
      <c r="EB340" s="126"/>
      <c r="EL340" s="126"/>
      <c r="EV340" s="126"/>
      <c r="FF340" s="126"/>
      <c r="FP340" s="126"/>
      <c r="FZ340" s="126"/>
      <c r="GJ340" s="126"/>
      <c r="GT340" s="126"/>
      <c r="HD340" s="126"/>
      <c r="HN340" s="126"/>
      <c r="HX340" s="126"/>
    </row>
    <row xmlns:x14ac="http://schemas.microsoft.com/office/spreadsheetml/2009/9/ac" r="341" s="3" customFormat="true" x14ac:dyDescent="0.25">
      <c r="A341" s="396"/>
      <c r="B341" s="126"/>
      <c r="L341" s="126"/>
      <c r="V341" s="126"/>
      <c r="AF341" s="126"/>
      <c r="AP341" s="126"/>
      <c r="AZ341" s="126"/>
      <c r="BA341" s="126"/>
      <c r="BB341" s="126"/>
      <c r="BC341" s="126"/>
      <c r="BD341" s="126"/>
      <c r="BE341" s="126"/>
      <c r="BF341" s="126"/>
      <c r="BG341" s="126"/>
      <c r="BJ341" s="126"/>
      <c r="BT341" s="126"/>
      <c r="CD341" s="126"/>
      <c r="CN341" s="126"/>
      <c r="CX341" s="126"/>
      <c r="DH341" s="126"/>
      <c r="DR341" s="126"/>
      <c r="EB341" s="126"/>
      <c r="EL341" s="126"/>
      <c r="EV341" s="126"/>
      <c r="FF341" s="126"/>
      <c r="FP341" s="126"/>
      <c r="FZ341" s="126"/>
      <c r="GJ341" s="126"/>
      <c r="GT341" s="126"/>
      <c r="HD341" s="126"/>
      <c r="HN341" s="126"/>
      <c r="HX341" s="126"/>
    </row>
    <row xmlns:x14ac="http://schemas.microsoft.com/office/spreadsheetml/2009/9/ac" r="342" s="3" customFormat="true" x14ac:dyDescent="0.25">
      <c r="A342" s="396"/>
      <c r="B342" s="126"/>
      <c r="L342" s="126"/>
      <c r="V342" s="126"/>
      <c r="AF342" s="126"/>
      <c r="AP342" s="126"/>
      <c r="AZ342" s="126"/>
      <c r="BA342" s="126"/>
      <c r="BB342" s="126"/>
      <c r="BC342" s="126"/>
      <c r="BD342" s="126"/>
      <c r="BE342" s="126"/>
      <c r="BF342" s="126"/>
      <c r="BG342" s="126"/>
      <c r="BJ342" s="126"/>
      <c r="BT342" s="126"/>
      <c r="CD342" s="126"/>
      <c r="CN342" s="126"/>
      <c r="CX342" s="126"/>
      <c r="DH342" s="126"/>
      <c r="DR342" s="126"/>
      <c r="EB342" s="126"/>
      <c r="EL342" s="126"/>
      <c r="EV342" s="126"/>
      <c r="FF342" s="126"/>
      <c r="FP342" s="126"/>
      <c r="FZ342" s="126"/>
      <c r="GJ342" s="126"/>
      <c r="GT342" s="126"/>
      <c r="HD342" s="126"/>
      <c r="HN342" s="126"/>
      <c r="HX342" s="126"/>
    </row>
    <row xmlns:x14ac="http://schemas.microsoft.com/office/spreadsheetml/2009/9/ac" r="343" s="3" customFormat="true" x14ac:dyDescent="0.25">
      <c r="A343" s="396"/>
      <c r="B343" s="126"/>
      <c r="L343" s="126"/>
      <c r="V343" s="126"/>
      <c r="AF343" s="126"/>
      <c r="AP343" s="126"/>
      <c r="AZ343" s="126"/>
      <c r="BA343" s="126"/>
      <c r="BB343" s="126"/>
      <c r="BC343" s="126"/>
      <c r="BD343" s="126"/>
      <c r="BE343" s="126"/>
      <c r="BF343" s="126"/>
      <c r="BG343" s="126"/>
      <c r="BJ343" s="126"/>
      <c r="BT343" s="126"/>
      <c r="CD343" s="126"/>
      <c r="CN343" s="126"/>
      <c r="CX343" s="126"/>
      <c r="DH343" s="126"/>
      <c r="DR343" s="126"/>
      <c r="EB343" s="126"/>
      <c r="EL343" s="126"/>
      <c r="EV343" s="126"/>
      <c r="FF343" s="126"/>
      <c r="FP343" s="126"/>
      <c r="FZ343" s="126"/>
      <c r="GJ343" s="126"/>
      <c r="GT343" s="126"/>
      <c r="HD343" s="126"/>
      <c r="HN343" s="126"/>
      <c r="HX343" s="126"/>
    </row>
    <row xmlns:x14ac="http://schemas.microsoft.com/office/spreadsheetml/2009/9/ac" r="344" s="3" customFormat="true" x14ac:dyDescent="0.25">
      <c r="A344" s="396"/>
      <c r="B344" s="126"/>
      <c r="L344" s="126"/>
      <c r="V344" s="126"/>
      <c r="AF344" s="126"/>
      <c r="AP344" s="126"/>
      <c r="AZ344" s="126"/>
      <c r="BA344" s="126"/>
      <c r="BB344" s="126"/>
      <c r="BC344" s="126"/>
      <c r="BD344" s="126"/>
      <c r="BE344" s="126"/>
      <c r="BF344" s="126"/>
      <c r="BG344" s="126"/>
      <c r="BJ344" s="126"/>
      <c r="BT344" s="126"/>
      <c r="CD344" s="126"/>
      <c r="CN344" s="126"/>
      <c r="CX344" s="126"/>
      <c r="DH344" s="126"/>
      <c r="DR344" s="126"/>
      <c r="EB344" s="126"/>
      <c r="EL344" s="126"/>
      <c r="EV344" s="126"/>
      <c r="FF344" s="126"/>
      <c r="FP344" s="126"/>
      <c r="FZ344" s="126"/>
      <c r="GJ344" s="126"/>
      <c r="GT344" s="126"/>
      <c r="HD344" s="126"/>
      <c r="HN344" s="126"/>
      <c r="HX344" s="126"/>
    </row>
    <row xmlns:x14ac="http://schemas.microsoft.com/office/spreadsheetml/2009/9/ac" r="345" s="3" customFormat="true" x14ac:dyDescent="0.25">
      <c r="A345" s="396"/>
      <c r="B345" s="126"/>
      <c r="L345" s="126"/>
      <c r="V345" s="126"/>
      <c r="AF345" s="126"/>
      <c r="AP345" s="126"/>
      <c r="AZ345" s="126"/>
      <c r="BA345" s="126"/>
      <c r="BB345" s="126"/>
      <c r="BC345" s="126"/>
      <c r="BD345" s="126"/>
      <c r="BE345" s="126"/>
      <c r="BF345" s="126"/>
      <c r="BG345" s="126"/>
      <c r="BJ345" s="126"/>
      <c r="BT345" s="126"/>
      <c r="CD345" s="126"/>
      <c r="CN345" s="126"/>
      <c r="CX345" s="126"/>
      <c r="DH345" s="126"/>
      <c r="DR345" s="126"/>
      <c r="EB345" s="126"/>
      <c r="EL345" s="126"/>
      <c r="EV345" s="126"/>
      <c r="FF345" s="126"/>
      <c r="FP345" s="126"/>
      <c r="FZ345" s="126"/>
      <c r="GJ345" s="126"/>
      <c r="GT345" s="126"/>
      <c r="HD345" s="126"/>
      <c r="HN345" s="126"/>
      <c r="HX345" s="126"/>
    </row>
    <row xmlns:x14ac="http://schemas.microsoft.com/office/spreadsheetml/2009/9/ac" r="346" s="3" customFormat="true" x14ac:dyDescent="0.25">
      <c r="A346" s="396"/>
      <c r="B346" s="126"/>
      <c r="L346" s="126"/>
      <c r="V346" s="126"/>
      <c r="AF346" s="126"/>
      <c r="AP346" s="126"/>
      <c r="AZ346" s="126"/>
      <c r="BA346" s="126"/>
      <c r="BB346" s="126"/>
      <c r="BC346" s="126"/>
      <c r="BD346" s="126"/>
      <c r="BE346" s="126"/>
      <c r="BF346" s="126"/>
      <c r="BG346" s="126"/>
      <c r="BJ346" s="126"/>
      <c r="BT346" s="126"/>
      <c r="CD346" s="126"/>
      <c r="CN346" s="126"/>
      <c r="CX346" s="126"/>
      <c r="DH346" s="126"/>
      <c r="DR346" s="126"/>
      <c r="EB346" s="126"/>
      <c r="EL346" s="126"/>
      <c r="EV346" s="126"/>
      <c r="FF346" s="126"/>
      <c r="FP346" s="126"/>
      <c r="FZ346" s="126"/>
      <c r="GJ346" s="126"/>
      <c r="GT346" s="126"/>
      <c r="HD346" s="126"/>
      <c r="HN346" s="126"/>
      <c r="HX346" s="126"/>
    </row>
    <row xmlns:x14ac="http://schemas.microsoft.com/office/spreadsheetml/2009/9/ac" r="347" s="3" customFormat="true" x14ac:dyDescent="0.25">
      <c r="A347" s="396"/>
      <c r="B347" s="126"/>
      <c r="L347" s="126"/>
      <c r="V347" s="126"/>
      <c r="AF347" s="126"/>
      <c r="AP347" s="126"/>
      <c r="AZ347" s="126"/>
      <c r="BA347" s="126"/>
      <c r="BB347" s="126"/>
      <c r="BC347" s="126"/>
      <c r="BD347" s="126"/>
      <c r="BE347" s="126"/>
      <c r="BF347" s="126"/>
      <c r="BG347" s="126"/>
      <c r="BJ347" s="126"/>
      <c r="BT347" s="126"/>
      <c r="CD347" s="126"/>
      <c r="CN347" s="126"/>
      <c r="CX347" s="126"/>
      <c r="DH347" s="126"/>
      <c r="DR347" s="126"/>
      <c r="EB347" s="126"/>
      <c r="EL347" s="126"/>
      <c r="EV347" s="126"/>
      <c r="FF347" s="126"/>
      <c r="FP347" s="126"/>
      <c r="FZ347" s="126"/>
      <c r="GJ347" s="126"/>
      <c r="GT347" s="126"/>
      <c r="HD347" s="126"/>
      <c r="HN347" s="126"/>
      <c r="HX347" s="126"/>
    </row>
    <row xmlns:x14ac="http://schemas.microsoft.com/office/spreadsheetml/2009/9/ac" r="348" s="3" customFormat="true" x14ac:dyDescent="0.25">
      <c r="A348" s="396"/>
      <c r="B348" s="126"/>
      <c r="L348" s="126"/>
      <c r="V348" s="126"/>
      <c r="AF348" s="126"/>
      <c r="AP348" s="126"/>
      <c r="AZ348" s="126"/>
      <c r="BA348" s="126"/>
      <c r="BB348" s="126"/>
      <c r="BC348" s="126"/>
      <c r="BD348" s="126"/>
      <c r="BE348" s="126"/>
      <c r="BF348" s="126"/>
      <c r="BG348" s="126"/>
      <c r="BJ348" s="126"/>
      <c r="BT348" s="126"/>
      <c r="CD348" s="126"/>
      <c r="CN348" s="126"/>
      <c r="CX348" s="126"/>
      <c r="DH348" s="126"/>
      <c r="DR348" s="126"/>
      <c r="EB348" s="126"/>
      <c r="EL348" s="126"/>
      <c r="EV348" s="126"/>
      <c r="FF348" s="126"/>
      <c r="FP348" s="126"/>
      <c r="FZ348" s="126"/>
      <c r="GJ348" s="126"/>
      <c r="GT348" s="126"/>
      <c r="HD348" s="126"/>
      <c r="HN348" s="126"/>
      <c r="HX348" s="126"/>
    </row>
    <row xmlns:x14ac="http://schemas.microsoft.com/office/spreadsheetml/2009/9/ac" r="349" s="3" customFormat="true" x14ac:dyDescent="0.25">
      <c r="A349" s="396"/>
      <c r="B349" s="126"/>
      <c r="L349" s="126"/>
      <c r="V349" s="126"/>
      <c r="AF349" s="126"/>
      <c r="AP349" s="126"/>
      <c r="AZ349" s="126"/>
      <c r="BA349" s="126"/>
      <c r="BB349" s="126"/>
      <c r="BC349" s="126"/>
      <c r="BD349" s="126"/>
      <c r="BE349" s="126"/>
      <c r="BF349" s="126"/>
      <c r="BG349" s="126"/>
      <c r="BJ349" s="126"/>
      <c r="BT349" s="126"/>
      <c r="CD349" s="126"/>
      <c r="CN349" s="126"/>
      <c r="CX349" s="126"/>
      <c r="DH349" s="126"/>
      <c r="DR349" s="126"/>
      <c r="EB349" s="126"/>
      <c r="EL349" s="126"/>
      <c r="EV349" s="126"/>
      <c r="FF349" s="126"/>
      <c r="FP349" s="126"/>
      <c r="FZ349" s="126"/>
      <c r="GJ349" s="126"/>
      <c r="GT349" s="126"/>
      <c r="HD349" s="126"/>
      <c r="HN349" s="126"/>
      <c r="HX349" s="126"/>
    </row>
    <row xmlns:x14ac="http://schemas.microsoft.com/office/spreadsheetml/2009/9/ac" r="350" s="3" customFormat="true" x14ac:dyDescent="0.25">
      <c r="A350" s="396"/>
      <c r="B350" s="126"/>
      <c r="L350" s="126"/>
      <c r="V350" s="126"/>
      <c r="AF350" s="126"/>
      <c r="AP350" s="126"/>
      <c r="AZ350" s="126"/>
      <c r="BA350" s="126"/>
      <c r="BB350" s="126"/>
      <c r="BC350" s="126"/>
      <c r="BD350" s="126"/>
      <c r="BE350" s="126"/>
      <c r="BF350" s="126"/>
      <c r="BG350" s="126"/>
      <c r="BJ350" s="126"/>
      <c r="BT350" s="126"/>
      <c r="CD350" s="126"/>
      <c r="CN350" s="126"/>
      <c r="CX350" s="126"/>
      <c r="DH350" s="126"/>
      <c r="DR350" s="126"/>
      <c r="EB350" s="126"/>
      <c r="EL350" s="126"/>
      <c r="EV350" s="126"/>
      <c r="FF350" s="126"/>
      <c r="FP350" s="126"/>
      <c r="FZ350" s="126"/>
      <c r="GJ350" s="126"/>
      <c r="GT350" s="126"/>
      <c r="HD350" s="126"/>
      <c r="HN350" s="126"/>
      <c r="HX350" s="126"/>
    </row>
    <row xmlns:x14ac="http://schemas.microsoft.com/office/spreadsheetml/2009/9/ac" r="351" s="3" customFormat="true" x14ac:dyDescent="0.25">
      <c r="A351" s="396"/>
      <c r="B351" s="126"/>
      <c r="L351" s="126"/>
      <c r="V351" s="126"/>
      <c r="AF351" s="126"/>
      <c r="AP351" s="126"/>
      <c r="AZ351" s="126"/>
      <c r="BA351" s="126"/>
      <c r="BB351" s="126"/>
      <c r="BC351" s="126"/>
      <c r="BD351" s="126"/>
      <c r="BE351" s="126"/>
      <c r="BF351" s="126"/>
      <c r="BG351" s="126"/>
      <c r="BJ351" s="126"/>
      <c r="BT351" s="126"/>
      <c r="CD351" s="126"/>
      <c r="CN351" s="126"/>
      <c r="CX351" s="126"/>
      <c r="DH351" s="126"/>
      <c r="DR351" s="126"/>
      <c r="EB351" s="126"/>
      <c r="EL351" s="126"/>
      <c r="EV351" s="126"/>
      <c r="FF351" s="126"/>
      <c r="FP351" s="126"/>
      <c r="FZ351" s="126"/>
      <c r="GJ351" s="126"/>
      <c r="GT351" s="126"/>
      <c r="HD351" s="126"/>
      <c r="HN351" s="126"/>
      <c r="HX351" s="126"/>
    </row>
    <row xmlns:x14ac="http://schemas.microsoft.com/office/spreadsheetml/2009/9/ac" r="352" s="3" customFormat="true" x14ac:dyDescent="0.25">
      <c r="A352" s="396"/>
      <c r="B352" s="126"/>
      <c r="L352" s="126"/>
      <c r="V352" s="126"/>
      <c r="AF352" s="126"/>
      <c r="AP352" s="126"/>
      <c r="AZ352" s="126"/>
      <c r="BA352" s="126"/>
      <c r="BB352" s="126"/>
      <c r="BC352" s="126"/>
      <c r="BD352" s="126"/>
      <c r="BE352" s="126"/>
      <c r="BF352" s="126"/>
      <c r="BG352" s="126"/>
      <c r="BJ352" s="126"/>
      <c r="BT352" s="126"/>
      <c r="CD352" s="126"/>
      <c r="CN352" s="126"/>
      <c r="CX352" s="126"/>
      <c r="DH352" s="126"/>
      <c r="DR352" s="126"/>
      <c r="EB352" s="126"/>
      <c r="EL352" s="126"/>
      <c r="EV352" s="126"/>
      <c r="FF352" s="126"/>
      <c r="FP352" s="126"/>
      <c r="FZ352" s="126"/>
      <c r="GJ352" s="126"/>
      <c r="GT352" s="126"/>
      <c r="HD352" s="126"/>
      <c r="HN352" s="126"/>
      <c r="HX352" s="126"/>
    </row>
    <row xmlns:x14ac="http://schemas.microsoft.com/office/spreadsheetml/2009/9/ac" r="353" s="3" customFormat="true" x14ac:dyDescent="0.25">
      <c r="A353" s="396"/>
      <c r="B353" s="126"/>
      <c r="L353" s="126"/>
      <c r="V353" s="126"/>
      <c r="AF353" s="126"/>
      <c r="AP353" s="126"/>
      <c r="AZ353" s="126"/>
      <c r="BA353" s="126"/>
      <c r="BB353" s="126"/>
      <c r="BC353" s="126"/>
      <c r="BD353" s="126"/>
      <c r="BE353" s="126"/>
      <c r="BF353" s="126"/>
      <c r="BG353" s="126"/>
      <c r="BJ353" s="126"/>
      <c r="BT353" s="126"/>
      <c r="CD353" s="126"/>
      <c r="CN353" s="126"/>
      <c r="CX353" s="126"/>
      <c r="DH353" s="126"/>
      <c r="DR353" s="126"/>
      <c r="EB353" s="126"/>
      <c r="EL353" s="126"/>
      <c r="EV353" s="126"/>
      <c r="FF353" s="126"/>
      <c r="FP353" s="126"/>
      <c r="FZ353" s="126"/>
      <c r="GJ353" s="126"/>
      <c r="GT353" s="126"/>
      <c r="HD353" s="126"/>
      <c r="HN353" s="126"/>
      <c r="HX353" s="126"/>
    </row>
    <row xmlns:x14ac="http://schemas.microsoft.com/office/spreadsheetml/2009/9/ac" r="354" s="3" customFormat="true" x14ac:dyDescent="0.25">
      <c r="A354" s="396"/>
      <c r="B354" s="126"/>
      <c r="L354" s="126"/>
      <c r="V354" s="126"/>
      <c r="AF354" s="126"/>
      <c r="AP354" s="126"/>
      <c r="AZ354" s="126"/>
      <c r="BA354" s="126"/>
      <c r="BB354" s="126"/>
      <c r="BC354" s="126"/>
      <c r="BD354" s="126"/>
      <c r="BE354" s="126"/>
      <c r="BF354" s="126"/>
      <c r="BG354" s="126"/>
      <c r="BJ354" s="126"/>
      <c r="BT354" s="126"/>
      <c r="CD354" s="126"/>
      <c r="CN354" s="126"/>
      <c r="CX354" s="126"/>
      <c r="DH354" s="126"/>
      <c r="DR354" s="126"/>
      <c r="EB354" s="126"/>
      <c r="EL354" s="126"/>
      <c r="EV354" s="126"/>
      <c r="FF354" s="126"/>
      <c r="FP354" s="126"/>
      <c r="FZ354" s="126"/>
      <c r="GJ354" s="126"/>
      <c r="GT354" s="126"/>
      <c r="HD354" s="126"/>
      <c r="HN354" s="126"/>
      <c r="HX354" s="126"/>
    </row>
    <row xmlns:x14ac="http://schemas.microsoft.com/office/spreadsheetml/2009/9/ac" r="355" s="3" customFormat="true" x14ac:dyDescent="0.25">
      <c r="A355" s="396"/>
      <c r="B355" s="126"/>
      <c r="L355" s="126"/>
      <c r="V355" s="126"/>
      <c r="AF355" s="126"/>
      <c r="AP355" s="126"/>
      <c r="AZ355" s="126"/>
      <c r="BA355" s="126"/>
      <c r="BB355" s="126"/>
      <c r="BC355" s="126"/>
      <c r="BD355" s="126"/>
      <c r="BE355" s="126"/>
      <c r="BF355" s="126"/>
      <c r="BG355" s="126"/>
      <c r="BJ355" s="126"/>
      <c r="BT355" s="126"/>
      <c r="CD355" s="126"/>
      <c r="CN355" s="126"/>
      <c r="CX355" s="126"/>
      <c r="DH355" s="126"/>
      <c r="DR355" s="126"/>
      <c r="EB355" s="126"/>
      <c r="EL355" s="126"/>
      <c r="EV355" s="126"/>
      <c r="FF355" s="126"/>
      <c r="FP355" s="126"/>
      <c r="FZ355" s="126"/>
      <c r="GJ355" s="126"/>
      <c r="GT355" s="126"/>
      <c r="HD355" s="126"/>
      <c r="HN355" s="126"/>
      <c r="HX355" s="126"/>
    </row>
    <row xmlns:x14ac="http://schemas.microsoft.com/office/spreadsheetml/2009/9/ac" r="356" s="3" customFormat="true" x14ac:dyDescent="0.25">
      <c r="A356" s="396"/>
      <c r="B356" s="126"/>
      <c r="L356" s="126"/>
      <c r="V356" s="126"/>
      <c r="AF356" s="126"/>
      <c r="AP356" s="126"/>
      <c r="AZ356" s="126"/>
      <c r="BA356" s="126"/>
      <c r="BB356" s="126"/>
      <c r="BC356" s="126"/>
      <c r="BD356" s="126"/>
      <c r="BE356" s="126"/>
      <c r="BF356" s="126"/>
      <c r="BG356" s="126"/>
      <c r="BJ356" s="126"/>
      <c r="BT356" s="126"/>
      <c r="CD356" s="126"/>
      <c r="CN356" s="126"/>
      <c r="CX356" s="126"/>
      <c r="DH356" s="126"/>
      <c r="DR356" s="126"/>
      <c r="EB356" s="126"/>
      <c r="EL356" s="126"/>
      <c r="EV356" s="126"/>
      <c r="FF356" s="126"/>
      <c r="FP356" s="126"/>
      <c r="FZ356" s="126"/>
      <c r="GJ356" s="126"/>
      <c r="GT356" s="126"/>
      <c r="HD356" s="126"/>
      <c r="HN356" s="126"/>
      <c r="HX356" s="126"/>
    </row>
    <row xmlns:x14ac="http://schemas.microsoft.com/office/spreadsheetml/2009/9/ac" r="357" s="3" customFormat="true" x14ac:dyDescent="0.25">
      <c r="A357" s="396"/>
      <c r="B357" s="126"/>
      <c r="L357" s="126"/>
      <c r="V357" s="126"/>
      <c r="AF357" s="126"/>
      <c r="AP357" s="126"/>
      <c r="AZ357" s="126"/>
      <c r="BA357" s="126"/>
      <c r="BB357" s="126"/>
      <c r="BC357" s="126"/>
      <c r="BD357" s="126"/>
      <c r="BE357" s="126"/>
      <c r="BF357" s="126"/>
      <c r="BG357" s="126"/>
      <c r="BJ357" s="126"/>
      <c r="BT357" s="126"/>
      <c r="CD357" s="126"/>
      <c r="CN357" s="126"/>
      <c r="CX357" s="126"/>
      <c r="DH357" s="126"/>
      <c r="DR357" s="126"/>
      <c r="EB357" s="126"/>
      <c r="EL357" s="126"/>
      <c r="EV357" s="126"/>
      <c r="FF357" s="126"/>
      <c r="FP357" s="126"/>
      <c r="FZ357" s="126"/>
      <c r="GJ357" s="126"/>
      <c r="GT357" s="126"/>
      <c r="HD357" s="126"/>
      <c r="HN357" s="126"/>
      <c r="HX357" s="126"/>
    </row>
    <row xmlns:x14ac="http://schemas.microsoft.com/office/spreadsheetml/2009/9/ac" r="358" s="3" customFormat="true" x14ac:dyDescent="0.25">
      <c r="A358" s="396"/>
      <c r="B358" s="126"/>
      <c r="L358" s="126"/>
      <c r="V358" s="126"/>
      <c r="AF358" s="126"/>
      <c r="AP358" s="126"/>
      <c r="AZ358" s="126"/>
      <c r="BA358" s="126"/>
      <c r="BB358" s="126"/>
      <c r="BC358" s="126"/>
      <c r="BD358" s="126"/>
      <c r="BE358" s="126"/>
      <c r="BF358" s="126"/>
      <c r="BG358" s="126"/>
      <c r="BJ358" s="126"/>
      <c r="BT358" s="126"/>
      <c r="CD358" s="126"/>
      <c r="CN358" s="126"/>
      <c r="CX358" s="126"/>
      <c r="DH358" s="126"/>
      <c r="DR358" s="126"/>
      <c r="EB358" s="126"/>
      <c r="EL358" s="126"/>
      <c r="EV358" s="126"/>
      <c r="FF358" s="126"/>
      <c r="FP358" s="126"/>
      <c r="FZ358" s="126"/>
      <c r="GJ358" s="126"/>
      <c r="GT358" s="126"/>
      <c r="HD358" s="126"/>
      <c r="HN358" s="126"/>
      <c r="HX358" s="126"/>
    </row>
    <row xmlns:x14ac="http://schemas.microsoft.com/office/spreadsheetml/2009/9/ac" r="359" s="3" customFormat="true" x14ac:dyDescent="0.25">
      <c r="A359" s="396"/>
      <c r="B359" s="126"/>
      <c r="L359" s="126"/>
      <c r="V359" s="126"/>
      <c r="AF359" s="126"/>
      <c r="AP359" s="126"/>
      <c r="AZ359" s="126"/>
      <c r="BA359" s="126"/>
      <c r="BB359" s="126"/>
      <c r="BC359" s="126"/>
      <c r="BD359" s="126"/>
      <c r="BE359" s="126"/>
      <c r="BF359" s="126"/>
      <c r="BG359" s="126"/>
      <c r="BJ359" s="126"/>
      <c r="BT359" s="126"/>
      <c r="CD359" s="126"/>
      <c r="CN359" s="126"/>
      <c r="CX359" s="126"/>
      <c r="DH359" s="126"/>
      <c r="DR359" s="126"/>
      <c r="EB359" s="126"/>
      <c r="EL359" s="126"/>
      <c r="EV359" s="126"/>
      <c r="FF359" s="126"/>
      <c r="FP359" s="126"/>
      <c r="FZ359" s="126"/>
      <c r="GJ359" s="126"/>
      <c r="GT359" s="126"/>
      <c r="HD359" s="126"/>
      <c r="HN359" s="126"/>
      <c r="HX359" s="126"/>
    </row>
    <row xmlns:x14ac="http://schemas.microsoft.com/office/spreadsheetml/2009/9/ac" r="360" s="3" customFormat="true" x14ac:dyDescent="0.25">
      <c r="A360" s="396"/>
      <c r="B360" s="126"/>
      <c r="L360" s="126"/>
      <c r="V360" s="126"/>
      <c r="AF360" s="126"/>
      <c r="AP360" s="126"/>
      <c r="AZ360" s="126"/>
      <c r="BA360" s="126"/>
      <c r="BB360" s="126"/>
      <c r="BC360" s="126"/>
      <c r="BD360" s="126"/>
      <c r="BE360" s="126"/>
      <c r="BF360" s="126"/>
      <c r="BG360" s="126"/>
      <c r="BJ360" s="126"/>
      <c r="BT360" s="126"/>
      <c r="CD360" s="126"/>
      <c r="CN360" s="126"/>
      <c r="CX360" s="126"/>
      <c r="DH360" s="126"/>
      <c r="DR360" s="126"/>
      <c r="EB360" s="126"/>
      <c r="EL360" s="126"/>
      <c r="EV360" s="126"/>
      <c r="FF360" s="126"/>
      <c r="FP360" s="126"/>
      <c r="FZ360" s="126"/>
      <c r="GJ360" s="126"/>
      <c r="GT360" s="126"/>
      <c r="HD360" s="126"/>
      <c r="HN360" s="126"/>
      <c r="HX360" s="126"/>
    </row>
    <row xmlns:x14ac="http://schemas.microsoft.com/office/spreadsheetml/2009/9/ac" r="361" s="3" customFormat="true" x14ac:dyDescent="0.25">
      <c r="A361" s="396"/>
      <c r="B361" s="126"/>
      <c r="L361" s="126"/>
      <c r="V361" s="126"/>
      <c r="AF361" s="126"/>
      <c r="AP361" s="126"/>
      <c r="AZ361" s="126"/>
      <c r="BA361" s="126"/>
      <c r="BB361" s="126"/>
      <c r="BC361" s="126"/>
      <c r="BD361" s="126"/>
      <c r="BE361" s="126"/>
      <c r="BF361" s="126"/>
      <c r="BG361" s="126"/>
      <c r="BJ361" s="126"/>
      <c r="BT361" s="126"/>
      <c r="CD361" s="126"/>
      <c r="CN361" s="126"/>
      <c r="CX361" s="126"/>
      <c r="DH361" s="126"/>
      <c r="DR361" s="126"/>
      <c r="EB361" s="126"/>
      <c r="EL361" s="126"/>
      <c r="EV361" s="126"/>
      <c r="FF361" s="126"/>
      <c r="FP361" s="126"/>
      <c r="FZ361" s="126"/>
      <c r="GJ361" s="126"/>
      <c r="GT361" s="126"/>
      <c r="HD361" s="126"/>
      <c r="HN361" s="126"/>
      <c r="HX361" s="126"/>
    </row>
    <row xmlns:x14ac="http://schemas.microsoft.com/office/spreadsheetml/2009/9/ac" r="362" s="3" customFormat="true" x14ac:dyDescent="0.25">
      <c r="A362" s="396"/>
      <c r="B362" s="126"/>
      <c r="L362" s="126"/>
      <c r="V362" s="126"/>
      <c r="AF362" s="126"/>
      <c r="AP362" s="126"/>
      <c r="AZ362" s="126"/>
      <c r="BA362" s="126"/>
      <c r="BB362" s="126"/>
      <c r="BC362" s="126"/>
      <c r="BD362" s="126"/>
      <c r="BE362" s="126"/>
      <c r="BF362" s="126"/>
      <c r="BG362" s="126"/>
      <c r="BJ362" s="126"/>
      <c r="BT362" s="126"/>
      <c r="CD362" s="126"/>
      <c r="CN362" s="126"/>
      <c r="CX362" s="126"/>
      <c r="DH362" s="126"/>
      <c r="DR362" s="126"/>
      <c r="EB362" s="126"/>
      <c r="EL362" s="126"/>
      <c r="EV362" s="126"/>
      <c r="FF362" s="126"/>
      <c r="FP362" s="126"/>
      <c r="FZ362" s="126"/>
      <c r="GJ362" s="126"/>
      <c r="GT362" s="126"/>
      <c r="HD362" s="126"/>
      <c r="HN362" s="126"/>
      <c r="HX362" s="126"/>
    </row>
    <row xmlns:x14ac="http://schemas.microsoft.com/office/spreadsheetml/2009/9/ac" r="363" s="3" customFormat="true" x14ac:dyDescent="0.25">
      <c r="A363" s="396"/>
      <c r="B363" s="126"/>
      <c r="L363" s="126"/>
      <c r="V363" s="126"/>
      <c r="AF363" s="126"/>
      <c r="AP363" s="126"/>
      <c r="AZ363" s="126"/>
      <c r="BA363" s="126"/>
      <c r="BB363" s="126"/>
      <c r="BC363" s="126"/>
      <c r="BD363" s="126"/>
      <c r="BE363" s="126"/>
      <c r="BF363" s="126"/>
      <c r="BG363" s="126"/>
      <c r="BJ363" s="126"/>
      <c r="BT363" s="126"/>
      <c r="CD363" s="126"/>
      <c r="CN363" s="126"/>
      <c r="CX363" s="126"/>
      <c r="DH363" s="126"/>
      <c r="DR363" s="126"/>
      <c r="EB363" s="126"/>
      <c r="EL363" s="126"/>
      <c r="EV363" s="126"/>
      <c r="FF363" s="126"/>
      <c r="FP363" s="126"/>
      <c r="FZ363" s="126"/>
      <c r="GJ363" s="126"/>
      <c r="GT363" s="126"/>
      <c r="HD363" s="126"/>
      <c r="HN363" s="126"/>
      <c r="HX363" s="126"/>
    </row>
    <row xmlns:x14ac="http://schemas.microsoft.com/office/spreadsheetml/2009/9/ac" r="364" s="3" customFormat="true" x14ac:dyDescent="0.25">
      <c r="A364" s="396"/>
      <c r="B364" s="126"/>
      <c r="L364" s="126"/>
      <c r="V364" s="126"/>
      <c r="AF364" s="126"/>
      <c r="AP364" s="126"/>
      <c r="AZ364" s="126"/>
      <c r="BA364" s="126"/>
      <c r="BB364" s="126"/>
      <c r="BC364" s="126"/>
      <c r="BD364" s="126"/>
      <c r="BE364" s="126"/>
      <c r="BF364" s="126"/>
      <c r="BG364" s="126"/>
      <c r="BJ364" s="126"/>
      <c r="BT364" s="126"/>
      <c r="CD364" s="126"/>
      <c r="CN364" s="126"/>
      <c r="CX364" s="126"/>
      <c r="DH364" s="126"/>
      <c r="DR364" s="126"/>
      <c r="EB364" s="126"/>
      <c r="EL364" s="126"/>
      <c r="EV364" s="126"/>
      <c r="FF364" s="126"/>
      <c r="FP364" s="126"/>
      <c r="FZ364" s="126"/>
      <c r="GJ364" s="126"/>
      <c r="GT364" s="126"/>
      <c r="HD364" s="126"/>
      <c r="HN364" s="126"/>
      <c r="HX364" s="126"/>
    </row>
    <row xmlns:x14ac="http://schemas.microsoft.com/office/spreadsheetml/2009/9/ac" r="365" s="3" customFormat="true" x14ac:dyDescent="0.25">
      <c r="A365" s="396"/>
      <c r="B365" s="126"/>
      <c r="L365" s="126"/>
      <c r="V365" s="126"/>
      <c r="AF365" s="126"/>
      <c r="AP365" s="126"/>
      <c r="AZ365" s="126"/>
      <c r="BA365" s="126"/>
      <c r="BB365" s="126"/>
      <c r="BC365" s="126"/>
      <c r="BD365" s="126"/>
      <c r="BE365" s="126"/>
      <c r="BF365" s="126"/>
      <c r="BG365" s="126"/>
      <c r="BJ365" s="126"/>
      <c r="BT365" s="126"/>
      <c r="CD365" s="126"/>
      <c r="CN365" s="126"/>
      <c r="CX365" s="126"/>
      <c r="DH365" s="126"/>
      <c r="DR365" s="126"/>
      <c r="EB365" s="126"/>
      <c r="EL365" s="126"/>
      <c r="EV365" s="126"/>
      <c r="FF365" s="126"/>
      <c r="FP365" s="126"/>
      <c r="FZ365" s="126"/>
      <c r="GJ365" s="126"/>
      <c r="GT365" s="126"/>
      <c r="HD365" s="126"/>
      <c r="HN365" s="126"/>
      <c r="HX365" s="126"/>
    </row>
    <row xmlns:x14ac="http://schemas.microsoft.com/office/spreadsheetml/2009/9/ac" r="366" s="3" customFormat="true" x14ac:dyDescent="0.25">
      <c r="A366" s="396"/>
      <c r="B366" s="126"/>
      <c r="L366" s="126"/>
      <c r="V366" s="126"/>
      <c r="AF366" s="126"/>
      <c r="AP366" s="126"/>
      <c r="AZ366" s="126"/>
      <c r="BA366" s="126"/>
      <c r="BB366" s="126"/>
      <c r="BC366" s="126"/>
      <c r="BD366" s="126"/>
      <c r="BE366" s="126"/>
      <c r="BF366" s="126"/>
      <c r="BG366" s="126"/>
      <c r="BJ366" s="126"/>
      <c r="BT366" s="126"/>
      <c r="CD366" s="126"/>
      <c r="CN366" s="126"/>
      <c r="CX366" s="126"/>
      <c r="DH366" s="126"/>
      <c r="DR366" s="126"/>
      <c r="EB366" s="126"/>
      <c r="EL366" s="126"/>
      <c r="EV366" s="126"/>
      <c r="FF366" s="126"/>
      <c r="FP366" s="126"/>
      <c r="FZ366" s="126"/>
      <c r="GJ366" s="126"/>
      <c r="GT366" s="126"/>
      <c r="HD366" s="126"/>
      <c r="HN366" s="126"/>
      <c r="HX366" s="126"/>
    </row>
    <row xmlns:x14ac="http://schemas.microsoft.com/office/spreadsheetml/2009/9/ac" r="367" s="3" customFormat="true" x14ac:dyDescent="0.25">
      <c r="A367" s="396"/>
      <c r="B367" s="126"/>
      <c r="L367" s="126"/>
      <c r="V367" s="126"/>
      <c r="AF367" s="126"/>
      <c r="AP367" s="126"/>
      <c r="AZ367" s="126"/>
      <c r="BA367" s="126"/>
      <c r="BB367" s="126"/>
      <c r="BC367" s="126"/>
      <c r="BD367" s="126"/>
      <c r="BE367" s="126"/>
      <c r="BF367" s="126"/>
      <c r="BG367" s="126"/>
      <c r="BJ367" s="126"/>
      <c r="BT367" s="126"/>
      <c r="CD367" s="126"/>
      <c r="CN367" s="126"/>
      <c r="CX367" s="126"/>
      <c r="DH367" s="126"/>
      <c r="DR367" s="126"/>
      <c r="EB367" s="126"/>
      <c r="EL367" s="126"/>
      <c r="EV367" s="126"/>
      <c r="FF367" s="126"/>
      <c r="FP367" s="126"/>
      <c r="FZ367" s="126"/>
      <c r="GJ367" s="126"/>
      <c r="GT367" s="126"/>
      <c r="HD367" s="126"/>
      <c r="HN367" s="126"/>
      <c r="HX367" s="126"/>
    </row>
    <row xmlns:x14ac="http://schemas.microsoft.com/office/spreadsheetml/2009/9/ac" r="368" s="3" customFormat="true" x14ac:dyDescent="0.25">
      <c r="A368" s="396"/>
      <c r="B368" s="126"/>
      <c r="L368" s="126"/>
      <c r="V368" s="126"/>
      <c r="AF368" s="126"/>
      <c r="AP368" s="126"/>
      <c r="AZ368" s="126"/>
      <c r="BA368" s="126"/>
      <c r="BB368" s="126"/>
      <c r="BC368" s="126"/>
      <c r="BD368" s="126"/>
      <c r="BE368" s="126"/>
      <c r="BF368" s="126"/>
      <c r="BG368" s="126"/>
      <c r="BJ368" s="126"/>
      <c r="BT368" s="126"/>
      <c r="CD368" s="126"/>
      <c r="CN368" s="126"/>
      <c r="CX368" s="126"/>
      <c r="DH368" s="126"/>
      <c r="DR368" s="126"/>
      <c r="EB368" s="126"/>
      <c r="EL368" s="126"/>
      <c r="EV368" s="126"/>
      <c r="FF368" s="126"/>
      <c r="FP368" s="126"/>
      <c r="FZ368" s="126"/>
      <c r="GJ368" s="126"/>
      <c r="GT368" s="126"/>
      <c r="HD368" s="126"/>
      <c r="HN368" s="126"/>
      <c r="HX368" s="126"/>
    </row>
    <row xmlns:x14ac="http://schemas.microsoft.com/office/spreadsheetml/2009/9/ac" r="369" s="3" customFormat="true" x14ac:dyDescent="0.25">
      <c r="A369" s="396"/>
      <c r="B369" s="126"/>
      <c r="L369" s="126"/>
      <c r="V369" s="126"/>
      <c r="AF369" s="126"/>
      <c r="AP369" s="126"/>
      <c r="AZ369" s="126"/>
      <c r="BA369" s="126"/>
      <c r="BB369" s="126"/>
      <c r="BC369" s="126"/>
      <c r="BD369" s="126"/>
      <c r="BE369" s="126"/>
      <c r="BF369" s="126"/>
      <c r="BG369" s="126"/>
      <c r="BJ369" s="126"/>
      <c r="BT369" s="126"/>
      <c r="CD369" s="126"/>
      <c r="CN369" s="126"/>
      <c r="CX369" s="126"/>
      <c r="DH369" s="126"/>
      <c r="DR369" s="126"/>
      <c r="EB369" s="126"/>
      <c r="EL369" s="126"/>
      <c r="EV369" s="126"/>
      <c r="FF369" s="126"/>
      <c r="FP369" s="126"/>
      <c r="FZ369" s="126"/>
      <c r="GJ369" s="126"/>
      <c r="GT369" s="126"/>
      <c r="HD369" s="126"/>
      <c r="HN369" s="126"/>
      <c r="HX369" s="126"/>
    </row>
    <row xmlns:x14ac="http://schemas.microsoft.com/office/spreadsheetml/2009/9/ac" r="370" s="3" customFormat="true" x14ac:dyDescent="0.25">
      <c r="A370" s="396"/>
      <c r="B370" s="126"/>
      <c r="L370" s="126"/>
      <c r="V370" s="126"/>
      <c r="AF370" s="126"/>
      <c r="AP370" s="126"/>
      <c r="AZ370" s="126"/>
      <c r="BA370" s="126"/>
      <c r="BB370" s="126"/>
      <c r="BC370" s="126"/>
      <c r="BD370" s="126"/>
      <c r="BE370" s="126"/>
      <c r="BF370" s="126"/>
      <c r="BG370" s="126"/>
      <c r="BJ370" s="126"/>
      <c r="BT370" s="126"/>
      <c r="CD370" s="126"/>
      <c r="CN370" s="126"/>
      <c r="CX370" s="126"/>
      <c r="DH370" s="126"/>
      <c r="DR370" s="126"/>
      <c r="EB370" s="126"/>
      <c r="EL370" s="126"/>
      <c r="EV370" s="126"/>
      <c r="FF370" s="126"/>
      <c r="FP370" s="126"/>
      <c r="FZ370" s="126"/>
      <c r="GJ370" s="126"/>
      <c r="GT370" s="126"/>
      <c r="HD370" s="126"/>
      <c r="HN370" s="126"/>
      <c r="HX370" s="126"/>
    </row>
    <row xmlns:x14ac="http://schemas.microsoft.com/office/spreadsheetml/2009/9/ac" r="371" s="3" customFormat="true" x14ac:dyDescent="0.25">
      <c r="A371" s="396"/>
      <c r="B371" s="126"/>
      <c r="L371" s="126"/>
      <c r="V371" s="126"/>
      <c r="AF371" s="126"/>
      <c r="AP371" s="126"/>
      <c r="AZ371" s="126"/>
      <c r="BA371" s="126"/>
      <c r="BB371" s="126"/>
      <c r="BC371" s="126"/>
      <c r="BD371" s="126"/>
      <c r="BE371" s="126"/>
      <c r="BF371" s="126"/>
      <c r="BG371" s="126"/>
      <c r="BJ371" s="126"/>
      <c r="BT371" s="126"/>
      <c r="CD371" s="126"/>
      <c r="CN371" s="126"/>
      <c r="CX371" s="126"/>
      <c r="DH371" s="126"/>
      <c r="DR371" s="126"/>
      <c r="EB371" s="126"/>
      <c r="EL371" s="126"/>
      <c r="EV371" s="126"/>
      <c r="FF371" s="126"/>
      <c r="FP371" s="126"/>
      <c r="FZ371" s="126"/>
      <c r="GJ371" s="126"/>
      <c r="GT371" s="126"/>
      <c r="HD371" s="126"/>
      <c r="HN371" s="126"/>
      <c r="HX371" s="126"/>
    </row>
    <row xmlns:x14ac="http://schemas.microsoft.com/office/spreadsheetml/2009/9/ac" r="372" s="3" customFormat="true" x14ac:dyDescent="0.25">
      <c r="A372" s="396"/>
      <c r="B372" s="126"/>
      <c r="L372" s="126"/>
      <c r="V372" s="126"/>
      <c r="AF372" s="126"/>
      <c r="AP372" s="126"/>
      <c r="AZ372" s="126"/>
      <c r="BA372" s="126"/>
      <c r="BB372" s="126"/>
      <c r="BC372" s="126"/>
      <c r="BD372" s="126"/>
      <c r="BE372" s="126"/>
      <c r="BF372" s="126"/>
      <c r="BG372" s="126"/>
      <c r="BJ372" s="126"/>
      <c r="BT372" s="126"/>
      <c r="CD372" s="126"/>
      <c r="CN372" s="126"/>
      <c r="CX372" s="126"/>
      <c r="DH372" s="126"/>
      <c r="DR372" s="126"/>
      <c r="EB372" s="126"/>
      <c r="EL372" s="126"/>
      <c r="EV372" s="126"/>
      <c r="FF372" s="126"/>
      <c r="FP372" s="126"/>
      <c r="FZ372" s="126"/>
      <c r="GJ372" s="126"/>
      <c r="GT372" s="126"/>
      <c r="HD372" s="126"/>
      <c r="HN372" s="126"/>
      <c r="HX372" s="126"/>
    </row>
    <row xmlns:x14ac="http://schemas.microsoft.com/office/spreadsheetml/2009/9/ac" r="373" s="3" customFormat="true" x14ac:dyDescent="0.25">
      <c r="A373" s="396"/>
      <c r="B373" s="126"/>
      <c r="L373" s="126"/>
      <c r="V373" s="126"/>
      <c r="AF373" s="126"/>
      <c r="AP373" s="126"/>
      <c r="AZ373" s="126"/>
      <c r="BA373" s="126"/>
      <c r="BB373" s="126"/>
      <c r="BC373" s="126"/>
      <c r="BD373" s="126"/>
      <c r="BE373" s="126"/>
      <c r="BF373" s="126"/>
      <c r="BG373" s="126"/>
      <c r="BJ373" s="126"/>
      <c r="BT373" s="126"/>
      <c r="CD373" s="126"/>
      <c r="CN373" s="126"/>
      <c r="CX373" s="126"/>
      <c r="DH373" s="126"/>
      <c r="DR373" s="126"/>
      <c r="EB373" s="126"/>
      <c r="EL373" s="126"/>
      <c r="EV373" s="126"/>
      <c r="FF373" s="126"/>
      <c r="FP373" s="126"/>
      <c r="FZ373" s="126"/>
      <c r="GJ373" s="126"/>
      <c r="GT373" s="126"/>
      <c r="HD373" s="126"/>
      <c r="HN373" s="126"/>
      <c r="HX373" s="126"/>
    </row>
    <row xmlns:x14ac="http://schemas.microsoft.com/office/spreadsheetml/2009/9/ac" r="374" s="3" customFormat="true" x14ac:dyDescent="0.25">
      <c r="A374" s="396"/>
      <c r="B374" s="126"/>
      <c r="L374" s="126"/>
      <c r="V374" s="126"/>
      <c r="AF374" s="126"/>
      <c r="AP374" s="126"/>
      <c r="AZ374" s="126"/>
      <c r="BA374" s="126"/>
      <c r="BB374" s="126"/>
      <c r="BC374" s="126"/>
      <c r="BD374" s="126"/>
      <c r="BE374" s="126"/>
      <c r="BF374" s="126"/>
      <c r="BG374" s="126"/>
      <c r="BJ374" s="126"/>
      <c r="BT374" s="126"/>
      <c r="CD374" s="126"/>
      <c r="CN374" s="126"/>
      <c r="CX374" s="126"/>
      <c r="DH374" s="126"/>
      <c r="DR374" s="126"/>
      <c r="EB374" s="126"/>
      <c r="EL374" s="126"/>
      <c r="EV374" s="126"/>
      <c r="FF374" s="126"/>
      <c r="FP374" s="126"/>
      <c r="FZ374" s="126"/>
      <c r="GJ374" s="126"/>
      <c r="GT374" s="126"/>
      <c r="HD374" s="126"/>
      <c r="HN374" s="126"/>
      <c r="HX374" s="126"/>
    </row>
    <row xmlns:x14ac="http://schemas.microsoft.com/office/spreadsheetml/2009/9/ac" r="375" s="3" customFormat="true" x14ac:dyDescent="0.25">
      <c r="A375" s="396"/>
      <c r="B375" s="126"/>
      <c r="L375" s="126"/>
      <c r="V375" s="126"/>
      <c r="AF375" s="126"/>
      <c r="AP375" s="126"/>
      <c r="AZ375" s="126"/>
      <c r="BA375" s="126"/>
      <c r="BB375" s="126"/>
      <c r="BC375" s="126"/>
      <c r="BD375" s="126"/>
      <c r="BE375" s="126"/>
      <c r="BF375" s="126"/>
      <c r="BG375" s="126"/>
      <c r="BJ375" s="126"/>
      <c r="BT375" s="126"/>
      <c r="CD375" s="126"/>
      <c r="CN375" s="126"/>
      <c r="CX375" s="126"/>
      <c r="DH375" s="126"/>
      <c r="DR375" s="126"/>
      <c r="EB375" s="126"/>
      <c r="EL375" s="126"/>
      <c r="EV375" s="126"/>
      <c r="FF375" s="126"/>
      <c r="FP375" s="126"/>
      <c r="FZ375" s="126"/>
      <c r="GJ375" s="126"/>
      <c r="GT375" s="126"/>
      <c r="HD375" s="126"/>
      <c r="HN375" s="126"/>
      <c r="HX375" s="126"/>
    </row>
    <row xmlns:x14ac="http://schemas.microsoft.com/office/spreadsheetml/2009/9/ac" r="376" s="3" customFormat="true" x14ac:dyDescent="0.25">
      <c r="A376" s="396"/>
      <c r="B376" s="126"/>
      <c r="L376" s="126"/>
      <c r="V376" s="126"/>
      <c r="AF376" s="126"/>
      <c r="AP376" s="126"/>
      <c r="AZ376" s="126"/>
      <c r="BA376" s="126"/>
      <c r="BB376" s="126"/>
      <c r="BC376" s="126"/>
      <c r="BD376" s="126"/>
      <c r="BE376" s="126"/>
      <c r="BF376" s="126"/>
      <c r="BG376" s="126"/>
      <c r="BJ376" s="126"/>
      <c r="BT376" s="126"/>
      <c r="CD376" s="126"/>
      <c r="CN376" s="126"/>
      <c r="CX376" s="126"/>
      <c r="DH376" s="126"/>
      <c r="DR376" s="126"/>
      <c r="EB376" s="126"/>
      <c r="EL376" s="126"/>
      <c r="EV376" s="126"/>
      <c r="FF376" s="126"/>
      <c r="FP376" s="126"/>
      <c r="FZ376" s="126"/>
      <c r="GJ376" s="126"/>
      <c r="GT376" s="126"/>
      <c r="HD376" s="126"/>
      <c r="HN376" s="126"/>
      <c r="HX376" s="126"/>
    </row>
    <row xmlns:x14ac="http://schemas.microsoft.com/office/spreadsheetml/2009/9/ac" r="377" s="3" customFormat="true" x14ac:dyDescent="0.25">
      <c r="A377" s="396"/>
      <c r="B377" s="126"/>
      <c r="L377" s="126"/>
      <c r="V377" s="126"/>
      <c r="AF377" s="126"/>
      <c r="AP377" s="126"/>
      <c r="AZ377" s="126"/>
      <c r="BA377" s="126"/>
      <c r="BB377" s="126"/>
      <c r="BC377" s="126"/>
      <c r="BD377" s="126"/>
      <c r="BE377" s="126"/>
      <c r="BF377" s="126"/>
      <c r="BG377" s="126"/>
      <c r="BJ377" s="126"/>
      <c r="BT377" s="126"/>
      <c r="CD377" s="126"/>
      <c r="CN377" s="126"/>
      <c r="CX377" s="126"/>
      <c r="DH377" s="126"/>
      <c r="DR377" s="126"/>
      <c r="EB377" s="126"/>
      <c r="EL377" s="126"/>
      <c r="EV377" s="126"/>
      <c r="FF377" s="126"/>
      <c r="FP377" s="126"/>
      <c r="FZ377" s="126"/>
      <c r="GJ377" s="126"/>
      <c r="GT377" s="126"/>
      <c r="HD377" s="126"/>
      <c r="HN377" s="126"/>
      <c r="HX377" s="126"/>
    </row>
    <row xmlns:x14ac="http://schemas.microsoft.com/office/spreadsheetml/2009/9/ac" r="378" s="3" customFormat="true" x14ac:dyDescent="0.25">
      <c r="A378" s="396"/>
      <c r="B378" s="126"/>
      <c r="L378" s="126"/>
      <c r="V378" s="126"/>
      <c r="AF378" s="126"/>
      <c r="AP378" s="126"/>
      <c r="AZ378" s="126"/>
      <c r="BA378" s="126"/>
      <c r="BB378" s="126"/>
      <c r="BC378" s="126"/>
      <c r="BD378" s="126"/>
      <c r="BE378" s="126"/>
      <c r="BF378" s="126"/>
      <c r="BG378" s="126"/>
      <c r="BJ378" s="126"/>
      <c r="BT378" s="126"/>
      <c r="CD378" s="126"/>
      <c r="CN378" s="126"/>
      <c r="CX378" s="126"/>
      <c r="DH378" s="126"/>
      <c r="DR378" s="126"/>
      <c r="EB378" s="126"/>
      <c r="EL378" s="126"/>
      <c r="EV378" s="126"/>
      <c r="FF378" s="126"/>
      <c r="FP378" s="126"/>
      <c r="FZ378" s="126"/>
      <c r="GJ378" s="126"/>
      <c r="GT378" s="126"/>
      <c r="HD378" s="126"/>
      <c r="HN378" s="126"/>
      <c r="HX378" s="126"/>
    </row>
    <row xmlns:x14ac="http://schemas.microsoft.com/office/spreadsheetml/2009/9/ac" r="379" s="3" customFormat="true" x14ac:dyDescent="0.25">
      <c r="A379" s="396"/>
      <c r="B379" s="126"/>
      <c r="L379" s="126"/>
      <c r="V379" s="126"/>
      <c r="AF379" s="126"/>
      <c r="AP379" s="126"/>
      <c r="AZ379" s="126"/>
      <c r="BA379" s="126"/>
      <c r="BB379" s="126"/>
      <c r="BC379" s="126"/>
      <c r="BD379" s="126"/>
      <c r="BE379" s="126"/>
      <c r="BF379" s="126"/>
      <c r="BG379" s="126"/>
      <c r="BJ379" s="126"/>
      <c r="BT379" s="126"/>
      <c r="CD379" s="126"/>
      <c r="CN379" s="126"/>
      <c r="CX379" s="126"/>
      <c r="DH379" s="126"/>
      <c r="DR379" s="126"/>
      <c r="EB379" s="126"/>
      <c r="EL379" s="126"/>
      <c r="EV379" s="126"/>
      <c r="FF379" s="126"/>
      <c r="FP379" s="126"/>
      <c r="FZ379" s="126"/>
      <c r="GJ379" s="126"/>
      <c r="GT379" s="126"/>
      <c r="HD379" s="126"/>
      <c r="HN379" s="126"/>
      <c r="HX379" s="126"/>
    </row>
    <row xmlns:x14ac="http://schemas.microsoft.com/office/spreadsheetml/2009/9/ac" r="380" s="3" customFormat="true" x14ac:dyDescent="0.25">
      <c r="A380" s="396"/>
      <c r="B380" s="126"/>
      <c r="L380" s="126"/>
      <c r="V380" s="126"/>
      <c r="AF380" s="126"/>
      <c r="AP380" s="126"/>
      <c r="AZ380" s="126"/>
      <c r="BA380" s="126"/>
      <c r="BB380" s="126"/>
      <c r="BC380" s="126"/>
      <c r="BD380" s="126"/>
      <c r="BE380" s="126"/>
      <c r="BF380" s="126"/>
      <c r="BG380" s="126"/>
      <c r="BJ380" s="126"/>
      <c r="BT380" s="126"/>
      <c r="CD380" s="126"/>
      <c r="CN380" s="126"/>
      <c r="CX380" s="126"/>
      <c r="DH380" s="126"/>
      <c r="DR380" s="126"/>
      <c r="EB380" s="126"/>
      <c r="EL380" s="126"/>
      <c r="EV380" s="126"/>
      <c r="FF380" s="126"/>
      <c r="FP380" s="126"/>
      <c r="FZ380" s="126"/>
      <c r="GJ380" s="126"/>
      <c r="GT380" s="126"/>
      <c r="HD380" s="126"/>
      <c r="HN380" s="126"/>
      <c r="HX380" s="126"/>
    </row>
    <row xmlns:x14ac="http://schemas.microsoft.com/office/spreadsheetml/2009/9/ac" r="381" s="3" customFormat="true" x14ac:dyDescent="0.25">
      <c r="A381" s="396"/>
      <c r="B381" s="126"/>
      <c r="L381" s="126"/>
      <c r="V381" s="126"/>
      <c r="AF381" s="126"/>
      <c r="AP381" s="126"/>
      <c r="AZ381" s="126"/>
      <c r="BA381" s="126"/>
      <c r="BB381" s="126"/>
      <c r="BC381" s="126"/>
      <c r="BD381" s="126"/>
      <c r="BE381" s="126"/>
      <c r="BF381" s="126"/>
      <c r="BG381" s="126"/>
      <c r="BJ381" s="126"/>
      <c r="BT381" s="126"/>
      <c r="CD381" s="126"/>
      <c r="CN381" s="126"/>
      <c r="CX381" s="126"/>
      <c r="DH381" s="126"/>
      <c r="DR381" s="126"/>
      <c r="EB381" s="126"/>
      <c r="EL381" s="126"/>
      <c r="EV381" s="126"/>
      <c r="FF381" s="126"/>
      <c r="FP381" s="126"/>
      <c r="FZ381" s="126"/>
      <c r="GJ381" s="126"/>
      <c r="GT381" s="126"/>
      <c r="HD381" s="126"/>
      <c r="HN381" s="126"/>
      <c r="HX381" s="126"/>
    </row>
    <row xmlns:x14ac="http://schemas.microsoft.com/office/spreadsheetml/2009/9/ac" r="382" s="3" customFormat="true" x14ac:dyDescent="0.25">
      <c r="A382" s="396"/>
      <c r="B382" s="126"/>
      <c r="L382" s="126"/>
      <c r="V382" s="126"/>
      <c r="AF382" s="126"/>
      <c r="AP382" s="126"/>
      <c r="AZ382" s="126"/>
      <c r="BA382" s="126"/>
      <c r="BB382" s="126"/>
      <c r="BC382" s="126"/>
      <c r="BD382" s="126"/>
      <c r="BE382" s="126"/>
      <c r="BF382" s="126"/>
      <c r="BG382" s="126"/>
      <c r="BJ382" s="126"/>
      <c r="BT382" s="126"/>
      <c r="CD382" s="126"/>
      <c r="CN382" s="126"/>
      <c r="CX382" s="126"/>
      <c r="DH382" s="126"/>
      <c r="DR382" s="126"/>
      <c r="EB382" s="126"/>
      <c r="EL382" s="126"/>
      <c r="EV382" s="126"/>
      <c r="FF382" s="126"/>
      <c r="FP382" s="126"/>
      <c r="FZ382" s="126"/>
      <c r="GJ382" s="126"/>
      <c r="GT382" s="126"/>
      <c r="HD382" s="126"/>
      <c r="HN382" s="126"/>
      <c r="HX382" s="126"/>
    </row>
    <row xmlns:x14ac="http://schemas.microsoft.com/office/spreadsheetml/2009/9/ac" r="383" s="3" customFormat="true" x14ac:dyDescent="0.25">
      <c r="A383" s="396"/>
      <c r="B383" s="126"/>
      <c r="L383" s="126"/>
      <c r="V383" s="126"/>
      <c r="AF383" s="126"/>
      <c r="AP383" s="126"/>
      <c r="AZ383" s="126"/>
      <c r="BA383" s="126"/>
      <c r="BB383" s="126"/>
      <c r="BC383" s="126"/>
      <c r="BD383" s="126"/>
      <c r="BE383" s="126"/>
      <c r="BF383" s="126"/>
      <c r="BG383" s="126"/>
      <c r="BJ383" s="126"/>
      <c r="BT383" s="126"/>
      <c r="CD383" s="126"/>
      <c r="CN383" s="126"/>
      <c r="CX383" s="126"/>
      <c r="DH383" s="126"/>
      <c r="DR383" s="126"/>
      <c r="EB383" s="126"/>
      <c r="EL383" s="126"/>
      <c r="EV383" s="126"/>
      <c r="FF383" s="126"/>
      <c r="FP383" s="126"/>
      <c r="FZ383" s="126"/>
      <c r="GJ383" s="126"/>
      <c r="GT383" s="126"/>
      <c r="HD383" s="126"/>
      <c r="HN383" s="126"/>
      <c r="HX383" s="126"/>
    </row>
    <row xmlns:x14ac="http://schemas.microsoft.com/office/spreadsheetml/2009/9/ac" r="384" s="3" customFormat="true" x14ac:dyDescent="0.25">
      <c r="A384" s="396"/>
      <c r="B384" s="126"/>
      <c r="L384" s="126"/>
      <c r="V384" s="126"/>
      <c r="AF384" s="126"/>
      <c r="AP384" s="126"/>
      <c r="AZ384" s="126"/>
      <c r="BA384" s="126"/>
      <c r="BB384" s="126"/>
      <c r="BC384" s="126"/>
      <c r="BD384" s="126"/>
      <c r="BE384" s="126"/>
      <c r="BF384" s="126"/>
      <c r="BG384" s="126"/>
      <c r="BJ384" s="126"/>
      <c r="BT384" s="126"/>
      <c r="CD384" s="126"/>
      <c r="CN384" s="126"/>
      <c r="CX384" s="126"/>
      <c r="DH384" s="126"/>
      <c r="DR384" s="126"/>
      <c r="EB384" s="126"/>
      <c r="EL384" s="126"/>
      <c r="EV384" s="126"/>
      <c r="FF384" s="126"/>
      <c r="FP384" s="126"/>
      <c r="FZ384" s="126"/>
      <c r="GJ384" s="126"/>
      <c r="GT384" s="126"/>
      <c r="HD384" s="126"/>
      <c r="HN384" s="126"/>
      <c r="HX384" s="126"/>
    </row>
    <row xmlns:x14ac="http://schemas.microsoft.com/office/spreadsheetml/2009/9/ac" r="385" s="3" customFormat="true" x14ac:dyDescent="0.25">
      <c r="A385" s="396"/>
      <c r="B385" s="126"/>
      <c r="L385" s="126"/>
      <c r="V385" s="126"/>
      <c r="AF385" s="126"/>
      <c r="AP385" s="126"/>
      <c r="AZ385" s="126"/>
      <c r="BA385" s="126"/>
      <c r="BB385" s="126"/>
      <c r="BC385" s="126"/>
      <c r="BD385" s="126"/>
      <c r="BE385" s="126"/>
      <c r="BF385" s="126"/>
      <c r="BG385" s="126"/>
      <c r="BJ385" s="126"/>
      <c r="BT385" s="126"/>
      <c r="CD385" s="126"/>
      <c r="CN385" s="126"/>
      <c r="CX385" s="126"/>
      <c r="DH385" s="126"/>
      <c r="DR385" s="126"/>
      <c r="EB385" s="126"/>
      <c r="EL385" s="126"/>
      <c r="EV385" s="126"/>
      <c r="FF385" s="126"/>
      <c r="FP385" s="126"/>
      <c r="FZ385" s="126"/>
      <c r="GJ385" s="126"/>
      <c r="GT385" s="126"/>
      <c r="HD385" s="126"/>
      <c r="HN385" s="126"/>
      <c r="HX385" s="126"/>
    </row>
    <row xmlns:x14ac="http://schemas.microsoft.com/office/spreadsheetml/2009/9/ac" r="386" s="3" customFormat="true" x14ac:dyDescent="0.25">
      <c r="A386" s="396"/>
      <c r="B386" s="126"/>
      <c r="L386" s="126"/>
      <c r="V386" s="126"/>
      <c r="AF386" s="126"/>
      <c r="AP386" s="126"/>
      <c r="AZ386" s="126"/>
      <c r="BA386" s="126"/>
      <c r="BB386" s="126"/>
      <c r="BC386" s="126"/>
      <c r="BD386" s="126"/>
      <c r="BE386" s="126"/>
      <c r="BF386" s="126"/>
      <c r="BG386" s="126"/>
      <c r="BJ386" s="126"/>
      <c r="BT386" s="126"/>
      <c r="CD386" s="126"/>
      <c r="CN386" s="126"/>
      <c r="CX386" s="126"/>
      <c r="DH386" s="126"/>
      <c r="DR386" s="126"/>
      <c r="EB386" s="126"/>
      <c r="EL386" s="126"/>
      <c r="EV386" s="126"/>
      <c r="FF386" s="126"/>
      <c r="FP386" s="126"/>
      <c r="FZ386" s="126"/>
      <c r="GJ386" s="126"/>
      <c r="GT386" s="126"/>
      <c r="HD386" s="126"/>
      <c r="HN386" s="126"/>
      <c r="HX386" s="126"/>
    </row>
    <row xmlns:x14ac="http://schemas.microsoft.com/office/spreadsheetml/2009/9/ac" r="387" s="3" customFormat="true" x14ac:dyDescent="0.25">
      <c r="A387" s="396"/>
      <c r="B387" s="126"/>
      <c r="L387" s="126"/>
      <c r="V387" s="126"/>
      <c r="AF387" s="126"/>
      <c r="AP387" s="126"/>
      <c r="AZ387" s="126"/>
      <c r="BA387" s="126"/>
      <c r="BB387" s="126"/>
      <c r="BC387" s="126"/>
      <c r="BD387" s="126"/>
      <c r="BE387" s="126"/>
      <c r="BF387" s="126"/>
      <c r="BG387" s="126"/>
      <c r="BJ387" s="126"/>
      <c r="BT387" s="126"/>
      <c r="CD387" s="126"/>
      <c r="CN387" s="126"/>
      <c r="CX387" s="126"/>
      <c r="DH387" s="126"/>
      <c r="DR387" s="126"/>
      <c r="EB387" s="126"/>
      <c r="EL387" s="126"/>
      <c r="EV387" s="126"/>
      <c r="FF387" s="126"/>
      <c r="FP387" s="126"/>
      <c r="FZ387" s="126"/>
      <c r="GJ387" s="126"/>
      <c r="GT387" s="126"/>
      <c r="HD387" s="126"/>
      <c r="HN387" s="126"/>
      <c r="HX387" s="126"/>
    </row>
    <row xmlns:x14ac="http://schemas.microsoft.com/office/spreadsheetml/2009/9/ac" r="388" s="3" customFormat="true" x14ac:dyDescent="0.25">
      <c r="A388" s="396"/>
      <c r="B388" s="126"/>
      <c r="L388" s="126"/>
      <c r="V388" s="126"/>
      <c r="AF388" s="126"/>
      <c r="AP388" s="126"/>
      <c r="AZ388" s="126"/>
      <c r="BA388" s="126"/>
      <c r="BB388" s="126"/>
      <c r="BC388" s="126"/>
      <c r="BD388" s="126"/>
      <c r="BE388" s="126"/>
      <c r="BF388" s="126"/>
      <c r="BG388" s="126"/>
      <c r="BJ388" s="126"/>
      <c r="BT388" s="126"/>
      <c r="CD388" s="126"/>
      <c r="CN388" s="126"/>
      <c r="CX388" s="126"/>
      <c r="DH388" s="126"/>
      <c r="DR388" s="126"/>
      <c r="EB388" s="126"/>
      <c r="EL388" s="126"/>
      <c r="EV388" s="126"/>
      <c r="FF388" s="126"/>
      <c r="FP388" s="126"/>
      <c r="FZ388" s="126"/>
      <c r="GJ388" s="126"/>
      <c r="GT388" s="126"/>
      <c r="HD388" s="126"/>
      <c r="HN388" s="126"/>
      <c r="HX388" s="126"/>
    </row>
    <row xmlns:x14ac="http://schemas.microsoft.com/office/spreadsheetml/2009/9/ac" r="389" s="3" customFormat="true" x14ac:dyDescent="0.25">
      <c r="A389" s="396"/>
      <c r="B389" s="126"/>
      <c r="L389" s="126"/>
      <c r="V389" s="126"/>
      <c r="AF389" s="126"/>
      <c r="AP389" s="126"/>
      <c r="AZ389" s="126"/>
      <c r="BA389" s="126"/>
      <c r="BB389" s="126"/>
      <c r="BC389" s="126"/>
      <c r="BD389" s="126"/>
      <c r="BE389" s="126"/>
      <c r="BF389" s="126"/>
      <c r="BG389" s="126"/>
      <c r="BJ389" s="126"/>
      <c r="BT389" s="126"/>
      <c r="CD389" s="126"/>
      <c r="CN389" s="126"/>
      <c r="CX389" s="126"/>
      <c r="DH389" s="126"/>
      <c r="DR389" s="126"/>
      <c r="EB389" s="126"/>
      <c r="EL389" s="126"/>
      <c r="EV389" s="126"/>
      <c r="FF389" s="126"/>
      <c r="FP389" s="126"/>
      <c r="FZ389" s="126"/>
      <c r="GJ389" s="126"/>
      <c r="GT389" s="126"/>
      <c r="HD389" s="126"/>
      <c r="HN389" s="126"/>
      <c r="HX389" s="126"/>
    </row>
    <row xmlns:x14ac="http://schemas.microsoft.com/office/spreadsheetml/2009/9/ac" r="390" s="3" customFormat="true" x14ac:dyDescent="0.25">
      <c r="A390" s="396"/>
      <c r="B390" s="126"/>
      <c r="L390" s="126"/>
      <c r="V390" s="126"/>
      <c r="AF390" s="126"/>
      <c r="AP390" s="126"/>
      <c r="AZ390" s="126"/>
      <c r="BA390" s="126"/>
      <c r="BB390" s="126"/>
      <c r="BC390" s="126"/>
      <c r="BD390" s="126"/>
      <c r="BE390" s="126"/>
      <c r="BF390" s="126"/>
      <c r="BG390" s="126"/>
      <c r="BJ390" s="126"/>
      <c r="BT390" s="126"/>
      <c r="CD390" s="126"/>
      <c r="CN390" s="126"/>
      <c r="CX390" s="126"/>
      <c r="DH390" s="126"/>
      <c r="DR390" s="126"/>
      <c r="EB390" s="126"/>
      <c r="EL390" s="126"/>
      <c r="EV390" s="126"/>
      <c r="FF390" s="126"/>
      <c r="FP390" s="126"/>
      <c r="FZ390" s="126"/>
      <c r="GJ390" s="126"/>
      <c r="GT390" s="126"/>
      <c r="HD390" s="126"/>
      <c r="HN390" s="126"/>
      <c r="HX390" s="126"/>
    </row>
    <row xmlns:x14ac="http://schemas.microsoft.com/office/spreadsheetml/2009/9/ac" r="391" s="3" customFormat="true" x14ac:dyDescent="0.25">
      <c r="A391" s="396"/>
      <c r="B391" s="126"/>
      <c r="L391" s="126"/>
      <c r="V391" s="126"/>
      <c r="AF391" s="126"/>
      <c r="AP391" s="126"/>
      <c r="AZ391" s="126"/>
      <c r="BA391" s="126"/>
      <c r="BB391" s="126"/>
      <c r="BC391" s="126"/>
      <c r="BD391" s="126"/>
      <c r="BE391" s="126"/>
      <c r="BF391" s="126"/>
      <c r="BG391" s="126"/>
      <c r="BJ391" s="126"/>
      <c r="BT391" s="126"/>
      <c r="CD391" s="126"/>
      <c r="CN391" s="126"/>
      <c r="CX391" s="126"/>
      <c r="DH391" s="126"/>
      <c r="DR391" s="126"/>
      <c r="EB391" s="126"/>
      <c r="EL391" s="126"/>
      <c r="EV391" s="126"/>
      <c r="FF391" s="126"/>
      <c r="FP391" s="126"/>
      <c r="FZ391" s="126"/>
      <c r="GJ391" s="126"/>
      <c r="GT391" s="126"/>
      <c r="HD391" s="126"/>
      <c r="HN391" s="126"/>
      <c r="HX391" s="126"/>
    </row>
    <row xmlns:x14ac="http://schemas.microsoft.com/office/spreadsheetml/2009/9/ac" r="392" s="3" customFormat="true" x14ac:dyDescent="0.25">
      <c r="A392" s="396"/>
      <c r="B392" s="126"/>
      <c r="L392" s="126"/>
      <c r="V392" s="126"/>
      <c r="AF392" s="126"/>
      <c r="AP392" s="126"/>
      <c r="AZ392" s="126"/>
      <c r="BA392" s="126"/>
      <c r="BB392" s="126"/>
      <c r="BC392" s="126"/>
      <c r="BD392" s="126"/>
      <c r="BE392" s="126"/>
      <c r="BF392" s="126"/>
      <c r="BG392" s="126"/>
      <c r="BJ392" s="126"/>
      <c r="BT392" s="126"/>
      <c r="CD392" s="126"/>
      <c r="CN392" s="126"/>
      <c r="CX392" s="126"/>
      <c r="DH392" s="126"/>
      <c r="DR392" s="126"/>
      <c r="EB392" s="126"/>
      <c r="EL392" s="126"/>
      <c r="EV392" s="126"/>
      <c r="FF392" s="126"/>
      <c r="FP392" s="126"/>
      <c r="FZ392" s="126"/>
      <c r="GJ392" s="126"/>
      <c r="GT392" s="126"/>
      <c r="HD392" s="126"/>
      <c r="HN392" s="126"/>
      <c r="HX392" s="126"/>
    </row>
    <row xmlns:x14ac="http://schemas.microsoft.com/office/spreadsheetml/2009/9/ac" r="393" s="3" customFormat="true" x14ac:dyDescent="0.25">
      <c r="A393" s="396"/>
      <c r="B393" s="126"/>
      <c r="L393" s="126"/>
      <c r="V393" s="126"/>
      <c r="AF393" s="126"/>
      <c r="AP393" s="126"/>
      <c r="AZ393" s="126"/>
      <c r="BA393" s="126"/>
      <c r="BB393" s="126"/>
      <c r="BC393" s="126"/>
      <c r="BD393" s="126"/>
      <c r="BE393" s="126"/>
      <c r="BF393" s="126"/>
      <c r="BG393" s="126"/>
      <c r="BJ393" s="126"/>
      <c r="BT393" s="126"/>
      <c r="CD393" s="126"/>
      <c r="CN393" s="126"/>
      <c r="CX393" s="126"/>
      <c r="DH393" s="126"/>
      <c r="DR393" s="126"/>
      <c r="EB393" s="126"/>
      <c r="EL393" s="126"/>
      <c r="EV393" s="126"/>
      <c r="FF393" s="126"/>
      <c r="FP393" s="126"/>
      <c r="FZ393" s="126"/>
      <c r="GJ393" s="126"/>
      <c r="GT393" s="126"/>
      <c r="HD393" s="126"/>
      <c r="HN393" s="126"/>
      <c r="HX393" s="126"/>
    </row>
    <row xmlns:x14ac="http://schemas.microsoft.com/office/spreadsheetml/2009/9/ac" r="394" s="3" customFormat="true" x14ac:dyDescent="0.25">
      <c r="A394" s="396"/>
      <c r="B394" s="126"/>
      <c r="L394" s="126"/>
      <c r="V394" s="126"/>
      <c r="AF394" s="126"/>
      <c r="AP394" s="126"/>
      <c r="AZ394" s="126"/>
      <c r="BA394" s="126"/>
      <c r="BB394" s="126"/>
      <c r="BC394" s="126"/>
      <c r="BD394" s="126"/>
      <c r="BE394" s="126"/>
      <c r="BF394" s="126"/>
      <c r="BG394" s="126"/>
      <c r="BJ394" s="126"/>
      <c r="BT394" s="126"/>
      <c r="CD394" s="126"/>
      <c r="CN394" s="126"/>
      <c r="CX394" s="126"/>
      <c r="DH394" s="126"/>
      <c r="DR394" s="126"/>
      <c r="EB394" s="126"/>
      <c r="EL394" s="126"/>
      <c r="EV394" s="126"/>
      <c r="FF394" s="126"/>
      <c r="FP394" s="126"/>
      <c r="FZ394" s="126"/>
      <c r="GJ394" s="126"/>
      <c r="GT394" s="126"/>
      <c r="HD394" s="126"/>
      <c r="HN394" s="126"/>
      <c r="HX394" s="126"/>
    </row>
    <row xmlns:x14ac="http://schemas.microsoft.com/office/spreadsheetml/2009/9/ac" r="395" s="3" customFormat="true" x14ac:dyDescent="0.25">
      <c r="A395" s="396"/>
      <c r="B395" s="126"/>
      <c r="L395" s="126"/>
      <c r="V395" s="126"/>
      <c r="AF395" s="126"/>
      <c r="AP395" s="126"/>
      <c r="AZ395" s="126"/>
      <c r="BA395" s="126"/>
      <c r="BB395" s="126"/>
      <c r="BC395" s="126"/>
      <c r="BD395" s="126"/>
      <c r="BE395" s="126"/>
      <c r="BF395" s="126"/>
      <c r="BG395" s="126"/>
      <c r="BJ395" s="126"/>
      <c r="BT395" s="126"/>
      <c r="CD395" s="126"/>
      <c r="CN395" s="126"/>
      <c r="CX395" s="126"/>
      <c r="DH395" s="126"/>
      <c r="DR395" s="126"/>
      <c r="EB395" s="126"/>
      <c r="EL395" s="126"/>
      <c r="EV395" s="126"/>
      <c r="FF395" s="126"/>
      <c r="FP395" s="126"/>
      <c r="FZ395" s="126"/>
      <c r="GJ395" s="126"/>
      <c r="GT395" s="126"/>
      <c r="HD395" s="126"/>
      <c r="HN395" s="126"/>
      <c r="HX395" s="126"/>
    </row>
    <row xmlns:x14ac="http://schemas.microsoft.com/office/spreadsheetml/2009/9/ac" r="396" s="3" customFormat="true" x14ac:dyDescent="0.25">
      <c r="A396" s="396"/>
      <c r="B396" s="126"/>
      <c r="L396" s="126"/>
      <c r="V396" s="126"/>
      <c r="AF396" s="126"/>
      <c r="AP396" s="126"/>
      <c r="AZ396" s="126"/>
      <c r="BA396" s="126"/>
      <c r="BB396" s="126"/>
      <c r="BC396" s="126"/>
      <c r="BD396" s="126"/>
      <c r="BE396" s="126"/>
      <c r="BF396" s="126"/>
      <c r="BG396" s="126"/>
      <c r="BJ396" s="126"/>
      <c r="BT396" s="126"/>
      <c r="CD396" s="126"/>
      <c r="CN396" s="126"/>
      <c r="CX396" s="126"/>
      <c r="DH396" s="126"/>
      <c r="DR396" s="126"/>
      <c r="EB396" s="126"/>
      <c r="EL396" s="126"/>
      <c r="EV396" s="126"/>
      <c r="FF396" s="126"/>
      <c r="FP396" s="126"/>
      <c r="FZ396" s="126"/>
      <c r="GJ396" s="126"/>
      <c r="GT396" s="126"/>
      <c r="HD396" s="126"/>
      <c r="HN396" s="126"/>
      <c r="HX396" s="126"/>
    </row>
    <row xmlns:x14ac="http://schemas.microsoft.com/office/spreadsheetml/2009/9/ac" r="397" s="3" customFormat="true" x14ac:dyDescent="0.25">
      <c r="A397" s="396"/>
      <c r="B397" s="126"/>
      <c r="L397" s="126"/>
      <c r="V397" s="126"/>
      <c r="AF397" s="126"/>
      <c r="AP397" s="126"/>
      <c r="AZ397" s="126"/>
      <c r="BA397" s="126"/>
      <c r="BB397" s="126"/>
      <c r="BC397" s="126"/>
      <c r="BD397" s="126"/>
      <c r="BE397" s="126"/>
      <c r="BF397" s="126"/>
      <c r="BG397" s="126"/>
      <c r="BJ397" s="126"/>
      <c r="BT397" s="126"/>
      <c r="CD397" s="126"/>
      <c r="CN397" s="126"/>
      <c r="CX397" s="126"/>
      <c r="DH397" s="126"/>
      <c r="DR397" s="126"/>
      <c r="EB397" s="126"/>
      <c r="EL397" s="126"/>
      <c r="EV397" s="126"/>
      <c r="FF397" s="126"/>
      <c r="FP397" s="126"/>
      <c r="FZ397" s="126"/>
      <c r="GJ397" s="126"/>
      <c r="GT397" s="126"/>
      <c r="HD397" s="126"/>
      <c r="HN397" s="126"/>
      <c r="HX397" s="126"/>
    </row>
    <row xmlns:x14ac="http://schemas.microsoft.com/office/spreadsheetml/2009/9/ac" r="398" s="3" customFormat="true" x14ac:dyDescent="0.25">
      <c r="A398" s="396"/>
      <c r="B398" s="126"/>
      <c r="L398" s="126"/>
      <c r="V398" s="126"/>
      <c r="AF398" s="126"/>
      <c r="AP398" s="126"/>
      <c r="AZ398" s="126"/>
      <c r="BA398" s="126"/>
      <c r="BB398" s="126"/>
      <c r="BC398" s="126"/>
      <c r="BD398" s="126"/>
      <c r="BE398" s="126"/>
      <c r="BF398" s="126"/>
      <c r="BG398" s="126"/>
      <c r="BJ398" s="126"/>
      <c r="BT398" s="126"/>
      <c r="CD398" s="126"/>
      <c r="CN398" s="126"/>
      <c r="CX398" s="126"/>
      <c r="DH398" s="126"/>
      <c r="DR398" s="126"/>
      <c r="EB398" s="126"/>
      <c r="EL398" s="126"/>
      <c r="EV398" s="126"/>
      <c r="FF398" s="126"/>
      <c r="FP398" s="126"/>
      <c r="FZ398" s="126"/>
      <c r="GJ398" s="126"/>
      <c r="GT398" s="126"/>
      <c r="HD398" s="126"/>
      <c r="HN398" s="126"/>
      <c r="HX398" s="126"/>
    </row>
    <row xmlns:x14ac="http://schemas.microsoft.com/office/spreadsheetml/2009/9/ac" r="399" s="3" customFormat="true" x14ac:dyDescent="0.25">
      <c r="A399" s="396"/>
      <c r="B399" s="126"/>
      <c r="L399" s="126"/>
      <c r="V399" s="126"/>
      <c r="AF399" s="126"/>
      <c r="AP399" s="126"/>
      <c r="AZ399" s="126"/>
      <c r="BA399" s="126"/>
      <c r="BB399" s="126"/>
      <c r="BC399" s="126"/>
      <c r="BD399" s="126"/>
      <c r="BE399" s="126"/>
      <c r="BF399" s="126"/>
      <c r="BG399" s="126"/>
      <c r="BJ399" s="126"/>
      <c r="BT399" s="126"/>
      <c r="CD399" s="126"/>
      <c r="CN399" s="126"/>
      <c r="CX399" s="126"/>
      <c r="DH399" s="126"/>
      <c r="DR399" s="126"/>
      <c r="EB399" s="126"/>
      <c r="EL399" s="126"/>
      <c r="EV399" s="126"/>
      <c r="FF399" s="126"/>
      <c r="FP399" s="126"/>
      <c r="FZ399" s="126"/>
      <c r="GJ399" s="126"/>
      <c r="GT399" s="126"/>
      <c r="HD399" s="126"/>
      <c r="HN399" s="126"/>
      <c r="HX399" s="126"/>
    </row>
    <row xmlns:x14ac="http://schemas.microsoft.com/office/spreadsheetml/2009/9/ac" r="400" s="3" customFormat="true" x14ac:dyDescent="0.25">
      <c r="A400" s="396"/>
      <c r="B400" s="126"/>
      <c r="L400" s="126"/>
      <c r="V400" s="126"/>
      <c r="AF400" s="126"/>
      <c r="AP400" s="126"/>
      <c r="AZ400" s="126"/>
      <c r="BA400" s="126"/>
      <c r="BB400" s="126"/>
      <c r="BC400" s="126"/>
      <c r="BD400" s="126"/>
      <c r="BE400" s="126"/>
      <c r="BF400" s="126"/>
      <c r="BG400" s="126"/>
      <c r="BJ400" s="126"/>
      <c r="BT400" s="126"/>
      <c r="CD400" s="126"/>
      <c r="CN400" s="126"/>
      <c r="CX400" s="126"/>
      <c r="DH400" s="126"/>
      <c r="DR400" s="126"/>
      <c r="EB400" s="126"/>
      <c r="EL400" s="126"/>
      <c r="EV400" s="126"/>
      <c r="FF400" s="126"/>
      <c r="FP400" s="126"/>
      <c r="FZ400" s="126"/>
      <c r="GJ400" s="126"/>
      <c r="GT400" s="126"/>
      <c r="HD400" s="126"/>
      <c r="HN400" s="126"/>
      <c r="HX400" s="126"/>
    </row>
    <row xmlns:x14ac="http://schemas.microsoft.com/office/spreadsheetml/2009/9/ac" r="401" s="3" customFormat="true" x14ac:dyDescent="0.25">
      <c r="A401" s="396"/>
      <c r="B401" s="126"/>
      <c r="L401" s="126"/>
      <c r="V401" s="126"/>
      <c r="AF401" s="126"/>
      <c r="AP401" s="126"/>
      <c r="AZ401" s="126"/>
      <c r="BA401" s="126"/>
      <c r="BB401" s="126"/>
      <c r="BC401" s="126"/>
      <c r="BD401" s="126"/>
      <c r="BE401" s="126"/>
      <c r="BF401" s="126"/>
      <c r="BG401" s="126"/>
      <c r="BJ401" s="126"/>
      <c r="BT401" s="126"/>
      <c r="CD401" s="126"/>
      <c r="CN401" s="126"/>
      <c r="CX401" s="126"/>
      <c r="DH401" s="126"/>
      <c r="DR401" s="126"/>
      <c r="EB401" s="126"/>
      <c r="EL401" s="126"/>
      <c r="EV401" s="126"/>
      <c r="FF401" s="126"/>
      <c r="FP401" s="126"/>
      <c r="FZ401" s="126"/>
      <c r="GJ401" s="126"/>
      <c r="GT401" s="126"/>
      <c r="HD401" s="126"/>
      <c r="HN401" s="126"/>
      <c r="HX401" s="126"/>
    </row>
    <row xmlns:x14ac="http://schemas.microsoft.com/office/spreadsheetml/2009/9/ac" r="402" s="3" customFormat="true" x14ac:dyDescent="0.25">
      <c r="A402" s="396"/>
      <c r="B402" s="126"/>
      <c r="L402" s="126"/>
      <c r="V402" s="126"/>
      <c r="AF402" s="126"/>
      <c r="AP402" s="126"/>
      <c r="AZ402" s="126"/>
      <c r="BA402" s="126"/>
      <c r="BB402" s="126"/>
      <c r="BC402" s="126"/>
      <c r="BD402" s="126"/>
      <c r="BE402" s="126"/>
      <c r="BF402" s="126"/>
      <c r="BG402" s="126"/>
      <c r="BJ402" s="126"/>
      <c r="BT402" s="126"/>
      <c r="CD402" s="126"/>
      <c r="CN402" s="126"/>
      <c r="CX402" s="126"/>
      <c r="DH402" s="126"/>
      <c r="DR402" s="126"/>
      <c r="EB402" s="126"/>
      <c r="EL402" s="126"/>
      <c r="EV402" s="126"/>
      <c r="FF402" s="126"/>
      <c r="FP402" s="126"/>
      <c r="FZ402" s="126"/>
      <c r="GJ402" s="126"/>
      <c r="GT402" s="126"/>
      <c r="HD402" s="126"/>
      <c r="HN402" s="126"/>
      <c r="HX402" s="126"/>
    </row>
    <row xmlns:x14ac="http://schemas.microsoft.com/office/spreadsheetml/2009/9/ac" r="403" s="3" customFormat="true" x14ac:dyDescent="0.25">
      <c r="A403" s="396"/>
      <c r="B403" s="126"/>
      <c r="L403" s="126"/>
      <c r="V403" s="126"/>
      <c r="AF403" s="126"/>
      <c r="AP403" s="126"/>
      <c r="AZ403" s="126"/>
      <c r="BA403" s="126"/>
      <c r="BB403" s="126"/>
      <c r="BC403" s="126"/>
      <c r="BD403" s="126"/>
      <c r="BE403" s="126"/>
      <c r="BF403" s="126"/>
      <c r="BG403" s="126"/>
      <c r="BJ403" s="126"/>
      <c r="BT403" s="126"/>
      <c r="CD403" s="126"/>
      <c r="CN403" s="126"/>
      <c r="CX403" s="126"/>
      <c r="DH403" s="126"/>
      <c r="DR403" s="126"/>
      <c r="EB403" s="126"/>
      <c r="EL403" s="126"/>
      <c r="EV403" s="126"/>
      <c r="FF403" s="126"/>
      <c r="FP403" s="126"/>
      <c r="FZ403" s="126"/>
      <c r="GJ403" s="126"/>
      <c r="GT403" s="126"/>
      <c r="HD403" s="126"/>
      <c r="HN403" s="126"/>
      <c r="HX403" s="126"/>
    </row>
    <row xmlns:x14ac="http://schemas.microsoft.com/office/spreadsheetml/2009/9/ac" r="404" s="3" customFormat="true" x14ac:dyDescent="0.25">
      <c r="A404" s="396"/>
      <c r="B404" s="126"/>
      <c r="L404" s="126"/>
      <c r="V404" s="126"/>
      <c r="AF404" s="126"/>
      <c r="AP404" s="126"/>
      <c r="AZ404" s="126"/>
      <c r="BA404" s="126"/>
      <c r="BB404" s="126"/>
      <c r="BC404" s="126"/>
      <c r="BD404" s="126"/>
      <c r="BE404" s="126"/>
      <c r="BF404" s="126"/>
      <c r="BG404" s="126"/>
      <c r="BJ404" s="126"/>
      <c r="BT404" s="126"/>
      <c r="CD404" s="126"/>
      <c r="CN404" s="126"/>
      <c r="CX404" s="126"/>
      <c r="DH404" s="126"/>
      <c r="DR404" s="126"/>
      <c r="EB404" s="126"/>
      <c r="EL404" s="126"/>
      <c r="EV404" s="126"/>
      <c r="FF404" s="126"/>
      <c r="FP404" s="126"/>
      <c r="FZ404" s="126"/>
      <c r="GJ404" s="126"/>
      <c r="GT404" s="126"/>
      <c r="HD404" s="126"/>
      <c r="HN404" s="126"/>
      <c r="HX404" s="126"/>
    </row>
    <row xmlns:x14ac="http://schemas.microsoft.com/office/spreadsheetml/2009/9/ac" r="405" s="3" customFormat="true" x14ac:dyDescent="0.25">
      <c r="A405" s="396"/>
      <c r="B405" s="126"/>
      <c r="L405" s="126"/>
      <c r="V405" s="126"/>
      <c r="AF405" s="126"/>
      <c r="AP405" s="126"/>
      <c r="AZ405" s="126"/>
      <c r="BA405" s="126"/>
      <c r="BB405" s="126"/>
      <c r="BC405" s="126"/>
      <c r="BD405" s="126"/>
      <c r="BE405" s="126"/>
      <c r="BF405" s="126"/>
      <c r="BG405" s="126"/>
      <c r="BJ405" s="126"/>
      <c r="BT405" s="126"/>
      <c r="CD405" s="126"/>
      <c r="CN405" s="126"/>
      <c r="CX405" s="126"/>
      <c r="DH405" s="126"/>
      <c r="DR405" s="126"/>
      <c r="EB405" s="126"/>
      <c r="EL405" s="126"/>
      <c r="EV405" s="126"/>
      <c r="FF405" s="126"/>
      <c r="FP405" s="126"/>
      <c r="FZ405" s="126"/>
      <c r="GJ405" s="126"/>
      <c r="GT405" s="126"/>
      <c r="HD405" s="126"/>
      <c r="HN405" s="126"/>
      <c r="HX405" s="126"/>
    </row>
    <row xmlns:x14ac="http://schemas.microsoft.com/office/spreadsheetml/2009/9/ac" r="406" s="3" customFormat="true" x14ac:dyDescent="0.25">
      <c r="A406" s="396"/>
      <c r="B406" s="126"/>
      <c r="L406" s="126"/>
      <c r="V406" s="126"/>
      <c r="AF406" s="126"/>
      <c r="AP406" s="126"/>
      <c r="AZ406" s="126"/>
      <c r="BA406" s="126"/>
      <c r="BB406" s="126"/>
      <c r="BC406" s="126"/>
      <c r="BD406" s="126"/>
      <c r="BE406" s="126"/>
      <c r="BF406" s="126"/>
      <c r="BG406" s="126"/>
      <c r="BJ406" s="126"/>
      <c r="BT406" s="126"/>
      <c r="CD406" s="126"/>
      <c r="CN406" s="126"/>
      <c r="CX406" s="126"/>
      <c r="DH406" s="126"/>
      <c r="DR406" s="126"/>
      <c r="EB406" s="126"/>
      <c r="EL406" s="126"/>
      <c r="EV406" s="126"/>
      <c r="FF406" s="126"/>
      <c r="FP406" s="126"/>
      <c r="FZ406" s="126"/>
      <c r="GJ406" s="126"/>
      <c r="GT406" s="126"/>
      <c r="HD406" s="126"/>
      <c r="HN406" s="126"/>
      <c r="HX406" s="126"/>
    </row>
    <row xmlns:x14ac="http://schemas.microsoft.com/office/spreadsheetml/2009/9/ac" r="407" s="3" customFormat="true" x14ac:dyDescent="0.25">
      <c r="A407" s="396"/>
      <c r="B407" s="126"/>
      <c r="L407" s="126"/>
      <c r="V407" s="126"/>
      <c r="AF407" s="126"/>
      <c r="AP407" s="126"/>
      <c r="AZ407" s="126"/>
      <c r="BA407" s="126"/>
      <c r="BB407" s="126"/>
      <c r="BC407" s="126"/>
      <c r="BD407" s="126"/>
      <c r="BE407" s="126"/>
      <c r="BF407" s="126"/>
      <c r="BG407" s="126"/>
      <c r="BJ407" s="126"/>
      <c r="BT407" s="126"/>
      <c r="CD407" s="126"/>
      <c r="CN407" s="126"/>
      <c r="CX407" s="126"/>
      <c r="DH407" s="126"/>
      <c r="DR407" s="126"/>
      <c r="EB407" s="126"/>
      <c r="EL407" s="126"/>
      <c r="EV407" s="126"/>
      <c r="FF407" s="126"/>
      <c r="FP407" s="126"/>
      <c r="FZ407" s="126"/>
      <c r="GJ407" s="126"/>
      <c r="GT407" s="126"/>
      <c r="HD407" s="126"/>
      <c r="HN407" s="126"/>
      <c r="HX407" s="126"/>
    </row>
    <row xmlns:x14ac="http://schemas.microsoft.com/office/spreadsheetml/2009/9/ac" r="408" s="3" customFormat="true" x14ac:dyDescent="0.25">
      <c r="A408" s="396"/>
      <c r="B408" s="126"/>
      <c r="L408" s="126"/>
      <c r="V408" s="126"/>
      <c r="AF408" s="126"/>
      <c r="AP408" s="126"/>
      <c r="AZ408" s="126"/>
      <c r="BA408" s="126"/>
      <c r="BB408" s="126"/>
      <c r="BC408" s="126"/>
      <c r="BD408" s="126"/>
      <c r="BE408" s="126"/>
      <c r="BF408" s="126"/>
      <c r="BG408" s="126"/>
      <c r="BJ408" s="126"/>
      <c r="BT408" s="126"/>
      <c r="CD408" s="126"/>
      <c r="CN408" s="126"/>
      <c r="CX408" s="126"/>
      <c r="DH408" s="126"/>
      <c r="DR408" s="126"/>
      <c r="EB408" s="126"/>
      <c r="EL408" s="126"/>
      <c r="EV408" s="126"/>
      <c r="FF408" s="126"/>
      <c r="FP408" s="126"/>
      <c r="FZ408" s="126"/>
      <c r="GJ408" s="126"/>
      <c r="GT408" s="126"/>
      <c r="HD408" s="126"/>
      <c r="HN408" s="126"/>
      <c r="HX408" s="126"/>
    </row>
    <row xmlns:x14ac="http://schemas.microsoft.com/office/spreadsheetml/2009/9/ac" r="409" s="3" customFormat="true" x14ac:dyDescent="0.25">
      <c r="A409" s="396"/>
      <c r="B409" s="126"/>
      <c r="L409" s="126"/>
      <c r="V409" s="126"/>
      <c r="AF409" s="126"/>
      <c r="AP409" s="126"/>
      <c r="AZ409" s="126"/>
      <c r="BA409" s="126"/>
      <c r="BB409" s="126"/>
      <c r="BC409" s="126"/>
      <c r="BD409" s="126"/>
      <c r="BE409" s="126"/>
      <c r="BF409" s="126"/>
      <c r="BG409" s="126"/>
      <c r="BJ409" s="126"/>
      <c r="BT409" s="126"/>
      <c r="CD409" s="126"/>
      <c r="CN409" s="126"/>
      <c r="CX409" s="126"/>
      <c r="DH409" s="126"/>
      <c r="DR409" s="126"/>
      <c r="EB409" s="126"/>
      <c r="EL409" s="126"/>
      <c r="EV409" s="126"/>
      <c r="FF409" s="126"/>
      <c r="FP409" s="126"/>
      <c r="FZ409" s="126"/>
      <c r="GJ409" s="126"/>
      <c r="GT409" s="126"/>
      <c r="HD409" s="126"/>
      <c r="HN409" s="126"/>
      <c r="HX409" s="126"/>
    </row>
    <row xmlns:x14ac="http://schemas.microsoft.com/office/spreadsheetml/2009/9/ac" r="410" s="3" customFormat="true" x14ac:dyDescent="0.25">
      <c r="A410" s="396"/>
      <c r="B410" s="126"/>
      <c r="L410" s="126"/>
      <c r="V410" s="126"/>
      <c r="AF410" s="126"/>
      <c r="AP410" s="126"/>
      <c r="AZ410" s="126"/>
      <c r="BA410" s="126"/>
      <c r="BB410" s="126"/>
      <c r="BC410" s="126"/>
      <c r="BD410" s="126"/>
      <c r="BE410" s="126"/>
      <c r="BF410" s="126"/>
      <c r="BG410" s="126"/>
      <c r="BJ410" s="126"/>
      <c r="BT410" s="126"/>
      <c r="CD410" s="126"/>
      <c r="CN410" s="126"/>
      <c r="CX410" s="126"/>
      <c r="DH410" s="126"/>
      <c r="DR410" s="126"/>
      <c r="EB410" s="126"/>
      <c r="EL410" s="126"/>
      <c r="EV410" s="126"/>
      <c r="FF410" s="126"/>
      <c r="FP410" s="126"/>
      <c r="FZ410" s="126"/>
      <c r="GJ410" s="126"/>
      <c r="GT410" s="126"/>
      <c r="HD410" s="126"/>
      <c r="HN410" s="126"/>
      <c r="HX410" s="126"/>
    </row>
    <row xmlns:x14ac="http://schemas.microsoft.com/office/spreadsheetml/2009/9/ac" r="411" s="3" customFormat="true" x14ac:dyDescent="0.25">
      <c r="A411" s="396"/>
      <c r="B411" s="126"/>
      <c r="L411" s="126"/>
      <c r="V411" s="126"/>
      <c r="AF411" s="126"/>
      <c r="AP411" s="126"/>
      <c r="AZ411" s="126"/>
      <c r="BA411" s="126"/>
      <c r="BB411" s="126"/>
      <c r="BC411" s="126"/>
      <c r="BD411" s="126"/>
      <c r="BE411" s="126"/>
      <c r="BF411" s="126"/>
      <c r="BG411" s="126"/>
      <c r="BJ411" s="126"/>
      <c r="BT411" s="126"/>
      <c r="CD411" s="126"/>
      <c r="CN411" s="126"/>
      <c r="CX411" s="126"/>
      <c r="DH411" s="126"/>
      <c r="DR411" s="126"/>
      <c r="EB411" s="126"/>
      <c r="EL411" s="126"/>
      <c r="EV411" s="126"/>
      <c r="FF411" s="126"/>
      <c r="FP411" s="126"/>
      <c r="FZ411" s="126"/>
      <c r="GJ411" s="126"/>
      <c r="GT411" s="126"/>
      <c r="HD411" s="126"/>
      <c r="HN411" s="126"/>
      <c r="HX411" s="126"/>
    </row>
    <row xmlns:x14ac="http://schemas.microsoft.com/office/spreadsheetml/2009/9/ac" r="412" s="3" customFormat="true" x14ac:dyDescent="0.25">
      <c r="A412" s="396"/>
      <c r="B412" s="126"/>
      <c r="L412" s="126"/>
      <c r="V412" s="126"/>
      <c r="AF412" s="126"/>
      <c r="AP412" s="126"/>
      <c r="AZ412" s="126"/>
      <c r="BA412" s="126"/>
      <c r="BB412" s="126"/>
      <c r="BC412" s="126"/>
      <c r="BD412" s="126"/>
      <c r="BE412" s="126"/>
      <c r="BF412" s="126"/>
      <c r="BG412" s="126"/>
      <c r="BJ412" s="126"/>
      <c r="BT412" s="126"/>
      <c r="CD412" s="126"/>
      <c r="CN412" s="126"/>
      <c r="CX412" s="126"/>
      <c r="DH412" s="126"/>
      <c r="DR412" s="126"/>
      <c r="EB412" s="126"/>
      <c r="EL412" s="126"/>
      <c r="EV412" s="126"/>
      <c r="FF412" s="126"/>
      <c r="FP412" s="126"/>
      <c r="FZ412" s="126"/>
      <c r="GJ412" s="126"/>
      <c r="GT412" s="126"/>
      <c r="HD412" s="126"/>
      <c r="HN412" s="126"/>
      <c r="HX412" s="126"/>
    </row>
    <row xmlns:x14ac="http://schemas.microsoft.com/office/spreadsheetml/2009/9/ac" r="413" s="3" customFormat="true" x14ac:dyDescent="0.25">
      <c r="A413" s="396"/>
      <c r="B413" s="126"/>
      <c r="L413" s="126"/>
      <c r="V413" s="126"/>
      <c r="AF413" s="126"/>
      <c r="AP413" s="126"/>
      <c r="AZ413" s="126"/>
      <c r="BA413" s="126"/>
      <c r="BB413" s="126"/>
      <c r="BC413" s="126"/>
      <c r="BD413" s="126"/>
      <c r="BE413" s="126"/>
      <c r="BF413" s="126"/>
      <c r="BG413" s="126"/>
      <c r="BJ413" s="126"/>
      <c r="BT413" s="126"/>
      <c r="CD413" s="126"/>
      <c r="CN413" s="126"/>
      <c r="CX413" s="126"/>
      <c r="DH413" s="126"/>
      <c r="DR413" s="126"/>
      <c r="EB413" s="126"/>
      <c r="EL413" s="126"/>
      <c r="EV413" s="126"/>
      <c r="FF413" s="126"/>
      <c r="FP413" s="126"/>
      <c r="FZ413" s="126"/>
      <c r="GJ413" s="126"/>
      <c r="GT413" s="126"/>
      <c r="HD413" s="126"/>
      <c r="HN413" s="126"/>
      <c r="HX413" s="126"/>
    </row>
    <row xmlns:x14ac="http://schemas.microsoft.com/office/spreadsheetml/2009/9/ac" r="414" s="3" customFormat="true" x14ac:dyDescent="0.25">
      <c r="A414" s="396"/>
      <c r="B414" s="126"/>
      <c r="L414" s="126"/>
      <c r="V414" s="126"/>
      <c r="AF414" s="126"/>
      <c r="AP414" s="126"/>
      <c r="AZ414" s="126"/>
      <c r="BA414" s="126"/>
      <c r="BB414" s="126"/>
      <c r="BC414" s="126"/>
      <c r="BD414" s="126"/>
      <c r="BE414" s="126"/>
      <c r="BF414" s="126"/>
      <c r="BG414" s="126"/>
      <c r="BJ414" s="126"/>
      <c r="BT414" s="126"/>
      <c r="CD414" s="126"/>
      <c r="CN414" s="126"/>
      <c r="CX414" s="126"/>
      <c r="DH414" s="126"/>
      <c r="DR414" s="126"/>
      <c r="EB414" s="126"/>
      <c r="EL414" s="126"/>
      <c r="EV414" s="126"/>
      <c r="FF414" s="126"/>
      <c r="FP414" s="126"/>
      <c r="FZ414" s="126"/>
      <c r="GJ414" s="126"/>
      <c r="GT414" s="126"/>
      <c r="HD414" s="126"/>
      <c r="HN414" s="126"/>
      <c r="HX414" s="126"/>
    </row>
    <row xmlns:x14ac="http://schemas.microsoft.com/office/spreadsheetml/2009/9/ac" r="415" s="3" customFormat="true" x14ac:dyDescent="0.25">
      <c r="A415" s="396"/>
      <c r="B415" s="126"/>
      <c r="L415" s="126"/>
      <c r="V415" s="126"/>
      <c r="AF415" s="126"/>
      <c r="AP415" s="126"/>
      <c r="AZ415" s="126"/>
      <c r="BA415" s="126"/>
      <c r="BB415" s="126"/>
      <c r="BC415" s="126"/>
      <c r="BD415" s="126"/>
      <c r="BE415" s="126"/>
      <c r="BF415" s="126"/>
      <c r="BG415" s="126"/>
      <c r="BJ415" s="126"/>
      <c r="BT415" s="126"/>
      <c r="CD415" s="126"/>
      <c r="CN415" s="126"/>
      <c r="CX415" s="126"/>
      <c r="DH415" s="126"/>
      <c r="DR415" s="126"/>
      <c r="EB415" s="126"/>
      <c r="EL415" s="126"/>
      <c r="EV415" s="126"/>
      <c r="FF415" s="126"/>
      <c r="FP415" s="126"/>
      <c r="FZ415" s="126"/>
      <c r="GJ415" s="126"/>
      <c r="GT415" s="126"/>
      <c r="HD415" s="126"/>
      <c r="HN415" s="126"/>
      <c r="HX415" s="126"/>
    </row>
    <row xmlns:x14ac="http://schemas.microsoft.com/office/spreadsheetml/2009/9/ac" r="416" s="3" customFormat="true" x14ac:dyDescent="0.25">
      <c r="A416" s="396"/>
      <c r="B416" s="126"/>
      <c r="L416" s="126"/>
      <c r="V416" s="126"/>
      <c r="AF416" s="126"/>
      <c r="AP416" s="126"/>
      <c r="AZ416" s="126"/>
      <c r="BA416" s="126"/>
      <c r="BB416" s="126"/>
      <c r="BC416" s="126"/>
      <c r="BD416" s="126"/>
      <c r="BE416" s="126"/>
      <c r="BF416" s="126"/>
      <c r="BG416" s="126"/>
      <c r="BJ416" s="126"/>
      <c r="BT416" s="126"/>
      <c r="CD416" s="126"/>
      <c r="CN416" s="126"/>
      <c r="CX416" s="126"/>
      <c r="DH416" s="126"/>
      <c r="DR416" s="126"/>
      <c r="EB416" s="126"/>
      <c r="EL416" s="126"/>
      <c r="EV416" s="126"/>
      <c r="FF416" s="126"/>
      <c r="FP416" s="126"/>
      <c r="FZ416" s="126"/>
      <c r="GJ416" s="126"/>
      <c r="GT416" s="126"/>
      <c r="HD416" s="126"/>
      <c r="HN416" s="126"/>
      <c r="HX416" s="126"/>
    </row>
    <row xmlns:x14ac="http://schemas.microsoft.com/office/spreadsheetml/2009/9/ac" r="417" s="3" customFormat="true" x14ac:dyDescent="0.25">
      <c r="A417" s="396"/>
      <c r="B417" s="126"/>
      <c r="L417" s="126"/>
      <c r="V417" s="126"/>
      <c r="AF417" s="126"/>
      <c r="AP417" s="126"/>
      <c r="AZ417" s="126"/>
      <c r="BA417" s="126"/>
      <c r="BB417" s="126"/>
      <c r="BC417" s="126"/>
      <c r="BD417" s="126"/>
      <c r="BE417" s="126"/>
      <c r="BF417" s="126"/>
      <c r="BG417" s="126"/>
      <c r="BJ417" s="126"/>
      <c r="BT417" s="126"/>
      <c r="CD417" s="126"/>
      <c r="CN417" s="126"/>
      <c r="CX417" s="126"/>
      <c r="DH417" s="126"/>
      <c r="DR417" s="126"/>
      <c r="EB417" s="126"/>
      <c r="EL417" s="126"/>
      <c r="EV417" s="126"/>
      <c r="FF417" s="126"/>
      <c r="FP417" s="126"/>
      <c r="FZ417" s="126"/>
      <c r="GJ417" s="126"/>
      <c r="GT417" s="126"/>
      <c r="HD417" s="126"/>
      <c r="HN417" s="126"/>
      <c r="HX417" s="126"/>
    </row>
    <row xmlns:x14ac="http://schemas.microsoft.com/office/spreadsheetml/2009/9/ac" r="418" s="3" customFormat="true" x14ac:dyDescent="0.25">
      <c r="A418" s="396"/>
      <c r="B418" s="126"/>
      <c r="L418" s="126"/>
      <c r="V418" s="126"/>
      <c r="AF418" s="126"/>
      <c r="AP418" s="126"/>
      <c r="AZ418" s="126"/>
      <c r="BA418" s="126"/>
      <c r="BB418" s="126"/>
      <c r="BC418" s="126"/>
      <c r="BD418" s="126"/>
      <c r="BE418" s="126"/>
      <c r="BF418" s="126"/>
      <c r="BG418" s="126"/>
      <c r="BJ418" s="126"/>
      <c r="BT418" s="126"/>
      <c r="CD418" s="126"/>
      <c r="CN418" s="126"/>
      <c r="CX418" s="126"/>
      <c r="DH418" s="126"/>
      <c r="DR418" s="126"/>
      <c r="EB418" s="126"/>
      <c r="EL418" s="126"/>
      <c r="EV418" s="126"/>
      <c r="FF418" s="126"/>
      <c r="FP418" s="126"/>
      <c r="FZ418" s="126"/>
      <c r="GJ418" s="126"/>
      <c r="GT418" s="126"/>
      <c r="HD418" s="126"/>
      <c r="HN418" s="126"/>
      <c r="HX418" s="126"/>
    </row>
    <row xmlns:x14ac="http://schemas.microsoft.com/office/spreadsheetml/2009/9/ac" r="419" s="3" customFormat="true" x14ac:dyDescent="0.25">
      <c r="A419" s="396"/>
      <c r="B419" s="126"/>
      <c r="L419" s="126"/>
      <c r="V419" s="126"/>
      <c r="AF419" s="126"/>
      <c r="AP419" s="126"/>
      <c r="AZ419" s="126"/>
      <c r="BA419" s="126"/>
      <c r="BB419" s="126"/>
      <c r="BC419" s="126"/>
      <c r="BD419" s="126"/>
      <c r="BE419" s="126"/>
      <c r="BF419" s="126"/>
      <c r="BG419" s="126"/>
      <c r="BJ419" s="126"/>
      <c r="BT419" s="126"/>
      <c r="CD419" s="126"/>
      <c r="CN419" s="126"/>
      <c r="CX419" s="126"/>
      <c r="DH419" s="126"/>
      <c r="DR419" s="126"/>
      <c r="EB419" s="126"/>
      <c r="EL419" s="126"/>
      <c r="EV419" s="126"/>
      <c r="FF419" s="126"/>
      <c r="FP419" s="126"/>
      <c r="FZ419" s="126"/>
      <c r="GJ419" s="126"/>
      <c r="GT419" s="126"/>
      <c r="HD419" s="126"/>
      <c r="HN419" s="126"/>
      <c r="HX419" s="126"/>
    </row>
    <row xmlns:x14ac="http://schemas.microsoft.com/office/spreadsheetml/2009/9/ac" r="420" s="3" customFormat="true" x14ac:dyDescent="0.25">
      <c r="A420" s="396"/>
      <c r="B420" s="126"/>
      <c r="L420" s="126"/>
      <c r="V420" s="126"/>
      <c r="AF420" s="126"/>
      <c r="AP420" s="126"/>
      <c r="AZ420" s="126"/>
      <c r="BA420" s="126"/>
      <c r="BB420" s="126"/>
      <c r="BC420" s="126"/>
      <c r="BD420" s="126"/>
      <c r="BE420" s="126"/>
      <c r="BF420" s="126"/>
      <c r="BG420" s="126"/>
      <c r="BJ420" s="126"/>
      <c r="BT420" s="126"/>
      <c r="CD420" s="126"/>
      <c r="CN420" s="126"/>
      <c r="CX420" s="126"/>
      <c r="DH420" s="126"/>
      <c r="DR420" s="126"/>
      <c r="EB420" s="126"/>
      <c r="EL420" s="126"/>
      <c r="EV420" s="126"/>
      <c r="FF420" s="126"/>
      <c r="FP420" s="126"/>
      <c r="FZ420" s="126"/>
      <c r="GJ420" s="126"/>
      <c r="GT420" s="126"/>
      <c r="HD420" s="126"/>
      <c r="HN420" s="126"/>
      <c r="HX420" s="126"/>
    </row>
    <row xmlns:x14ac="http://schemas.microsoft.com/office/spreadsheetml/2009/9/ac" r="421" s="3" customFormat="true" x14ac:dyDescent="0.25">
      <c r="A421" s="396"/>
      <c r="B421" s="126"/>
      <c r="L421" s="126"/>
      <c r="V421" s="126"/>
      <c r="AF421" s="126"/>
      <c r="AP421" s="126"/>
      <c r="AZ421" s="126"/>
      <c r="BA421" s="126"/>
      <c r="BB421" s="126"/>
      <c r="BC421" s="126"/>
      <c r="BD421" s="126"/>
      <c r="BE421" s="126"/>
      <c r="BF421" s="126"/>
      <c r="BG421" s="126"/>
      <c r="BJ421" s="126"/>
      <c r="BT421" s="126"/>
      <c r="CD421" s="126"/>
      <c r="CN421" s="126"/>
      <c r="CX421" s="126"/>
      <c r="DH421" s="126"/>
      <c r="DR421" s="126"/>
      <c r="EB421" s="126"/>
      <c r="EL421" s="126"/>
      <c r="EV421" s="126"/>
      <c r="FF421" s="126"/>
      <c r="FP421" s="126"/>
      <c r="FZ421" s="126"/>
      <c r="GJ421" s="126"/>
      <c r="GT421" s="126"/>
      <c r="HD421" s="126"/>
      <c r="HN421" s="126"/>
      <c r="HX421" s="126"/>
    </row>
    <row xmlns:x14ac="http://schemas.microsoft.com/office/spreadsheetml/2009/9/ac" r="422" s="3" customFormat="true" x14ac:dyDescent="0.25">
      <c r="A422" s="396"/>
      <c r="B422" s="126"/>
      <c r="L422" s="126"/>
      <c r="V422" s="126"/>
      <c r="AF422" s="126"/>
      <c r="AP422" s="126"/>
      <c r="AZ422" s="126"/>
      <c r="BA422" s="126"/>
      <c r="BB422" s="126"/>
      <c r="BC422" s="126"/>
      <c r="BD422" s="126"/>
      <c r="BE422" s="126"/>
      <c r="BF422" s="126"/>
      <c r="BG422" s="126"/>
      <c r="BJ422" s="126"/>
      <c r="BT422" s="126"/>
      <c r="CD422" s="126"/>
      <c r="CN422" s="126"/>
      <c r="CX422" s="126"/>
      <c r="DH422" s="126"/>
      <c r="DR422" s="126"/>
      <c r="EB422" s="126"/>
      <c r="EL422" s="126"/>
      <c r="EV422" s="126"/>
      <c r="FF422" s="126"/>
      <c r="FP422" s="126"/>
      <c r="FZ422" s="126"/>
      <c r="GJ422" s="126"/>
      <c r="GT422" s="126"/>
      <c r="HD422" s="126"/>
      <c r="HN422" s="126"/>
      <c r="HX422" s="126"/>
    </row>
    <row xmlns:x14ac="http://schemas.microsoft.com/office/spreadsheetml/2009/9/ac" r="423" s="3" customFormat="true" x14ac:dyDescent="0.25">
      <c r="A423" s="396"/>
      <c r="B423" s="126"/>
      <c r="L423" s="126"/>
      <c r="V423" s="126"/>
      <c r="AF423" s="126"/>
      <c r="AP423" s="126"/>
      <c r="AZ423" s="126"/>
      <c r="BA423" s="126"/>
      <c r="BB423" s="126"/>
      <c r="BC423" s="126"/>
      <c r="BD423" s="126"/>
      <c r="BE423" s="126"/>
      <c r="BF423" s="126"/>
      <c r="BG423" s="126"/>
      <c r="BJ423" s="126"/>
      <c r="BT423" s="126"/>
      <c r="CD423" s="126"/>
      <c r="CN423" s="126"/>
      <c r="CX423" s="126"/>
      <c r="DH423" s="126"/>
      <c r="DR423" s="126"/>
      <c r="EB423" s="126"/>
      <c r="EL423" s="126"/>
      <c r="EV423" s="126"/>
      <c r="FF423" s="126"/>
      <c r="FP423" s="126"/>
      <c r="FZ423" s="126"/>
      <c r="GJ423" s="126"/>
      <c r="GT423" s="126"/>
      <c r="HD423" s="126"/>
      <c r="HN423" s="126"/>
      <c r="HX423" s="126"/>
    </row>
    <row xmlns:x14ac="http://schemas.microsoft.com/office/spreadsheetml/2009/9/ac" r="424" s="3" customFormat="true" x14ac:dyDescent="0.25">
      <c r="A424" s="396"/>
      <c r="B424" s="126"/>
      <c r="L424" s="126"/>
      <c r="V424" s="126"/>
      <c r="AF424" s="126"/>
      <c r="AP424" s="126"/>
      <c r="AZ424" s="126"/>
      <c r="BA424" s="126"/>
      <c r="BB424" s="126"/>
      <c r="BC424" s="126"/>
      <c r="BD424" s="126"/>
      <c r="BE424" s="126"/>
      <c r="BF424" s="126"/>
      <c r="BG424" s="126"/>
      <c r="BJ424" s="126"/>
      <c r="BT424" s="126"/>
      <c r="CD424" s="126"/>
      <c r="CN424" s="126"/>
      <c r="CX424" s="126"/>
      <c r="DH424" s="126"/>
      <c r="DR424" s="126"/>
      <c r="EB424" s="126"/>
      <c r="EL424" s="126"/>
      <c r="EV424" s="126"/>
      <c r="FF424" s="126"/>
      <c r="FP424" s="126"/>
      <c r="FZ424" s="126"/>
      <c r="GJ424" s="126"/>
      <c r="GT424" s="126"/>
      <c r="HD424" s="126"/>
      <c r="HN424" s="126"/>
      <c r="HX424" s="126"/>
    </row>
    <row xmlns:x14ac="http://schemas.microsoft.com/office/spreadsheetml/2009/9/ac" r="425" s="3" customFormat="true" x14ac:dyDescent="0.25">
      <c r="A425" s="396"/>
      <c r="B425" s="126"/>
      <c r="L425" s="126"/>
      <c r="V425" s="126"/>
      <c r="AF425" s="126"/>
      <c r="AP425" s="126"/>
      <c r="AZ425" s="126"/>
      <c r="BA425" s="126"/>
      <c r="BB425" s="126"/>
      <c r="BC425" s="126"/>
      <c r="BD425" s="126"/>
      <c r="BE425" s="126"/>
      <c r="BF425" s="126"/>
      <c r="BG425" s="126"/>
      <c r="BJ425" s="126"/>
      <c r="BT425" s="126"/>
      <c r="CD425" s="126"/>
      <c r="CN425" s="126"/>
      <c r="CX425" s="126"/>
      <c r="DH425" s="126"/>
      <c r="DR425" s="126"/>
      <c r="EB425" s="126"/>
      <c r="EL425" s="126"/>
      <c r="EV425" s="126"/>
      <c r="FF425" s="126"/>
      <c r="FP425" s="126"/>
      <c r="FZ425" s="126"/>
      <c r="GJ425" s="126"/>
      <c r="GT425" s="126"/>
      <c r="HD425" s="126"/>
      <c r="HN425" s="126"/>
      <c r="HX425" s="126"/>
    </row>
    <row xmlns:x14ac="http://schemas.microsoft.com/office/spreadsheetml/2009/9/ac" r="426" s="3" customFormat="true" x14ac:dyDescent="0.25">
      <c r="A426" s="396"/>
      <c r="B426" s="126"/>
      <c r="L426" s="126"/>
      <c r="V426" s="126"/>
      <c r="AF426" s="126"/>
      <c r="AP426" s="126"/>
      <c r="AZ426" s="126"/>
      <c r="BA426" s="126"/>
      <c r="BB426" s="126"/>
      <c r="BC426" s="126"/>
      <c r="BD426" s="126"/>
      <c r="BE426" s="126"/>
      <c r="BF426" s="126"/>
      <c r="BG426" s="126"/>
      <c r="BJ426" s="126"/>
      <c r="BT426" s="126"/>
      <c r="CD426" s="126"/>
      <c r="CN426" s="126"/>
      <c r="CX426" s="126"/>
      <c r="DH426" s="126"/>
      <c r="DR426" s="126"/>
      <c r="EB426" s="126"/>
      <c r="EL426" s="126"/>
      <c r="EV426" s="126"/>
      <c r="FF426" s="126"/>
      <c r="FP426" s="126"/>
      <c r="FZ426" s="126"/>
      <c r="GJ426" s="126"/>
      <c r="GT426" s="126"/>
      <c r="HD426" s="126"/>
      <c r="HN426" s="126"/>
      <c r="HX426" s="126"/>
    </row>
    <row xmlns:x14ac="http://schemas.microsoft.com/office/spreadsheetml/2009/9/ac" r="427" s="3" customFormat="true" x14ac:dyDescent="0.25">
      <c r="A427" s="396"/>
      <c r="B427" s="126"/>
      <c r="L427" s="126"/>
      <c r="V427" s="126"/>
      <c r="AF427" s="126"/>
      <c r="AP427" s="126"/>
      <c r="AZ427" s="126"/>
      <c r="BA427" s="126"/>
      <c r="BB427" s="126"/>
      <c r="BC427" s="126"/>
      <c r="BD427" s="126"/>
      <c r="BE427" s="126"/>
      <c r="BF427" s="126"/>
      <c r="BG427" s="126"/>
      <c r="BJ427" s="126"/>
      <c r="BT427" s="126"/>
      <c r="CD427" s="126"/>
      <c r="CN427" s="126"/>
      <c r="CX427" s="126"/>
      <c r="DH427" s="126"/>
      <c r="DR427" s="126"/>
      <c r="EB427" s="126"/>
      <c r="EL427" s="126"/>
      <c r="EV427" s="126"/>
      <c r="FF427" s="126"/>
      <c r="FP427" s="126"/>
      <c r="FZ427" s="126"/>
      <c r="GJ427" s="126"/>
      <c r="GT427" s="126"/>
      <c r="HD427" s="126"/>
      <c r="HN427" s="126"/>
      <c r="HX427" s="126"/>
    </row>
    <row xmlns:x14ac="http://schemas.microsoft.com/office/spreadsheetml/2009/9/ac" r="428" s="3" customFormat="true" x14ac:dyDescent="0.25">
      <c r="A428" s="396"/>
      <c r="B428" s="126"/>
      <c r="L428" s="126"/>
      <c r="V428" s="126"/>
      <c r="AF428" s="126"/>
      <c r="AP428" s="126"/>
      <c r="AZ428" s="126"/>
      <c r="BA428" s="126"/>
      <c r="BB428" s="126"/>
      <c r="BC428" s="126"/>
      <c r="BD428" s="126"/>
      <c r="BE428" s="126"/>
      <c r="BF428" s="126"/>
      <c r="BG428" s="126"/>
      <c r="BJ428" s="126"/>
      <c r="BT428" s="126"/>
      <c r="CD428" s="126"/>
      <c r="CN428" s="126"/>
      <c r="CX428" s="126"/>
      <c r="DH428" s="126"/>
      <c r="DR428" s="126"/>
      <c r="EB428" s="126"/>
      <c r="EL428" s="126"/>
      <c r="EV428" s="126"/>
      <c r="FF428" s="126"/>
      <c r="FP428" s="126"/>
      <c r="FZ428" s="126"/>
      <c r="GJ428" s="126"/>
      <c r="GT428" s="126"/>
      <c r="HD428" s="126"/>
      <c r="HN428" s="126"/>
      <c r="HX428" s="126"/>
    </row>
    <row xmlns:x14ac="http://schemas.microsoft.com/office/spreadsheetml/2009/9/ac" r="429" s="3" customFormat="true" x14ac:dyDescent="0.25">
      <c r="A429" s="396"/>
      <c r="B429" s="126"/>
      <c r="L429" s="126"/>
      <c r="V429" s="126"/>
      <c r="AF429" s="126"/>
      <c r="AP429" s="126"/>
      <c r="AZ429" s="126"/>
      <c r="BA429" s="126"/>
      <c r="BB429" s="126"/>
      <c r="BC429" s="126"/>
      <c r="BD429" s="126"/>
      <c r="BE429" s="126"/>
      <c r="BF429" s="126"/>
      <c r="BG429" s="126"/>
      <c r="BJ429" s="126"/>
      <c r="BT429" s="126"/>
      <c r="CD429" s="126"/>
      <c r="CN429" s="126"/>
      <c r="CX429" s="126"/>
      <c r="DH429" s="126"/>
      <c r="DR429" s="126"/>
      <c r="EB429" s="126"/>
      <c r="EL429" s="126"/>
      <c r="EV429" s="126"/>
      <c r="FF429" s="126"/>
      <c r="FP429" s="126"/>
      <c r="FZ429" s="126"/>
      <c r="GJ429" s="126"/>
      <c r="GT429" s="126"/>
      <c r="HD429" s="126"/>
      <c r="HN429" s="126"/>
      <c r="HX429" s="126"/>
    </row>
    <row xmlns:x14ac="http://schemas.microsoft.com/office/spreadsheetml/2009/9/ac" r="430" s="3" customFormat="true" x14ac:dyDescent="0.25">
      <c r="A430" s="396"/>
      <c r="B430" s="126"/>
      <c r="L430" s="126"/>
      <c r="V430" s="126"/>
      <c r="AF430" s="126"/>
      <c r="AP430" s="126"/>
      <c r="AZ430" s="126"/>
      <c r="BA430" s="126"/>
      <c r="BB430" s="126"/>
      <c r="BC430" s="126"/>
      <c r="BD430" s="126"/>
      <c r="BE430" s="126"/>
      <c r="BF430" s="126"/>
      <c r="BG430" s="126"/>
      <c r="BJ430" s="126"/>
      <c r="BT430" s="126"/>
      <c r="CD430" s="126"/>
      <c r="CN430" s="126"/>
      <c r="CX430" s="126"/>
      <c r="DH430" s="126"/>
      <c r="DR430" s="126"/>
      <c r="EB430" s="126"/>
      <c r="EL430" s="126"/>
      <c r="EV430" s="126"/>
      <c r="FF430" s="126"/>
      <c r="FP430" s="126"/>
      <c r="FZ430" s="126"/>
      <c r="GJ430" s="126"/>
      <c r="GT430" s="126"/>
      <c r="HD430" s="126"/>
      <c r="HN430" s="126"/>
      <c r="HX430" s="126"/>
    </row>
    <row xmlns:x14ac="http://schemas.microsoft.com/office/spreadsheetml/2009/9/ac" r="431" s="3" customFormat="true" x14ac:dyDescent="0.25">
      <c r="A431" s="396"/>
      <c r="B431" s="126"/>
      <c r="L431" s="126"/>
      <c r="V431" s="126"/>
      <c r="AF431" s="126"/>
      <c r="AP431" s="126"/>
      <c r="AZ431" s="126"/>
      <c r="BA431" s="126"/>
      <c r="BB431" s="126"/>
      <c r="BC431" s="126"/>
      <c r="BD431" s="126"/>
      <c r="BE431" s="126"/>
      <c r="BF431" s="126"/>
      <c r="BG431" s="126"/>
      <c r="BJ431" s="126"/>
      <c r="BT431" s="126"/>
      <c r="CD431" s="126"/>
      <c r="CN431" s="126"/>
      <c r="CX431" s="126"/>
      <c r="DH431" s="126"/>
      <c r="DR431" s="126"/>
      <c r="EB431" s="126"/>
      <c r="EL431" s="126"/>
      <c r="EV431" s="126"/>
      <c r="FF431" s="126"/>
      <c r="FP431" s="126"/>
      <c r="FZ431" s="126"/>
      <c r="GJ431" s="126"/>
      <c r="GT431" s="126"/>
      <c r="HD431" s="126"/>
      <c r="HN431" s="126"/>
      <c r="HX431" s="126"/>
    </row>
    <row xmlns:x14ac="http://schemas.microsoft.com/office/spreadsheetml/2009/9/ac" r="432" s="3" customFormat="true" x14ac:dyDescent="0.25">
      <c r="A432" s="396"/>
      <c r="B432" s="126"/>
      <c r="L432" s="126"/>
      <c r="V432" s="126"/>
      <c r="AF432" s="126"/>
      <c r="AP432" s="126"/>
      <c r="AZ432" s="126"/>
      <c r="BA432" s="126"/>
      <c r="BB432" s="126"/>
      <c r="BC432" s="126"/>
      <c r="BD432" s="126"/>
      <c r="BE432" s="126"/>
      <c r="BF432" s="126"/>
      <c r="BG432" s="126"/>
      <c r="BJ432" s="126"/>
      <c r="BT432" s="126"/>
      <c r="CD432" s="126"/>
      <c r="CN432" s="126"/>
      <c r="CX432" s="126"/>
      <c r="DH432" s="126"/>
      <c r="DR432" s="126"/>
      <c r="EB432" s="126"/>
      <c r="EL432" s="126"/>
      <c r="EV432" s="126"/>
      <c r="FF432" s="126"/>
      <c r="FP432" s="126"/>
      <c r="FZ432" s="126"/>
      <c r="GJ432" s="126"/>
      <c r="GT432" s="126"/>
      <c r="HD432" s="126"/>
      <c r="HN432" s="126"/>
      <c r="HX432" s="126"/>
    </row>
    <row xmlns:x14ac="http://schemas.microsoft.com/office/spreadsheetml/2009/9/ac" r="433" s="3" customFormat="true" x14ac:dyDescent="0.25">
      <c r="A433" s="396"/>
      <c r="B433" s="126"/>
      <c r="L433" s="126"/>
      <c r="V433" s="126"/>
      <c r="AF433" s="126"/>
      <c r="AP433" s="126"/>
      <c r="AZ433" s="126"/>
      <c r="BA433" s="126"/>
      <c r="BB433" s="126"/>
      <c r="BC433" s="126"/>
      <c r="BD433" s="126"/>
      <c r="BE433" s="126"/>
      <c r="BF433" s="126"/>
      <c r="BG433" s="126"/>
      <c r="BJ433" s="126"/>
      <c r="BT433" s="126"/>
      <c r="CD433" s="126"/>
      <c r="CN433" s="126"/>
      <c r="CX433" s="126"/>
      <c r="DH433" s="126"/>
      <c r="DR433" s="126"/>
      <c r="EB433" s="126"/>
      <c r="EL433" s="126"/>
      <c r="EV433" s="126"/>
      <c r="FF433" s="126"/>
      <c r="FP433" s="126"/>
      <c r="FZ433" s="126"/>
      <c r="GJ433" s="126"/>
      <c r="GT433" s="126"/>
      <c r="HD433" s="126"/>
      <c r="HN433" s="126"/>
      <c r="HX433" s="126"/>
    </row>
    <row xmlns:x14ac="http://schemas.microsoft.com/office/spreadsheetml/2009/9/ac" r="434" s="3" customFormat="true" x14ac:dyDescent="0.25">
      <c r="A434" s="396"/>
      <c r="B434" s="126"/>
      <c r="L434" s="126"/>
      <c r="V434" s="126"/>
      <c r="AF434" s="126"/>
      <c r="AP434" s="126"/>
      <c r="AZ434" s="126"/>
      <c r="BA434" s="126"/>
      <c r="BB434" s="126"/>
      <c r="BC434" s="126"/>
      <c r="BD434" s="126"/>
      <c r="BE434" s="126"/>
      <c r="BF434" s="126"/>
      <c r="BG434" s="126"/>
      <c r="BJ434" s="126"/>
      <c r="BT434" s="126"/>
      <c r="CD434" s="126"/>
      <c r="CN434" s="126"/>
      <c r="CX434" s="126"/>
      <c r="DH434" s="126"/>
      <c r="DR434" s="126"/>
      <c r="EB434" s="126"/>
      <c r="EL434" s="126"/>
      <c r="EV434" s="126"/>
      <c r="FF434" s="126"/>
      <c r="FP434" s="126"/>
      <c r="FZ434" s="126"/>
      <c r="GJ434" s="126"/>
      <c r="GT434" s="126"/>
      <c r="HD434" s="126"/>
      <c r="HN434" s="126"/>
      <c r="HX434" s="126"/>
    </row>
    <row xmlns:x14ac="http://schemas.microsoft.com/office/spreadsheetml/2009/9/ac" r="435" s="3" customFormat="true" x14ac:dyDescent="0.25">
      <c r="A435" s="396"/>
      <c r="B435" s="126"/>
      <c r="L435" s="126"/>
      <c r="V435" s="126"/>
      <c r="AF435" s="126"/>
      <c r="AP435" s="126"/>
      <c r="AZ435" s="126"/>
      <c r="BA435" s="126"/>
      <c r="BB435" s="126"/>
      <c r="BC435" s="126"/>
      <c r="BD435" s="126"/>
      <c r="BE435" s="126"/>
      <c r="BF435" s="126"/>
      <c r="BG435" s="126"/>
      <c r="BJ435" s="126"/>
      <c r="BT435" s="126"/>
      <c r="CD435" s="126"/>
      <c r="CN435" s="126"/>
      <c r="CX435" s="126"/>
      <c r="DH435" s="126"/>
      <c r="DR435" s="126"/>
      <c r="EB435" s="126"/>
      <c r="EL435" s="126"/>
      <c r="EV435" s="126"/>
      <c r="FF435" s="126"/>
      <c r="FP435" s="126"/>
      <c r="FZ435" s="126"/>
      <c r="GJ435" s="126"/>
      <c r="GT435" s="126"/>
      <c r="HD435" s="126"/>
      <c r="HN435" s="126"/>
      <c r="HX435" s="126"/>
    </row>
    <row xmlns:x14ac="http://schemas.microsoft.com/office/spreadsheetml/2009/9/ac" r="436" s="3" customFormat="true" x14ac:dyDescent="0.25">
      <c r="A436" s="396"/>
      <c r="B436" s="126"/>
      <c r="L436" s="126"/>
      <c r="V436" s="126"/>
      <c r="AF436" s="126"/>
      <c r="AP436" s="126"/>
      <c r="AZ436" s="126"/>
      <c r="BA436" s="126"/>
      <c r="BB436" s="126"/>
      <c r="BC436" s="126"/>
      <c r="BD436" s="126"/>
      <c r="BE436" s="126"/>
      <c r="BF436" s="126"/>
      <c r="BG436" s="126"/>
      <c r="BJ436" s="126"/>
      <c r="BT436" s="126"/>
      <c r="CD436" s="126"/>
      <c r="CN436" s="126"/>
      <c r="CX436" s="126"/>
      <c r="DH436" s="126"/>
      <c r="DR436" s="126"/>
      <c r="EB436" s="126"/>
      <c r="EL436" s="126"/>
      <c r="EV436" s="126"/>
      <c r="FF436" s="126"/>
      <c r="FP436" s="126"/>
      <c r="FZ436" s="126"/>
      <c r="GJ436" s="126"/>
      <c r="GT436" s="126"/>
      <c r="HD436" s="126"/>
      <c r="HN436" s="126"/>
      <c r="HX436" s="126"/>
    </row>
    <row xmlns:x14ac="http://schemas.microsoft.com/office/spreadsheetml/2009/9/ac" r="437" s="3" customFormat="true" x14ac:dyDescent="0.25">
      <c r="A437" s="396"/>
      <c r="B437" s="126"/>
      <c r="L437" s="126"/>
      <c r="V437" s="126"/>
      <c r="AF437" s="126"/>
      <c r="AP437" s="126"/>
      <c r="AZ437" s="126"/>
      <c r="BA437" s="126"/>
      <c r="BB437" s="126"/>
      <c r="BC437" s="126"/>
      <c r="BD437" s="126"/>
      <c r="BE437" s="126"/>
      <c r="BF437" s="126"/>
      <c r="BG437" s="126"/>
      <c r="BJ437" s="126"/>
      <c r="BT437" s="126"/>
      <c r="CD437" s="126"/>
      <c r="CN437" s="126"/>
      <c r="CX437" s="126"/>
      <c r="DH437" s="126"/>
      <c r="DR437" s="126"/>
      <c r="EB437" s="126"/>
      <c r="EL437" s="126"/>
      <c r="EV437" s="126"/>
      <c r="FF437" s="126"/>
      <c r="FP437" s="126"/>
      <c r="FZ437" s="126"/>
      <c r="GJ437" s="126"/>
      <c r="GT437" s="126"/>
      <c r="HD437" s="126"/>
      <c r="HN437" s="126"/>
      <c r="HX437" s="126"/>
    </row>
    <row xmlns:x14ac="http://schemas.microsoft.com/office/spreadsheetml/2009/9/ac" r="438" s="3" customFormat="true" x14ac:dyDescent="0.25">
      <c r="A438" s="396"/>
      <c r="B438" s="126"/>
      <c r="L438" s="126"/>
      <c r="V438" s="126"/>
      <c r="AF438" s="126"/>
      <c r="AP438" s="126"/>
      <c r="AZ438" s="126"/>
      <c r="BA438" s="126"/>
      <c r="BB438" s="126"/>
      <c r="BC438" s="126"/>
      <c r="BD438" s="126"/>
      <c r="BE438" s="126"/>
      <c r="BF438" s="126"/>
      <c r="BG438" s="126"/>
      <c r="BJ438" s="126"/>
      <c r="BT438" s="126"/>
      <c r="CD438" s="126"/>
      <c r="CN438" s="126"/>
      <c r="CX438" s="126"/>
      <c r="DH438" s="126"/>
      <c r="DR438" s="126"/>
      <c r="EB438" s="126"/>
      <c r="EL438" s="126"/>
      <c r="EV438" s="126"/>
      <c r="FF438" s="126"/>
      <c r="FP438" s="126"/>
      <c r="FZ438" s="126"/>
      <c r="GJ438" s="126"/>
      <c r="GT438" s="126"/>
      <c r="HD438" s="126"/>
      <c r="HN438" s="126"/>
      <c r="HX438" s="126"/>
    </row>
    <row xmlns:x14ac="http://schemas.microsoft.com/office/spreadsheetml/2009/9/ac" r="439" s="3" customFormat="true" x14ac:dyDescent="0.25">
      <c r="A439" s="396"/>
      <c r="B439" s="126"/>
      <c r="L439" s="126"/>
      <c r="V439" s="126"/>
      <c r="AF439" s="126"/>
      <c r="AP439" s="126"/>
      <c r="AZ439" s="126"/>
      <c r="BA439" s="126"/>
      <c r="BB439" s="126"/>
      <c r="BC439" s="126"/>
      <c r="BD439" s="126"/>
      <c r="BE439" s="126"/>
      <c r="BF439" s="126"/>
      <c r="BG439" s="126"/>
      <c r="BJ439" s="126"/>
      <c r="BT439" s="126"/>
      <c r="CD439" s="126"/>
      <c r="CN439" s="126"/>
      <c r="CX439" s="126"/>
      <c r="DH439" s="126"/>
      <c r="DR439" s="126"/>
      <c r="EB439" s="126"/>
      <c r="EL439" s="126"/>
      <c r="EV439" s="126"/>
      <c r="FF439" s="126"/>
      <c r="FP439" s="126"/>
      <c r="FZ439" s="126"/>
      <c r="GJ439" s="126"/>
      <c r="GT439" s="126"/>
      <c r="HD439" s="126"/>
      <c r="HN439" s="126"/>
      <c r="HX439" s="126"/>
    </row>
    <row xmlns:x14ac="http://schemas.microsoft.com/office/spreadsheetml/2009/9/ac" r="440" s="3" customFormat="true" x14ac:dyDescent="0.25">
      <c r="A440" s="396"/>
      <c r="B440" s="126"/>
      <c r="L440" s="126"/>
      <c r="V440" s="126"/>
      <c r="AF440" s="126"/>
      <c r="AP440" s="126"/>
      <c r="AZ440" s="126"/>
      <c r="BA440" s="126"/>
      <c r="BB440" s="126"/>
      <c r="BC440" s="126"/>
      <c r="BD440" s="126"/>
      <c r="BE440" s="126"/>
      <c r="BF440" s="126"/>
      <c r="BG440" s="126"/>
      <c r="BJ440" s="126"/>
      <c r="BT440" s="126"/>
      <c r="CD440" s="126"/>
      <c r="CN440" s="126"/>
      <c r="CX440" s="126"/>
      <c r="DH440" s="126"/>
      <c r="DR440" s="126"/>
      <c r="EB440" s="126"/>
      <c r="EL440" s="126"/>
      <c r="EV440" s="126"/>
      <c r="FF440" s="126"/>
      <c r="FP440" s="126"/>
      <c r="FZ440" s="126"/>
      <c r="GJ440" s="126"/>
      <c r="GT440" s="126"/>
      <c r="HD440" s="126"/>
      <c r="HN440" s="126"/>
      <c r="HX440" s="126"/>
    </row>
    <row xmlns:x14ac="http://schemas.microsoft.com/office/spreadsheetml/2009/9/ac" r="441" s="3" customFormat="true" x14ac:dyDescent="0.25">
      <c r="A441" s="396"/>
      <c r="B441" s="126"/>
      <c r="L441" s="126"/>
      <c r="V441" s="126"/>
      <c r="AF441" s="126"/>
      <c r="AP441" s="126"/>
      <c r="AZ441" s="126"/>
      <c r="BA441" s="126"/>
      <c r="BB441" s="126"/>
      <c r="BC441" s="126"/>
      <c r="BD441" s="126"/>
      <c r="BE441" s="126"/>
      <c r="BF441" s="126"/>
      <c r="BG441" s="126"/>
      <c r="BJ441" s="126"/>
      <c r="BT441" s="126"/>
      <c r="CD441" s="126"/>
      <c r="CN441" s="126"/>
      <c r="CX441" s="126"/>
      <c r="DH441" s="126"/>
      <c r="DR441" s="126"/>
      <c r="EB441" s="126"/>
      <c r="EL441" s="126"/>
      <c r="EV441" s="126"/>
      <c r="FF441" s="126"/>
      <c r="FP441" s="126"/>
      <c r="FZ441" s="126"/>
      <c r="GJ441" s="126"/>
      <c r="GT441" s="126"/>
      <c r="HD441" s="126"/>
      <c r="HN441" s="126"/>
      <c r="HX441" s="126"/>
    </row>
    <row xmlns:x14ac="http://schemas.microsoft.com/office/spreadsheetml/2009/9/ac" r="442" s="3" customFormat="true" x14ac:dyDescent="0.25">
      <c r="A442" s="396"/>
      <c r="B442" s="126"/>
      <c r="L442" s="126"/>
      <c r="V442" s="126"/>
      <c r="AF442" s="126"/>
      <c r="AP442" s="126"/>
      <c r="AZ442" s="126"/>
      <c r="BA442" s="126"/>
      <c r="BB442" s="126"/>
      <c r="BC442" s="126"/>
      <c r="BD442" s="126"/>
      <c r="BE442" s="126"/>
      <c r="BF442" s="126"/>
      <c r="BG442" s="126"/>
      <c r="BJ442" s="126"/>
      <c r="BT442" s="126"/>
      <c r="CD442" s="126"/>
      <c r="CN442" s="126"/>
      <c r="CX442" s="126"/>
      <c r="DH442" s="126"/>
      <c r="DR442" s="126"/>
      <c r="EB442" s="126"/>
      <c r="EL442" s="126"/>
      <c r="EV442" s="126"/>
      <c r="FF442" s="126"/>
      <c r="FP442" s="126"/>
      <c r="FZ442" s="126"/>
      <c r="GJ442" s="126"/>
      <c r="GT442" s="126"/>
      <c r="HD442" s="126"/>
      <c r="HN442" s="126"/>
      <c r="HX442" s="126"/>
    </row>
    <row xmlns:x14ac="http://schemas.microsoft.com/office/spreadsheetml/2009/9/ac" r="443" s="3" customFormat="true" x14ac:dyDescent="0.25">
      <c r="A443" s="396"/>
      <c r="B443" s="126"/>
      <c r="L443" s="126"/>
      <c r="V443" s="126"/>
      <c r="AF443" s="126"/>
      <c r="AP443" s="126"/>
      <c r="AZ443" s="126"/>
      <c r="BA443" s="126"/>
      <c r="BB443" s="126"/>
      <c r="BC443" s="126"/>
      <c r="BD443" s="126"/>
      <c r="BE443" s="126"/>
      <c r="BF443" s="126"/>
      <c r="BG443" s="126"/>
      <c r="BJ443" s="126"/>
      <c r="BT443" s="126"/>
      <c r="CD443" s="126"/>
      <c r="CN443" s="126"/>
      <c r="CX443" s="126"/>
      <c r="DH443" s="126"/>
      <c r="DR443" s="126"/>
      <c r="EB443" s="126"/>
      <c r="EL443" s="126"/>
      <c r="EV443" s="126"/>
      <c r="FF443" s="126"/>
      <c r="FP443" s="126"/>
      <c r="FZ443" s="126"/>
      <c r="GJ443" s="126"/>
      <c r="GT443" s="126"/>
      <c r="HD443" s="126"/>
      <c r="HN443" s="126"/>
      <c r="HX443" s="126"/>
    </row>
    <row xmlns:x14ac="http://schemas.microsoft.com/office/spreadsheetml/2009/9/ac" r="444" s="3" customFormat="true" x14ac:dyDescent="0.25">
      <c r="A444" s="396"/>
      <c r="B444" s="126"/>
      <c r="L444" s="126"/>
      <c r="V444" s="126"/>
      <c r="AF444" s="126"/>
      <c r="AP444" s="126"/>
      <c r="AZ444" s="126"/>
      <c r="BA444" s="126"/>
      <c r="BB444" s="126"/>
      <c r="BC444" s="126"/>
      <c r="BD444" s="126"/>
      <c r="BE444" s="126"/>
      <c r="BF444" s="126"/>
      <c r="BG444" s="126"/>
      <c r="BJ444" s="126"/>
      <c r="BT444" s="126"/>
      <c r="CD444" s="126"/>
      <c r="CN444" s="126"/>
      <c r="CX444" s="126"/>
      <c r="DH444" s="126"/>
      <c r="DR444" s="126"/>
      <c r="EB444" s="126"/>
      <c r="EL444" s="126"/>
      <c r="EV444" s="126"/>
      <c r="FF444" s="126"/>
      <c r="FP444" s="126"/>
      <c r="FZ444" s="126"/>
      <c r="GJ444" s="126"/>
      <c r="GT444" s="126"/>
      <c r="HD444" s="126"/>
      <c r="HN444" s="126"/>
      <c r="HX444" s="126"/>
    </row>
    <row xmlns:x14ac="http://schemas.microsoft.com/office/spreadsheetml/2009/9/ac" r="445" s="3" customFormat="true" x14ac:dyDescent="0.25">
      <c r="A445" s="396"/>
      <c r="B445" s="126"/>
      <c r="L445" s="126"/>
      <c r="V445" s="126"/>
      <c r="AF445" s="126"/>
      <c r="AP445" s="126"/>
      <c r="AZ445" s="126"/>
      <c r="BA445" s="126"/>
      <c r="BB445" s="126"/>
      <c r="BC445" s="126"/>
      <c r="BD445" s="126"/>
      <c r="BE445" s="126"/>
      <c r="BF445" s="126"/>
      <c r="BG445" s="126"/>
      <c r="BJ445" s="126"/>
      <c r="BT445" s="126"/>
      <c r="CD445" s="126"/>
      <c r="CN445" s="126"/>
      <c r="CX445" s="126"/>
      <c r="DH445" s="126"/>
      <c r="DR445" s="126"/>
      <c r="EB445" s="126"/>
      <c r="EL445" s="126"/>
      <c r="EV445" s="126"/>
      <c r="FF445" s="126"/>
      <c r="FP445" s="126"/>
      <c r="FZ445" s="126"/>
      <c r="GJ445" s="126"/>
      <c r="GT445" s="126"/>
      <c r="HD445" s="126"/>
      <c r="HN445" s="126"/>
      <c r="HX445" s="126"/>
    </row>
    <row xmlns:x14ac="http://schemas.microsoft.com/office/spreadsheetml/2009/9/ac" r="446" s="3" customFormat="true" x14ac:dyDescent="0.25">
      <c r="A446" s="396"/>
      <c r="B446" s="126"/>
      <c r="L446" s="126"/>
      <c r="V446" s="126"/>
      <c r="AF446" s="126"/>
      <c r="AP446" s="126"/>
      <c r="AZ446" s="126"/>
      <c r="BA446" s="126"/>
      <c r="BB446" s="126"/>
      <c r="BC446" s="126"/>
      <c r="BD446" s="126"/>
      <c r="BE446" s="126"/>
      <c r="BF446" s="126"/>
      <c r="BG446" s="126"/>
      <c r="BJ446" s="126"/>
      <c r="BT446" s="126"/>
      <c r="CD446" s="126"/>
      <c r="CN446" s="126"/>
      <c r="CX446" s="126"/>
      <c r="DH446" s="126"/>
      <c r="DR446" s="126"/>
      <c r="EB446" s="126"/>
      <c r="EL446" s="126"/>
      <c r="EV446" s="126"/>
      <c r="FF446" s="126"/>
      <c r="FP446" s="126"/>
      <c r="FZ446" s="126"/>
      <c r="GJ446" s="126"/>
      <c r="GT446" s="126"/>
      <c r="HD446" s="126"/>
      <c r="HN446" s="126"/>
      <c r="HX446" s="126"/>
    </row>
    <row xmlns:x14ac="http://schemas.microsoft.com/office/spreadsheetml/2009/9/ac" r="447" s="3" customFormat="true" x14ac:dyDescent="0.25">
      <c r="A447" s="396"/>
      <c r="B447" s="126"/>
      <c r="L447" s="126"/>
      <c r="V447" s="126"/>
      <c r="AF447" s="126"/>
      <c r="AP447" s="126"/>
      <c r="AZ447" s="126"/>
      <c r="BA447" s="126"/>
      <c r="BB447" s="126"/>
      <c r="BC447" s="126"/>
      <c r="BD447" s="126"/>
      <c r="BE447" s="126"/>
      <c r="BF447" s="126"/>
      <c r="BG447" s="126"/>
      <c r="BJ447" s="126"/>
      <c r="BT447" s="126"/>
      <c r="CD447" s="126"/>
      <c r="CN447" s="126"/>
      <c r="CX447" s="126"/>
      <c r="DH447" s="126"/>
      <c r="DR447" s="126"/>
      <c r="EB447" s="126"/>
      <c r="EL447" s="126"/>
      <c r="EV447" s="126"/>
      <c r="FF447" s="126"/>
      <c r="FP447" s="126"/>
      <c r="FZ447" s="126"/>
      <c r="GJ447" s="126"/>
      <c r="GT447" s="126"/>
      <c r="HD447" s="126"/>
      <c r="HN447" s="126"/>
      <c r="HX447" s="126"/>
    </row>
    <row xmlns:x14ac="http://schemas.microsoft.com/office/spreadsheetml/2009/9/ac" r="448" s="3" customFormat="true" x14ac:dyDescent="0.25">
      <c r="A448" s="396"/>
      <c r="B448" s="126"/>
      <c r="L448" s="126"/>
      <c r="V448" s="126"/>
      <c r="AF448" s="126"/>
      <c r="AP448" s="126"/>
      <c r="AZ448" s="126"/>
      <c r="BA448" s="126"/>
      <c r="BB448" s="126"/>
      <c r="BC448" s="126"/>
      <c r="BD448" s="126"/>
      <c r="BE448" s="126"/>
      <c r="BF448" s="126"/>
      <c r="BG448" s="126"/>
      <c r="BJ448" s="126"/>
      <c r="BT448" s="126"/>
      <c r="CD448" s="126"/>
      <c r="CN448" s="126"/>
      <c r="CX448" s="126"/>
      <c r="DH448" s="126"/>
      <c r="DR448" s="126"/>
      <c r="EB448" s="126"/>
      <c r="EL448" s="126"/>
      <c r="EV448" s="126"/>
      <c r="FF448" s="126"/>
      <c r="FP448" s="126"/>
      <c r="FZ448" s="126"/>
      <c r="GJ448" s="126"/>
      <c r="GT448" s="126"/>
      <c r="HD448" s="126"/>
      <c r="HN448" s="126"/>
      <c r="HX448" s="126"/>
    </row>
    <row xmlns:x14ac="http://schemas.microsoft.com/office/spreadsheetml/2009/9/ac" r="449" s="3" customFormat="true" x14ac:dyDescent="0.25">
      <c r="A449" s="396"/>
      <c r="B449" s="126"/>
      <c r="L449" s="126"/>
      <c r="V449" s="126"/>
      <c r="AF449" s="126"/>
      <c r="AP449" s="126"/>
      <c r="AZ449" s="126"/>
      <c r="BA449" s="126"/>
      <c r="BB449" s="126"/>
      <c r="BC449" s="126"/>
      <c r="BD449" s="126"/>
      <c r="BE449" s="126"/>
      <c r="BF449" s="126"/>
      <c r="BG449" s="126"/>
      <c r="BJ449" s="126"/>
      <c r="BT449" s="126"/>
      <c r="CD449" s="126"/>
      <c r="CN449" s="126"/>
      <c r="CX449" s="126"/>
      <c r="DH449" s="126"/>
      <c r="DR449" s="126"/>
      <c r="EB449" s="126"/>
      <c r="EL449" s="126"/>
      <c r="EV449" s="126"/>
      <c r="FF449" s="126"/>
      <c r="FP449" s="126"/>
      <c r="FZ449" s="126"/>
      <c r="GJ449" s="126"/>
      <c r="GT449" s="126"/>
      <c r="HD449" s="126"/>
      <c r="HN449" s="126"/>
      <c r="HX449" s="126"/>
    </row>
    <row xmlns:x14ac="http://schemas.microsoft.com/office/spreadsheetml/2009/9/ac" r="450" s="3" customFormat="true" x14ac:dyDescent="0.25">
      <c r="A450" s="396"/>
      <c r="B450" s="126"/>
      <c r="L450" s="126"/>
      <c r="V450" s="126"/>
      <c r="AF450" s="126"/>
      <c r="AP450" s="126"/>
      <c r="AZ450" s="126"/>
      <c r="BA450" s="126"/>
      <c r="BB450" s="126"/>
      <c r="BC450" s="126"/>
      <c r="BD450" s="126"/>
      <c r="BE450" s="126"/>
      <c r="BF450" s="126"/>
      <c r="BG450" s="126"/>
      <c r="BJ450" s="126"/>
      <c r="BT450" s="126"/>
      <c r="CD450" s="126"/>
      <c r="CN450" s="126"/>
      <c r="CX450" s="126"/>
      <c r="DH450" s="126"/>
      <c r="DR450" s="126"/>
      <c r="EB450" s="126"/>
      <c r="EL450" s="126"/>
      <c r="EV450" s="126"/>
      <c r="FF450" s="126"/>
      <c r="FP450" s="126"/>
      <c r="FZ450" s="126"/>
      <c r="GJ450" s="126"/>
      <c r="GT450" s="126"/>
      <c r="HD450" s="126"/>
      <c r="HN450" s="126"/>
      <c r="HX450" s="126"/>
    </row>
    <row xmlns:x14ac="http://schemas.microsoft.com/office/spreadsheetml/2009/9/ac" r="451" s="3" customFormat="true" x14ac:dyDescent="0.25">
      <c r="A451" s="396"/>
      <c r="B451" s="126"/>
      <c r="L451" s="126"/>
      <c r="V451" s="126"/>
      <c r="AF451" s="126"/>
      <c r="AP451" s="126"/>
      <c r="AZ451" s="126"/>
      <c r="BA451" s="126"/>
      <c r="BB451" s="126"/>
      <c r="BC451" s="126"/>
      <c r="BD451" s="126"/>
      <c r="BE451" s="126"/>
      <c r="BF451" s="126"/>
      <c r="BG451" s="126"/>
      <c r="BJ451" s="126"/>
      <c r="BT451" s="126"/>
      <c r="CD451" s="126"/>
      <c r="CN451" s="126"/>
      <c r="CX451" s="126"/>
      <c r="DH451" s="126"/>
      <c r="DR451" s="126"/>
      <c r="EB451" s="126"/>
      <c r="EL451" s="126"/>
      <c r="EV451" s="126"/>
      <c r="FF451" s="126"/>
      <c r="FP451" s="126"/>
      <c r="FZ451" s="126"/>
      <c r="GJ451" s="126"/>
      <c r="GT451" s="126"/>
      <c r="HD451" s="126"/>
      <c r="HN451" s="126"/>
      <c r="HX451" s="126"/>
    </row>
    <row xmlns:x14ac="http://schemas.microsoft.com/office/spreadsheetml/2009/9/ac" r="452" s="3" customFormat="true" x14ac:dyDescent="0.25">
      <c r="A452" s="396"/>
      <c r="B452" s="126"/>
      <c r="L452" s="126"/>
      <c r="V452" s="126"/>
      <c r="AF452" s="126"/>
      <c r="AP452" s="126"/>
      <c r="AZ452" s="126"/>
      <c r="BA452" s="126"/>
      <c r="BB452" s="126"/>
      <c r="BC452" s="126"/>
      <c r="BD452" s="126"/>
      <c r="BE452" s="126"/>
      <c r="BF452" s="126"/>
      <c r="BG452" s="126"/>
      <c r="BJ452" s="126"/>
      <c r="BT452" s="126"/>
      <c r="CD452" s="126"/>
      <c r="CN452" s="126"/>
      <c r="CX452" s="126"/>
      <c r="DH452" s="126"/>
      <c r="DR452" s="126"/>
      <c r="EB452" s="126"/>
      <c r="EL452" s="126"/>
      <c r="EV452" s="126"/>
      <c r="FF452" s="126"/>
      <c r="FP452" s="126"/>
      <c r="FZ452" s="126"/>
      <c r="GJ452" s="126"/>
      <c r="GT452" s="126"/>
      <c r="HD452" s="126"/>
      <c r="HN452" s="126"/>
      <c r="HX452" s="126"/>
    </row>
    <row xmlns:x14ac="http://schemas.microsoft.com/office/spreadsheetml/2009/9/ac" r="453" s="3" customFormat="true" x14ac:dyDescent="0.25">
      <c r="A453" s="396"/>
      <c r="B453" s="126"/>
      <c r="L453" s="126"/>
      <c r="V453" s="126"/>
      <c r="AF453" s="126"/>
      <c r="AP453" s="126"/>
      <c r="AZ453" s="126"/>
      <c r="BA453" s="126"/>
      <c r="BB453" s="126"/>
      <c r="BC453" s="126"/>
      <c r="BD453" s="126"/>
      <c r="BE453" s="126"/>
      <c r="BF453" s="126"/>
      <c r="BG453" s="126"/>
      <c r="BJ453" s="126"/>
      <c r="BT453" s="126"/>
      <c r="CD453" s="126"/>
      <c r="CN453" s="126"/>
      <c r="CX453" s="126"/>
      <c r="DH453" s="126"/>
      <c r="DR453" s="126"/>
      <c r="EB453" s="126"/>
      <c r="EL453" s="126"/>
      <c r="EV453" s="126"/>
      <c r="FF453" s="126"/>
      <c r="FP453" s="126"/>
      <c r="FZ453" s="126"/>
      <c r="GJ453" s="126"/>
      <c r="GT453" s="126"/>
      <c r="HD453" s="126"/>
      <c r="HN453" s="126"/>
      <c r="HX453" s="126"/>
    </row>
    <row xmlns:x14ac="http://schemas.microsoft.com/office/spreadsheetml/2009/9/ac" r="454" s="3" customFormat="true" x14ac:dyDescent="0.25">
      <c r="A454" s="396"/>
      <c r="B454" s="126"/>
      <c r="L454" s="126"/>
      <c r="V454" s="126"/>
      <c r="AF454" s="126"/>
      <c r="AP454" s="126"/>
      <c r="AZ454" s="126"/>
      <c r="BA454" s="126"/>
      <c r="BB454" s="126"/>
      <c r="BC454" s="126"/>
      <c r="BD454" s="126"/>
      <c r="BE454" s="126"/>
      <c r="BF454" s="126"/>
      <c r="BG454" s="126"/>
      <c r="BJ454" s="126"/>
      <c r="BT454" s="126"/>
      <c r="CD454" s="126"/>
      <c r="CN454" s="126"/>
      <c r="CX454" s="126"/>
      <c r="DH454" s="126"/>
      <c r="DR454" s="126"/>
      <c r="EB454" s="126"/>
      <c r="EL454" s="126"/>
      <c r="EV454" s="126"/>
      <c r="FF454" s="126"/>
      <c r="FP454" s="126"/>
      <c r="FZ454" s="126"/>
      <c r="GJ454" s="126"/>
      <c r="GT454" s="126"/>
      <c r="HD454" s="126"/>
      <c r="HN454" s="126"/>
      <c r="HX454" s="126"/>
    </row>
    <row xmlns:x14ac="http://schemas.microsoft.com/office/spreadsheetml/2009/9/ac" r="455" s="3" customFormat="true" x14ac:dyDescent="0.25">
      <c r="A455" s="396"/>
      <c r="B455" s="126"/>
      <c r="L455" s="126"/>
      <c r="V455" s="126"/>
      <c r="AF455" s="126"/>
      <c r="AP455" s="126"/>
      <c r="AZ455" s="126"/>
      <c r="BA455" s="126"/>
      <c r="BB455" s="126"/>
      <c r="BC455" s="126"/>
      <c r="BD455" s="126"/>
      <c r="BE455" s="126"/>
      <c r="BF455" s="126"/>
      <c r="BG455" s="126"/>
      <c r="BJ455" s="126"/>
      <c r="BT455" s="126"/>
      <c r="CD455" s="126"/>
      <c r="CN455" s="126"/>
      <c r="CX455" s="126"/>
      <c r="DH455" s="126"/>
      <c r="DR455" s="126"/>
      <c r="EB455" s="126"/>
      <c r="EL455" s="126"/>
      <c r="EV455" s="126"/>
      <c r="FF455" s="126"/>
      <c r="FP455" s="126"/>
      <c r="FZ455" s="126"/>
      <c r="GJ455" s="126"/>
      <c r="GT455" s="126"/>
      <c r="HD455" s="126"/>
      <c r="HN455" s="126"/>
      <c r="HX455" s="126"/>
    </row>
    <row xmlns:x14ac="http://schemas.microsoft.com/office/spreadsheetml/2009/9/ac" r="456" s="3" customFormat="true" x14ac:dyDescent="0.25">
      <c r="A456" s="396"/>
      <c r="B456" s="126"/>
      <c r="L456" s="126"/>
      <c r="V456" s="126"/>
      <c r="AF456" s="126"/>
      <c r="AP456" s="126"/>
      <c r="AZ456" s="126"/>
      <c r="BA456" s="126"/>
      <c r="BB456" s="126"/>
      <c r="BC456" s="126"/>
      <c r="BD456" s="126"/>
      <c r="BE456" s="126"/>
      <c r="BF456" s="126"/>
      <c r="BG456" s="126"/>
      <c r="BJ456" s="126"/>
      <c r="BT456" s="126"/>
      <c r="CD456" s="126"/>
      <c r="CN456" s="126"/>
      <c r="CX456" s="126"/>
      <c r="DH456" s="126"/>
      <c r="DR456" s="126"/>
      <c r="EB456" s="126"/>
      <c r="EL456" s="126"/>
      <c r="EV456" s="126"/>
      <c r="FF456" s="126"/>
      <c r="FP456" s="126"/>
      <c r="FZ456" s="126"/>
      <c r="GJ456" s="126"/>
      <c r="GT456" s="126"/>
      <c r="HD456" s="126"/>
      <c r="HN456" s="126"/>
      <c r="HX456" s="126"/>
    </row>
    <row xmlns:x14ac="http://schemas.microsoft.com/office/spreadsheetml/2009/9/ac" r="457" s="3" customFormat="true" x14ac:dyDescent="0.25">
      <c r="A457" s="396"/>
      <c r="B457" s="126"/>
      <c r="L457" s="126"/>
      <c r="V457" s="126"/>
      <c r="AF457" s="126"/>
      <c r="AP457" s="126"/>
      <c r="AZ457" s="126"/>
      <c r="BA457" s="126"/>
      <c r="BB457" s="126"/>
      <c r="BC457" s="126"/>
      <c r="BD457" s="126"/>
      <c r="BE457" s="126"/>
      <c r="BF457" s="126"/>
      <c r="BG457" s="126"/>
      <c r="BJ457" s="126"/>
      <c r="BT457" s="126"/>
      <c r="CD457" s="126"/>
      <c r="CN457" s="126"/>
      <c r="CX457" s="126"/>
      <c r="DH457" s="126"/>
      <c r="DR457" s="126"/>
      <c r="EB457" s="126"/>
      <c r="EL457" s="126"/>
      <c r="EV457" s="126"/>
      <c r="FF457" s="126"/>
      <c r="FP457" s="126"/>
      <c r="FZ457" s="126"/>
      <c r="GJ457" s="126"/>
      <c r="GT457" s="126"/>
      <c r="HD457" s="126"/>
      <c r="HN457" s="126"/>
      <c r="HX457" s="126"/>
    </row>
    <row xmlns:x14ac="http://schemas.microsoft.com/office/spreadsheetml/2009/9/ac" r="458" s="3" customFormat="true" x14ac:dyDescent="0.25">
      <c r="A458" s="396"/>
      <c r="B458" s="126"/>
      <c r="L458" s="126"/>
      <c r="V458" s="126"/>
      <c r="AF458" s="126"/>
      <c r="AP458" s="126"/>
      <c r="AZ458" s="126"/>
      <c r="BA458" s="126"/>
      <c r="BB458" s="126"/>
      <c r="BC458" s="126"/>
      <c r="BD458" s="126"/>
      <c r="BE458" s="126"/>
      <c r="BF458" s="126"/>
      <c r="BG458" s="126"/>
      <c r="BJ458" s="126"/>
      <c r="BT458" s="126"/>
      <c r="CD458" s="126"/>
      <c r="CN458" s="126"/>
      <c r="CX458" s="126"/>
      <c r="DH458" s="126"/>
      <c r="DR458" s="126"/>
      <c r="EB458" s="126"/>
      <c r="EL458" s="126"/>
      <c r="EV458" s="126"/>
      <c r="FF458" s="126"/>
      <c r="FP458" s="126"/>
      <c r="FZ458" s="126"/>
      <c r="GJ458" s="126"/>
      <c r="GT458" s="126"/>
      <c r="HD458" s="126"/>
      <c r="HN458" s="126"/>
      <c r="HX458" s="126"/>
    </row>
    <row xmlns:x14ac="http://schemas.microsoft.com/office/spreadsheetml/2009/9/ac" r="459" s="3" customFormat="true" x14ac:dyDescent="0.25">
      <c r="A459" s="396"/>
      <c r="B459" s="126"/>
      <c r="L459" s="126"/>
      <c r="V459" s="126"/>
      <c r="AF459" s="126"/>
      <c r="AP459" s="126"/>
      <c r="AZ459" s="126"/>
      <c r="BA459" s="126"/>
      <c r="BB459" s="126"/>
      <c r="BC459" s="126"/>
      <c r="BD459" s="126"/>
      <c r="BE459" s="126"/>
      <c r="BF459" s="126"/>
      <c r="BG459" s="126"/>
      <c r="BJ459" s="126"/>
      <c r="BT459" s="126"/>
      <c r="CD459" s="126"/>
      <c r="CN459" s="126"/>
      <c r="CX459" s="126"/>
      <c r="DH459" s="126"/>
      <c r="DR459" s="126"/>
      <c r="EB459" s="126"/>
      <c r="EL459" s="126"/>
      <c r="EV459" s="126"/>
      <c r="FF459" s="126"/>
      <c r="FP459" s="126"/>
      <c r="FZ459" s="126"/>
      <c r="GJ459" s="126"/>
      <c r="GT459" s="126"/>
      <c r="HD459" s="126"/>
      <c r="HN459" s="126"/>
      <c r="HX459" s="126"/>
    </row>
    <row xmlns:x14ac="http://schemas.microsoft.com/office/spreadsheetml/2009/9/ac" r="460" s="3" customFormat="true" x14ac:dyDescent="0.25">
      <c r="A460" s="396"/>
      <c r="B460" s="126"/>
      <c r="L460" s="126"/>
      <c r="V460" s="126"/>
      <c r="AF460" s="126"/>
      <c r="AP460" s="126"/>
      <c r="AZ460" s="126"/>
      <c r="BA460" s="126"/>
      <c r="BB460" s="126"/>
      <c r="BC460" s="126"/>
      <c r="BD460" s="126"/>
      <c r="BE460" s="126"/>
      <c r="BF460" s="126"/>
      <c r="BG460" s="126"/>
      <c r="BJ460" s="126"/>
      <c r="BT460" s="126"/>
      <c r="CD460" s="126"/>
      <c r="CN460" s="126"/>
      <c r="CX460" s="126"/>
      <c r="DH460" s="126"/>
      <c r="DR460" s="126"/>
      <c r="EB460" s="126"/>
      <c r="EL460" s="126"/>
      <c r="EV460" s="126"/>
      <c r="FF460" s="126"/>
      <c r="FP460" s="126"/>
      <c r="FZ460" s="126"/>
      <c r="GJ460" s="126"/>
      <c r="GT460" s="126"/>
      <c r="HD460" s="126"/>
      <c r="HN460" s="126"/>
      <c r="HX460" s="126"/>
    </row>
    <row xmlns:x14ac="http://schemas.microsoft.com/office/spreadsheetml/2009/9/ac" r="461" s="3" customFormat="true" x14ac:dyDescent="0.25">
      <c r="A461" s="396"/>
      <c r="B461" s="126"/>
      <c r="L461" s="126"/>
      <c r="V461" s="126"/>
      <c r="AF461" s="126"/>
      <c r="AP461" s="126"/>
      <c r="AZ461" s="126"/>
      <c r="BA461" s="126"/>
      <c r="BB461" s="126"/>
      <c r="BC461" s="126"/>
      <c r="BD461" s="126"/>
      <c r="BE461" s="126"/>
      <c r="BF461" s="126"/>
      <c r="BG461" s="126"/>
      <c r="BJ461" s="126"/>
      <c r="BT461" s="126"/>
      <c r="CD461" s="126"/>
      <c r="CN461" s="126"/>
      <c r="CX461" s="126"/>
      <c r="DH461" s="126"/>
      <c r="DR461" s="126"/>
      <c r="EB461" s="126"/>
      <c r="EL461" s="126"/>
      <c r="EV461" s="126"/>
      <c r="FF461" s="126"/>
      <c r="FP461" s="126"/>
      <c r="FZ461" s="126"/>
      <c r="GJ461" s="126"/>
      <c r="GT461" s="126"/>
      <c r="HD461" s="126"/>
      <c r="HN461" s="126"/>
      <c r="HX461" s="126"/>
    </row>
    <row xmlns:x14ac="http://schemas.microsoft.com/office/spreadsheetml/2009/9/ac" r="462" s="3" customFormat="true" x14ac:dyDescent="0.25">
      <c r="A462" s="396"/>
      <c r="B462" s="126"/>
      <c r="L462" s="126"/>
      <c r="V462" s="126"/>
      <c r="AF462" s="126"/>
      <c r="AP462" s="126"/>
      <c r="AZ462" s="126"/>
      <c r="BA462" s="126"/>
      <c r="BB462" s="126"/>
      <c r="BC462" s="126"/>
      <c r="BD462" s="126"/>
      <c r="BE462" s="126"/>
      <c r="BF462" s="126"/>
      <c r="BG462" s="126"/>
      <c r="BJ462" s="126"/>
      <c r="BT462" s="126"/>
      <c r="CD462" s="126"/>
      <c r="CN462" s="126"/>
      <c r="CX462" s="126"/>
      <c r="DH462" s="126"/>
      <c r="DR462" s="126"/>
      <c r="EB462" s="126"/>
      <c r="EL462" s="126"/>
      <c r="EV462" s="126"/>
      <c r="FF462" s="126"/>
      <c r="FP462" s="126"/>
      <c r="FZ462" s="126"/>
      <c r="GJ462" s="126"/>
      <c r="GT462" s="126"/>
      <c r="HD462" s="126"/>
      <c r="HN462" s="126"/>
      <c r="HX462" s="126"/>
    </row>
    <row xmlns:x14ac="http://schemas.microsoft.com/office/spreadsheetml/2009/9/ac" r="463" s="3" customFormat="true" x14ac:dyDescent="0.25">
      <c r="A463" s="396"/>
      <c r="B463" s="126"/>
      <c r="L463" s="126"/>
      <c r="V463" s="126"/>
      <c r="AF463" s="126"/>
      <c r="AP463" s="126"/>
      <c r="AZ463" s="126"/>
      <c r="BA463" s="126"/>
      <c r="BB463" s="126"/>
      <c r="BC463" s="126"/>
      <c r="BD463" s="126"/>
      <c r="BE463" s="126"/>
      <c r="BF463" s="126"/>
      <c r="BG463" s="126"/>
      <c r="BJ463" s="126"/>
      <c r="BT463" s="126"/>
      <c r="CD463" s="126"/>
      <c r="CN463" s="126"/>
      <c r="CX463" s="126"/>
      <c r="DH463" s="126"/>
      <c r="DR463" s="126"/>
      <c r="EB463" s="126"/>
      <c r="EL463" s="126"/>
      <c r="EV463" s="126"/>
      <c r="FF463" s="126"/>
      <c r="FP463" s="126"/>
      <c r="FZ463" s="126"/>
      <c r="GJ463" s="126"/>
      <c r="GT463" s="126"/>
      <c r="HD463" s="126"/>
      <c r="HN463" s="126"/>
      <c r="HX463" s="126"/>
    </row>
    <row xmlns:x14ac="http://schemas.microsoft.com/office/spreadsheetml/2009/9/ac" r="464" s="3" customFormat="true" x14ac:dyDescent="0.25">
      <c r="A464" s="396"/>
      <c r="B464" s="126"/>
      <c r="L464" s="126"/>
      <c r="V464" s="126"/>
      <c r="AF464" s="126"/>
      <c r="AP464" s="126"/>
      <c r="AZ464" s="126"/>
      <c r="BA464" s="126"/>
      <c r="BB464" s="126"/>
      <c r="BC464" s="126"/>
      <c r="BD464" s="126"/>
      <c r="BE464" s="126"/>
      <c r="BF464" s="126"/>
      <c r="BG464" s="126"/>
      <c r="BJ464" s="126"/>
      <c r="BT464" s="126"/>
      <c r="CD464" s="126"/>
      <c r="CN464" s="126"/>
      <c r="CX464" s="126"/>
      <c r="DH464" s="126"/>
      <c r="DR464" s="126"/>
      <c r="EB464" s="126"/>
      <c r="EL464" s="126"/>
      <c r="EV464" s="126"/>
      <c r="FF464" s="126"/>
      <c r="FP464" s="126"/>
      <c r="FZ464" s="126"/>
      <c r="GJ464" s="126"/>
      <c r="GT464" s="126"/>
      <c r="HD464" s="126"/>
      <c r="HN464" s="126"/>
      <c r="HX464" s="126"/>
    </row>
    <row xmlns:x14ac="http://schemas.microsoft.com/office/spreadsheetml/2009/9/ac" r="465" s="3" customFormat="true" x14ac:dyDescent="0.25">
      <c r="A465" s="396"/>
      <c r="B465" s="126"/>
      <c r="L465" s="126"/>
      <c r="V465" s="126"/>
      <c r="AF465" s="126"/>
      <c r="AP465" s="126"/>
      <c r="AZ465" s="126"/>
      <c r="BA465" s="126"/>
      <c r="BB465" s="126"/>
      <c r="BC465" s="126"/>
      <c r="BD465" s="126"/>
      <c r="BE465" s="126"/>
      <c r="BF465" s="126"/>
      <c r="BG465" s="126"/>
      <c r="BJ465" s="126"/>
      <c r="BT465" s="126"/>
      <c r="CD465" s="126"/>
      <c r="CN465" s="126"/>
      <c r="CX465" s="126"/>
      <c r="DH465" s="126"/>
      <c r="DR465" s="126"/>
      <c r="EB465" s="126"/>
      <c r="EL465" s="126"/>
      <c r="EV465" s="126"/>
      <c r="FF465" s="126"/>
      <c r="FP465" s="126"/>
      <c r="FZ465" s="126"/>
      <c r="GJ465" s="126"/>
      <c r="GT465" s="126"/>
      <c r="HD465" s="126"/>
      <c r="HN465" s="126"/>
      <c r="HX465" s="126"/>
    </row>
    <row xmlns:x14ac="http://schemas.microsoft.com/office/spreadsheetml/2009/9/ac" r="466" s="3" customFormat="true" x14ac:dyDescent="0.25">
      <c r="A466" s="396"/>
      <c r="B466" s="126"/>
      <c r="L466" s="126"/>
      <c r="V466" s="126"/>
      <c r="AF466" s="126"/>
      <c r="AP466" s="126"/>
      <c r="AZ466" s="126"/>
      <c r="BA466" s="126"/>
      <c r="BB466" s="126"/>
      <c r="BC466" s="126"/>
      <c r="BD466" s="126"/>
      <c r="BE466" s="126"/>
      <c r="BF466" s="126"/>
      <c r="BG466" s="126"/>
      <c r="BJ466" s="126"/>
      <c r="BT466" s="126"/>
      <c r="CD466" s="126"/>
      <c r="CN466" s="126"/>
      <c r="CX466" s="126"/>
      <c r="DH466" s="126"/>
      <c r="DR466" s="126"/>
      <c r="EB466" s="126"/>
      <c r="EL466" s="126"/>
      <c r="EV466" s="126"/>
      <c r="FF466" s="126"/>
      <c r="FP466" s="126"/>
      <c r="FZ466" s="126"/>
      <c r="GJ466" s="126"/>
      <c r="GT466" s="126"/>
      <c r="HD466" s="126"/>
      <c r="HN466" s="126"/>
      <c r="HX466" s="126"/>
    </row>
    <row xmlns:x14ac="http://schemas.microsoft.com/office/spreadsheetml/2009/9/ac" r="467" s="3" customFormat="true" x14ac:dyDescent="0.25">
      <c r="A467" s="396"/>
      <c r="B467" s="126"/>
      <c r="L467" s="126"/>
      <c r="V467" s="126"/>
      <c r="AF467" s="126"/>
      <c r="AP467" s="126"/>
      <c r="AZ467" s="126"/>
      <c r="BA467" s="126"/>
      <c r="BB467" s="126"/>
      <c r="BC467" s="126"/>
      <c r="BD467" s="126"/>
      <c r="BE467" s="126"/>
      <c r="BF467" s="126"/>
      <c r="BG467" s="126"/>
      <c r="BJ467" s="126"/>
      <c r="BT467" s="126"/>
      <c r="CD467" s="126"/>
      <c r="CN467" s="126"/>
      <c r="CX467" s="126"/>
      <c r="DH467" s="126"/>
      <c r="DR467" s="126"/>
      <c r="EB467" s="126"/>
      <c r="EL467" s="126"/>
      <c r="EV467" s="126"/>
      <c r="FF467" s="126"/>
      <c r="FP467" s="126"/>
      <c r="FZ467" s="126"/>
      <c r="GJ467" s="126"/>
      <c r="GT467" s="126"/>
      <c r="HD467" s="126"/>
      <c r="HN467" s="126"/>
      <c r="HX467" s="126"/>
    </row>
    <row xmlns:x14ac="http://schemas.microsoft.com/office/spreadsheetml/2009/9/ac" r="468" s="3" customFormat="true" x14ac:dyDescent="0.25">
      <c r="A468" s="396"/>
      <c r="B468" s="126"/>
      <c r="L468" s="126"/>
      <c r="V468" s="126"/>
      <c r="AF468" s="126"/>
      <c r="AP468" s="126"/>
      <c r="AZ468" s="126"/>
      <c r="BA468" s="126"/>
      <c r="BB468" s="126"/>
      <c r="BC468" s="126"/>
      <c r="BD468" s="126"/>
      <c r="BE468" s="126"/>
      <c r="BF468" s="126"/>
      <c r="BG468" s="126"/>
      <c r="BJ468" s="126"/>
      <c r="BT468" s="126"/>
      <c r="CD468" s="126"/>
      <c r="CN468" s="126"/>
      <c r="CX468" s="126"/>
      <c r="DH468" s="126"/>
      <c r="DR468" s="126"/>
      <c r="EB468" s="126"/>
      <c r="EL468" s="126"/>
      <c r="EV468" s="126"/>
      <c r="FF468" s="126"/>
      <c r="FP468" s="126"/>
      <c r="FZ468" s="126"/>
      <c r="GJ468" s="126"/>
      <c r="GT468" s="126"/>
      <c r="HD468" s="126"/>
      <c r="HN468" s="126"/>
      <c r="HX468" s="126"/>
    </row>
    <row xmlns:x14ac="http://schemas.microsoft.com/office/spreadsheetml/2009/9/ac" r="469" s="3" customFormat="true" x14ac:dyDescent="0.25">
      <c r="A469" s="396"/>
      <c r="B469" s="126"/>
      <c r="L469" s="126"/>
      <c r="V469" s="126"/>
      <c r="AF469" s="126"/>
      <c r="AP469" s="126"/>
      <c r="AZ469" s="126"/>
      <c r="BA469" s="126"/>
      <c r="BB469" s="126"/>
      <c r="BC469" s="126"/>
      <c r="BD469" s="126"/>
      <c r="BE469" s="126"/>
      <c r="BF469" s="126"/>
      <c r="BG469" s="126"/>
      <c r="BJ469" s="126"/>
      <c r="BT469" s="126"/>
      <c r="CD469" s="126"/>
      <c r="CN469" s="126"/>
      <c r="CX469" s="126"/>
      <c r="DH469" s="126"/>
      <c r="DR469" s="126"/>
      <c r="EB469" s="126"/>
      <c r="EL469" s="126"/>
      <c r="EV469" s="126"/>
      <c r="FF469" s="126"/>
      <c r="FP469" s="126"/>
      <c r="FZ469" s="126"/>
      <c r="GJ469" s="126"/>
      <c r="GT469" s="126"/>
      <c r="HD469" s="126"/>
      <c r="HN469" s="126"/>
      <c r="HX469" s="126"/>
    </row>
    <row xmlns:x14ac="http://schemas.microsoft.com/office/spreadsheetml/2009/9/ac" r="470" s="3" customFormat="true" x14ac:dyDescent="0.25">
      <c r="A470" s="396"/>
      <c r="B470" s="126"/>
      <c r="L470" s="126"/>
      <c r="V470" s="126"/>
      <c r="AF470" s="126"/>
      <c r="AP470" s="126"/>
      <c r="AZ470" s="126"/>
      <c r="BA470" s="126"/>
      <c r="BB470" s="126"/>
      <c r="BC470" s="126"/>
      <c r="BD470" s="126"/>
      <c r="BE470" s="126"/>
      <c r="BF470" s="126"/>
      <c r="BG470" s="126"/>
      <c r="BJ470" s="126"/>
      <c r="BT470" s="126"/>
      <c r="CD470" s="126"/>
      <c r="CN470" s="126"/>
      <c r="CX470" s="126"/>
      <c r="DH470" s="126"/>
      <c r="DR470" s="126"/>
      <c r="EB470" s="126"/>
      <c r="EL470" s="126"/>
      <c r="EV470" s="126"/>
      <c r="FF470" s="126"/>
      <c r="FP470" s="126"/>
      <c r="FZ470" s="126"/>
      <c r="GJ470" s="126"/>
      <c r="GT470" s="126"/>
      <c r="HD470" s="126"/>
      <c r="HN470" s="126"/>
      <c r="HX470" s="126"/>
    </row>
    <row xmlns:x14ac="http://schemas.microsoft.com/office/spreadsheetml/2009/9/ac" r="471" s="3" customFormat="true" x14ac:dyDescent="0.25">
      <c r="A471" s="396"/>
      <c r="B471" s="126"/>
      <c r="L471" s="126"/>
      <c r="V471" s="126"/>
      <c r="AF471" s="126"/>
      <c r="AP471" s="126"/>
      <c r="AZ471" s="126"/>
      <c r="BA471" s="126"/>
      <c r="BB471" s="126"/>
      <c r="BC471" s="126"/>
      <c r="BD471" s="126"/>
      <c r="BE471" s="126"/>
      <c r="BF471" s="126"/>
      <c r="BG471" s="126"/>
      <c r="BJ471" s="126"/>
      <c r="BT471" s="126"/>
      <c r="CD471" s="126"/>
      <c r="CN471" s="126"/>
      <c r="CX471" s="126"/>
      <c r="DH471" s="126"/>
      <c r="DR471" s="126"/>
      <c r="EB471" s="126"/>
      <c r="EL471" s="126"/>
      <c r="EV471" s="126"/>
      <c r="FF471" s="126"/>
      <c r="FP471" s="126"/>
      <c r="FZ471" s="126"/>
      <c r="GJ471" s="126"/>
      <c r="GT471" s="126"/>
      <c r="HD471" s="126"/>
      <c r="HN471" s="126"/>
      <c r="HX471" s="126"/>
    </row>
    <row xmlns:x14ac="http://schemas.microsoft.com/office/spreadsheetml/2009/9/ac" r="472" s="3" customFormat="true" x14ac:dyDescent="0.25">
      <c r="A472" s="396"/>
      <c r="B472" s="126"/>
      <c r="L472" s="126"/>
      <c r="V472" s="126"/>
      <c r="AF472" s="126"/>
      <c r="AP472" s="126"/>
      <c r="AZ472" s="126"/>
      <c r="BA472" s="126"/>
      <c r="BB472" s="126"/>
      <c r="BC472" s="126"/>
      <c r="BD472" s="126"/>
      <c r="BE472" s="126"/>
      <c r="BF472" s="126"/>
      <c r="BG472" s="126"/>
      <c r="BJ472" s="126"/>
      <c r="BT472" s="126"/>
      <c r="CD472" s="126"/>
      <c r="CN472" s="126"/>
      <c r="CX472" s="126"/>
      <c r="DH472" s="126"/>
      <c r="DR472" s="126"/>
      <c r="EB472" s="126"/>
      <c r="EL472" s="126"/>
      <c r="EV472" s="126"/>
      <c r="FF472" s="126"/>
      <c r="FP472" s="126"/>
      <c r="FZ472" s="126"/>
      <c r="GJ472" s="126"/>
      <c r="GT472" s="126"/>
      <c r="HD472" s="126"/>
      <c r="HN472" s="126"/>
      <c r="HX472" s="126"/>
    </row>
    <row xmlns:x14ac="http://schemas.microsoft.com/office/spreadsheetml/2009/9/ac" r="473" s="3" customFormat="true" x14ac:dyDescent="0.25">
      <c r="A473" s="396"/>
      <c r="B473" s="126"/>
      <c r="L473" s="126"/>
      <c r="V473" s="126"/>
      <c r="AF473" s="126"/>
      <c r="AP473" s="126"/>
      <c r="AZ473" s="126"/>
      <c r="BA473" s="126"/>
      <c r="BB473" s="126"/>
      <c r="BC473" s="126"/>
      <c r="BD473" s="126"/>
      <c r="BE473" s="126"/>
      <c r="BF473" s="126"/>
      <c r="BG473" s="126"/>
      <c r="BJ473" s="126"/>
      <c r="BT473" s="126"/>
      <c r="CD473" s="126"/>
      <c r="CN473" s="126"/>
      <c r="CX473" s="126"/>
      <c r="DH473" s="126"/>
      <c r="DR473" s="126"/>
      <c r="EB473" s="126"/>
      <c r="EL473" s="126"/>
      <c r="EV473" s="126"/>
      <c r="FF473" s="126"/>
      <c r="FP473" s="126"/>
      <c r="FZ473" s="126"/>
      <c r="GJ473" s="126"/>
      <c r="GT473" s="126"/>
      <c r="HD473" s="126"/>
      <c r="HN473" s="126"/>
      <c r="HX473" s="126"/>
    </row>
    <row xmlns:x14ac="http://schemas.microsoft.com/office/spreadsheetml/2009/9/ac" r="474" s="3" customFormat="true" x14ac:dyDescent="0.25">
      <c r="A474" s="396"/>
      <c r="B474" s="126"/>
      <c r="L474" s="126"/>
      <c r="V474" s="126"/>
      <c r="AF474" s="126"/>
      <c r="AP474" s="126"/>
      <c r="AZ474" s="126"/>
      <c r="BA474" s="126"/>
      <c r="BB474" s="126"/>
      <c r="BC474" s="126"/>
      <c r="BD474" s="126"/>
      <c r="BE474" s="126"/>
      <c r="BF474" s="126"/>
      <c r="BG474" s="126"/>
      <c r="BJ474" s="126"/>
      <c r="BT474" s="126"/>
      <c r="CD474" s="126"/>
      <c r="CN474" s="126"/>
      <c r="CX474" s="126"/>
      <c r="DH474" s="126"/>
      <c r="DR474" s="126"/>
      <c r="EB474" s="126"/>
      <c r="EL474" s="126"/>
      <c r="EV474" s="126"/>
      <c r="FF474" s="126"/>
      <c r="FP474" s="126"/>
      <c r="FZ474" s="126"/>
      <c r="GJ474" s="126"/>
      <c r="GT474" s="126"/>
      <c r="HD474" s="126"/>
      <c r="HN474" s="126"/>
      <c r="HX474" s="126"/>
    </row>
    <row xmlns:x14ac="http://schemas.microsoft.com/office/spreadsheetml/2009/9/ac" r="475" s="3" customFormat="true" x14ac:dyDescent="0.25">
      <c r="A475" s="396"/>
      <c r="B475" s="126"/>
      <c r="L475" s="126"/>
      <c r="V475" s="126"/>
      <c r="AF475" s="126"/>
      <c r="AP475" s="126"/>
      <c r="AZ475" s="126"/>
      <c r="BA475" s="126"/>
      <c r="BB475" s="126"/>
      <c r="BC475" s="126"/>
      <c r="BD475" s="126"/>
      <c r="BE475" s="126"/>
      <c r="BF475" s="126"/>
      <c r="BG475" s="126"/>
      <c r="BJ475" s="126"/>
      <c r="BT475" s="126"/>
      <c r="CD475" s="126"/>
      <c r="CN475" s="126"/>
      <c r="CX475" s="126"/>
      <c r="DH475" s="126"/>
      <c r="DR475" s="126"/>
      <c r="EB475" s="126"/>
      <c r="EL475" s="126"/>
      <c r="EV475" s="126"/>
      <c r="FF475" s="126"/>
      <c r="FP475" s="126"/>
      <c r="FZ475" s="126"/>
      <c r="GJ475" s="126"/>
      <c r="GT475" s="126"/>
      <c r="HD475" s="126"/>
      <c r="HN475" s="126"/>
      <c r="HX475" s="126"/>
    </row>
    <row xmlns:x14ac="http://schemas.microsoft.com/office/spreadsheetml/2009/9/ac" r="476" s="3" customFormat="true" x14ac:dyDescent="0.25">
      <c r="A476" s="396"/>
      <c r="B476" s="126"/>
      <c r="L476" s="126"/>
      <c r="V476" s="126"/>
      <c r="AF476" s="126"/>
      <c r="AP476" s="126"/>
      <c r="AZ476" s="126"/>
      <c r="BA476" s="126"/>
      <c r="BB476" s="126"/>
      <c r="BC476" s="126"/>
      <c r="BD476" s="126"/>
      <c r="BE476" s="126"/>
      <c r="BF476" s="126"/>
      <c r="BG476" s="126"/>
      <c r="BJ476" s="126"/>
      <c r="BT476" s="126"/>
      <c r="CD476" s="126"/>
      <c r="CN476" s="126"/>
      <c r="CX476" s="126"/>
      <c r="DH476" s="126"/>
      <c r="DR476" s="126"/>
      <c r="EB476" s="126"/>
      <c r="EL476" s="126"/>
      <c r="EV476" s="126"/>
      <c r="FF476" s="126"/>
      <c r="FP476" s="126"/>
      <c r="FZ476" s="126"/>
      <c r="GJ476" s="126"/>
      <c r="GT476" s="126"/>
      <c r="HD476" s="126"/>
      <c r="HN476" s="126"/>
      <c r="HX476" s="126"/>
    </row>
    <row xmlns:x14ac="http://schemas.microsoft.com/office/spreadsheetml/2009/9/ac" r="477" s="3" customFormat="true" x14ac:dyDescent="0.25">
      <c r="A477" s="396"/>
      <c r="B477" s="126"/>
      <c r="L477" s="126"/>
      <c r="V477" s="126"/>
      <c r="AF477" s="126"/>
      <c r="AP477" s="126"/>
      <c r="AZ477" s="126"/>
      <c r="BA477" s="126"/>
      <c r="BB477" s="126"/>
      <c r="BC477" s="126"/>
      <c r="BD477" s="126"/>
      <c r="BE477" s="126"/>
      <c r="BF477" s="126"/>
      <c r="BG477" s="126"/>
      <c r="BJ477" s="126"/>
      <c r="BT477" s="126"/>
      <c r="CD477" s="126"/>
      <c r="CN477" s="126"/>
      <c r="CX477" s="126"/>
      <c r="DH477" s="126"/>
      <c r="DR477" s="126"/>
      <c r="EB477" s="126"/>
      <c r="EL477" s="126"/>
      <c r="EV477" s="126"/>
      <c r="FF477" s="126"/>
      <c r="FP477" s="126"/>
      <c r="FZ477" s="126"/>
      <c r="GJ477" s="126"/>
      <c r="GT477" s="126"/>
      <c r="HD477" s="126"/>
      <c r="HN477" s="126"/>
      <c r="HX477" s="126"/>
    </row>
    <row xmlns:x14ac="http://schemas.microsoft.com/office/spreadsheetml/2009/9/ac" r="478" s="3" customFormat="true" x14ac:dyDescent="0.25">
      <c r="A478" s="396"/>
      <c r="B478" s="126"/>
      <c r="L478" s="126"/>
      <c r="V478" s="126"/>
      <c r="AF478" s="126"/>
      <c r="AP478" s="126"/>
      <c r="AZ478" s="126"/>
      <c r="BA478" s="126"/>
      <c r="BB478" s="126"/>
      <c r="BC478" s="126"/>
      <c r="BD478" s="126"/>
      <c r="BE478" s="126"/>
      <c r="BF478" s="126"/>
      <c r="BG478" s="126"/>
      <c r="BJ478" s="126"/>
      <c r="BT478" s="126"/>
      <c r="CD478" s="126"/>
      <c r="CN478" s="126"/>
      <c r="CX478" s="126"/>
      <c r="DH478" s="126"/>
      <c r="DR478" s="126"/>
      <c r="EB478" s="126"/>
      <c r="EL478" s="126"/>
      <c r="EV478" s="126"/>
      <c r="FF478" s="126"/>
      <c r="FP478" s="126"/>
      <c r="FZ478" s="126"/>
      <c r="GJ478" s="126"/>
      <c r="GT478" s="126"/>
      <c r="HD478" s="126"/>
      <c r="HN478" s="126"/>
      <c r="HX478" s="126"/>
    </row>
    <row xmlns:x14ac="http://schemas.microsoft.com/office/spreadsheetml/2009/9/ac" r="479" s="3" customFormat="true" x14ac:dyDescent="0.25">
      <c r="A479" s="396"/>
      <c r="B479" s="126"/>
      <c r="L479" s="126"/>
      <c r="V479" s="126"/>
      <c r="AF479" s="126"/>
      <c r="AP479" s="126"/>
      <c r="AZ479" s="126"/>
      <c r="BA479" s="126"/>
      <c r="BB479" s="126"/>
      <c r="BC479" s="126"/>
      <c r="BD479" s="126"/>
      <c r="BE479" s="126"/>
      <c r="BF479" s="126"/>
      <c r="BG479" s="126"/>
      <c r="BJ479" s="126"/>
      <c r="BT479" s="126"/>
      <c r="CD479" s="126"/>
      <c r="CN479" s="126"/>
      <c r="CX479" s="126"/>
      <c r="DH479" s="126"/>
      <c r="DR479" s="126"/>
      <c r="EB479" s="126"/>
      <c r="EL479" s="126"/>
      <c r="EV479" s="126"/>
      <c r="FF479" s="126"/>
      <c r="FP479" s="126"/>
      <c r="FZ479" s="126"/>
      <c r="GJ479" s="126"/>
      <c r="GT479" s="126"/>
      <c r="HD479" s="126"/>
      <c r="HN479" s="126"/>
      <c r="HX479" s="126"/>
    </row>
    <row xmlns:x14ac="http://schemas.microsoft.com/office/spreadsheetml/2009/9/ac" r="480" s="3" customFormat="true" x14ac:dyDescent="0.25">
      <c r="A480" s="396"/>
      <c r="B480" s="126"/>
      <c r="L480" s="126"/>
      <c r="V480" s="126"/>
      <c r="AF480" s="126"/>
      <c r="AP480" s="126"/>
      <c r="AZ480" s="126"/>
      <c r="BA480" s="126"/>
      <c r="BB480" s="126"/>
      <c r="BC480" s="126"/>
      <c r="BD480" s="126"/>
      <c r="BE480" s="126"/>
      <c r="BF480" s="126"/>
      <c r="BG480" s="126"/>
      <c r="BJ480" s="126"/>
      <c r="BT480" s="126"/>
      <c r="CD480" s="126"/>
      <c r="CN480" s="126"/>
      <c r="CX480" s="126"/>
      <c r="DH480" s="126"/>
      <c r="DR480" s="126"/>
      <c r="EB480" s="126"/>
      <c r="EL480" s="126"/>
      <c r="EV480" s="126"/>
      <c r="FF480" s="126"/>
      <c r="FP480" s="126"/>
      <c r="FZ480" s="126"/>
      <c r="GJ480" s="126"/>
      <c r="GT480" s="126"/>
      <c r="HD480" s="126"/>
      <c r="HN480" s="126"/>
      <c r="HX480" s="126"/>
    </row>
    <row xmlns:x14ac="http://schemas.microsoft.com/office/spreadsheetml/2009/9/ac" r="481" s="3" customFormat="true" x14ac:dyDescent="0.25">
      <c r="A481" s="396"/>
      <c r="B481" s="126"/>
      <c r="L481" s="126"/>
      <c r="V481" s="126"/>
      <c r="AF481" s="126"/>
      <c r="AP481" s="126"/>
      <c r="AZ481" s="126"/>
      <c r="BA481" s="126"/>
      <c r="BB481" s="126"/>
      <c r="BC481" s="126"/>
      <c r="BD481" s="126"/>
      <c r="BE481" s="126"/>
      <c r="BF481" s="126"/>
      <c r="BG481" s="126"/>
      <c r="BJ481" s="126"/>
      <c r="BT481" s="126"/>
      <c r="CD481" s="126"/>
      <c r="CN481" s="126"/>
      <c r="CX481" s="126"/>
      <c r="DH481" s="126"/>
      <c r="DR481" s="126"/>
      <c r="EB481" s="126"/>
      <c r="EL481" s="126"/>
      <c r="EV481" s="126"/>
      <c r="FF481" s="126"/>
      <c r="FP481" s="126"/>
      <c r="FZ481" s="126"/>
      <c r="GJ481" s="126"/>
      <c r="GT481" s="126"/>
      <c r="HD481" s="126"/>
      <c r="HN481" s="126"/>
      <c r="HX481" s="126"/>
    </row>
    <row xmlns:x14ac="http://schemas.microsoft.com/office/spreadsheetml/2009/9/ac" r="482" s="3" customFormat="true" x14ac:dyDescent="0.25">
      <c r="A482" s="396"/>
      <c r="B482" s="126"/>
      <c r="L482" s="126"/>
      <c r="V482" s="126"/>
      <c r="AF482" s="126"/>
      <c r="AP482" s="126"/>
      <c r="AZ482" s="126"/>
      <c r="BA482" s="126"/>
      <c r="BB482" s="126"/>
      <c r="BC482" s="126"/>
      <c r="BD482" s="126"/>
      <c r="BE482" s="126"/>
      <c r="BF482" s="126"/>
      <c r="BG482" s="126"/>
      <c r="BJ482" s="126"/>
      <c r="BT482" s="126"/>
      <c r="CD482" s="126"/>
      <c r="CN482" s="126"/>
      <c r="CX482" s="126"/>
      <c r="DH482" s="126"/>
      <c r="DR482" s="126"/>
      <c r="EB482" s="126"/>
      <c r="EL482" s="126"/>
      <c r="EV482" s="126"/>
      <c r="FF482" s="126"/>
      <c r="FP482" s="126"/>
      <c r="FZ482" s="126"/>
      <c r="GJ482" s="126"/>
      <c r="GT482" s="126"/>
      <c r="HD482" s="126"/>
      <c r="HN482" s="126"/>
      <c r="HX482" s="126"/>
    </row>
    <row xmlns:x14ac="http://schemas.microsoft.com/office/spreadsheetml/2009/9/ac" r="483" s="3" customFormat="true" x14ac:dyDescent="0.25">
      <c r="A483" s="396"/>
      <c r="B483" s="126"/>
      <c r="L483" s="126"/>
      <c r="V483" s="126"/>
      <c r="AF483" s="126"/>
      <c r="AP483" s="126"/>
      <c r="AZ483" s="126"/>
      <c r="BA483" s="126"/>
      <c r="BB483" s="126"/>
      <c r="BC483" s="126"/>
      <c r="BD483" s="126"/>
      <c r="BE483" s="126"/>
      <c r="BF483" s="126"/>
      <c r="BG483" s="126"/>
      <c r="BJ483" s="126"/>
      <c r="BT483" s="126"/>
      <c r="CD483" s="126"/>
      <c r="CN483" s="126"/>
      <c r="CX483" s="126"/>
      <c r="DH483" s="126"/>
      <c r="DR483" s="126"/>
      <c r="EB483" s="126"/>
      <c r="EL483" s="126"/>
      <c r="EV483" s="126"/>
      <c r="FF483" s="126"/>
      <c r="FP483" s="126"/>
      <c r="FZ483" s="126"/>
      <c r="GJ483" s="126"/>
      <c r="GT483" s="126"/>
      <c r="HD483" s="126"/>
      <c r="HN483" s="126"/>
      <c r="HX483" s="126"/>
    </row>
    <row xmlns:x14ac="http://schemas.microsoft.com/office/spreadsheetml/2009/9/ac" r="484" s="3" customFormat="true" x14ac:dyDescent="0.25">
      <c r="A484" s="396"/>
      <c r="B484" s="126"/>
      <c r="L484" s="126"/>
      <c r="V484" s="126"/>
      <c r="AF484" s="126"/>
      <c r="AP484" s="126"/>
      <c r="AZ484" s="126"/>
      <c r="BA484" s="126"/>
      <c r="BB484" s="126"/>
      <c r="BC484" s="126"/>
      <c r="BD484" s="126"/>
      <c r="BE484" s="126"/>
      <c r="BF484" s="126"/>
      <c r="BG484" s="126"/>
      <c r="BJ484" s="126"/>
      <c r="BT484" s="126"/>
      <c r="CD484" s="126"/>
      <c r="CN484" s="126"/>
      <c r="CX484" s="126"/>
      <c r="DH484" s="126"/>
      <c r="DR484" s="126"/>
      <c r="EB484" s="126"/>
      <c r="EL484" s="126"/>
      <c r="EV484" s="126"/>
      <c r="FF484" s="126"/>
      <c r="FP484" s="126"/>
      <c r="FZ484" s="126"/>
      <c r="GJ484" s="126"/>
      <c r="GT484" s="126"/>
      <c r="HD484" s="126"/>
      <c r="HN484" s="126"/>
      <c r="HX484" s="126"/>
    </row>
    <row xmlns:x14ac="http://schemas.microsoft.com/office/spreadsheetml/2009/9/ac" r="485" s="3" customFormat="true" x14ac:dyDescent="0.25">
      <c r="A485" s="396"/>
      <c r="B485" s="126"/>
      <c r="L485" s="126"/>
      <c r="V485" s="126"/>
      <c r="AF485" s="126"/>
      <c r="AP485" s="126"/>
      <c r="AZ485" s="126"/>
      <c r="BA485" s="126"/>
      <c r="BB485" s="126"/>
      <c r="BC485" s="126"/>
      <c r="BD485" s="126"/>
      <c r="BE485" s="126"/>
      <c r="BF485" s="126"/>
      <c r="BG485" s="126"/>
      <c r="BJ485" s="126"/>
      <c r="BT485" s="126"/>
      <c r="CD485" s="126"/>
      <c r="CN485" s="126"/>
      <c r="CX485" s="126"/>
      <c r="DH485" s="126"/>
      <c r="DR485" s="126"/>
      <c r="EB485" s="126"/>
      <c r="EL485" s="126"/>
      <c r="EV485" s="126"/>
      <c r="FF485" s="126"/>
      <c r="FP485" s="126"/>
      <c r="FZ485" s="126"/>
      <c r="GJ485" s="126"/>
      <c r="GT485" s="126"/>
      <c r="HD485" s="126"/>
      <c r="HN485" s="126"/>
      <c r="HX485" s="126"/>
    </row>
    <row xmlns:x14ac="http://schemas.microsoft.com/office/spreadsheetml/2009/9/ac" r="486" s="3" customFormat="true" x14ac:dyDescent="0.25">
      <c r="A486" s="396"/>
      <c r="B486" s="126"/>
      <c r="L486" s="126"/>
      <c r="V486" s="126"/>
      <c r="AF486" s="126"/>
      <c r="AP486" s="126"/>
      <c r="AZ486" s="126"/>
      <c r="BA486" s="126"/>
      <c r="BB486" s="126"/>
      <c r="BC486" s="126"/>
      <c r="BD486" s="126"/>
      <c r="BE486" s="126"/>
      <c r="BF486" s="126"/>
      <c r="BG486" s="126"/>
      <c r="BJ486" s="126"/>
      <c r="BT486" s="126"/>
      <c r="CD486" s="126"/>
      <c r="CN486" s="126"/>
      <c r="CX486" s="126"/>
      <c r="DH486" s="126"/>
      <c r="DR486" s="126"/>
      <c r="EB486" s="126"/>
      <c r="EL486" s="126"/>
      <c r="EV486" s="126"/>
      <c r="FF486" s="126"/>
      <c r="FP486" s="126"/>
      <c r="FZ486" s="126"/>
      <c r="GJ486" s="126"/>
      <c r="GT486" s="126"/>
      <c r="HD486" s="126"/>
      <c r="HN486" s="126"/>
      <c r="HX486" s="126"/>
    </row>
    <row xmlns:x14ac="http://schemas.microsoft.com/office/spreadsheetml/2009/9/ac" r="487" s="3" customFormat="true" x14ac:dyDescent="0.25">
      <c r="A487" s="396"/>
      <c r="B487" s="126"/>
      <c r="L487" s="126"/>
      <c r="V487" s="126"/>
      <c r="AF487" s="126"/>
      <c r="AP487" s="126"/>
      <c r="AZ487" s="126"/>
      <c r="BA487" s="126"/>
      <c r="BB487" s="126"/>
      <c r="BC487" s="126"/>
      <c r="BD487" s="126"/>
      <c r="BE487" s="126"/>
      <c r="BF487" s="126"/>
      <c r="BG487" s="126"/>
      <c r="BJ487" s="126"/>
      <c r="BT487" s="126"/>
      <c r="CD487" s="126"/>
      <c r="CN487" s="126"/>
      <c r="CX487" s="126"/>
      <c r="DH487" s="126"/>
      <c r="DR487" s="126"/>
      <c r="EB487" s="126"/>
      <c r="EL487" s="126"/>
      <c r="EV487" s="126"/>
      <c r="FF487" s="126"/>
      <c r="FP487" s="126"/>
      <c r="FZ487" s="126"/>
      <c r="GJ487" s="126"/>
      <c r="GT487" s="126"/>
      <c r="HD487" s="126"/>
      <c r="HN487" s="126"/>
      <c r="HX487" s="126"/>
    </row>
    <row xmlns:x14ac="http://schemas.microsoft.com/office/spreadsheetml/2009/9/ac" r="488" s="3" customFormat="true" x14ac:dyDescent="0.25">
      <c r="A488" s="396"/>
      <c r="B488" s="126"/>
      <c r="L488" s="126"/>
      <c r="V488" s="126"/>
      <c r="AF488" s="126"/>
      <c r="AP488" s="126"/>
      <c r="AZ488" s="126"/>
      <c r="BA488" s="126"/>
      <c r="BB488" s="126"/>
      <c r="BC488" s="126"/>
      <c r="BD488" s="126"/>
      <c r="BE488" s="126"/>
      <c r="BF488" s="126"/>
      <c r="BG488" s="126"/>
      <c r="BJ488" s="126"/>
      <c r="BT488" s="126"/>
      <c r="CD488" s="126"/>
      <c r="CN488" s="126"/>
      <c r="CX488" s="126"/>
      <c r="DH488" s="126"/>
      <c r="DR488" s="126"/>
      <c r="EB488" s="126"/>
      <c r="EL488" s="126"/>
      <c r="EV488" s="126"/>
      <c r="FF488" s="126"/>
      <c r="FP488" s="126"/>
      <c r="FZ488" s="126"/>
      <c r="GJ488" s="126"/>
      <c r="GT488" s="126"/>
      <c r="HD488" s="126"/>
      <c r="HN488" s="126"/>
      <c r="HX488" s="126"/>
    </row>
    <row xmlns:x14ac="http://schemas.microsoft.com/office/spreadsheetml/2009/9/ac" r="489" s="3" customFormat="true" x14ac:dyDescent="0.25">
      <c r="A489" s="396"/>
      <c r="B489" s="126"/>
      <c r="L489" s="126"/>
      <c r="V489" s="126"/>
      <c r="AF489" s="126"/>
      <c r="AP489" s="126"/>
      <c r="AZ489" s="126"/>
      <c r="BA489" s="126"/>
      <c r="BB489" s="126"/>
      <c r="BC489" s="126"/>
      <c r="BD489" s="126"/>
      <c r="BE489" s="126"/>
      <c r="BF489" s="126"/>
      <c r="BG489" s="126"/>
      <c r="BJ489" s="126"/>
      <c r="BT489" s="126"/>
      <c r="CD489" s="126"/>
      <c r="CN489" s="126"/>
      <c r="CX489" s="126"/>
      <c r="DH489" s="126"/>
      <c r="DR489" s="126"/>
      <c r="EB489" s="126"/>
      <c r="EL489" s="126"/>
      <c r="EV489" s="126"/>
      <c r="FF489" s="126"/>
      <c r="FP489" s="126"/>
      <c r="FZ489" s="126"/>
      <c r="GJ489" s="126"/>
      <c r="GT489" s="126"/>
      <c r="HD489" s="126"/>
      <c r="HN489" s="126"/>
      <c r="HX489" s="126"/>
    </row>
    <row xmlns:x14ac="http://schemas.microsoft.com/office/spreadsheetml/2009/9/ac" r="490" s="3" customFormat="true" x14ac:dyDescent="0.25">
      <c r="A490" s="396"/>
      <c r="B490" s="126"/>
      <c r="L490" s="126"/>
      <c r="V490" s="126"/>
      <c r="AF490" s="126"/>
      <c r="AP490" s="126"/>
      <c r="AZ490" s="126"/>
      <c r="BA490" s="126"/>
      <c r="BB490" s="126"/>
      <c r="BC490" s="126"/>
      <c r="BD490" s="126"/>
      <c r="BE490" s="126"/>
      <c r="BF490" s="126"/>
      <c r="BG490" s="126"/>
      <c r="BJ490" s="126"/>
      <c r="BT490" s="126"/>
      <c r="CD490" s="126"/>
      <c r="CN490" s="126"/>
      <c r="CX490" s="126"/>
      <c r="DH490" s="126"/>
      <c r="DR490" s="126"/>
      <c r="EB490" s="126"/>
      <c r="EL490" s="126"/>
      <c r="EV490" s="126"/>
      <c r="FF490" s="126"/>
      <c r="FP490" s="126"/>
      <c r="FZ490" s="126"/>
      <c r="GJ490" s="126"/>
      <c r="GT490" s="126"/>
      <c r="HD490" s="126"/>
      <c r="HN490" s="126"/>
      <c r="HX490" s="126"/>
    </row>
    <row xmlns:x14ac="http://schemas.microsoft.com/office/spreadsheetml/2009/9/ac" r="491" s="3" customFormat="true" x14ac:dyDescent="0.25">
      <c r="A491" s="396"/>
      <c r="B491" s="126"/>
      <c r="L491" s="126"/>
      <c r="V491" s="126"/>
      <c r="AF491" s="126"/>
      <c r="AP491" s="126"/>
      <c r="AZ491" s="126"/>
      <c r="BA491" s="126"/>
      <c r="BB491" s="126"/>
      <c r="BC491" s="126"/>
      <c r="BD491" s="126"/>
      <c r="BE491" s="126"/>
      <c r="BF491" s="126"/>
      <c r="BG491" s="126"/>
      <c r="BJ491" s="126"/>
      <c r="BT491" s="126"/>
      <c r="CD491" s="126"/>
      <c r="CN491" s="126"/>
      <c r="CX491" s="126"/>
      <c r="DH491" s="126"/>
      <c r="DR491" s="126"/>
      <c r="EB491" s="126"/>
      <c r="EL491" s="126"/>
      <c r="EV491" s="126"/>
      <c r="FF491" s="126"/>
      <c r="FP491" s="126"/>
      <c r="FZ491" s="126"/>
      <c r="GJ491" s="126"/>
      <c r="GT491" s="126"/>
      <c r="HD491" s="126"/>
      <c r="HN491" s="126"/>
      <c r="HX491" s="126"/>
    </row>
    <row xmlns:x14ac="http://schemas.microsoft.com/office/spreadsheetml/2009/9/ac" r="492" s="3" customFormat="true" x14ac:dyDescent="0.25">
      <c r="A492" s="396"/>
      <c r="B492" s="126"/>
      <c r="L492" s="126"/>
      <c r="V492" s="126"/>
      <c r="AF492" s="126"/>
      <c r="AP492" s="126"/>
      <c r="AZ492" s="126"/>
      <c r="BA492" s="126"/>
      <c r="BB492" s="126"/>
      <c r="BC492" s="126"/>
      <c r="BD492" s="126"/>
      <c r="BE492" s="126"/>
      <c r="BF492" s="126"/>
      <c r="BG492" s="126"/>
      <c r="BJ492" s="126"/>
      <c r="BT492" s="126"/>
      <c r="CD492" s="126"/>
      <c r="CN492" s="126"/>
      <c r="CX492" s="126"/>
      <c r="DH492" s="126"/>
      <c r="DR492" s="126"/>
      <c r="EB492" s="126"/>
      <c r="EL492" s="126"/>
      <c r="EV492" s="126"/>
      <c r="FF492" s="126"/>
      <c r="FP492" s="126"/>
      <c r="FZ492" s="126"/>
      <c r="GJ492" s="126"/>
      <c r="GT492" s="126"/>
      <c r="HD492" s="126"/>
      <c r="HN492" s="126"/>
      <c r="HX492" s="126"/>
    </row>
    <row xmlns:x14ac="http://schemas.microsoft.com/office/spreadsheetml/2009/9/ac" r="493" s="3" customFormat="true" x14ac:dyDescent="0.25">
      <c r="A493" s="396"/>
      <c r="B493" s="126"/>
      <c r="L493" s="126"/>
      <c r="V493" s="126"/>
      <c r="AF493" s="126"/>
      <c r="AP493" s="126"/>
      <c r="AZ493" s="126"/>
      <c r="BA493" s="126"/>
      <c r="BB493" s="126"/>
      <c r="BC493" s="126"/>
      <c r="BD493" s="126"/>
      <c r="BE493" s="126"/>
      <c r="BF493" s="126"/>
      <c r="BG493" s="126"/>
      <c r="BJ493" s="126"/>
      <c r="BT493" s="126"/>
      <c r="CD493" s="126"/>
      <c r="CN493" s="126"/>
      <c r="CX493" s="126"/>
      <c r="DH493" s="126"/>
      <c r="DR493" s="126"/>
      <c r="EB493" s="126"/>
      <c r="EL493" s="126"/>
      <c r="EV493" s="126"/>
      <c r="FF493" s="126"/>
      <c r="FP493" s="126"/>
      <c r="FZ493" s="126"/>
      <c r="GJ493" s="126"/>
      <c r="GT493" s="126"/>
      <c r="HD493" s="126"/>
      <c r="HN493" s="126"/>
      <c r="HX493" s="126"/>
    </row>
    <row xmlns:x14ac="http://schemas.microsoft.com/office/spreadsheetml/2009/9/ac" r="494" s="3" customFormat="true" x14ac:dyDescent="0.25">
      <c r="A494" s="396"/>
      <c r="B494" s="126"/>
      <c r="L494" s="126"/>
      <c r="V494" s="126"/>
      <c r="AF494" s="126"/>
      <c r="AP494" s="126"/>
      <c r="AZ494" s="126"/>
      <c r="BA494" s="126"/>
      <c r="BB494" s="126"/>
      <c r="BC494" s="126"/>
      <c r="BD494" s="126"/>
      <c r="BE494" s="126"/>
      <c r="BF494" s="126"/>
      <c r="BG494" s="126"/>
      <c r="BJ494" s="126"/>
      <c r="BT494" s="126"/>
      <c r="CD494" s="126"/>
      <c r="CN494" s="126"/>
      <c r="CX494" s="126"/>
      <c r="DH494" s="126"/>
      <c r="DR494" s="126"/>
      <c r="EB494" s="126"/>
      <c r="EL494" s="126"/>
      <c r="EV494" s="126"/>
      <c r="FF494" s="126"/>
      <c r="FP494" s="126"/>
      <c r="FZ494" s="126"/>
      <c r="GJ494" s="126"/>
      <c r="GT494" s="126"/>
      <c r="HD494" s="126"/>
      <c r="HN494" s="126"/>
      <c r="HX494" s="126"/>
    </row>
    <row xmlns:x14ac="http://schemas.microsoft.com/office/spreadsheetml/2009/9/ac" r="495" s="3" customFormat="true" x14ac:dyDescent="0.25">
      <c r="A495" s="396"/>
      <c r="B495" s="126"/>
      <c r="L495" s="126"/>
      <c r="V495" s="126"/>
      <c r="AF495" s="126"/>
      <c r="AP495" s="126"/>
      <c r="AZ495" s="126"/>
      <c r="BA495" s="126"/>
      <c r="BB495" s="126"/>
      <c r="BC495" s="126"/>
      <c r="BD495" s="126"/>
      <c r="BE495" s="126"/>
      <c r="BF495" s="126"/>
      <c r="BG495" s="126"/>
      <c r="BJ495" s="126"/>
      <c r="BT495" s="126"/>
      <c r="CD495" s="126"/>
      <c r="CN495" s="126"/>
      <c r="CX495" s="126"/>
      <c r="DH495" s="126"/>
      <c r="DR495" s="126"/>
      <c r="EB495" s="126"/>
      <c r="EL495" s="126"/>
      <c r="EV495" s="126"/>
      <c r="FF495" s="126"/>
      <c r="FP495" s="126"/>
      <c r="FZ495" s="126"/>
      <c r="GJ495" s="126"/>
      <c r="GT495" s="126"/>
      <c r="HD495" s="126"/>
      <c r="HN495" s="126"/>
      <c r="HX495" s="126"/>
    </row>
    <row xmlns:x14ac="http://schemas.microsoft.com/office/spreadsheetml/2009/9/ac" r="496" s="3" customFormat="true" x14ac:dyDescent="0.25">
      <c r="A496" s="396"/>
      <c r="B496" s="126"/>
      <c r="L496" s="126"/>
      <c r="V496" s="126"/>
      <c r="AF496" s="126"/>
      <c r="AP496" s="126"/>
      <c r="AZ496" s="126"/>
      <c r="BA496" s="126"/>
      <c r="BB496" s="126"/>
      <c r="BC496" s="126"/>
      <c r="BD496" s="126"/>
      <c r="BE496" s="126"/>
      <c r="BF496" s="126"/>
      <c r="BG496" s="126"/>
      <c r="BJ496" s="126"/>
      <c r="BT496" s="126"/>
      <c r="CD496" s="126"/>
      <c r="CN496" s="126"/>
      <c r="CX496" s="126"/>
      <c r="DH496" s="126"/>
      <c r="DR496" s="126"/>
      <c r="EB496" s="126"/>
      <c r="EL496" s="126"/>
      <c r="EV496" s="126"/>
      <c r="FF496" s="126"/>
      <c r="FP496" s="126"/>
      <c r="FZ496" s="126"/>
      <c r="GJ496" s="126"/>
      <c r="GT496" s="126"/>
      <c r="HD496" s="126"/>
      <c r="HN496" s="126"/>
      <c r="HX496" s="126"/>
    </row>
    <row xmlns:x14ac="http://schemas.microsoft.com/office/spreadsheetml/2009/9/ac" r="497" s="3" customFormat="true" x14ac:dyDescent="0.25">
      <c r="A497" s="396"/>
      <c r="B497" s="126"/>
      <c r="L497" s="126"/>
      <c r="V497" s="126"/>
      <c r="AF497" s="126"/>
      <c r="AP497" s="126"/>
      <c r="AZ497" s="126"/>
      <c r="BA497" s="126"/>
      <c r="BB497" s="126"/>
      <c r="BC497" s="126"/>
      <c r="BD497" s="126"/>
      <c r="BE497" s="126"/>
      <c r="BF497" s="126"/>
      <c r="BG497" s="126"/>
      <c r="BJ497" s="126"/>
      <c r="BT497" s="126"/>
      <c r="CD497" s="126"/>
      <c r="CN497" s="126"/>
      <c r="CX497" s="126"/>
      <c r="DH497" s="126"/>
      <c r="DR497" s="126"/>
      <c r="EB497" s="126"/>
      <c r="EL497" s="126"/>
      <c r="EV497" s="126"/>
      <c r="FF497" s="126"/>
      <c r="FP497" s="126"/>
      <c r="FZ497" s="126"/>
      <c r="GJ497" s="126"/>
      <c r="GT497" s="126"/>
      <c r="HD497" s="126"/>
      <c r="HN497" s="126"/>
      <c r="HX497" s="126"/>
    </row>
    <row xmlns:x14ac="http://schemas.microsoft.com/office/spreadsheetml/2009/9/ac" r="498" s="3" customFormat="true" x14ac:dyDescent="0.25">
      <c r="A498" s="396"/>
      <c r="B498" s="126"/>
      <c r="L498" s="126"/>
      <c r="V498" s="126"/>
      <c r="AF498" s="126"/>
      <c r="AP498" s="126"/>
      <c r="AZ498" s="126"/>
      <c r="BA498" s="126"/>
      <c r="BB498" s="126"/>
      <c r="BC498" s="126"/>
      <c r="BD498" s="126"/>
      <c r="BE498" s="126"/>
      <c r="BF498" s="126"/>
      <c r="BG498" s="126"/>
      <c r="BJ498" s="126"/>
      <c r="BT498" s="126"/>
      <c r="CD498" s="126"/>
      <c r="CN498" s="126"/>
      <c r="CX498" s="126"/>
      <c r="DH498" s="126"/>
      <c r="DR498" s="126"/>
      <c r="EB498" s="126"/>
      <c r="EL498" s="126"/>
      <c r="EV498" s="126"/>
      <c r="FF498" s="126"/>
      <c r="FP498" s="126"/>
      <c r="FZ498" s="126"/>
      <c r="GJ498" s="126"/>
      <c r="GT498" s="126"/>
      <c r="HD498" s="126"/>
      <c r="HN498" s="126"/>
      <c r="HX498" s="126"/>
    </row>
    <row xmlns:x14ac="http://schemas.microsoft.com/office/spreadsheetml/2009/9/ac" r="499" s="3" customFormat="true" x14ac:dyDescent="0.25">
      <c r="A499" s="396"/>
      <c r="B499" s="126"/>
      <c r="L499" s="126"/>
      <c r="V499" s="126"/>
      <c r="AF499" s="126"/>
      <c r="AP499" s="126"/>
      <c r="AZ499" s="126"/>
      <c r="BA499" s="126"/>
      <c r="BB499" s="126"/>
      <c r="BC499" s="126"/>
      <c r="BD499" s="126"/>
      <c r="BE499" s="126"/>
      <c r="BF499" s="126"/>
      <c r="BG499" s="126"/>
      <c r="BJ499" s="126"/>
      <c r="BT499" s="126"/>
      <c r="CD499" s="126"/>
      <c r="CN499" s="126"/>
      <c r="CX499" s="126"/>
      <c r="DH499" s="126"/>
      <c r="DR499" s="126"/>
      <c r="EB499" s="126"/>
      <c r="EL499" s="126"/>
      <c r="EV499" s="126"/>
      <c r="FF499" s="126"/>
      <c r="FP499" s="126"/>
      <c r="FZ499" s="126"/>
      <c r="GJ499" s="126"/>
      <c r="GT499" s="126"/>
      <c r="HD499" s="126"/>
      <c r="HN499" s="126"/>
      <c r="HX499" s="126"/>
    </row>
    <row xmlns:x14ac="http://schemas.microsoft.com/office/spreadsheetml/2009/9/ac" r="500" s="3" customFormat="true" x14ac:dyDescent="0.25">
      <c r="A500" s="396"/>
      <c r="B500" s="126"/>
      <c r="L500" s="126"/>
      <c r="V500" s="126"/>
      <c r="AF500" s="126"/>
      <c r="AP500" s="126"/>
      <c r="AZ500" s="126"/>
      <c r="BA500" s="126"/>
      <c r="BB500" s="126"/>
      <c r="BC500" s="126"/>
      <c r="BD500" s="126"/>
      <c r="BE500" s="126"/>
      <c r="BF500" s="126"/>
      <c r="BG500" s="126"/>
      <c r="BJ500" s="126"/>
      <c r="BT500" s="126"/>
      <c r="CD500" s="126"/>
      <c r="CN500" s="126"/>
      <c r="CX500" s="126"/>
      <c r="DH500" s="126"/>
      <c r="DR500" s="126"/>
      <c r="EB500" s="126"/>
      <c r="EL500" s="126"/>
      <c r="EV500" s="126"/>
      <c r="FF500" s="126"/>
      <c r="FP500" s="126"/>
      <c r="FZ500" s="126"/>
      <c r="GJ500" s="126"/>
      <c r="GT500" s="126"/>
      <c r="HD500" s="126"/>
      <c r="HN500" s="126"/>
      <c r="HX500" s="126"/>
    </row>
    <row xmlns:x14ac="http://schemas.microsoft.com/office/spreadsheetml/2009/9/ac" r="501" s="3" customFormat="true" x14ac:dyDescent="0.25">
      <c r="A501" s="396"/>
      <c r="B501" s="126"/>
      <c r="L501" s="126"/>
      <c r="V501" s="126"/>
      <c r="AF501" s="126"/>
      <c r="AP501" s="126"/>
      <c r="AZ501" s="126"/>
      <c r="BA501" s="126"/>
      <c r="BB501" s="126"/>
      <c r="BC501" s="126"/>
      <c r="BD501" s="126"/>
      <c r="BE501" s="126"/>
      <c r="BF501" s="126"/>
      <c r="BG501" s="126"/>
      <c r="BJ501" s="126"/>
      <c r="BT501" s="126"/>
      <c r="CD501" s="126"/>
      <c r="CN501" s="126"/>
      <c r="CX501" s="126"/>
      <c r="DH501" s="126"/>
      <c r="DR501" s="126"/>
      <c r="EB501" s="126"/>
      <c r="EL501" s="126"/>
      <c r="EV501" s="126"/>
      <c r="FF501" s="126"/>
      <c r="FP501" s="126"/>
      <c r="FZ501" s="126"/>
      <c r="GJ501" s="126"/>
      <c r="GT501" s="126"/>
      <c r="HD501" s="126"/>
      <c r="HN501" s="126"/>
      <c r="HX501" s="126"/>
    </row>
    <row xmlns:x14ac="http://schemas.microsoft.com/office/spreadsheetml/2009/9/ac" r="502" s="3" customFormat="true" x14ac:dyDescent="0.25">
      <c r="A502" s="396"/>
      <c r="B502" s="126"/>
      <c r="L502" s="126"/>
      <c r="V502" s="126"/>
      <c r="AF502" s="126"/>
      <c r="AP502" s="126"/>
      <c r="AZ502" s="126"/>
      <c r="BA502" s="126"/>
      <c r="BB502" s="126"/>
      <c r="BC502" s="126"/>
      <c r="BD502" s="126"/>
      <c r="BE502" s="126"/>
      <c r="BF502" s="126"/>
      <c r="BG502" s="126"/>
      <c r="BJ502" s="126"/>
      <c r="BT502" s="126"/>
      <c r="CD502" s="126"/>
      <c r="CN502" s="126"/>
      <c r="CX502" s="126"/>
      <c r="DH502" s="126"/>
      <c r="DR502" s="126"/>
      <c r="EB502" s="126"/>
      <c r="EL502" s="126"/>
      <c r="EV502" s="126"/>
      <c r="FF502" s="126"/>
      <c r="FP502" s="126"/>
      <c r="FZ502" s="126"/>
      <c r="GJ502" s="126"/>
      <c r="GT502" s="126"/>
      <c r="HD502" s="126"/>
      <c r="HN502" s="126"/>
      <c r="HX502" s="126"/>
    </row>
    <row xmlns:x14ac="http://schemas.microsoft.com/office/spreadsheetml/2009/9/ac" r="503" s="3" customFormat="true" x14ac:dyDescent="0.25">
      <c r="A503" s="396"/>
      <c r="B503" s="126"/>
      <c r="L503" s="126"/>
      <c r="V503" s="126"/>
      <c r="AF503" s="126"/>
      <c r="AP503" s="126"/>
      <c r="AZ503" s="126"/>
      <c r="BA503" s="126"/>
      <c r="BB503" s="126"/>
      <c r="BC503" s="126"/>
      <c r="BD503" s="126"/>
      <c r="BE503" s="126"/>
      <c r="BF503" s="126"/>
      <c r="BG503" s="126"/>
      <c r="BJ503" s="126"/>
      <c r="BT503" s="126"/>
      <c r="CD503" s="126"/>
      <c r="CN503" s="126"/>
      <c r="CX503" s="126"/>
      <c r="DH503" s="126"/>
      <c r="DR503" s="126"/>
      <c r="EB503" s="126"/>
      <c r="EL503" s="126"/>
      <c r="EV503" s="126"/>
      <c r="FF503" s="126"/>
      <c r="FP503" s="126"/>
      <c r="FZ503" s="126"/>
      <c r="GJ503" s="126"/>
      <c r="GT503" s="126"/>
      <c r="HD503" s="126"/>
      <c r="HN503" s="126"/>
      <c r="HX503" s="126"/>
    </row>
    <row xmlns:x14ac="http://schemas.microsoft.com/office/spreadsheetml/2009/9/ac" r="504" s="3" customFormat="true" x14ac:dyDescent="0.25">
      <c r="A504" s="396"/>
      <c r="B504" s="126"/>
      <c r="L504" s="126"/>
      <c r="V504" s="126"/>
      <c r="AF504" s="126"/>
      <c r="AP504" s="126"/>
      <c r="AZ504" s="126"/>
      <c r="BA504" s="126"/>
      <c r="BB504" s="126"/>
      <c r="BC504" s="126"/>
      <c r="BD504" s="126"/>
      <c r="BE504" s="126"/>
      <c r="BF504" s="126"/>
      <c r="BG504" s="126"/>
      <c r="BJ504" s="126"/>
      <c r="BT504" s="126"/>
      <c r="CD504" s="126"/>
      <c r="CN504" s="126"/>
      <c r="CX504" s="126"/>
      <c r="DH504" s="126"/>
      <c r="DR504" s="126"/>
      <c r="EB504" s="126"/>
      <c r="EL504" s="126"/>
      <c r="EV504" s="126"/>
      <c r="FF504" s="126"/>
      <c r="FP504" s="126"/>
      <c r="FZ504" s="126"/>
      <c r="GJ504" s="126"/>
      <c r="GT504" s="126"/>
      <c r="HD504" s="126"/>
      <c r="HN504" s="126"/>
      <c r="HX504" s="126"/>
    </row>
    <row xmlns:x14ac="http://schemas.microsoft.com/office/spreadsheetml/2009/9/ac" r="505" s="3" customFormat="true" x14ac:dyDescent="0.25">
      <c r="A505" s="396"/>
      <c r="B505" s="126"/>
      <c r="L505" s="126"/>
      <c r="V505" s="126"/>
      <c r="AF505" s="126"/>
      <c r="AP505" s="126"/>
      <c r="AZ505" s="126"/>
      <c r="BA505" s="126"/>
      <c r="BB505" s="126"/>
      <c r="BC505" s="126"/>
      <c r="BD505" s="126"/>
      <c r="BE505" s="126"/>
      <c r="BF505" s="126"/>
      <c r="BG505" s="126"/>
      <c r="BJ505" s="126"/>
      <c r="BT505" s="126"/>
      <c r="CD505" s="126"/>
      <c r="CN505" s="126"/>
      <c r="CX505" s="126"/>
      <c r="DH505" s="126"/>
      <c r="DR505" s="126"/>
      <c r="EB505" s="126"/>
      <c r="EL505" s="126"/>
      <c r="EV505" s="126"/>
      <c r="FF505" s="126"/>
      <c r="FP505" s="126"/>
      <c r="FZ505" s="126"/>
      <c r="GJ505" s="126"/>
      <c r="GT505" s="126"/>
      <c r="HD505" s="126"/>
      <c r="HN505" s="126"/>
      <c r="HX505" s="126"/>
    </row>
    <row xmlns:x14ac="http://schemas.microsoft.com/office/spreadsheetml/2009/9/ac" r="506" s="3" customFormat="true" x14ac:dyDescent="0.25">
      <c r="A506" s="396"/>
      <c r="B506" s="126"/>
      <c r="L506" s="126"/>
      <c r="V506" s="126"/>
      <c r="AF506" s="126"/>
      <c r="AP506" s="126"/>
      <c r="AZ506" s="126"/>
      <c r="BA506" s="126"/>
      <c r="BB506" s="126"/>
      <c r="BC506" s="126"/>
      <c r="BD506" s="126"/>
      <c r="BE506" s="126"/>
      <c r="BF506" s="126"/>
      <c r="BG506" s="126"/>
      <c r="BJ506" s="126"/>
      <c r="BT506" s="126"/>
      <c r="CD506" s="126"/>
      <c r="CN506" s="126"/>
      <c r="CX506" s="126"/>
      <c r="DH506" s="126"/>
      <c r="DR506" s="126"/>
      <c r="EB506" s="126"/>
      <c r="EL506" s="126"/>
      <c r="EV506" s="126"/>
      <c r="FF506" s="126"/>
      <c r="FP506" s="126"/>
      <c r="FZ506" s="126"/>
      <c r="GJ506" s="126"/>
      <c r="GT506" s="126"/>
      <c r="HD506" s="126"/>
      <c r="HN506" s="126"/>
      <c r="HX506" s="126"/>
    </row>
    <row xmlns:x14ac="http://schemas.microsoft.com/office/spreadsheetml/2009/9/ac" r="507" s="3" customFormat="true" x14ac:dyDescent="0.25">
      <c r="A507" s="396"/>
      <c r="B507" s="126"/>
      <c r="L507" s="126"/>
      <c r="V507" s="126"/>
      <c r="AF507" s="126"/>
      <c r="AP507" s="126"/>
      <c r="AZ507" s="126"/>
      <c r="BA507" s="126"/>
      <c r="BB507" s="126"/>
      <c r="BC507" s="126"/>
      <c r="BD507" s="126"/>
      <c r="BE507" s="126"/>
      <c r="BF507" s="126"/>
      <c r="BG507" s="126"/>
      <c r="BJ507" s="126"/>
      <c r="BT507" s="126"/>
      <c r="CD507" s="126"/>
      <c r="CN507" s="126"/>
      <c r="CX507" s="126"/>
      <c r="DH507" s="126"/>
      <c r="DR507" s="126"/>
      <c r="EB507" s="126"/>
      <c r="EL507" s="126"/>
      <c r="EV507" s="126"/>
      <c r="FF507" s="126"/>
      <c r="FP507" s="126"/>
      <c r="FZ507" s="126"/>
      <c r="GJ507" s="126"/>
      <c r="GT507" s="126"/>
      <c r="HD507" s="126"/>
      <c r="HN507" s="126"/>
      <c r="HX507" s="126"/>
    </row>
    <row xmlns:x14ac="http://schemas.microsoft.com/office/spreadsheetml/2009/9/ac" r="508" s="3" customFormat="true" x14ac:dyDescent="0.25">
      <c r="A508" s="396"/>
      <c r="B508" s="126"/>
      <c r="L508" s="126"/>
      <c r="V508" s="126"/>
      <c r="AF508" s="126"/>
      <c r="AP508" s="126"/>
      <c r="AZ508" s="126"/>
      <c r="BA508" s="126"/>
      <c r="BB508" s="126"/>
      <c r="BC508" s="126"/>
      <c r="BD508" s="126"/>
      <c r="BE508" s="126"/>
      <c r="BF508" s="126"/>
      <c r="BG508" s="126"/>
      <c r="BJ508" s="126"/>
      <c r="BT508" s="126"/>
      <c r="CD508" s="126"/>
      <c r="CN508" s="126"/>
      <c r="CX508" s="126"/>
      <c r="DH508" s="126"/>
      <c r="DR508" s="126"/>
      <c r="EB508" s="126"/>
      <c r="EL508" s="126"/>
      <c r="EV508" s="126"/>
      <c r="FF508" s="126"/>
      <c r="FP508" s="126"/>
      <c r="FZ508" s="126"/>
      <c r="GJ508" s="126"/>
      <c r="GT508" s="126"/>
      <c r="HD508" s="126"/>
      <c r="HN508" s="126"/>
      <c r="HX508" s="126"/>
    </row>
    <row xmlns:x14ac="http://schemas.microsoft.com/office/spreadsheetml/2009/9/ac" r="509" s="3" customFormat="true" x14ac:dyDescent="0.25">
      <c r="A509" s="396"/>
      <c r="B509" s="126"/>
      <c r="L509" s="126"/>
      <c r="V509" s="126"/>
      <c r="AF509" s="126"/>
      <c r="AP509" s="126"/>
      <c r="AZ509" s="126"/>
      <c r="BA509" s="126"/>
      <c r="BB509" s="126"/>
      <c r="BC509" s="126"/>
      <c r="BD509" s="126"/>
      <c r="BE509" s="126"/>
      <c r="BF509" s="126"/>
      <c r="BG509" s="126"/>
      <c r="BJ509" s="126"/>
      <c r="BT509" s="126"/>
      <c r="CD509" s="126"/>
      <c r="CN509" s="126"/>
      <c r="CX509" s="126"/>
      <c r="DH509" s="126"/>
      <c r="DR509" s="126"/>
      <c r="EB509" s="126"/>
      <c r="EL509" s="126"/>
      <c r="EV509" s="126"/>
      <c r="FF509" s="126"/>
      <c r="FP509" s="126"/>
      <c r="FZ509" s="126"/>
      <c r="GJ509" s="126"/>
      <c r="GT509" s="126"/>
      <c r="HD509" s="126"/>
      <c r="HN509" s="126"/>
      <c r="HX509" s="126"/>
    </row>
    <row xmlns:x14ac="http://schemas.microsoft.com/office/spreadsheetml/2009/9/ac" r="510" s="3" customFormat="true" x14ac:dyDescent="0.25">
      <c r="A510" s="396"/>
      <c r="B510" s="126"/>
      <c r="L510" s="126"/>
      <c r="V510" s="126"/>
      <c r="AF510" s="126"/>
      <c r="AP510" s="126"/>
      <c r="AZ510" s="126"/>
      <c r="BA510" s="126"/>
      <c r="BB510" s="126"/>
      <c r="BC510" s="126"/>
      <c r="BD510" s="126"/>
      <c r="BE510" s="126"/>
      <c r="BF510" s="126"/>
      <c r="BG510" s="126"/>
      <c r="BJ510" s="126"/>
      <c r="BT510" s="126"/>
      <c r="CD510" s="126"/>
      <c r="CN510" s="126"/>
      <c r="CX510" s="126"/>
      <c r="DH510" s="126"/>
      <c r="DR510" s="126"/>
      <c r="EB510" s="126"/>
      <c r="EL510" s="126"/>
      <c r="EV510" s="126"/>
      <c r="FF510" s="126"/>
      <c r="FP510" s="126"/>
      <c r="FZ510" s="126"/>
      <c r="GJ510" s="126"/>
      <c r="GT510" s="126"/>
      <c r="HD510" s="126"/>
      <c r="HN510" s="126"/>
      <c r="HX510" s="126"/>
    </row>
    <row xmlns:x14ac="http://schemas.microsoft.com/office/spreadsheetml/2009/9/ac" r="511" s="3" customFormat="true" x14ac:dyDescent="0.25">
      <c r="A511" s="396"/>
      <c r="B511" s="126"/>
      <c r="L511" s="126"/>
      <c r="V511" s="126"/>
      <c r="AF511" s="126"/>
      <c r="AP511" s="126"/>
      <c r="AZ511" s="126"/>
      <c r="BA511" s="126"/>
      <c r="BB511" s="126"/>
      <c r="BC511" s="126"/>
      <c r="BD511" s="126"/>
      <c r="BE511" s="126"/>
      <c r="BF511" s="126"/>
      <c r="BG511" s="126"/>
      <c r="BJ511" s="126"/>
      <c r="BT511" s="126"/>
      <c r="CD511" s="126"/>
      <c r="CN511" s="126"/>
      <c r="CX511" s="126"/>
      <c r="DH511" s="126"/>
      <c r="DR511" s="126"/>
      <c r="EB511" s="126"/>
      <c r="EL511" s="126"/>
      <c r="EV511" s="126"/>
      <c r="FF511" s="126"/>
      <c r="FP511" s="126"/>
      <c r="FZ511" s="126"/>
      <c r="GJ511" s="126"/>
      <c r="GT511" s="126"/>
      <c r="HD511" s="126"/>
      <c r="HN511" s="126"/>
      <c r="HX511" s="126"/>
    </row>
    <row xmlns:x14ac="http://schemas.microsoft.com/office/spreadsheetml/2009/9/ac" r="512" s="3" customFormat="true" x14ac:dyDescent="0.25">
      <c r="A512" s="396"/>
      <c r="B512" s="126"/>
      <c r="L512" s="126"/>
      <c r="V512" s="126"/>
      <c r="AF512" s="126"/>
      <c r="AP512" s="126"/>
      <c r="AZ512" s="126"/>
      <c r="BA512" s="126"/>
      <c r="BB512" s="126"/>
      <c r="BC512" s="126"/>
      <c r="BD512" s="126"/>
      <c r="BE512" s="126"/>
      <c r="BF512" s="126"/>
      <c r="BG512" s="126"/>
      <c r="BJ512" s="126"/>
      <c r="BT512" s="126"/>
      <c r="CD512" s="126"/>
      <c r="CN512" s="126"/>
      <c r="CX512" s="126"/>
      <c r="DH512" s="126"/>
      <c r="DR512" s="126"/>
      <c r="EB512" s="126"/>
      <c r="EL512" s="126"/>
      <c r="EV512" s="126"/>
      <c r="FF512" s="126"/>
      <c r="FP512" s="126"/>
      <c r="FZ512" s="126"/>
      <c r="GJ512" s="126"/>
      <c r="GT512" s="126"/>
      <c r="HD512" s="126"/>
      <c r="HN512" s="126"/>
      <c r="HX512" s="126"/>
    </row>
    <row xmlns:x14ac="http://schemas.microsoft.com/office/spreadsheetml/2009/9/ac" r="513" s="3" customFormat="true" x14ac:dyDescent="0.25">
      <c r="A513" s="396"/>
      <c r="B513" s="126"/>
      <c r="L513" s="126"/>
      <c r="V513" s="126"/>
      <c r="AF513" s="126"/>
      <c r="AP513" s="126"/>
      <c r="AZ513" s="126"/>
      <c r="BA513" s="126"/>
      <c r="BB513" s="126"/>
      <c r="BC513" s="126"/>
      <c r="BD513" s="126"/>
      <c r="BE513" s="126"/>
      <c r="BF513" s="126"/>
      <c r="BG513" s="126"/>
      <c r="BJ513" s="126"/>
      <c r="BT513" s="126"/>
      <c r="CD513" s="126"/>
      <c r="CN513" s="126"/>
      <c r="CX513" s="126"/>
      <c r="DH513" s="126"/>
      <c r="DR513" s="126"/>
      <c r="EB513" s="126"/>
      <c r="EL513" s="126"/>
      <c r="EV513" s="126"/>
      <c r="FF513" s="126"/>
      <c r="FP513" s="126"/>
      <c r="FZ513" s="126"/>
      <c r="GJ513" s="126"/>
      <c r="GT513" s="126"/>
      <c r="HD513" s="126"/>
      <c r="HN513" s="126"/>
      <c r="HX513" s="126"/>
    </row>
    <row xmlns:x14ac="http://schemas.microsoft.com/office/spreadsheetml/2009/9/ac" r="514" s="3" customFormat="true" x14ac:dyDescent="0.25">
      <c r="A514" s="396"/>
      <c r="B514" s="126"/>
      <c r="L514" s="126"/>
      <c r="V514" s="126"/>
      <c r="AF514" s="126"/>
      <c r="AP514" s="126"/>
      <c r="AZ514" s="126"/>
      <c r="BA514" s="126"/>
      <c r="BB514" s="126"/>
      <c r="BC514" s="126"/>
      <c r="BD514" s="126"/>
      <c r="BE514" s="126"/>
      <c r="BF514" s="126"/>
      <c r="BG514" s="126"/>
      <c r="BJ514" s="126"/>
      <c r="BT514" s="126"/>
      <c r="CD514" s="126"/>
      <c r="CN514" s="126"/>
      <c r="CX514" s="126"/>
      <c r="DH514" s="126"/>
      <c r="DR514" s="126"/>
      <c r="EB514" s="126"/>
      <c r="EL514" s="126"/>
      <c r="EV514" s="126"/>
      <c r="FF514" s="126"/>
      <c r="FP514" s="126"/>
      <c r="FZ514" s="126"/>
      <c r="GJ514" s="126"/>
      <c r="GT514" s="126"/>
      <c r="HD514" s="126"/>
      <c r="HN514" s="126"/>
      <c r="HX514" s="126"/>
    </row>
    <row xmlns:x14ac="http://schemas.microsoft.com/office/spreadsheetml/2009/9/ac" r="515" s="3" customFormat="true" x14ac:dyDescent="0.25">
      <c r="A515" s="396"/>
      <c r="B515" s="126"/>
      <c r="L515" s="126"/>
      <c r="V515" s="126"/>
      <c r="AF515" s="126"/>
      <c r="AP515" s="126"/>
      <c r="AZ515" s="126"/>
      <c r="BA515" s="126"/>
      <c r="BB515" s="126"/>
      <c r="BC515" s="126"/>
      <c r="BD515" s="126"/>
      <c r="BE515" s="126"/>
      <c r="BF515" s="126"/>
      <c r="BG515" s="126"/>
      <c r="BJ515" s="126"/>
      <c r="BT515" s="126"/>
      <c r="CD515" s="126"/>
      <c r="CN515" s="126"/>
      <c r="CX515" s="126"/>
      <c r="DH515" s="126"/>
      <c r="DR515" s="126"/>
      <c r="EB515" s="126"/>
      <c r="EL515" s="126"/>
      <c r="EV515" s="126"/>
      <c r="FF515" s="126"/>
      <c r="FP515" s="126"/>
      <c r="FZ515" s="126"/>
      <c r="GJ515" s="126"/>
      <c r="GT515" s="126"/>
      <c r="HD515" s="126"/>
      <c r="HN515" s="126"/>
      <c r="HX515" s="126"/>
    </row>
    <row xmlns:x14ac="http://schemas.microsoft.com/office/spreadsheetml/2009/9/ac" r="516" s="3" customFormat="true" x14ac:dyDescent="0.25">
      <c r="A516" s="396"/>
      <c r="B516" s="126"/>
      <c r="L516" s="126"/>
      <c r="V516" s="126"/>
      <c r="AF516" s="126"/>
      <c r="AP516" s="126"/>
      <c r="AZ516" s="126"/>
      <c r="BA516" s="126"/>
      <c r="BB516" s="126"/>
      <c r="BC516" s="126"/>
      <c r="BD516" s="126"/>
      <c r="BE516" s="126"/>
      <c r="BF516" s="126"/>
      <c r="BG516" s="126"/>
      <c r="BJ516" s="126"/>
      <c r="BT516" s="126"/>
      <c r="CD516" s="126"/>
      <c r="CN516" s="126"/>
      <c r="CX516" s="126"/>
      <c r="DH516" s="126"/>
      <c r="DR516" s="126"/>
      <c r="EB516" s="126"/>
      <c r="EL516" s="126"/>
      <c r="EV516" s="126"/>
      <c r="FF516" s="126"/>
      <c r="FP516" s="126"/>
      <c r="FZ516" s="126"/>
      <c r="GJ516" s="126"/>
      <c r="GT516" s="126"/>
      <c r="HD516" s="126"/>
      <c r="HN516" s="126"/>
      <c r="HX516" s="126"/>
    </row>
    <row xmlns:x14ac="http://schemas.microsoft.com/office/spreadsheetml/2009/9/ac" r="517" s="3" customFormat="true" x14ac:dyDescent="0.25">
      <c r="A517" s="396"/>
      <c r="B517" s="126"/>
      <c r="L517" s="126"/>
      <c r="V517" s="126"/>
      <c r="AF517" s="126"/>
      <c r="AP517" s="126"/>
      <c r="AZ517" s="126"/>
      <c r="BA517" s="126"/>
      <c r="BB517" s="126"/>
      <c r="BC517" s="126"/>
      <c r="BD517" s="126"/>
      <c r="BE517" s="126"/>
      <c r="BF517" s="126"/>
      <c r="BG517" s="126"/>
      <c r="BJ517" s="126"/>
      <c r="BT517" s="126"/>
      <c r="CD517" s="126"/>
      <c r="CN517" s="126"/>
      <c r="CX517" s="126"/>
      <c r="DH517" s="126"/>
      <c r="DR517" s="126"/>
      <c r="EB517" s="126"/>
      <c r="EL517" s="126"/>
      <c r="EV517" s="126"/>
      <c r="FF517" s="126"/>
      <c r="FP517" s="126"/>
      <c r="FZ517" s="126"/>
      <c r="GJ517" s="126"/>
      <c r="GT517" s="126"/>
      <c r="HD517" s="126"/>
      <c r="HN517" s="126"/>
      <c r="HX517" s="126"/>
    </row>
    <row xmlns:x14ac="http://schemas.microsoft.com/office/spreadsheetml/2009/9/ac" r="518" s="3" customFormat="true" x14ac:dyDescent="0.25">
      <c r="A518" s="396"/>
      <c r="B518" s="126"/>
      <c r="L518" s="126"/>
      <c r="V518" s="126"/>
      <c r="AF518" s="126"/>
      <c r="AP518" s="126"/>
      <c r="AZ518" s="126"/>
      <c r="BA518" s="126"/>
      <c r="BB518" s="126"/>
      <c r="BC518" s="126"/>
      <c r="BD518" s="126"/>
      <c r="BE518" s="126"/>
      <c r="BF518" s="126"/>
      <c r="BG518" s="126"/>
      <c r="BJ518" s="126"/>
      <c r="BT518" s="126"/>
      <c r="CD518" s="126"/>
      <c r="CN518" s="126"/>
      <c r="CX518" s="126"/>
      <c r="DH518" s="126"/>
      <c r="DR518" s="126"/>
      <c r="EB518" s="126"/>
      <c r="EL518" s="126"/>
      <c r="EV518" s="126"/>
      <c r="FF518" s="126"/>
      <c r="FP518" s="126"/>
      <c r="FZ518" s="126"/>
      <c r="GJ518" s="126"/>
      <c r="GT518" s="126"/>
      <c r="HD518" s="126"/>
      <c r="HN518" s="126"/>
      <c r="HX518" s="126"/>
    </row>
    <row xmlns:x14ac="http://schemas.microsoft.com/office/spreadsheetml/2009/9/ac" r="519" s="3" customFormat="true" x14ac:dyDescent="0.25">
      <c r="A519" s="396"/>
      <c r="B519" s="126"/>
      <c r="L519" s="126"/>
      <c r="V519" s="126"/>
      <c r="AF519" s="126"/>
      <c r="AP519" s="126"/>
      <c r="AZ519" s="126"/>
      <c r="BA519" s="126"/>
      <c r="BB519" s="126"/>
      <c r="BC519" s="126"/>
      <c r="BD519" s="126"/>
      <c r="BE519" s="126"/>
      <c r="BF519" s="126"/>
      <c r="BG519" s="126"/>
      <c r="BJ519" s="126"/>
      <c r="BT519" s="126"/>
      <c r="CD519" s="126"/>
      <c r="CN519" s="126"/>
      <c r="CX519" s="126"/>
      <c r="DH519" s="126"/>
      <c r="DR519" s="126"/>
      <c r="EB519" s="126"/>
      <c r="EL519" s="126"/>
      <c r="EV519" s="126"/>
      <c r="FF519" s="126"/>
      <c r="FP519" s="126"/>
      <c r="FZ519" s="126"/>
      <c r="GJ519" s="126"/>
      <c r="GT519" s="126"/>
      <c r="HD519" s="126"/>
      <c r="HN519" s="126"/>
      <c r="HX519" s="126"/>
    </row>
    <row xmlns:x14ac="http://schemas.microsoft.com/office/spreadsheetml/2009/9/ac" r="520" s="3" customFormat="true" x14ac:dyDescent="0.25">
      <c r="A520" s="396"/>
      <c r="B520" s="126"/>
      <c r="L520" s="126"/>
      <c r="V520" s="126"/>
      <c r="AF520" s="126"/>
      <c r="AP520" s="126"/>
      <c r="AZ520" s="126"/>
      <c r="BA520" s="126"/>
      <c r="BB520" s="126"/>
      <c r="BC520" s="126"/>
      <c r="BD520" s="126"/>
      <c r="BE520" s="126"/>
      <c r="BF520" s="126"/>
      <c r="BG520" s="126"/>
      <c r="BJ520" s="126"/>
      <c r="BT520" s="126"/>
      <c r="CD520" s="126"/>
      <c r="CN520" s="126"/>
      <c r="CX520" s="126"/>
      <c r="DH520" s="126"/>
      <c r="DR520" s="126"/>
      <c r="EB520" s="126"/>
      <c r="EL520" s="126"/>
      <c r="EV520" s="126"/>
      <c r="FF520" s="126"/>
      <c r="FP520" s="126"/>
      <c r="FZ520" s="126"/>
      <c r="GJ520" s="126"/>
      <c r="GT520" s="126"/>
      <c r="HD520" s="126"/>
      <c r="HN520" s="126"/>
      <c r="HX520" s="126"/>
    </row>
    <row xmlns:x14ac="http://schemas.microsoft.com/office/spreadsheetml/2009/9/ac" r="521" s="3" customFormat="true" x14ac:dyDescent="0.25">
      <c r="A521" s="396"/>
      <c r="B521" s="126"/>
      <c r="L521" s="126"/>
      <c r="V521" s="126"/>
      <c r="AF521" s="126"/>
      <c r="AP521" s="126"/>
      <c r="AZ521" s="126"/>
      <c r="BA521" s="126"/>
      <c r="BB521" s="126"/>
      <c r="BC521" s="126"/>
      <c r="BD521" s="126"/>
      <c r="BE521" s="126"/>
      <c r="BF521" s="126"/>
      <c r="BG521" s="126"/>
      <c r="BJ521" s="126"/>
      <c r="BT521" s="126"/>
      <c r="CD521" s="126"/>
      <c r="CN521" s="126"/>
      <c r="CX521" s="126"/>
      <c r="DH521" s="126"/>
      <c r="DR521" s="126"/>
      <c r="EB521" s="126"/>
      <c r="EL521" s="126"/>
      <c r="EV521" s="126"/>
      <c r="FF521" s="126"/>
      <c r="FP521" s="126"/>
      <c r="FZ521" s="126"/>
      <c r="GJ521" s="126"/>
      <c r="GT521" s="126"/>
      <c r="HD521" s="126"/>
      <c r="HN521" s="126"/>
      <c r="HX521" s="126"/>
    </row>
    <row xmlns:x14ac="http://schemas.microsoft.com/office/spreadsheetml/2009/9/ac" r="522" s="3" customFormat="true" x14ac:dyDescent="0.25">
      <c r="A522" s="396"/>
      <c r="B522" s="126"/>
      <c r="L522" s="126"/>
      <c r="V522" s="126"/>
      <c r="AF522" s="126"/>
      <c r="AP522" s="126"/>
      <c r="AZ522" s="126"/>
      <c r="BA522" s="126"/>
      <c r="BB522" s="126"/>
      <c r="BC522" s="126"/>
      <c r="BD522" s="126"/>
      <c r="BE522" s="126"/>
      <c r="BF522" s="126"/>
      <c r="BG522" s="126"/>
      <c r="BJ522" s="126"/>
      <c r="BT522" s="126"/>
      <c r="CD522" s="126"/>
      <c r="CN522" s="126"/>
      <c r="CX522" s="126"/>
      <c r="DH522" s="126"/>
      <c r="DR522" s="126"/>
      <c r="EB522" s="126"/>
      <c r="EL522" s="126"/>
      <c r="EV522" s="126"/>
      <c r="FF522" s="126"/>
      <c r="FP522" s="126"/>
      <c r="FZ522" s="126"/>
      <c r="GJ522" s="126"/>
      <c r="GT522" s="126"/>
      <c r="HD522" s="126"/>
      <c r="HN522" s="126"/>
      <c r="HX522" s="126"/>
    </row>
    <row xmlns:x14ac="http://schemas.microsoft.com/office/spreadsheetml/2009/9/ac" r="523" s="3" customFormat="true" x14ac:dyDescent="0.25">
      <c r="A523" s="396"/>
      <c r="B523" s="126"/>
      <c r="L523" s="126"/>
      <c r="V523" s="126"/>
      <c r="AF523" s="126"/>
      <c r="AP523" s="126"/>
      <c r="AZ523" s="126"/>
      <c r="BA523" s="126"/>
      <c r="BB523" s="126"/>
      <c r="BC523" s="126"/>
      <c r="BD523" s="126"/>
      <c r="BE523" s="126"/>
      <c r="BF523" s="126"/>
      <c r="BG523" s="126"/>
      <c r="BJ523" s="126"/>
      <c r="BT523" s="126"/>
      <c r="CD523" s="126"/>
      <c r="CN523" s="126"/>
      <c r="CX523" s="126"/>
      <c r="DH523" s="126"/>
      <c r="DR523" s="126"/>
      <c r="EB523" s="126"/>
      <c r="EL523" s="126"/>
      <c r="EV523" s="126"/>
      <c r="FF523" s="126"/>
      <c r="FP523" s="126"/>
      <c r="FZ523" s="126"/>
      <c r="GJ523" s="126"/>
      <c r="GT523" s="126"/>
      <c r="HD523" s="126"/>
      <c r="HN523" s="126"/>
      <c r="HX523" s="126"/>
    </row>
    <row xmlns:x14ac="http://schemas.microsoft.com/office/spreadsheetml/2009/9/ac" r="524" s="3" customFormat="true" x14ac:dyDescent="0.25">
      <c r="A524" s="396"/>
      <c r="B524" s="126"/>
      <c r="L524" s="126"/>
      <c r="V524" s="126"/>
      <c r="AF524" s="126"/>
      <c r="AP524" s="126"/>
      <c r="AZ524" s="126"/>
      <c r="BA524" s="126"/>
      <c r="BB524" s="126"/>
      <c r="BC524" s="126"/>
      <c r="BD524" s="126"/>
      <c r="BE524" s="126"/>
      <c r="BF524" s="126"/>
      <c r="BG524" s="126"/>
      <c r="BJ524" s="126"/>
      <c r="BT524" s="126"/>
      <c r="CD524" s="126"/>
      <c r="CN524" s="126"/>
      <c r="CX524" s="126"/>
      <c r="DH524" s="126"/>
      <c r="DR524" s="126"/>
      <c r="EB524" s="126"/>
      <c r="EL524" s="126"/>
      <c r="EV524" s="126"/>
      <c r="FF524" s="126"/>
      <c r="FP524" s="126"/>
      <c r="FZ524" s="126"/>
      <c r="GJ524" s="126"/>
      <c r="GT524" s="126"/>
      <c r="HD524" s="126"/>
      <c r="HN524" s="126"/>
      <c r="HX524" s="126"/>
    </row>
    <row xmlns:x14ac="http://schemas.microsoft.com/office/spreadsheetml/2009/9/ac" r="525" s="3" customFormat="true" x14ac:dyDescent="0.25">
      <c r="A525" s="396"/>
      <c r="B525" s="126"/>
      <c r="L525" s="126"/>
      <c r="V525" s="126"/>
      <c r="AF525" s="126"/>
      <c r="AP525" s="126"/>
      <c r="AZ525" s="126"/>
      <c r="BA525" s="126"/>
      <c r="BB525" s="126"/>
      <c r="BC525" s="126"/>
      <c r="BD525" s="126"/>
      <c r="BE525" s="126"/>
      <c r="BF525" s="126"/>
      <c r="BG525" s="126"/>
      <c r="BJ525" s="126"/>
      <c r="BT525" s="126"/>
      <c r="CD525" s="126"/>
      <c r="CN525" s="126"/>
      <c r="CX525" s="126"/>
      <c r="DH525" s="126"/>
      <c r="DR525" s="126"/>
      <c r="EB525" s="126"/>
      <c r="EL525" s="126"/>
      <c r="EV525" s="126"/>
      <c r="FF525" s="126"/>
      <c r="FP525" s="126"/>
      <c r="FZ525" s="126"/>
      <c r="GJ525" s="126"/>
      <c r="GT525" s="126"/>
      <c r="HD525" s="126"/>
      <c r="HN525" s="126"/>
      <c r="HX525" s="126"/>
    </row>
    <row xmlns:x14ac="http://schemas.microsoft.com/office/spreadsheetml/2009/9/ac" r="526" s="3" customFormat="true" x14ac:dyDescent="0.25">
      <c r="A526" s="396"/>
      <c r="B526" s="126"/>
      <c r="L526" s="126"/>
      <c r="V526" s="126"/>
      <c r="AF526" s="126"/>
      <c r="AP526" s="126"/>
      <c r="AZ526" s="126"/>
      <c r="BA526" s="126"/>
      <c r="BB526" s="126"/>
      <c r="BC526" s="126"/>
      <c r="BD526" s="126"/>
      <c r="BE526" s="126"/>
      <c r="BF526" s="126"/>
      <c r="BG526" s="126"/>
      <c r="BJ526" s="126"/>
      <c r="BT526" s="126"/>
      <c r="CD526" s="126"/>
      <c r="CN526" s="126"/>
      <c r="CX526" s="126"/>
      <c r="DH526" s="126"/>
      <c r="DR526" s="126"/>
      <c r="EB526" s="126"/>
      <c r="EL526" s="126"/>
      <c r="EV526" s="126"/>
      <c r="FF526" s="126"/>
      <c r="FP526" s="126"/>
      <c r="FZ526" s="126"/>
      <c r="GJ526" s="126"/>
      <c r="GT526" s="126"/>
      <c r="HD526" s="126"/>
      <c r="HN526" s="126"/>
      <c r="HX526" s="126"/>
    </row>
    <row xmlns:x14ac="http://schemas.microsoft.com/office/spreadsheetml/2009/9/ac" r="527" s="3" customFormat="true" x14ac:dyDescent="0.25">
      <c r="A527" s="396"/>
      <c r="B527" s="126"/>
      <c r="L527" s="126"/>
      <c r="V527" s="126"/>
      <c r="AF527" s="126"/>
      <c r="AP527" s="126"/>
      <c r="AZ527" s="126"/>
      <c r="BA527" s="126"/>
      <c r="BB527" s="126"/>
      <c r="BC527" s="126"/>
      <c r="BD527" s="126"/>
      <c r="BE527" s="126"/>
      <c r="BF527" s="126"/>
      <c r="BG527" s="126"/>
      <c r="BJ527" s="126"/>
      <c r="BT527" s="126"/>
      <c r="CD527" s="126"/>
      <c r="CN527" s="126"/>
      <c r="CX527" s="126"/>
      <c r="DH527" s="126"/>
      <c r="DR527" s="126"/>
      <c r="EB527" s="126"/>
      <c r="EL527" s="126"/>
      <c r="EV527" s="126"/>
      <c r="FF527" s="126"/>
      <c r="FP527" s="126"/>
      <c r="FZ527" s="126"/>
      <c r="GJ527" s="126"/>
      <c r="GT527" s="126"/>
      <c r="HD527" s="126"/>
      <c r="HN527" s="126"/>
      <c r="HX527" s="126"/>
    </row>
    <row xmlns:x14ac="http://schemas.microsoft.com/office/spreadsheetml/2009/9/ac" r="528" s="3" customFormat="true" x14ac:dyDescent="0.25">
      <c r="A528" s="396"/>
      <c r="B528" s="126"/>
      <c r="L528" s="126"/>
      <c r="V528" s="126"/>
      <c r="AF528" s="126"/>
      <c r="AP528" s="126"/>
      <c r="AZ528" s="126"/>
      <c r="BA528" s="126"/>
      <c r="BB528" s="126"/>
      <c r="BC528" s="126"/>
      <c r="BD528" s="126"/>
      <c r="BE528" s="126"/>
      <c r="BF528" s="126"/>
      <c r="BG528" s="126"/>
      <c r="BJ528" s="126"/>
      <c r="BT528" s="126"/>
      <c r="CD528" s="126"/>
      <c r="CN528" s="126"/>
      <c r="CX528" s="126"/>
      <c r="DH528" s="126"/>
      <c r="DR528" s="126"/>
      <c r="EB528" s="126"/>
      <c r="EL528" s="126"/>
      <c r="EV528" s="126"/>
      <c r="FF528" s="126"/>
      <c r="FP528" s="126"/>
      <c r="FZ528" s="126"/>
      <c r="GJ528" s="126"/>
      <c r="GT528" s="126"/>
      <c r="HD528" s="126"/>
      <c r="HN528" s="126"/>
      <c r="HX528" s="126"/>
    </row>
    <row xmlns:x14ac="http://schemas.microsoft.com/office/spreadsheetml/2009/9/ac" r="529" s="3" customFormat="true" x14ac:dyDescent="0.25">
      <c r="A529" s="396"/>
      <c r="B529" s="126"/>
      <c r="L529" s="126"/>
      <c r="V529" s="126"/>
      <c r="AF529" s="126"/>
      <c r="AP529" s="126"/>
      <c r="AZ529" s="126"/>
      <c r="BA529" s="126"/>
      <c r="BB529" s="126"/>
      <c r="BC529" s="126"/>
      <c r="BD529" s="126"/>
      <c r="BE529" s="126"/>
      <c r="BF529" s="126"/>
      <c r="BG529" s="126"/>
      <c r="BJ529" s="126"/>
      <c r="BT529" s="126"/>
      <c r="CD529" s="126"/>
      <c r="CN529" s="126"/>
      <c r="CX529" s="126"/>
      <c r="DH529" s="126"/>
      <c r="DR529" s="126"/>
      <c r="EB529" s="126"/>
      <c r="EL529" s="126"/>
      <c r="EV529" s="126"/>
      <c r="FF529" s="126"/>
      <c r="FP529" s="126"/>
      <c r="FZ529" s="126"/>
      <c r="GJ529" s="126"/>
      <c r="GT529" s="126"/>
      <c r="HD529" s="126"/>
      <c r="HN529" s="126"/>
      <c r="HX529" s="126"/>
    </row>
    <row xmlns:x14ac="http://schemas.microsoft.com/office/spreadsheetml/2009/9/ac" r="530" s="3" customFormat="true" x14ac:dyDescent="0.25">
      <c r="A530" s="396"/>
      <c r="B530" s="126"/>
      <c r="L530" s="126"/>
      <c r="V530" s="126"/>
      <c r="AF530" s="126"/>
      <c r="AP530" s="126"/>
      <c r="AZ530" s="126"/>
      <c r="BA530" s="126"/>
      <c r="BB530" s="126"/>
      <c r="BC530" s="126"/>
      <c r="BD530" s="126"/>
      <c r="BE530" s="126"/>
      <c r="BF530" s="126"/>
      <c r="BG530" s="126"/>
      <c r="BJ530" s="126"/>
      <c r="BT530" s="126"/>
      <c r="CD530" s="126"/>
      <c r="CN530" s="126"/>
      <c r="CX530" s="126"/>
      <c r="DH530" s="126"/>
      <c r="DR530" s="126"/>
      <c r="EB530" s="126"/>
      <c r="EL530" s="126"/>
      <c r="EV530" s="126"/>
      <c r="FF530" s="126"/>
      <c r="FP530" s="126"/>
      <c r="FZ530" s="126"/>
      <c r="GJ530" s="126"/>
      <c r="GT530" s="126"/>
      <c r="HD530" s="126"/>
      <c r="HN530" s="126"/>
      <c r="HX530" s="126"/>
    </row>
    <row xmlns:x14ac="http://schemas.microsoft.com/office/spreadsheetml/2009/9/ac" r="531" s="3" customFormat="true" x14ac:dyDescent="0.25">
      <c r="A531" s="396"/>
      <c r="B531" s="126"/>
      <c r="L531" s="126"/>
      <c r="V531" s="126"/>
      <c r="AF531" s="126"/>
      <c r="AP531" s="126"/>
      <c r="AZ531" s="126"/>
      <c r="BA531" s="126"/>
      <c r="BB531" s="126"/>
      <c r="BC531" s="126"/>
      <c r="BD531" s="126"/>
      <c r="BE531" s="126"/>
      <c r="BF531" s="126"/>
      <c r="BG531" s="126"/>
      <c r="BJ531" s="126"/>
      <c r="BT531" s="126"/>
      <c r="CD531" s="126"/>
      <c r="CN531" s="126"/>
      <c r="CX531" s="126"/>
      <c r="DH531" s="126"/>
      <c r="DR531" s="126"/>
      <c r="EB531" s="126"/>
      <c r="EL531" s="126"/>
      <c r="EV531" s="126"/>
      <c r="FF531" s="126"/>
      <c r="FP531" s="126"/>
      <c r="FZ531" s="126"/>
      <c r="GJ531" s="126"/>
      <c r="GT531" s="126"/>
      <c r="HD531" s="126"/>
      <c r="HN531" s="126"/>
      <c r="HX531" s="126"/>
    </row>
    <row xmlns:x14ac="http://schemas.microsoft.com/office/spreadsheetml/2009/9/ac" r="532" s="3" customFormat="true" x14ac:dyDescent="0.25">
      <c r="A532" s="396"/>
      <c r="B532" s="126"/>
      <c r="L532" s="126"/>
      <c r="V532" s="126"/>
      <c r="AF532" s="126"/>
      <c r="AP532" s="126"/>
      <c r="AZ532" s="126"/>
      <c r="BA532" s="126"/>
      <c r="BB532" s="126"/>
      <c r="BC532" s="126"/>
      <c r="BD532" s="126"/>
      <c r="BE532" s="126"/>
      <c r="BF532" s="126"/>
      <c r="BG532" s="126"/>
      <c r="BJ532" s="126"/>
      <c r="BT532" s="126"/>
      <c r="CD532" s="126"/>
      <c r="CN532" s="126"/>
      <c r="CX532" s="126"/>
      <c r="DH532" s="126"/>
      <c r="DR532" s="126"/>
      <c r="EB532" s="126"/>
      <c r="EL532" s="126"/>
      <c r="EV532" s="126"/>
      <c r="FF532" s="126"/>
      <c r="FP532" s="126"/>
      <c r="FZ532" s="126"/>
      <c r="GJ532" s="126"/>
      <c r="GT532" s="126"/>
      <c r="HD532" s="126"/>
      <c r="HN532" s="126"/>
      <c r="HX532" s="126"/>
    </row>
    <row xmlns:x14ac="http://schemas.microsoft.com/office/spreadsheetml/2009/9/ac" r="533" s="3" customFormat="true" x14ac:dyDescent="0.25">
      <c r="A533" s="396"/>
      <c r="B533" s="126"/>
      <c r="L533" s="126"/>
      <c r="V533" s="126"/>
      <c r="AF533" s="126"/>
      <c r="AP533" s="126"/>
      <c r="AZ533" s="126"/>
      <c r="BA533" s="126"/>
      <c r="BB533" s="126"/>
      <c r="BC533" s="126"/>
      <c r="BD533" s="126"/>
      <c r="BE533" s="126"/>
      <c r="BF533" s="126"/>
      <c r="BG533" s="126"/>
      <c r="BJ533" s="126"/>
      <c r="BT533" s="126"/>
      <c r="CD533" s="126"/>
      <c r="CN533" s="126"/>
      <c r="CX533" s="126"/>
      <c r="DH533" s="126"/>
      <c r="DR533" s="126"/>
      <c r="EB533" s="126"/>
      <c r="EL533" s="126"/>
      <c r="EV533" s="126"/>
      <c r="FF533" s="126"/>
      <c r="FP533" s="126"/>
      <c r="FZ533" s="126"/>
      <c r="GJ533" s="126"/>
      <c r="GT533" s="126"/>
      <c r="HD533" s="126"/>
      <c r="HN533" s="126"/>
      <c r="HX533" s="126"/>
    </row>
    <row xmlns:x14ac="http://schemas.microsoft.com/office/spreadsheetml/2009/9/ac" r="534" s="3" customFormat="true" x14ac:dyDescent="0.25">
      <c r="A534" s="396"/>
      <c r="B534" s="126"/>
      <c r="L534" s="126"/>
      <c r="V534" s="126"/>
      <c r="AF534" s="126"/>
      <c r="AP534" s="126"/>
      <c r="AZ534" s="126"/>
      <c r="BA534" s="126"/>
      <c r="BB534" s="126"/>
      <c r="BC534" s="126"/>
      <c r="BD534" s="126"/>
      <c r="BE534" s="126"/>
      <c r="BF534" s="126"/>
      <c r="BG534" s="126"/>
      <c r="BJ534" s="126"/>
      <c r="BT534" s="126"/>
      <c r="CD534" s="126"/>
      <c r="CN534" s="126"/>
      <c r="CX534" s="126"/>
      <c r="DH534" s="126"/>
      <c r="DR534" s="126"/>
      <c r="EB534" s="126"/>
      <c r="EL534" s="126"/>
      <c r="EV534" s="126"/>
      <c r="FF534" s="126"/>
      <c r="FP534" s="126"/>
      <c r="FZ534" s="126"/>
      <c r="GJ534" s="126"/>
      <c r="GT534" s="126"/>
      <c r="HD534" s="126"/>
      <c r="HN534" s="126"/>
      <c r="HX534" s="126"/>
    </row>
    <row xmlns:x14ac="http://schemas.microsoft.com/office/spreadsheetml/2009/9/ac" r="535" s="3" customFormat="true" x14ac:dyDescent="0.25">
      <c r="A535" s="396"/>
      <c r="B535" s="126"/>
      <c r="L535" s="126"/>
      <c r="V535" s="126"/>
      <c r="AF535" s="126"/>
      <c r="AP535" s="126"/>
      <c r="AZ535" s="126"/>
      <c r="BA535" s="126"/>
      <c r="BB535" s="126"/>
      <c r="BC535" s="126"/>
      <c r="BD535" s="126"/>
      <c r="BE535" s="126"/>
      <c r="BF535" s="126"/>
      <c r="BG535" s="126"/>
      <c r="BJ535" s="126"/>
      <c r="BT535" s="126"/>
      <c r="CD535" s="126"/>
      <c r="CN535" s="126"/>
      <c r="CX535" s="126"/>
      <c r="DH535" s="126"/>
      <c r="DR535" s="126"/>
      <c r="EB535" s="126"/>
      <c r="EL535" s="126"/>
      <c r="EV535" s="126"/>
      <c r="FF535" s="126"/>
      <c r="FP535" s="126"/>
      <c r="FZ535" s="126"/>
      <c r="GJ535" s="126"/>
      <c r="GT535" s="126"/>
      <c r="HD535" s="126"/>
      <c r="HN535" s="126"/>
      <c r="HX535" s="126"/>
    </row>
    <row xmlns:x14ac="http://schemas.microsoft.com/office/spreadsheetml/2009/9/ac" r="536" s="3" customFormat="true" x14ac:dyDescent="0.25">
      <c r="A536" s="396"/>
      <c r="B536" s="126"/>
      <c r="L536" s="126"/>
      <c r="V536" s="126"/>
      <c r="AF536" s="126"/>
      <c r="AP536" s="126"/>
      <c r="AZ536" s="126"/>
      <c r="BA536" s="126"/>
      <c r="BB536" s="126"/>
      <c r="BC536" s="126"/>
      <c r="BD536" s="126"/>
      <c r="BE536" s="126"/>
      <c r="BF536" s="126"/>
      <c r="BG536" s="126"/>
      <c r="BJ536" s="126"/>
      <c r="BT536" s="126"/>
      <c r="CD536" s="126"/>
      <c r="CN536" s="126"/>
      <c r="CX536" s="126"/>
      <c r="DH536" s="126"/>
      <c r="DR536" s="126"/>
      <c r="EB536" s="126"/>
      <c r="EL536" s="126"/>
      <c r="EV536" s="126"/>
      <c r="FF536" s="126"/>
      <c r="FP536" s="126"/>
      <c r="FZ536" s="126"/>
      <c r="GJ536" s="126"/>
      <c r="GT536" s="126"/>
      <c r="HD536" s="126"/>
      <c r="HN536" s="126"/>
      <c r="HX536" s="126"/>
    </row>
    <row xmlns:x14ac="http://schemas.microsoft.com/office/spreadsheetml/2009/9/ac" r="537" s="3" customFormat="true" x14ac:dyDescent="0.25">
      <c r="A537" s="396"/>
      <c r="B537" s="126"/>
      <c r="L537" s="126"/>
      <c r="V537" s="126"/>
      <c r="AF537" s="126"/>
      <c r="AP537" s="126"/>
      <c r="AZ537" s="126"/>
      <c r="BA537" s="126"/>
      <c r="BB537" s="126"/>
      <c r="BC537" s="126"/>
      <c r="BD537" s="126"/>
      <c r="BE537" s="126"/>
      <c r="BF537" s="126"/>
      <c r="BG537" s="126"/>
      <c r="BJ537" s="126"/>
      <c r="BT537" s="126"/>
      <c r="CD537" s="126"/>
      <c r="CN537" s="126"/>
      <c r="CX537" s="126"/>
      <c r="DH537" s="126"/>
      <c r="DR537" s="126"/>
      <c r="EB537" s="126"/>
      <c r="EL537" s="126"/>
      <c r="EV537" s="126"/>
      <c r="FF537" s="126"/>
      <c r="FP537" s="126"/>
      <c r="FZ537" s="126"/>
      <c r="GJ537" s="126"/>
      <c r="GT537" s="126"/>
      <c r="HD537" s="126"/>
      <c r="HN537" s="126"/>
      <c r="HX537" s="126"/>
    </row>
    <row xmlns:x14ac="http://schemas.microsoft.com/office/spreadsheetml/2009/9/ac" r="538" s="3" customFormat="true" x14ac:dyDescent="0.25">
      <c r="A538" s="396"/>
      <c r="B538" s="126"/>
      <c r="L538" s="126"/>
      <c r="V538" s="126"/>
      <c r="AF538" s="126"/>
      <c r="AP538" s="126"/>
      <c r="AZ538" s="126"/>
      <c r="BA538" s="126"/>
      <c r="BB538" s="126"/>
      <c r="BC538" s="126"/>
      <c r="BD538" s="126"/>
      <c r="BE538" s="126"/>
      <c r="BF538" s="126"/>
      <c r="BG538" s="126"/>
      <c r="BJ538" s="126"/>
      <c r="BT538" s="126"/>
      <c r="CD538" s="126"/>
      <c r="CN538" s="126"/>
      <c r="CX538" s="126"/>
      <c r="DH538" s="126"/>
      <c r="DR538" s="126"/>
      <c r="EB538" s="126"/>
      <c r="EL538" s="126"/>
      <c r="EV538" s="126"/>
      <c r="FF538" s="126"/>
      <c r="FP538" s="126"/>
      <c r="FZ538" s="126"/>
      <c r="GJ538" s="126"/>
      <c r="GT538" s="126"/>
      <c r="HD538" s="126"/>
      <c r="HN538" s="126"/>
      <c r="HX538" s="126"/>
    </row>
    <row xmlns:x14ac="http://schemas.microsoft.com/office/spreadsheetml/2009/9/ac" r="539" s="3" customFormat="true" x14ac:dyDescent="0.25">
      <c r="A539" s="396"/>
      <c r="B539" s="126"/>
      <c r="L539" s="126"/>
      <c r="V539" s="126"/>
      <c r="AF539" s="126"/>
      <c r="AP539" s="126"/>
      <c r="AZ539" s="126"/>
      <c r="BA539" s="126"/>
      <c r="BB539" s="126"/>
      <c r="BC539" s="126"/>
      <c r="BD539" s="126"/>
      <c r="BE539" s="126"/>
      <c r="BF539" s="126"/>
      <c r="BG539" s="126"/>
      <c r="BJ539" s="126"/>
      <c r="BT539" s="126"/>
      <c r="CD539" s="126"/>
      <c r="CN539" s="126"/>
      <c r="CX539" s="126"/>
      <c r="DH539" s="126"/>
      <c r="DR539" s="126"/>
      <c r="EB539" s="126"/>
      <c r="EL539" s="126"/>
      <c r="EV539" s="126"/>
      <c r="FF539" s="126"/>
      <c r="FP539" s="126"/>
      <c r="FZ539" s="126"/>
      <c r="GJ539" s="126"/>
      <c r="GT539" s="126"/>
      <c r="HD539" s="126"/>
      <c r="HN539" s="126"/>
      <c r="HX539" s="126"/>
    </row>
    <row xmlns:x14ac="http://schemas.microsoft.com/office/spreadsheetml/2009/9/ac" r="540" s="3" customFormat="true" x14ac:dyDescent="0.25">
      <c r="A540" s="396"/>
      <c r="B540" s="126"/>
      <c r="L540" s="126"/>
      <c r="V540" s="126"/>
      <c r="AF540" s="126"/>
      <c r="AP540" s="126"/>
      <c r="AZ540" s="126"/>
      <c r="BA540" s="126"/>
      <c r="BB540" s="126"/>
      <c r="BC540" s="126"/>
      <c r="BD540" s="126"/>
      <c r="BE540" s="126"/>
      <c r="BF540" s="126"/>
      <c r="BG540" s="126"/>
      <c r="BJ540" s="126"/>
      <c r="BT540" s="126"/>
      <c r="CD540" s="126"/>
      <c r="CN540" s="126"/>
      <c r="CX540" s="126"/>
      <c r="DH540" s="126"/>
      <c r="DR540" s="126"/>
      <c r="EB540" s="126"/>
      <c r="EL540" s="126"/>
      <c r="EV540" s="126"/>
      <c r="FF540" s="126"/>
      <c r="FP540" s="126"/>
      <c r="FZ540" s="126"/>
      <c r="GJ540" s="126"/>
      <c r="GT540" s="126"/>
      <c r="HD540" s="126"/>
      <c r="HN540" s="126"/>
      <c r="HX540" s="126"/>
    </row>
    <row xmlns:x14ac="http://schemas.microsoft.com/office/spreadsheetml/2009/9/ac" r="541" s="3" customFormat="true" x14ac:dyDescent="0.25">
      <c r="A541" s="396"/>
      <c r="B541" s="126"/>
      <c r="L541" s="126"/>
      <c r="V541" s="126"/>
      <c r="AF541" s="126"/>
      <c r="AP541" s="126"/>
      <c r="AZ541" s="126"/>
      <c r="BA541" s="126"/>
      <c r="BB541" s="126"/>
      <c r="BC541" s="126"/>
      <c r="BD541" s="126"/>
      <c r="BE541" s="126"/>
      <c r="BF541" s="126"/>
      <c r="BG541" s="126"/>
      <c r="BJ541" s="126"/>
      <c r="BT541" s="126"/>
      <c r="CD541" s="126"/>
      <c r="CN541" s="126"/>
      <c r="CX541" s="126"/>
      <c r="DH541" s="126"/>
      <c r="DR541" s="126"/>
      <c r="EB541" s="126"/>
      <c r="EL541" s="126"/>
      <c r="EV541" s="126"/>
      <c r="FF541" s="126"/>
      <c r="FP541" s="126"/>
      <c r="FZ541" s="126"/>
      <c r="GJ541" s="126"/>
      <c r="GT541" s="126"/>
      <c r="HD541" s="126"/>
      <c r="HN541" s="126"/>
      <c r="HX541" s="126"/>
    </row>
    <row xmlns:x14ac="http://schemas.microsoft.com/office/spreadsheetml/2009/9/ac" r="542" s="3" customFormat="true" x14ac:dyDescent="0.25">
      <c r="A542" s="396"/>
      <c r="B542" s="126"/>
      <c r="L542" s="126"/>
      <c r="V542" s="126"/>
      <c r="AF542" s="126"/>
      <c r="AP542" s="126"/>
      <c r="AZ542" s="126"/>
      <c r="BA542" s="126"/>
      <c r="BB542" s="126"/>
      <c r="BC542" s="126"/>
      <c r="BD542" s="126"/>
      <c r="BE542" s="126"/>
      <c r="BF542" s="126"/>
      <c r="BG542" s="126"/>
      <c r="BJ542" s="126"/>
      <c r="BT542" s="126"/>
      <c r="CD542" s="126"/>
      <c r="CN542" s="126"/>
      <c r="CX542" s="126"/>
      <c r="DH542" s="126"/>
      <c r="DR542" s="126"/>
      <c r="EB542" s="126"/>
      <c r="EL542" s="126"/>
      <c r="EV542" s="126"/>
      <c r="FF542" s="126"/>
      <c r="FP542" s="126"/>
      <c r="FZ542" s="126"/>
      <c r="GJ542" s="126"/>
      <c r="GT542" s="126"/>
      <c r="HD542" s="126"/>
      <c r="HN542" s="126"/>
      <c r="HX542" s="126"/>
    </row>
    <row xmlns:x14ac="http://schemas.microsoft.com/office/spreadsheetml/2009/9/ac" r="543" s="3" customFormat="true" x14ac:dyDescent="0.25">
      <c r="A543" s="396"/>
      <c r="B543" s="126"/>
      <c r="L543" s="126"/>
      <c r="V543" s="126"/>
      <c r="AF543" s="126"/>
      <c r="AP543" s="126"/>
      <c r="AZ543" s="126"/>
      <c r="BA543" s="126"/>
      <c r="BB543" s="126"/>
      <c r="BC543" s="126"/>
      <c r="BD543" s="126"/>
      <c r="BE543" s="126"/>
      <c r="BF543" s="126"/>
      <c r="BG543" s="126"/>
      <c r="BJ543" s="126"/>
      <c r="BT543" s="126"/>
      <c r="CD543" s="126"/>
      <c r="CN543" s="126"/>
      <c r="CX543" s="126"/>
      <c r="DH543" s="126"/>
      <c r="DR543" s="126"/>
      <c r="EB543" s="126"/>
      <c r="EL543" s="126"/>
      <c r="EV543" s="126"/>
      <c r="FF543" s="126"/>
      <c r="FP543" s="126"/>
      <c r="FZ543" s="126"/>
      <c r="GJ543" s="126"/>
      <c r="GT543" s="126"/>
      <c r="HD543" s="126"/>
      <c r="HN543" s="126"/>
      <c r="HX543" s="126"/>
    </row>
    <row xmlns:x14ac="http://schemas.microsoft.com/office/spreadsheetml/2009/9/ac" r="544" s="3" customFormat="true" x14ac:dyDescent="0.25">
      <c r="A544" s="396"/>
      <c r="B544" s="126"/>
      <c r="L544" s="126"/>
      <c r="V544" s="126"/>
      <c r="AF544" s="126"/>
      <c r="AP544" s="126"/>
      <c r="AZ544" s="126"/>
      <c r="BA544" s="126"/>
      <c r="BB544" s="126"/>
      <c r="BC544" s="126"/>
      <c r="BD544" s="126"/>
      <c r="BE544" s="126"/>
      <c r="BF544" s="126"/>
      <c r="BG544" s="126"/>
      <c r="BJ544" s="126"/>
      <c r="BT544" s="126"/>
      <c r="CD544" s="126"/>
      <c r="CN544" s="126"/>
      <c r="CX544" s="126"/>
      <c r="DH544" s="126"/>
      <c r="DR544" s="126"/>
      <c r="EB544" s="126"/>
      <c r="EL544" s="126"/>
      <c r="EV544" s="126"/>
      <c r="FF544" s="126"/>
      <c r="FP544" s="126"/>
      <c r="FZ544" s="126"/>
      <c r="GJ544" s="126"/>
      <c r="GT544" s="126"/>
      <c r="HD544" s="126"/>
      <c r="HN544" s="126"/>
      <c r="HX544" s="126"/>
    </row>
    <row xmlns:x14ac="http://schemas.microsoft.com/office/spreadsheetml/2009/9/ac" r="545" s="3" customFormat="true" x14ac:dyDescent="0.25">
      <c r="A545" s="396"/>
      <c r="B545" s="126"/>
      <c r="L545" s="126"/>
      <c r="V545" s="126"/>
      <c r="AF545" s="126"/>
      <c r="AP545" s="126"/>
      <c r="AZ545" s="126"/>
      <c r="BA545" s="126"/>
      <c r="BB545" s="126"/>
      <c r="BC545" s="126"/>
      <c r="BD545" s="126"/>
      <c r="BE545" s="126"/>
      <c r="BF545" s="126"/>
      <c r="BG545" s="126"/>
      <c r="BJ545" s="126"/>
      <c r="BT545" s="126"/>
      <c r="CD545" s="126"/>
      <c r="CN545" s="126"/>
      <c r="CX545" s="126"/>
      <c r="DH545" s="126"/>
      <c r="DR545" s="126"/>
      <c r="EB545" s="126"/>
      <c r="EL545" s="126"/>
      <c r="EV545" s="126"/>
      <c r="FF545" s="126"/>
      <c r="FP545" s="126"/>
      <c r="FZ545" s="126"/>
      <c r="GJ545" s="126"/>
      <c r="GT545" s="126"/>
      <c r="HD545" s="126"/>
      <c r="HN545" s="126"/>
      <c r="HX545" s="126"/>
    </row>
    <row xmlns:x14ac="http://schemas.microsoft.com/office/spreadsheetml/2009/9/ac" r="546" s="3" customFormat="true" x14ac:dyDescent="0.25">
      <c r="A546" s="396"/>
      <c r="B546" s="126"/>
      <c r="L546" s="126"/>
      <c r="V546" s="126"/>
      <c r="AF546" s="126"/>
      <c r="AP546" s="126"/>
      <c r="AZ546" s="126"/>
      <c r="BA546" s="126"/>
      <c r="BB546" s="126"/>
      <c r="BC546" s="126"/>
      <c r="BD546" s="126"/>
      <c r="BE546" s="126"/>
      <c r="BF546" s="126"/>
      <c r="BG546" s="126"/>
      <c r="BJ546" s="126"/>
      <c r="BT546" s="126"/>
      <c r="CD546" s="126"/>
      <c r="CN546" s="126"/>
      <c r="CX546" s="126"/>
      <c r="DH546" s="126"/>
      <c r="DR546" s="126"/>
      <c r="EB546" s="126"/>
      <c r="EL546" s="126"/>
      <c r="EV546" s="126"/>
      <c r="FF546" s="126"/>
      <c r="FP546" s="126"/>
      <c r="FZ546" s="126"/>
      <c r="GJ546" s="126"/>
      <c r="GT546" s="126"/>
      <c r="HD546" s="126"/>
      <c r="HN546" s="126"/>
      <c r="HX546" s="126"/>
    </row>
    <row xmlns:x14ac="http://schemas.microsoft.com/office/spreadsheetml/2009/9/ac" r="547" s="3" customFormat="true" x14ac:dyDescent="0.25">
      <c r="A547" s="396"/>
      <c r="B547" s="126"/>
      <c r="L547" s="126"/>
      <c r="V547" s="126"/>
      <c r="AF547" s="126"/>
      <c r="AP547" s="126"/>
      <c r="AZ547" s="126"/>
      <c r="BA547" s="126"/>
      <c r="BB547" s="126"/>
      <c r="BC547" s="126"/>
      <c r="BD547" s="126"/>
      <c r="BE547" s="126"/>
      <c r="BF547" s="126"/>
      <c r="BG547" s="126"/>
      <c r="BJ547" s="126"/>
      <c r="BT547" s="126"/>
      <c r="CD547" s="126"/>
      <c r="CN547" s="126"/>
      <c r="CX547" s="126"/>
      <c r="DH547" s="126"/>
      <c r="DR547" s="126"/>
      <c r="EB547" s="126"/>
      <c r="EL547" s="126"/>
      <c r="EV547" s="126"/>
      <c r="FF547" s="126"/>
      <c r="FP547" s="126"/>
      <c r="FZ547" s="126"/>
      <c r="GJ547" s="126"/>
      <c r="GT547" s="126"/>
      <c r="HD547" s="126"/>
      <c r="HN547" s="126"/>
      <c r="HX547" s="126"/>
    </row>
    <row xmlns:x14ac="http://schemas.microsoft.com/office/spreadsheetml/2009/9/ac" r="548" s="3" customFormat="true" x14ac:dyDescent="0.25">
      <c r="A548" s="396"/>
      <c r="B548" s="126"/>
      <c r="L548" s="126"/>
      <c r="V548" s="126"/>
      <c r="AF548" s="126"/>
      <c r="AP548" s="126"/>
      <c r="AZ548" s="126"/>
      <c r="BA548" s="126"/>
      <c r="BB548" s="126"/>
      <c r="BC548" s="126"/>
      <c r="BD548" s="126"/>
      <c r="BE548" s="126"/>
      <c r="BF548" s="126"/>
      <c r="BG548" s="126"/>
      <c r="BJ548" s="126"/>
      <c r="BT548" s="126"/>
      <c r="CD548" s="126"/>
      <c r="CN548" s="126"/>
      <c r="CX548" s="126"/>
      <c r="DH548" s="126"/>
      <c r="DR548" s="126"/>
      <c r="EB548" s="126"/>
      <c r="EL548" s="126"/>
      <c r="EV548" s="126"/>
      <c r="FF548" s="126"/>
      <c r="FP548" s="126"/>
      <c r="FZ548" s="126"/>
      <c r="GJ548" s="126"/>
      <c r="GT548" s="126"/>
      <c r="HD548" s="126"/>
      <c r="HN548" s="126"/>
      <c r="HX548" s="126"/>
    </row>
    <row xmlns:x14ac="http://schemas.microsoft.com/office/spreadsheetml/2009/9/ac" r="549" s="3" customFormat="true" x14ac:dyDescent="0.25">
      <c r="A549" s="396"/>
      <c r="B549" s="126"/>
      <c r="L549" s="126"/>
      <c r="V549" s="126"/>
      <c r="AF549" s="126"/>
      <c r="AP549" s="126"/>
      <c r="AZ549" s="126"/>
      <c r="BA549" s="126"/>
      <c r="BB549" s="126"/>
      <c r="BC549" s="126"/>
      <c r="BD549" s="126"/>
      <c r="BE549" s="126"/>
      <c r="BF549" s="126"/>
      <c r="BG549" s="126"/>
      <c r="BJ549" s="126"/>
      <c r="BT549" s="126"/>
      <c r="CD549" s="126"/>
      <c r="CN549" s="126"/>
      <c r="CX549" s="126"/>
      <c r="DH549" s="126"/>
      <c r="DR549" s="126"/>
      <c r="EB549" s="126"/>
      <c r="EL549" s="126"/>
      <c r="EV549" s="126"/>
      <c r="FF549" s="126"/>
      <c r="FP549" s="126"/>
      <c r="FZ549" s="126"/>
      <c r="GJ549" s="126"/>
      <c r="GT549" s="126"/>
      <c r="HD549" s="126"/>
      <c r="HN549" s="126"/>
      <c r="HX549" s="126"/>
    </row>
    <row xmlns:x14ac="http://schemas.microsoft.com/office/spreadsheetml/2009/9/ac" r="550" s="3" customFormat="true" x14ac:dyDescent="0.25">
      <c r="A550" s="396"/>
      <c r="B550" s="126"/>
      <c r="L550" s="126"/>
      <c r="V550" s="126"/>
      <c r="AF550" s="126"/>
      <c r="AP550" s="126"/>
      <c r="AZ550" s="126"/>
      <c r="BA550" s="126"/>
      <c r="BB550" s="126"/>
      <c r="BC550" s="126"/>
      <c r="BD550" s="126"/>
      <c r="BE550" s="126"/>
      <c r="BF550" s="126"/>
      <c r="BG550" s="126"/>
      <c r="BJ550" s="126"/>
      <c r="BT550" s="126"/>
      <c r="CD550" s="126"/>
      <c r="CN550" s="126"/>
      <c r="CX550" s="126"/>
      <c r="DH550" s="126"/>
      <c r="DR550" s="126"/>
      <c r="EB550" s="126"/>
      <c r="EL550" s="126"/>
      <c r="EV550" s="126"/>
      <c r="FF550" s="126"/>
      <c r="FP550" s="126"/>
      <c r="FZ550" s="126"/>
      <c r="GJ550" s="126"/>
      <c r="GT550" s="126"/>
      <c r="HD550" s="126"/>
      <c r="HN550" s="126"/>
      <c r="HX550" s="126"/>
    </row>
    <row xmlns:x14ac="http://schemas.microsoft.com/office/spreadsheetml/2009/9/ac" r="551" s="3" customFormat="true" x14ac:dyDescent="0.25">
      <c r="A551" s="396"/>
      <c r="B551" s="126"/>
      <c r="L551" s="126"/>
      <c r="V551" s="126"/>
      <c r="AF551" s="126"/>
      <c r="AP551" s="126"/>
      <c r="AZ551" s="126"/>
      <c r="BA551" s="126"/>
      <c r="BB551" s="126"/>
      <c r="BC551" s="126"/>
      <c r="BD551" s="126"/>
      <c r="BE551" s="126"/>
      <c r="BF551" s="126"/>
      <c r="BG551" s="126"/>
      <c r="BJ551" s="126"/>
      <c r="BT551" s="126"/>
      <c r="CD551" s="126"/>
      <c r="CN551" s="126"/>
      <c r="CX551" s="126"/>
      <c r="DH551" s="126"/>
      <c r="DR551" s="126"/>
      <c r="EB551" s="126"/>
      <c r="EL551" s="126"/>
      <c r="EV551" s="126"/>
      <c r="FF551" s="126"/>
      <c r="FP551" s="126"/>
      <c r="FZ551" s="126"/>
      <c r="GJ551" s="126"/>
      <c r="GT551" s="126"/>
      <c r="HD551" s="126"/>
      <c r="HN551" s="126"/>
      <c r="HX551" s="126"/>
    </row>
    <row xmlns:x14ac="http://schemas.microsoft.com/office/spreadsheetml/2009/9/ac" r="552" s="3" customFormat="true" x14ac:dyDescent="0.25">
      <c r="A552" s="396"/>
      <c r="B552" s="126"/>
      <c r="L552" s="126"/>
      <c r="V552" s="126"/>
      <c r="AF552" s="126"/>
      <c r="AP552" s="126"/>
      <c r="AZ552" s="126"/>
      <c r="BA552" s="126"/>
      <c r="BB552" s="126"/>
      <c r="BC552" s="126"/>
      <c r="BD552" s="126"/>
      <c r="BE552" s="126"/>
      <c r="BF552" s="126"/>
      <c r="BG552" s="126"/>
      <c r="BJ552" s="126"/>
      <c r="BT552" s="126"/>
      <c r="CD552" s="126"/>
      <c r="CN552" s="126"/>
      <c r="CX552" s="126"/>
      <c r="DH552" s="126"/>
      <c r="DR552" s="126"/>
      <c r="EB552" s="126"/>
      <c r="EL552" s="126"/>
      <c r="EV552" s="126"/>
      <c r="FF552" s="126"/>
      <c r="FP552" s="126"/>
      <c r="FZ552" s="126"/>
      <c r="GJ552" s="126"/>
      <c r="GT552" s="126"/>
      <c r="HD552" s="126"/>
      <c r="HN552" s="126"/>
      <c r="HX552" s="126"/>
    </row>
    <row xmlns:x14ac="http://schemas.microsoft.com/office/spreadsheetml/2009/9/ac" r="553" s="3" customFormat="true" x14ac:dyDescent="0.25">
      <c r="A553" s="396"/>
      <c r="B553" s="126"/>
      <c r="L553" s="126"/>
      <c r="V553" s="126"/>
      <c r="AF553" s="126"/>
      <c r="AP553" s="126"/>
      <c r="AZ553" s="126"/>
      <c r="BA553" s="126"/>
      <c r="BB553" s="126"/>
      <c r="BC553" s="126"/>
      <c r="BD553" s="126"/>
      <c r="BE553" s="126"/>
      <c r="BF553" s="126"/>
      <c r="BG553" s="126"/>
      <c r="BJ553" s="126"/>
      <c r="BT553" s="126"/>
      <c r="CD553" s="126"/>
      <c r="CN553" s="126"/>
      <c r="CX553" s="126"/>
      <c r="DH553" s="126"/>
      <c r="DR553" s="126"/>
      <c r="EB553" s="126"/>
      <c r="EL553" s="126"/>
      <c r="EV553" s="126"/>
      <c r="FF553" s="126"/>
      <c r="FP553" s="126"/>
      <c r="FZ553" s="126"/>
      <c r="GJ553" s="126"/>
      <c r="GT553" s="126"/>
      <c r="HD553" s="126"/>
      <c r="HN553" s="126"/>
      <c r="HX553" s="126"/>
    </row>
    <row xmlns:x14ac="http://schemas.microsoft.com/office/spreadsheetml/2009/9/ac" r="554" s="3" customFormat="true" x14ac:dyDescent="0.25">
      <c r="A554" s="396"/>
      <c r="B554" s="126"/>
      <c r="L554" s="126"/>
      <c r="V554" s="126"/>
      <c r="AF554" s="126"/>
      <c r="AP554" s="126"/>
      <c r="AZ554" s="126"/>
      <c r="BA554" s="126"/>
      <c r="BB554" s="126"/>
      <c r="BC554" s="126"/>
      <c r="BD554" s="126"/>
      <c r="BE554" s="126"/>
      <c r="BF554" s="126"/>
      <c r="BG554" s="126"/>
      <c r="BJ554" s="126"/>
      <c r="BT554" s="126"/>
      <c r="CD554" s="126"/>
      <c r="CN554" s="126"/>
      <c r="CX554" s="126"/>
      <c r="DH554" s="126"/>
      <c r="DR554" s="126"/>
      <c r="EB554" s="126"/>
      <c r="EL554" s="126"/>
      <c r="EV554" s="126"/>
      <c r="FF554" s="126"/>
      <c r="FP554" s="126"/>
      <c r="FZ554" s="126"/>
      <c r="GJ554" s="126"/>
      <c r="GT554" s="126"/>
      <c r="HD554" s="126"/>
      <c r="HN554" s="126"/>
      <c r="HX554" s="126"/>
    </row>
    <row xmlns:x14ac="http://schemas.microsoft.com/office/spreadsheetml/2009/9/ac" r="555" s="3" customFormat="true" x14ac:dyDescent="0.25">
      <c r="A555" s="396"/>
      <c r="B555" s="126"/>
      <c r="L555" s="126"/>
      <c r="V555" s="126"/>
      <c r="AF555" s="126"/>
      <c r="AP555" s="126"/>
      <c r="AZ555" s="126"/>
      <c r="BA555" s="126"/>
      <c r="BB555" s="126"/>
      <c r="BC555" s="126"/>
      <c r="BD555" s="126"/>
      <c r="BE555" s="126"/>
      <c r="BF555" s="126"/>
      <c r="BG555" s="126"/>
      <c r="BJ555" s="126"/>
      <c r="BT555" s="126"/>
      <c r="CD555" s="126"/>
      <c r="CN555" s="126"/>
      <c r="CX555" s="126"/>
      <c r="DH555" s="126"/>
      <c r="DR555" s="126"/>
      <c r="EB555" s="126"/>
      <c r="EL555" s="126"/>
      <c r="EV555" s="126"/>
      <c r="FF555" s="126"/>
      <c r="FP555" s="126"/>
      <c r="FZ555" s="126"/>
      <c r="GJ555" s="126"/>
      <c r="GT555" s="126"/>
      <c r="HD555" s="126"/>
      <c r="HN555" s="126"/>
      <c r="HX555" s="126"/>
    </row>
    <row xmlns:x14ac="http://schemas.microsoft.com/office/spreadsheetml/2009/9/ac" r="556" s="3" customFormat="true" x14ac:dyDescent="0.25">
      <c r="A556" s="396"/>
      <c r="B556" s="126"/>
      <c r="L556" s="126"/>
      <c r="V556" s="126"/>
      <c r="AF556" s="126"/>
      <c r="AP556" s="126"/>
      <c r="AZ556" s="126"/>
      <c r="BA556" s="126"/>
      <c r="BB556" s="126"/>
      <c r="BC556" s="126"/>
      <c r="BD556" s="126"/>
      <c r="BE556" s="126"/>
      <c r="BF556" s="126"/>
      <c r="BG556" s="126"/>
      <c r="BJ556" s="126"/>
      <c r="BT556" s="126"/>
      <c r="CD556" s="126"/>
      <c r="CN556" s="126"/>
      <c r="CX556" s="126"/>
      <c r="DH556" s="126"/>
      <c r="DR556" s="126"/>
      <c r="EB556" s="126"/>
      <c r="EL556" s="126"/>
      <c r="EV556" s="126"/>
      <c r="FF556" s="126"/>
      <c r="FP556" s="126"/>
      <c r="FZ556" s="126"/>
      <c r="GJ556" s="126"/>
      <c r="GT556" s="126"/>
      <c r="HD556" s="126"/>
      <c r="HN556" s="126"/>
      <c r="HX556" s="126"/>
    </row>
    <row xmlns:x14ac="http://schemas.microsoft.com/office/spreadsheetml/2009/9/ac" r="557" s="3" customFormat="true" x14ac:dyDescent="0.25">
      <c r="A557" s="396"/>
      <c r="B557" s="126"/>
      <c r="L557" s="126"/>
      <c r="V557" s="126"/>
      <c r="AF557" s="126"/>
      <c r="AP557" s="126"/>
      <c r="AZ557" s="126"/>
      <c r="BA557" s="126"/>
      <c r="BB557" s="126"/>
      <c r="BC557" s="126"/>
      <c r="BD557" s="126"/>
      <c r="BE557" s="126"/>
      <c r="BF557" s="126"/>
      <c r="BG557" s="126"/>
      <c r="BJ557" s="126"/>
      <c r="BT557" s="126"/>
      <c r="CD557" s="126"/>
      <c r="CN557" s="126"/>
      <c r="CX557" s="126"/>
      <c r="DH557" s="126"/>
      <c r="DR557" s="126"/>
      <c r="EB557" s="126"/>
      <c r="EL557" s="126"/>
      <c r="EV557" s="126"/>
      <c r="FF557" s="126"/>
      <c r="FP557" s="126"/>
      <c r="FZ557" s="126"/>
      <c r="GJ557" s="126"/>
      <c r="GT557" s="126"/>
      <c r="HD557" s="126"/>
      <c r="HN557" s="126"/>
      <c r="HX557" s="126"/>
    </row>
    <row xmlns:x14ac="http://schemas.microsoft.com/office/spreadsheetml/2009/9/ac" r="558" s="3" customFormat="true" x14ac:dyDescent="0.25">
      <c r="A558" s="396"/>
      <c r="B558" s="126"/>
      <c r="L558" s="126"/>
      <c r="V558" s="126"/>
      <c r="AF558" s="126"/>
      <c r="AP558" s="126"/>
      <c r="AZ558" s="126"/>
      <c r="BA558" s="126"/>
      <c r="BB558" s="126"/>
      <c r="BC558" s="126"/>
      <c r="BD558" s="126"/>
      <c r="BE558" s="126"/>
      <c r="BF558" s="126"/>
      <c r="BG558" s="126"/>
      <c r="BJ558" s="126"/>
      <c r="BT558" s="126"/>
      <c r="CD558" s="126"/>
      <c r="CN558" s="126"/>
      <c r="CX558" s="126"/>
      <c r="DH558" s="126"/>
      <c r="DR558" s="126"/>
      <c r="EB558" s="126"/>
      <c r="EL558" s="126"/>
      <c r="EV558" s="126"/>
      <c r="FF558" s="126"/>
      <c r="FP558" s="126"/>
      <c r="FZ558" s="126"/>
      <c r="GJ558" s="126"/>
      <c r="GT558" s="126"/>
      <c r="HD558" s="126"/>
      <c r="HN558" s="126"/>
      <c r="HX558" s="126"/>
    </row>
    <row xmlns:x14ac="http://schemas.microsoft.com/office/spreadsheetml/2009/9/ac" r="559" s="3" customFormat="true" x14ac:dyDescent="0.25">
      <c r="A559" s="396"/>
      <c r="B559" s="126"/>
      <c r="L559" s="126"/>
      <c r="V559" s="126"/>
      <c r="AF559" s="126"/>
      <c r="AP559" s="126"/>
      <c r="AZ559" s="126"/>
      <c r="BA559" s="126"/>
      <c r="BB559" s="126"/>
      <c r="BC559" s="126"/>
      <c r="BD559" s="126"/>
      <c r="BE559" s="126"/>
      <c r="BF559" s="126"/>
      <c r="BG559" s="126"/>
      <c r="BJ559" s="126"/>
      <c r="BT559" s="126"/>
      <c r="CD559" s="126"/>
      <c r="CN559" s="126"/>
      <c r="CX559" s="126"/>
      <c r="DH559" s="126"/>
      <c r="DR559" s="126"/>
      <c r="EB559" s="126"/>
      <c r="EL559" s="126"/>
      <c r="EV559" s="126"/>
      <c r="FF559" s="126"/>
      <c r="FP559" s="126"/>
      <c r="FZ559" s="126"/>
      <c r="GJ559" s="126"/>
      <c r="GT559" s="126"/>
      <c r="HD559" s="126"/>
      <c r="HN559" s="126"/>
      <c r="HX559" s="126"/>
    </row>
    <row xmlns:x14ac="http://schemas.microsoft.com/office/spreadsheetml/2009/9/ac" r="560" s="3" customFormat="true" x14ac:dyDescent="0.25">
      <c r="A560" s="396"/>
      <c r="B560" s="126"/>
      <c r="L560" s="126"/>
      <c r="V560" s="126"/>
      <c r="AF560" s="126"/>
      <c r="AP560" s="126"/>
      <c r="AZ560" s="126"/>
      <c r="BA560" s="126"/>
      <c r="BB560" s="126"/>
      <c r="BC560" s="126"/>
      <c r="BD560" s="126"/>
      <c r="BE560" s="126"/>
      <c r="BF560" s="126"/>
      <c r="BG560" s="126"/>
      <c r="BJ560" s="126"/>
      <c r="BT560" s="126"/>
      <c r="CD560" s="126"/>
      <c r="CN560" s="126"/>
      <c r="CX560" s="126"/>
      <c r="DH560" s="126"/>
      <c r="DR560" s="126"/>
      <c r="EB560" s="126"/>
      <c r="EL560" s="126"/>
      <c r="EV560" s="126"/>
      <c r="FF560" s="126"/>
      <c r="FP560" s="126"/>
      <c r="FZ560" s="126"/>
      <c r="GJ560" s="126"/>
      <c r="GT560" s="126"/>
      <c r="HD560" s="126"/>
      <c r="HN560" s="126"/>
      <c r="HX560" s="126"/>
    </row>
    <row xmlns:x14ac="http://schemas.microsoft.com/office/spreadsheetml/2009/9/ac" r="561" s="3" customFormat="true" x14ac:dyDescent="0.25">
      <c r="A561" s="396"/>
      <c r="B561" s="126"/>
      <c r="L561" s="126"/>
      <c r="V561" s="126"/>
      <c r="AF561" s="126"/>
      <c r="AP561" s="126"/>
      <c r="AZ561" s="126"/>
      <c r="BA561" s="126"/>
      <c r="BB561" s="126"/>
      <c r="BC561" s="126"/>
      <c r="BD561" s="126"/>
      <c r="BE561" s="126"/>
      <c r="BF561" s="126"/>
      <c r="BG561" s="126"/>
      <c r="BJ561" s="126"/>
      <c r="BT561" s="126"/>
      <c r="CD561" s="126"/>
      <c r="CN561" s="126"/>
      <c r="CX561" s="126"/>
      <c r="DH561" s="126"/>
      <c r="DR561" s="126"/>
      <c r="EB561" s="126"/>
      <c r="EL561" s="126"/>
      <c r="EV561" s="126"/>
      <c r="FF561" s="126"/>
      <c r="FP561" s="126"/>
      <c r="FZ561" s="126"/>
      <c r="GJ561" s="126"/>
      <c r="GT561" s="126"/>
      <c r="HD561" s="126"/>
      <c r="HN561" s="126"/>
      <c r="HX561" s="126"/>
    </row>
    <row xmlns:x14ac="http://schemas.microsoft.com/office/spreadsheetml/2009/9/ac" r="562" s="3" customFormat="true" x14ac:dyDescent="0.25">
      <c r="A562" s="396"/>
      <c r="B562" s="126"/>
      <c r="L562" s="126"/>
      <c r="V562" s="126"/>
      <c r="AF562" s="126"/>
      <c r="AP562" s="126"/>
      <c r="AZ562" s="126"/>
      <c r="BA562" s="126"/>
      <c r="BB562" s="126"/>
      <c r="BC562" s="126"/>
      <c r="BD562" s="126"/>
      <c r="BE562" s="126"/>
      <c r="BF562" s="126"/>
      <c r="BG562" s="126"/>
      <c r="BJ562" s="126"/>
      <c r="BT562" s="126"/>
      <c r="CD562" s="126"/>
      <c r="CN562" s="126"/>
      <c r="CX562" s="126"/>
      <c r="DH562" s="126"/>
      <c r="DR562" s="126"/>
      <c r="EB562" s="126"/>
      <c r="EL562" s="126"/>
      <c r="EV562" s="126"/>
      <c r="FF562" s="126"/>
      <c r="FP562" s="126"/>
      <c r="FZ562" s="126"/>
      <c r="GJ562" s="126"/>
      <c r="GT562" s="126"/>
      <c r="HD562" s="126"/>
      <c r="HN562" s="126"/>
      <c r="HX562" s="126"/>
    </row>
    <row xmlns:x14ac="http://schemas.microsoft.com/office/spreadsheetml/2009/9/ac" r="563" s="3" customFormat="true" x14ac:dyDescent="0.25">
      <c r="A563" s="396"/>
      <c r="B563" s="126"/>
      <c r="L563" s="126"/>
      <c r="V563" s="126"/>
      <c r="AF563" s="126"/>
      <c r="AP563" s="126"/>
      <c r="AZ563" s="126"/>
      <c r="BA563" s="126"/>
      <c r="BB563" s="126"/>
      <c r="BC563" s="126"/>
      <c r="BD563" s="126"/>
      <c r="BE563" s="126"/>
      <c r="BF563" s="126"/>
      <c r="BG563" s="126"/>
      <c r="BJ563" s="126"/>
      <c r="BT563" s="126"/>
      <c r="CD563" s="126"/>
      <c r="CN563" s="126"/>
      <c r="CX563" s="126"/>
      <c r="DH563" s="126"/>
      <c r="DR563" s="126"/>
      <c r="EB563" s="126"/>
      <c r="EL563" s="126"/>
      <c r="EV563" s="126"/>
      <c r="FF563" s="126"/>
      <c r="FP563" s="126"/>
      <c r="FZ563" s="126"/>
      <c r="GJ563" s="126"/>
      <c r="GT563" s="126"/>
      <c r="HD563" s="126"/>
      <c r="HN563" s="126"/>
      <c r="HX563" s="126"/>
    </row>
    <row xmlns:x14ac="http://schemas.microsoft.com/office/spreadsheetml/2009/9/ac" r="564" s="3" customFormat="true" x14ac:dyDescent="0.25">
      <c r="A564" s="396"/>
      <c r="B564" s="126"/>
      <c r="L564" s="126"/>
      <c r="V564" s="126"/>
      <c r="AF564" s="126"/>
      <c r="AP564" s="126"/>
      <c r="AZ564" s="126"/>
      <c r="BA564" s="126"/>
      <c r="BB564" s="126"/>
      <c r="BC564" s="126"/>
      <c r="BD564" s="126"/>
      <c r="BE564" s="126"/>
      <c r="BF564" s="126"/>
      <c r="BG564" s="126"/>
      <c r="BJ564" s="126"/>
      <c r="BT564" s="126"/>
      <c r="CD564" s="126"/>
      <c r="CN564" s="126"/>
      <c r="CX564" s="126"/>
      <c r="DH564" s="126"/>
      <c r="DR564" s="126"/>
      <c r="EB564" s="126"/>
      <c r="EL564" s="126"/>
      <c r="EV564" s="126"/>
      <c r="FF564" s="126"/>
      <c r="FP564" s="126"/>
      <c r="FZ564" s="126"/>
      <c r="GJ564" s="126"/>
      <c r="GT564" s="126"/>
      <c r="HD564" s="126"/>
      <c r="HN564" s="126"/>
      <c r="HX564" s="126"/>
    </row>
    <row xmlns:x14ac="http://schemas.microsoft.com/office/spreadsheetml/2009/9/ac" r="565" s="3" customFormat="true" x14ac:dyDescent="0.25">
      <c r="A565" s="396"/>
      <c r="B565" s="126"/>
      <c r="L565" s="126"/>
      <c r="V565" s="126"/>
      <c r="AF565" s="126"/>
      <c r="AP565" s="126"/>
      <c r="AZ565" s="126"/>
      <c r="BA565" s="126"/>
      <c r="BB565" s="126"/>
      <c r="BC565" s="126"/>
      <c r="BD565" s="126"/>
      <c r="BE565" s="126"/>
      <c r="BF565" s="126"/>
      <c r="BG565" s="126"/>
      <c r="BJ565" s="126"/>
      <c r="BT565" s="126"/>
      <c r="CD565" s="126"/>
      <c r="CN565" s="126"/>
      <c r="CX565" s="126"/>
      <c r="DH565" s="126"/>
      <c r="DR565" s="126"/>
      <c r="EB565" s="126"/>
      <c r="EL565" s="126"/>
      <c r="EV565" s="126"/>
      <c r="FF565" s="126"/>
      <c r="FP565" s="126"/>
      <c r="FZ565" s="126"/>
      <c r="GJ565" s="126"/>
      <c r="GT565" s="126"/>
      <c r="HD565" s="126"/>
      <c r="HN565" s="126"/>
      <c r="HX565" s="126"/>
    </row>
    <row xmlns:x14ac="http://schemas.microsoft.com/office/spreadsheetml/2009/9/ac" r="566" s="3" customFormat="true" x14ac:dyDescent="0.25">
      <c r="A566" s="396"/>
      <c r="B566" s="126"/>
      <c r="L566" s="126"/>
      <c r="V566" s="126"/>
      <c r="AF566" s="126"/>
      <c r="AP566" s="126"/>
      <c r="AZ566" s="126"/>
      <c r="BA566" s="126"/>
      <c r="BB566" s="126"/>
      <c r="BC566" s="126"/>
      <c r="BD566" s="126"/>
      <c r="BE566" s="126"/>
      <c r="BF566" s="126"/>
      <c r="BG566" s="126"/>
      <c r="BJ566" s="126"/>
      <c r="BT566" s="126"/>
      <c r="CD566" s="126"/>
      <c r="CN566" s="126"/>
      <c r="CX566" s="126"/>
      <c r="DH566" s="126"/>
      <c r="DR566" s="126"/>
      <c r="EB566" s="126"/>
      <c r="EL566" s="126"/>
      <c r="EV566" s="126"/>
      <c r="FF566" s="126"/>
      <c r="FP566" s="126"/>
      <c r="FZ566" s="126"/>
      <c r="GJ566" s="126"/>
      <c r="GT566" s="126"/>
      <c r="HD566" s="126"/>
      <c r="HN566" s="126"/>
      <c r="HX566" s="126"/>
    </row>
    <row xmlns:x14ac="http://schemas.microsoft.com/office/spreadsheetml/2009/9/ac" r="567" s="3" customFormat="true" x14ac:dyDescent="0.25">
      <c r="A567" s="396"/>
      <c r="B567" s="126"/>
      <c r="L567" s="126"/>
      <c r="V567" s="126"/>
      <c r="AF567" s="126"/>
      <c r="AP567" s="126"/>
      <c r="AZ567" s="126"/>
      <c r="BA567" s="126"/>
      <c r="BB567" s="126"/>
      <c r="BC567" s="126"/>
      <c r="BD567" s="126"/>
      <c r="BE567" s="126"/>
      <c r="BF567" s="126"/>
      <c r="BG567" s="126"/>
      <c r="BJ567" s="126"/>
      <c r="BT567" s="126"/>
      <c r="CD567" s="126"/>
      <c r="CN567" s="126"/>
      <c r="CX567" s="126"/>
      <c r="DH567" s="126"/>
      <c r="DR567" s="126"/>
      <c r="EB567" s="126"/>
      <c r="EL567" s="126"/>
      <c r="EV567" s="126"/>
      <c r="FF567" s="126"/>
      <c r="FP567" s="126"/>
      <c r="FZ567" s="126"/>
      <c r="GJ567" s="126"/>
      <c r="GT567" s="126"/>
      <c r="HD567" s="126"/>
      <c r="HN567" s="126"/>
      <c r="HX567" s="126"/>
    </row>
    <row xmlns:x14ac="http://schemas.microsoft.com/office/spreadsheetml/2009/9/ac" r="568" s="3" customFormat="true" x14ac:dyDescent="0.25">
      <c r="A568" s="396"/>
      <c r="B568" s="126"/>
      <c r="L568" s="126"/>
      <c r="V568" s="126"/>
      <c r="AF568" s="126"/>
      <c r="AP568" s="126"/>
      <c r="AZ568" s="126"/>
      <c r="BA568" s="126"/>
      <c r="BB568" s="126"/>
      <c r="BC568" s="126"/>
      <c r="BD568" s="126"/>
      <c r="BE568" s="126"/>
      <c r="BF568" s="126"/>
      <c r="BG568" s="126"/>
      <c r="BJ568" s="126"/>
      <c r="BT568" s="126"/>
      <c r="CD568" s="126"/>
      <c r="CN568" s="126"/>
      <c r="CX568" s="126"/>
      <c r="DH568" s="126"/>
      <c r="DR568" s="126"/>
      <c r="EB568" s="126"/>
      <c r="EL568" s="126"/>
      <c r="EV568" s="126"/>
      <c r="FF568" s="126"/>
      <c r="FP568" s="126"/>
      <c r="FZ568" s="126"/>
      <c r="GJ568" s="126"/>
      <c r="GT568" s="126"/>
      <c r="HD568" s="126"/>
      <c r="HN568" s="126"/>
      <c r="HX568" s="126"/>
    </row>
    <row xmlns:x14ac="http://schemas.microsoft.com/office/spreadsheetml/2009/9/ac" r="569" s="3" customFormat="true" x14ac:dyDescent="0.25">
      <c r="A569" s="396"/>
      <c r="B569" s="126"/>
      <c r="L569" s="126"/>
      <c r="V569" s="126"/>
      <c r="AF569" s="126"/>
      <c r="AP569" s="126"/>
      <c r="AZ569" s="126"/>
      <c r="BA569" s="126"/>
      <c r="BB569" s="126"/>
      <c r="BC569" s="126"/>
      <c r="BD569" s="126"/>
      <c r="BE569" s="126"/>
      <c r="BF569" s="126"/>
      <c r="BG569" s="126"/>
      <c r="BJ569" s="126"/>
      <c r="BT569" s="126"/>
      <c r="CD569" s="126"/>
      <c r="CN569" s="126"/>
      <c r="CX569" s="126"/>
      <c r="DH569" s="126"/>
      <c r="DR569" s="126"/>
      <c r="EB569" s="126"/>
      <c r="EL569" s="126"/>
      <c r="EV569" s="126"/>
      <c r="FF569" s="126"/>
      <c r="FP569" s="126"/>
      <c r="FZ569" s="126"/>
      <c r="GJ569" s="126"/>
      <c r="GT569" s="126"/>
      <c r="HD569" s="126"/>
      <c r="HN569" s="126"/>
      <c r="HX569" s="126"/>
    </row>
    <row xmlns:x14ac="http://schemas.microsoft.com/office/spreadsheetml/2009/9/ac" r="570" s="3" customFormat="true" x14ac:dyDescent="0.25">
      <c r="A570" s="396"/>
      <c r="B570" s="126"/>
      <c r="L570" s="126"/>
      <c r="V570" s="126"/>
      <c r="AF570" s="126"/>
      <c r="AP570" s="126"/>
      <c r="AZ570" s="126"/>
      <c r="BA570" s="126"/>
      <c r="BB570" s="126"/>
      <c r="BC570" s="126"/>
      <c r="BD570" s="126"/>
      <c r="BE570" s="126"/>
      <c r="BF570" s="126"/>
      <c r="BG570" s="126"/>
      <c r="BJ570" s="126"/>
      <c r="BT570" s="126"/>
      <c r="CD570" s="126"/>
      <c r="CN570" s="126"/>
      <c r="CX570" s="126"/>
      <c r="DH570" s="126"/>
      <c r="DR570" s="126"/>
      <c r="EB570" s="126"/>
      <c r="EL570" s="126"/>
      <c r="EV570" s="126"/>
      <c r="FF570" s="126"/>
      <c r="FP570" s="126"/>
      <c r="FZ570" s="126"/>
      <c r="GJ570" s="126"/>
      <c r="GT570" s="126"/>
      <c r="HD570" s="126"/>
      <c r="HN570" s="126"/>
      <c r="HX570" s="126"/>
    </row>
    <row xmlns:x14ac="http://schemas.microsoft.com/office/spreadsheetml/2009/9/ac" r="571" s="3" customFormat="true" x14ac:dyDescent="0.25">
      <c r="A571" s="396"/>
      <c r="B571" s="126"/>
      <c r="L571" s="126"/>
      <c r="V571" s="126"/>
      <c r="AF571" s="126"/>
      <c r="AP571" s="126"/>
      <c r="AZ571" s="126"/>
      <c r="BA571" s="126"/>
      <c r="BB571" s="126"/>
      <c r="BC571" s="126"/>
      <c r="BD571" s="126"/>
      <c r="BE571" s="126"/>
      <c r="BF571" s="126"/>
      <c r="BG571" s="126"/>
      <c r="BJ571" s="126"/>
      <c r="BT571" s="126"/>
      <c r="CD571" s="126"/>
      <c r="CN571" s="126"/>
      <c r="CX571" s="126"/>
      <c r="DH571" s="126"/>
      <c r="DR571" s="126"/>
      <c r="EB571" s="126"/>
      <c r="EL571" s="126"/>
      <c r="EV571" s="126"/>
      <c r="FF571" s="126"/>
      <c r="FP571" s="126"/>
      <c r="FZ571" s="126"/>
      <c r="GJ571" s="126"/>
      <c r="GT571" s="126"/>
      <c r="HD571" s="126"/>
      <c r="HN571" s="126"/>
      <c r="HX571" s="126"/>
    </row>
    <row xmlns:x14ac="http://schemas.microsoft.com/office/spreadsheetml/2009/9/ac" r="572" s="3" customFormat="true" x14ac:dyDescent="0.25">
      <c r="A572" s="396"/>
      <c r="B572" s="126"/>
      <c r="L572" s="126"/>
      <c r="V572" s="126"/>
      <c r="AF572" s="126"/>
      <c r="AP572" s="126"/>
      <c r="AZ572" s="126"/>
      <c r="BA572" s="126"/>
      <c r="BB572" s="126"/>
      <c r="BC572" s="126"/>
      <c r="BD572" s="126"/>
      <c r="BE572" s="126"/>
      <c r="BF572" s="126"/>
      <c r="BG572" s="126"/>
      <c r="BJ572" s="126"/>
      <c r="BT572" s="126"/>
      <c r="CD572" s="126"/>
      <c r="CN572" s="126"/>
      <c r="CX572" s="126"/>
      <c r="DH572" s="126"/>
      <c r="DR572" s="126"/>
      <c r="EB572" s="126"/>
      <c r="EL572" s="126"/>
      <c r="EV572" s="126"/>
      <c r="FF572" s="126"/>
      <c r="FP572" s="126"/>
      <c r="FZ572" s="126"/>
      <c r="GJ572" s="126"/>
      <c r="GT572" s="126"/>
      <c r="HD572" s="126"/>
      <c r="HN572" s="126"/>
      <c r="HX572" s="126"/>
    </row>
    <row xmlns:x14ac="http://schemas.microsoft.com/office/spreadsheetml/2009/9/ac" r="573" s="3" customFormat="true" x14ac:dyDescent="0.25">
      <c r="A573" s="396"/>
      <c r="B573" s="126"/>
      <c r="L573" s="126"/>
      <c r="V573" s="126"/>
      <c r="AF573" s="126"/>
      <c r="AP573" s="126"/>
      <c r="AZ573" s="126"/>
      <c r="BA573" s="126"/>
      <c r="BB573" s="126"/>
      <c r="BC573" s="126"/>
      <c r="BD573" s="126"/>
      <c r="BE573" s="126"/>
      <c r="BF573" s="126"/>
      <c r="BG573" s="126"/>
      <c r="BJ573" s="126"/>
      <c r="BT573" s="126"/>
      <c r="CD573" s="126"/>
      <c r="CN573" s="126"/>
      <c r="CX573" s="126"/>
      <c r="DH573" s="126"/>
      <c r="DR573" s="126"/>
      <c r="EB573" s="126"/>
      <c r="EL573" s="126"/>
      <c r="EV573" s="126"/>
      <c r="FF573" s="126"/>
      <c r="FP573" s="126"/>
      <c r="FZ573" s="126"/>
      <c r="GJ573" s="126"/>
      <c r="GT573" s="126"/>
      <c r="HD573" s="126"/>
      <c r="HN573" s="126"/>
      <c r="HX573" s="126"/>
    </row>
    <row xmlns:x14ac="http://schemas.microsoft.com/office/spreadsheetml/2009/9/ac" r="574" s="3" customFormat="true" x14ac:dyDescent="0.25">
      <c r="A574" s="396"/>
      <c r="B574" s="126"/>
      <c r="L574" s="126"/>
      <c r="V574" s="126"/>
      <c r="AF574" s="126"/>
      <c r="AP574" s="126"/>
      <c r="AZ574" s="126"/>
      <c r="BA574" s="126"/>
      <c r="BB574" s="126"/>
      <c r="BC574" s="126"/>
      <c r="BD574" s="126"/>
      <c r="BE574" s="126"/>
      <c r="BF574" s="126"/>
      <c r="BG574" s="126"/>
      <c r="BJ574" s="126"/>
      <c r="BT574" s="126"/>
      <c r="CD574" s="126"/>
      <c r="CN574" s="126"/>
      <c r="CX574" s="126"/>
      <c r="DH574" s="126"/>
      <c r="DR574" s="126"/>
      <c r="EB574" s="126"/>
      <c r="EL574" s="126"/>
      <c r="EV574" s="126"/>
      <c r="FF574" s="126"/>
      <c r="FP574" s="126"/>
      <c r="FZ574" s="126"/>
      <c r="GJ574" s="126"/>
      <c r="GT574" s="126"/>
      <c r="HD574" s="126"/>
      <c r="HN574" s="126"/>
      <c r="HX574" s="126"/>
    </row>
    <row xmlns:x14ac="http://schemas.microsoft.com/office/spreadsheetml/2009/9/ac" r="575" s="3" customFormat="true" x14ac:dyDescent="0.25">
      <c r="A575" s="396"/>
      <c r="B575" s="126"/>
      <c r="L575" s="126"/>
      <c r="V575" s="126"/>
      <c r="AF575" s="126"/>
      <c r="AP575" s="126"/>
      <c r="AZ575" s="126"/>
      <c r="BA575" s="126"/>
      <c r="BB575" s="126"/>
      <c r="BC575" s="126"/>
      <c r="BD575" s="126"/>
      <c r="BE575" s="126"/>
      <c r="BF575" s="126"/>
      <c r="BG575" s="126"/>
      <c r="BJ575" s="126"/>
      <c r="BT575" s="126"/>
      <c r="CD575" s="126"/>
      <c r="CN575" s="126"/>
      <c r="CX575" s="126"/>
      <c r="DH575" s="126"/>
      <c r="DR575" s="126"/>
      <c r="EB575" s="126"/>
      <c r="EL575" s="126"/>
      <c r="EV575" s="126"/>
      <c r="FF575" s="126"/>
      <c r="FP575" s="126"/>
      <c r="FZ575" s="126"/>
      <c r="GJ575" s="126"/>
      <c r="GT575" s="126"/>
      <c r="HD575" s="126"/>
      <c r="HN575" s="126"/>
      <c r="HX575" s="126"/>
    </row>
    <row xmlns:x14ac="http://schemas.microsoft.com/office/spreadsheetml/2009/9/ac" r="576" s="3" customFormat="true" x14ac:dyDescent="0.25">
      <c r="A576" s="396"/>
      <c r="B576" s="126"/>
      <c r="L576" s="126"/>
      <c r="V576" s="126"/>
      <c r="AF576" s="126"/>
      <c r="AP576" s="126"/>
      <c r="AZ576" s="126"/>
      <c r="BA576" s="126"/>
      <c r="BB576" s="126"/>
      <c r="BC576" s="126"/>
      <c r="BD576" s="126"/>
      <c r="BE576" s="126"/>
      <c r="BF576" s="126"/>
      <c r="BG576" s="126"/>
      <c r="BJ576" s="126"/>
      <c r="BT576" s="126"/>
      <c r="CD576" s="126"/>
      <c r="CN576" s="126"/>
      <c r="CX576" s="126"/>
      <c r="DH576" s="126"/>
      <c r="DR576" s="126"/>
      <c r="EB576" s="126"/>
      <c r="EL576" s="126"/>
      <c r="EV576" s="126"/>
      <c r="FF576" s="126"/>
      <c r="FP576" s="126"/>
      <c r="FZ576" s="126"/>
      <c r="GJ576" s="126"/>
      <c r="GT576" s="126"/>
      <c r="HD576" s="126"/>
      <c r="HN576" s="126"/>
      <c r="HX576" s="126"/>
    </row>
    <row xmlns:x14ac="http://schemas.microsoft.com/office/spreadsheetml/2009/9/ac" r="577" s="3" customFormat="true" x14ac:dyDescent="0.25">
      <c r="A577" s="396"/>
      <c r="B577" s="126"/>
      <c r="L577" s="126"/>
      <c r="V577" s="126"/>
      <c r="AF577" s="126"/>
      <c r="AP577" s="126"/>
      <c r="AZ577" s="126"/>
      <c r="BA577" s="126"/>
      <c r="BB577" s="126"/>
      <c r="BC577" s="126"/>
      <c r="BD577" s="126"/>
      <c r="BE577" s="126"/>
      <c r="BF577" s="126"/>
      <c r="BG577" s="126"/>
      <c r="BJ577" s="126"/>
      <c r="BT577" s="126"/>
      <c r="CD577" s="126"/>
      <c r="CN577" s="126"/>
      <c r="CX577" s="126"/>
      <c r="DH577" s="126"/>
      <c r="DR577" s="126"/>
      <c r="EB577" s="126"/>
      <c r="EL577" s="126"/>
      <c r="EV577" s="126"/>
      <c r="FF577" s="126"/>
      <c r="FP577" s="126"/>
      <c r="FZ577" s="126"/>
      <c r="GJ577" s="126"/>
      <c r="GT577" s="126"/>
      <c r="HD577" s="126"/>
      <c r="HN577" s="126"/>
      <c r="HX577" s="126"/>
    </row>
    <row xmlns:x14ac="http://schemas.microsoft.com/office/spreadsheetml/2009/9/ac" r="578" s="3" customFormat="true" x14ac:dyDescent="0.25">
      <c r="A578" s="396"/>
      <c r="B578" s="126"/>
      <c r="L578" s="126"/>
      <c r="V578" s="126"/>
      <c r="AF578" s="126"/>
      <c r="AP578" s="126"/>
      <c r="AZ578" s="126"/>
      <c r="BA578" s="126"/>
      <c r="BB578" s="126"/>
      <c r="BC578" s="126"/>
      <c r="BD578" s="126"/>
      <c r="BE578" s="126"/>
      <c r="BF578" s="126"/>
      <c r="BG578" s="126"/>
      <c r="BJ578" s="126"/>
      <c r="BT578" s="126"/>
      <c r="CD578" s="126"/>
      <c r="CN578" s="126"/>
      <c r="CX578" s="126"/>
      <c r="DH578" s="126"/>
      <c r="DR578" s="126"/>
      <c r="EB578" s="126"/>
      <c r="EL578" s="126"/>
      <c r="EV578" s="126"/>
      <c r="FF578" s="126"/>
      <c r="FP578" s="126"/>
      <c r="FZ578" s="126"/>
      <c r="GJ578" s="126"/>
      <c r="GT578" s="126"/>
      <c r="HD578" s="126"/>
      <c r="HN578" s="126"/>
      <c r="HX578" s="126"/>
    </row>
    <row xmlns:x14ac="http://schemas.microsoft.com/office/spreadsheetml/2009/9/ac" r="579" s="3" customFormat="true" x14ac:dyDescent="0.25">
      <c r="A579" s="396"/>
      <c r="B579" s="126"/>
      <c r="L579" s="126"/>
      <c r="V579" s="126"/>
      <c r="AF579" s="126"/>
      <c r="AP579" s="126"/>
      <c r="AZ579" s="126"/>
      <c r="BA579" s="126"/>
      <c r="BB579" s="126"/>
      <c r="BC579" s="126"/>
      <c r="BD579" s="126"/>
      <c r="BE579" s="126"/>
      <c r="BF579" s="126"/>
      <c r="BG579" s="126"/>
      <c r="BJ579" s="126"/>
      <c r="BT579" s="126"/>
      <c r="CD579" s="126"/>
      <c r="CN579" s="126"/>
      <c r="CX579" s="126"/>
      <c r="DH579" s="126"/>
      <c r="DR579" s="126"/>
      <c r="EB579" s="126"/>
      <c r="EL579" s="126"/>
      <c r="EV579" s="126"/>
      <c r="FF579" s="126"/>
      <c r="FP579" s="126"/>
      <c r="FZ579" s="126"/>
      <c r="GJ579" s="126"/>
      <c r="GT579" s="126"/>
      <c r="HD579" s="126"/>
      <c r="HN579" s="126"/>
      <c r="HX579" s="126"/>
    </row>
    <row xmlns:x14ac="http://schemas.microsoft.com/office/spreadsheetml/2009/9/ac" r="580" s="3" customFormat="true" x14ac:dyDescent="0.25">
      <c r="A580" s="396"/>
      <c r="B580" s="126"/>
      <c r="L580" s="126"/>
      <c r="V580" s="126"/>
      <c r="AF580" s="126"/>
      <c r="AP580" s="126"/>
      <c r="AZ580" s="126"/>
      <c r="BA580" s="126"/>
      <c r="BB580" s="126"/>
      <c r="BC580" s="126"/>
      <c r="BD580" s="126"/>
      <c r="BE580" s="126"/>
      <c r="BF580" s="126"/>
      <c r="BG580" s="126"/>
      <c r="BJ580" s="126"/>
      <c r="BT580" s="126"/>
      <c r="CD580" s="126"/>
      <c r="CN580" s="126"/>
      <c r="CX580" s="126"/>
      <c r="DH580" s="126"/>
      <c r="DR580" s="126"/>
      <c r="EB580" s="126"/>
      <c r="EL580" s="126"/>
      <c r="EV580" s="126"/>
      <c r="FF580" s="126"/>
      <c r="FP580" s="126"/>
      <c r="FZ580" s="126"/>
      <c r="GJ580" s="126"/>
      <c r="GT580" s="126"/>
      <c r="HD580" s="126"/>
      <c r="HN580" s="126"/>
      <c r="HX580" s="126"/>
    </row>
    <row xmlns:x14ac="http://schemas.microsoft.com/office/spreadsheetml/2009/9/ac" r="581" s="3" customFormat="true" x14ac:dyDescent="0.25">
      <c r="A581" s="396"/>
      <c r="B581" s="126"/>
      <c r="L581" s="126"/>
      <c r="V581" s="126"/>
      <c r="AF581" s="126"/>
      <c r="AP581" s="126"/>
      <c r="AZ581" s="126"/>
      <c r="BA581" s="126"/>
      <c r="BB581" s="126"/>
      <c r="BC581" s="126"/>
      <c r="BD581" s="126"/>
      <c r="BE581" s="126"/>
      <c r="BF581" s="126"/>
      <c r="BG581" s="126"/>
      <c r="BJ581" s="126"/>
      <c r="BT581" s="126"/>
      <c r="CD581" s="126"/>
      <c r="CN581" s="126"/>
      <c r="CX581" s="126"/>
      <c r="DH581" s="126"/>
      <c r="DR581" s="126"/>
      <c r="EB581" s="126"/>
      <c r="EL581" s="126"/>
      <c r="EV581" s="126"/>
      <c r="FF581" s="126"/>
      <c r="FP581" s="126"/>
      <c r="FZ581" s="126"/>
      <c r="GJ581" s="126"/>
      <c r="GT581" s="126"/>
      <c r="HD581" s="126"/>
      <c r="HN581" s="126"/>
      <c r="HX581" s="126"/>
    </row>
    <row xmlns:x14ac="http://schemas.microsoft.com/office/spreadsheetml/2009/9/ac" r="582" s="3" customFormat="true" x14ac:dyDescent="0.25">
      <c r="A582" s="396"/>
      <c r="B582" s="126"/>
      <c r="L582" s="126"/>
      <c r="V582" s="126"/>
      <c r="AF582" s="126"/>
      <c r="AP582" s="126"/>
      <c r="AZ582" s="126"/>
      <c r="BA582" s="126"/>
      <c r="BB582" s="126"/>
      <c r="BC582" s="126"/>
      <c r="BD582" s="126"/>
      <c r="BE582" s="126"/>
      <c r="BF582" s="126"/>
      <c r="BG582" s="126"/>
      <c r="BJ582" s="126"/>
      <c r="BT582" s="126"/>
      <c r="CD582" s="126"/>
      <c r="CN582" s="126"/>
      <c r="CX582" s="126"/>
      <c r="DH582" s="126"/>
      <c r="DR582" s="126"/>
      <c r="EB582" s="126"/>
      <c r="EL582" s="126"/>
      <c r="EV582" s="126"/>
      <c r="FF582" s="126"/>
      <c r="FP582" s="126"/>
      <c r="FZ582" s="126"/>
      <c r="GJ582" s="126"/>
      <c r="GT582" s="126"/>
      <c r="HD582" s="126"/>
      <c r="HN582" s="126"/>
      <c r="HX582" s="126"/>
    </row>
    <row xmlns:x14ac="http://schemas.microsoft.com/office/spreadsheetml/2009/9/ac" r="583" s="3" customFormat="true" x14ac:dyDescent="0.25">
      <c r="A583" s="396"/>
      <c r="B583" s="126"/>
      <c r="L583" s="126"/>
      <c r="V583" s="126"/>
      <c r="AF583" s="126"/>
      <c r="AP583" s="126"/>
      <c r="AZ583" s="126"/>
      <c r="BA583" s="126"/>
      <c r="BB583" s="126"/>
      <c r="BC583" s="126"/>
      <c r="BD583" s="126"/>
      <c r="BE583" s="126"/>
      <c r="BF583" s="126"/>
      <c r="BG583" s="126"/>
      <c r="BJ583" s="126"/>
      <c r="BT583" s="126"/>
      <c r="CD583" s="126"/>
      <c r="CN583" s="126"/>
      <c r="CX583" s="126"/>
      <c r="DH583" s="126"/>
      <c r="DR583" s="126"/>
      <c r="EB583" s="126"/>
      <c r="EL583" s="126"/>
      <c r="EV583" s="126"/>
      <c r="FF583" s="126"/>
      <c r="FP583" s="126"/>
      <c r="FZ583" s="126"/>
      <c r="GJ583" s="126"/>
      <c r="GT583" s="126"/>
      <c r="HD583" s="126"/>
      <c r="HN583" s="126"/>
      <c r="HX583" s="126"/>
    </row>
    <row xmlns:x14ac="http://schemas.microsoft.com/office/spreadsheetml/2009/9/ac" r="584" s="3" customFormat="true" x14ac:dyDescent="0.25">
      <c r="A584" s="396"/>
      <c r="B584" s="126"/>
      <c r="L584" s="126"/>
      <c r="V584" s="126"/>
      <c r="AF584" s="126"/>
      <c r="AP584" s="126"/>
      <c r="AZ584" s="126"/>
      <c r="BA584" s="126"/>
      <c r="BB584" s="126"/>
      <c r="BC584" s="126"/>
      <c r="BD584" s="126"/>
      <c r="BE584" s="126"/>
      <c r="BF584" s="126"/>
      <c r="BG584" s="126"/>
      <c r="BJ584" s="126"/>
      <c r="BT584" s="126"/>
      <c r="CD584" s="126"/>
      <c r="CN584" s="126"/>
      <c r="CX584" s="126"/>
      <c r="DH584" s="126"/>
      <c r="DR584" s="126"/>
      <c r="EB584" s="126"/>
      <c r="EL584" s="126"/>
      <c r="EV584" s="126"/>
      <c r="FF584" s="126"/>
      <c r="FP584" s="126"/>
      <c r="FZ584" s="126"/>
      <c r="GJ584" s="126"/>
      <c r="GT584" s="126"/>
      <c r="HD584" s="126"/>
      <c r="HN584" s="126"/>
      <c r="HX584" s="126"/>
    </row>
    <row xmlns:x14ac="http://schemas.microsoft.com/office/spreadsheetml/2009/9/ac" r="585" s="3" customFormat="true" x14ac:dyDescent="0.25">
      <c r="A585" s="396"/>
      <c r="B585" s="126"/>
      <c r="L585" s="126"/>
      <c r="V585" s="126"/>
      <c r="AF585" s="126"/>
      <c r="AP585" s="126"/>
      <c r="AZ585" s="126"/>
      <c r="BA585" s="126"/>
      <c r="BB585" s="126"/>
      <c r="BC585" s="126"/>
      <c r="BD585" s="126"/>
      <c r="BE585" s="126"/>
      <c r="BF585" s="126"/>
      <c r="BG585" s="126"/>
      <c r="BJ585" s="126"/>
      <c r="BT585" s="126"/>
      <c r="CD585" s="126"/>
      <c r="CN585" s="126"/>
      <c r="CX585" s="126"/>
      <c r="DH585" s="126"/>
      <c r="DR585" s="126"/>
      <c r="EB585" s="126"/>
      <c r="EL585" s="126"/>
      <c r="EV585" s="126"/>
      <c r="FF585" s="126"/>
      <c r="FP585" s="126"/>
      <c r="FZ585" s="126"/>
      <c r="GJ585" s="126"/>
      <c r="GT585" s="126"/>
      <c r="HD585" s="126"/>
      <c r="HN585" s="126"/>
      <c r="HX585" s="126"/>
    </row>
    <row xmlns:x14ac="http://schemas.microsoft.com/office/spreadsheetml/2009/9/ac" r="586" s="3" customFormat="true" x14ac:dyDescent="0.25">
      <c r="A586" s="396"/>
      <c r="B586" s="126"/>
      <c r="L586" s="126"/>
      <c r="V586" s="126"/>
      <c r="AF586" s="126"/>
      <c r="AP586" s="126"/>
      <c r="AZ586" s="126"/>
      <c r="BA586" s="126"/>
      <c r="BB586" s="126"/>
      <c r="BC586" s="126"/>
      <c r="BD586" s="126"/>
      <c r="BE586" s="126"/>
      <c r="BF586" s="126"/>
      <c r="BG586" s="126"/>
      <c r="BJ586" s="126"/>
      <c r="BT586" s="126"/>
      <c r="CD586" s="126"/>
      <c r="CN586" s="126"/>
      <c r="CX586" s="126"/>
      <c r="DH586" s="126"/>
      <c r="DR586" s="126"/>
      <c r="EB586" s="126"/>
      <c r="EL586" s="126"/>
      <c r="EV586" s="126"/>
      <c r="FF586" s="126"/>
      <c r="FP586" s="126"/>
      <c r="FZ586" s="126"/>
      <c r="GJ586" s="126"/>
      <c r="GT586" s="126"/>
      <c r="HD586" s="126"/>
      <c r="HN586" s="126"/>
      <c r="HX586" s="126"/>
    </row>
    <row xmlns:x14ac="http://schemas.microsoft.com/office/spreadsheetml/2009/9/ac" r="587" s="3" customFormat="true" x14ac:dyDescent="0.25">
      <c r="A587" s="396"/>
      <c r="B587" s="126"/>
      <c r="L587" s="126"/>
      <c r="V587" s="126"/>
      <c r="AF587" s="126"/>
      <c r="AP587" s="126"/>
      <c r="AZ587" s="126"/>
      <c r="BA587" s="126"/>
      <c r="BB587" s="126"/>
      <c r="BC587" s="126"/>
      <c r="BD587" s="126"/>
      <c r="BE587" s="126"/>
      <c r="BF587" s="126"/>
      <c r="BG587" s="126"/>
      <c r="BJ587" s="126"/>
      <c r="BT587" s="126"/>
      <c r="CD587" s="126"/>
      <c r="CN587" s="126"/>
      <c r="CX587" s="126"/>
      <c r="DH587" s="126"/>
      <c r="DR587" s="126"/>
      <c r="EB587" s="126"/>
      <c r="EL587" s="126"/>
      <c r="EV587" s="126"/>
      <c r="FF587" s="126"/>
      <c r="FP587" s="126"/>
      <c r="FZ587" s="126"/>
      <c r="GJ587" s="126"/>
      <c r="GT587" s="126"/>
      <c r="HD587" s="126"/>
      <c r="HN587" s="126"/>
      <c r="HX587" s="126"/>
    </row>
    <row xmlns:x14ac="http://schemas.microsoft.com/office/spreadsheetml/2009/9/ac" r="588" s="3" customFormat="true" x14ac:dyDescent="0.25">
      <c r="A588" s="396"/>
      <c r="B588" s="126"/>
      <c r="L588" s="126"/>
      <c r="V588" s="126"/>
      <c r="AF588" s="126"/>
      <c r="AP588" s="126"/>
      <c r="AZ588" s="126"/>
      <c r="BA588" s="126"/>
      <c r="BB588" s="126"/>
      <c r="BC588" s="126"/>
      <c r="BD588" s="126"/>
      <c r="BE588" s="126"/>
      <c r="BF588" s="126"/>
      <c r="BG588" s="126"/>
      <c r="BJ588" s="126"/>
      <c r="BT588" s="126"/>
      <c r="CD588" s="126"/>
      <c r="CN588" s="126"/>
      <c r="CX588" s="126"/>
      <c r="DH588" s="126"/>
      <c r="DR588" s="126"/>
      <c r="EB588" s="126"/>
      <c r="EL588" s="126"/>
      <c r="EV588" s="126"/>
      <c r="FF588" s="126"/>
      <c r="FP588" s="126"/>
      <c r="FZ588" s="126"/>
      <c r="GJ588" s="126"/>
      <c r="GT588" s="126"/>
      <c r="HD588" s="126"/>
      <c r="HN588" s="126"/>
      <c r="HX588" s="126"/>
    </row>
    <row xmlns:x14ac="http://schemas.microsoft.com/office/spreadsheetml/2009/9/ac" r="589" s="3" customFormat="true" x14ac:dyDescent="0.25">
      <c r="A589" s="396"/>
      <c r="B589" s="126"/>
      <c r="L589" s="126"/>
      <c r="V589" s="126"/>
      <c r="AF589" s="126"/>
      <c r="AP589" s="126"/>
      <c r="AZ589" s="126"/>
      <c r="BA589" s="126"/>
      <c r="BB589" s="126"/>
      <c r="BC589" s="126"/>
      <c r="BD589" s="126"/>
      <c r="BE589" s="126"/>
      <c r="BF589" s="126"/>
      <c r="BG589" s="126"/>
      <c r="BJ589" s="126"/>
      <c r="BT589" s="126"/>
      <c r="CD589" s="126"/>
      <c r="CN589" s="126"/>
      <c r="CX589" s="126"/>
      <c r="DH589" s="126"/>
      <c r="DR589" s="126"/>
      <c r="EB589" s="126"/>
      <c r="EL589" s="126"/>
      <c r="EV589" s="126"/>
      <c r="FF589" s="126"/>
      <c r="FP589" s="126"/>
      <c r="FZ589" s="126"/>
      <c r="GJ589" s="126"/>
      <c r="GT589" s="126"/>
      <c r="HD589" s="126"/>
      <c r="HN589" s="126"/>
      <c r="HX589" s="126"/>
    </row>
    <row xmlns:x14ac="http://schemas.microsoft.com/office/spreadsheetml/2009/9/ac" r="590" s="3" customFormat="true" x14ac:dyDescent="0.25">
      <c r="A590" s="396"/>
      <c r="B590" s="126"/>
      <c r="L590" s="126"/>
      <c r="V590" s="126"/>
      <c r="AF590" s="126"/>
      <c r="AP590" s="126"/>
      <c r="AZ590" s="126"/>
      <c r="BA590" s="126"/>
      <c r="BB590" s="126"/>
      <c r="BC590" s="126"/>
      <c r="BD590" s="126"/>
      <c r="BE590" s="126"/>
      <c r="BF590" s="126"/>
      <c r="BG590" s="126"/>
      <c r="BJ590" s="126"/>
      <c r="BT590" s="126"/>
      <c r="CD590" s="126"/>
      <c r="CN590" s="126"/>
      <c r="CX590" s="126"/>
      <c r="DH590" s="126"/>
      <c r="DR590" s="126"/>
      <c r="EB590" s="126"/>
      <c r="EL590" s="126"/>
      <c r="EV590" s="126"/>
      <c r="FF590" s="126"/>
      <c r="FP590" s="126"/>
      <c r="FZ590" s="126"/>
      <c r="GJ590" s="126"/>
      <c r="GT590" s="126"/>
      <c r="HD590" s="126"/>
      <c r="HN590" s="126"/>
      <c r="HX590" s="126"/>
    </row>
    <row xmlns:x14ac="http://schemas.microsoft.com/office/spreadsheetml/2009/9/ac" r="591" s="3" customFormat="true" x14ac:dyDescent="0.25">
      <c r="A591" s="396"/>
      <c r="B591" s="126"/>
      <c r="L591" s="126"/>
      <c r="V591" s="126"/>
      <c r="AF591" s="126"/>
      <c r="AP591" s="126"/>
      <c r="AZ591" s="126"/>
      <c r="BA591" s="126"/>
      <c r="BB591" s="126"/>
      <c r="BC591" s="126"/>
      <c r="BD591" s="126"/>
      <c r="BE591" s="126"/>
      <c r="BF591" s="126"/>
      <c r="BG591" s="126"/>
      <c r="BJ591" s="126"/>
      <c r="BT591" s="126"/>
      <c r="CD591" s="126"/>
      <c r="CN591" s="126"/>
      <c r="CX591" s="126"/>
      <c r="DH591" s="126"/>
      <c r="DR591" s="126"/>
      <c r="EB591" s="126"/>
      <c r="EL591" s="126"/>
      <c r="EV591" s="126"/>
      <c r="FF591" s="126"/>
      <c r="FP591" s="126"/>
      <c r="FZ591" s="126"/>
      <c r="GJ591" s="126"/>
      <c r="GT591" s="126"/>
      <c r="HD591" s="126"/>
      <c r="HN591" s="126"/>
      <c r="HX591" s="126"/>
    </row>
    <row xmlns:x14ac="http://schemas.microsoft.com/office/spreadsheetml/2009/9/ac" r="592" s="3" customFormat="true" x14ac:dyDescent="0.25">
      <c r="A592" s="396"/>
      <c r="B592" s="126"/>
      <c r="L592" s="126"/>
      <c r="V592" s="126"/>
      <c r="AF592" s="126"/>
      <c r="AP592" s="126"/>
      <c r="AZ592" s="126"/>
      <c r="BA592" s="126"/>
      <c r="BB592" s="126"/>
      <c r="BC592" s="126"/>
      <c r="BD592" s="126"/>
      <c r="BE592" s="126"/>
      <c r="BF592" s="126"/>
      <c r="BG592" s="126"/>
      <c r="BJ592" s="126"/>
      <c r="BT592" s="126"/>
      <c r="CD592" s="126"/>
      <c r="CN592" s="126"/>
      <c r="CX592" s="126"/>
      <c r="DH592" s="126"/>
      <c r="DR592" s="126"/>
      <c r="EB592" s="126"/>
      <c r="EL592" s="126"/>
      <c r="EV592" s="126"/>
      <c r="FF592" s="126"/>
      <c r="FP592" s="126"/>
      <c r="FZ592" s="126"/>
      <c r="GJ592" s="126"/>
      <c r="GT592" s="126"/>
      <c r="HD592" s="126"/>
      <c r="HN592" s="126"/>
      <c r="HX592" s="126"/>
    </row>
    <row xmlns:x14ac="http://schemas.microsoft.com/office/spreadsheetml/2009/9/ac" r="593" s="3" customFormat="true" x14ac:dyDescent="0.25">
      <c r="A593" s="396"/>
      <c r="B593" s="126"/>
      <c r="L593" s="126"/>
      <c r="V593" s="126"/>
      <c r="AF593" s="126"/>
      <c r="AP593" s="126"/>
      <c r="AZ593" s="126"/>
      <c r="BA593" s="126"/>
      <c r="BB593" s="126"/>
      <c r="BC593" s="126"/>
      <c r="BD593" s="126"/>
      <c r="BE593" s="126"/>
      <c r="BF593" s="126"/>
      <c r="BG593" s="126"/>
      <c r="BJ593" s="126"/>
      <c r="BT593" s="126"/>
      <c r="CD593" s="126"/>
      <c r="CN593" s="126"/>
      <c r="CX593" s="126"/>
      <c r="DH593" s="126"/>
      <c r="DR593" s="126"/>
      <c r="EB593" s="126"/>
      <c r="EL593" s="126"/>
      <c r="EV593" s="126"/>
      <c r="FF593" s="126"/>
      <c r="FP593" s="126"/>
      <c r="FZ593" s="126"/>
      <c r="GJ593" s="126"/>
      <c r="GT593" s="126"/>
      <c r="HD593" s="126"/>
      <c r="HN593" s="126"/>
      <c r="HX593" s="126"/>
    </row>
    <row xmlns:x14ac="http://schemas.microsoft.com/office/spreadsheetml/2009/9/ac" r="594" s="3" customFormat="true" x14ac:dyDescent="0.25">
      <c r="A594" s="396"/>
      <c r="B594" s="126"/>
      <c r="L594" s="126"/>
      <c r="V594" s="126"/>
      <c r="AF594" s="126"/>
      <c r="AP594" s="126"/>
      <c r="AZ594" s="126"/>
      <c r="BA594" s="126"/>
      <c r="BB594" s="126"/>
      <c r="BC594" s="126"/>
      <c r="BD594" s="126"/>
      <c r="BE594" s="126"/>
      <c r="BF594" s="126"/>
      <c r="BG594" s="126"/>
      <c r="BJ594" s="126"/>
      <c r="BT594" s="126"/>
      <c r="CD594" s="126"/>
      <c r="CN594" s="126"/>
      <c r="CX594" s="126"/>
      <c r="DH594" s="126"/>
      <c r="DR594" s="126"/>
      <c r="EB594" s="126"/>
      <c r="EL594" s="126"/>
      <c r="EV594" s="126"/>
      <c r="FF594" s="126"/>
      <c r="FP594" s="126"/>
      <c r="FZ594" s="126"/>
      <c r="GJ594" s="126"/>
      <c r="GT594" s="126"/>
      <c r="HD594" s="126"/>
      <c r="HN594" s="126"/>
      <c r="HX594" s="126"/>
    </row>
    <row xmlns:x14ac="http://schemas.microsoft.com/office/spreadsheetml/2009/9/ac" r="595" s="3" customFormat="true" x14ac:dyDescent="0.25">
      <c r="A595" s="396"/>
      <c r="B595" s="126"/>
      <c r="L595" s="126"/>
      <c r="V595" s="126"/>
      <c r="AF595" s="126"/>
      <c r="AP595" s="126"/>
      <c r="AZ595" s="126"/>
      <c r="BA595" s="126"/>
      <c r="BB595" s="126"/>
      <c r="BC595" s="126"/>
      <c r="BD595" s="126"/>
      <c r="BE595" s="126"/>
      <c r="BF595" s="126"/>
      <c r="BG595" s="126"/>
      <c r="BJ595" s="126"/>
      <c r="BT595" s="126"/>
      <c r="CD595" s="126"/>
      <c r="CN595" s="126"/>
      <c r="CX595" s="126"/>
      <c r="DH595" s="126"/>
      <c r="DR595" s="126"/>
      <c r="EB595" s="126"/>
      <c r="EL595" s="126"/>
      <c r="EV595" s="126"/>
      <c r="FF595" s="126"/>
      <c r="FP595" s="126"/>
      <c r="FZ595" s="126"/>
      <c r="GJ595" s="126"/>
      <c r="GT595" s="126"/>
      <c r="HD595" s="126"/>
      <c r="HN595" s="126"/>
      <c r="HX595" s="126"/>
    </row>
    <row xmlns:x14ac="http://schemas.microsoft.com/office/spreadsheetml/2009/9/ac" r="596" s="3" customFormat="true" x14ac:dyDescent="0.25">
      <c r="A596" s="396"/>
      <c r="B596" s="126"/>
      <c r="L596" s="126"/>
      <c r="V596" s="126"/>
      <c r="AF596" s="126"/>
      <c r="AP596" s="126"/>
      <c r="AZ596" s="126"/>
      <c r="BA596" s="126"/>
      <c r="BB596" s="126"/>
      <c r="BC596" s="126"/>
      <c r="BD596" s="126"/>
      <c r="BE596" s="126"/>
      <c r="BF596" s="126"/>
      <c r="BG596" s="126"/>
      <c r="BJ596" s="126"/>
      <c r="BT596" s="126"/>
      <c r="CD596" s="126"/>
      <c r="CN596" s="126"/>
      <c r="CX596" s="126"/>
      <c r="DH596" s="126"/>
      <c r="DR596" s="126"/>
      <c r="EB596" s="126"/>
      <c r="EL596" s="126"/>
      <c r="EV596" s="126"/>
      <c r="FF596" s="126"/>
      <c r="FP596" s="126"/>
      <c r="FZ596" s="126"/>
      <c r="GJ596" s="126"/>
      <c r="GT596" s="126"/>
      <c r="HD596" s="126"/>
      <c r="HN596" s="126"/>
      <c r="HX596" s="126"/>
    </row>
    <row xmlns:x14ac="http://schemas.microsoft.com/office/spreadsheetml/2009/9/ac" r="597" s="3" customFormat="true" x14ac:dyDescent="0.25">
      <c r="A597" s="396"/>
      <c r="B597" s="126"/>
      <c r="L597" s="126"/>
      <c r="V597" s="126"/>
      <c r="AF597" s="126"/>
      <c r="AP597" s="126"/>
      <c r="AZ597" s="126"/>
      <c r="BA597" s="126"/>
      <c r="BB597" s="126"/>
      <c r="BC597" s="126"/>
      <c r="BD597" s="126"/>
      <c r="BE597" s="126"/>
      <c r="BF597" s="126"/>
      <c r="BG597" s="126"/>
      <c r="BJ597" s="126"/>
      <c r="BT597" s="126"/>
      <c r="CD597" s="126"/>
      <c r="CN597" s="126"/>
      <c r="CX597" s="126"/>
      <c r="DH597" s="126"/>
      <c r="DR597" s="126"/>
      <c r="EB597" s="126"/>
      <c r="EL597" s="126"/>
      <c r="EV597" s="126"/>
      <c r="FF597" s="126"/>
      <c r="FP597" s="126"/>
      <c r="FZ597" s="126"/>
      <c r="GJ597" s="126"/>
      <c r="GT597" s="126"/>
      <c r="HD597" s="126"/>
      <c r="HN597" s="126"/>
      <c r="HX597" s="126"/>
    </row>
    <row xmlns:x14ac="http://schemas.microsoft.com/office/spreadsheetml/2009/9/ac" r="598" s="3" customFormat="true" x14ac:dyDescent="0.25">
      <c r="A598" s="396"/>
      <c r="B598" s="126"/>
      <c r="L598" s="126"/>
      <c r="V598" s="126"/>
      <c r="AF598" s="126"/>
      <c r="AP598" s="126"/>
      <c r="AZ598" s="126"/>
      <c r="BA598" s="126"/>
      <c r="BB598" s="126"/>
      <c r="BC598" s="126"/>
      <c r="BD598" s="126"/>
      <c r="BE598" s="126"/>
      <c r="BF598" s="126"/>
      <c r="BG598" s="126"/>
      <c r="BJ598" s="126"/>
      <c r="BT598" s="126"/>
      <c r="CD598" s="126"/>
      <c r="CN598" s="126"/>
      <c r="CX598" s="126"/>
      <c r="DH598" s="126"/>
      <c r="DR598" s="126"/>
      <c r="EB598" s="126"/>
      <c r="EL598" s="126"/>
      <c r="EV598" s="126"/>
      <c r="FF598" s="126"/>
      <c r="FP598" s="126"/>
      <c r="FZ598" s="126"/>
      <c r="GJ598" s="126"/>
      <c r="GT598" s="126"/>
      <c r="HD598" s="126"/>
      <c r="HN598" s="126"/>
      <c r="HX598" s="126"/>
    </row>
    <row xmlns:x14ac="http://schemas.microsoft.com/office/spreadsheetml/2009/9/ac" r="599" s="3" customFormat="true" x14ac:dyDescent="0.25">
      <c r="A599" s="396"/>
      <c r="B599" s="126"/>
      <c r="L599" s="126"/>
      <c r="V599" s="126"/>
      <c r="AF599" s="126"/>
      <c r="AP599" s="126"/>
      <c r="AZ599" s="126"/>
      <c r="BA599" s="126"/>
      <c r="BB599" s="126"/>
      <c r="BC599" s="126"/>
      <c r="BD599" s="126"/>
      <c r="BE599" s="126"/>
      <c r="BF599" s="126"/>
      <c r="BG599" s="126"/>
      <c r="BJ599" s="126"/>
      <c r="BT599" s="126"/>
      <c r="CD599" s="126"/>
      <c r="CN599" s="126"/>
      <c r="CX599" s="126"/>
      <c r="DH599" s="126"/>
      <c r="DR599" s="126"/>
      <c r="EB599" s="126"/>
      <c r="EL599" s="126"/>
      <c r="EV599" s="126"/>
      <c r="FF599" s="126"/>
      <c r="FP599" s="126"/>
      <c r="FZ599" s="126"/>
      <c r="GJ599" s="126"/>
      <c r="GT599" s="126"/>
      <c r="HD599" s="126"/>
      <c r="HN599" s="126"/>
      <c r="HX599" s="126"/>
    </row>
    <row xmlns:x14ac="http://schemas.microsoft.com/office/spreadsheetml/2009/9/ac" r="600" s="3" customFormat="true" x14ac:dyDescent="0.25">
      <c r="A600" s="396"/>
      <c r="B600" s="126"/>
      <c r="L600" s="126"/>
      <c r="V600" s="126"/>
      <c r="AF600" s="126"/>
      <c r="AP600" s="126"/>
      <c r="AZ600" s="126"/>
      <c r="BA600" s="126"/>
      <c r="BB600" s="126"/>
      <c r="BC600" s="126"/>
      <c r="BD600" s="126"/>
      <c r="BE600" s="126"/>
      <c r="BF600" s="126"/>
      <c r="BG600" s="126"/>
      <c r="BJ600" s="126"/>
      <c r="BT600" s="126"/>
      <c r="CD600" s="126"/>
      <c r="CN600" s="126"/>
      <c r="CX600" s="126"/>
      <c r="DH600" s="126"/>
      <c r="DR600" s="126"/>
      <c r="EB600" s="126"/>
      <c r="EL600" s="126"/>
      <c r="EV600" s="126"/>
      <c r="FF600" s="126"/>
      <c r="FP600" s="126"/>
      <c r="FZ600" s="126"/>
      <c r="GJ600" s="126"/>
      <c r="GT600" s="126"/>
      <c r="HD600" s="126"/>
      <c r="HN600" s="126"/>
      <c r="HX600" s="126"/>
    </row>
    <row xmlns:x14ac="http://schemas.microsoft.com/office/spreadsheetml/2009/9/ac" r="601" s="3" customFormat="true" x14ac:dyDescent="0.25">
      <c r="A601" s="396"/>
      <c r="B601" s="126"/>
      <c r="L601" s="126"/>
      <c r="V601" s="126"/>
      <c r="AF601" s="126"/>
      <c r="AP601" s="126"/>
      <c r="AZ601" s="126"/>
      <c r="BA601" s="126"/>
      <c r="BB601" s="126"/>
      <c r="BC601" s="126"/>
      <c r="BD601" s="126"/>
      <c r="BE601" s="126"/>
      <c r="BF601" s="126"/>
      <c r="BG601" s="126"/>
      <c r="BJ601" s="126"/>
      <c r="BT601" s="126"/>
      <c r="CD601" s="126"/>
      <c r="CN601" s="126"/>
      <c r="CX601" s="126"/>
      <c r="DH601" s="126"/>
      <c r="DR601" s="126"/>
      <c r="EB601" s="126"/>
      <c r="EL601" s="126"/>
      <c r="EV601" s="126"/>
      <c r="FF601" s="126"/>
      <c r="FP601" s="126"/>
      <c r="FZ601" s="126"/>
      <c r="GJ601" s="126"/>
      <c r="GT601" s="126"/>
      <c r="HD601" s="126"/>
      <c r="HN601" s="126"/>
      <c r="HX601" s="126"/>
    </row>
    <row xmlns:x14ac="http://schemas.microsoft.com/office/spreadsheetml/2009/9/ac" r="602" s="3" customFormat="true" x14ac:dyDescent="0.25">
      <c r="A602" s="396"/>
      <c r="B602" s="126"/>
      <c r="L602" s="126"/>
      <c r="V602" s="126"/>
      <c r="AF602" s="126"/>
      <c r="AP602" s="126"/>
      <c r="AZ602" s="126"/>
      <c r="BA602" s="126"/>
      <c r="BB602" s="126"/>
      <c r="BC602" s="126"/>
      <c r="BD602" s="126"/>
      <c r="BE602" s="126"/>
      <c r="BF602" s="126"/>
      <c r="BG602" s="126"/>
      <c r="BJ602" s="126"/>
      <c r="BT602" s="126"/>
      <c r="CD602" s="126"/>
      <c r="CN602" s="126"/>
      <c r="CX602" s="126"/>
      <c r="DH602" s="126"/>
      <c r="DR602" s="126"/>
      <c r="EB602" s="126"/>
      <c r="EL602" s="126"/>
      <c r="EV602" s="126"/>
      <c r="FF602" s="126"/>
      <c r="FP602" s="126"/>
      <c r="FZ602" s="126"/>
      <c r="GJ602" s="126"/>
      <c r="GT602" s="126"/>
      <c r="HD602" s="126"/>
      <c r="HN602" s="126"/>
      <c r="HX602" s="126"/>
    </row>
    <row xmlns:x14ac="http://schemas.microsoft.com/office/spreadsheetml/2009/9/ac" r="603" s="3" customFormat="true" x14ac:dyDescent="0.25">
      <c r="A603" s="396"/>
      <c r="B603" s="126"/>
      <c r="L603" s="126"/>
      <c r="V603" s="126"/>
      <c r="AF603" s="126"/>
      <c r="AP603" s="126"/>
      <c r="AZ603" s="126"/>
      <c r="BA603" s="126"/>
      <c r="BB603" s="126"/>
      <c r="BC603" s="126"/>
      <c r="BD603" s="126"/>
      <c r="BE603" s="126"/>
      <c r="BF603" s="126"/>
      <c r="BG603" s="126"/>
      <c r="BJ603" s="126"/>
      <c r="BT603" s="126"/>
      <c r="CD603" s="126"/>
      <c r="CN603" s="126"/>
      <c r="CX603" s="126"/>
      <c r="DH603" s="126"/>
      <c r="DR603" s="126"/>
      <c r="EB603" s="126"/>
      <c r="EL603" s="126"/>
      <c r="EV603" s="126"/>
      <c r="FF603" s="126"/>
      <c r="FP603" s="126"/>
      <c r="FZ603" s="126"/>
      <c r="GJ603" s="126"/>
      <c r="GT603" s="126"/>
      <c r="HD603" s="126"/>
      <c r="HN603" s="126"/>
      <c r="HX603" s="126"/>
    </row>
    <row xmlns:x14ac="http://schemas.microsoft.com/office/spreadsheetml/2009/9/ac" r="604" s="3" customFormat="true" x14ac:dyDescent="0.25">
      <c r="A604" s="396"/>
      <c r="B604" s="126"/>
      <c r="L604" s="126"/>
      <c r="V604" s="126"/>
      <c r="AF604" s="126"/>
      <c r="AP604" s="126"/>
      <c r="AZ604" s="126"/>
      <c r="BA604" s="126"/>
      <c r="BB604" s="126"/>
      <c r="BC604" s="126"/>
      <c r="BD604" s="126"/>
      <c r="BE604" s="126"/>
      <c r="BF604" s="126"/>
      <c r="BG604" s="126"/>
      <c r="BJ604" s="126"/>
      <c r="BT604" s="126"/>
      <c r="CD604" s="126"/>
      <c r="CN604" s="126"/>
      <c r="CX604" s="126"/>
      <c r="DH604" s="126"/>
      <c r="DR604" s="126"/>
      <c r="EB604" s="126"/>
      <c r="EL604" s="126"/>
      <c r="EV604" s="126"/>
      <c r="FF604" s="126"/>
      <c r="FP604" s="126"/>
      <c r="FZ604" s="126"/>
      <c r="GJ604" s="126"/>
      <c r="GT604" s="126"/>
      <c r="HD604" s="126"/>
      <c r="HN604" s="126"/>
      <c r="HX604" s="126"/>
    </row>
    <row xmlns:x14ac="http://schemas.microsoft.com/office/spreadsheetml/2009/9/ac" r="605" s="3" customFormat="true" x14ac:dyDescent="0.25">
      <c r="A605" s="396"/>
      <c r="B605" s="126"/>
      <c r="L605" s="126"/>
      <c r="V605" s="126"/>
      <c r="AF605" s="126"/>
      <c r="AP605" s="126"/>
      <c r="AZ605" s="126"/>
      <c r="BA605" s="126"/>
      <c r="BB605" s="126"/>
      <c r="BC605" s="126"/>
      <c r="BD605" s="126"/>
      <c r="BE605" s="126"/>
      <c r="BF605" s="126"/>
      <c r="BG605" s="126"/>
      <c r="BJ605" s="126"/>
      <c r="BT605" s="126"/>
      <c r="CD605" s="126"/>
      <c r="CN605" s="126"/>
      <c r="CX605" s="126"/>
      <c r="DH605" s="126"/>
      <c r="DR605" s="126"/>
      <c r="EB605" s="126"/>
      <c r="EL605" s="126"/>
      <c r="EV605" s="126"/>
      <c r="FF605" s="126"/>
      <c r="FP605" s="126"/>
      <c r="FZ605" s="126"/>
      <c r="GJ605" s="126"/>
      <c r="GT605" s="126"/>
      <c r="HD605" s="126"/>
      <c r="HN605" s="126"/>
      <c r="HX605" s="126"/>
    </row>
    <row xmlns:x14ac="http://schemas.microsoft.com/office/spreadsheetml/2009/9/ac" r="606" s="3" customFormat="true" x14ac:dyDescent="0.25">
      <c r="A606" s="396"/>
      <c r="B606" s="126"/>
      <c r="L606" s="126"/>
      <c r="V606" s="126"/>
      <c r="AF606" s="126"/>
      <c r="AP606" s="126"/>
      <c r="AZ606" s="126"/>
      <c r="BA606" s="126"/>
      <c r="BB606" s="126"/>
      <c r="BC606" s="126"/>
      <c r="BD606" s="126"/>
      <c r="BE606" s="126"/>
      <c r="BF606" s="126"/>
      <c r="BG606" s="126"/>
      <c r="BJ606" s="126"/>
      <c r="BT606" s="126"/>
      <c r="CD606" s="126"/>
      <c r="CN606" s="126"/>
      <c r="CX606" s="126"/>
      <c r="DH606" s="126"/>
      <c r="DR606" s="126"/>
      <c r="EB606" s="126"/>
      <c r="EL606" s="126"/>
      <c r="EV606" s="126"/>
      <c r="FF606" s="126"/>
      <c r="FP606" s="126"/>
      <c r="FZ606" s="126"/>
      <c r="GJ606" s="126"/>
      <c r="GT606" s="126"/>
      <c r="HD606" s="126"/>
      <c r="HN606" s="126"/>
      <c r="HX606" s="126"/>
    </row>
    <row xmlns:x14ac="http://schemas.microsoft.com/office/spreadsheetml/2009/9/ac" r="607" s="3" customFormat="true" x14ac:dyDescent="0.25">
      <c r="A607" s="396"/>
      <c r="B607" s="126"/>
      <c r="L607" s="126"/>
      <c r="V607" s="126"/>
      <c r="AF607" s="126"/>
      <c r="AP607" s="126"/>
      <c r="AZ607" s="126"/>
      <c r="BA607" s="126"/>
      <c r="BB607" s="126"/>
      <c r="BC607" s="126"/>
      <c r="BD607" s="126"/>
      <c r="BE607" s="126"/>
      <c r="BF607" s="126"/>
      <c r="BG607" s="126"/>
      <c r="BJ607" s="126"/>
      <c r="BT607" s="126"/>
      <c r="CD607" s="126"/>
      <c r="CN607" s="126"/>
      <c r="CX607" s="126"/>
      <c r="DH607" s="126"/>
      <c r="DR607" s="126"/>
      <c r="EB607" s="126"/>
      <c r="EL607" s="126"/>
      <c r="EV607" s="126"/>
      <c r="FF607" s="126"/>
      <c r="FP607" s="126"/>
      <c r="FZ607" s="126"/>
      <c r="GJ607" s="126"/>
      <c r="GT607" s="126"/>
      <c r="HD607" s="126"/>
      <c r="HN607" s="126"/>
      <c r="HX607" s="126"/>
    </row>
    <row xmlns:x14ac="http://schemas.microsoft.com/office/spreadsheetml/2009/9/ac" r="608" s="3" customFormat="true" x14ac:dyDescent="0.25">
      <c r="A608" s="396"/>
      <c r="B608" s="126"/>
      <c r="L608" s="126"/>
      <c r="V608" s="126"/>
      <c r="AF608" s="126"/>
      <c r="AP608" s="126"/>
      <c r="AZ608" s="126"/>
      <c r="BA608" s="126"/>
      <c r="BB608" s="126"/>
      <c r="BC608" s="126"/>
      <c r="BD608" s="126"/>
      <c r="BE608" s="126"/>
      <c r="BF608" s="126"/>
      <c r="BG608" s="126"/>
      <c r="BJ608" s="126"/>
      <c r="BT608" s="126"/>
      <c r="CD608" s="126"/>
      <c r="CN608" s="126"/>
      <c r="CX608" s="126"/>
      <c r="DH608" s="126"/>
      <c r="DR608" s="126"/>
      <c r="EB608" s="126"/>
      <c r="EL608" s="126"/>
      <c r="EV608" s="126"/>
      <c r="FF608" s="126"/>
      <c r="FP608" s="126"/>
      <c r="FZ608" s="126"/>
      <c r="GJ608" s="126"/>
      <c r="GT608" s="126"/>
      <c r="HD608" s="126"/>
      <c r="HN608" s="126"/>
      <c r="HX608" s="126"/>
    </row>
    <row xmlns:x14ac="http://schemas.microsoft.com/office/spreadsheetml/2009/9/ac" r="609" s="3" customFormat="true" x14ac:dyDescent="0.25">
      <c r="A609" s="396"/>
      <c r="B609" s="126"/>
      <c r="L609" s="126"/>
      <c r="V609" s="126"/>
      <c r="AF609" s="126"/>
      <c r="AP609" s="126"/>
      <c r="AZ609" s="126"/>
      <c r="BA609" s="126"/>
      <c r="BB609" s="126"/>
      <c r="BC609" s="126"/>
      <c r="BD609" s="126"/>
      <c r="BE609" s="126"/>
      <c r="BF609" s="126"/>
      <c r="BG609" s="126"/>
      <c r="BJ609" s="126"/>
      <c r="BT609" s="126"/>
      <c r="CD609" s="126"/>
      <c r="CN609" s="126"/>
      <c r="CX609" s="126"/>
      <c r="DH609" s="126"/>
      <c r="DR609" s="126"/>
      <c r="EB609" s="126"/>
      <c r="EL609" s="126"/>
      <c r="EV609" s="126"/>
      <c r="FF609" s="126"/>
      <c r="FP609" s="126"/>
      <c r="FZ609" s="126"/>
      <c r="GJ609" s="126"/>
      <c r="GT609" s="126"/>
      <c r="HD609" s="126"/>
      <c r="HN609" s="126"/>
      <c r="HX609" s="126"/>
    </row>
    <row xmlns:x14ac="http://schemas.microsoft.com/office/spreadsheetml/2009/9/ac" r="610" s="3" customFormat="true" x14ac:dyDescent="0.25">
      <c r="A610" s="396"/>
      <c r="B610" s="126"/>
      <c r="L610" s="126"/>
      <c r="V610" s="126"/>
      <c r="AF610" s="126"/>
      <c r="AP610" s="126"/>
      <c r="AZ610" s="126"/>
      <c r="BA610" s="126"/>
      <c r="BB610" s="126"/>
      <c r="BC610" s="126"/>
      <c r="BD610" s="126"/>
      <c r="BE610" s="126"/>
      <c r="BF610" s="126"/>
      <c r="BG610" s="126"/>
      <c r="BJ610" s="126"/>
      <c r="BT610" s="126"/>
      <c r="CD610" s="126"/>
      <c r="CN610" s="126"/>
      <c r="CX610" s="126"/>
      <c r="DH610" s="126"/>
      <c r="DR610" s="126"/>
      <c r="EB610" s="126"/>
      <c r="EL610" s="126"/>
      <c r="EV610" s="126"/>
      <c r="FF610" s="126"/>
      <c r="FP610" s="126"/>
      <c r="FZ610" s="126"/>
      <c r="GJ610" s="126"/>
      <c r="GT610" s="126"/>
      <c r="HD610" s="126"/>
      <c r="HN610" s="126"/>
      <c r="HX610" s="126"/>
    </row>
    <row xmlns:x14ac="http://schemas.microsoft.com/office/spreadsheetml/2009/9/ac" r="611" s="3" customFormat="true" x14ac:dyDescent="0.25">
      <c r="A611" s="396"/>
      <c r="B611" s="126"/>
      <c r="L611" s="126"/>
      <c r="V611" s="126"/>
      <c r="AF611" s="126"/>
      <c r="AP611" s="126"/>
      <c r="AZ611" s="126"/>
      <c r="BA611" s="126"/>
      <c r="BB611" s="126"/>
      <c r="BC611" s="126"/>
      <c r="BD611" s="126"/>
      <c r="BE611" s="126"/>
      <c r="BF611" s="126"/>
      <c r="BG611" s="126"/>
      <c r="BJ611" s="126"/>
      <c r="BT611" s="126"/>
      <c r="CD611" s="126"/>
      <c r="CN611" s="126"/>
      <c r="CX611" s="126"/>
      <c r="DH611" s="126"/>
      <c r="DR611" s="126"/>
      <c r="EB611" s="126"/>
      <c r="EL611" s="126"/>
      <c r="EV611" s="126"/>
      <c r="FF611" s="126"/>
      <c r="FP611" s="126"/>
      <c r="FZ611" s="126"/>
      <c r="GJ611" s="126"/>
      <c r="GT611" s="126"/>
      <c r="HD611" s="126"/>
      <c r="HN611" s="126"/>
      <c r="HX611" s="126"/>
    </row>
    <row xmlns:x14ac="http://schemas.microsoft.com/office/spreadsheetml/2009/9/ac" r="612" s="3" customFormat="true" x14ac:dyDescent="0.25">
      <c r="A612" s="396"/>
      <c r="B612" s="126"/>
      <c r="L612" s="126"/>
      <c r="V612" s="126"/>
      <c r="AF612" s="126"/>
      <c r="AP612" s="126"/>
      <c r="AZ612" s="126"/>
      <c r="BA612" s="126"/>
      <c r="BB612" s="126"/>
      <c r="BC612" s="126"/>
      <c r="BD612" s="126"/>
      <c r="BE612" s="126"/>
      <c r="BF612" s="126"/>
      <c r="BG612" s="126"/>
      <c r="BJ612" s="126"/>
      <c r="BT612" s="126"/>
      <c r="CD612" s="126"/>
      <c r="CN612" s="126"/>
      <c r="CX612" s="126"/>
      <c r="DH612" s="126"/>
      <c r="DR612" s="126"/>
      <c r="EB612" s="126"/>
      <c r="EL612" s="126"/>
      <c r="EV612" s="126"/>
      <c r="FF612" s="126"/>
      <c r="FP612" s="126"/>
      <c r="FZ612" s="126"/>
      <c r="GJ612" s="126"/>
      <c r="GT612" s="126"/>
      <c r="HD612" s="126"/>
      <c r="HN612" s="126"/>
      <c r="HX612" s="126"/>
    </row>
    <row xmlns:x14ac="http://schemas.microsoft.com/office/spreadsheetml/2009/9/ac" r="613" s="3" customFormat="true" x14ac:dyDescent="0.25">
      <c r="A613" s="396"/>
      <c r="B613" s="126"/>
      <c r="L613" s="126"/>
      <c r="V613" s="126"/>
      <c r="AF613" s="126"/>
      <c r="AP613" s="126"/>
      <c r="AZ613" s="126"/>
      <c r="BA613" s="126"/>
      <c r="BB613" s="126"/>
      <c r="BC613" s="126"/>
      <c r="BD613" s="126"/>
      <c r="BE613" s="126"/>
      <c r="BF613" s="126"/>
      <c r="BG613" s="126"/>
      <c r="BJ613" s="126"/>
      <c r="BT613" s="126"/>
      <c r="CD613" s="126"/>
      <c r="CN613" s="126"/>
      <c r="CX613" s="126"/>
      <c r="DH613" s="126"/>
      <c r="DR613" s="126"/>
      <c r="EB613" s="126"/>
      <c r="EL613" s="126"/>
      <c r="EV613" s="126"/>
      <c r="FF613" s="126"/>
      <c r="FP613" s="126"/>
      <c r="FZ613" s="126"/>
      <c r="GJ613" s="126"/>
      <c r="GT613" s="126"/>
      <c r="HD613" s="126"/>
      <c r="HN613" s="126"/>
      <c r="HX613" s="126"/>
    </row>
    <row xmlns:x14ac="http://schemas.microsoft.com/office/spreadsheetml/2009/9/ac" r="614" s="3" customFormat="true" x14ac:dyDescent="0.25">
      <c r="A614" s="396"/>
      <c r="B614" s="126"/>
      <c r="L614" s="126"/>
      <c r="V614" s="126"/>
      <c r="AF614" s="126"/>
      <c r="AP614" s="126"/>
      <c r="AZ614" s="126"/>
      <c r="BA614" s="126"/>
      <c r="BB614" s="126"/>
      <c r="BC614" s="126"/>
      <c r="BD614" s="126"/>
      <c r="BE614" s="126"/>
      <c r="BF614" s="126"/>
      <c r="BG614" s="126"/>
      <c r="BJ614" s="126"/>
      <c r="BT614" s="126"/>
      <c r="CD614" s="126"/>
      <c r="CN614" s="126"/>
      <c r="CX614" s="126"/>
      <c r="DH614" s="126"/>
      <c r="DR614" s="126"/>
      <c r="EB614" s="126"/>
      <c r="EL614" s="126"/>
      <c r="EV614" s="126"/>
      <c r="FF614" s="126"/>
      <c r="FP614" s="126"/>
      <c r="FZ614" s="126"/>
      <c r="GJ614" s="126"/>
      <c r="GT614" s="126"/>
      <c r="HD614" s="126"/>
      <c r="HN614" s="126"/>
      <c r="HX614" s="126"/>
    </row>
    <row xmlns:x14ac="http://schemas.microsoft.com/office/spreadsheetml/2009/9/ac" r="615" s="3" customFormat="true" x14ac:dyDescent="0.25">
      <c r="A615" s="396"/>
      <c r="B615" s="126"/>
      <c r="L615" s="126"/>
      <c r="V615" s="126"/>
      <c r="AF615" s="126"/>
      <c r="AP615" s="126"/>
      <c r="AZ615" s="126"/>
      <c r="BA615" s="126"/>
      <c r="BB615" s="126"/>
      <c r="BC615" s="126"/>
      <c r="BD615" s="126"/>
      <c r="BE615" s="126"/>
      <c r="BF615" s="126"/>
      <c r="BG615" s="126"/>
      <c r="BJ615" s="126"/>
      <c r="BT615" s="126"/>
      <c r="CD615" s="126"/>
      <c r="CN615" s="126"/>
      <c r="CX615" s="126"/>
      <c r="DH615" s="126"/>
      <c r="DR615" s="126"/>
      <c r="EB615" s="126"/>
      <c r="EL615" s="126"/>
      <c r="EV615" s="126"/>
      <c r="FF615" s="126"/>
      <c r="FP615" s="126"/>
      <c r="FZ615" s="126"/>
      <c r="GJ615" s="126"/>
      <c r="GT615" s="126"/>
      <c r="HD615" s="126"/>
      <c r="HN615" s="126"/>
      <c r="HX615" s="126"/>
    </row>
    <row xmlns:x14ac="http://schemas.microsoft.com/office/spreadsheetml/2009/9/ac" r="616" s="3" customFormat="true" x14ac:dyDescent="0.25">
      <c r="A616" s="396"/>
      <c r="B616" s="126"/>
      <c r="L616" s="126"/>
      <c r="V616" s="126"/>
      <c r="AF616" s="126"/>
      <c r="AP616" s="126"/>
      <c r="AZ616" s="126"/>
      <c r="BA616" s="126"/>
      <c r="BB616" s="126"/>
      <c r="BC616" s="126"/>
      <c r="BD616" s="126"/>
      <c r="BE616" s="126"/>
      <c r="BF616" s="126"/>
      <c r="BG616" s="126"/>
      <c r="BJ616" s="126"/>
      <c r="BT616" s="126"/>
      <c r="CD616" s="126"/>
      <c r="CN616" s="126"/>
      <c r="CX616" s="126"/>
      <c r="DH616" s="126"/>
      <c r="DR616" s="126"/>
      <c r="EB616" s="126"/>
      <c r="EL616" s="126"/>
      <c r="EV616" s="126"/>
      <c r="FF616" s="126"/>
      <c r="FP616" s="126"/>
      <c r="FZ616" s="126"/>
      <c r="GJ616" s="126"/>
      <c r="GT616" s="126"/>
      <c r="HD616" s="126"/>
      <c r="HN616" s="126"/>
      <c r="HX616" s="126"/>
    </row>
    <row xmlns:x14ac="http://schemas.microsoft.com/office/spreadsheetml/2009/9/ac" r="617" s="3" customFormat="true" x14ac:dyDescent="0.25">
      <c r="A617" s="396"/>
      <c r="B617" s="126"/>
      <c r="L617" s="126"/>
      <c r="V617" s="126"/>
      <c r="AF617" s="126"/>
      <c r="AP617" s="126"/>
      <c r="AZ617" s="126"/>
      <c r="BA617" s="126"/>
      <c r="BB617" s="126"/>
      <c r="BC617" s="126"/>
      <c r="BD617" s="126"/>
      <c r="BE617" s="126"/>
      <c r="BF617" s="126"/>
      <c r="BG617" s="126"/>
      <c r="BJ617" s="126"/>
      <c r="BT617" s="126"/>
      <c r="CD617" s="126"/>
      <c r="CN617" s="126"/>
      <c r="CX617" s="126"/>
      <c r="DH617" s="126"/>
      <c r="DR617" s="126"/>
      <c r="EB617" s="126"/>
      <c r="EL617" s="126"/>
      <c r="EV617" s="126"/>
      <c r="FF617" s="126"/>
      <c r="FP617" s="126"/>
      <c r="FZ617" s="126"/>
      <c r="GJ617" s="126"/>
      <c r="GT617" s="126"/>
      <c r="HD617" s="126"/>
      <c r="HN617" s="126"/>
      <c r="HX617" s="126"/>
    </row>
    <row xmlns:x14ac="http://schemas.microsoft.com/office/spreadsheetml/2009/9/ac" r="618" s="3" customFormat="true" x14ac:dyDescent="0.25">
      <c r="A618" s="396"/>
      <c r="B618" s="126"/>
      <c r="L618" s="126"/>
      <c r="V618" s="126"/>
      <c r="AF618" s="126"/>
      <c r="AP618" s="126"/>
      <c r="AZ618" s="126"/>
      <c r="BA618" s="126"/>
      <c r="BB618" s="126"/>
      <c r="BC618" s="126"/>
      <c r="BD618" s="126"/>
      <c r="BE618" s="126"/>
      <c r="BF618" s="126"/>
      <c r="BG618" s="126"/>
      <c r="BJ618" s="126"/>
      <c r="BT618" s="126"/>
      <c r="CD618" s="126"/>
      <c r="CN618" s="126"/>
      <c r="CX618" s="126"/>
      <c r="DH618" s="126"/>
      <c r="DR618" s="126"/>
      <c r="EB618" s="126"/>
      <c r="EL618" s="126"/>
      <c r="EV618" s="126"/>
      <c r="FF618" s="126"/>
      <c r="FP618" s="126"/>
      <c r="FZ618" s="126"/>
      <c r="GJ618" s="126"/>
      <c r="GT618" s="126"/>
      <c r="HD618" s="126"/>
      <c r="HN618" s="126"/>
      <c r="HX618" s="126"/>
    </row>
    <row xmlns:x14ac="http://schemas.microsoft.com/office/spreadsheetml/2009/9/ac" r="619" s="3" customFormat="true" x14ac:dyDescent="0.25">
      <c r="A619" s="396"/>
      <c r="B619" s="126"/>
      <c r="L619" s="126"/>
      <c r="V619" s="126"/>
      <c r="AF619" s="126"/>
      <c r="AP619" s="126"/>
      <c r="AZ619" s="126"/>
      <c r="BA619" s="126"/>
      <c r="BB619" s="126"/>
      <c r="BC619" s="126"/>
      <c r="BD619" s="126"/>
      <c r="BE619" s="126"/>
      <c r="BF619" s="126"/>
      <c r="BG619" s="126"/>
      <c r="BJ619" s="126"/>
      <c r="BT619" s="126"/>
      <c r="CD619" s="126"/>
      <c r="CN619" s="126"/>
      <c r="CX619" s="126"/>
      <c r="DH619" s="126"/>
      <c r="DR619" s="126"/>
      <c r="EB619" s="126"/>
      <c r="EL619" s="126"/>
      <c r="EV619" s="126"/>
      <c r="FF619" s="126"/>
      <c r="FP619" s="126"/>
      <c r="FZ619" s="126"/>
      <c r="GJ619" s="126"/>
      <c r="GT619" s="126"/>
      <c r="HD619" s="126"/>
      <c r="HN619" s="126"/>
      <c r="HX619" s="126"/>
    </row>
    <row xmlns:x14ac="http://schemas.microsoft.com/office/spreadsheetml/2009/9/ac" r="620" s="3" customFormat="true" x14ac:dyDescent="0.25">
      <c r="A620" s="396"/>
      <c r="B620" s="126"/>
      <c r="L620" s="126"/>
      <c r="V620" s="126"/>
      <c r="AF620" s="126"/>
      <c r="AP620" s="126"/>
      <c r="AZ620" s="126"/>
      <c r="BA620" s="126"/>
      <c r="BB620" s="126"/>
      <c r="BC620" s="126"/>
      <c r="BD620" s="126"/>
      <c r="BE620" s="126"/>
      <c r="BF620" s="126"/>
      <c r="BG620" s="126"/>
      <c r="BJ620" s="126"/>
      <c r="BT620" s="126"/>
      <c r="CD620" s="126"/>
      <c r="CN620" s="126"/>
      <c r="CX620" s="126"/>
      <c r="DH620" s="126"/>
      <c r="DR620" s="126"/>
      <c r="EB620" s="126"/>
      <c r="EL620" s="126"/>
      <c r="EV620" s="126"/>
      <c r="FF620" s="126"/>
      <c r="FP620" s="126"/>
      <c r="FZ620" s="126"/>
      <c r="GJ620" s="126"/>
      <c r="GT620" s="126"/>
      <c r="HD620" s="126"/>
      <c r="HN620" s="126"/>
      <c r="HX620" s="126"/>
    </row>
    <row xmlns:x14ac="http://schemas.microsoft.com/office/spreadsheetml/2009/9/ac" r="621" s="3" customFormat="true" x14ac:dyDescent="0.25">
      <c r="A621" s="396"/>
      <c r="B621" s="126"/>
      <c r="L621" s="126"/>
      <c r="V621" s="126"/>
      <c r="AF621" s="126"/>
      <c r="AP621" s="126"/>
      <c r="AZ621" s="126"/>
      <c r="BA621" s="126"/>
      <c r="BB621" s="126"/>
      <c r="BC621" s="126"/>
      <c r="BD621" s="126"/>
      <c r="BE621" s="126"/>
      <c r="BF621" s="126"/>
      <c r="BG621" s="126"/>
      <c r="BJ621" s="126"/>
      <c r="BT621" s="126"/>
      <c r="CD621" s="126"/>
      <c r="CN621" s="126"/>
      <c r="CX621" s="126"/>
      <c r="DH621" s="126"/>
      <c r="DR621" s="126"/>
      <c r="EB621" s="126"/>
      <c r="EL621" s="126"/>
      <c r="EV621" s="126"/>
      <c r="FF621" s="126"/>
      <c r="FP621" s="126"/>
      <c r="FZ621" s="126"/>
      <c r="GJ621" s="126"/>
      <c r="GT621" s="126"/>
      <c r="HD621" s="126"/>
      <c r="HN621" s="126"/>
      <c r="HX621" s="126"/>
    </row>
    <row xmlns:x14ac="http://schemas.microsoft.com/office/spreadsheetml/2009/9/ac" r="622" s="3" customFormat="true" x14ac:dyDescent="0.25">
      <c r="A622" s="396"/>
      <c r="B622" s="126"/>
      <c r="L622" s="126"/>
      <c r="V622" s="126"/>
      <c r="AF622" s="126"/>
      <c r="AP622" s="126"/>
      <c r="AZ622" s="126"/>
      <c r="BA622" s="126"/>
      <c r="BB622" s="126"/>
      <c r="BC622" s="126"/>
      <c r="BD622" s="126"/>
      <c r="BE622" s="126"/>
      <c r="BF622" s="126"/>
      <c r="BG622" s="126"/>
      <c r="BJ622" s="126"/>
      <c r="BT622" s="126"/>
      <c r="CD622" s="126"/>
      <c r="CN622" s="126"/>
      <c r="CX622" s="126"/>
      <c r="DH622" s="126"/>
      <c r="DR622" s="126"/>
      <c r="EB622" s="126"/>
      <c r="EL622" s="126"/>
      <c r="EV622" s="126"/>
      <c r="FF622" s="126"/>
      <c r="FP622" s="126"/>
      <c r="FZ622" s="126"/>
      <c r="GJ622" s="126"/>
      <c r="GT622" s="126"/>
      <c r="HD622" s="126"/>
      <c r="HN622" s="126"/>
      <c r="HX622" s="126"/>
    </row>
    <row xmlns:x14ac="http://schemas.microsoft.com/office/spreadsheetml/2009/9/ac" r="623" s="3" customFormat="true" x14ac:dyDescent="0.25">
      <c r="A623" s="396"/>
      <c r="B623" s="126"/>
      <c r="L623" s="126"/>
      <c r="V623" s="126"/>
      <c r="AF623" s="126"/>
      <c r="AP623" s="126"/>
      <c r="AZ623" s="126"/>
      <c r="BA623" s="126"/>
      <c r="BB623" s="126"/>
      <c r="BC623" s="126"/>
      <c r="BD623" s="126"/>
      <c r="BE623" s="126"/>
      <c r="BF623" s="126"/>
      <c r="BG623" s="126"/>
      <c r="BJ623" s="126"/>
      <c r="BT623" s="126"/>
      <c r="CD623" s="126"/>
      <c r="CN623" s="126"/>
      <c r="CX623" s="126"/>
      <c r="DH623" s="126"/>
      <c r="DR623" s="126"/>
      <c r="EB623" s="126"/>
      <c r="EL623" s="126"/>
      <c r="EV623" s="126"/>
      <c r="FF623" s="126"/>
      <c r="FP623" s="126"/>
      <c r="FZ623" s="126"/>
      <c r="GJ623" s="126"/>
      <c r="GT623" s="126"/>
      <c r="HD623" s="126"/>
      <c r="HN623" s="126"/>
      <c r="HX623" s="126"/>
    </row>
    <row xmlns:x14ac="http://schemas.microsoft.com/office/spreadsheetml/2009/9/ac" r="624" s="3" customFormat="true" x14ac:dyDescent="0.25">
      <c r="A624" s="396"/>
      <c r="B624" s="126"/>
      <c r="L624" s="126"/>
      <c r="V624" s="126"/>
      <c r="AF624" s="126"/>
      <c r="AP624" s="126"/>
      <c r="AZ624" s="126"/>
      <c r="BA624" s="126"/>
      <c r="BB624" s="126"/>
      <c r="BC624" s="126"/>
      <c r="BD624" s="126"/>
      <c r="BE624" s="126"/>
      <c r="BF624" s="126"/>
      <c r="BG624" s="126"/>
      <c r="BJ624" s="126"/>
      <c r="BT624" s="126"/>
      <c r="CD624" s="126"/>
      <c r="CN624" s="126"/>
      <c r="CX624" s="126"/>
      <c r="DH624" s="126"/>
      <c r="DR624" s="126"/>
      <c r="EB624" s="126"/>
      <c r="EL624" s="126"/>
      <c r="EV624" s="126"/>
      <c r="FF624" s="126"/>
      <c r="FP624" s="126"/>
      <c r="FZ624" s="126"/>
      <c r="GJ624" s="126"/>
      <c r="GT624" s="126"/>
      <c r="HD624" s="126"/>
      <c r="HN624" s="126"/>
      <c r="HX624" s="126"/>
    </row>
    <row xmlns:x14ac="http://schemas.microsoft.com/office/spreadsheetml/2009/9/ac" r="625" s="3" customFormat="true" x14ac:dyDescent="0.25">
      <c r="A625" s="396"/>
      <c r="B625" s="126"/>
      <c r="L625" s="126"/>
      <c r="V625" s="126"/>
      <c r="AF625" s="126"/>
      <c r="AP625" s="126"/>
      <c r="AZ625" s="126"/>
      <c r="BA625" s="126"/>
      <c r="BB625" s="126"/>
      <c r="BC625" s="126"/>
      <c r="BD625" s="126"/>
      <c r="BE625" s="126"/>
      <c r="BF625" s="126"/>
      <c r="BG625" s="126"/>
      <c r="BJ625" s="126"/>
      <c r="BT625" s="126"/>
      <c r="CD625" s="126"/>
      <c r="CN625" s="126"/>
      <c r="CX625" s="126"/>
      <c r="DH625" s="126"/>
      <c r="DR625" s="126"/>
      <c r="EB625" s="126"/>
      <c r="EL625" s="126"/>
      <c r="EV625" s="126"/>
      <c r="FF625" s="126"/>
      <c r="FP625" s="126"/>
      <c r="FZ625" s="126"/>
      <c r="GJ625" s="126"/>
      <c r="GT625" s="126"/>
      <c r="HD625" s="126"/>
      <c r="HN625" s="126"/>
      <c r="HX625" s="126"/>
    </row>
    <row xmlns:x14ac="http://schemas.microsoft.com/office/spreadsheetml/2009/9/ac" r="626" s="3" customFormat="true" x14ac:dyDescent="0.25">
      <c r="A626" s="396"/>
      <c r="B626" s="126"/>
      <c r="L626" s="126"/>
      <c r="V626" s="126"/>
      <c r="AF626" s="126"/>
      <c r="AP626" s="126"/>
      <c r="AZ626" s="126"/>
      <c r="BA626" s="126"/>
      <c r="BB626" s="126"/>
      <c r="BC626" s="126"/>
      <c r="BD626" s="126"/>
      <c r="BE626" s="126"/>
      <c r="BF626" s="126"/>
      <c r="BG626" s="126"/>
      <c r="BJ626" s="126"/>
      <c r="BT626" s="126"/>
      <c r="CD626" s="126"/>
      <c r="CN626" s="126"/>
      <c r="CX626" s="126"/>
      <c r="DH626" s="126"/>
      <c r="DR626" s="126"/>
      <c r="EB626" s="126"/>
      <c r="EL626" s="126"/>
      <c r="EV626" s="126"/>
      <c r="FF626" s="126"/>
      <c r="FP626" s="126"/>
      <c r="FZ626" s="126"/>
      <c r="GJ626" s="126"/>
      <c r="GT626" s="126"/>
      <c r="HD626" s="126"/>
      <c r="HN626" s="126"/>
      <c r="HX626" s="126"/>
    </row>
    <row xmlns:x14ac="http://schemas.microsoft.com/office/spreadsheetml/2009/9/ac" r="627" s="3" customFormat="true" x14ac:dyDescent="0.25">
      <c r="A627" s="396"/>
      <c r="B627" s="126"/>
      <c r="L627" s="126"/>
      <c r="V627" s="126"/>
      <c r="AF627" s="126"/>
      <c r="AP627" s="126"/>
      <c r="AZ627" s="126"/>
      <c r="BA627" s="126"/>
      <c r="BB627" s="126"/>
      <c r="BC627" s="126"/>
      <c r="BD627" s="126"/>
      <c r="BE627" s="126"/>
      <c r="BF627" s="126"/>
      <c r="BG627" s="126"/>
      <c r="BJ627" s="126"/>
      <c r="BT627" s="126"/>
      <c r="CD627" s="126"/>
      <c r="CN627" s="126"/>
      <c r="CX627" s="126"/>
      <c r="DH627" s="126"/>
      <c r="DR627" s="126"/>
      <c r="EB627" s="126"/>
      <c r="EL627" s="126"/>
      <c r="EV627" s="126"/>
      <c r="FF627" s="126"/>
      <c r="FP627" s="126"/>
      <c r="FZ627" s="126"/>
      <c r="GJ627" s="126"/>
      <c r="GT627" s="126"/>
      <c r="HD627" s="126"/>
      <c r="HN627" s="126"/>
      <c r="HX627" s="126"/>
    </row>
    <row xmlns:x14ac="http://schemas.microsoft.com/office/spreadsheetml/2009/9/ac" r="628" s="3" customFormat="true" x14ac:dyDescent="0.25">
      <c r="A628" s="396"/>
      <c r="B628" s="126"/>
      <c r="L628" s="126"/>
      <c r="V628" s="126"/>
      <c r="AF628" s="126"/>
      <c r="AP628" s="126"/>
      <c r="AZ628" s="126"/>
      <c r="BA628" s="126"/>
      <c r="BB628" s="126"/>
      <c r="BC628" s="126"/>
      <c r="BD628" s="126"/>
      <c r="BE628" s="126"/>
      <c r="BF628" s="126"/>
      <c r="BG628" s="126"/>
      <c r="BJ628" s="126"/>
      <c r="BT628" s="126"/>
      <c r="CD628" s="126"/>
      <c r="CN628" s="126"/>
      <c r="CX628" s="126"/>
      <c r="DH628" s="126"/>
      <c r="DR628" s="126"/>
      <c r="EB628" s="126"/>
      <c r="EL628" s="126"/>
      <c r="EV628" s="126"/>
      <c r="FF628" s="126"/>
      <c r="FP628" s="126"/>
      <c r="FZ628" s="126"/>
      <c r="GJ628" s="126"/>
      <c r="GT628" s="126"/>
      <c r="HD628" s="126"/>
      <c r="HN628" s="126"/>
      <c r="HX628" s="126"/>
    </row>
    <row xmlns:x14ac="http://schemas.microsoft.com/office/spreadsheetml/2009/9/ac" r="629" s="3" customFormat="true" x14ac:dyDescent="0.25">
      <c r="A629" s="396"/>
      <c r="B629" s="126"/>
      <c r="L629" s="126"/>
      <c r="V629" s="126"/>
      <c r="AF629" s="126"/>
      <c r="AP629" s="126"/>
      <c r="AZ629" s="126"/>
      <c r="BA629" s="126"/>
      <c r="BB629" s="126"/>
      <c r="BC629" s="126"/>
      <c r="BD629" s="126"/>
      <c r="BE629" s="126"/>
      <c r="BF629" s="126"/>
      <c r="BG629" s="126"/>
      <c r="BJ629" s="126"/>
      <c r="BT629" s="126"/>
      <c r="CD629" s="126"/>
      <c r="CN629" s="126"/>
      <c r="CX629" s="126"/>
      <c r="DH629" s="126"/>
      <c r="DR629" s="126"/>
      <c r="EB629" s="126"/>
      <c r="EL629" s="126"/>
      <c r="EV629" s="126"/>
      <c r="FF629" s="126"/>
      <c r="FP629" s="126"/>
      <c r="FZ629" s="126"/>
      <c r="GJ629" s="126"/>
      <c r="GT629" s="126"/>
      <c r="HD629" s="126"/>
      <c r="HN629" s="126"/>
      <c r="HX629" s="126"/>
    </row>
    <row xmlns:x14ac="http://schemas.microsoft.com/office/spreadsheetml/2009/9/ac" r="630" s="3" customFormat="true" x14ac:dyDescent="0.25">
      <c r="A630" s="396"/>
      <c r="B630" s="126"/>
      <c r="L630" s="126"/>
      <c r="V630" s="126"/>
      <c r="AF630" s="126"/>
      <c r="AP630" s="126"/>
      <c r="AZ630" s="126"/>
      <c r="BA630" s="126"/>
      <c r="BB630" s="126"/>
      <c r="BC630" s="126"/>
      <c r="BD630" s="126"/>
      <c r="BE630" s="126"/>
      <c r="BF630" s="126"/>
      <c r="BG630" s="126"/>
      <c r="BJ630" s="126"/>
      <c r="BT630" s="126"/>
      <c r="CD630" s="126"/>
      <c r="CN630" s="126"/>
      <c r="CX630" s="126"/>
      <c r="DH630" s="126"/>
      <c r="DR630" s="126"/>
      <c r="EB630" s="126"/>
      <c r="EL630" s="126"/>
      <c r="EV630" s="126"/>
      <c r="FF630" s="126"/>
      <c r="FP630" s="126"/>
      <c r="FZ630" s="126"/>
      <c r="GJ630" s="126"/>
      <c r="GT630" s="126"/>
      <c r="HD630" s="126"/>
      <c r="HN630" s="126"/>
      <c r="HX630" s="126"/>
    </row>
    <row xmlns:x14ac="http://schemas.microsoft.com/office/spreadsheetml/2009/9/ac" r="631" s="3" customFormat="true" x14ac:dyDescent="0.25">
      <c r="A631" s="396"/>
      <c r="B631" s="126"/>
      <c r="L631" s="126"/>
      <c r="V631" s="126"/>
      <c r="AF631" s="126"/>
      <c r="AP631" s="126"/>
      <c r="AZ631" s="126"/>
      <c r="BA631" s="126"/>
      <c r="BB631" s="126"/>
      <c r="BC631" s="126"/>
      <c r="BD631" s="126"/>
      <c r="BE631" s="126"/>
      <c r="BF631" s="126"/>
      <c r="BG631" s="126"/>
      <c r="BJ631" s="126"/>
      <c r="BT631" s="126"/>
      <c r="CD631" s="126"/>
      <c r="CN631" s="126"/>
      <c r="CX631" s="126"/>
      <c r="DH631" s="126"/>
      <c r="DR631" s="126"/>
      <c r="EB631" s="126"/>
      <c r="EL631" s="126"/>
      <c r="EV631" s="126"/>
      <c r="FF631" s="126"/>
      <c r="FP631" s="126"/>
      <c r="FZ631" s="126"/>
      <c r="GJ631" s="126"/>
      <c r="GT631" s="126"/>
      <c r="HD631" s="126"/>
      <c r="HN631" s="126"/>
      <c r="HX631" s="126"/>
    </row>
    <row xmlns:x14ac="http://schemas.microsoft.com/office/spreadsheetml/2009/9/ac" r="632" s="3" customFormat="true" x14ac:dyDescent="0.25">
      <c r="A632" s="396"/>
      <c r="B632" s="126"/>
      <c r="L632" s="126"/>
      <c r="V632" s="126"/>
      <c r="AF632" s="126"/>
      <c r="AP632" s="126"/>
      <c r="AZ632" s="126"/>
      <c r="BA632" s="126"/>
      <c r="BB632" s="126"/>
      <c r="BC632" s="126"/>
      <c r="BD632" s="126"/>
      <c r="BE632" s="126"/>
      <c r="BF632" s="126"/>
      <c r="BG632" s="126"/>
      <c r="BJ632" s="126"/>
      <c r="BT632" s="126"/>
      <c r="CD632" s="126"/>
      <c r="CN632" s="126"/>
      <c r="CX632" s="126"/>
      <c r="DH632" s="126"/>
      <c r="DR632" s="126"/>
      <c r="EB632" s="126"/>
      <c r="EL632" s="126"/>
      <c r="EV632" s="126"/>
      <c r="FF632" s="126"/>
      <c r="FP632" s="126"/>
      <c r="FZ632" s="126"/>
      <c r="GJ632" s="126"/>
      <c r="GT632" s="126"/>
      <c r="HD632" s="126"/>
      <c r="HN632" s="126"/>
      <c r="HX632" s="126"/>
    </row>
    <row xmlns:x14ac="http://schemas.microsoft.com/office/spreadsheetml/2009/9/ac" r="633" s="3" customFormat="true" x14ac:dyDescent="0.25">
      <c r="A633" s="396"/>
      <c r="B633" s="126"/>
      <c r="L633" s="126"/>
      <c r="V633" s="126"/>
      <c r="AF633" s="126"/>
      <c r="AP633" s="126"/>
      <c r="AZ633" s="126"/>
      <c r="BA633" s="126"/>
      <c r="BB633" s="126"/>
      <c r="BC633" s="126"/>
      <c r="BD633" s="126"/>
      <c r="BE633" s="126"/>
      <c r="BF633" s="126"/>
      <c r="BG633" s="126"/>
      <c r="BJ633" s="126"/>
      <c r="BT633" s="126"/>
      <c r="CD633" s="126"/>
      <c r="CN633" s="126"/>
      <c r="CX633" s="126"/>
      <c r="DH633" s="126"/>
      <c r="DR633" s="126"/>
      <c r="EB633" s="126"/>
      <c r="EL633" s="126"/>
      <c r="EV633" s="126"/>
      <c r="FF633" s="126"/>
      <c r="FP633" s="126"/>
      <c r="FZ633" s="126"/>
      <c r="GJ633" s="126"/>
      <c r="GT633" s="126"/>
      <c r="HD633" s="126"/>
      <c r="HN633" s="126"/>
      <c r="HX633" s="126"/>
    </row>
    <row xmlns:x14ac="http://schemas.microsoft.com/office/spreadsheetml/2009/9/ac" r="634" s="3" customFormat="true" x14ac:dyDescent="0.25">
      <c r="A634" s="396"/>
      <c r="B634" s="126"/>
      <c r="L634" s="126"/>
      <c r="V634" s="126"/>
      <c r="AF634" s="126"/>
      <c r="AP634" s="126"/>
      <c r="AZ634" s="126"/>
      <c r="BA634" s="126"/>
      <c r="BB634" s="126"/>
      <c r="BC634" s="126"/>
      <c r="BD634" s="126"/>
      <c r="BE634" s="126"/>
      <c r="BF634" s="126"/>
      <c r="BG634" s="126"/>
      <c r="BJ634" s="126"/>
      <c r="BT634" s="126"/>
      <c r="CD634" s="126"/>
      <c r="CN634" s="126"/>
      <c r="CX634" s="126"/>
      <c r="DH634" s="126"/>
      <c r="DR634" s="126"/>
      <c r="EB634" s="126"/>
      <c r="EL634" s="126"/>
      <c r="EV634" s="126"/>
      <c r="FF634" s="126"/>
      <c r="FP634" s="126"/>
      <c r="FZ634" s="126"/>
      <c r="GJ634" s="126"/>
      <c r="GT634" s="126"/>
      <c r="HD634" s="126"/>
      <c r="HN634" s="126"/>
      <c r="HX634" s="126"/>
    </row>
    <row xmlns:x14ac="http://schemas.microsoft.com/office/spreadsheetml/2009/9/ac" r="635" s="3" customFormat="true" x14ac:dyDescent="0.25">
      <c r="A635" s="396"/>
      <c r="B635" s="126"/>
      <c r="L635" s="126"/>
      <c r="V635" s="126"/>
      <c r="AF635" s="126"/>
      <c r="AP635" s="126"/>
      <c r="AZ635" s="126"/>
      <c r="BA635" s="126"/>
      <c r="BB635" s="126"/>
      <c r="BC635" s="126"/>
      <c r="BD635" s="126"/>
      <c r="BE635" s="126"/>
      <c r="BF635" s="126"/>
      <c r="BG635" s="126"/>
      <c r="BJ635" s="126"/>
      <c r="BT635" s="126"/>
      <c r="CD635" s="126"/>
      <c r="CN635" s="126"/>
      <c r="CX635" s="126"/>
      <c r="DH635" s="126"/>
      <c r="DR635" s="126"/>
      <c r="EB635" s="126"/>
      <c r="EL635" s="126"/>
      <c r="EV635" s="126"/>
      <c r="FF635" s="126"/>
      <c r="FP635" s="126"/>
      <c r="FZ635" s="126"/>
      <c r="GJ635" s="126"/>
      <c r="GT635" s="126"/>
      <c r="HD635" s="126"/>
      <c r="HN635" s="126"/>
      <c r="HX635" s="126"/>
    </row>
    <row xmlns:x14ac="http://schemas.microsoft.com/office/spreadsheetml/2009/9/ac" r="636" s="3" customFormat="true" x14ac:dyDescent="0.25">
      <c r="A636" s="396"/>
      <c r="B636" s="126"/>
      <c r="L636" s="126"/>
      <c r="V636" s="126"/>
      <c r="AF636" s="126"/>
      <c r="AP636" s="126"/>
      <c r="AZ636" s="126"/>
      <c r="BA636" s="126"/>
      <c r="BB636" s="126"/>
      <c r="BC636" s="126"/>
      <c r="BD636" s="126"/>
      <c r="BE636" s="126"/>
      <c r="BF636" s="126"/>
      <c r="BG636" s="126"/>
      <c r="BJ636" s="126"/>
      <c r="BT636" s="126"/>
      <c r="CD636" s="126"/>
      <c r="CN636" s="126"/>
      <c r="CX636" s="126"/>
      <c r="DH636" s="126"/>
      <c r="DR636" s="126"/>
      <c r="EB636" s="126"/>
      <c r="EL636" s="126"/>
      <c r="EV636" s="126"/>
      <c r="FF636" s="126"/>
      <c r="FP636" s="126"/>
      <c r="FZ636" s="126"/>
      <c r="GJ636" s="126"/>
      <c r="GT636" s="126"/>
      <c r="HD636" s="126"/>
      <c r="HN636" s="126"/>
      <c r="HX636" s="126"/>
    </row>
    <row xmlns:x14ac="http://schemas.microsoft.com/office/spreadsheetml/2009/9/ac" r="637" s="3" customFormat="true" x14ac:dyDescent="0.25">
      <c r="A637" s="396"/>
      <c r="B637" s="126"/>
      <c r="L637" s="126"/>
      <c r="V637" s="126"/>
      <c r="AF637" s="126"/>
      <c r="AP637" s="126"/>
      <c r="AZ637" s="126"/>
      <c r="BA637" s="126"/>
      <c r="BB637" s="126"/>
      <c r="BC637" s="126"/>
      <c r="BD637" s="126"/>
      <c r="BE637" s="126"/>
      <c r="BF637" s="126"/>
      <c r="BG637" s="126"/>
      <c r="BJ637" s="126"/>
      <c r="BT637" s="126"/>
      <c r="CD637" s="126"/>
      <c r="CN637" s="126"/>
      <c r="CX637" s="126"/>
      <c r="DH637" s="126"/>
      <c r="DR637" s="126"/>
      <c r="EB637" s="126"/>
      <c r="EL637" s="126"/>
      <c r="EV637" s="126"/>
      <c r="FF637" s="126"/>
      <c r="FP637" s="126"/>
      <c r="FZ637" s="126"/>
      <c r="GJ637" s="126"/>
      <c r="GT637" s="126"/>
      <c r="HD637" s="126"/>
      <c r="HN637" s="126"/>
      <c r="HX637" s="126"/>
    </row>
    <row xmlns:x14ac="http://schemas.microsoft.com/office/spreadsheetml/2009/9/ac" r="638" s="3" customFormat="true" x14ac:dyDescent="0.25">
      <c r="A638" s="396"/>
      <c r="B638" s="126"/>
      <c r="L638" s="126"/>
      <c r="V638" s="126"/>
      <c r="AF638" s="126"/>
      <c r="AP638" s="126"/>
      <c r="AZ638" s="126"/>
      <c r="BA638" s="126"/>
      <c r="BB638" s="126"/>
      <c r="BC638" s="126"/>
      <c r="BD638" s="126"/>
      <c r="BE638" s="126"/>
      <c r="BF638" s="126"/>
      <c r="BG638" s="126"/>
      <c r="BJ638" s="126"/>
      <c r="BT638" s="126"/>
      <c r="CD638" s="126"/>
      <c r="CN638" s="126"/>
      <c r="CX638" s="126"/>
      <c r="DH638" s="126"/>
      <c r="DR638" s="126"/>
      <c r="EB638" s="126"/>
      <c r="EL638" s="126"/>
      <c r="EV638" s="126"/>
      <c r="FF638" s="126"/>
      <c r="FP638" s="126"/>
      <c r="FZ638" s="126"/>
      <c r="GJ638" s="126"/>
      <c r="GT638" s="126"/>
      <c r="HD638" s="126"/>
      <c r="HN638" s="126"/>
      <c r="HX638" s="126"/>
    </row>
    <row xmlns:x14ac="http://schemas.microsoft.com/office/spreadsheetml/2009/9/ac" r="639" s="3" customFormat="true" x14ac:dyDescent="0.25">
      <c r="A639" s="396"/>
      <c r="B639" s="126"/>
      <c r="L639" s="126"/>
      <c r="V639" s="126"/>
      <c r="AF639" s="126"/>
      <c r="AP639" s="126"/>
      <c r="AZ639" s="126"/>
      <c r="BA639" s="126"/>
      <c r="BB639" s="126"/>
      <c r="BC639" s="126"/>
      <c r="BD639" s="126"/>
      <c r="BE639" s="126"/>
      <c r="BF639" s="126"/>
      <c r="BG639" s="126"/>
      <c r="BJ639" s="126"/>
      <c r="BT639" s="126"/>
      <c r="CD639" s="126"/>
      <c r="CN639" s="126"/>
      <c r="CX639" s="126"/>
      <c r="DH639" s="126"/>
      <c r="DR639" s="126"/>
      <c r="EB639" s="126"/>
      <c r="EL639" s="126"/>
      <c r="EV639" s="126"/>
      <c r="FF639" s="126"/>
      <c r="FP639" s="126"/>
      <c r="FZ639" s="126"/>
      <c r="GJ639" s="126"/>
      <c r="GT639" s="126"/>
      <c r="HD639" s="126"/>
      <c r="HN639" s="126"/>
      <c r="HX639" s="126"/>
    </row>
    <row xmlns:x14ac="http://schemas.microsoft.com/office/spreadsheetml/2009/9/ac" r="640" s="3" customFormat="true" x14ac:dyDescent="0.25">
      <c r="A640" s="396"/>
      <c r="B640" s="126"/>
      <c r="L640" s="126"/>
      <c r="V640" s="126"/>
      <c r="AF640" s="126"/>
      <c r="AP640" s="126"/>
      <c r="AZ640" s="126"/>
      <c r="BA640" s="126"/>
      <c r="BB640" s="126"/>
      <c r="BC640" s="126"/>
      <c r="BD640" s="126"/>
      <c r="BE640" s="126"/>
      <c r="BF640" s="126"/>
      <c r="BG640" s="126"/>
      <c r="BJ640" s="126"/>
      <c r="BT640" s="126"/>
      <c r="CD640" s="126"/>
      <c r="CN640" s="126"/>
      <c r="CX640" s="126"/>
      <c r="DH640" s="126"/>
      <c r="DR640" s="126"/>
      <c r="EB640" s="126"/>
      <c r="EL640" s="126"/>
      <c r="EV640" s="126"/>
      <c r="FF640" s="126"/>
      <c r="FP640" s="126"/>
      <c r="FZ640" s="126"/>
      <c r="GJ640" s="126"/>
      <c r="GT640" s="126"/>
      <c r="HD640" s="126"/>
      <c r="HN640" s="126"/>
      <c r="HX640" s="126"/>
    </row>
  </sheetData>
  <mergeCells count="15">
    <mergeCell ref="A2:A3"/>
    <mergeCell ref="CE27:CK27"/>
    <mergeCell ref="BU27:CA27"/>
    <mergeCell ref="CO27:CU27"/>
    <mergeCell ref="CY27:DE27"/>
    <mergeCell ref="EC27:EI27"/>
    <mergeCell ref="DI27:DO27"/>
    <mergeCell ref="DS27:DY27"/>
    <mergeCell ref="C27:I27"/>
    <mergeCell ref="M27:S27"/>
    <mergeCell ref="W27:AC27"/>
    <mergeCell ref="BK27:BQ27"/>
    <mergeCell ref="AG27:AM27"/>
    <mergeCell ref="AQ27:AW27"/>
    <mergeCell ref="BA27:BG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 ref="A14" location="myrangeS10" display="myrangeS10"/>
    <hyperlink ref="A15" location="myrangeS11" display="myrangeS11"/>
    <hyperlink ref="A16" location="myrangeS12" display="myrangeS12"/>
    <hyperlink ref="A17" location="myrangeS13" display="myrangeS13"/>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42</vt:i4>
      </vt:variant>
    </vt:vector>
  </HeadingPairs>
  <TitlesOfParts>
    <vt:vector size="54"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myrangeH10</vt:lpstr>
      <vt:lpstr>myrangeH11</vt:lpstr>
      <vt:lpstr>myrangeH12</vt:lpstr>
      <vt:lpstr>myrangeH13</vt:lpstr>
      <vt:lpstr>myrangeH2</vt:lpstr>
      <vt:lpstr>myrangeH3</vt:lpstr>
      <vt:lpstr>myrangeH4</vt:lpstr>
      <vt:lpstr>myrangeH5</vt:lpstr>
      <vt:lpstr>myrangeH6</vt:lpstr>
      <vt:lpstr>myrangeH7</vt:lpstr>
      <vt:lpstr>myrangeH8</vt:lpstr>
      <vt:lpstr>myrangeH9</vt:lpstr>
      <vt:lpstr>myrangeS0</vt:lpstr>
      <vt:lpstr>myrangeS1</vt:lpstr>
      <vt:lpstr>myrangeS10</vt:lpstr>
      <vt:lpstr>myrangeS11</vt:lpstr>
      <vt:lpstr>myrangeS12</vt:lpstr>
      <vt:lpstr>myrangeS13</vt:lpstr>
      <vt:lpstr>myrangeS2</vt:lpstr>
      <vt:lpstr>myrangeS3</vt:lpstr>
      <vt:lpstr>myrangeS4</vt:lpstr>
      <vt:lpstr>myrangeS5</vt:lpstr>
      <vt:lpstr>myrangeS6</vt:lpstr>
      <vt:lpstr>myrangeS7</vt:lpstr>
      <vt:lpstr>myrangeS8</vt:lpstr>
      <vt:lpstr>myrangeS9</vt:lpstr>
      <vt:lpstr>myrangeW0</vt:lpstr>
      <vt:lpstr>myrangeW1</vt:lpstr>
      <vt:lpstr>myrangeW10</vt:lpstr>
      <vt:lpstr>myrangeW11</vt:lpstr>
      <vt:lpstr>myrangeW12</vt:lpstr>
      <vt:lpstr>myrangeW13</vt:lpstr>
      <vt:lpstr>myrangeW2</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2024-04-24T06:12:08Z</dcterms:modified>
</cp:coreProperties>
</file>